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uofnebraska-my.sharepoint.com/personal/91803982_nebraska_edu/Documents/Planting Harvest Field Related/2023/HIPS/Non-Lincoln Sites/Missouri Valley/"/>
    </mc:Choice>
  </mc:AlternateContent>
  <xr:revisionPtr revIDLastSave="1489" documentId="8_{A9748DA5-3A30-48CD-BDF5-8922442E8571}" xr6:coauthVersionLast="47" xr6:coauthVersionMax="47" xr10:uidLastSave="{4DA43A18-7072-4382-B3A7-49236DA2DBB9}"/>
  <bookViews>
    <workbookView xWindow="-98" yWindow="-98" windowWidth="21795" windowHeight="12975" xr2:uid="{5EC0E9AA-1052-4B7F-AC70-5DFB8873198E}"/>
  </bookViews>
  <sheets>
    <sheet name="ReadMe" sheetId="1" r:id="rId1"/>
    <sheet name="Original Index" sheetId="2" r:id="rId2"/>
    <sheet name="Original Maps" sheetId="3" r:id="rId3"/>
    <sheet name="Turkus Layout" sheetId="5" r:id="rId4"/>
    <sheet name="Turkus Layout for print" sheetId="11" r:id="rId5"/>
    <sheet name="Turkus Index" sheetId="6" r:id="rId6"/>
    <sheet name="Collection Logistics" sheetId="7" r:id="rId7"/>
    <sheet name="Collection Maps" sheetId="8" r:id="rId8"/>
    <sheet name="Onion Sack Labels" sheetId="9" r:id="rId9"/>
    <sheet name="Sheet10" sheetId="10" r:id="rId10"/>
  </sheets>
  <externalReferences>
    <externalReference r:id="rId11"/>
  </externalReferences>
  <definedNames>
    <definedName name="_xlnm._FilterDatabase" localSheetId="1" hidden="1">'Original Index'!$B$1:$N$1029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6" l="1"/>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5" i="6"/>
  <c r="Q816" i="6"/>
  <c r="Q817" i="6"/>
  <c r="Q818" i="6"/>
  <c r="Q819" i="6"/>
  <c r="Q820" i="6"/>
  <c r="Q821" i="6"/>
  <c r="Q822" i="6"/>
  <c r="Q823" i="6"/>
  <c r="Q824" i="6"/>
  <c r="Q825" i="6"/>
  <c r="Q826" i="6"/>
  <c r="Q827" i="6"/>
  <c r="Q828" i="6"/>
  <c r="Q829" i="6"/>
  <c r="Q830" i="6"/>
  <c r="Q831" i="6"/>
  <c r="Q832" i="6"/>
  <c r="Q835" i="6"/>
  <c r="Q836" i="6"/>
  <c r="Q837" i="6"/>
  <c r="Q838" i="6"/>
  <c r="Q839" i="6"/>
  <c r="Q840" i="6"/>
  <c r="Q841" i="6"/>
  <c r="Q842" i="6"/>
  <c r="Q843" i="6"/>
  <c r="Q844" i="6"/>
  <c r="Q845" i="6"/>
  <c r="Q846" i="6"/>
  <c r="Q847" i="6"/>
  <c r="Q848" i="6"/>
  <c r="Q849" i="6"/>
  <c r="Q850" i="6"/>
  <c r="Q851" i="6"/>
  <c r="Q852" i="6"/>
  <c r="Q855" i="6"/>
  <c r="Q856" i="6"/>
  <c r="Q857" i="6"/>
  <c r="Q858" i="6"/>
  <c r="Q859" i="6"/>
  <c r="Q860" i="6"/>
  <c r="Q861" i="6"/>
  <c r="Q862" i="6"/>
  <c r="Q863" i="6"/>
  <c r="Q864" i="6"/>
  <c r="Q865" i="6"/>
  <c r="Q866" i="6"/>
  <c r="Q867" i="6"/>
  <c r="Q868" i="6"/>
  <c r="Q869" i="6"/>
  <c r="Q870" i="6"/>
  <c r="Q871" i="6"/>
  <c r="Q872"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2" i="6"/>
  <c r="ON84" i="8"/>
  <c r="OL84" i="8"/>
  <c r="OJ84" i="8"/>
  <c r="OH84" i="8"/>
  <c r="OF84" i="8"/>
  <c r="OF82" i="8" s="1"/>
  <c r="OF80" i="8" s="1"/>
  <c r="OF78" i="8" s="1"/>
  <c r="OF76" i="8" s="1"/>
  <c r="OF74" i="8" s="1"/>
  <c r="OF72" i="8" s="1"/>
  <c r="OF70" i="8" s="1"/>
  <c r="OF68" i="8" s="1"/>
  <c r="OF66" i="8" s="1"/>
  <c r="OF64" i="8" s="1"/>
  <c r="OF62" i="8" s="1"/>
  <c r="OF60" i="8" s="1"/>
  <c r="OF58" i="8" s="1"/>
  <c r="OF56" i="8" s="1"/>
  <c r="OF54" i="8" s="1"/>
  <c r="OF52" i="8" s="1"/>
  <c r="OF50" i="8" s="1"/>
  <c r="OF48" i="8" s="1"/>
  <c r="OF46" i="8" s="1"/>
  <c r="OF44" i="8" s="1"/>
  <c r="OF42" i="8" s="1"/>
  <c r="OF40" i="8" s="1"/>
  <c r="OF38" i="8" s="1"/>
  <c r="OF36" i="8" s="1"/>
  <c r="OF34" i="8" s="1"/>
  <c r="OF32" i="8" s="1"/>
  <c r="OF30" i="8" s="1"/>
  <c r="OF28" i="8" s="1"/>
  <c r="OF26" i="8" s="1"/>
  <c r="OF24" i="8" s="1"/>
  <c r="OF22" i="8" s="1"/>
  <c r="OF20" i="8" s="1"/>
  <c r="OF18" i="8" s="1"/>
  <c r="OF16" i="8" s="1"/>
  <c r="OF14" i="8" s="1"/>
  <c r="OF12" i="8" s="1"/>
  <c r="OF10" i="8" s="1"/>
  <c r="OF8" i="8" s="1"/>
  <c r="OD84" i="8"/>
  <c r="OD82" i="8" s="1"/>
  <c r="OD80" i="8" s="1"/>
  <c r="OD78" i="8" s="1"/>
  <c r="OD76" i="8" s="1"/>
  <c r="OD74" i="8" s="1"/>
  <c r="OD72" i="8" s="1"/>
  <c r="OD70" i="8" s="1"/>
  <c r="OD68" i="8" s="1"/>
  <c r="OD66" i="8" s="1"/>
  <c r="OD64" i="8" s="1"/>
  <c r="OD62" i="8" s="1"/>
  <c r="OD60" i="8" s="1"/>
  <c r="OD58" i="8" s="1"/>
  <c r="OD56" i="8" s="1"/>
  <c r="OD54" i="8" s="1"/>
  <c r="OD52" i="8" s="1"/>
  <c r="OD50" i="8" s="1"/>
  <c r="OD48" i="8" s="1"/>
  <c r="OD46" i="8" s="1"/>
  <c r="OD44" i="8" s="1"/>
  <c r="OD42" i="8" s="1"/>
  <c r="OD40" i="8" s="1"/>
  <c r="OD38" i="8" s="1"/>
  <c r="OD36" i="8" s="1"/>
  <c r="OD34" i="8" s="1"/>
  <c r="OD32" i="8" s="1"/>
  <c r="OD30" i="8" s="1"/>
  <c r="OD28" i="8" s="1"/>
  <c r="OD26" i="8" s="1"/>
  <c r="OD24" i="8" s="1"/>
  <c r="OD22" i="8" s="1"/>
  <c r="OD20" i="8" s="1"/>
  <c r="OD18" i="8" s="1"/>
  <c r="OD16" i="8" s="1"/>
  <c r="OD14" i="8" s="1"/>
  <c r="OD12" i="8" s="1"/>
  <c r="OD10" i="8" s="1"/>
  <c r="OD8" i="8" s="1"/>
  <c r="OB84" i="8"/>
  <c r="NZ84" i="8"/>
  <c r="NZ82" i="8" s="1"/>
  <c r="NZ80" i="8" s="1"/>
  <c r="NZ78" i="8" s="1"/>
  <c r="NZ76" i="8" s="1"/>
  <c r="NZ74" i="8" s="1"/>
  <c r="NZ72" i="8" s="1"/>
  <c r="NZ70" i="8" s="1"/>
  <c r="NZ68" i="8" s="1"/>
  <c r="NZ66" i="8" s="1"/>
  <c r="NZ64" i="8" s="1"/>
  <c r="NZ62" i="8" s="1"/>
  <c r="NZ60" i="8" s="1"/>
  <c r="NZ58" i="8" s="1"/>
  <c r="NZ56" i="8" s="1"/>
  <c r="NZ54" i="8" s="1"/>
  <c r="NZ52" i="8" s="1"/>
  <c r="NZ50" i="8" s="1"/>
  <c r="NZ48" i="8" s="1"/>
  <c r="NZ46" i="8" s="1"/>
  <c r="NZ44" i="8" s="1"/>
  <c r="NZ42" i="8" s="1"/>
  <c r="NZ40" i="8" s="1"/>
  <c r="NZ38" i="8" s="1"/>
  <c r="NZ36" i="8" s="1"/>
  <c r="NZ34" i="8" s="1"/>
  <c r="NZ32" i="8" s="1"/>
  <c r="NZ30" i="8" s="1"/>
  <c r="NZ28" i="8" s="1"/>
  <c r="NZ26" i="8" s="1"/>
  <c r="NZ24" i="8" s="1"/>
  <c r="NZ22" i="8" s="1"/>
  <c r="NZ20" i="8" s="1"/>
  <c r="NZ18" i="8" s="1"/>
  <c r="NZ16" i="8" s="1"/>
  <c r="NZ14" i="8" s="1"/>
  <c r="NZ12" i="8" s="1"/>
  <c r="NZ10" i="8" s="1"/>
  <c r="NZ8" i="8" s="1"/>
  <c r="NX84" i="8"/>
  <c r="NV84" i="8"/>
  <c r="ON83" i="8"/>
  <c r="OL83" i="8"/>
  <c r="OJ83" i="8"/>
  <c r="OJ81" i="8" s="1"/>
  <c r="OJ79" i="8" s="1"/>
  <c r="OJ77" i="8" s="1"/>
  <c r="OJ75" i="8" s="1"/>
  <c r="OJ73" i="8" s="1"/>
  <c r="OJ71" i="8" s="1"/>
  <c r="OJ69" i="8" s="1"/>
  <c r="OJ67" i="8" s="1"/>
  <c r="OJ65" i="8" s="1"/>
  <c r="OJ63" i="8" s="1"/>
  <c r="OJ61" i="8" s="1"/>
  <c r="OJ59" i="8" s="1"/>
  <c r="OJ57" i="8" s="1"/>
  <c r="OJ55" i="8" s="1"/>
  <c r="OJ53" i="8" s="1"/>
  <c r="OJ51" i="8" s="1"/>
  <c r="OJ49" i="8" s="1"/>
  <c r="OJ47" i="8" s="1"/>
  <c r="OJ45" i="8" s="1"/>
  <c r="OJ43" i="8" s="1"/>
  <c r="OJ41" i="8" s="1"/>
  <c r="OJ39" i="8" s="1"/>
  <c r="OJ37" i="8" s="1"/>
  <c r="OJ35" i="8" s="1"/>
  <c r="OJ33" i="8" s="1"/>
  <c r="OJ31" i="8" s="1"/>
  <c r="OJ29" i="8" s="1"/>
  <c r="OJ27" i="8" s="1"/>
  <c r="OJ25" i="8" s="1"/>
  <c r="OJ23" i="8" s="1"/>
  <c r="OJ21" i="8" s="1"/>
  <c r="OJ19" i="8" s="1"/>
  <c r="OJ17" i="8" s="1"/>
  <c r="OJ15" i="8" s="1"/>
  <c r="OJ13" i="8" s="1"/>
  <c r="OJ11" i="8" s="1"/>
  <c r="OJ9" i="8" s="1"/>
  <c r="OH83" i="8"/>
  <c r="OH81" i="8" s="1"/>
  <c r="OH79" i="8" s="1"/>
  <c r="OH77" i="8" s="1"/>
  <c r="OH75" i="8" s="1"/>
  <c r="OH73" i="8" s="1"/>
  <c r="OH71" i="8" s="1"/>
  <c r="OH69" i="8" s="1"/>
  <c r="OH67" i="8" s="1"/>
  <c r="OH65" i="8" s="1"/>
  <c r="OH63" i="8" s="1"/>
  <c r="OH61" i="8" s="1"/>
  <c r="OH59" i="8" s="1"/>
  <c r="OH57" i="8" s="1"/>
  <c r="OH55" i="8" s="1"/>
  <c r="OH53" i="8" s="1"/>
  <c r="OH51" i="8" s="1"/>
  <c r="OH49" i="8" s="1"/>
  <c r="OH47" i="8" s="1"/>
  <c r="OH45" i="8" s="1"/>
  <c r="OH43" i="8" s="1"/>
  <c r="OH41" i="8" s="1"/>
  <c r="OH39" i="8" s="1"/>
  <c r="OH37" i="8" s="1"/>
  <c r="OH35" i="8" s="1"/>
  <c r="OH33" i="8" s="1"/>
  <c r="OH31" i="8" s="1"/>
  <c r="OH29" i="8" s="1"/>
  <c r="OH27" i="8" s="1"/>
  <c r="OH25" i="8" s="1"/>
  <c r="OH23" i="8" s="1"/>
  <c r="OH21" i="8" s="1"/>
  <c r="OH19" i="8" s="1"/>
  <c r="OH17" i="8" s="1"/>
  <c r="OH15" i="8" s="1"/>
  <c r="OH13" i="8" s="1"/>
  <c r="OH11" i="8" s="1"/>
  <c r="OH9" i="8" s="1"/>
  <c r="OF83" i="8"/>
  <c r="OD83" i="8"/>
  <c r="OD81" i="8" s="1"/>
  <c r="OD79" i="8" s="1"/>
  <c r="OD77" i="8" s="1"/>
  <c r="OD75" i="8" s="1"/>
  <c r="OD73" i="8" s="1"/>
  <c r="OD71" i="8" s="1"/>
  <c r="OD69" i="8" s="1"/>
  <c r="OD67" i="8" s="1"/>
  <c r="OD65" i="8" s="1"/>
  <c r="OD63" i="8" s="1"/>
  <c r="OD61" i="8" s="1"/>
  <c r="OD59" i="8" s="1"/>
  <c r="OD57" i="8" s="1"/>
  <c r="OD55" i="8" s="1"/>
  <c r="OD53" i="8" s="1"/>
  <c r="OD51" i="8" s="1"/>
  <c r="OD49" i="8" s="1"/>
  <c r="OD47" i="8" s="1"/>
  <c r="OD45" i="8" s="1"/>
  <c r="OD43" i="8" s="1"/>
  <c r="OD41" i="8" s="1"/>
  <c r="OD39" i="8" s="1"/>
  <c r="OD37" i="8" s="1"/>
  <c r="OD35" i="8" s="1"/>
  <c r="OD33" i="8" s="1"/>
  <c r="OD31" i="8" s="1"/>
  <c r="OD29" i="8" s="1"/>
  <c r="OD27" i="8" s="1"/>
  <c r="OD25" i="8" s="1"/>
  <c r="OD23" i="8" s="1"/>
  <c r="OD21" i="8" s="1"/>
  <c r="OD19" i="8" s="1"/>
  <c r="OD17" i="8" s="1"/>
  <c r="OD15" i="8" s="1"/>
  <c r="OD13" i="8" s="1"/>
  <c r="OD11" i="8" s="1"/>
  <c r="OD9" i="8" s="1"/>
  <c r="OB83" i="8"/>
  <c r="NZ83" i="8"/>
  <c r="NX83" i="8"/>
  <c r="NV83" i="8"/>
  <c r="ON82" i="8"/>
  <c r="ON80" i="8" s="1"/>
  <c r="OL82" i="8"/>
  <c r="OL80" i="8" s="1"/>
  <c r="OL78" i="8" s="1"/>
  <c r="OL76" i="8" s="1"/>
  <c r="OL74" i="8" s="1"/>
  <c r="OL72" i="8" s="1"/>
  <c r="OL70" i="8" s="1"/>
  <c r="OL68" i="8" s="1"/>
  <c r="OL66" i="8" s="1"/>
  <c r="OL64" i="8" s="1"/>
  <c r="OL62" i="8" s="1"/>
  <c r="OL60" i="8" s="1"/>
  <c r="OL58" i="8" s="1"/>
  <c r="OL56" i="8" s="1"/>
  <c r="OL54" i="8" s="1"/>
  <c r="OL52" i="8" s="1"/>
  <c r="OL50" i="8" s="1"/>
  <c r="OL48" i="8" s="1"/>
  <c r="OL46" i="8" s="1"/>
  <c r="OL44" i="8" s="1"/>
  <c r="OL42" i="8" s="1"/>
  <c r="OL40" i="8" s="1"/>
  <c r="OL38" i="8" s="1"/>
  <c r="OL36" i="8" s="1"/>
  <c r="OL34" i="8" s="1"/>
  <c r="OL32" i="8" s="1"/>
  <c r="OL30" i="8" s="1"/>
  <c r="OL28" i="8" s="1"/>
  <c r="OL26" i="8" s="1"/>
  <c r="OL24" i="8" s="1"/>
  <c r="OL22" i="8" s="1"/>
  <c r="OL20" i="8" s="1"/>
  <c r="OL18" i="8" s="1"/>
  <c r="OL16" i="8" s="1"/>
  <c r="OL14" i="8" s="1"/>
  <c r="OL12" i="8" s="1"/>
  <c r="OL10" i="8" s="1"/>
  <c r="OL8" i="8" s="1"/>
  <c r="OJ82" i="8"/>
  <c r="OH82" i="8"/>
  <c r="OH80" i="8" s="1"/>
  <c r="OH78" i="8" s="1"/>
  <c r="OH76" i="8" s="1"/>
  <c r="OH74" i="8" s="1"/>
  <c r="OH72" i="8" s="1"/>
  <c r="OH70" i="8" s="1"/>
  <c r="OH68" i="8" s="1"/>
  <c r="OH66" i="8" s="1"/>
  <c r="OH64" i="8" s="1"/>
  <c r="OH62" i="8" s="1"/>
  <c r="OH60" i="8" s="1"/>
  <c r="OH58" i="8" s="1"/>
  <c r="OH56" i="8" s="1"/>
  <c r="OH54" i="8" s="1"/>
  <c r="OH52" i="8" s="1"/>
  <c r="OH50" i="8" s="1"/>
  <c r="OH48" i="8" s="1"/>
  <c r="OH46" i="8" s="1"/>
  <c r="OH44" i="8" s="1"/>
  <c r="OH42" i="8" s="1"/>
  <c r="OH40" i="8" s="1"/>
  <c r="OH38" i="8" s="1"/>
  <c r="OH36" i="8" s="1"/>
  <c r="OH34" i="8" s="1"/>
  <c r="OH32" i="8" s="1"/>
  <c r="OH30" i="8" s="1"/>
  <c r="OH28" i="8" s="1"/>
  <c r="OH26" i="8" s="1"/>
  <c r="OH24" i="8" s="1"/>
  <c r="OH22" i="8" s="1"/>
  <c r="OH20" i="8" s="1"/>
  <c r="OH18" i="8" s="1"/>
  <c r="OH16" i="8" s="1"/>
  <c r="OH14" i="8" s="1"/>
  <c r="OH12" i="8" s="1"/>
  <c r="OH10" i="8" s="1"/>
  <c r="OH8" i="8" s="1"/>
  <c r="OB82" i="8"/>
  <c r="NX82" i="8"/>
  <c r="NX80" i="8" s="1"/>
  <c r="NX78" i="8" s="1"/>
  <c r="NX76" i="8" s="1"/>
  <c r="NX74" i="8" s="1"/>
  <c r="NX72" i="8" s="1"/>
  <c r="NX70" i="8" s="1"/>
  <c r="NX68" i="8" s="1"/>
  <c r="NX66" i="8" s="1"/>
  <c r="NX64" i="8" s="1"/>
  <c r="NX62" i="8" s="1"/>
  <c r="NX60" i="8" s="1"/>
  <c r="NX58" i="8" s="1"/>
  <c r="NX56" i="8" s="1"/>
  <c r="NX54" i="8" s="1"/>
  <c r="NX52" i="8" s="1"/>
  <c r="NX50" i="8" s="1"/>
  <c r="NX48" i="8" s="1"/>
  <c r="NX46" i="8" s="1"/>
  <c r="NX44" i="8" s="1"/>
  <c r="NX42" i="8" s="1"/>
  <c r="NX40" i="8" s="1"/>
  <c r="NX38" i="8" s="1"/>
  <c r="NX36" i="8" s="1"/>
  <c r="NX34" i="8" s="1"/>
  <c r="NX32" i="8" s="1"/>
  <c r="NX30" i="8" s="1"/>
  <c r="NX28" i="8" s="1"/>
  <c r="NX26" i="8" s="1"/>
  <c r="NX24" i="8" s="1"/>
  <c r="NX22" i="8" s="1"/>
  <c r="NX20" i="8" s="1"/>
  <c r="NX18" i="8" s="1"/>
  <c r="NX16" i="8" s="1"/>
  <c r="NX14" i="8" s="1"/>
  <c r="NX12" i="8" s="1"/>
  <c r="NX10" i="8" s="1"/>
  <c r="NX8" i="8" s="1"/>
  <c r="NV82" i="8"/>
  <c r="NV80" i="8" s="1"/>
  <c r="NV78" i="8" s="1"/>
  <c r="NV76" i="8" s="1"/>
  <c r="NV74" i="8" s="1"/>
  <c r="NV72" i="8" s="1"/>
  <c r="NV70" i="8" s="1"/>
  <c r="NV68" i="8" s="1"/>
  <c r="NV66" i="8" s="1"/>
  <c r="NV64" i="8" s="1"/>
  <c r="NV62" i="8" s="1"/>
  <c r="NV60" i="8" s="1"/>
  <c r="NV58" i="8" s="1"/>
  <c r="NV56" i="8" s="1"/>
  <c r="NV54" i="8" s="1"/>
  <c r="NV52" i="8" s="1"/>
  <c r="NV50" i="8" s="1"/>
  <c r="NV48" i="8" s="1"/>
  <c r="NV46" i="8" s="1"/>
  <c r="NV44" i="8" s="1"/>
  <c r="NV42" i="8" s="1"/>
  <c r="NV40" i="8" s="1"/>
  <c r="NV38" i="8" s="1"/>
  <c r="NV36" i="8" s="1"/>
  <c r="NV34" i="8" s="1"/>
  <c r="NV32" i="8" s="1"/>
  <c r="NV30" i="8" s="1"/>
  <c r="NV28" i="8" s="1"/>
  <c r="NV26" i="8" s="1"/>
  <c r="NV24" i="8" s="1"/>
  <c r="NV22" i="8" s="1"/>
  <c r="NV20" i="8" s="1"/>
  <c r="NV18" i="8" s="1"/>
  <c r="NV16" i="8" s="1"/>
  <c r="NV14" i="8" s="1"/>
  <c r="NV12" i="8" s="1"/>
  <c r="NV10" i="8" s="1"/>
  <c r="NV8" i="8" s="1"/>
  <c r="ON81" i="8"/>
  <c r="OL81" i="8"/>
  <c r="OL79" i="8" s="1"/>
  <c r="OF81" i="8"/>
  <c r="OB81" i="8"/>
  <c r="OB79" i="8" s="1"/>
  <c r="NZ81" i="8"/>
  <c r="NZ79" i="8" s="1"/>
  <c r="NZ77" i="8" s="1"/>
  <c r="NZ75" i="8" s="1"/>
  <c r="NZ73" i="8" s="1"/>
  <c r="NZ71" i="8" s="1"/>
  <c r="NZ69" i="8" s="1"/>
  <c r="NZ67" i="8" s="1"/>
  <c r="NZ65" i="8" s="1"/>
  <c r="NZ63" i="8" s="1"/>
  <c r="NZ61" i="8" s="1"/>
  <c r="NZ59" i="8" s="1"/>
  <c r="NZ57" i="8" s="1"/>
  <c r="NZ55" i="8" s="1"/>
  <c r="NZ53" i="8" s="1"/>
  <c r="NZ51" i="8" s="1"/>
  <c r="NZ49" i="8" s="1"/>
  <c r="NZ47" i="8" s="1"/>
  <c r="NZ45" i="8" s="1"/>
  <c r="NZ43" i="8" s="1"/>
  <c r="NZ41" i="8" s="1"/>
  <c r="NZ39" i="8" s="1"/>
  <c r="NZ37" i="8" s="1"/>
  <c r="NZ35" i="8" s="1"/>
  <c r="NZ33" i="8" s="1"/>
  <c r="NZ31" i="8" s="1"/>
  <c r="NZ29" i="8" s="1"/>
  <c r="NZ27" i="8" s="1"/>
  <c r="NZ25" i="8" s="1"/>
  <c r="NZ23" i="8" s="1"/>
  <c r="NZ21" i="8" s="1"/>
  <c r="NZ19" i="8" s="1"/>
  <c r="NZ17" i="8" s="1"/>
  <c r="NZ15" i="8" s="1"/>
  <c r="NZ13" i="8" s="1"/>
  <c r="NZ11" i="8" s="1"/>
  <c r="NZ9" i="8" s="1"/>
  <c r="NX81" i="8"/>
  <c r="NV81" i="8"/>
  <c r="NV79" i="8" s="1"/>
  <c r="NV77" i="8" s="1"/>
  <c r="NV75" i="8" s="1"/>
  <c r="NV73" i="8" s="1"/>
  <c r="NV71" i="8" s="1"/>
  <c r="NV69" i="8" s="1"/>
  <c r="NV67" i="8" s="1"/>
  <c r="NV65" i="8" s="1"/>
  <c r="NV63" i="8" s="1"/>
  <c r="NV61" i="8" s="1"/>
  <c r="NV59" i="8" s="1"/>
  <c r="NV57" i="8" s="1"/>
  <c r="NV55" i="8" s="1"/>
  <c r="NV53" i="8" s="1"/>
  <c r="NV51" i="8" s="1"/>
  <c r="NV49" i="8" s="1"/>
  <c r="NV47" i="8" s="1"/>
  <c r="NV45" i="8" s="1"/>
  <c r="NV43" i="8" s="1"/>
  <c r="NV41" i="8" s="1"/>
  <c r="NV39" i="8" s="1"/>
  <c r="NV37" i="8" s="1"/>
  <c r="NV35" i="8" s="1"/>
  <c r="NV33" i="8" s="1"/>
  <c r="NV31" i="8" s="1"/>
  <c r="NV29" i="8" s="1"/>
  <c r="NV27" i="8" s="1"/>
  <c r="NV25" i="8" s="1"/>
  <c r="NV23" i="8" s="1"/>
  <c r="NV21" i="8" s="1"/>
  <c r="NV19" i="8" s="1"/>
  <c r="NV17" i="8" s="1"/>
  <c r="NV15" i="8" s="1"/>
  <c r="NV13" i="8" s="1"/>
  <c r="NV11" i="8" s="1"/>
  <c r="NV9" i="8" s="1"/>
  <c r="OJ80" i="8"/>
  <c r="OB80" i="8"/>
  <c r="ON79" i="8"/>
  <c r="OF79" i="8"/>
  <c r="NX79" i="8"/>
  <c r="ON78" i="8"/>
  <c r="ON76" i="8" s="1"/>
  <c r="ON74" i="8" s="1"/>
  <c r="ON72" i="8" s="1"/>
  <c r="ON70" i="8" s="1"/>
  <c r="ON68" i="8" s="1"/>
  <c r="ON66" i="8" s="1"/>
  <c r="ON64" i="8" s="1"/>
  <c r="ON62" i="8" s="1"/>
  <c r="ON60" i="8" s="1"/>
  <c r="ON58" i="8" s="1"/>
  <c r="ON56" i="8" s="1"/>
  <c r="ON54" i="8" s="1"/>
  <c r="ON52" i="8" s="1"/>
  <c r="ON50" i="8" s="1"/>
  <c r="ON48" i="8" s="1"/>
  <c r="ON46" i="8" s="1"/>
  <c r="ON44" i="8" s="1"/>
  <c r="ON42" i="8" s="1"/>
  <c r="ON40" i="8" s="1"/>
  <c r="ON38" i="8" s="1"/>
  <c r="ON36" i="8" s="1"/>
  <c r="ON34" i="8" s="1"/>
  <c r="ON32" i="8" s="1"/>
  <c r="ON30" i="8" s="1"/>
  <c r="ON28" i="8" s="1"/>
  <c r="ON26" i="8" s="1"/>
  <c r="ON24" i="8" s="1"/>
  <c r="ON22" i="8" s="1"/>
  <c r="ON20" i="8" s="1"/>
  <c r="ON18" i="8" s="1"/>
  <c r="ON16" i="8" s="1"/>
  <c r="ON14" i="8" s="1"/>
  <c r="ON12" i="8" s="1"/>
  <c r="ON10" i="8" s="1"/>
  <c r="ON8" i="8" s="1"/>
  <c r="OJ78" i="8"/>
  <c r="OB78" i="8"/>
  <c r="ON77" i="8"/>
  <c r="OL77" i="8"/>
  <c r="OL75" i="8" s="1"/>
  <c r="OL73" i="8" s="1"/>
  <c r="OL71" i="8" s="1"/>
  <c r="OL69" i="8" s="1"/>
  <c r="OL67" i="8" s="1"/>
  <c r="OL65" i="8" s="1"/>
  <c r="OL63" i="8" s="1"/>
  <c r="OL61" i="8" s="1"/>
  <c r="OL59" i="8" s="1"/>
  <c r="OL57" i="8" s="1"/>
  <c r="OL55" i="8" s="1"/>
  <c r="OL53" i="8" s="1"/>
  <c r="OL51" i="8" s="1"/>
  <c r="OL49" i="8" s="1"/>
  <c r="OL47" i="8" s="1"/>
  <c r="OL45" i="8" s="1"/>
  <c r="OL43" i="8" s="1"/>
  <c r="OL41" i="8" s="1"/>
  <c r="OL39" i="8" s="1"/>
  <c r="OL37" i="8" s="1"/>
  <c r="OL35" i="8" s="1"/>
  <c r="OL33" i="8" s="1"/>
  <c r="OL31" i="8" s="1"/>
  <c r="OL29" i="8" s="1"/>
  <c r="OL27" i="8" s="1"/>
  <c r="OL25" i="8" s="1"/>
  <c r="OL23" i="8" s="1"/>
  <c r="OL21" i="8" s="1"/>
  <c r="OL19" i="8" s="1"/>
  <c r="OL17" i="8" s="1"/>
  <c r="OL15" i="8" s="1"/>
  <c r="OL13" i="8" s="1"/>
  <c r="OL11" i="8" s="1"/>
  <c r="OL9" i="8" s="1"/>
  <c r="OF77" i="8"/>
  <c r="OB77" i="8"/>
  <c r="OB75" i="8" s="1"/>
  <c r="OB73" i="8" s="1"/>
  <c r="OB71" i="8" s="1"/>
  <c r="OB69" i="8" s="1"/>
  <c r="OB67" i="8" s="1"/>
  <c r="OB65" i="8" s="1"/>
  <c r="OB63" i="8" s="1"/>
  <c r="OB61" i="8" s="1"/>
  <c r="OB59" i="8" s="1"/>
  <c r="OB57" i="8" s="1"/>
  <c r="OB55" i="8" s="1"/>
  <c r="OB53" i="8" s="1"/>
  <c r="OB51" i="8" s="1"/>
  <c r="OB49" i="8" s="1"/>
  <c r="OB47" i="8" s="1"/>
  <c r="OB45" i="8" s="1"/>
  <c r="OB43" i="8" s="1"/>
  <c r="OB41" i="8" s="1"/>
  <c r="OB39" i="8" s="1"/>
  <c r="OB37" i="8" s="1"/>
  <c r="OB35" i="8" s="1"/>
  <c r="OB33" i="8" s="1"/>
  <c r="OB31" i="8" s="1"/>
  <c r="OB29" i="8" s="1"/>
  <c r="OB27" i="8" s="1"/>
  <c r="OB25" i="8" s="1"/>
  <c r="OB23" i="8" s="1"/>
  <c r="OB21" i="8" s="1"/>
  <c r="OB19" i="8" s="1"/>
  <c r="OB17" i="8" s="1"/>
  <c r="OB15" i="8" s="1"/>
  <c r="OB13" i="8" s="1"/>
  <c r="OB11" i="8" s="1"/>
  <c r="OB9" i="8" s="1"/>
  <c r="NX77" i="8"/>
  <c r="OJ76" i="8"/>
  <c r="OB76" i="8"/>
  <c r="ON75" i="8"/>
  <c r="OF75" i="8"/>
  <c r="NX75" i="8"/>
  <c r="OJ74" i="8"/>
  <c r="OB74" i="8"/>
  <c r="ON73" i="8"/>
  <c r="OF73" i="8"/>
  <c r="NX73" i="8"/>
  <c r="OJ72" i="8"/>
  <c r="OB72" i="8"/>
  <c r="ON71" i="8"/>
  <c r="OF71" i="8"/>
  <c r="NX71" i="8"/>
  <c r="OJ70" i="8"/>
  <c r="OB70" i="8"/>
  <c r="ON69" i="8"/>
  <c r="OF69" i="8"/>
  <c r="NX69" i="8"/>
  <c r="OJ68" i="8"/>
  <c r="OB68" i="8"/>
  <c r="ON67" i="8"/>
  <c r="OF67" i="8"/>
  <c r="NX67" i="8"/>
  <c r="OJ66" i="8"/>
  <c r="OB66" i="8"/>
  <c r="ON65" i="8"/>
  <c r="OF65" i="8"/>
  <c r="NX65" i="8"/>
  <c r="OJ64" i="8"/>
  <c r="OB64" i="8"/>
  <c r="ON63" i="8"/>
  <c r="OF63" i="8"/>
  <c r="NX63" i="8"/>
  <c r="OJ62" i="8"/>
  <c r="OB62" i="8"/>
  <c r="ON61" i="8"/>
  <c r="OF61" i="8"/>
  <c r="NX61" i="8"/>
  <c r="OJ60" i="8"/>
  <c r="OB60" i="8"/>
  <c r="ON59" i="8"/>
  <c r="OF59" i="8"/>
  <c r="NX59" i="8"/>
  <c r="OJ58" i="8"/>
  <c r="OB58" i="8"/>
  <c r="ON57" i="8"/>
  <c r="OF57" i="8"/>
  <c r="NX57" i="8"/>
  <c r="OJ56" i="8"/>
  <c r="OB56" i="8"/>
  <c r="ON55" i="8"/>
  <c r="OF55" i="8"/>
  <c r="NX55" i="8"/>
  <c r="OJ54" i="8"/>
  <c r="OB54" i="8"/>
  <c r="ON53" i="8"/>
  <c r="OF53" i="8"/>
  <c r="NX53" i="8"/>
  <c r="OJ52" i="8"/>
  <c r="OB52" i="8"/>
  <c r="ON51" i="8"/>
  <c r="OF51" i="8"/>
  <c r="NX51" i="8"/>
  <c r="OJ50" i="8"/>
  <c r="OB50" i="8"/>
  <c r="ON49" i="8"/>
  <c r="OF49" i="8"/>
  <c r="NX49" i="8"/>
  <c r="OJ48" i="8"/>
  <c r="OB48" i="8"/>
  <c r="ON47" i="8"/>
  <c r="OF47" i="8"/>
  <c r="NX47" i="8"/>
  <c r="OJ46" i="8"/>
  <c r="OB46" i="8"/>
  <c r="ON45" i="8"/>
  <c r="OF45" i="8"/>
  <c r="NX45" i="8"/>
  <c r="OJ44" i="8"/>
  <c r="OB44" i="8"/>
  <c r="ON43" i="8"/>
  <c r="OF43" i="8"/>
  <c r="NX43" i="8"/>
  <c r="OJ42" i="8"/>
  <c r="OB42" i="8"/>
  <c r="ON41" i="8"/>
  <c r="OF41" i="8"/>
  <c r="NX41" i="8"/>
  <c r="OJ40" i="8"/>
  <c r="OB40" i="8"/>
  <c r="ON39" i="8"/>
  <c r="OF39" i="8"/>
  <c r="NX39" i="8"/>
  <c r="OJ38" i="8"/>
  <c r="OB38" i="8"/>
  <c r="ON37" i="8"/>
  <c r="OF37" i="8"/>
  <c r="NX37" i="8"/>
  <c r="OJ36" i="8"/>
  <c r="OB36" i="8"/>
  <c r="ON35" i="8"/>
  <c r="OF35" i="8"/>
  <c r="NX35" i="8"/>
  <c r="OJ34" i="8"/>
  <c r="OB34" i="8"/>
  <c r="ON33" i="8"/>
  <c r="OF33" i="8"/>
  <c r="NX33" i="8"/>
  <c r="OJ32" i="8"/>
  <c r="OB32" i="8"/>
  <c r="ON31" i="8"/>
  <c r="OF31" i="8"/>
  <c r="NX31" i="8"/>
  <c r="OJ30" i="8"/>
  <c r="OB30" i="8"/>
  <c r="ON29" i="8"/>
  <c r="OF29" i="8"/>
  <c r="NX29" i="8"/>
  <c r="OJ28" i="8"/>
  <c r="OB28" i="8"/>
  <c r="ON27" i="8"/>
  <c r="OF27" i="8"/>
  <c r="NX27" i="8"/>
  <c r="OJ26" i="8"/>
  <c r="OB26" i="8"/>
  <c r="ON25" i="8"/>
  <c r="OF25" i="8"/>
  <c r="NX25" i="8"/>
  <c r="OJ24" i="8"/>
  <c r="OB24" i="8"/>
  <c r="ON23" i="8"/>
  <c r="OF23" i="8"/>
  <c r="NX23" i="8"/>
  <c r="OJ22" i="8"/>
  <c r="OB22" i="8"/>
  <c r="ON21" i="8"/>
  <c r="OF21" i="8"/>
  <c r="NX21" i="8"/>
  <c r="OJ20" i="8"/>
  <c r="OB20" i="8"/>
  <c r="ON19" i="8"/>
  <c r="OF19" i="8"/>
  <c r="NX19" i="8"/>
  <c r="OJ18" i="8"/>
  <c r="OB18" i="8"/>
  <c r="ON17" i="8"/>
  <c r="OF17" i="8"/>
  <c r="NX17" i="8"/>
  <c r="OJ16" i="8"/>
  <c r="OB16" i="8"/>
  <c r="ON15" i="8"/>
  <c r="OF15" i="8"/>
  <c r="NX15" i="8"/>
  <c r="OJ14" i="8"/>
  <c r="OB14" i="8"/>
  <c r="ON13" i="8"/>
  <c r="ON11" i="8" s="1"/>
  <c r="ON9" i="8" s="1"/>
  <c r="OF13" i="8"/>
  <c r="NX13" i="8"/>
  <c r="NX11" i="8" s="1"/>
  <c r="NX9" i="8" s="1"/>
  <c r="OJ12" i="8"/>
  <c r="OB12" i="8"/>
  <c r="OB10" i="8" s="1"/>
  <c r="OB8" i="8" s="1"/>
  <c r="OF11" i="8"/>
  <c r="OF9" i="8" s="1"/>
  <c r="OJ10" i="8"/>
  <c r="OJ8" i="8" s="1"/>
  <c r="ON85" i="8"/>
  <c r="OL85" i="8"/>
  <c r="OJ85" i="8"/>
  <c r="OH85" i="8"/>
  <c r="OF85" i="8"/>
  <c r="OD85" i="8"/>
  <c r="OB85" i="8"/>
  <c r="NZ85" i="8"/>
  <c r="NX85" i="8"/>
  <c r="NV85" i="8"/>
  <c r="NM37" i="8"/>
  <c r="NM36" i="8" s="1"/>
  <c r="NM35" i="8" s="1"/>
  <c r="NM34" i="8" s="1"/>
  <c r="NM33" i="8" s="1"/>
  <c r="NM32" i="8" s="1"/>
  <c r="NM31" i="8" s="1"/>
  <c r="NM30" i="8" s="1"/>
  <c r="NL37" i="8"/>
  <c r="NL36" i="8" s="1"/>
  <c r="NL35" i="8" s="1"/>
  <c r="NL34" i="8" s="1"/>
  <c r="NL33" i="8" s="1"/>
  <c r="NL32" i="8" s="1"/>
  <c r="NL31" i="8" s="1"/>
  <c r="NL30" i="8" s="1"/>
  <c r="NK37" i="8"/>
  <c r="NJ37" i="8"/>
  <c r="NI37" i="8"/>
  <c r="NH37" i="8"/>
  <c r="NG37" i="8"/>
  <c r="NG36" i="8" s="1"/>
  <c r="NG35" i="8" s="1"/>
  <c r="NG34" i="8" s="1"/>
  <c r="NG33" i="8" s="1"/>
  <c r="NG32" i="8" s="1"/>
  <c r="NG31" i="8" s="1"/>
  <c r="NG30" i="8" s="1"/>
  <c r="NF37" i="8"/>
  <c r="NE37" i="8"/>
  <c r="NE36" i="8" s="1"/>
  <c r="NE35" i="8" s="1"/>
  <c r="NE34" i="8" s="1"/>
  <c r="NE33" i="8" s="1"/>
  <c r="NE32" i="8" s="1"/>
  <c r="NE31" i="8" s="1"/>
  <c r="NE30" i="8" s="1"/>
  <c r="ND37" i="8"/>
  <c r="ND36" i="8" s="1"/>
  <c r="ND35" i="8" s="1"/>
  <c r="ND34" i="8" s="1"/>
  <c r="ND33" i="8" s="1"/>
  <c r="ND32" i="8" s="1"/>
  <c r="ND31" i="8" s="1"/>
  <c r="ND30" i="8" s="1"/>
  <c r="NC37" i="8"/>
  <c r="NB37" i="8"/>
  <c r="NA37" i="8"/>
  <c r="MZ37" i="8"/>
  <c r="MY37" i="8"/>
  <c r="MY36" i="8" s="1"/>
  <c r="MY35" i="8" s="1"/>
  <c r="MY34" i="8" s="1"/>
  <c r="MY33" i="8" s="1"/>
  <c r="MY32" i="8" s="1"/>
  <c r="MY31" i="8" s="1"/>
  <c r="MY30" i="8" s="1"/>
  <c r="MX37" i="8"/>
  <c r="MW37" i="8"/>
  <c r="MW36" i="8" s="1"/>
  <c r="MW35" i="8" s="1"/>
  <c r="MW34" i="8" s="1"/>
  <c r="MW33" i="8" s="1"/>
  <c r="MW32" i="8" s="1"/>
  <c r="MW31" i="8" s="1"/>
  <c r="MW30" i="8" s="1"/>
  <c r="MV37" i="8"/>
  <c r="MV36" i="8" s="1"/>
  <c r="MV35" i="8" s="1"/>
  <c r="MV34" i="8" s="1"/>
  <c r="MV33" i="8" s="1"/>
  <c r="MV32" i="8" s="1"/>
  <c r="MV31" i="8" s="1"/>
  <c r="MV30" i="8" s="1"/>
  <c r="MU37" i="8"/>
  <c r="NK36" i="8"/>
  <c r="NK35" i="8" s="1"/>
  <c r="NK34" i="8" s="1"/>
  <c r="NK33" i="8" s="1"/>
  <c r="NK32" i="8" s="1"/>
  <c r="NK31" i="8" s="1"/>
  <c r="NK30" i="8" s="1"/>
  <c r="NJ36" i="8"/>
  <c r="NI36" i="8"/>
  <c r="NH36" i="8"/>
  <c r="NF36" i="8"/>
  <c r="NF35" i="8" s="1"/>
  <c r="NF34" i="8" s="1"/>
  <c r="NF33" i="8" s="1"/>
  <c r="NF32" i="8" s="1"/>
  <c r="NF31" i="8" s="1"/>
  <c r="NF30" i="8" s="1"/>
  <c r="NC36" i="8"/>
  <c r="NC35" i="8" s="1"/>
  <c r="NC34" i="8" s="1"/>
  <c r="NC33" i="8" s="1"/>
  <c r="NC32" i="8" s="1"/>
  <c r="NC31" i="8" s="1"/>
  <c r="NC30" i="8" s="1"/>
  <c r="NB36" i="8"/>
  <c r="NA36" i="8"/>
  <c r="MZ36" i="8"/>
  <c r="MX36" i="8"/>
  <c r="MX35" i="8" s="1"/>
  <c r="MX34" i="8" s="1"/>
  <c r="MX33" i="8" s="1"/>
  <c r="MX32" i="8" s="1"/>
  <c r="MX31" i="8" s="1"/>
  <c r="MX30" i="8" s="1"/>
  <c r="MU36" i="8"/>
  <c r="MU35" i="8" s="1"/>
  <c r="MU34" i="8" s="1"/>
  <c r="MU33" i="8" s="1"/>
  <c r="MU32" i="8" s="1"/>
  <c r="MU31" i="8" s="1"/>
  <c r="MU30" i="8" s="1"/>
  <c r="NJ35" i="8"/>
  <c r="NJ34" i="8" s="1"/>
  <c r="NJ33" i="8" s="1"/>
  <c r="NJ32" i="8" s="1"/>
  <c r="NJ31" i="8" s="1"/>
  <c r="NJ30" i="8" s="1"/>
  <c r="NI35" i="8"/>
  <c r="NI34" i="8" s="1"/>
  <c r="NI33" i="8" s="1"/>
  <c r="NI32" i="8" s="1"/>
  <c r="NI31" i="8" s="1"/>
  <c r="NI30" i="8" s="1"/>
  <c r="NH35" i="8"/>
  <c r="NH34" i="8" s="1"/>
  <c r="NH33" i="8" s="1"/>
  <c r="NH32" i="8" s="1"/>
  <c r="NH31" i="8" s="1"/>
  <c r="NH30" i="8" s="1"/>
  <c r="NB35" i="8"/>
  <c r="NB34" i="8" s="1"/>
  <c r="NB33" i="8" s="1"/>
  <c r="NB32" i="8" s="1"/>
  <c r="NB31" i="8" s="1"/>
  <c r="NB30" i="8" s="1"/>
  <c r="NA35" i="8"/>
  <c r="NA34" i="8" s="1"/>
  <c r="NA33" i="8" s="1"/>
  <c r="NA32" i="8" s="1"/>
  <c r="NA31" i="8" s="1"/>
  <c r="NA30" i="8" s="1"/>
  <c r="MZ35" i="8"/>
  <c r="MZ34" i="8" s="1"/>
  <c r="MZ33" i="8" s="1"/>
  <c r="MZ32" i="8" s="1"/>
  <c r="MZ31" i="8" s="1"/>
  <c r="MZ30" i="8" s="1"/>
  <c r="MT37" i="8"/>
  <c r="Q813" i="6" s="1"/>
  <c r="NM46" i="8"/>
  <c r="NL46" i="8"/>
  <c r="NK46" i="8"/>
  <c r="NJ46" i="8"/>
  <c r="NI46" i="8"/>
  <c r="NH46" i="8"/>
  <c r="NG46" i="8"/>
  <c r="NF46" i="8"/>
  <c r="NE46" i="8"/>
  <c r="ND46" i="8"/>
  <c r="NC46" i="8"/>
  <c r="NB46" i="8"/>
  <c r="NA46" i="8"/>
  <c r="MZ46" i="8"/>
  <c r="MY46" i="8"/>
  <c r="MX46" i="8"/>
  <c r="MW46" i="8"/>
  <c r="MV46" i="8"/>
  <c r="MU46" i="8"/>
  <c r="MT46" i="8"/>
  <c r="MS46" i="8"/>
  <c r="NM45" i="8"/>
  <c r="NL45" i="8"/>
  <c r="NK45" i="8"/>
  <c r="NJ45" i="8"/>
  <c r="NI45" i="8"/>
  <c r="NH45" i="8"/>
  <c r="NG45" i="8"/>
  <c r="NF45" i="8"/>
  <c r="NE45" i="8"/>
  <c r="ND45" i="8"/>
  <c r="NC45" i="8"/>
  <c r="NB45" i="8"/>
  <c r="NA45" i="8"/>
  <c r="MZ45" i="8"/>
  <c r="MY45" i="8"/>
  <c r="MX45" i="8"/>
  <c r="MW45" i="8"/>
  <c r="MV45" i="8"/>
  <c r="MU45" i="8"/>
  <c r="MT45" i="8"/>
  <c r="MS45" i="8"/>
  <c r="NM44" i="8"/>
  <c r="NL44" i="8"/>
  <c r="NK44" i="8"/>
  <c r="NJ44" i="8"/>
  <c r="NI44" i="8"/>
  <c r="NH44" i="8"/>
  <c r="NG44" i="8"/>
  <c r="NF44" i="8"/>
  <c r="NE44" i="8"/>
  <c r="ND44" i="8"/>
  <c r="NC44" i="8"/>
  <c r="NB44" i="8"/>
  <c r="NA44" i="8"/>
  <c r="MZ44" i="8"/>
  <c r="MY44" i="8"/>
  <c r="MX44" i="8"/>
  <c r="MW44" i="8"/>
  <c r="MV44" i="8"/>
  <c r="MU44" i="8"/>
  <c r="MT44" i="8"/>
  <c r="MS44" i="8"/>
  <c r="NM43" i="8"/>
  <c r="NL43" i="8"/>
  <c r="NK43" i="8"/>
  <c r="NJ43" i="8"/>
  <c r="NI43" i="8"/>
  <c r="NH43" i="8"/>
  <c r="NG43" i="8"/>
  <c r="NF43" i="8"/>
  <c r="NE43" i="8"/>
  <c r="ND43" i="8"/>
  <c r="NC43" i="8"/>
  <c r="NB43" i="8"/>
  <c r="NA43" i="8"/>
  <c r="MZ43" i="8"/>
  <c r="MY43" i="8"/>
  <c r="MX43" i="8"/>
  <c r="MW43" i="8"/>
  <c r="MV43" i="8"/>
  <c r="MU43" i="8"/>
  <c r="MT43" i="8"/>
  <c r="MS43" i="8"/>
  <c r="NM42" i="8"/>
  <c r="NL42" i="8"/>
  <c r="NK42" i="8"/>
  <c r="NJ42" i="8"/>
  <c r="NI42" i="8"/>
  <c r="NH42" i="8"/>
  <c r="NG42" i="8"/>
  <c r="NF42" i="8"/>
  <c r="NE42" i="8"/>
  <c r="ND42" i="8"/>
  <c r="NC42" i="8"/>
  <c r="NB42" i="8"/>
  <c r="NA42" i="8"/>
  <c r="MZ42" i="8"/>
  <c r="MY42" i="8"/>
  <c r="MX42" i="8"/>
  <c r="MW42" i="8"/>
  <c r="MV42" i="8"/>
  <c r="MU42" i="8"/>
  <c r="MT42" i="8"/>
  <c r="MS42" i="8"/>
  <c r="NM41" i="8"/>
  <c r="NL41" i="8"/>
  <c r="NK41" i="8"/>
  <c r="NJ41" i="8"/>
  <c r="NI41" i="8"/>
  <c r="NH41" i="8"/>
  <c r="NG41" i="8"/>
  <c r="NF41" i="8"/>
  <c r="NE41" i="8"/>
  <c r="ND41" i="8"/>
  <c r="NC41" i="8"/>
  <c r="NB41" i="8"/>
  <c r="NA41" i="8"/>
  <c r="MZ41" i="8"/>
  <c r="MY41" i="8"/>
  <c r="MX41" i="8"/>
  <c r="MW41" i="8"/>
  <c r="MV41" i="8"/>
  <c r="MU41" i="8"/>
  <c r="MT41" i="8"/>
  <c r="MS41" i="8"/>
  <c r="NM40" i="8"/>
  <c r="NL40" i="8"/>
  <c r="NK40" i="8"/>
  <c r="NJ40" i="8"/>
  <c r="NI40" i="8"/>
  <c r="NH40" i="8"/>
  <c r="NG40" i="8"/>
  <c r="NF40" i="8"/>
  <c r="NE40" i="8"/>
  <c r="ND40" i="8"/>
  <c r="NC40" i="8"/>
  <c r="NB40" i="8"/>
  <c r="NA40" i="8"/>
  <c r="MZ40" i="8"/>
  <c r="MY40" i="8"/>
  <c r="MX40" i="8"/>
  <c r="MW40" i="8"/>
  <c r="MV40" i="8"/>
  <c r="MU40" i="8"/>
  <c r="MT40" i="8"/>
  <c r="MS40" i="8"/>
  <c r="NM39" i="8"/>
  <c r="NL39" i="8"/>
  <c r="NK39" i="8"/>
  <c r="NJ39" i="8"/>
  <c r="NI39" i="8"/>
  <c r="NH39" i="8"/>
  <c r="NG39" i="8"/>
  <c r="NF39" i="8"/>
  <c r="NE39" i="8"/>
  <c r="ND39" i="8"/>
  <c r="NC39" i="8"/>
  <c r="NB39" i="8"/>
  <c r="NA39" i="8"/>
  <c r="MZ39" i="8"/>
  <c r="MY39" i="8"/>
  <c r="MX39" i="8"/>
  <c r="MW39" i="8"/>
  <c r="MV39" i="8"/>
  <c r="MU39" i="8"/>
  <c r="MT39" i="8"/>
  <c r="MS39" i="8"/>
  <c r="MS38" i="8"/>
  <c r="MS37" i="8"/>
  <c r="MS36" i="8"/>
  <c r="MS35" i="8"/>
  <c r="MS34" i="8"/>
  <c r="MS33" i="8"/>
  <c r="MS32" i="8"/>
  <c r="MS31" i="8"/>
  <c r="MS30" i="8"/>
  <c r="NK29" i="8"/>
  <c r="NJ29" i="8"/>
  <c r="NI29" i="8"/>
  <c r="NH29" i="8"/>
  <c r="NG29" i="8"/>
  <c r="NF29" i="8"/>
  <c r="NE29" i="8"/>
  <c r="ND29" i="8"/>
  <c r="NC29" i="8"/>
  <c r="NB29" i="8"/>
  <c r="NA29" i="8"/>
  <c r="MZ29" i="8"/>
  <c r="MY29" i="8"/>
  <c r="MX29" i="8"/>
  <c r="MW29" i="8"/>
  <c r="MV29" i="8"/>
  <c r="MU29" i="8"/>
  <c r="MT29" i="8"/>
  <c r="MS29" i="8"/>
  <c r="NK28" i="8"/>
  <c r="NJ28" i="8"/>
  <c r="NI28" i="8"/>
  <c r="NH28" i="8"/>
  <c r="NG28" i="8"/>
  <c r="NF28" i="8"/>
  <c r="NE28" i="8"/>
  <c r="ND28" i="8"/>
  <c r="NC28" i="8"/>
  <c r="NB28" i="8"/>
  <c r="NA28" i="8"/>
  <c r="MZ28" i="8"/>
  <c r="MY28" i="8"/>
  <c r="MX28" i="8"/>
  <c r="MW28" i="8"/>
  <c r="MV28" i="8"/>
  <c r="MU28" i="8"/>
  <c r="MT28" i="8"/>
  <c r="MS28" i="8"/>
  <c r="NK27" i="8"/>
  <c r="NJ27" i="8"/>
  <c r="NI27" i="8"/>
  <c r="NH27" i="8"/>
  <c r="NG27" i="8"/>
  <c r="NF27" i="8"/>
  <c r="NE27" i="8"/>
  <c r="ND27" i="8"/>
  <c r="NC27" i="8"/>
  <c r="NB27" i="8"/>
  <c r="NA27" i="8"/>
  <c r="MZ27" i="8"/>
  <c r="MY27" i="8"/>
  <c r="MX27" i="8"/>
  <c r="MW27" i="8"/>
  <c r="MV27" i="8"/>
  <c r="MU27" i="8"/>
  <c r="MT27" i="8"/>
  <c r="MS27" i="8"/>
  <c r="NK26" i="8"/>
  <c r="NJ26" i="8"/>
  <c r="NI26" i="8"/>
  <c r="NH26" i="8"/>
  <c r="NG26" i="8"/>
  <c r="NF26" i="8"/>
  <c r="NE26" i="8"/>
  <c r="ND26" i="8"/>
  <c r="NC26" i="8"/>
  <c r="NB26" i="8"/>
  <c r="NA26" i="8"/>
  <c r="MZ26" i="8"/>
  <c r="MY26" i="8"/>
  <c r="MX26" i="8"/>
  <c r="MW26" i="8"/>
  <c r="MV26" i="8"/>
  <c r="MU26" i="8"/>
  <c r="MT26" i="8"/>
  <c r="MS26" i="8"/>
  <c r="NK25" i="8"/>
  <c r="NJ25" i="8"/>
  <c r="NI25" i="8"/>
  <c r="NH25" i="8"/>
  <c r="NG25" i="8"/>
  <c r="NF25" i="8"/>
  <c r="NE25" i="8"/>
  <c r="ND25" i="8"/>
  <c r="NC25" i="8"/>
  <c r="NB25" i="8"/>
  <c r="NA25" i="8"/>
  <c r="MZ25" i="8"/>
  <c r="MY25" i="8"/>
  <c r="MX25" i="8"/>
  <c r="MW25" i="8"/>
  <c r="MV25" i="8"/>
  <c r="MU25" i="8"/>
  <c r="MT25" i="8"/>
  <c r="MS25" i="8"/>
  <c r="NK24" i="8"/>
  <c r="NJ24" i="8"/>
  <c r="NI24" i="8"/>
  <c r="NH24" i="8"/>
  <c r="NG24" i="8"/>
  <c r="NF24" i="8"/>
  <c r="NE24" i="8"/>
  <c r="ND24" i="8"/>
  <c r="NC24" i="8"/>
  <c r="NB24" i="8"/>
  <c r="NA24" i="8"/>
  <c r="MZ24" i="8"/>
  <c r="MY24" i="8"/>
  <c r="MX24" i="8"/>
  <c r="MW24" i="8"/>
  <c r="MV24" i="8"/>
  <c r="MU24" i="8"/>
  <c r="MT24" i="8"/>
  <c r="MS24" i="8"/>
  <c r="NK23" i="8"/>
  <c r="NJ23" i="8"/>
  <c r="NI23" i="8"/>
  <c r="NH23" i="8"/>
  <c r="NG23" i="8"/>
  <c r="NF23" i="8"/>
  <c r="NE23" i="8"/>
  <c r="ND23" i="8"/>
  <c r="NC23" i="8"/>
  <c r="NB23" i="8"/>
  <c r="NA23" i="8"/>
  <c r="MZ23" i="8"/>
  <c r="MY23" i="8"/>
  <c r="MX23" i="8"/>
  <c r="MW23" i="8"/>
  <c r="MV23" i="8"/>
  <c r="MU23" i="8"/>
  <c r="MT23" i="8"/>
  <c r="MS23" i="8"/>
  <c r="NK22" i="8"/>
  <c r="NJ22" i="8"/>
  <c r="NI22" i="8"/>
  <c r="NH22" i="8"/>
  <c r="NG22" i="8"/>
  <c r="NF22" i="8"/>
  <c r="NE22" i="8"/>
  <c r="ND22" i="8"/>
  <c r="NC22" i="8"/>
  <c r="NB22" i="8"/>
  <c r="NA22" i="8"/>
  <c r="MZ22" i="8"/>
  <c r="MY22" i="8"/>
  <c r="MX22" i="8"/>
  <c r="MW22" i="8"/>
  <c r="MV22" i="8"/>
  <c r="MU22" i="8"/>
  <c r="MT22" i="8"/>
  <c r="MS22" i="8"/>
  <c r="NK21" i="8"/>
  <c r="NJ21" i="8"/>
  <c r="NI21" i="8"/>
  <c r="NH21" i="8"/>
  <c r="NG21" i="8"/>
  <c r="NF21" i="8"/>
  <c r="NE21" i="8"/>
  <c r="ND21" i="8"/>
  <c r="NC21" i="8"/>
  <c r="NB21" i="8"/>
  <c r="NA21" i="8"/>
  <c r="MZ21" i="8"/>
  <c r="MY21" i="8"/>
  <c r="MX21" i="8"/>
  <c r="MW21" i="8"/>
  <c r="MV21" i="8"/>
  <c r="MU21" i="8"/>
  <c r="MT21" i="8"/>
  <c r="MS21" i="8"/>
  <c r="NK20" i="8"/>
  <c r="NJ20" i="8"/>
  <c r="NI20" i="8"/>
  <c r="NH20" i="8"/>
  <c r="NG20" i="8"/>
  <c r="NF20" i="8"/>
  <c r="NE20" i="8"/>
  <c r="ND20" i="8"/>
  <c r="NC20" i="8"/>
  <c r="NB20" i="8"/>
  <c r="NA20" i="8"/>
  <c r="MZ20" i="8"/>
  <c r="MY20" i="8"/>
  <c r="MX20" i="8"/>
  <c r="MW20" i="8"/>
  <c r="MV20" i="8"/>
  <c r="MU20" i="8"/>
  <c r="MT20" i="8"/>
  <c r="MS20" i="8"/>
  <c r="NK19" i="8"/>
  <c r="NJ19" i="8"/>
  <c r="NI19" i="8"/>
  <c r="NH19" i="8"/>
  <c r="NG19" i="8"/>
  <c r="NF19" i="8"/>
  <c r="NE19" i="8"/>
  <c r="ND19" i="8"/>
  <c r="NC19" i="8"/>
  <c r="NB19" i="8"/>
  <c r="NA19" i="8"/>
  <c r="MZ19" i="8"/>
  <c r="MY19" i="8"/>
  <c r="MX19" i="8"/>
  <c r="MW19" i="8"/>
  <c r="MV19" i="8"/>
  <c r="MU19" i="8"/>
  <c r="MT19" i="8"/>
  <c r="MS19" i="8"/>
  <c r="NK18" i="8"/>
  <c r="NJ18" i="8"/>
  <c r="NI18" i="8"/>
  <c r="NH18" i="8"/>
  <c r="NG18" i="8"/>
  <c r="NF18" i="8"/>
  <c r="NE18" i="8"/>
  <c r="ND18" i="8"/>
  <c r="NC18" i="8"/>
  <c r="NB18" i="8"/>
  <c r="NA18" i="8"/>
  <c r="MZ18" i="8"/>
  <c r="MY18" i="8"/>
  <c r="MX18" i="8"/>
  <c r="MW18" i="8"/>
  <c r="MV18" i="8"/>
  <c r="MU18" i="8"/>
  <c r="MT18" i="8"/>
  <c r="MS18" i="8"/>
  <c r="NK17" i="8"/>
  <c r="NJ17" i="8"/>
  <c r="NI17" i="8"/>
  <c r="NH17" i="8"/>
  <c r="NG17" i="8"/>
  <c r="NF17" i="8"/>
  <c r="NE17" i="8"/>
  <c r="ND17" i="8"/>
  <c r="NC17" i="8"/>
  <c r="NB17" i="8"/>
  <c r="NA17" i="8"/>
  <c r="MZ17" i="8"/>
  <c r="MY17" i="8"/>
  <c r="MX17" i="8"/>
  <c r="MW17" i="8"/>
  <c r="MV17" i="8"/>
  <c r="MU17" i="8"/>
  <c r="MT17" i="8"/>
  <c r="MS17" i="8"/>
  <c r="NK16" i="8"/>
  <c r="NJ16" i="8"/>
  <c r="NI16" i="8"/>
  <c r="NH16" i="8"/>
  <c r="NG16" i="8"/>
  <c r="NF16" i="8"/>
  <c r="NE16" i="8"/>
  <c r="ND16" i="8"/>
  <c r="NC16" i="8"/>
  <c r="NB16" i="8"/>
  <c r="NA16" i="8"/>
  <c r="MZ16" i="8"/>
  <c r="MY16" i="8"/>
  <c r="MX16" i="8"/>
  <c r="MW16" i="8"/>
  <c r="MV16" i="8"/>
  <c r="MU16" i="8"/>
  <c r="MT16" i="8"/>
  <c r="MS16" i="8"/>
  <c r="NK15" i="8"/>
  <c r="NJ15" i="8"/>
  <c r="NI15" i="8"/>
  <c r="NH15" i="8"/>
  <c r="NG15" i="8"/>
  <c r="NF15" i="8"/>
  <c r="NE15" i="8"/>
  <c r="ND15" i="8"/>
  <c r="NC15" i="8"/>
  <c r="NB15" i="8"/>
  <c r="NA15" i="8"/>
  <c r="MZ15" i="8"/>
  <c r="MY15" i="8"/>
  <c r="MX15" i="8"/>
  <c r="MW15" i="8"/>
  <c r="MV15" i="8"/>
  <c r="MU15" i="8"/>
  <c r="MT15" i="8"/>
  <c r="MS15" i="8"/>
  <c r="NK14" i="8"/>
  <c r="NJ14" i="8"/>
  <c r="NI14" i="8"/>
  <c r="NH14" i="8"/>
  <c r="NG14" i="8"/>
  <c r="NF14" i="8"/>
  <c r="NE14" i="8"/>
  <c r="ND14" i="8"/>
  <c r="NC14" i="8"/>
  <c r="NB14" i="8"/>
  <c r="NA14" i="8"/>
  <c r="MZ14" i="8"/>
  <c r="MY14" i="8"/>
  <c r="MX14" i="8"/>
  <c r="MW14" i="8"/>
  <c r="MV14" i="8"/>
  <c r="MU14" i="8"/>
  <c r="MT14" i="8"/>
  <c r="MS14" i="8"/>
  <c r="NK13" i="8"/>
  <c r="NJ13" i="8"/>
  <c r="NI13" i="8"/>
  <c r="NH13" i="8"/>
  <c r="NG13" i="8"/>
  <c r="NF13" i="8"/>
  <c r="NE13" i="8"/>
  <c r="ND13" i="8"/>
  <c r="NC13" i="8"/>
  <c r="NB13" i="8"/>
  <c r="NA13" i="8"/>
  <c r="MZ13" i="8"/>
  <c r="MY13" i="8"/>
  <c r="MX13" i="8"/>
  <c r="MW13" i="8"/>
  <c r="MV13" i="8"/>
  <c r="MU13" i="8"/>
  <c r="MT13" i="8"/>
  <c r="MS13" i="8"/>
  <c r="NK12" i="8"/>
  <c r="NJ12" i="8"/>
  <c r="NI12" i="8"/>
  <c r="NH12" i="8"/>
  <c r="NG12" i="8"/>
  <c r="NF12" i="8"/>
  <c r="NE12" i="8"/>
  <c r="ND12" i="8"/>
  <c r="NC12" i="8"/>
  <c r="NB12" i="8"/>
  <c r="NA12" i="8"/>
  <c r="MZ12" i="8"/>
  <c r="MY12" i="8"/>
  <c r="MX12" i="8"/>
  <c r="MW12" i="8"/>
  <c r="MV12" i="8"/>
  <c r="MU12" i="8"/>
  <c r="MT12" i="8"/>
  <c r="MS12" i="8"/>
  <c r="NK11" i="8"/>
  <c r="NJ11" i="8"/>
  <c r="NI11" i="8"/>
  <c r="NH11" i="8"/>
  <c r="NG11" i="8"/>
  <c r="NF11" i="8"/>
  <c r="NE11" i="8"/>
  <c r="ND11" i="8"/>
  <c r="NC11" i="8"/>
  <c r="NB11" i="8"/>
  <c r="NA11" i="8"/>
  <c r="MZ11" i="8"/>
  <c r="MY11" i="8"/>
  <c r="MX11" i="8"/>
  <c r="MW11" i="8"/>
  <c r="MV11" i="8"/>
  <c r="MU11" i="8"/>
  <c r="MT11" i="8"/>
  <c r="MS11" i="8"/>
  <c r="NK10" i="8"/>
  <c r="NJ10" i="8"/>
  <c r="NI10" i="8"/>
  <c r="NH10" i="8"/>
  <c r="NG10" i="8"/>
  <c r="NF10" i="8"/>
  <c r="NE10" i="8"/>
  <c r="ND10" i="8"/>
  <c r="NC10" i="8"/>
  <c r="NB10" i="8"/>
  <c r="NA10" i="8"/>
  <c r="MZ10" i="8"/>
  <c r="MY10" i="8"/>
  <c r="MX10" i="8"/>
  <c r="MW10" i="8"/>
  <c r="MV10" i="8"/>
  <c r="MU10" i="8"/>
  <c r="MT10" i="8"/>
  <c r="MS10" i="8"/>
  <c r="NK9" i="8"/>
  <c r="NJ9" i="8"/>
  <c r="NI9" i="8"/>
  <c r="NH9" i="8"/>
  <c r="NG9" i="8"/>
  <c r="NF9" i="8"/>
  <c r="NE9" i="8"/>
  <c r="ND9" i="8"/>
  <c r="NC9" i="8"/>
  <c r="NB9" i="8"/>
  <c r="NA9" i="8"/>
  <c r="MZ9" i="8"/>
  <c r="MY9" i="8"/>
  <c r="MX9" i="8"/>
  <c r="MW9" i="8"/>
  <c r="MV9" i="8"/>
  <c r="MU9" i="8"/>
  <c r="MT9" i="8"/>
  <c r="MS9" i="8"/>
  <c r="NK8" i="8"/>
  <c r="NJ8" i="8"/>
  <c r="NI8" i="8"/>
  <c r="NH8" i="8"/>
  <c r="NG8" i="8"/>
  <c r="NF8" i="8"/>
  <c r="NE8" i="8"/>
  <c r="ND8" i="8"/>
  <c r="NC8" i="8"/>
  <c r="NB8" i="8"/>
  <c r="NA8" i="8"/>
  <c r="MZ8" i="8"/>
  <c r="MY8" i="8"/>
  <c r="MX8" i="8"/>
  <c r="MW8" i="8"/>
  <c r="MV8" i="8"/>
  <c r="MU8" i="8"/>
  <c r="MT8" i="8"/>
  <c r="MS8" i="8"/>
  <c r="ND7" i="8"/>
  <c r="NC7" i="8"/>
  <c r="NB7" i="8"/>
  <c r="NA7" i="8"/>
  <c r="MZ7" i="8"/>
  <c r="MY7" i="8"/>
  <c r="MX7" i="8"/>
  <c r="MW7" i="8"/>
  <c r="MV7" i="8"/>
  <c r="MU7" i="8"/>
  <c r="MT7" i="8"/>
  <c r="MS7" i="8"/>
  <c r="ND6" i="8"/>
  <c r="NC6" i="8"/>
  <c r="NB6" i="8"/>
  <c r="NA6" i="8"/>
  <c r="MZ6" i="8"/>
  <c r="MY6" i="8"/>
  <c r="MX6" i="8"/>
  <c r="MW6" i="8"/>
  <c r="MV6" i="8"/>
  <c r="MU6" i="8"/>
  <c r="MT6" i="8"/>
  <c r="MS6" i="8"/>
  <c r="NM5" i="8"/>
  <c r="NL5" i="8"/>
  <c r="NK5" i="8"/>
  <c r="NJ5" i="8"/>
  <c r="NI5" i="8"/>
  <c r="NH5" i="8"/>
  <c r="NG5" i="8"/>
  <c r="NF5" i="8"/>
  <c r="NE5" i="8"/>
  <c r="ND5" i="8"/>
  <c r="NC5" i="8"/>
  <c r="NB5" i="8"/>
  <c r="NA5" i="8"/>
  <c r="MZ5" i="8"/>
  <c r="MY5" i="8"/>
  <c r="MX5" i="8"/>
  <c r="MW5" i="8"/>
  <c r="MV5" i="8"/>
  <c r="MU5" i="8"/>
  <c r="MT5" i="8"/>
  <c r="MS5" i="8"/>
  <c r="AU92" i="7"/>
  <c r="AU91" i="7"/>
  <c r="AU90" i="7"/>
  <c r="BO89" i="7"/>
  <c r="BO90" i="7" s="1"/>
  <c r="BO91" i="7" s="1"/>
  <c r="AU89" i="7"/>
  <c r="AU88" i="7"/>
  <c r="AU87" i="7"/>
  <c r="BA86" i="7"/>
  <c r="BA87" i="7" s="1"/>
  <c r="BA88" i="7" s="1"/>
  <c r="BA89" i="7" s="1"/>
  <c r="BA90" i="7" s="1"/>
  <c r="BA91" i="7" s="1"/>
  <c r="BA92" i="7" s="1"/>
  <c r="AU86" i="7"/>
  <c r="AU85" i="7"/>
  <c r="AU84" i="7"/>
  <c r="AU83" i="7"/>
  <c r="AY82" i="7"/>
  <c r="AY83" i="7" s="1"/>
  <c r="AY84" i="7" s="1"/>
  <c r="AY85" i="7" s="1"/>
  <c r="AY86" i="7" s="1"/>
  <c r="AY87" i="7" s="1"/>
  <c r="AY88" i="7" s="1"/>
  <c r="AY89" i="7" s="1"/>
  <c r="AY90" i="7" s="1"/>
  <c r="AY91" i="7" s="1"/>
  <c r="AY92" i="7" s="1"/>
  <c r="AU82" i="7"/>
  <c r="AU81" i="7"/>
  <c r="BD80" i="7"/>
  <c r="BD81" i="7" s="1"/>
  <c r="BD82" i="7" s="1"/>
  <c r="BD83" i="7" s="1"/>
  <c r="BD84" i="7" s="1"/>
  <c r="BD85" i="7" s="1"/>
  <c r="BD86" i="7" s="1"/>
  <c r="BD87" i="7" s="1"/>
  <c r="BD88" i="7" s="1"/>
  <c r="BD89" i="7" s="1"/>
  <c r="BD90" i="7" s="1"/>
  <c r="BD91" i="7" s="1"/>
  <c r="BD92" i="7" s="1"/>
  <c r="AU80" i="7"/>
  <c r="BA79" i="7"/>
  <c r="BA80" i="7" s="1"/>
  <c r="BA81" i="7" s="1"/>
  <c r="BA82" i="7" s="1"/>
  <c r="BA83" i="7" s="1"/>
  <c r="BA84" i="7" s="1"/>
  <c r="BA85" i="7" s="1"/>
  <c r="AU79" i="7"/>
  <c r="BI78" i="7"/>
  <c r="BI79" i="7" s="1"/>
  <c r="BI80" i="7" s="1"/>
  <c r="BI81" i="7" s="1"/>
  <c r="BI82" i="7" s="1"/>
  <c r="BI83" i="7" s="1"/>
  <c r="BI84" i="7" s="1"/>
  <c r="BI85" i="7" s="1"/>
  <c r="BI86" i="7" s="1"/>
  <c r="BI87" i="7" s="1"/>
  <c r="BI88" i="7" s="1"/>
  <c r="BI89" i="7" s="1"/>
  <c r="BI90" i="7" s="1"/>
  <c r="BI91" i="7" s="1"/>
  <c r="BI92" i="7" s="1"/>
  <c r="BH78" i="7"/>
  <c r="BH79" i="7" s="1"/>
  <c r="BH80" i="7" s="1"/>
  <c r="BH81" i="7" s="1"/>
  <c r="BH82" i="7" s="1"/>
  <c r="BH83" i="7" s="1"/>
  <c r="BH84" i="7" s="1"/>
  <c r="BH85" i="7" s="1"/>
  <c r="BH86" i="7" s="1"/>
  <c r="BH87" i="7" s="1"/>
  <c r="BH88" i="7" s="1"/>
  <c r="BH89" i="7" s="1"/>
  <c r="BH90" i="7" s="1"/>
  <c r="BH91" i="7" s="1"/>
  <c r="BH92" i="7" s="1"/>
  <c r="BA78" i="7"/>
  <c r="AU78" i="7"/>
  <c r="BF77" i="7"/>
  <c r="BF78" i="7" s="1"/>
  <c r="BF79" i="7" s="1"/>
  <c r="BF80" i="7" s="1"/>
  <c r="BF81" i="7" s="1"/>
  <c r="BF82" i="7" s="1"/>
  <c r="BF83" i="7" s="1"/>
  <c r="BF84" i="7" s="1"/>
  <c r="BF85" i="7" s="1"/>
  <c r="BF86" i="7" s="1"/>
  <c r="BF87" i="7" s="1"/>
  <c r="BF88" i="7" s="1"/>
  <c r="BF89" i="7" s="1"/>
  <c r="BF90" i="7" s="1"/>
  <c r="BF91" i="7" s="1"/>
  <c r="BF92" i="7" s="1"/>
  <c r="AU77" i="7"/>
  <c r="BH76" i="7"/>
  <c r="BH77" i="7" s="1"/>
  <c r="AU76" i="7"/>
  <c r="BP75" i="7"/>
  <c r="BP76" i="7" s="1"/>
  <c r="BP77" i="7" s="1"/>
  <c r="BP78" i="7" s="1"/>
  <c r="BP79" i="7" s="1"/>
  <c r="BP80" i="7" s="1"/>
  <c r="BP81" i="7" s="1"/>
  <c r="BP82" i="7" s="1"/>
  <c r="BP83" i="7" s="1"/>
  <c r="BP84" i="7" s="1"/>
  <c r="BP85" i="7" s="1"/>
  <c r="BP86" i="7" s="1"/>
  <c r="BP87" i="7" s="1"/>
  <c r="BP88" i="7" s="1"/>
  <c r="BP89" i="7" s="1"/>
  <c r="BP90" i="7" s="1"/>
  <c r="BP91" i="7" s="1"/>
  <c r="BI75" i="7"/>
  <c r="BI76" i="7" s="1"/>
  <c r="BI77" i="7" s="1"/>
  <c r="BH75" i="7"/>
  <c r="BE75" i="7"/>
  <c r="BE76" i="7" s="1"/>
  <c r="BE77" i="7" s="1"/>
  <c r="BE78" i="7" s="1"/>
  <c r="BE79" i="7" s="1"/>
  <c r="BE80" i="7" s="1"/>
  <c r="BE81" i="7" s="1"/>
  <c r="BE82" i="7" s="1"/>
  <c r="BE83" i="7" s="1"/>
  <c r="BE84" i="7" s="1"/>
  <c r="BE85" i="7" s="1"/>
  <c r="BE86" i="7" s="1"/>
  <c r="BE87" i="7" s="1"/>
  <c r="BE88" i="7" s="1"/>
  <c r="BE89" i="7" s="1"/>
  <c r="BE90" i="7" s="1"/>
  <c r="BE91" i="7" s="1"/>
  <c r="BE92" i="7" s="1"/>
  <c r="BA75" i="7"/>
  <c r="BA76" i="7" s="1"/>
  <c r="BA77" i="7" s="1"/>
  <c r="AZ75" i="7"/>
  <c r="AZ76" i="7" s="1"/>
  <c r="AZ77" i="7" s="1"/>
  <c r="AZ78" i="7" s="1"/>
  <c r="AZ79" i="7" s="1"/>
  <c r="AZ80" i="7" s="1"/>
  <c r="AZ81" i="7" s="1"/>
  <c r="AZ82" i="7" s="1"/>
  <c r="AZ83" i="7" s="1"/>
  <c r="AZ84" i="7" s="1"/>
  <c r="AZ85" i="7" s="1"/>
  <c r="AZ86" i="7" s="1"/>
  <c r="AZ87" i="7" s="1"/>
  <c r="AZ88" i="7" s="1"/>
  <c r="AZ89" i="7" s="1"/>
  <c r="AZ90" i="7" s="1"/>
  <c r="AZ91" i="7" s="1"/>
  <c r="AZ92" i="7" s="1"/>
  <c r="AY75" i="7"/>
  <c r="AY76" i="7" s="1"/>
  <c r="AY77" i="7" s="1"/>
  <c r="AY78" i="7" s="1"/>
  <c r="AY79" i="7" s="1"/>
  <c r="AY80" i="7" s="1"/>
  <c r="AY81" i="7" s="1"/>
  <c r="AW75" i="7"/>
  <c r="AW76" i="7" s="1"/>
  <c r="AW77" i="7" s="1"/>
  <c r="AW78" i="7" s="1"/>
  <c r="AW79" i="7" s="1"/>
  <c r="AW80" i="7" s="1"/>
  <c r="AW81" i="7" s="1"/>
  <c r="AW82" i="7" s="1"/>
  <c r="AW83" i="7" s="1"/>
  <c r="AW84" i="7" s="1"/>
  <c r="AW85" i="7" s="1"/>
  <c r="AW86" i="7" s="1"/>
  <c r="AW87" i="7" s="1"/>
  <c r="AW88" i="7" s="1"/>
  <c r="AW89" i="7" s="1"/>
  <c r="AW90" i="7" s="1"/>
  <c r="AW91" i="7" s="1"/>
  <c r="AW92" i="7" s="1"/>
  <c r="AU75" i="7"/>
  <c r="BP74" i="7"/>
  <c r="BO74" i="7"/>
  <c r="BO75" i="7" s="1"/>
  <c r="BO76" i="7" s="1"/>
  <c r="BO77" i="7" s="1"/>
  <c r="BO78" i="7" s="1"/>
  <c r="BO79" i="7" s="1"/>
  <c r="BO80" i="7" s="1"/>
  <c r="BO81" i="7" s="1"/>
  <c r="BO82" i="7" s="1"/>
  <c r="BO83" i="7" s="1"/>
  <c r="BO84" i="7" s="1"/>
  <c r="BO85" i="7" s="1"/>
  <c r="BO86" i="7" s="1"/>
  <c r="BO87" i="7" s="1"/>
  <c r="BO88" i="7" s="1"/>
  <c r="BN74" i="7"/>
  <c r="BN75" i="7" s="1"/>
  <c r="BN76" i="7" s="1"/>
  <c r="BN77" i="7" s="1"/>
  <c r="BN78" i="7" s="1"/>
  <c r="BN79" i="7" s="1"/>
  <c r="BN80" i="7" s="1"/>
  <c r="BN81" i="7" s="1"/>
  <c r="BN82" i="7" s="1"/>
  <c r="BN83" i="7" s="1"/>
  <c r="BN84" i="7" s="1"/>
  <c r="BN85" i="7" s="1"/>
  <c r="BN86" i="7" s="1"/>
  <c r="BN87" i="7" s="1"/>
  <c r="BN88" i="7" s="1"/>
  <c r="BN89" i="7" s="1"/>
  <c r="BN90" i="7" s="1"/>
  <c r="BN91" i="7" s="1"/>
  <c r="BM74" i="7"/>
  <c r="BM75" i="7" s="1"/>
  <c r="BM76" i="7" s="1"/>
  <c r="BM77" i="7" s="1"/>
  <c r="BM78" i="7" s="1"/>
  <c r="BM79" i="7" s="1"/>
  <c r="BM80" i="7" s="1"/>
  <c r="BM81" i="7" s="1"/>
  <c r="BM82" i="7" s="1"/>
  <c r="BM83" i="7" s="1"/>
  <c r="BM84" i="7" s="1"/>
  <c r="BM85" i="7" s="1"/>
  <c r="BM86" i="7" s="1"/>
  <c r="BM87" i="7" s="1"/>
  <c r="BM88" i="7" s="1"/>
  <c r="BM89" i="7" s="1"/>
  <c r="BM90" i="7" s="1"/>
  <c r="BM91" i="7" s="1"/>
  <c r="BL74" i="7"/>
  <c r="BL75" i="7" s="1"/>
  <c r="BL76" i="7" s="1"/>
  <c r="BL77" i="7" s="1"/>
  <c r="BL78" i="7" s="1"/>
  <c r="BL79" i="7" s="1"/>
  <c r="BL80" i="7" s="1"/>
  <c r="BL81" i="7" s="1"/>
  <c r="BL82" i="7" s="1"/>
  <c r="BL83" i="7" s="1"/>
  <c r="BL84" i="7" s="1"/>
  <c r="BL85" i="7" s="1"/>
  <c r="BL86" i="7" s="1"/>
  <c r="BL87" i="7" s="1"/>
  <c r="BL88" i="7" s="1"/>
  <c r="BL89" i="7" s="1"/>
  <c r="BL90" i="7" s="1"/>
  <c r="BL91" i="7" s="1"/>
  <c r="BL92" i="7" s="1"/>
  <c r="BK74" i="7"/>
  <c r="BK75" i="7" s="1"/>
  <c r="BK76" i="7" s="1"/>
  <c r="BK77" i="7" s="1"/>
  <c r="BK78" i="7" s="1"/>
  <c r="BK79" i="7" s="1"/>
  <c r="BK80" i="7" s="1"/>
  <c r="BK81" i="7" s="1"/>
  <c r="BK82" i="7" s="1"/>
  <c r="BK83" i="7" s="1"/>
  <c r="BK84" i="7" s="1"/>
  <c r="BK85" i="7" s="1"/>
  <c r="BK86" i="7" s="1"/>
  <c r="BK87" i="7" s="1"/>
  <c r="BK88" i="7" s="1"/>
  <c r="BK89" i="7" s="1"/>
  <c r="BK90" i="7" s="1"/>
  <c r="BK91" i="7" s="1"/>
  <c r="BK92" i="7" s="1"/>
  <c r="BJ74" i="7"/>
  <c r="BJ75" i="7" s="1"/>
  <c r="BJ76" i="7" s="1"/>
  <c r="BJ77" i="7" s="1"/>
  <c r="BJ78" i="7" s="1"/>
  <c r="BJ79" i="7" s="1"/>
  <c r="BJ80" i="7" s="1"/>
  <c r="BJ81" i="7" s="1"/>
  <c r="BJ82" i="7" s="1"/>
  <c r="BJ83" i="7" s="1"/>
  <c r="BJ84" i="7" s="1"/>
  <c r="BJ85" i="7" s="1"/>
  <c r="BJ86" i="7" s="1"/>
  <c r="BJ87" i="7" s="1"/>
  <c r="BJ88" i="7" s="1"/>
  <c r="BJ89" i="7" s="1"/>
  <c r="BJ90" i="7" s="1"/>
  <c r="BJ91" i="7" s="1"/>
  <c r="BJ92" i="7" s="1"/>
  <c r="BI74" i="7"/>
  <c r="BH74" i="7"/>
  <c r="BG74" i="7"/>
  <c r="BG75" i="7" s="1"/>
  <c r="BG76" i="7" s="1"/>
  <c r="BG77" i="7" s="1"/>
  <c r="BG78" i="7" s="1"/>
  <c r="BG79" i="7" s="1"/>
  <c r="BG80" i="7" s="1"/>
  <c r="BG81" i="7" s="1"/>
  <c r="BG82" i="7" s="1"/>
  <c r="BG83" i="7" s="1"/>
  <c r="BG84" i="7" s="1"/>
  <c r="BG85" i="7" s="1"/>
  <c r="BG86" i="7" s="1"/>
  <c r="BG87" i="7" s="1"/>
  <c r="BG88" i="7" s="1"/>
  <c r="BG89" i="7" s="1"/>
  <c r="BG90" i="7" s="1"/>
  <c r="BG91" i="7" s="1"/>
  <c r="BG92" i="7" s="1"/>
  <c r="BF74" i="7"/>
  <c r="BF75" i="7" s="1"/>
  <c r="BF76" i="7" s="1"/>
  <c r="BE74" i="7"/>
  <c r="BD74" i="7"/>
  <c r="BD75" i="7" s="1"/>
  <c r="BD76" i="7" s="1"/>
  <c r="BD77" i="7" s="1"/>
  <c r="BD78" i="7" s="1"/>
  <c r="BD79" i="7" s="1"/>
  <c r="BC74" i="7"/>
  <c r="BC75" i="7" s="1"/>
  <c r="BC76" i="7" s="1"/>
  <c r="BC77" i="7" s="1"/>
  <c r="BC78" i="7" s="1"/>
  <c r="BC79" i="7" s="1"/>
  <c r="BC80" i="7" s="1"/>
  <c r="BC81" i="7" s="1"/>
  <c r="BC82" i="7" s="1"/>
  <c r="BC83" i="7" s="1"/>
  <c r="BC84" i="7" s="1"/>
  <c r="BC85" i="7" s="1"/>
  <c r="BC86" i="7" s="1"/>
  <c r="BC87" i="7" s="1"/>
  <c r="BC88" i="7" s="1"/>
  <c r="BC89" i="7" s="1"/>
  <c r="BC90" i="7" s="1"/>
  <c r="BC91" i="7" s="1"/>
  <c r="BC92" i="7" s="1"/>
  <c r="BB74" i="7"/>
  <c r="BB75" i="7" s="1"/>
  <c r="BB76" i="7" s="1"/>
  <c r="BB77" i="7" s="1"/>
  <c r="BB78" i="7" s="1"/>
  <c r="BB79" i="7" s="1"/>
  <c r="BB80" i="7" s="1"/>
  <c r="BB81" i="7" s="1"/>
  <c r="BB82" i="7" s="1"/>
  <c r="BB83" i="7" s="1"/>
  <c r="BB84" i="7" s="1"/>
  <c r="BB85" i="7" s="1"/>
  <c r="BB86" i="7" s="1"/>
  <c r="BB87" i="7" s="1"/>
  <c r="BB88" i="7" s="1"/>
  <c r="BB89" i="7" s="1"/>
  <c r="BB90" i="7" s="1"/>
  <c r="BB91" i="7" s="1"/>
  <c r="BB92" i="7" s="1"/>
  <c r="BA74" i="7"/>
  <c r="AZ74" i="7"/>
  <c r="AY74" i="7"/>
  <c r="AX74" i="7"/>
  <c r="AX75" i="7" s="1"/>
  <c r="AX76" i="7" s="1"/>
  <c r="AX77" i="7" s="1"/>
  <c r="AX78" i="7" s="1"/>
  <c r="AX79" i="7" s="1"/>
  <c r="AX80" i="7" s="1"/>
  <c r="AX81" i="7" s="1"/>
  <c r="AX82" i="7" s="1"/>
  <c r="AX83" i="7" s="1"/>
  <c r="AX84" i="7" s="1"/>
  <c r="AX85" i="7" s="1"/>
  <c r="AX86" i="7" s="1"/>
  <c r="AX87" i="7" s="1"/>
  <c r="AX88" i="7" s="1"/>
  <c r="AX89" i="7" s="1"/>
  <c r="AX90" i="7" s="1"/>
  <c r="AX91" i="7" s="1"/>
  <c r="AX92" i="7" s="1"/>
  <c r="AW74" i="7"/>
  <c r="AU74" i="7"/>
  <c r="AU73" i="7"/>
  <c r="AU72" i="7"/>
  <c r="AU71" i="7"/>
  <c r="AU70" i="7"/>
  <c r="AU69" i="7"/>
  <c r="AU68" i="7"/>
  <c r="AU67" i="7"/>
  <c r="AU66" i="7"/>
  <c r="AU65" i="7"/>
  <c r="AU64" i="7"/>
  <c r="AU63" i="7"/>
  <c r="AU62" i="7"/>
  <c r="AU61" i="7"/>
  <c r="AU60" i="7"/>
  <c r="AU59" i="7"/>
  <c r="AU58" i="7"/>
  <c r="BI57" i="7"/>
  <c r="BI58" i="7" s="1"/>
  <c r="BI59" i="7" s="1"/>
  <c r="BI60" i="7" s="1"/>
  <c r="BI61" i="7" s="1"/>
  <c r="BI62" i="7" s="1"/>
  <c r="BI63" i="7" s="1"/>
  <c r="BI64" i="7" s="1"/>
  <c r="BI65" i="7" s="1"/>
  <c r="BI66" i="7" s="1"/>
  <c r="BI67" i="7" s="1"/>
  <c r="BI68" i="7" s="1"/>
  <c r="BI69" i="7" s="1"/>
  <c r="BI70" i="7" s="1"/>
  <c r="BI71" i="7" s="1"/>
  <c r="BI72" i="7" s="1"/>
  <c r="AX57" i="7"/>
  <c r="AX58" i="7" s="1"/>
  <c r="AX59" i="7" s="1"/>
  <c r="AX60" i="7" s="1"/>
  <c r="AX61" i="7" s="1"/>
  <c r="AX62" i="7" s="1"/>
  <c r="AX63" i="7" s="1"/>
  <c r="AX64" i="7" s="1"/>
  <c r="AX65" i="7" s="1"/>
  <c r="AX66" i="7" s="1"/>
  <c r="AX67" i="7" s="1"/>
  <c r="AX68" i="7" s="1"/>
  <c r="AX69" i="7" s="1"/>
  <c r="AX70" i="7" s="1"/>
  <c r="AX71" i="7" s="1"/>
  <c r="AX72" i="7" s="1"/>
  <c r="AU57" i="7"/>
  <c r="BI56" i="7"/>
  <c r="BE56" i="7"/>
  <c r="BE57" i="7" s="1"/>
  <c r="BE58" i="7" s="1"/>
  <c r="BE59" i="7" s="1"/>
  <c r="BE60" i="7" s="1"/>
  <c r="BE61" i="7" s="1"/>
  <c r="BE62" i="7" s="1"/>
  <c r="BE63" i="7" s="1"/>
  <c r="BE64" i="7" s="1"/>
  <c r="BE65" i="7" s="1"/>
  <c r="BE66" i="7" s="1"/>
  <c r="BE67" i="7" s="1"/>
  <c r="BE68" i="7" s="1"/>
  <c r="BE69" i="7" s="1"/>
  <c r="BE70" i="7" s="1"/>
  <c r="BE71" i="7" s="1"/>
  <c r="BE72" i="7" s="1"/>
  <c r="BA56" i="7"/>
  <c r="BA57" i="7" s="1"/>
  <c r="BA58" i="7" s="1"/>
  <c r="BA59" i="7" s="1"/>
  <c r="BA60" i="7" s="1"/>
  <c r="BA61" i="7" s="1"/>
  <c r="BA62" i="7" s="1"/>
  <c r="BA63" i="7" s="1"/>
  <c r="BA64" i="7" s="1"/>
  <c r="BA65" i="7" s="1"/>
  <c r="BA66" i="7" s="1"/>
  <c r="BA67" i="7" s="1"/>
  <c r="BA68" i="7" s="1"/>
  <c r="BA69" i="7" s="1"/>
  <c r="BA70" i="7" s="1"/>
  <c r="BA71" i="7" s="1"/>
  <c r="BA72" i="7" s="1"/>
  <c r="AW56" i="7"/>
  <c r="AW57" i="7" s="1"/>
  <c r="AW58" i="7" s="1"/>
  <c r="AW59" i="7" s="1"/>
  <c r="AW60" i="7" s="1"/>
  <c r="AW61" i="7" s="1"/>
  <c r="AW62" i="7" s="1"/>
  <c r="AW63" i="7" s="1"/>
  <c r="AW64" i="7" s="1"/>
  <c r="AW65" i="7" s="1"/>
  <c r="AW66" i="7" s="1"/>
  <c r="AW67" i="7" s="1"/>
  <c r="AW68" i="7" s="1"/>
  <c r="AW69" i="7" s="1"/>
  <c r="AW70" i="7" s="1"/>
  <c r="AW71" i="7" s="1"/>
  <c r="AW72" i="7" s="1"/>
  <c r="AU56" i="7"/>
  <c r="BN55" i="7"/>
  <c r="BN56" i="7" s="1"/>
  <c r="BN57" i="7" s="1"/>
  <c r="BN58" i="7" s="1"/>
  <c r="BN59" i="7" s="1"/>
  <c r="BN60" i="7" s="1"/>
  <c r="BN61" i="7" s="1"/>
  <c r="BN62" i="7" s="1"/>
  <c r="BN63" i="7" s="1"/>
  <c r="BN64" i="7" s="1"/>
  <c r="BN65" i="7" s="1"/>
  <c r="BN66" i="7" s="1"/>
  <c r="BN67" i="7" s="1"/>
  <c r="BN68" i="7" s="1"/>
  <c r="BN69" i="7" s="1"/>
  <c r="BN70" i="7" s="1"/>
  <c r="BN71" i="7" s="1"/>
  <c r="BJ55" i="7"/>
  <c r="BJ56" i="7" s="1"/>
  <c r="BJ57" i="7" s="1"/>
  <c r="BJ58" i="7" s="1"/>
  <c r="BJ59" i="7" s="1"/>
  <c r="BJ60" i="7" s="1"/>
  <c r="BJ61" i="7" s="1"/>
  <c r="BJ62" i="7" s="1"/>
  <c r="BJ63" i="7" s="1"/>
  <c r="BJ64" i="7" s="1"/>
  <c r="BJ65" i="7" s="1"/>
  <c r="BJ66" i="7" s="1"/>
  <c r="BJ67" i="7" s="1"/>
  <c r="BJ68" i="7" s="1"/>
  <c r="BJ69" i="7" s="1"/>
  <c r="BJ70" i="7" s="1"/>
  <c r="BJ71" i="7" s="1"/>
  <c r="BJ72" i="7" s="1"/>
  <c r="BG55" i="7"/>
  <c r="BG56" i="7" s="1"/>
  <c r="BG57" i="7" s="1"/>
  <c r="BG58" i="7" s="1"/>
  <c r="BG59" i="7" s="1"/>
  <c r="BG60" i="7" s="1"/>
  <c r="BG61" i="7" s="1"/>
  <c r="BG62" i="7" s="1"/>
  <c r="BG63" i="7" s="1"/>
  <c r="BG64" i="7" s="1"/>
  <c r="BG65" i="7" s="1"/>
  <c r="BG66" i="7" s="1"/>
  <c r="BG67" i="7" s="1"/>
  <c r="BG68" i="7" s="1"/>
  <c r="BG69" i="7" s="1"/>
  <c r="BG70" i="7" s="1"/>
  <c r="BG71" i="7" s="1"/>
  <c r="BG72" i="7" s="1"/>
  <c r="BF55" i="7"/>
  <c r="BF56" i="7" s="1"/>
  <c r="BF57" i="7" s="1"/>
  <c r="BF58" i="7" s="1"/>
  <c r="BF59" i="7" s="1"/>
  <c r="BF60" i="7" s="1"/>
  <c r="BF61" i="7" s="1"/>
  <c r="BF62" i="7" s="1"/>
  <c r="BF63" i="7" s="1"/>
  <c r="BF64" i="7" s="1"/>
  <c r="BF65" i="7" s="1"/>
  <c r="BF66" i="7" s="1"/>
  <c r="BF67" i="7" s="1"/>
  <c r="BF68" i="7" s="1"/>
  <c r="BF69" i="7" s="1"/>
  <c r="BF70" i="7" s="1"/>
  <c r="BF71" i="7" s="1"/>
  <c r="BF72" i="7" s="1"/>
  <c r="BB55" i="7"/>
  <c r="BB56" i="7" s="1"/>
  <c r="BB57" i="7" s="1"/>
  <c r="BB58" i="7" s="1"/>
  <c r="BB59" i="7" s="1"/>
  <c r="BB60" i="7" s="1"/>
  <c r="BB61" i="7" s="1"/>
  <c r="BB62" i="7" s="1"/>
  <c r="BB63" i="7" s="1"/>
  <c r="BB64" i="7" s="1"/>
  <c r="BB65" i="7" s="1"/>
  <c r="BB66" i="7" s="1"/>
  <c r="BB67" i="7" s="1"/>
  <c r="BB68" i="7" s="1"/>
  <c r="BB69" i="7" s="1"/>
  <c r="BB70" i="7" s="1"/>
  <c r="BB71" i="7" s="1"/>
  <c r="BB72" i="7" s="1"/>
  <c r="AY55" i="7"/>
  <c r="AY56" i="7" s="1"/>
  <c r="AY57" i="7" s="1"/>
  <c r="AY58" i="7" s="1"/>
  <c r="AY59" i="7" s="1"/>
  <c r="AY60" i="7" s="1"/>
  <c r="AY61" i="7" s="1"/>
  <c r="AY62" i="7" s="1"/>
  <c r="AY63" i="7" s="1"/>
  <c r="AY64" i="7" s="1"/>
  <c r="AY65" i="7" s="1"/>
  <c r="AY66" i="7" s="1"/>
  <c r="AY67" i="7" s="1"/>
  <c r="AY68" i="7" s="1"/>
  <c r="AY69" i="7" s="1"/>
  <c r="AY70" i="7" s="1"/>
  <c r="AY71" i="7" s="1"/>
  <c r="AY72" i="7" s="1"/>
  <c r="AX55" i="7"/>
  <c r="AX56" i="7" s="1"/>
  <c r="AU55" i="7"/>
  <c r="BP54" i="7"/>
  <c r="BP55" i="7" s="1"/>
  <c r="BP56" i="7" s="1"/>
  <c r="BP57" i="7" s="1"/>
  <c r="BP58" i="7" s="1"/>
  <c r="BP59" i="7" s="1"/>
  <c r="BP60" i="7" s="1"/>
  <c r="BP61" i="7" s="1"/>
  <c r="BP62" i="7" s="1"/>
  <c r="BP63" i="7" s="1"/>
  <c r="BP64" i="7" s="1"/>
  <c r="BP65" i="7" s="1"/>
  <c r="BP66" i="7" s="1"/>
  <c r="BP67" i="7" s="1"/>
  <c r="BP68" i="7" s="1"/>
  <c r="BP69" i="7" s="1"/>
  <c r="BP70" i="7" s="1"/>
  <c r="BP71" i="7" s="1"/>
  <c r="BO54" i="7"/>
  <c r="BO55" i="7" s="1"/>
  <c r="BO56" i="7" s="1"/>
  <c r="BO57" i="7" s="1"/>
  <c r="BO58" i="7" s="1"/>
  <c r="BO59" i="7" s="1"/>
  <c r="BO60" i="7" s="1"/>
  <c r="BO61" i="7" s="1"/>
  <c r="BO62" i="7" s="1"/>
  <c r="BO63" i="7" s="1"/>
  <c r="BO64" i="7" s="1"/>
  <c r="BO65" i="7" s="1"/>
  <c r="BO66" i="7" s="1"/>
  <c r="BO67" i="7" s="1"/>
  <c r="BO68" i="7" s="1"/>
  <c r="BO69" i="7" s="1"/>
  <c r="BO70" i="7" s="1"/>
  <c r="BO71" i="7" s="1"/>
  <c r="BN54" i="7"/>
  <c r="BM54" i="7"/>
  <c r="BM55" i="7" s="1"/>
  <c r="BM56" i="7" s="1"/>
  <c r="BM57" i="7" s="1"/>
  <c r="BM58" i="7" s="1"/>
  <c r="BM59" i="7" s="1"/>
  <c r="BM60" i="7" s="1"/>
  <c r="BM61" i="7" s="1"/>
  <c r="BM62" i="7" s="1"/>
  <c r="BM63" i="7" s="1"/>
  <c r="BM64" i="7" s="1"/>
  <c r="BM65" i="7" s="1"/>
  <c r="BM66" i="7" s="1"/>
  <c r="BM67" i="7" s="1"/>
  <c r="BM68" i="7" s="1"/>
  <c r="BM69" i="7" s="1"/>
  <c r="BM70" i="7" s="1"/>
  <c r="BM71" i="7" s="1"/>
  <c r="BL54" i="7"/>
  <c r="BL55" i="7" s="1"/>
  <c r="BL56" i="7" s="1"/>
  <c r="BL57" i="7" s="1"/>
  <c r="BL58" i="7" s="1"/>
  <c r="BL59" i="7" s="1"/>
  <c r="BL60" i="7" s="1"/>
  <c r="BL61" i="7" s="1"/>
  <c r="BL62" i="7" s="1"/>
  <c r="BL63" i="7" s="1"/>
  <c r="BL64" i="7" s="1"/>
  <c r="BL65" i="7" s="1"/>
  <c r="BL66" i="7" s="1"/>
  <c r="BL67" i="7" s="1"/>
  <c r="BL68" i="7" s="1"/>
  <c r="BL69" i="7" s="1"/>
  <c r="BL70" i="7" s="1"/>
  <c r="BL71" i="7" s="1"/>
  <c r="BL72" i="7" s="1"/>
  <c r="BK54" i="7"/>
  <c r="BK55" i="7" s="1"/>
  <c r="BK56" i="7" s="1"/>
  <c r="BK57" i="7" s="1"/>
  <c r="BK58" i="7" s="1"/>
  <c r="BK59" i="7" s="1"/>
  <c r="BK60" i="7" s="1"/>
  <c r="BK61" i="7" s="1"/>
  <c r="BK62" i="7" s="1"/>
  <c r="BK63" i="7" s="1"/>
  <c r="BK64" i="7" s="1"/>
  <c r="BK65" i="7" s="1"/>
  <c r="BK66" i="7" s="1"/>
  <c r="BK67" i="7" s="1"/>
  <c r="BK68" i="7" s="1"/>
  <c r="BK69" i="7" s="1"/>
  <c r="BK70" i="7" s="1"/>
  <c r="BK71" i="7" s="1"/>
  <c r="BK72" i="7" s="1"/>
  <c r="BJ54" i="7"/>
  <c r="BI54" i="7"/>
  <c r="BI55" i="7" s="1"/>
  <c r="BH54" i="7"/>
  <c r="BH55" i="7" s="1"/>
  <c r="BH56" i="7" s="1"/>
  <c r="BH57" i="7" s="1"/>
  <c r="BH58" i="7" s="1"/>
  <c r="BH59" i="7" s="1"/>
  <c r="BH60" i="7" s="1"/>
  <c r="BH61" i="7" s="1"/>
  <c r="BH62" i="7" s="1"/>
  <c r="BH63" i="7" s="1"/>
  <c r="BH64" i="7" s="1"/>
  <c r="BH65" i="7" s="1"/>
  <c r="BH66" i="7" s="1"/>
  <c r="BH67" i="7" s="1"/>
  <c r="BH68" i="7" s="1"/>
  <c r="BH69" i="7" s="1"/>
  <c r="BH70" i="7" s="1"/>
  <c r="BH71" i="7" s="1"/>
  <c r="BH72" i="7" s="1"/>
  <c r="BG54" i="7"/>
  <c r="BF54" i="7"/>
  <c r="BE54" i="7"/>
  <c r="BE55" i="7" s="1"/>
  <c r="BD54" i="7"/>
  <c r="BD55" i="7" s="1"/>
  <c r="BD56" i="7" s="1"/>
  <c r="BD57" i="7" s="1"/>
  <c r="BD58" i="7" s="1"/>
  <c r="BD59" i="7" s="1"/>
  <c r="BD60" i="7" s="1"/>
  <c r="BD61" i="7" s="1"/>
  <c r="BD62" i="7" s="1"/>
  <c r="BD63" i="7" s="1"/>
  <c r="BD64" i="7" s="1"/>
  <c r="BD65" i="7" s="1"/>
  <c r="BD66" i="7" s="1"/>
  <c r="BD67" i="7" s="1"/>
  <c r="BD68" i="7" s="1"/>
  <c r="BD69" i="7" s="1"/>
  <c r="BD70" i="7" s="1"/>
  <c r="BD71" i="7" s="1"/>
  <c r="BD72" i="7" s="1"/>
  <c r="BC54" i="7"/>
  <c r="BC55" i="7" s="1"/>
  <c r="BC56" i="7" s="1"/>
  <c r="BC57" i="7" s="1"/>
  <c r="BC58" i="7" s="1"/>
  <c r="BC59" i="7" s="1"/>
  <c r="BC60" i="7" s="1"/>
  <c r="BC61" i="7" s="1"/>
  <c r="BC62" i="7" s="1"/>
  <c r="BC63" i="7" s="1"/>
  <c r="BC64" i="7" s="1"/>
  <c r="BC65" i="7" s="1"/>
  <c r="BC66" i="7" s="1"/>
  <c r="BC67" i="7" s="1"/>
  <c r="BC68" i="7" s="1"/>
  <c r="BC69" i="7" s="1"/>
  <c r="BC70" i="7" s="1"/>
  <c r="BC71" i="7" s="1"/>
  <c r="BC72" i="7" s="1"/>
  <c r="BB54" i="7"/>
  <c r="BA54" i="7"/>
  <c r="BA55" i="7" s="1"/>
  <c r="AZ54" i="7"/>
  <c r="AZ55" i="7" s="1"/>
  <c r="AZ56" i="7" s="1"/>
  <c r="AZ57" i="7" s="1"/>
  <c r="AZ58" i="7" s="1"/>
  <c r="AZ59" i="7" s="1"/>
  <c r="AZ60" i="7" s="1"/>
  <c r="AZ61" i="7" s="1"/>
  <c r="AZ62" i="7" s="1"/>
  <c r="AZ63" i="7" s="1"/>
  <c r="AZ64" i="7" s="1"/>
  <c r="AZ65" i="7" s="1"/>
  <c r="AZ66" i="7" s="1"/>
  <c r="AZ67" i="7" s="1"/>
  <c r="AZ68" i="7" s="1"/>
  <c r="AZ69" i="7" s="1"/>
  <c r="AZ70" i="7" s="1"/>
  <c r="AZ71" i="7" s="1"/>
  <c r="AZ72" i="7" s="1"/>
  <c r="AY54" i="7"/>
  <c r="AX54" i="7"/>
  <c r="AW54" i="7"/>
  <c r="AW55" i="7" s="1"/>
  <c r="AU54" i="7"/>
  <c r="AU53" i="7"/>
  <c r="AU52" i="7"/>
  <c r="AU51" i="7"/>
  <c r="AU50" i="7"/>
  <c r="AU49" i="7"/>
  <c r="AU48" i="7"/>
  <c r="BD47" i="7"/>
  <c r="BD48" i="7" s="1"/>
  <c r="AU47" i="7"/>
  <c r="BA46" i="7"/>
  <c r="BA47" i="7" s="1"/>
  <c r="BA48" i="7" s="1"/>
  <c r="BA49" i="7" s="1"/>
  <c r="AU46" i="7"/>
  <c r="BN45" i="7"/>
  <c r="BN46" i="7" s="1"/>
  <c r="BN47" i="7" s="1"/>
  <c r="BN48" i="7" s="1"/>
  <c r="BK45" i="7"/>
  <c r="BK46" i="7" s="1"/>
  <c r="BK47" i="7" s="1"/>
  <c r="BK48" i="7" s="1"/>
  <c r="BK49" i="7" s="1"/>
  <c r="BF45" i="7"/>
  <c r="BF46" i="7" s="1"/>
  <c r="BF47" i="7" s="1"/>
  <c r="BF48" i="7" s="1"/>
  <c r="AU45" i="7"/>
  <c r="BK44" i="7"/>
  <c r="BG44" i="7"/>
  <c r="BG45" i="7" s="1"/>
  <c r="BG46" i="7" s="1"/>
  <c r="BG47" i="7" s="1"/>
  <c r="BG48" i="7" s="1"/>
  <c r="BG49" i="7" s="1"/>
  <c r="AU44" i="7"/>
  <c r="BP43" i="7"/>
  <c r="BP44" i="7" s="1"/>
  <c r="BP45" i="7" s="1"/>
  <c r="BP46" i="7" s="1"/>
  <c r="BP47" i="7" s="1"/>
  <c r="BP48" i="7" s="1"/>
  <c r="BH43" i="7"/>
  <c r="BH44" i="7" s="1"/>
  <c r="BH45" i="7" s="1"/>
  <c r="BH46" i="7" s="1"/>
  <c r="BH47" i="7" s="1"/>
  <c r="BH48" i="7" s="1"/>
  <c r="BH49" i="7" s="1"/>
  <c r="BD43" i="7"/>
  <c r="BD44" i="7" s="1"/>
  <c r="BD45" i="7" s="1"/>
  <c r="BD46" i="7" s="1"/>
  <c r="AZ43" i="7"/>
  <c r="AZ44" i="7" s="1"/>
  <c r="AZ45" i="7" s="1"/>
  <c r="AZ46" i="7" s="1"/>
  <c r="AZ47" i="7" s="1"/>
  <c r="AZ48" i="7" s="1"/>
  <c r="AZ49" i="7" s="1"/>
  <c r="AW43" i="7"/>
  <c r="AW44" i="7" s="1"/>
  <c r="AW45" i="7" s="1"/>
  <c r="AW46" i="7" s="1"/>
  <c r="AW47" i="7" s="1"/>
  <c r="AW48" i="7" s="1"/>
  <c r="AW49" i="7" s="1"/>
  <c r="AU43" i="7"/>
  <c r="BM42" i="7"/>
  <c r="BM43" i="7" s="1"/>
  <c r="BM44" i="7" s="1"/>
  <c r="BM45" i="7" s="1"/>
  <c r="BM46" i="7" s="1"/>
  <c r="BM47" i="7" s="1"/>
  <c r="BM48" i="7" s="1"/>
  <c r="BM49" i="7" s="1"/>
  <c r="BJ42" i="7"/>
  <c r="BJ43" i="7" s="1"/>
  <c r="BJ44" i="7" s="1"/>
  <c r="BJ45" i="7" s="1"/>
  <c r="BJ46" i="7" s="1"/>
  <c r="BJ47" i="7" s="1"/>
  <c r="BJ48" i="7" s="1"/>
  <c r="BJ49" i="7" s="1"/>
  <c r="BI42" i="7"/>
  <c r="BI43" i="7" s="1"/>
  <c r="BI44" i="7" s="1"/>
  <c r="BI45" i="7" s="1"/>
  <c r="BI46" i="7" s="1"/>
  <c r="BI47" i="7" s="1"/>
  <c r="BI48" i="7" s="1"/>
  <c r="BI49" i="7" s="1"/>
  <c r="BF42" i="7"/>
  <c r="BF43" i="7" s="1"/>
  <c r="BF44" i="7" s="1"/>
  <c r="BE42" i="7"/>
  <c r="BE43" i="7" s="1"/>
  <c r="BE44" i="7" s="1"/>
  <c r="BE45" i="7" s="1"/>
  <c r="BE46" i="7" s="1"/>
  <c r="BE47" i="7" s="1"/>
  <c r="BE48" i="7" s="1"/>
  <c r="BD42" i="7"/>
  <c r="BC42" i="7"/>
  <c r="BC43" i="7" s="1"/>
  <c r="BC44" i="7" s="1"/>
  <c r="BC45" i="7" s="1"/>
  <c r="BC46" i="7" s="1"/>
  <c r="BC47" i="7" s="1"/>
  <c r="BC48" i="7" s="1"/>
  <c r="BC49" i="7" s="1"/>
  <c r="BB42" i="7"/>
  <c r="BB43" i="7" s="1"/>
  <c r="BB44" i="7" s="1"/>
  <c r="BB45" i="7" s="1"/>
  <c r="BB46" i="7" s="1"/>
  <c r="BB47" i="7" s="1"/>
  <c r="BB48" i="7" s="1"/>
  <c r="BB49" i="7" s="1"/>
  <c r="BA42" i="7"/>
  <c r="BA43" i="7" s="1"/>
  <c r="BA44" i="7" s="1"/>
  <c r="BA45" i="7" s="1"/>
  <c r="AZ42" i="7"/>
  <c r="AY42" i="7"/>
  <c r="AY43" i="7" s="1"/>
  <c r="AY44" i="7" s="1"/>
  <c r="AY45" i="7" s="1"/>
  <c r="AY46" i="7" s="1"/>
  <c r="AY47" i="7" s="1"/>
  <c r="AY48" i="7" s="1"/>
  <c r="AY49" i="7" s="1"/>
  <c r="AX42" i="7"/>
  <c r="AX43" i="7" s="1"/>
  <c r="AX44" i="7" s="1"/>
  <c r="AX45" i="7" s="1"/>
  <c r="AX46" i="7" s="1"/>
  <c r="AX47" i="7" s="1"/>
  <c r="AX48" i="7" s="1"/>
  <c r="AX49" i="7" s="1"/>
  <c r="AW42" i="7"/>
  <c r="AU42" i="7"/>
  <c r="BP41" i="7"/>
  <c r="BP42" i="7" s="1"/>
  <c r="BO41" i="7"/>
  <c r="BO42" i="7" s="1"/>
  <c r="BO43" i="7" s="1"/>
  <c r="BO44" i="7" s="1"/>
  <c r="BO45" i="7" s="1"/>
  <c r="BO46" i="7" s="1"/>
  <c r="BO47" i="7" s="1"/>
  <c r="BO48" i="7" s="1"/>
  <c r="BN41" i="7"/>
  <c r="BN42" i="7" s="1"/>
  <c r="BN43" i="7" s="1"/>
  <c r="BN44" i="7" s="1"/>
  <c r="BM41" i="7"/>
  <c r="BL41" i="7"/>
  <c r="BL42" i="7" s="1"/>
  <c r="BL43" i="7" s="1"/>
  <c r="BL44" i="7" s="1"/>
  <c r="BL45" i="7" s="1"/>
  <c r="BL46" i="7" s="1"/>
  <c r="BL47" i="7" s="1"/>
  <c r="BL48" i="7" s="1"/>
  <c r="BL49" i="7" s="1"/>
  <c r="BK41" i="7"/>
  <c r="BK42" i="7" s="1"/>
  <c r="BK43" i="7" s="1"/>
  <c r="BJ41" i="7"/>
  <c r="BI41" i="7"/>
  <c r="BH41" i="7"/>
  <c r="BH42" i="7" s="1"/>
  <c r="BG41" i="7"/>
  <c r="BG42" i="7" s="1"/>
  <c r="BG43" i="7" s="1"/>
  <c r="AU41" i="7"/>
  <c r="CB16" i="7"/>
  <c r="CC16" i="7" s="1"/>
  <c r="CD16" i="7" s="1"/>
  <c r="CE16" i="7" s="1"/>
  <c r="CF16" i="7" s="1"/>
  <c r="CG16" i="7" s="1"/>
  <c r="CH16" i="7" s="1"/>
  <c r="CI16" i="7" s="1"/>
  <c r="CJ16" i="7" s="1"/>
  <c r="CK16" i="7" s="1"/>
  <c r="CL16" i="7" s="1"/>
  <c r="CM16" i="7" s="1"/>
  <c r="CN16" i="7" s="1"/>
  <c r="CO16" i="7" s="1"/>
  <c r="CP16" i="7" s="1"/>
  <c r="CQ16" i="7" s="1"/>
  <c r="CR16" i="7" s="1"/>
  <c r="CS16" i="7" s="1"/>
  <c r="CB17" i="7"/>
  <c r="CC17" i="7" s="1"/>
  <c r="CD17" i="7" s="1"/>
  <c r="CE17" i="7" s="1"/>
  <c r="CF17" i="7" s="1"/>
  <c r="CG17" i="7" s="1"/>
  <c r="CH17" i="7" s="1"/>
  <c r="CI17" i="7" s="1"/>
  <c r="CJ17" i="7" s="1"/>
  <c r="CK17" i="7" s="1"/>
  <c r="CL17" i="7" s="1"/>
  <c r="CM17" i="7" s="1"/>
  <c r="CN17" i="7" s="1"/>
  <c r="CO17" i="7" s="1"/>
  <c r="CP17" i="7" s="1"/>
  <c r="CQ17" i="7" s="1"/>
  <c r="CR17" i="7" s="1"/>
  <c r="CS17" i="7" s="1"/>
  <c r="CB18" i="7"/>
  <c r="CC18" i="7"/>
  <c r="CD18" i="7"/>
  <c r="CE18" i="7"/>
  <c r="CF18" i="7" s="1"/>
  <c r="CG18" i="7" s="1"/>
  <c r="CH18" i="7" s="1"/>
  <c r="CI18" i="7" s="1"/>
  <c r="CJ18" i="7" s="1"/>
  <c r="CK18" i="7" s="1"/>
  <c r="CL18" i="7" s="1"/>
  <c r="CM18" i="7" s="1"/>
  <c r="CN18" i="7" s="1"/>
  <c r="CO18" i="7" s="1"/>
  <c r="CP18" i="7" s="1"/>
  <c r="CQ18" i="7" s="1"/>
  <c r="CR18" i="7" s="1"/>
  <c r="CS18" i="7" s="1"/>
  <c r="CB19" i="7"/>
  <c r="CC19" i="7"/>
  <c r="CD19" i="7" s="1"/>
  <c r="CE19" i="7" s="1"/>
  <c r="CF19" i="7" s="1"/>
  <c r="CG19" i="7" s="1"/>
  <c r="CH19" i="7" s="1"/>
  <c r="CI19" i="7" s="1"/>
  <c r="CJ19" i="7" s="1"/>
  <c r="CK19" i="7" s="1"/>
  <c r="CL19" i="7" s="1"/>
  <c r="CM19" i="7" s="1"/>
  <c r="CN19" i="7" s="1"/>
  <c r="CO19" i="7" s="1"/>
  <c r="CP19" i="7" s="1"/>
  <c r="CQ19" i="7" s="1"/>
  <c r="CR19" i="7" s="1"/>
  <c r="CS19" i="7" s="1"/>
  <c r="CB20" i="7"/>
  <c r="CC20" i="7" s="1"/>
  <c r="CD20" i="7" s="1"/>
  <c r="CE20" i="7" s="1"/>
  <c r="CF20" i="7" s="1"/>
  <c r="CG20" i="7" s="1"/>
  <c r="CH20" i="7" s="1"/>
  <c r="CI20" i="7" s="1"/>
  <c r="CJ20" i="7" s="1"/>
  <c r="CK20" i="7" s="1"/>
  <c r="CL20" i="7" s="1"/>
  <c r="CM20" i="7" s="1"/>
  <c r="CN20" i="7" s="1"/>
  <c r="CO20" i="7" s="1"/>
  <c r="CP20" i="7" s="1"/>
  <c r="CQ20" i="7" s="1"/>
  <c r="CR20" i="7" s="1"/>
  <c r="CS20" i="7" s="1"/>
  <c r="CB21" i="7"/>
  <c r="CC21" i="7" s="1"/>
  <c r="CD21" i="7" s="1"/>
  <c r="CE21" i="7" s="1"/>
  <c r="CF21" i="7" s="1"/>
  <c r="CG21" i="7" s="1"/>
  <c r="CH21" i="7" s="1"/>
  <c r="CI21" i="7" s="1"/>
  <c r="CJ21" i="7" s="1"/>
  <c r="CK21" i="7" s="1"/>
  <c r="CL21" i="7" s="1"/>
  <c r="CM21" i="7" s="1"/>
  <c r="CN21" i="7" s="1"/>
  <c r="CO21" i="7" s="1"/>
  <c r="CP21" i="7" s="1"/>
  <c r="CQ21" i="7" s="1"/>
  <c r="CR21" i="7" s="1"/>
  <c r="CS21" i="7" s="1"/>
  <c r="CB22" i="7"/>
  <c r="CC22" i="7"/>
  <c r="CD22" i="7"/>
  <c r="CE22" i="7"/>
  <c r="CF22" i="7" s="1"/>
  <c r="CG22" i="7" s="1"/>
  <c r="CH22" i="7" s="1"/>
  <c r="CI22" i="7" s="1"/>
  <c r="CJ22" i="7" s="1"/>
  <c r="CK22" i="7" s="1"/>
  <c r="CL22" i="7" s="1"/>
  <c r="CM22" i="7" s="1"/>
  <c r="CN22" i="7" s="1"/>
  <c r="CO22" i="7" s="1"/>
  <c r="CP22" i="7" s="1"/>
  <c r="CQ22" i="7" s="1"/>
  <c r="CR22" i="7" s="1"/>
  <c r="CS22" i="7" s="1"/>
  <c r="CB23" i="7"/>
  <c r="CC23" i="7"/>
  <c r="CD23" i="7" s="1"/>
  <c r="CE23" i="7" s="1"/>
  <c r="CF23" i="7" s="1"/>
  <c r="CG23" i="7" s="1"/>
  <c r="CH23" i="7" s="1"/>
  <c r="CI23" i="7" s="1"/>
  <c r="CJ23" i="7" s="1"/>
  <c r="CK23" i="7" s="1"/>
  <c r="CL23" i="7" s="1"/>
  <c r="CM23" i="7" s="1"/>
  <c r="CN23" i="7" s="1"/>
  <c r="CO23" i="7" s="1"/>
  <c r="CP23" i="7" s="1"/>
  <c r="CQ23" i="7" s="1"/>
  <c r="CR23" i="7" s="1"/>
  <c r="CS23" i="7" s="1"/>
  <c r="CB24" i="7"/>
  <c r="CC24" i="7" s="1"/>
  <c r="CD24" i="7" s="1"/>
  <c r="CE24" i="7" s="1"/>
  <c r="CF24" i="7" s="1"/>
  <c r="CG24" i="7" s="1"/>
  <c r="CH24" i="7" s="1"/>
  <c r="CI24" i="7" s="1"/>
  <c r="CJ24" i="7" s="1"/>
  <c r="CK24" i="7" s="1"/>
  <c r="CL24" i="7" s="1"/>
  <c r="CM24" i="7" s="1"/>
  <c r="CN24" i="7" s="1"/>
  <c r="CO24" i="7" s="1"/>
  <c r="CP24" i="7" s="1"/>
  <c r="CQ24" i="7" s="1"/>
  <c r="CR24" i="7" s="1"/>
  <c r="CS24" i="7" s="1"/>
  <c r="CB25" i="7"/>
  <c r="CC25" i="7" s="1"/>
  <c r="CD25" i="7" s="1"/>
  <c r="CE25" i="7" s="1"/>
  <c r="CF25" i="7" s="1"/>
  <c r="CG25" i="7" s="1"/>
  <c r="CH25" i="7" s="1"/>
  <c r="CI25" i="7" s="1"/>
  <c r="CJ25" i="7" s="1"/>
  <c r="CK25" i="7" s="1"/>
  <c r="CL25" i="7" s="1"/>
  <c r="CM25" i="7" s="1"/>
  <c r="CN25" i="7" s="1"/>
  <c r="CO25" i="7" s="1"/>
  <c r="CP25" i="7" s="1"/>
  <c r="CQ25" i="7" s="1"/>
  <c r="CR25" i="7" s="1"/>
  <c r="CS25" i="7" s="1"/>
  <c r="CB26" i="7"/>
  <c r="CC26" i="7"/>
  <c r="CD26" i="7"/>
  <c r="CE26" i="7"/>
  <c r="CF26" i="7" s="1"/>
  <c r="CG26" i="7" s="1"/>
  <c r="CH26" i="7" s="1"/>
  <c r="CI26" i="7" s="1"/>
  <c r="CJ26" i="7" s="1"/>
  <c r="CK26" i="7" s="1"/>
  <c r="CL26" i="7" s="1"/>
  <c r="CM26" i="7" s="1"/>
  <c r="CN26" i="7" s="1"/>
  <c r="CO26" i="7" s="1"/>
  <c r="CP26" i="7" s="1"/>
  <c r="CQ26" i="7" s="1"/>
  <c r="CR26" i="7" s="1"/>
  <c r="CS26" i="7" s="1"/>
  <c r="CB27" i="7"/>
  <c r="CC27" i="7"/>
  <c r="CD27" i="7" s="1"/>
  <c r="CE27" i="7" s="1"/>
  <c r="CF27" i="7" s="1"/>
  <c r="CG27" i="7" s="1"/>
  <c r="CH27" i="7" s="1"/>
  <c r="CI27" i="7" s="1"/>
  <c r="CJ27" i="7" s="1"/>
  <c r="CK27" i="7" s="1"/>
  <c r="CL27" i="7" s="1"/>
  <c r="CM27" i="7" s="1"/>
  <c r="CN27" i="7" s="1"/>
  <c r="CO27" i="7" s="1"/>
  <c r="CP27" i="7" s="1"/>
  <c r="CQ27" i="7" s="1"/>
  <c r="CR27" i="7" s="1"/>
  <c r="CS27" i="7" s="1"/>
  <c r="CB28" i="7"/>
  <c r="CC28" i="7" s="1"/>
  <c r="CD28" i="7" s="1"/>
  <c r="CE28" i="7" s="1"/>
  <c r="CF28" i="7" s="1"/>
  <c r="CG28" i="7" s="1"/>
  <c r="CH28" i="7" s="1"/>
  <c r="CI28" i="7" s="1"/>
  <c r="CJ28" i="7" s="1"/>
  <c r="CK28" i="7" s="1"/>
  <c r="CL28" i="7" s="1"/>
  <c r="CM28" i="7" s="1"/>
  <c r="CN28" i="7" s="1"/>
  <c r="CO28" i="7" s="1"/>
  <c r="CP28" i="7" s="1"/>
  <c r="CQ28" i="7" s="1"/>
  <c r="CR28" i="7" s="1"/>
  <c r="CS28" i="7" s="1"/>
  <c r="CB29" i="7"/>
  <c r="CC29" i="7" s="1"/>
  <c r="CD29" i="7" s="1"/>
  <c r="CE29" i="7" s="1"/>
  <c r="CF29" i="7" s="1"/>
  <c r="CG29" i="7" s="1"/>
  <c r="CH29" i="7" s="1"/>
  <c r="CI29" i="7" s="1"/>
  <c r="CJ29" i="7" s="1"/>
  <c r="CK29" i="7" s="1"/>
  <c r="CL29" i="7" s="1"/>
  <c r="CM29" i="7" s="1"/>
  <c r="CN29" i="7" s="1"/>
  <c r="CO29" i="7" s="1"/>
  <c r="CP29" i="7" s="1"/>
  <c r="CQ29" i="7" s="1"/>
  <c r="CR29" i="7" s="1"/>
  <c r="CS29" i="7" s="1"/>
  <c r="CB30" i="7"/>
  <c r="CC30" i="7" s="1"/>
  <c r="CD30" i="7" s="1"/>
  <c r="CE30" i="7" s="1"/>
  <c r="CF30" i="7" s="1"/>
  <c r="CG30" i="7" s="1"/>
  <c r="CH30" i="7" s="1"/>
  <c r="CI30" i="7" s="1"/>
  <c r="CJ30" i="7" s="1"/>
  <c r="CK30" i="7" s="1"/>
  <c r="CL30" i="7" s="1"/>
  <c r="CM30" i="7" s="1"/>
  <c r="CN30" i="7" s="1"/>
  <c r="CO30" i="7" s="1"/>
  <c r="CP30" i="7" s="1"/>
  <c r="CQ30" i="7" s="1"/>
  <c r="CR30" i="7" s="1"/>
  <c r="CS30" i="7" s="1"/>
  <c r="CB31" i="7"/>
  <c r="CC31" i="7"/>
  <c r="CD31" i="7" s="1"/>
  <c r="CE31" i="7" s="1"/>
  <c r="CF31" i="7" s="1"/>
  <c r="CG31" i="7" s="1"/>
  <c r="CH31" i="7" s="1"/>
  <c r="CI31" i="7" s="1"/>
  <c r="CJ31" i="7" s="1"/>
  <c r="CK31" i="7" s="1"/>
  <c r="CL31" i="7" s="1"/>
  <c r="CM31" i="7" s="1"/>
  <c r="CN31" i="7" s="1"/>
  <c r="CO31" i="7" s="1"/>
  <c r="CP31" i="7" s="1"/>
  <c r="CQ31" i="7" s="1"/>
  <c r="CR31" i="7" s="1"/>
  <c r="CS31" i="7" s="1"/>
  <c r="CB32" i="7"/>
  <c r="CC32" i="7" s="1"/>
  <c r="CD32" i="7" s="1"/>
  <c r="CE32" i="7" s="1"/>
  <c r="CF32" i="7" s="1"/>
  <c r="CG32" i="7" s="1"/>
  <c r="CH32" i="7" s="1"/>
  <c r="CI32" i="7" s="1"/>
  <c r="CJ32" i="7" s="1"/>
  <c r="CK32" i="7" s="1"/>
  <c r="CL32" i="7" s="1"/>
  <c r="CM32" i="7" s="1"/>
  <c r="CN32" i="7" s="1"/>
  <c r="CO32" i="7" s="1"/>
  <c r="CP32" i="7" s="1"/>
  <c r="CQ32" i="7" s="1"/>
  <c r="CR32" i="7" s="1"/>
  <c r="CB33" i="7"/>
  <c r="CC33" i="7" s="1"/>
  <c r="CD33" i="7" s="1"/>
  <c r="CE33" i="7" s="1"/>
  <c r="CF33" i="7" s="1"/>
  <c r="CG33" i="7" s="1"/>
  <c r="CH33" i="7" s="1"/>
  <c r="CI33" i="7" s="1"/>
  <c r="CJ33" i="7" s="1"/>
  <c r="CK33" i="7" s="1"/>
  <c r="CL33" i="7" s="1"/>
  <c r="CM33" i="7" s="1"/>
  <c r="CN33" i="7" s="1"/>
  <c r="CO33" i="7" s="1"/>
  <c r="CP33" i="7" s="1"/>
  <c r="CQ33" i="7" s="1"/>
  <c r="CR33" i="7" s="1"/>
  <c r="CB34" i="7"/>
  <c r="CC34" i="7" s="1"/>
  <c r="CD34" i="7" s="1"/>
  <c r="CE34" i="7" s="1"/>
  <c r="CF34" i="7" s="1"/>
  <c r="CG34" i="7" s="1"/>
  <c r="CH34" i="7" s="1"/>
  <c r="CI34" i="7" s="1"/>
  <c r="CJ34" i="7" s="1"/>
  <c r="CK34" i="7" s="1"/>
  <c r="CL34" i="7" s="1"/>
  <c r="CM34" i="7" s="1"/>
  <c r="CN34" i="7" s="1"/>
  <c r="CO34" i="7" s="1"/>
  <c r="CP34" i="7" s="1"/>
  <c r="CQ34" i="7" s="1"/>
  <c r="CR34" i="7" s="1"/>
  <c r="CB35" i="7"/>
  <c r="CC35" i="7"/>
  <c r="CD35" i="7" s="1"/>
  <c r="CE35" i="7" s="1"/>
  <c r="CF35" i="7" s="1"/>
  <c r="CG35" i="7" s="1"/>
  <c r="CH35" i="7" s="1"/>
  <c r="CI35" i="7" s="1"/>
  <c r="CJ35" i="7" s="1"/>
  <c r="CK35" i="7" s="1"/>
  <c r="CL35" i="7" s="1"/>
  <c r="CM35" i="7" s="1"/>
  <c r="CN35" i="7" s="1"/>
  <c r="CO35" i="7" s="1"/>
  <c r="CP35" i="7" s="1"/>
  <c r="CQ35" i="7" s="1"/>
  <c r="CR35" i="7" s="1"/>
  <c r="CA35" i="7"/>
  <c r="CA34" i="7"/>
  <c r="CA33" i="7"/>
  <c r="CA32" i="7"/>
  <c r="CA31" i="7"/>
  <c r="CA30" i="7"/>
  <c r="CA29" i="7"/>
  <c r="CA28" i="7"/>
  <c r="CA27" i="7"/>
  <c r="CA26" i="7"/>
  <c r="CA25" i="7"/>
  <c r="CA24" i="7"/>
  <c r="CA23" i="7"/>
  <c r="CA22" i="7"/>
  <c r="CA21" i="7"/>
  <c r="CA20" i="7"/>
  <c r="CA19" i="7"/>
  <c r="CA18" i="7"/>
  <c r="CA17" i="7"/>
  <c r="CA16" i="7"/>
  <c r="BY16" i="7"/>
  <c r="BY17" i="7"/>
  <c r="BY18" i="7"/>
  <c r="BY19" i="7"/>
  <c r="BY20" i="7"/>
  <c r="BY21" i="7"/>
  <c r="BY22" i="7"/>
  <c r="BY23" i="7"/>
  <c r="BY24" i="7"/>
  <c r="BY25" i="7"/>
  <c r="BY26" i="7"/>
  <c r="BY27" i="7"/>
  <c r="BY28" i="7"/>
  <c r="BY29" i="7"/>
  <c r="BY30" i="7"/>
  <c r="BY31" i="7"/>
  <c r="BU16" i="7"/>
  <c r="BV16" i="7"/>
  <c r="BW16" i="7"/>
  <c r="BX16" i="7" s="1"/>
  <c r="BU17" i="7"/>
  <c r="BV17" i="7" s="1"/>
  <c r="BW17" i="7" s="1"/>
  <c r="BX17" i="7" s="1"/>
  <c r="BU18" i="7"/>
  <c r="BV18" i="7"/>
  <c r="BW18" i="7"/>
  <c r="BX18" i="7" s="1"/>
  <c r="BU19" i="7"/>
  <c r="BV19" i="7" s="1"/>
  <c r="BW19" i="7" s="1"/>
  <c r="BX19" i="7" s="1"/>
  <c r="BU20" i="7"/>
  <c r="BV20" i="7"/>
  <c r="BW20" i="7"/>
  <c r="BX20" i="7"/>
  <c r="BU21" i="7"/>
  <c r="BV21" i="7" s="1"/>
  <c r="BW21" i="7" s="1"/>
  <c r="BX21" i="7" s="1"/>
  <c r="BU22" i="7"/>
  <c r="BV22" i="7"/>
  <c r="BW22" i="7"/>
  <c r="BX22" i="7"/>
  <c r="BU23" i="7"/>
  <c r="BV23" i="7" s="1"/>
  <c r="BW23" i="7" s="1"/>
  <c r="BX23" i="7" s="1"/>
  <c r="BU24" i="7"/>
  <c r="BV24" i="7"/>
  <c r="BW24" i="7"/>
  <c r="BX24" i="7"/>
  <c r="BU25" i="7"/>
  <c r="BV25" i="7" s="1"/>
  <c r="BW25" i="7" s="1"/>
  <c r="BX25" i="7" s="1"/>
  <c r="BU26" i="7"/>
  <c r="BV26" i="7"/>
  <c r="BW26" i="7"/>
  <c r="BX26" i="7"/>
  <c r="BU27" i="7"/>
  <c r="BV27" i="7" s="1"/>
  <c r="BW27" i="7" s="1"/>
  <c r="BX27" i="7" s="1"/>
  <c r="BU28" i="7"/>
  <c r="BV28" i="7"/>
  <c r="BW28" i="7"/>
  <c r="BX28" i="7"/>
  <c r="BU29" i="7"/>
  <c r="BV29" i="7" s="1"/>
  <c r="BW29" i="7" s="1"/>
  <c r="BX29" i="7" s="1"/>
  <c r="BU30" i="7"/>
  <c r="BV30" i="7"/>
  <c r="BW30" i="7"/>
  <c r="BX30" i="7"/>
  <c r="BU31" i="7"/>
  <c r="BV31" i="7" s="1"/>
  <c r="BW31" i="7" s="1"/>
  <c r="BX31" i="7" s="1"/>
  <c r="BU32" i="7"/>
  <c r="BV32" i="7"/>
  <c r="BW32" i="7"/>
  <c r="BX32" i="7"/>
  <c r="BU33" i="7"/>
  <c r="BV33" i="7" s="1"/>
  <c r="BW33" i="7" s="1"/>
  <c r="BX33" i="7" s="1"/>
  <c r="BU34" i="7"/>
  <c r="BV34" i="7"/>
  <c r="BW34" i="7"/>
  <c r="BX34" i="7"/>
  <c r="BU35" i="7"/>
  <c r="BV35" i="7" s="1"/>
  <c r="BW35" i="7" s="1"/>
  <c r="BX35" i="7" s="1"/>
  <c r="BR16" i="7"/>
  <c r="BS16" i="7"/>
  <c r="BT16" i="7"/>
  <c r="BR17" i="7"/>
  <c r="BS17" i="7"/>
  <c r="BT17" i="7" s="1"/>
  <c r="BR18" i="7"/>
  <c r="BS18" i="7"/>
  <c r="BT18" i="7"/>
  <c r="BR19" i="7"/>
  <c r="BS19" i="7"/>
  <c r="BT19" i="7" s="1"/>
  <c r="BR20" i="7"/>
  <c r="BS20" i="7" s="1"/>
  <c r="BT20" i="7" s="1"/>
  <c r="BR21" i="7"/>
  <c r="BS21" i="7"/>
  <c r="BT21" i="7"/>
  <c r="BR22" i="7"/>
  <c r="BS22" i="7" s="1"/>
  <c r="BT22" i="7" s="1"/>
  <c r="BR23" i="7"/>
  <c r="BS23" i="7" s="1"/>
  <c r="BT23" i="7" s="1"/>
  <c r="BR24" i="7"/>
  <c r="BS24" i="7"/>
  <c r="BT24" i="7"/>
  <c r="BR25" i="7"/>
  <c r="BS25" i="7"/>
  <c r="BT25" i="7" s="1"/>
  <c r="BR26" i="7"/>
  <c r="BS26" i="7"/>
  <c r="BT26" i="7"/>
  <c r="BR27" i="7"/>
  <c r="BS27" i="7"/>
  <c r="BT27" i="7" s="1"/>
  <c r="BR28" i="7"/>
  <c r="BS28" i="7" s="1"/>
  <c r="BT28" i="7" s="1"/>
  <c r="BR29" i="7"/>
  <c r="BS29" i="7"/>
  <c r="BT29" i="7"/>
  <c r="BR30" i="7"/>
  <c r="BS30" i="7" s="1"/>
  <c r="BT30" i="7" s="1"/>
  <c r="BR31" i="7"/>
  <c r="BS31" i="7" s="1"/>
  <c r="BT31" i="7" s="1"/>
  <c r="BR32" i="7"/>
  <c r="BS32" i="7"/>
  <c r="BT32" i="7"/>
  <c r="BR33" i="7"/>
  <c r="BS33" i="7"/>
  <c r="BT33" i="7" s="1"/>
  <c r="BR34" i="7"/>
  <c r="BS34" i="7"/>
  <c r="BT34" i="7"/>
  <c r="BR35" i="7"/>
  <c r="BS35" i="7"/>
  <c r="BT35" i="7"/>
  <c r="BG17" i="7"/>
  <c r="BH17" i="7" s="1"/>
  <c r="BI17" i="7" s="1"/>
  <c r="BJ17" i="7" s="1"/>
  <c r="BK17" i="7" s="1"/>
  <c r="BL17" i="7" s="1"/>
  <c r="BM17" i="7" s="1"/>
  <c r="BN17" i="7" s="1"/>
  <c r="BO17" i="7" s="1"/>
  <c r="BP17" i="7" s="1"/>
  <c r="BQ17" i="7" s="1"/>
  <c r="BG18" i="7"/>
  <c r="BH18" i="7"/>
  <c r="BI18" i="7"/>
  <c r="BJ18" i="7" s="1"/>
  <c r="BK18" i="7" s="1"/>
  <c r="BL18" i="7" s="1"/>
  <c r="BM18" i="7" s="1"/>
  <c r="BN18" i="7" s="1"/>
  <c r="BO18" i="7" s="1"/>
  <c r="BP18" i="7" s="1"/>
  <c r="BQ18" i="7" s="1"/>
  <c r="BG19" i="7"/>
  <c r="BH19" i="7"/>
  <c r="BI19" i="7" s="1"/>
  <c r="BJ19" i="7" s="1"/>
  <c r="BK19" i="7" s="1"/>
  <c r="BL19" i="7" s="1"/>
  <c r="BM19" i="7" s="1"/>
  <c r="BN19" i="7" s="1"/>
  <c r="BO19" i="7" s="1"/>
  <c r="BP19" i="7" s="1"/>
  <c r="BQ19" i="7" s="1"/>
  <c r="BG20" i="7"/>
  <c r="BH20" i="7" s="1"/>
  <c r="BI20" i="7" s="1"/>
  <c r="BJ20" i="7" s="1"/>
  <c r="BK20" i="7" s="1"/>
  <c r="BL20" i="7" s="1"/>
  <c r="BM20" i="7" s="1"/>
  <c r="BN20" i="7" s="1"/>
  <c r="BO20" i="7" s="1"/>
  <c r="BP20" i="7" s="1"/>
  <c r="BQ20" i="7" s="1"/>
  <c r="BG21" i="7"/>
  <c r="BH21" i="7"/>
  <c r="BI21" i="7" s="1"/>
  <c r="BJ21" i="7" s="1"/>
  <c r="BK21" i="7" s="1"/>
  <c r="BL21" i="7" s="1"/>
  <c r="BM21" i="7" s="1"/>
  <c r="BN21" i="7" s="1"/>
  <c r="BO21" i="7" s="1"/>
  <c r="BP21" i="7" s="1"/>
  <c r="BQ21" i="7" s="1"/>
  <c r="BG22" i="7"/>
  <c r="BH22" i="7" s="1"/>
  <c r="BI22" i="7" s="1"/>
  <c r="BJ22" i="7" s="1"/>
  <c r="BK22" i="7" s="1"/>
  <c r="BL22" i="7" s="1"/>
  <c r="BM22" i="7" s="1"/>
  <c r="BN22" i="7" s="1"/>
  <c r="BO22" i="7" s="1"/>
  <c r="BP22" i="7" s="1"/>
  <c r="BQ22" i="7" s="1"/>
  <c r="BG23" i="7"/>
  <c r="BH23" i="7" s="1"/>
  <c r="BI23" i="7" s="1"/>
  <c r="BJ23" i="7" s="1"/>
  <c r="BK23" i="7" s="1"/>
  <c r="BL23" i="7" s="1"/>
  <c r="BM23" i="7" s="1"/>
  <c r="BN23" i="7" s="1"/>
  <c r="BO23" i="7" s="1"/>
  <c r="BP23" i="7" s="1"/>
  <c r="BQ23" i="7" s="1"/>
  <c r="BG24" i="7"/>
  <c r="BH24" i="7" s="1"/>
  <c r="BI24" i="7" s="1"/>
  <c r="BJ24" i="7" s="1"/>
  <c r="BK24" i="7" s="1"/>
  <c r="BL24" i="7" s="1"/>
  <c r="BM24" i="7" s="1"/>
  <c r="BN24" i="7" s="1"/>
  <c r="BO24" i="7" s="1"/>
  <c r="BP24" i="7" s="1"/>
  <c r="BQ24" i="7" s="1"/>
  <c r="BG25" i="7"/>
  <c r="BH25" i="7"/>
  <c r="BI25" i="7"/>
  <c r="BJ25" i="7" s="1"/>
  <c r="BK25" i="7" s="1"/>
  <c r="BL25" i="7" s="1"/>
  <c r="BM25" i="7" s="1"/>
  <c r="BN25" i="7" s="1"/>
  <c r="BO25" i="7" s="1"/>
  <c r="BP25" i="7" s="1"/>
  <c r="BQ25" i="7" s="1"/>
  <c r="BG26" i="7"/>
  <c r="BH26" i="7"/>
  <c r="BI26" i="7"/>
  <c r="BJ26" i="7" s="1"/>
  <c r="BK26" i="7" s="1"/>
  <c r="BL26" i="7" s="1"/>
  <c r="BM26" i="7" s="1"/>
  <c r="BN26" i="7" s="1"/>
  <c r="BO26" i="7" s="1"/>
  <c r="BP26" i="7" s="1"/>
  <c r="BQ26" i="7" s="1"/>
  <c r="BG27" i="7"/>
  <c r="BH27" i="7"/>
  <c r="BI27" i="7" s="1"/>
  <c r="BJ27" i="7" s="1"/>
  <c r="BK27" i="7" s="1"/>
  <c r="BL27" i="7" s="1"/>
  <c r="BM27" i="7" s="1"/>
  <c r="BN27" i="7" s="1"/>
  <c r="BO27" i="7" s="1"/>
  <c r="BP27" i="7" s="1"/>
  <c r="BQ27" i="7" s="1"/>
  <c r="BG28" i="7"/>
  <c r="BH28" i="7" s="1"/>
  <c r="BI28" i="7" s="1"/>
  <c r="BJ28" i="7" s="1"/>
  <c r="BK28" i="7" s="1"/>
  <c r="BL28" i="7" s="1"/>
  <c r="BM28" i="7" s="1"/>
  <c r="BN28" i="7" s="1"/>
  <c r="BO28" i="7" s="1"/>
  <c r="BP28" i="7" s="1"/>
  <c r="BQ28" i="7" s="1"/>
  <c r="BG29" i="7"/>
  <c r="BH29" i="7"/>
  <c r="BI29" i="7" s="1"/>
  <c r="BJ29" i="7" s="1"/>
  <c r="BK29" i="7" s="1"/>
  <c r="BL29" i="7" s="1"/>
  <c r="BM29" i="7" s="1"/>
  <c r="BN29" i="7" s="1"/>
  <c r="BO29" i="7" s="1"/>
  <c r="BP29" i="7" s="1"/>
  <c r="BQ29" i="7" s="1"/>
  <c r="BG30" i="7"/>
  <c r="BH30" i="7" s="1"/>
  <c r="BI30" i="7" s="1"/>
  <c r="BJ30" i="7" s="1"/>
  <c r="BK30" i="7" s="1"/>
  <c r="BL30" i="7" s="1"/>
  <c r="BM30" i="7" s="1"/>
  <c r="BN30" i="7" s="1"/>
  <c r="BO30" i="7" s="1"/>
  <c r="BP30" i="7" s="1"/>
  <c r="BQ30" i="7" s="1"/>
  <c r="BG31" i="7"/>
  <c r="BH31" i="7" s="1"/>
  <c r="BI31" i="7" s="1"/>
  <c r="BJ31" i="7"/>
  <c r="BK31" i="7" s="1"/>
  <c r="BL31" i="7" s="1"/>
  <c r="BM31" i="7" s="1"/>
  <c r="BN31" i="7" s="1"/>
  <c r="BO31" i="7" s="1"/>
  <c r="BP31" i="7" s="1"/>
  <c r="BQ31" i="7" s="1"/>
  <c r="BG32" i="7"/>
  <c r="BH32" i="7" s="1"/>
  <c r="BI32" i="7" s="1"/>
  <c r="BJ32" i="7" s="1"/>
  <c r="BK32" i="7" s="1"/>
  <c r="BL32" i="7" s="1"/>
  <c r="BM32" i="7" s="1"/>
  <c r="BN32" i="7" s="1"/>
  <c r="BO32" i="7"/>
  <c r="BP32" i="7" s="1"/>
  <c r="BQ32" i="7" s="1"/>
  <c r="BG33" i="7"/>
  <c r="BH33" i="7" s="1"/>
  <c r="BI33" i="7" s="1"/>
  <c r="BJ33" i="7" s="1"/>
  <c r="BK33" i="7" s="1"/>
  <c r="BL33" i="7"/>
  <c r="BM33" i="7" s="1"/>
  <c r="BN33" i="7" s="1"/>
  <c r="BO33" i="7" s="1"/>
  <c r="BP33" i="7" s="1"/>
  <c r="BQ33" i="7" s="1"/>
  <c r="BG34" i="7"/>
  <c r="BH34" i="7"/>
  <c r="BI34" i="7"/>
  <c r="BJ34" i="7" s="1"/>
  <c r="BK34" i="7" s="1"/>
  <c r="BL34" i="7" s="1"/>
  <c r="BM34" i="7" s="1"/>
  <c r="BN34" i="7" s="1"/>
  <c r="BO34" i="7" s="1"/>
  <c r="BP34" i="7" s="1"/>
  <c r="BQ34" i="7"/>
  <c r="BG35" i="7"/>
  <c r="BH35" i="7"/>
  <c r="BI35" i="7" s="1"/>
  <c r="BJ35" i="7" s="1"/>
  <c r="BK35" i="7" s="1"/>
  <c r="BL35" i="7" s="1"/>
  <c r="BM35" i="7" s="1"/>
  <c r="BN35" i="7"/>
  <c r="BO35" i="7" s="1"/>
  <c r="BP35" i="7" s="1"/>
  <c r="BQ35" i="7" s="1"/>
  <c r="BH16" i="7"/>
  <c r="BI16" i="7" s="1"/>
  <c r="BJ16" i="7" s="1"/>
  <c r="BK16" i="7" s="1"/>
  <c r="BL16" i="7" s="1"/>
  <c r="BM16" i="7" s="1"/>
  <c r="BN16" i="7" s="1"/>
  <c r="BO16" i="7" s="1"/>
  <c r="BP16" i="7" s="1"/>
  <c r="BQ16" i="7" s="1"/>
  <c r="BG16" i="7"/>
  <c r="N31" i="8"/>
  <c r="I38" i="8"/>
  <c r="AV22" i="7"/>
  <c r="AW22" i="7" s="1"/>
  <c r="AX22" i="7" s="1"/>
  <c r="AY22" i="7" s="1"/>
  <c r="AZ22" i="7" s="1"/>
  <c r="BA22" i="7" s="1"/>
  <c r="BB22" i="7" s="1"/>
  <c r="AV19" i="7"/>
  <c r="AW19" i="7" s="1"/>
  <c r="AX19" i="7" s="1"/>
  <c r="AY19" i="7" s="1"/>
  <c r="AZ19" i="7" s="1"/>
  <c r="BA19" i="7" s="1"/>
  <c r="BB19" i="7" s="1"/>
  <c r="AU17" i="7"/>
  <c r="AV17" i="7" s="1"/>
  <c r="AW17" i="7" s="1"/>
  <c r="AX17" i="7" s="1"/>
  <c r="AY17" i="7" s="1"/>
  <c r="AZ17" i="7" s="1"/>
  <c r="BA17" i="7" s="1"/>
  <c r="BB17" i="7" s="1"/>
  <c r="AU18" i="7"/>
  <c r="AV18" i="7" s="1"/>
  <c r="AW18" i="7" s="1"/>
  <c r="AX18" i="7" s="1"/>
  <c r="AY18" i="7" s="1"/>
  <c r="AZ18" i="7" s="1"/>
  <c r="BA18" i="7" s="1"/>
  <c r="BB18" i="7" s="1"/>
  <c r="AU19" i="7"/>
  <c r="AU20" i="7"/>
  <c r="AV20" i="7" s="1"/>
  <c r="AW20" i="7" s="1"/>
  <c r="AX20" i="7" s="1"/>
  <c r="AY20" i="7" s="1"/>
  <c r="AZ20" i="7" s="1"/>
  <c r="BA20" i="7" s="1"/>
  <c r="BB20" i="7" s="1"/>
  <c r="AU21" i="7"/>
  <c r="AV21" i="7" s="1"/>
  <c r="AW21" i="7" s="1"/>
  <c r="AX21" i="7" s="1"/>
  <c r="AY21" i="7" s="1"/>
  <c r="AZ21" i="7" s="1"/>
  <c r="BA21" i="7" s="1"/>
  <c r="BB21" i="7" s="1"/>
  <c r="AU22" i="7"/>
  <c r="AU23" i="7"/>
  <c r="AV23" i="7" s="1"/>
  <c r="AW23" i="7" s="1"/>
  <c r="AX23" i="7" s="1"/>
  <c r="AY23" i="7" s="1"/>
  <c r="AZ23" i="7" s="1"/>
  <c r="BA23" i="7" s="1"/>
  <c r="AU24" i="7"/>
  <c r="AV24" i="7" s="1"/>
  <c r="AW24" i="7" s="1"/>
  <c r="AX24" i="7" s="1"/>
  <c r="AY24" i="7" s="1"/>
  <c r="AZ24" i="7" s="1"/>
  <c r="BA24" i="7" s="1"/>
  <c r="AU25" i="7"/>
  <c r="AV25" i="7" s="1"/>
  <c r="AW25" i="7" s="1"/>
  <c r="AX25" i="7" s="1"/>
  <c r="AY25" i="7" s="1"/>
  <c r="AZ25" i="7" s="1"/>
  <c r="BA25" i="7" s="1"/>
  <c r="AU26" i="7"/>
  <c r="AV26" i="7" s="1"/>
  <c r="AW26" i="7" s="1"/>
  <c r="AX26" i="7" s="1"/>
  <c r="AY26" i="7" s="1"/>
  <c r="AZ26" i="7" s="1"/>
  <c r="BA26" i="7" s="1"/>
  <c r="BB26" i="7" s="1"/>
  <c r="AU28" i="7"/>
  <c r="AV28" i="7" s="1"/>
  <c r="AW28" i="7" s="1"/>
  <c r="AX28" i="7" s="1"/>
  <c r="AY28" i="7" s="1"/>
  <c r="AZ28" i="7" s="1"/>
  <c r="BA28" i="7" s="1"/>
  <c r="BB28" i="7" s="1"/>
  <c r="AU29" i="7"/>
  <c r="AV29" i="7" s="1"/>
  <c r="AW29" i="7" s="1"/>
  <c r="AX29" i="7" s="1"/>
  <c r="AY29" i="7" s="1"/>
  <c r="AZ29" i="7" s="1"/>
  <c r="BA29" i="7" s="1"/>
  <c r="BB29" i="7" s="1"/>
  <c r="AU34" i="7"/>
  <c r="AV34" i="7" s="1"/>
  <c r="AW34" i="7" s="1"/>
  <c r="AX34" i="7" s="1"/>
  <c r="AY34" i="7" s="1"/>
  <c r="AZ34" i="7" s="1"/>
  <c r="BA34" i="7" s="1"/>
  <c r="AU16" i="7"/>
  <c r="AV16" i="7" s="1"/>
  <c r="AW16" i="7" s="1"/>
  <c r="AX16" i="7" s="1"/>
  <c r="AY16" i="7" s="1"/>
  <c r="AZ16" i="7" s="1"/>
  <c r="BA16" i="7" s="1"/>
  <c r="BB16" i="7" s="1"/>
  <c r="AT27" i="7"/>
  <c r="AU27" i="7" s="1"/>
  <c r="AV27" i="7" s="1"/>
  <c r="AW27" i="7" s="1"/>
  <c r="AX27" i="7" s="1"/>
  <c r="AY27" i="7" s="1"/>
  <c r="AZ27" i="7" s="1"/>
  <c r="BA27" i="7" s="1"/>
  <c r="BB27" i="7" s="1"/>
  <c r="AT28" i="7"/>
  <c r="AT29" i="7"/>
  <c r="AT30" i="7"/>
  <c r="AU30" i="7" s="1"/>
  <c r="AV30" i="7" s="1"/>
  <c r="AW30" i="7" s="1"/>
  <c r="AX30" i="7" s="1"/>
  <c r="AY30" i="7" s="1"/>
  <c r="AZ30" i="7" s="1"/>
  <c r="BA30" i="7" s="1"/>
  <c r="BB30" i="7" s="1"/>
  <c r="AT31" i="7"/>
  <c r="AU31" i="7" s="1"/>
  <c r="AV31" i="7" s="1"/>
  <c r="AW31" i="7" s="1"/>
  <c r="AX31" i="7" s="1"/>
  <c r="AY31" i="7" s="1"/>
  <c r="AZ31" i="7" s="1"/>
  <c r="BA31" i="7" s="1"/>
  <c r="BB31" i="7" s="1"/>
  <c r="AT32" i="7"/>
  <c r="AU32" i="7" s="1"/>
  <c r="AV32" i="7" s="1"/>
  <c r="AW32" i="7" s="1"/>
  <c r="AX32" i="7" s="1"/>
  <c r="AY32" i="7" s="1"/>
  <c r="AZ32" i="7" s="1"/>
  <c r="BA32" i="7" s="1"/>
  <c r="BB32" i="7" s="1"/>
  <c r="AT33" i="7"/>
  <c r="AU33" i="7" s="1"/>
  <c r="AV33" i="7" s="1"/>
  <c r="AW33" i="7" s="1"/>
  <c r="AX33" i="7" s="1"/>
  <c r="AY33" i="7" s="1"/>
  <c r="AZ33" i="7" s="1"/>
  <c r="BA33" i="7" s="1"/>
  <c r="AT34" i="7"/>
  <c r="AT35" i="7"/>
  <c r="AU35" i="7" s="1"/>
  <c r="AV35" i="7" s="1"/>
  <c r="AW35" i="7" s="1"/>
  <c r="AX35" i="7" s="1"/>
  <c r="AY35" i="7" s="1"/>
  <c r="AZ35" i="7" s="1"/>
  <c r="BA35" i="7" s="1"/>
  <c r="AT26" i="7"/>
  <c r="CS14" i="7"/>
  <c r="CR14" i="7"/>
  <c r="CQ14" i="7"/>
  <c r="CP14" i="7"/>
  <c r="CO14" i="7"/>
  <c r="CN14" i="7"/>
  <c r="CM14" i="7"/>
  <c r="CL14" i="7"/>
  <c r="CK14" i="7"/>
  <c r="CJ14" i="7"/>
  <c r="CI14" i="7"/>
  <c r="CH14" i="7"/>
  <c r="CG14" i="7"/>
  <c r="CF14" i="7"/>
  <c r="CE14" i="7"/>
  <c r="CD14" i="7"/>
  <c r="CC14" i="7"/>
  <c r="CB14" i="7"/>
  <c r="CA14" i="7"/>
  <c r="BZ14" i="7"/>
  <c r="BY14" i="7"/>
  <c r="BX14" i="7"/>
  <c r="BW14" i="7"/>
  <c r="BV14" i="7"/>
  <c r="BU14" i="7"/>
  <c r="BT14" i="7"/>
  <c r="BS14" i="7"/>
  <c r="BR14" i="7"/>
  <c r="BQ14" i="7"/>
  <c r="BP14" i="7"/>
  <c r="BO14" i="7"/>
  <c r="BN14" i="7"/>
  <c r="BM14" i="7"/>
  <c r="BL14" i="7"/>
  <c r="BK14" i="7"/>
  <c r="BJ14" i="7"/>
  <c r="BI14" i="7"/>
  <c r="BH14" i="7"/>
  <c r="BG14" i="7"/>
  <c r="BF14" i="7"/>
  <c r="BE14" i="7"/>
  <c r="BD14" i="7"/>
  <c r="BC14" i="7"/>
  <c r="BB14" i="7"/>
  <c r="BA14" i="7"/>
  <c r="AZ14" i="7"/>
  <c r="AY14" i="7"/>
  <c r="AX14" i="7"/>
  <c r="AW14" i="7"/>
  <c r="AV14" i="7"/>
  <c r="AU14" i="7"/>
  <c r="AT14" i="7"/>
  <c r="MT36" i="8" l="1"/>
  <c r="DJ89" i="11"/>
  <c r="DH89" i="11"/>
  <c r="DF89" i="11"/>
  <c r="DD89" i="11"/>
  <c r="DB89" i="11"/>
  <c r="CZ89" i="11"/>
  <c r="CX89" i="11"/>
  <c r="CV89" i="11"/>
  <c r="CT89" i="11"/>
  <c r="CR89" i="11"/>
  <c r="CP89" i="11"/>
  <c r="CN89" i="11"/>
  <c r="DJ88" i="11"/>
  <c r="DH88" i="11"/>
  <c r="DF88" i="11"/>
  <c r="DD88" i="11"/>
  <c r="DB88" i="11"/>
  <c r="CZ88" i="11"/>
  <c r="CX88" i="11"/>
  <c r="CV88" i="11"/>
  <c r="CT88" i="11"/>
  <c r="CR88" i="11"/>
  <c r="CP88" i="11"/>
  <c r="CN88" i="11"/>
  <c r="DJ87" i="11"/>
  <c r="DH87" i="11"/>
  <c r="DF87" i="11"/>
  <c r="DD87" i="11"/>
  <c r="DB87" i="11"/>
  <c r="CZ87" i="11"/>
  <c r="CX87" i="11"/>
  <c r="CV87" i="11"/>
  <c r="CT87" i="11"/>
  <c r="CR87" i="11"/>
  <c r="CP87" i="11"/>
  <c r="CN87" i="11"/>
  <c r="DJ86" i="11"/>
  <c r="DH86" i="11"/>
  <c r="DF86" i="11"/>
  <c r="DD86" i="11"/>
  <c r="DB86" i="11"/>
  <c r="CZ86" i="11"/>
  <c r="CX86" i="11"/>
  <c r="CV86" i="11"/>
  <c r="CT86" i="11"/>
  <c r="CR86" i="11"/>
  <c r="CP86" i="11"/>
  <c r="CN86" i="11"/>
  <c r="DJ85" i="11"/>
  <c r="DH85" i="11"/>
  <c r="DF85" i="11"/>
  <c r="DD85" i="11"/>
  <c r="DB85" i="11"/>
  <c r="CZ85" i="11"/>
  <c r="CX85" i="11"/>
  <c r="CV85" i="11"/>
  <c r="CT85" i="11"/>
  <c r="CR85" i="11"/>
  <c r="CP85" i="11"/>
  <c r="CN85" i="11"/>
  <c r="DJ84" i="11"/>
  <c r="DH84" i="11"/>
  <c r="DF84" i="11"/>
  <c r="DD84" i="11"/>
  <c r="DB84" i="11"/>
  <c r="CZ84" i="11"/>
  <c r="CX84" i="11"/>
  <c r="CV84" i="11"/>
  <c r="CT84" i="11"/>
  <c r="CR84" i="11"/>
  <c r="CP84" i="11"/>
  <c r="CN84" i="11"/>
  <c r="DJ83" i="11"/>
  <c r="DH83" i="11"/>
  <c r="DF83" i="11"/>
  <c r="DD83" i="11"/>
  <c r="DB83" i="11"/>
  <c r="CZ83" i="11"/>
  <c r="CX83" i="11"/>
  <c r="CV83" i="11"/>
  <c r="CT83" i="11"/>
  <c r="CR83" i="11"/>
  <c r="CP83" i="11"/>
  <c r="CN83" i="11"/>
  <c r="DJ82" i="11"/>
  <c r="DH82" i="11"/>
  <c r="DF82" i="11"/>
  <c r="DD82" i="11"/>
  <c r="DB82" i="11"/>
  <c r="CZ82" i="11"/>
  <c r="CX82" i="11"/>
  <c r="CV82" i="11"/>
  <c r="CT82" i="11"/>
  <c r="CR82" i="11"/>
  <c r="CP82" i="11"/>
  <c r="CN82" i="11"/>
  <c r="DJ81" i="11"/>
  <c r="DH81" i="11"/>
  <c r="DF81" i="11"/>
  <c r="DD81" i="11"/>
  <c r="DB81" i="11"/>
  <c r="CZ81" i="11"/>
  <c r="CX81" i="11"/>
  <c r="CV81" i="11"/>
  <c r="CT81" i="11"/>
  <c r="CR81" i="11"/>
  <c r="CP81" i="11"/>
  <c r="CN81" i="11"/>
  <c r="DJ80" i="11"/>
  <c r="DH80" i="11"/>
  <c r="DF80" i="11"/>
  <c r="DD80" i="11"/>
  <c r="DB80" i="11"/>
  <c r="CZ80" i="11"/>
  <c r="CX80" i="11"/>
  <c r="CV80" i="11"/>
  <c r="CT80" i="11"/>
  <c r="CR80" i="11"/>
  <c r="CP80" i="11"/>
  <c r="CN80" i="11"/>
  <c r="DJ79" i="11"/>
  <c r="DH79" i="11"/>
  <c r="DF79" i="11"/>
  <c r="DD79" i="11"/>
  <c r="DB79" i="11"/>
  <c r="CZ79" i="11"/>
  <c r="CX79" i="11"/>
  <c r="CV79" i="11"/>
  <c r="CT79" i="11"/>
  <c r="CR79" i="11"/>
  <c r="CP79" i="11"/>
  <c r="CN79" i="11"/>
  <c r="DJ78" i="11"/>
  <c r="DH78" i="11"/>
  <c r="DF78" i="11"/>
  <c r="DD78" i="11"/>
  <c r="DB78" i="11"/>
  <c r="CZ78" i="11"/>
  <c r="CX78" i="11"/>
  <c r="CV78" i="11"/>
  <c r="CT78" i="11"/>
  <c r="CR78" i="11"/>
  <c r="CP78" i="11"/>
  <c r="CN78" i="11"/>
  <c r="DJ77" i="11"/>
  <c r="DH77" i="11"/>
  <c r="DF77" i="11"/>
  <c r="DD77" i="11"/>
  <c r="DB77" i="11"/>
  <c r="CZ77" i="11"/>
  <c r="CX77" i="11"/>
  <c r="CV77" i="11"/>
  <c r="CT77" i="11"/>
  <c r="CR77" i="11"/>
  <c r="CP77" i="11"/>
  <c r="CN77" i="11"/>
  <c r="DJ76" i="11"/>
  <c r="DH76" i="11"/>
  <c r="DF76" i="11"/>
  <c r="DD76" i="11"/>
  <c r="DB76" i="11"/>
  <c r="CZ76" i="11"/>
  <c r="CX76" i="11"/>
  <c r="CV76" i="11"/>
  <c r="CT76" i="11"/>
  <c r="CR76" i="11"/>
  <c r="CP76" i="11"/>
  <c r="CN76" i="11"/>
  <c r="DJ75" i="11"/>
  <c r="DH75" i="11"/>
  <c r="DF75" i="11"/>
  <c r="DD75" i="11"/>
  <c r="DB75" i="11"/>
  <c r="CZ75" i="11"/>
  <c r="CX75" i="11"/>
  <c r="CV75" i="11"/>
  <c r="CT75" i="11"/>
  <c r="CR75" i="11"/>
  <c r="CP75" i="11"/>
  <c r="CN75" i="11"/>
  <c r="DJ74" i="11"/>
  <c r="DH74" i="11"/>
  <c r="DF74" i="11"/>
  <c r="DD74" i="11"/>
  <c r="DB74" i="11"/>
  <c r="CZ74" i="11"/>
  <c r="CX74" i="11"/>
  <c r="CV74" i="11"/>
  <c r="CT74" i="11"/>
  <c r="CR74" i="11"/>
  <c r="CP74" i="11"/>
  <c r="CN74" i="11"/>
  <c r="DJ73" i="11"/>
  <c r="DH73" i="11"/>
  <c r="DF73" i="11"/>
  <c r="DD73" i="11"/>
  <c r="DB73" i="11"/>
  <c r="CZ73" i="11"/>
  <c r="CX73" i="11"/>
  <c r="CV73" i="11"/>
  <c r="CT73" i="11"/>
  <c r="CR73" i="11"/>
  <c r="CP73" i="11"/>
  <c r="CN73" i="11"/>
  <c r="DJ72" i="11"/>
  <c r="DH72" i="11"/>
  <c r="DF72" i="11"/>
  <c r="DD72" i="11"/>
  <c r="DB72" i="11"/>
  <c r="CZ72" i="11"/>
  <c r="CX72" i="11"/>
  <c r="CV72" i="11"/>
  <c r="CT72" i="11"/>
  <c r="CR72" i="11"/>
  <c r="CP72" i="11"/>
  <c r="CN72" i="11"/>
  <c r="DJ71" i="11"/>
  <c r="DH71" i="11"/>
  <c r="DF71" i="11"/>
  <c r="DD71" i="11"/>
  <c r="DB71" i="11"/>
  <c r="CZ71" i="11"/>
  <c r="CX71" i="11"/>
  <c r="CV71" i="11"/>
  <c r="CT71" i="11"/>
  <c r="CR71" i="11"/>
  <c r="CP71" i="11"/>
  <c r="CN71" i="11"/>
  <c r="DJ70" i="11"/>
  <c r="DH70" i="11"/>
  <c r="DF70" i="11"/>
  <c r="DD70" i="11"/>
  <c r="DB70" i="11"/>
  <c r="CZ70" i="11"/>
  <c r="CX70" i="11"/>
  <c r="CV70" i="11"/>
  <c r="CT70" i="11"/>
  <c r="CR70" i="11"/>
  <c r="CP70" i="11"/>
  <c r="CN70" i="11"/>
  <c r="DJ69" i="11"/>
  <c r="DH69" i="11"/>
  <c r="DF69" i="11"/>
  <c r="DD69" i="11"/>
  <c r="DB69" i="11"/>
  <c r="CZ69" i="11"/>
  <c r="CX69" i="11"/>
  <c r="CV69" i="11"/>
  <c r="CT69" i="11"/>
  <c r="CR69" i="11"/>
  <c r="CP69" i="11"/>
  <c r="CN69" i="11"/>
  <c r="DJ68" i="11"/>
  <c r="DH68" i="11"/>
  <c r="DF68" i="11"/>
  <c r="DD68" i="11"/>
  <c r="DB68" i="11"/>
  <c r="CZ68" i="11"/>
  <c r="CX68" i="11"/>
  <c r="CV68" i="11"/>
  <c r="CT68" i="11"/>
  <c r="CR68" i="11"/>
  <c r="CP68" i="11"/>
  <c r="CN68" i="11"/>
  <c r="DJ67" i="11"/>
  <c r="DH67" i="11"/>
  <c r="DF67" i="11"/>
  <c r="DD67" i="11"/>
  <c r="DB67" i="11"/>
  <c r="CZ67" i="11"/>
  <c r="CX67" i="11"/>
  <c r="CV67" i="11"/>
  <c r="CT67" i="11"/>
  <c r="CR67" i="11"/>
  <c r="CP67" i="11"/>
  <c r="CN67" i="11"/>
  <c r="DJ66" i="11"/>
  <c r="DH66" i="11"/>
  <c r="DF66" i="11"/>
  <c r="DD66" i="11"/>
  <c r="DB66" i="11"/>
  <c r="CZ66" i="11"/>
  <c r="CX66" i="11"/>
  <c r="CV66" i="11"/>
  <c r="CT66" i="11"/>
  <c r="CR66" i="11"/>
  <c r="CP66" i="11"/>
  <c r="CN66" i="11"/>
  <c r="DJ65" i="11"/>
  <c r="DH65" i="11"/>
  <c r="DF65" i="11"/>
  <c r="DD65" i="11"/>
  <c r="DB65" i="11"/>
  <c r="CZ65" i="11"/>
  <c r="CX65" i="11"/>
  <c r="CV65" i="11"/>
  <c r="CT65" i="11"/>
  <c r="CR65" i="11"/>
  <c r="CP65" i="11"/>
  <c r="CN65" i="11"/>
  <c r="DJ64" i="11"/>
  <c r="DH64" i="11"/>
  <c r="DF64" i="11"/>
  <c r="DD64" i="11"/>
  <c r="DB64" i="11"/>
  <c r="CZ64" i="11"/>
  <c r="CX64" i="11"/>
  <c r="CV64" i="11"/>
  <c r="CT64" i="11"/>
  <c r="CR64" i="11"/>
  <c r="CP64" i="11"/>
  <c r="CN64" i="11"/>
  <c r="DJ63" i="11"/>
  <c r="DH63" i="11"/>
  <c r="DF63" i="11"/>
  <c r="DD63" i="11"/>
  <c r="DB63" i="11"/>
  <c r="CZ63" i="11"/>
  <c r="CX63" i="11"/>
  <c r="CV63" i="11"/>
  <c r="CT63" i="11"/>
  <c r="CR63" i="11"/>
  <c r="CP63" i="11"/>
  <c r="CN63" i="11"/>
  <c r="DJ62" i="11"/>
  <c r="DH62" i="11"/>
  <c r="DF62" i="11"/>
  <c r="DD62" i="11"/>
  <c r="DB62" i="11"/>
  <c r="CZ62" i="11"/>
  <c r="CX62" i="11"/>
  <c r="CV62" i="11"/>
  <c r="CT62" i="11"/>
  <c r="CR62" i="11"/>
  <c r="CP62" i="11"/>
  <c r="CN62" i="11"/>
  <c r="DJ61" i="11"/>
  <c r="DH61" i="11"/>
  <c r="DF61" i="11"/>
  <c r="DD61" i="11"/>
  <c r="DB61" i="11"/>
  <c r="CZ61" i="11"/>
  <c r="CX61" i="11"/>
  <c r="CV61" i="11"/>
  <c r="CT61" i="11"/>
  <c r="CR61" i="11"/>
  <c r="CP61" i="11"/>
  <c r="CN61" i="11"/>
  <c r="DJ60" i="11"/>
  <c r="DH60" i="11"/>
  <c r="DF60" i="11"/>
  <c r="DD60" i="11"/>
  <c r="DB60" i="11"/>
  <c r="CZ60" i="11"/>
  <c r="CX60" i="11"/>
  <c r="CV60" i="11"/>
  <c r="CT60" i="11"/>
  <c r="CR60" i="11"/>
  <c r="CP60" i="11"/>
  <c r="CN60" i="11"/>
  <c r="DJ59" i="11"/>
  <c r="DH59" i="11"/>
  <c r="DF59" i="11"/>
  <c r="DD59" i="11"/>
  <c r="DB59" i="11"/>
  <c r="CZ59" i="11"/>
  <c r="CX59" i="11"/>
  <c r="CV59" i="11"/>
  <c r="CT59" i="11"/>
  <c r="CR59" i="11"/>
  <c r="CP59" i="11"/>
  <c r="CN59" i="11"/>
  <c r="DJ58" i="11"/>
  <c r="DH58" i="11"/>
  <c r="DF58" i="11"/>
  <c r="DD58" i="11"/>
  <c r="DB58" i="11"/>
  <c r="CZ58" i="11"/>
  <c r="CX58" i="11"/>
  <c r="CV58" i="11"/>
  <c r="CT58" i="11"/>
  <c r="CR58" i="11"/>
  <c r="CP58" i="11"/>
  <c r="CN58" i="11"/>
  <c r="DJ57" i="11"/>
  <c r="DH57" i="11"/>
  <c r="DF57" i="11"/>
  <c r="DD57" i="11"/>
  <c r="DB57" i="11"/>
  <c r="CZ57" i="11"/>
  <c r="CX57" i="11"/>
  <c r="CV57" i="11"/>
  <c r="CT57" i="11"/>
  <c r="CR57" i="11"/>
  <c r="CP57" i="11"/>
  <c r="CN57" i="11"/>
  <c r="DJ56" i="11"/>
  <c r="DH56" i="11"/>
  <c r="DF56" i="11"/>
  <c r="DD56" i="11"/>
  <c r="DB56" i="11"/>
  <c r="CZ56" i="11"/>
  <c r="CX56" i="11"/>
  <c r="CV56" i="11"/>
  <c r="CT56" i="11"/>
  <c r="CR56" i="11"/>
  <c r="CP56" i="11"/>
  <c r="CN56" i="11"/>
  <c r="DJ55" i="11"/>
  <c r="DH55" i="11"/>
  <c r="DF55" i="11"/>
  <c r="DD55" i="11"/>
  <c r="DB55" i="11"/>
  <c r="CZ55" i="11"/>
  <c r="CX55" i="11"/>
  <c r="CV55" i="11"/>
  <c r="CT55" i="11"/>
  <c r="CR55" i="11"/>
  <c r="CP55" i="11"/>
  <c r="CN55" i="11"/>
  <c r="DJ54" i="11"/>
  <c r="DH54" i="11"/>
  <c r="DF54" i="11"/>
  <c r="DD54" i="11"/>
  <c r="DB54" i="11"/>
  <c r="CZ54" i="11"/>
  <c r="CX54" i="11"/>
  <c r="CV54" i="11"/>
  <c r="CT54" i="11"/>
  <c r="CR54" i="11"/>
  <c r="CP54" i="11"/>
  <c r="CN54" i="11"/>
  <c r="DJ53" i="11"/>
  <c r="DH53" i="11"/>
  <c r="DF53" i="11"/>
  <c r="DD53" i="11"/>
  <c r="DB53" i="11"/>
  <c r="CZ53" i="11"/>
  <c r="CX53" i="11"/>
  <c r="CV53" i="11"/>
  <c r="CT53" i="11"/>
  <c r="CR53" i="11"/>
  <c r="CP53" i="11"/>
  <c r="CN53" i="11"/>
  <c r="DJ52" i="11"/>
  <c r="DH52" i="11"/>
  <c r="DF52" i="11"/>
  <c r="DD52" i="11"/>
  <c r="DB52" i="11"/>
  <c r="CZ52" i="11"/>
  <c r="CX52" i="11"/>
  <c r="CV52" i="11"/>
  <c r="CT52" i="11"/>
  <c r="CR52" i="11"/>
  <c r="CP52" i="11"/>
  <c r="CN52" i="11"/>
  <c r="DJ51" i="11"/>
  <c r="DH51" i="11"/>
  <c r="DF51" i="11"/>
  <c r="DD51" i="11"/>
  <c r="DB51" i="11"/>
  <c r="CZ51" i="11"/>
  <c r="CX51" i="11"/>
  <c r="CV51" i="11"/>
  <c r="CT51" i="11"/>
  <c r="CR51" i="11"/>
  <c r="CP51" i="11"/>
  <c r="CN51" i="11"/>
  <c r="DJ50" i="11"/>
  <c r="DH50" i="11"/>
  <c r="DF50" i="11"/>
  <c r="DD50" i="11"/>
  <c r="DB50" i="11"/>
  <c r="CZ50" i="11"/>
  <c r="CX50" i="11"/>
  <c r="CV50" i="11"/>
  <c r="CT50" i="11"/>
  <c r="CR50" i="11"/>
  <c r="CP50" i="11"/>
  <c r="CN50" i="11"/>
  <c r="DJ49" i="11"/>
  <c r="DH49" i="11"/>
  <c r="DF49" i="11"/>
  <c r="DD49" i="11"/>
  <c r="DB49" i="11"/>
  <c r="CZ49" i="11"/>
  <c r="CX49" i="11"/>
  <c r="CV49" i="11"/>
  <c r="CT49" i="11"/>
  <c r="CR49" i="11"/>
  <c r="CP49" i="11"/>
  <c r="CN49" i="11"/>
  <c r="DJ48" i="11"/>
  <c r="DH48" i="11"/>
  <c r="DF48" i="11"/>
  <c r="DD48" i="11"/>
  <c r="DB48" i="11"/>
  <c r="CZ48" i="11"/>
  <c r="CX48" i="11"/>
  <c r="CV48" i="11"/>
  <c r="CT48" i="11"/>
  <c r="CR48" i="11"/>
  <c r="CP48" i="11"/>
  <c r="CN48" i="11"/>
  <c r="DJ47" i="11"/>
  <c r="DH47" i="11"/>
  <c r="DF47" i="11"/>
  <c r="DD47" i="11"/>
  <c r="DB47" i="11"/>
  <c r="CZ47" i="11"/>
  <c r="CX47" i="11"/>
  <c r="CV47" i="11"/>
  <c r="CT47" i="11"/>
  <c r="CR47" i="11"/>
  <c r="CP47" i="11"/>
  <c r="CN47" i="11"/>
  <c r="DJ46" i="11"/>
  <c r="DH46" i="11"/>
  <c r="DF46" i="11"/>
  <c r="DD46" i="11"/>
  <c r="DB46" i="11"/>
  <c r="CZ46" i="11"/>
  <c r="CX46" i="11"/>
  <c r="CV46" i="11"/>
  <c r="CT46" i="11"/>
  <c r="CR46" i="11"/>
  <c r="CP46" i="11"/>
  <c r="CN46" i="11"/>
  <c r="DJ45" i="11"/>
  <c r="DH45" i="11"/>
  <c r="DF45" i="11"/>
  <c r="DD45" i="11"/>
  <c r="DB45" i="11"/>
  <c r="CZ45" i="11"/>
  <c r="CX45" i="11"/>
  <c r="CV45" i="11"/>
  <c r="CT45" i="11"/>
  <c r="CR45" i="11"/>
  <c r="CP45" i="11"/>
  <c r="CN45" i="11"/>
  <c r="DJ44" i="11"/>
  <c r="DH44" i="11"/>
  <c r="DF44" i="11"/>
  <c r="DD44" i="11"/>
  <c r="DB44" i="11"/>
  <c r="CZ44" i="11"/>
  <c r="CX44" i="11"/>
  <c r="CV44" i="11"/>
  <c r="CT44" i="11"/>
  <c r="CR44" i="11"/>
  <c r="CP44" i="11"/>
  <c r="CN44" i="11"/>
  <c r="DJ43" i="11"/>
  <c r="DH43" i="11"/>
  <c r="DF43" i="11"/>
  <c r="DD43" i="11"/>
  <c r="DB43" i="11"/>
  <c r="CZ43" i="11"/>
  <c r="CX43" i="11"/>
  <c r="CV43" i="11"/>
  <c r="CT43" i="11"/>
  <c r="CR43" i="11"/>
  <c r="CP43" i="11"/>
  <c r="CN43" i="11"/>
  <c r="DJ42" i="11"/>
  <c r="DH42" i="11"/>
  <c r="DF42" i="11"/>
  <c r="DD42" i="11"/>
  <c r="DB42" i="11"/>
  <c r="CZ42" i="11"/>
  <c r="CX42" i="11"/>
  <c r="CV42" i="11"/>
  <c r="CT42" i="11"/>
  <c r="CR42" i="11"/>
  <c r="CP42" i="11"/>
  <c r="CN42" i="11"/>
  <c r="DJ41" i="11"/>
  <c r="DH41" i="11"/>
  <c r="DF41" i="11"/>
  <c r="DD41" i="11"/>
  <c r="DB41" i="11"/>
  <c r="CZ41" i="11"/>
  <c r="CX41" i="11"/>
  <c r="CV41" i="11"/>
  <c r="CT41" i="11"/>
  <c r="CR41" i="11"/>
  <c r="CP41" i="11"/>
  <c r="CN41" i="11"/>
  <c r="DJ40" i="11"/>
  <c r="DH40" i="11"/>
  <c r="DF40" i="11"/>
  <c r="DD40" i="11"/>
  <c r="DB40" i="11"/>
  <c r="CZ40" i="11"/>
  <c r="CX40" i="11"/>
  <c r="CV40" i="11"/>
  <c r="CT40" i="11"/>
  <c r="CR40" i="11"/>
  <c r="CP40" i="11"/>
  <c r="CN40" i="11"/>
  <c r="DJ39" i="11"/>
  <c r="DH39" i="11"/>
  <c r="DF39" i="11"/>
  <c r="DD39" i="11"/>
  <c r="DB39" i="11"/>
  <c r="CZ39" i="11"/>
  <c r="CX39" i="11"/>
  <c r="CV39" i="11"/>
  <c r="CT39" i="11"/>
  <c r="CR39" i="11"/>
  <c r="CP39" i="11"/>
  <c r="CN39" i="11"/>
  <c r="CE39" i="11"/>
  <c r="CE38" i="11"/>
  <c r="CA38" i="11"/>
  <c r="BW38" i="11"/>
  <c r="BS38" i="11"/>
  <c r="BO38" i="11"/>
  <c r="BK38" i="11"/>
  <c r="BG38" i="11"/>
  <c r="BC38" i="11"/>
  <c r="AY38" i="11"/>
  <c r="AU38" i="11"/>
  <c r="AU37" i="11"/>
  <c r="AY37" i="11"/>
  <c r="BC37" i="11"/>
  <c r="BG37" i="11"/>
  <c r="BK37" i="11"/>
  <c r="BO37" i="11"/>
  <c r="BS37" i="11"/>
  <c r="BW37" i="11"/>
  <c r="CA37" i="11"/>
  <c r="CE37" i="11"/>
  <c r="CE36" i="11"/>
  <c r="CA36" i="11"/>
  <c r="BW36" i="11"/>
  <c r="BS36" i="11"/>
  <c r="BO36" i="11"/>
  <c r="BK36" i="11"/>
  <c r="BG36" i="11"/>
  <c r="BC36" i="11"/>
  <c r="AY36" i="11"/>
  <c r="AU36" i="11"/>
  <c r="AU35" i="11"/>
  <c r="AY35" i="11"/>
  <c r="BC35" i="11"/>
  <c r="BG35" i="11"/>
  <c r="BK35" i="11"/>
  <c r="BO35" i="11"/>
  <c r="BS35" i="11"/>
  <c r="BW35" i="11"/>
  <c r="CA35" i="11"/>
  <c r="CE35" i="11"/>
  <c r="CE34" i="11"/>
  <c r="CA34" i="11"/>
  <c r="BW34" i="11"/>
  <c r="BS34" i="11"/>
  <c r="BO34" i="11"/>
  <c r="BK34" i="11"/>
  <c r="BG34" i="11"/>
  <c r="BC34" i="11"/>
  <c r="AY34" i="11"/>
  <c r="AU34" i="11"/>
  <c r="AU33" i="11"/>
  <c r="AY33" i="11"/>
  <c r="BC33" i="11"/>
  <c r="BG33" i="11"/>
  <c r="BK33" i="11"/>
  <c r="BO33" i="11"/>
  <c r="BS33" i="11"/>
  <c r="BW33" i="11"/>
  <c r="CA33" i="11"/>
  <c r="CE33" i="11"/>
  <c r="CE32" i="11"/>
  <c r="CA32" i="11"/>
  <c r="BW32" i="11"/>
  <c r="BS32" i="11"/>
  <c r="BO32" i="11"/>
  <c r="BK32" i="11"/>
  <c r="BG32" i="11"/>
  <c r="BC32" i="11"/>
  <c r="AY32" i="11"/>
  <c r="AU32" i="11"/>
  <c r="AU31" i="11"/>
  <c r="AY31" i="11"/>
  <c r="BC31" i="11"/>
  <c r="BG31" i="11"/>
  <c r="BK31" i="11"/>
  <c r="BO31" i="11"/>
  <c r="BS31" i="11"/>
  <c r="CA39" i="11"/>
  <c r="BW39" i="11"/>
  <c r="BS39" i="11"/>
  <c r="BO39" i="11"/>
  <c r="BK39" i="11"/>
  <c r="BG39" i="11"/>
  <c r="BC39" i="11"/>
  <c r="AY39" i="11"/>
  <c r="AU39" i="11"/>
  <c r="DJ38" i="11"/>
  <c r="DH38" i="11"/>
  <c r="DF38" i="11"/>
  <c r="DD38" i="11"/>
  <c r="DB38" i="11"/>
  <c r="CZ38" i="11"/>
  <c r="CX38" i="11"/>
  <c r="CV38" i="11"/>
  <c r="CT38" i="11"/>
  <c r="CR38" i="11"/>
  <c r="CP38" i="11"/>
  <c r="CN38" i="11"/>
  <c r="AQ38" i="11"/>
  <c r="AM38" i="11"/>
  <c r="AI38" i="11"/>
  <c r="AE38" i="11"/>
  <c r="AA38" i="11"/>
  <c r="W38" i="11"/>
  <c r="S38" i="11"/>
  <c r="O38" i="11"/>
  <c r="K38" i="11"/>
  <c r="G38" i="11"/>
  <c r="G37" i="11"/>
  <c r="K37" i="11"/>
  <c r="O37" i="11"/>
  <c r="S37" i="11"/>
  <c r="W37" i="11"/>
  <c r="AA37" i="11"/>
  <c r="AE37" i="11"/>
  <c r="AI37" i="11"/>
  <c r="AM37" i="11"/>
  <c r="AQ37" i="11"/>
  <c r="AQ36" i="11"/>
  <c r="AM36" i="11"/>
  <c r="AI36" i="11"/>
  <c r="AE36" i="11"/>
  <c r="AA36" i="11"/>
  <c r="W36" i="11"/>
  <c r="S36" i="11"/>
  <c r="O36" i="11"/>
  <c r="K36" i="11"/>
  <c r="G36" i="11"/>
  <c r="G35" i="11"/>
  <c r="K35" i="11"/>
  <c r="O35" i="11"/>
  <c r="S35" i="11"/>
  <c r="W35" i="11"/>
  <c r="AA35" i="11"/>
  <c r="AE35" i="11"/>
  <c r="AI35" i="11"/>
  <c r="AM35" i="11"/>
  <c r="AQ35" i="11"/>
  <c r="AQ34" i="11"/>
  <c r="AM34" i="11"/>
  <c r="AI34" i="11"/>
  <c r="AE34" i="11"/>
  <c r="AA34" i="11"/>
  <c r="W34" i="11"/>
  <c r="S34" i="11"/>
  <c r="O34" i="11"/>
  <c r="K34" i="11"/>
  <c r="G34" i="11"/>
  <c r="G33" i="11"/>
  <c r="K33" i="11"/>
  <c r="O33" i="11"/>
  <c r="S33" i="11"/>
  <c r="W33" i="11"/>
  <c r="AA33" i="11"/>
  <c r="AE33" i="11"/>
  <c r="AI33" i="11"/>
  <c r="AM33" i="11"/>
  <c r="AQ33" i="11"/>
  <c r="AQ32" i="11"/>
  <c r="AM32" i="11"/>
  <c r="AI32" i="11"/>
  <c r="AE32" i="11"/>
  <c r="AA32" i="11"/>
  <c r="W32" i="11"/>
  <c r="S32" i="11"/>
  <c r="O32" i="11"/>
  <c r="K32" i="11"/>
  <c r="G32" i="11"/>
  <c r="G31" i="11"/>
  <c r="K31" i="11"/>
  <c r="O31" i="11"/>
  <c r="S31" i="11"/>
  <c r="W31" i="11"/>
  <c r="AA31" i="11"/>
  <c r="AE31" i="11"/>
  <c r="DJ37" i="11"/>
  <c r="DH37" i="11"/>
  <c r="DF37" i="11"/>
  <c r="DD37" i="11"/>
  <c r="DB37" i="11"/>
  <c r="CZ37" i="11"/>
  <c r="CX37" i="11"/>
  <c r="CV37" i="11"/>
  <c r="CT37" i="11"/>
  <c r="CR37" i="11"/>
  <c r="CP37" i="11"/>
  <c r="CN37" i="11"/>
  <c r="DJ36" i="11"/>
  <c r="DH36" i="11"/>
  <c r="DF36" i="11"/>
  <c r="DD36" i="11"/>
  <c r="DB36" i="11"/>
  <c r="CZ36" i="11"/>
  <c r="CX36" i="11"/>
  <c r="CV36" i="11"/>
  <c r="CT36" i="11"/>
  <c r="CR36" i="11"/>
  <c r="CP36" i="11"/>
  <c r="CN36" i="11"/>
  <c r="DJ35" i="11"/>
  <c r="DH35" i="11"/>
  <c r="DF35" i="11"/>
  <c r="DD35" i="11"/>
  <c r="DB35" i="11"/>
  <c r="CZ35" i="11"/>
  <c r="CX35" i="11"/>
  <c r="CV35" i="11"/>
  <c r="CT35" i="11"/>
  <c r="CR35" i="11"/>
  <c r="CP35" i="11"/>
  <c r="CN35" i="11"/>
  <c r="DJ34" i="11"/>
  <c r="DH34" i="11"/>
  <c r="DF34" i="11"/>
  <c r="DD34" i="11"/>
  <c r="DB34" i="11"/>
  <c r="CZ34" i="11"/>
  <c r="CX34" i="11"/>
  <c r="CV34" i="11"/>
  <c r="CT34" i="11"/>
  <c r="CR34" i="11"/>
  <c r="CP34" i="11"/>
  <c r="CN34" i="11"/>
  <c r="DJ33" i="11"/>
  <c r="DH33" i="11"/>
  <c r="DF33" i="11"/>
  <c r="DD33" i="11"/>
  <c r="DB33" i="11"/>
  <c r="CZ33" i="11"/>
  <c r="CX33" i="11"/>
  <c r="CV33" i="11"/>
  <c r="CT33" i="11"/>
  <c r="CR33" i="11"/>
  <c r="CP33" i="11"/>
  <c r="CN33" i="11"/>
  <c r="DJ32" i="11"/>
  <c r="DH32" i="11"/>
  <c r="DF32" i="11"/>
  <c r="DD32" i="11"/>
  <c r="DB32" i="11"/>
  <c r="CZ32" i="11"/>
  <c r="CX32" i="11"/>
  <c r="CV32" i="11"/>
  <c r="CT32" i="11"/>
  <c r="CR32" i="11"/>
  <c r="CP32" i="11"/>
  <c r="CN32" i="11"/>
  <c r="DJ31" i="11"/>
  <c r="DH31" i="11"/>
  <c r="DF31" i="11"/>
  <c r="DD31" i="11"/>
  <c r="DB31" i="11"/>
  <c r="CZ31" i="11"/>
  <c r="CX31" i="11"/>
  <c r="CV31" i="11"/>
  <c r="CT31" i="11"/>
  <c r="CR31" i="11"/>
  <c r="CP31" i="11"/>
  <c r="CN31" i="11"/>
  <c r="DJ30" i="11"/>
  <c r="DH30" i="11"/>
  <c r="DF30" i="11"/>
  <c r="DD30" i="11"/>
  <c r="DB30" i="11"/>
  <c r="CZ30" i="11"/>
  <c r="CX30" i="11"/>
  <c r="CV30" i="11"/>
  <c r="CT30" i="11"/>
  <c r="CR30" i="11"/>
  <c r="CP30" i="11"/>
  <c r="CN30" i="11"/>
  <c r="DJ29" i="11"/>
  <c r="DH29" i="11"/>
  <c r="DF29" i="11"/>
  <c r="DD29" i="11"/>
  <c r="DB29" i="11"/>
  <c r="CZ29" i="11"/>
  <c r="CX29" i="11"/>
  <c r="CV29" i="11"/>
  <c r="CT29" i="11"/>
  <c r="CR29" i="11"/>
  <c r="CP29" i="11"/>
  <c r="CN29" i="11"/>
  <c r="CE29" i="11"/>
  <c r="CA29" i="11"/>
  <c r="CA28" i="11"/>
  <c r="CE28" i="11"/>
  <c r="CE27" i="11"/>
  <c r="CA27" i="11"/>
  <c r="CA26" i="11"/>
  <c r="CE26" i="11"/>
  <c r="CE25" i="11"/>
  <c r="CA25" i="11"/>
  <c r="CA24" i="11"/>
  <c r="CE24" i="11"/>
  <c r="CE23" i="11"/>
  <c r="CA23" i="11"/>
  <c r="CA22" i="11"/>
  <c r="CE22" i="11"/>
  <c r="CE21" i="11"/>
  <c r="CA21" i="11"/>
  <c r="CA20" i="11"/>
  <c r="CE20" i="11"/>
  <c r="CE19" i="11"/>
  <c r="CA19" i="11"/>
  <c r="CA18" i="11"/>
  <c r="CE18" i="11"/>
  <c r="CE17" i="11"/>
  <c r="CA17" i="11"/>
  <c r="CA16" i="11"/>
  <c r="CE16" i="11"/>
  <c r="CE15" i="11"/>
  <c r="DJ28" i="11"/>
  <c r="DH28" i="11"/>
  <c r="DF28" i="11"/>
  <c r="DD28" i="11"/>
  <c r="DB28" i="11"/>
  <c r="CZ28" i="11"/>
  <c r="CX28" i="11"/>
  <c r="CV28" i="11"/>
  <c r="CT28" i="11"/>
  <c r="CR28" i="11"/>
  <c r="CP28" i="11"/>
  <c r="CN28" i="11"/>
  <c r="DJ27" i="11"/>
  <c r="DH27" i="11"/>
  <c r="DF27" i="11"/>
  <c r="DD27" i="11"/>
  <c r="DB27" i="11"/>
  <c r="CZ27" i="11"/>
  <c r="CX27" i="11"/>
  <c r="CV27" i="11"/>
  <c r="CT27" i="11"/>
  <c r="CR27" i="11"/>
  <c r="CP27" i="11"/>
  <c r="CN27" i="11"/>
  <c r="DJ26" i="11"/>
  <c r="DH26" i="11"/>
  <c r="DF26" i="11"/>
  <c r="DD26" i="11"/>
  <c r="DB26" i="11"/>
  <c r="CZ26" i="11"/>
  <c r="CX26" i="11"/>
  <c r="CV26" i="11"/>
  <c r="CT26" i="11"/>
  <c r="CR26" i="11"/>
  <c r="CP26" i="11"/>
  <c r="CN26" i="11"/>
  <c r="DJ25" i="11"/>
  <c r="DH25" i="11"/>
  <c r="DF25" i="11"/>
  <c r="DD25" i="11"/>
  <c r="DB25" i="11"/>
  <c r="CZ25" i="11"/>
  <c r="CX25" i="11"/>
  <c r="CV25" i="11"/>
  <c r="CT25" i="11"/>
  <c r="CR25" i="11"/>
  <c r="CP25" i="11"/>
  <c r="CN25" i="11"/>
  <c r="DJ24" i="11"/>
  <c r="DH24" i="11"/>
  <c r="DF24" i="11"/>
  <c r="DD24" i="11"/>
  <c r="DB24" i="11"/>
  <c r="CZ24" i="11"/>
  <c r="CX24" i="11"/>
  <c r="CV24" i="11"/>
  <c r="CT24" i="11"/>
  <c r="CR24" i="11"/>
  <c r="CP24" i="11"/>
  <c r="CN24" i="11"/>
  <c r="DJ23" i="11"/>
  <c r="DH23" i="11"/>
  <c r="DF23" i="11"/>
  <c r="DD23" i="11"/>
  <c r="DB23" i="11"/>
  <c r="CZ23" i="11"/>
  <c r="CX23" i="11"/>
  <c r="CV23" i="11"/>
  <c r="CT23" i="11"/>
  <c r="CR23" i="11"/>
  <c r="CP23" i="11"/>
  <c r="CN23" i="11"/>
  <c r="DJ22" i="11"/>
  <c r="DH22" i="11"/>
  <c r="DF22" i="11"/>
  <c r="DD22" i="11"/>
  <c r="DB22" i="11"/>
  <c r="CZ22" i="11"/>
  <c r="CX22" i="11"/>
  <c r="CV22" i="11"/>
  <c r="CT22" i="11"/>
  <c r="CR22" i="11"/>
  <c r="CP22" i="11"/>
  <c r="CN22" i="11"/>
  <c r="DJ21" i="11"/>
  <c r="DH21" i="11"/>
  <c r="DF21" i="11"/>
  <c r="DD21" i="11"/>
  <c r="DB21" i="11"/>
  <c r="CZ21" i="11"/>
  <c r="CX21" i="11"/>
  <c r="CV21" i="11"/>
  <c r="CT21" i="11"/>
  <c r="CR21" i="11"/>
  <c r="CP21" i="11"/>
  <c r="CN21" i="11"/>
  <c r="DJ20" i="11"/>
  <c r="DH20" i="11"/>
  <c r="DF20" i="11"/>
  <c r="DD20" i="11"/>
  <c r="DB20" i="11"/>
  <c r="CZ20" i="11"/>
  <c r="CX20" i="11"/>
  <c r="CV20" i="11"/>
  <c r="CT20" i="11"/>
  <c r="CR20" i="11"/>
  <c r="CP20" i="11"/>
  <c r="CN20" i="11"/>
  <c r="DJ19" i="11"/>
  <c r="DH19" i="11"/>
  <c r="DF19" i="11"/>
  <c r="DD19" i="11"/>
  <c r="DB19" i="11"/>
  <c r="CZ19" i="11"/>
  <c r="CX19" i="11"/>
  <c r="CV19" i="11"/>
  <c r="CT19" i="11"/>
  <c r="CR19" i="11"/>
  <c r="CP19" i="11"/>
  <c r="CN19" i="11"/>
  <c r="DJ18" i="11"/>
  <c r="DH18" i="11"/>
  <c r="DF18" i="11"/>
  <c r="DD18" i="11"/>
  <c r="DB18" i="11"/>
  <c r="CZ18" i="11"/>
  <c r="CX18" i="11"/>
  <c r="CV18" i="11"/>
  <c r="CT18" i="11"/>
  <c r="CR18" i="11"/>
  <c r="CP18" i="11"/>
  <c r="CN18" i="11"/>
  <c r="DJ17" i="11"/>
  <c r="DH17" i="11"/>
  <c r="DF17" i="11"/>
  <c r="DD17" i="11"/>
  <c r="DB17" i="11"/>
  <c r="CZ17" i="11"/>
  <c r="CX17" i="11"/>
  <c r="CV17" i="11"/>
  <c r="CT17" i="11"/>
  <c r="CR17" i="11"/>
  <c r="CP17" i="11"/>
  <c r="CN17" i="11"/>
  <c r="DJ16" i="11"/>
  <c r="DH16" i="11"/>
  <c r="DF16" i="11"/>
  <c r="DD16" i="11"/>
  <c r="DB16" i="11"/>
  <c r="CZ16" i="11"/>
  <c r="CX16" i="11"/>
  <c r="CV16" i="11"/>
  <c r="CT16" i="11"/>
  <c r="CR16" i="11"/>
  <c r="CP16" i="11"/>
  <c r="CN16" i="11"/>
  <c r="DJ15" i="11"/>
  <c r="DH15" i="11"/>
  <c r="DF15" i="11"/>
  <c r="DD15" i="11"/>
  <c r="DB15" i="11"/>
  <c r="CZ15" i="11"/>
  <c r="CX15" i="11"/>
  <c r="CV15" i="11"/>
  <c r="CT15" i="11"/>
  <c r="CR15" i="11"/>
  <c r="CP15" i="11"/>
  <c r="CN15" i="11"/>
  <c r="DJ14" i="11"/>
  <c r="DH14" i="11"/>
  <c r="DF14" i="11"/>
  <c r="DD14" i="11"/>
  <c r="DB14" i="11"/>
  <c r="CZ14" i="11"/>
  <c r="CX14" i="11"/>
  <c r="CV14" i="11"/>
  <c r="CT14" i="11"/>
  <c r="CR14" i="11"/>
  <c r="CP14" i="11"/>
  <c r="CN14" i="11"/>
  <c r="CA14" i="11"/>
  <c r="CA13" i="11"/>
  <c r="CE13" i="11"/>
  <c r="CE12" i="11"/>
  <c r="CA12" i="11"/>
  <c r="CA11" i="11"/>
  <c r="CE11" i="11"/>
  <c r="CE10" i="11"/>
  <c r="CA10" i="11"/>
  <c r="CA9" i="11"/>
  <c r="CE9" i="11"/>
  <c r="CE8" i="11"/>
  <c r="CA8" i="11"/>
  <c r="BW8" i="11"/>
  <c r="BS8" i="11"/>
  <c r="BO8" i="11"/>
  <c r="BK8" i="11"/>
  <c r="BG8" i="11"/>
  <c r="BC8" i="11"/>
  <c r="AY8" i="11"/>
  <c r="AY7" i="11"/>
  <c r="BC7" i="11"/>
  <c r="BG7" i="11"/>
  <c r="BK7" i="11"/>
  <c r="BO7" i="11"/>
  <c r="BS7" i="11"/>
  <c r="BW7" i="11"/>
  <c r="CA7" i="11"/>
  <c r="CE7" i="11"/>
  <c r="DJ13" i="11"/>
  <c r="DH13" i="11"/>
  <c r="DF13" i="11"/>
  <c r="DD13" i="11"/>
  <c r="DB13" i="11"/>
  <c r="CZ13" i="11"/>
  <c r="CX13" i="11"/>
  <c r="CV13" i="11"/>
  <c r="CT13" i="11"/>
  <c r="CR13" i="11"/>
  <c r="CP13" i="11"/>
  <c r="CN13" i="11"/>
  <c r="DJ12" i="11"/>
  <c r="DH12" i="11"/>
  <c r="DF12" i="11"/>
  <c r="DD12" i="11"/>
  <c r="DB12" i="11"/>
  <c r="CZ12" i="11"/>
  <c r="CX12" i="11"/>
  <c r="CV12" i="11"/>
  <c r="CT12" i="11"/>
  <c r="CR12" i="11"/>
  <c r="CP12" i="11"/>
  <c r="CN12" i="11"/>
  <c r="DJ11" i="11"/>
  <c r="DH11" i="11"/>
  <c r="DF11" i="11"/>
  <c r="DD11" i="11"/>
  <c r="DB11" i="11"/>
  <c r="CZ11" i="11"/>
  <c r="CX11" i="11"/>
  <c r="CV11" i="11"/>
  <c r="CT11" i="11"/>
  <c r="CR11" i="11"/>
  <c r="CP11" i="11"/>
  <c r="CN11" i="11"/>
  <c r="DJ10" i="11"/>
  <c r="DH10" i="11"/>
  <c r="DF10" i="11"/>
  <c r="DD10" i="11"/>
  <c r="DB10" i="11"/>
  <c r="CZ10" i="11"/>
  <c r="CX10" i="11"/>
  <c r="CV10" i="11"/>
  <c r="CT10" i="11"/>
  <c r="CR10" i="11"/>
  <c r="CP10" i="11"/>
  <c r="CN10" i="11"/>
  <c r="DJ9" i="11"/>
  <c r="DH9" i="11"/>
  <c r="DF9" i="11"/>
  <c r="DD9" i="11"/>
  <c r="DB9" i="11"/>
  <c r="CZ9" i="11"/>
  <c r="CX9" i="11"/>
  <c r="CV9" i="11"/>
  <c r="CT9" i="11"/>
  <c r="CR9" i="11"/>
  <c r="CP9" i="11"/>
  <c r="CN9" i="11"/>
  <c r="DJ8" i="11"/>
  <c r="DH8" i="11"/>
  <c r="DF8" i="11"/>
  <c r="DD8" i="11"/>
  <c r="DB8" i="11"/>
  <c r="CZ8" i="11"/>
  <c r="CX8" i="11"/>
  <c r="CV8" i="11"/>
  <c r="CT8" i="11"/>
  <c r="CR8" i="11"/>
  <c r="CP8" i="11"/>
  <c r="CN8" i="11"/>
  <c r="DJ7" i="11"/>
  <c r="DH7" i="11"/>
  <c r="DF7" i="11"/>
  <c r="DD7" i="11"/>
  <c r="DB7" i="11"/>
  <c r="CZ7" i="11"/>
  <c r="CX7" i="11"/>
  <c r="CV7" i="11"/>
  <c r="CT7" i="11"/>
  <c r="CR7" i="11"/>
  <c r="CP7" i="11"/>
  <c r="CN7" i="11"/>
  <c r="DJ6" i="11"/>
  <c r="DH6" i="11"/>
  <c r="DF6" i="11"/>
  <c r="DD6" i="11"/>
  <c r="DB6" i="11"/>
  <c r="CZ6" i="11"/>
  <c r="CX6" i="11"/>
  <c r="CV6" i="11"/>
  <c r="CT6" i="11"/>
  <c r="CR6" i="11"/>
  <c r="CP6" i="11"/>
  <c r="CN6" i="11"/>
  <c r="Z36" i="7"/>
  <c r="Z35" i="7"/>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2" i="6"/>
  <c r="O3" i="6"/>
  <c r="P3" i="6"/>
  <c r="O4" i="6"/>
  <c r="P4" i="6"/>
  <c r="O5" i="6"/>
  <c r="P5" i="6"/>
  <c r="O6" i="6"/>
  <c r="P6" i="6"/>
  <c r="O7" i="6"/>
  <c r="P7" i="6"/>
  <c r="O8" i="6"/>
  <c r="P8" i="6"/>
  <c r="O9" i="6"/>
  <c r="P9" i="6"/>
  <c r="O10" i="6"/>
  <c r="P10" i="6"/>
  <c r="O11" i="6"/>
  <c r="P11" i="6"/>
  <c r="O12" i="6"/>
  <c r="P12" i="6"/>
  <c r="O13" i="6"/>
  <c r="P13" i="6"/>
  <c r="O14" i="6"/>
  <c r="P14" i="6"/>
  <c r="O15" i="6"/>
  <c r="P15" i="6"/>
  <c r="O16" i="6"/>
  <c r="P16" i="6"/>
  <c r="O17" i="6"/>
  <c r="P17" i="6"/>
  <c r="O18" i="6"/>
  <c r="P18" i="6"/>
  <c r="O19" i="6"/>
  <c r="P19" i="6"/>
  <c r="O20" i="6"/>
  <c r="P20" i="6"/>
  <c r="O21" i="6"/>
  <c r="P21" i="6"/>
  <c r="O22" i="6"/>
  <c r="P22" i="6"/>
  <c r="O23" i="6"/>
  <c r="P23" i="6"/>
  <c r="O24" i="6"/>
  <c r="P24" i="6"/>
  <c r="O25" i="6"/>
  <c r="P25" i="6"/>
  <c r="O26" i="6"/>
  <c r="P26" i="6"/>
  <c r="O27" i="6"/>
  <c r="P27" i="6"/>
  <c r="O28" i="6"/>
  <c r="P28" i="6"/>
  <c r="O29" i="6"/>
  <c r="P29" i="6"/>
  <c r="O30" i="6"/>
  <c r="P30" i="6"/>
  <c r="O31" i="6"/>
  <c r="P31" i="6"/>
  <c r="O32" i="6"/>
  <c r="P32" i="6"/>
  <c r="O33" i="6"/>
  <c r="P33" i="6"/>
  <c r="O34" i="6"/>
  <c r="P34" i="6"/>
  <c r="O35" i="6"/>
  <c r="P35" i="6"/>
  <c r="O36" i="6"/>
  <c r="P36" i="6"/>
  <c r="O37" i="6"/>
  <c r="P37" i="6"/>
  <c r="O38" i="6"/>
  <c r="P38" i="6"/>
  <c r="O39" i="6"/>
  <c r="P39" i="6"/>
  <c r="O40" i="6"/>
  <c r="P40" i="6"/>
  <c r="O41" i="6"/>
  <c r="P41" i="6"/>
  <c r="O42" i="6"/>
  <c r="P42" i="6"/>
  <c r="O43" i="6"/>
  <c r="P43" i="6"/>
  <c r="O44" i="6"/>
  <c r="P44" i="6"/>
  <c r="O45" i="6"/>
  <c r="P45" i="6"/>
  <c r="O46" i="6"/>
  <c r="P46" i="6"/>
  <c r="O47" i="6"/>
  <c r="P47" i="6"/>
  <c r="O48" i="6"/>
  <c r="P48" i="6"/>
  <c r="O49" i="6"/>
  <c r="P49" i="6"/>
  <c r="O50" i="6"/>
  <c r="P50" i="6"/>
  <c r="O51" i="6"/>
  <c r="P51" i="6"/>
  <c r="O52" i="6"/>
  <c r="P52" i="6"/>
  <c r="O53" i="6"/>
  <c r="P53" i="6"/>
  <c r="O54" i="6"/>
  <c r="P54" i="6"/>
  <c r="O55" i="6"/>
  <c r="P55" i="6"/>
  <c r="O56" i="6"/>
  <c r="P56" i="6"/>
  <c r="O57" i="6"/>
  <c r="P57" i="6"/>
  <c r="O58" i="6"/>
  <c r="P58" i="6"/>
  <c r="O59" i="6"/>
  <c r="P59" i="6"/>
  <c r="O60" i="6"/>
  <c r="P60" i="6"/>
  <c r="O61" i="6"/>
  <c r="P61" i="6"/>
  <c r="O62" i="6"/>
  <c r="P62" i="6"/>
  <c r="O63" i="6"/>
  <c r="P63" i="6"/>
  <c r="O64" i="6"/>
  <c r="P64" i="6"/>
  <c r="O65" i="6"/>
  <c r="P65" i="6"/>
  <c r="O66" i="6"/>
  <c r="P66" i="6"/>
  <c r="O67" i="6"/>
  <c r="P67" i="6"/>
  <c r="O68" i="6"/>
  <c r="P68" i="6"/>
  <c r="O69" i="6"/>
  <c r="P69" i="6"/>
  <c r="O70" i="6"/>
  <c r="P70" i="6"/>
  <c r="O71" i="6"/>
  <c r="P71" i="6"/>
  <c r="O72" i="6"/>
  <c r="P72" i="6"/>
  <c r="O73" i="6"/>
  <c r="P73" i="6"/>
  <c r="O74" i="6"/>
  <c r="P74" i="6"/>
  <c r="O75" i="6"/>
  <c r="P75" i="6"/>
  <c r="O76" i="6"/>
  <c r="P76" i="6"/>
  <c r="O77" i="6"/>
  <c r="P77" i="6"/>
  <c r="O78" i="6"/>
  <c r="P78" i="6"/>
  <c r="O79" i="6"/>
  <c r="P79" i="6"/>
  <c r="O80" i="6"/>
  <c r="P80" i="6"/>
  <c r="O81" i="6"/>
  <c r="P81" i="6"/>
  <c r="O82" i="6"/>
  <c r="P82" i="6"/>
  <c r="O83" i="6"/>
  <c r="P83" i="6"/>
  <c r="O84" i="6"/>
  <c r="P84" i="6"/>
  <c r="O85" i="6"/>
  <c r="P85" i="6"/>
  <c r="O86" i="6"/>
  <c r="P86" i="6"/>
  <c r="O87" i="6"/>
  <c r="P87" i="6"/>
  <c r="O88" i="6"/>
  <c r="P88" i="6"/>
  <c r="O89" i="6"/>
  <c r="P89" i="6"/>
  <c r="O90" i="6"/>
  <c r="P90" i="6"/>
  <c r="O91" i="6"/>
  <c r="P91" i="6"/>
  <c r="O92" i="6"/>
  <c r="P92" i="6"/>
  <c r="O93" i="6"/>
  <c r="P93" i="6"/>
  <c r="O94" i="6"/>
  <c r="P94" i="6"/>
  <c r="O95" i="6"/>
  <c r="P95" i="6"/>
  <c r="O96" i="6"/>
  <c r="P96" i="6"/>
  <c r="O97" i="6"/>
  <c r="P97" i="6"/>
  <c r="O98" i="6"/>
  <c r="P98" i="6"/>
  <c r="O99" i="6"/>
  <c r="P99" i="6"/>
  <c r="O100" i="6"/>
  <c r="P100" i="6"/>
  <c r="O101" i="6"/>
  <c r="P101" i="6"/>
  <c r="O102" i="6"/>
  <c r="P102" i="6"/>
  <c r="O103" i="6"/>
  <c r="P103" i="6"/>
  <c r="O104" i="6"/>
  <c r="P104" i="6"/>
  <c r="O105" i="6"/>
  <c r="P105" i="6"/>
  <c r="O106" i="6"/>
  <c r="P106" i="6"/>
  <c r="O107" i="6"/>
  <c r="P107" i="6"/>
  <c r="O108" i="6"/>
  <c r="P108" i="6"/>
  <c r="O109" i="6"/>
  <c r="P109" i="6"/>
  <c r="O110" i="6"/>
  <c r="P110" i="6"/>
  <c r="O111" i="6"/>
  <c r="P111" i="6"/>
  <c r="O112" i="6"/>
  <c r="P112" i="6"/>
  <c r="O113" i="6"/>
  <c r="P113" i="6"/>
  <c r="O114" i="6"/>
  <c r="P114" i="6"/>
  <c r="O115" i="6"/>
  <c r="P115" i="6"/>
  <c r="O116" i="6"/>
  <c r="P116" i="6"/>
  <c r="O117" i="6"/>
  <c r="P117" i="6"/>
  <c r="O118" i="6"/>
  <c r="P118" i="6"/>
  <c r="O119" i="6"/>
  <c r="P119" i="6"/>
  <c r="O120" i="6"/>
  <c r="P120" i="6"/>
  <c r="O121" i="6"/>
  <c r="P121" i="6"/>
  <c r="O122" i="6"/>
  <c r="P122" i="6"/>
  <c r="O123" i="6"/>
  <c r="P123" i="6"/>
  <c r="O124" i="6"/>
  <c r="P124" i="6"/>
  <c r="O125" i="6"/>
  <c r="P125" i="6"/>
  <c r="O126" i="6"/>
  <c r="P126" i="6"/>
  <c r="O127" i="6"/>
  <c r="P127" i="6"/>
  <c r="O128" i="6"/>
  <c r="P128" i="6"/>
  <c r="O129" i="6"/>
  <c r="P129" i="6"/>
  <c r="O130" i="6"/>
  <c r="P130" i="6"/>
  <c r="O131" i="6"/>
  <c r="P131" i="6"/>
  <c r="O132" i="6"/>
  <c r="P132" i="6"/>
  <c r="O133" i="6"/>
  <c r="P133" i="6"/>
  <c r="O134" i="6"/>
  <c r="P134" i="6"/>
  <c r="O135" i="6"/>
  <c r="P135" i="6"/>
  <c r="O136" i="6"/>
  <c r="P136" i="6"/>
  <c r="O137" i="6"/>
  <c r="P137" i="6"/>
  <c r="O138" i="6"/>
  <c r="P138" i="6"/>
  <c r="O139" i="6"/>
  <c r="P139" i="6"/>
  <c r="O140" i="6"/>
  <c r="P140" i="6"/>
  <c r="O141" i="6"/>
  <c r="P141" i="6"/>
  <c r="O142" i="6"/>
  <c r="P142" i="6"/>
  <c r="O143" i="6"/>
  <c r="P143" i="6"/>
  <c r="O144" i="6"/>
  <c r="P144" i="6"/>
  <c r="O145" i="6"/>
  <c r="P145" i="6"/>
  <c r="O146" i="6"/>
  <c r="P146" i="6"/>
  <c r="O147" i="6"/>
  <c r="P147" i="6"/>
  <c r="O148" i="6"/>
  <c r="P148" i="6"/>
  <c r="O149" i="6"/>
  <c r="P149" i="6"/>
  <c r="O150" i="6"/>
  <c r="P150" i="6"/>
  <c r="O151" i="6"/>
  <c r="P151" i="6"/>
  <c r="O152" i="6"/>
  <c r="P152" i="6"/>
  <c r="O153" i="6"/>
  <c r="P153" i="6"/>
  <c r="O154" i="6"/>
  <c r="P154" i="6"/>
  <c r="O155" i="6"/>
  <c r="P155" i="6"/>
  <c r="O156" i="6"/>
  <c r="P156" i="6"/>
  <c r="O157" i="6"/>
  <c r="P157" i="6"/>
  <c r="O158" i="6"/>
  <c r="P158" i="6"/>
  <c r="O159" i="6"/>
  <c r="P159" i="6"/>
  <c r="O160" i="6"/>
  <c r="P160" i="6"/>
  <c r="O161" i="6"/>
  <c r="P161" i="6"/>
  <c r="O162" i="6"/>
  <c r="P162" i="6"/>
  <c r="O163" i="6"/>
  <c r="P163" i="6"/>
  <c r="O164" i="6"/>
  <c r="P164" i="6"/>
  <c r="O165" i="6"/>
  <c r="P165" i="6"/>
  <c r="O166" i="6"/>
  <c r="P166" i="6"/>
  <c r="O167" i="6"/>
  <c r="P167" i="6"/>
  <c r="O168" i="6"/>
  <c r="P168" i="6"/>
  <c r="O169" i="6"/>
  <c r="P169" i="6"/>
  <c r="O170" i="6"/>
  <c r="P170" i="6"/>
  <c r="O171" i="6"/>
  <c r="P171" i="6"/>
  <c r="O172" i="6"/>
  <c r="P172" i="6"/>
  <c r="O173" i="6"/>
  <c r="P173" i="6"/>
  <c r="O174" i="6"/>
  <c r="P174" i="6"/>
  <c r="O175" i="6"/>
  <c r="P175" i="6"/>
  <c r="O176" i="6"/>
  <c r="P176" i="6"/>
  <c r="O177" i="6"/>
  <c r="P177" i="6"/>
  <c r="O178" i="6"/>
  <c r="P178" i="6"/>
  <c r="O179" i="6"/>
  <c r="P179" i="6"/>
  <c r="O180" i="6"/>
  <c r="P180" i="6"/>
  <c r="O181" i="6"/>
  <c r="P181" i="6"/>
  <c r="O182" i="6"/>
  <c r="P182" i="6"/>
  <c r="O183" i="6"/>
  <c r="P183" i="6"/>
  <c r="O184" i="6"/>
  <c r="P184" i="6"/>
  <c r="O185" i="6"/>
  <c r="P185" i="6"/>
  <c r="O186" i="6"/>
  <c r="P186" i="6"/>
  <c r="O187" i="6"/>
  <c r="P187" i="6"/>
  <c r="O188" i="6"/>
  <c r="P188" i="6"/>
  <c r="O189" i="6"/>
  <c r="P189" i="6"/>
  <c r="O190" i="6"/>
  <c r="P190" i="6"/>
  <c r="O191" i="6"/>
  <c r="P191" i="6"/>
  <c r="O192" i="6"/>
  <c r="P192" i="6"/>
  <c r="O193" i="6"/>
  <c r="P193" i="6"/>
  <c r="O194" i="6"/>
  <c r="P194" i="6"/>
  <c r="O195" i="6"/>
  <c r="P195" i="6"/>
  <c r="O196" i="6"/>
  <c r="P196" i="6"/>
  <c r="O197" i="6"/>
  <c r="P197" i="6"/>
  <c r="O198" i="6"/>
  <c r="P198" i="6"/>
  <c r="O199" i="6"/>
  <c r="P199" i="6"/>
  <c r="O200" i="6"/>
  <c r="P200" i="6"/>
  <c r="O201" i="6"/>
  <c r="P201" i="6"/>
  <c r="O202" i="6"/>
  <c r="P202" i="6"/>
  <c r="O203" i="6"/>
  <c r="P203" i="6"/>
  <c r="O204" i="6"/>
  <c r="P204" i="6"/>
  <c r="O205" i="6"/>
  <c r="P205" i="6"/>
  <c r="O206" i="6"/>
  <c r="P206" i="6"/>
  <c r="O207" i="6"/>
  <c r="P207" i="6"/>
  <c r="O208" i="6"/>
  <c r="P208" i="6"/>
  <c r="O209" i="6"/>
  <c r="P209" i="6"/>
  <c r="O210" i="6"/>
  <c r="P210" i="6"/>
  <c r="O211" i="6"/>
  <c r="P211" i="6"/>
  <c r="O212" i="6"/>
  <c r="P212" i="6"/>
  <c r="O213" i="6"/>
  <c r="P213" i="6"/>
  <c r="O214" i="6"/>
  <c r="P214" i="6"/>
  <c r="O215" i="6"/>
  <c r="P215" i="6"/>
  <c r="O216" i="6"/>
  <c r="P216" i="6"/>
  <c r="O217" i="6"/>
  <c r="P217" i="6"/>
  <c r="O218" i="6"/>
  <c r="P218" i="6"/>
  <c r="O219" i="6"/>
  <c r="P219" i="6"/>
  <c r="O220" i="6"/>
  <c r="P220" i="6"/>
  <c r="O221" i="6"/>
  <c r="P221" i="6"/>
  <c r="O222" i="6"/>
  <c r="P222" i="6"/>
  <c r="O223" i="6"/>
  <c r="P223" i="6"/>
  <c r="O224" i="6"/>
  <c r="P224" i="6"/>
  <c r="O225" i="6"/>
  <c r="P225" i="6"/>
  <c r="O226" i="6"/>
  <c r="P226" i="6"/>
  <c r="O227" i="6"/>
  <c r="P227" i="6"/>
  <c r="O228" i="6"/>
  <c r="P228" i="6"/>
  <c r="O229" i="6"/>
  <c r="P229" i="6"/>
  <c r="O230" i="6"/>
  <c r="P230" i="6"/>
  <c r="O231" i="6"/>
  <c r="P231" i="6"/>
  <c r="O232" i="6"/>
  <c r="P232" i="6"/>
  <c r="O233" i="6"/>
  <c r="P233" i="6"/>
  <c r="O234" i="6"/>
  <c r="P234" i="6"/>
  <c r="O235" i="6"/>
  <c r="P235" i="6"/>
  <c r="O236" i="6"/>
  <c r="P236" i="6"/>
  <c r="O237" i="6"/>
  <c r="P237" i="6"/>
  <c r="O238" i="6"/>
  <c r="P238" i="6"/>
  <c r="O239" i="6"/>
  <c r="P239" i="6"/>
  <c r="O240" i="6"/>
  <c r="P240" i="6"/>
  <c r="O241" i="6"/>
  <c r="P241" i="6"/>
  <c r="O242" i="6"/>
  <c r="P242" i="6"/>
  <c r="O243" i="6"/>
  <c r="P243" i="6"/>
  <c r="O244" i="6"/>
  <c r="P244" i="6"/>
  <c r="O245" i="6"/>
  <c r="P245" i="6"/>
  <c r="O246" i="6"/>
  <c r="P246" i="6"/>
  <c r="O247" i="6"/>
  <c r="P247" i="6"/>
  <c r="O248" i="6"/>
  <c r="P248" i="6"/>
  <c r="O249" i="6"/>
  <c r="P249" i="6"/>
  <c r="O250" i="6"/>
  <c r="P250" i="6"/>
  <c r="O251" i="6"/>
  <c r="P251" i="6"/>
  <c r="O252" i="6"/>
  <c r="P252" i="6"/>
  <c r="O253" i="6"/>
  <c r="P253" i="6"/>
  <c r="O254" i="6"/>
  <c r="P254" i="6"/>
  <c r="O255" i="6"/>
  <c r="P255" i="6"/>
  <c r="O256" i="6"/>
  <c r="P256" i="6"/>
  <c r="O257" i="6"/>
  <c r="P257" i="6"/>
  <c r="O258" i="6"/>
  <c r="P258" i="6"/>
  <c r="O259" i="6"/>
  <c r="P259" i="6"/>
  <c r="O260" i="6"/>
  <c r="P260" i="6"/>
  <c r="O261" i="6"/>
  <c r="P261" i="6"/>
  <c r="O262" i="6"/>
  <c r="P262" i="6"/>
  <c r="O263" i="6"/>
  <c r="P263" i="6"/>
  <c r="O264" i="6"/>
  <c r="P264" i="6"/>
  <c r="O265" i="6"/>
  <c r="P265" i="6"/>
  <c r="O266" i="6"/>
  <c r="P266" i="6"/>
  <c r="O267" i="6"/>
  <c r="P267" i="6"/>
  <c r="O268" i="6"/>
  <c r="P268" i="6"/>
  <c r="O269" i="6"/>
  <c r="P269" i="6"/>
  <c r="O270" i="6"/>
  <c r="P270" i="6"/>
  <c r="O271" i="6"/>
  <c r="P271" i="6"/>
  <c r="O272" i="6"/>
  <c r="P272" i="6"/>
  <c r="O273" i="6"/>
  <c r="P273" i="6"/>
  <c r="O274" i="6"/>
  <c r="P274" i="6"/>
  <c r="O275" i="6"/>
  <c r="P275" i="6"/>
  <c r="O276" i="6"/>
  <c r="P276" i="6"/>
  <c r="O277" i="6"/>
  <c r="P277" i="6"/>
  <c r="O278" i="6"/>
  <c r="P278" i="6"/>
  <c r="O279" i="6"/>
  <c r="P279" i="6"/>
  <c r="O280" i="6"/>
  <c r="P280" i="6"/>
  <c r="O281" i="6"/>
  <c r="P281" i="6"/>
  <c r="O282" i="6"/>
  <c r="P282" i="6"/>
  <c r="O283" i="6"/>
  <c r="P283" i="6"/>
  <c r="O284" i="6"/>
  <c r="P284" i="6"/>
  <c r="O285" i="6"/>
  <c r="P285" i="6"/>
  <c r="O286" i="6"/>
  <c r="P286" i="6"/>
  <c r="O287" i="6"/>
  <c r="P287" i="6"/>
  <c r="O288" i="6"/>
  <c r="P288" i="6"/>
  <c r="O289" i="6"/>
  <c r="P289" i="6"/>
  <c r="O290" i="6"/>
  <c r="P290" i="6"/>
  <c r="O291" i="6"/>
  <c r="P291" i="6"/>
  <c r="O292" i="6"/>
  <c r="P292" i="6"/>
  <c r="O293" i="6"/>
  <c r="P293" i="6"/>
  <c r="O294" i="6"/>
  <c r="P294" i="6"/>
  <c r="O295" i="6"/>
  <c r="P295" i="6"/>
  <c r="O296" i="6"/>
  <c r="P296" i="6"/>
  <c r="O297" i="6"/>
  <c r="P297" i="6"/>
  <c r="O298" i="6"/>
  <c r="P298" i="6"/>
  <c r="O299" i="6"/>
  <c r="P299" i="6"/>
  <c r="O300" i="6"/>
  <c r="P300" i="6"/>
  <c r="O301" i="6"/>
  <c r="P301" i="6"/>
  <c r="O302" i="6"/>
  <c r="P302" i="6"/>
  <c r="O303" i="6"/>
  <c r="P303" i="6"/>
  <c r="O304" i="6"/>
  <c r="P304" i="6"/>
  <c r="O305" i="6"/>
  <c r="P305" i="6"/>
  <c r="O306" i="6"/>
  <c r="P306" i="6"/>
  <c r="O307" i="6"/>
  <c r="P307" i="6"/>
  <c r="O308" i="6"/>
  <c r="P308" i="6"/>
  <c r="O309" i="6"/>
  <c r="P309" i="6"/>
  <c r="O310" i="6"/>
  <c r="P310" i="6"/>
  <c r="O311" i="6"/>
  <c r="P311" i="6"/>
  <c r="O312" i="6"/>
  <c r="P312" i="6"/>
  <c r="O313" i="6"/>
  <c r="P313" i="6"/>
  <c r="O314" i="6"/>
  <c r="P314" i="6"/>
  <c r="O315" i="6"/>
  <c r="P315" i="6"/>
  <c r="O316" i="6"/>
  <c r="P316" i="6"/>
  <c r="O317" i="6"/>
  <c r="P317" i="6"/>
  <c r="O318" i="6"/>
  <c r="P318" i="6"/>
  <c r="O319" i="6"/>
  <c r="P319" i="6"/>
  <c r="O320" i="6"/>
  <c r="P320" i="6"/>
  <c r="O321" i="6"/>
  <c r="P321" i="6"/>
  <c r="O322" i="6"/>
  <c r="P322" i="6"/>
  <c r="O323" i="6"/>
  <c r="P323" i="6"/>
  <c r="O324" i="6"/>
  <c r="P324" i="6"/>
  <c r="O325" i="6"/>
  <c r="P325" i="6"/>
  <c r="O326" i="6"/>
  <c r="P326" i="6"/>
  <c r="O327" i="6"/>
  <c r="P327" i="6"/>
  <c r="O328" i="6"/>
  <c r="P328" i="6"/>
  <c r="O329" i="6"/>
  <c r="P329" i="6"/>
  <c r="O330" i="6"/>
  <c r="P330" i="6"/>
  <c r="O331" i="6"/>
  <c r="P331" i="6"/>
  <c r="O332" i="6"/>
  <c r="P332" i="6"/>
  <c r="O333" i="6"/>
  <c r="P333" i="6"/>
  <c r="O334" i="6"/>
  <c r="P334" i="6"/>
  <c r="O335" i="6"/>
  <c r="P335" i="6"/>
  <c r="O336" i="6"/>
  <c r="P336" i="6"/>
  <c r="O337" i="6"/>
  <c r="P337" i="6"/>
  <c r="O338" i="6"/>
  <c r="P338" i="6"/>
  <c r="O339" i="6"/>
  <c r="P339" i="6"/>
  <c r="O340" i="6"/>
  <c r="P340" i="6"/>
  <c r="O341" i="6"/>
  <c r="P341" i="6"/>
  <c r="O342" i="6"/>
  <c r="P342" i="6"/>
  <c r="O343" i="6"/>
  <c r="P343" i="6"/>
  <c r="O344" i="6"/>
  <c r="P344" i="6"/>
  <c r="O345" i="6"/>
  <c r="P345" i="6"/>
  <c r="O346" i="6"/>
  <c r="P346" i="6"/>
  <c r="O347" i="6"/>
  <c r="P347" i="6"/>
  <c r="O348" i="6"/>
  <c r="P348" i="6"/>
  <c r="O349" i="6"/>
  <c r="P349" i="6"/>
  <c r="O350" i="6"/>
  <c r="P350" i="6"/>
  <c r="O351" i="6"/>
  <c r="P351" i="6"/>
  <c r="O352" i="6"/>
  <c r="P352" i="6"/>
  <c r="O353" i="6"/>
  <c r="P353" i="6"/>
  <c r="O354" i="6"/>
  <c r="P354" i="6"/>
  <c r="O355" i="6"/>
  <c r="P355" i="6"/>
  <c r="O356" i="6"/>
  <c r="P356" i="6"/>
  <c r="O357" i="6"/>
  <c r="P357" i="6"/>
  <c r="O358" i="6"/>
  <c r="P358" i="6"/>
  <c r="O359" i="6"/>
  <c r="P359" i="6"/>
  <c r="O360" i="6"/>
  <c r="P360" i="6"/>
  <c r="O361" i="6"/>
  <c r="P361" i="6"/>
  <c r="O362" i="6"/>
  <c r="P362" i="6"/>
  <c r="O363" i="6"/>
  <c r="P363" i="6"/>
  <c r="O364" i="6"/>
  <c r="P364" i="6"/>
  <c r="O365" i="6"/>
  <c r="P365" i="6"/>
  <c r="O366" i="6"/>
  <c r="P366" i="6"/>
  <c r="O367" i="6"/>
  <c r="P367" i="6"/>
  <c r="O368" i="6"/>
  <c r="P368" i="6"/>
  <c r="O369" i="6"/>
  <c r="P369" i="6"/>
  <c r="O370" i="6"/>
  <c r="P370" i="6"/>
  <c r="O371" i="6"/>
  <c r="P371" i="6"/>
  <c r="O372" i="6"/>
  <c r="P372" i="6"/>
  <c r="O373" i="6"/>
  <c r="P373" i="6"/>
  <c r="O374" i="6"/>
  <c r="P374" i="6"/>
  <c r="O375" i="6"/>
  <c r="P375" i="6"/>
  <c r="O376" i="6"/>
  <c r="P376" i="6"/>
  <c r="O377" i="6"/>
  <c r="P377" i="6"/>
  <c r="O378" i="6"/>
  <c r="P378" i="6"/>
  <c r="O379" i="6"/>
  <c r="P379" i="6"/>
  <c r="O380" i="6"/>
  <c r="P380" i="6"/>
  <c r="O381" i="6"/>
  <c r="P381" i="6"/>
  <c r="O382" i="6"/>
  <c r="P382" i="6"/>
  <c r="O383" i="6"/>
  <c r="P383" i="6"/>
  <c r="O384" i="6"/>
  <c r="P384" i="6"/>
  <c r="O385" i="6"/>
  <c r="P385" i="6"/>
  <c r="O386" i="6"/>
  <c r="P386" i="6"/>
  <c r="O387" i="6"/>
  <c r="P387" i="6"/>
  <c r="O388" i="6"/>
  <c r="P388" i="6"/>
  <c r="O389" i="6"/>
  <c r="P389" i="6"/>
  <c r="O390" i="6"/>
  <c r="P390" i="6"/>
  <c r="O391" i="6"/>
  <c r="P391" i="6"/>
  <c r="O392" i="6"/>
  <c r="P392" i="6"/>
  <c r="O393" i="6"/>
  <c r="P393" i="6"/>
  <c r="O394" i="6"/>
  <c r="P394" i="6"/>
  <c r="O395" i="6"/>
  <c r="P395" i="6"/>
  <c r="O396" i="6"/>
  <c r="P396" i="6"/>
  <c r="O397" i="6"/>
  <c r="P397" i="6"/>
  <c r="O398" i="6"/>
  <c r="P398" i="6"/>
  <c r="O399" i="6"/>
  <c r="P399" i="6"/>
  <c r="O400" i="6"/>
  <c r="P400" i="6"/>
  <c r="O401" i="6"/>
  <c r="P401" i="6"/>
  <c r="O402" i="6"/>
  <c r="P402" i="6"/>
  <c r="O403" i="6"/>
  <c r="P403" i="6"/>
  <c r="O404" i="6"/>
  <c r="P404" i="6"/>
  <c r="O405" i="6"/>
  <c r="P405" i="6"/>
  <c r="O406" i="6"/>
  <c r="P406" i="6"/>
  <c r="O407" i="6"/>
  <c r="P407" i="6"/>
  <c r="O408" i="6"/>
  <c r="P408" i="6"/>
  <c r="O409" i="6"/>
  <c r="P409" i="6"/>
  <c r="O410" i="6"/>
  <c r="P410" i="6"/>
  <c r="O411" i="6"/>
  <c r="P411" i="6"/>
  <c r="O412" i="6"/>
  <c r="P412" i="6"/>
  <c r="O413" i="6"/>
  <c r="P413" i="6"/>
  <c r="O414" i="6"/>
  <c r="P414" i="6"/>
  <c r="O415" i="6"/>
  <c r="P415" i="6"/>
  <c r="O416" i="6"/>
  <c r="P416" i="6"/>
  <c r="O417" i="6"/>
  <c r="P417" i="6"/>
  <c r="O418" i="6"/>
  <c r="P418" i="6"/>
  <c r="O419" i="6"/>
  <c r="P419" i="6"/>
  <c r="O420" i="6"/>
  <c r="P420" i="6"/>
  <c r="O421" i="6"/>
  <c r="P421" i="6"/>
  <c r="O422" i="6"/>
  <c r="P422" i="6"/>
  <c r="O423" i="6"/>
  <c r="P423" i="6"/>
  <c r="O424" i="6"/>
  <c r="P424" i="6"/>
  <c r="O425" i="6"/>
  <c r="P425" i="6"/>
  <c r="O426" i="6"/>
  <c r="P426" i="6"/>
  <c r="O427" i="6"/>
  <c r="P427" i="6"/>
  <c r="O428" i="6"/>
  <c r="P428" i="6"/>
  <c r="O429" i="6"/>
  <c r="P429" i="6"/>
  <c r="O430" i="6"/>
  <c r="P430" i="6"/>
  <c r="O431" i="6"/>
  <c r="P431" i="6"/>
  <c r="O432" i="6"/>
  <c r="P432" i="6"/>
  <c r="O433" i="6"/>
  <c r="P433" i="6"/>
  <c r="O434" i="6"/>
  <c r="P434" i="6"/>
  <c r="O435" i="6"/>
  <c r="P435" i="6"/>
  <c r="O436" i="6"/>
  <c r="P436" i="6"/>
  <c r="O437" i="6"/>
  <c r="P437" i="6"/>
  <c r="O438" i="6"/>
  <c r="P438" i="6"/>
  <c r="O439" i="6"/>
  <c r="P439" i="6"/>
  <c r="O440" i="6"/>
  <c r="P440" i="6"/>
  <c r="O441" i="6"/>
  <c r="P441" i="6"/>
  <c r="O442" i="6"/>
  <c r="P442" i="6"/>
  <c r="O443" i="6"/>
  <c r="P443" i="6"/>
  <c r="O444" i="6"/>
  <c r="P444" i="6"/>
  <c r="O445" i="6"/>
  <c r="P445" i="6"/>
  <c r="O446" i="6"/>
  <c r="P446" i="6"/>
  <c r="O447" i="6"/>
  <c r="P447" i="6"/>
  <c r="O448" i="6"/>
  <c r="P448" i="6"/>
  <c r="O449" i="6"/>
  <c r="P449" i="6"/>
  <c r="O450" i="6"/>
  <c r="P450" i="6"/>
  <c r="O451" i="6"/>
  <c r="P451" i="6"/>
  <c r="O452" i="6"/>
  <c r="P452" i="6"/>
  <c r="O453" i="6"/>
  <c r="P453" i="6"/>
  <c r="O454" i="6"/>
  <c r="P454" i="6"/>
  <c r="O455" i="6"/>
  <c r="P455" i="6"/>
  <c r="O456" i="6"/>
  <c r="P456" i="6"/>
  <c r="O457" i="6"/>
  <c r="P457" i="6"/>
  <c r="O458" i="6"/>
  <c r="P458" i="6"/>
  <c r="O459" i="6"/>
  <c r="P459" i="6"/>
  <c r="O460" i="6"/>
  <c r="P460" i="6"/>
  <c r="O461" i="6"/>
  <c r="P461" i="6"/>
  <c r="O462" i="6"/>
  <c r="P462" i="6"/>
  <c r="O463" i="6"/>
  <c r="P463" i="6"/>
  <c r="O464" i="6"/>
  <c r="P464" i="6"/>
  <c r="O465" i="6"/>
  <c r="P465" i="6"/>
  <c r="O466" i="6"/>
  <c r="P466" i="6"/>
  <c r="O467" i="6"/>
  <c r="P467" i="6"/>
  <c r="O468" i="6"/>
  <c r="P468" i="6"/>
  <c r="O469" i="6"/>
  <c r="P469" i="6"/>
  <c r="O470" i="6"/>
  <c r="P470" i="6"/>
  <c r="O471" i="6"/>
  <c r="P471" i="6"/>
  <c r="O472" i="6"/>
  <c r="P472" i="6"/>
  <c r="O473" i="6"/>
  <c r="P473" i="6"/>
  <c r="O474" i="6"/>
  <c r="P474" i="6"/>
  <c r="O475" i="6"/>
  <c r="P475" i="6"/>
  <c r="O476" i="6"/>
  <c r="P476" i="6"/>
  <c r="O477" i="6"/>
  <c r="P477" i="6"/>
  <c r="O478" i="6"/>
  <c r="P478" i="6"/>
  <c r="O479" i="6"/>
  <c r="P479" i="6"/>
  <c r="O480" i="6"/>
  <c r="P480" i="6"/>
  <c r="O481" i="6"/>
  <c r="P481" i="6"/>
  <c r="O482" i="6"/>
  <c r="P482" i="6"/>
  <c r="O483" i="6"/>
  <c r="P483" i="6"/>
  <c r="O484" i="6"/>
  <c r="P484" i="6"/>
  <c r="O485" i="6"/>
  <c r="P485" i="6"/>
  <c r="O486" i="6"/>
  <c r="P486" i="6"/>
  <c r="O487" i="6"/>
  <c r="P487" i="6"/>
  <c r="O488" i="6"/>
  <c r="P488" i="6"/>
  <c r="O489" i="6"/>
  <c r="P489" i="6"/>
  <c r="O490" i="6"/>
  <c r="P490" i="6"/>
  <c r="O491" i="6"/>
  <c r="P491" i="6"/>
  <c r="O492" i="6"/>
  <c r="P492" i="6"/>
  <c r="O493" i="6"/>
  <c r="P493" i="6"/>
  <c r="O494" i="6"/>
  <c r="P494" i="6"/>
  <c r="O495" i="6"/>
  <c r="P495" i="6"/>
  <c r="O496" i="6"/>
  <c r="P496" i="6"/>
  <c r="O497" i="6"/>
  <c r="P497" i="6"/>
  <c r="O498" i="6"/>
  <c r="P498" i="6"/>
  <c r="O499" i="6"/>
  <c r="P499" i="6"/>
  <c r="O500" i="6"/>
  <c r="P500" i="6"/>
  <c r="O501" i="6"/>
  <c r="P501" i="6"/>
  <c r="O502" i="6"/>
  <c r="P502" i="6"/>
  <c r="O503" i="6"/>
  <c r="P503" i="6"/>
  <c r="O504" i="6"/>
  <c r="P504" i="6"/>
  <c r="O505" i="6"/>
  <c r="P505" i="6"/>
  <c r="O506" i="6"/>
  <c r="P506" i="6"/>
  <c r="O507" i="6"/>
  <c r="P507" i="6"/>
  <c r="O508" i="6"/>
  <c r="P508" i="6"/>
  <c r="O509" i="6"/>
  <c r="P509" i="6"/>
  <c r="O510" i="6"/>
  <c r="P510" i="6"/>
  <c r="O511" i="6"/>
  <c r="P511" i="6"/>
  <c r="O512" i="6"/>
  <c r="P512" i="6"/>
  <c r="O513" i="6"/>
  <c r="P513" i="6"/>
  <c r="O514" i="6"/>
  <c r="P514" i="6"/>
  <c r="O515" i="6"/>
  <c r="P515" i="6"/>
  <c r="O516" i="6"/>
  <c r="P516" i="6"/>
  <c r="O517" i="6"/>
  <c r="P517" i="6"/>
  <c r="O518" i="6"/>
  <c r="P518" i="6"/>
  <c r="O519" i="6"/>
  <c r="P519" i="6"/>
  <c r="O520" i="6"/>
  <c r="P520" i="6"/>
  <c r="O521" i="6"/>
  <c r="P521" i="6"/>
  <c r="O522" i="6"/>
  <c r="P522" i="6"/>
  <c r="O523" i="6"/>
  <c r="P523" i="6"/>
  <c r="O524" i="6"/>
  <c r="P524" i="6"/>
  <c r="O525" i="6"/>
  <c r="P525" i="6"/>
  <c r="O526" i="6"/>
  <c r="P526" i="6"/>
  <c r="O527" i="6"/>
  <c r="P527" i="6"/>
  <c r="O528" i="6"/>
  <c r="P528" i="6"/>
  <c r="O529" i="6"/>
  <c r="P529" i="6"/>
  <c r="O530" i="6"/>
  <c r="P530" i="6"/>
  <c r="O531" i="6"/>
  <c r="P531" i="6"/>
  <c r="O532" i="6"/>
  <c r="P532" i="6"/>
  <c r="O533" i="6"/>
  <c r="P533" i="6"/>
  <c r="O534" i="6"/>
  <c r="P534" i="6"/>
  <c r="O535" i="6"/>
  <c r="P535" i="6"/>
  <c r="O536" i="6"/>
  <c r="P536" i="6"/>
  <c r="O537" i="6"/>
  <c r="P537" i="6"/>
  <c r="O538" i="6"/>
  <c r="P538" i="6"/>
  <c r="O539" i="6"/>
  <c r="P539" i="6"/>
  <c r="O540" i="6"/>
  <c r="P540" i="6"/>
  <c r="O541" i="6"/>
  <c r="P541" i="6"/>
  <c r="O542" i="6"/>
  <c r="P542" i="6"/>
  <c r="O543" i="6"/>
  <c r="P543" i="6"/>
  <c r="O544" i="6"/>
  <c r="P544" i="6"/>
  <c r="O545" i="6"/>
  <c r="P545" i="6"/>
  <c r="O546" i="6"/>
  <c r="P546" i="6"/>
  <c r="O547" i="6"/>
  <c r="P547" i="6"/>
  <c r="O548" i="6"/>
  <c r="P548" i="6"/>
  <c r="O549" i="6"/>
  <c r="P549" i="6"/>
  <c r="O550" i="6"/>
  <c r="P550" i="6"/>
  <c r="O551" i="6"/>
  <c r="P551" i="6"/>
  <c r="O552" i="6"/>
  <c r="P552" i="6"/>
  <c r="O553" i="6"/>
  <c r="P553" i="6"/>
  <c r="O554" i="6"/>
  <c r="P554" i="6"/>
  <c r="O555" i="6"/>
  <c r="P555" i="6"/>
  <c r="O556" i="6"/>
  <c r="P556" i="6"/>
  <c r="O557" i="6"/>
  <c r="P557" i="6"/>
  <c r="O558" i="6"/>
  <c r="P558" i="6"/>
  <c r="O559" i="6"/>
  <c r="P559" i="6"/>
  <c r="O560" i="6"/>
  <c r="P560" i="6"/>
  <c r="O561" i="6"/>
  <c r="P561" i="6"/>
  <c r="O562" i="6"/>
  <c r="P562" i="6"/>
  <c r="O563" i="6"/>
  <c r="P563" i="6"/>
  <c r="O564" i="6"/>
  <c r="P564" i="6"/>
  <c r="O565" i="6"/>
  <c r="P565" i="6"/>
  <c r="O566" i="6"/>
  <c r="P566" i="6"/>
  <c r="O567" i="6"/>
  <c r="P567" i="6"/>
  <c r="O568" i="6"/>
  <c r="P568" i="6"/>
  <c r="O569" i="6"/>
  <c r="P569" i="6"/>
  <c r="O570" i="6"/>
  <c r="P570" i="6"/>
  <c r="O571" i="6"/>
  <c r="P571" i="6"/>
  <c r="O572" i="6"/>
  <c r="P572" i="6"/>
  <c r="O573" i="6"/>
  <c r="P573" i="6"/>
  <c r="O574" i="6"/>
  <c r="P574" i="6"/>
  <c r="O575" i="6"/>
  <c r="P575" i="6"/>
  <c r="O576" i="6"/>
  <c r="P576" i="6"/>
  <c r="O577" i="6"/>
  <c r="P577" i="6"/>
  <c r="O578" i="6"/>
  <c r="P578" i="6"/>
  <c r="O579" i="6"/>
  <c r="P579" i="6"/>
  <c r="O580" i="6"/>
  <c r="P580" i="6"/>
  <c r="O581" i="6"/>
  <c r="P581" i="6"/>
  <c r="O582" i="6"/>
  <c r="P582" i="6"/>
  <c r="O583" i="6"/>
  <c r="P583" i="6"/>
  <c r="O584" i="6"/>
  <c r="P584" i="6"/>
  <c r="O585" i="6"/>
  <c r="P585" i="6"/>
  <c r="O586" i="6"/>
  <c r="P586" i="6"/>
  <c r="O587" i="6"/>
  <c r="P587" i="6"/>
  <c r="O588" i="6"/>
  <c r="P588" i="6"/>
  <c r="O589" i="6"/>
  <c r="P589" i="6"/>
  <c r="O590" i="6"/>
  <c r="P590" i="6"/>
  <c r="O591" i="6"/>
  <c r="P591" i="6"/>
  <c r="O592" i="6"/>
  <c r="P592" i="6"/>
  <c r="O593" i="6"/>
  <c r="P593" i="6"/>
  <c r="O594" i="6"/>
  <c r="P594" i="6"/>
  <c r="O595" i="6"/>
  <c r="P595" i="6"/>
  <c r="O596" i="6"/>
  <c r="P596" i="6"/>
  <c r="O597" i="6"/>
  <c r="P597" i="6"/>
  <c r="O598" i="6"/>
  <c r="P598" i="6"/>
  <c r="O599" i="6"/>
  <c r="P599" i="6"/>
  <c r="O600" i="6"/>
  <c r="P600" i="6"/>
  <c r="O601" i="6"/>
  <c r="P601" i="6"/>
  <c r="O602" i="6"/>
  <c r="P602" i="6"/>
  <c r="O603" i="6"/>
  <c r="P603" i="6"/>
  <c r="O604" i="6"/>
  <c r="P604" i="6"/>
  <c r="O605" i="6"/>
  <c r="P605" i="6"/>
  <c r="O606" i="6"/>
  <c r="P606" i="6"/>
  <c r="O607" i="6"/>
  <c r="P607" i="6"/>
  <c r="O608" i="6"/>
  <c r="P608" i="6"/>
  <c r="O609" i="6"/>
  <c r="P609" i="6"/>
  <c r="O610" i="6"/>
  <c r="P610" i="6"/>
  <c r="O611" i="6"/>
  <c r="P611" i="6"/>
  <c r="O612" i="6"/>
  <c r="P612" i="6"/>
  <c r="O613" i="6"/>
  <c r="P613" i="6"/>
  <c r="O614" i="6"/>
  <c r="P614" i="6"/>
  <c r="O615" i="6"/>
  <c r="P615" i="6"/>
  <c r="O616" i="6"/>
  <c r="P616" i="6"/>
  <c r="O617" i="6"/>
  <c r="P617" i="6"/>
  <c r="O618" i="6"/>
  <c r="P618" i="6"/>
  <c r="O619" i="6"/>
  <c r="P619" i="6"/>
  <c r="O620" i="6"/>
  <c r="P620" i="6"/>
  <c r="O621" i="6"/>
  <c r="P621" i="6"/>
  <c r="O622" i="6"/>
  <c r="P622" i="6"/>
  <c r="O623" i="6"/>
  <c r="P623" i="6"/>
  <c r="O624" i="6"/>
  <c r="P624" i="6"/>
  <c r="O625" i="6"/>
  <c r="P625" i="6"/>
  <c r="O626" i="6"/>
  <c r="P626" i="6"/>
  <c r="O627" i="6"/>
  <c r="P627" i="6"/>
  <c r="O628" i="6"/>
  <c r="P628" i="6"/>
  <c r="O629" i="6"/>
  <c r="P629" i="6"/>
  <c r="O630" i="6"/>
  <c r="P630" i="6"/>
  <c r="O631" i="6"/>
  <c r="P631" i="6"/>
  <c r="O632" i="6"/>
  <c r="P632" i="6"/>
  <c r="O633" i="6"/>
  <c r="P633" i="6"/>
  <c r="O634" i="6"/>
  <c r="P634" i="6"/>
  <c r="O635" i="6"/>
  <c r="P635" i="6"/>
  <c r="O636" i="6"/>
  <c r="P636" i="6"/>
  <c r="O637" i="6"/>
  <c r="P637" i="6"/>
  <c r="O638" i="6"/>
  <c r="P638" i="6"/>
  <c r="O639" i="6"/>
  <c r="P639" i="6"/>
  <c r="O640" i="6"/>
  <c r="P640" i="6"/>
  <c r="O641" i="6"/>
  <c r="P641" i="6"/>
  <c r="O642" i="6"/>
  <c r="P642" i="6"/>
  <c r="O643" i="6"/>
  <c r="P643" i="6"/>
  <c r="O644" i="6"/>
  <c r="P644" i="6"/>
  <c r="O645" i="6"/>
  <c r="P645" i="6"/>
  <c r="O646" i="6"/>
  <c r="P646" i="6"/>
  <c r="O647" i="6"/>
  <c r="P647" i="6"/>
  <c r="O648" i="6"/>
  <c r="P648" i="6"/>
  <c r="O649" i="6"/>
  <c r="P649" i="6"/>
  <c r="O650" i="6"/>
  <c r="P650" i="6"/>
  <c r="O651" i="6"/>
  <c r="P651" i="6"/>
  <c r="O652" i="6"/>
  <c r="P652" i="6"/>
  <c r="O653" i="6"/>
  <c r="P653" i="6"/>
  <c r="O654" i="6"/>
  <c r="P654" i="6"/>
  <c r="O655" i="6"/>
  <c r="P655" i="6"/>
  <c r="O656" i="6"/>
  <c r="P656" i="6"/>
  <c r="O657" i="6"/>
  <c r="P657" i="6"/>
  <c r="O658" i="6"/>
  <c r="P658" i="6"/>
  <c r="O659" i="6"/>
  <c r="P659" i="6"/>
  <c r="O660" i="6"/>
  <c r="P660" i="6"/>
  <c r="O661" i="6"/>
  <c r="P661" i="6"/>
  <c r="O662" i="6"/>
  <c r="P662" i="6"/>
  <c r="O663" i="6"/>
  <c r="P663" i="6"/>
  <c r="O664" i="6"/>
  <c r="P664" i="6"/>
  <c r="O665" i="6"/>
  <c r="P665" i="6"/>
  <c r="O666" i="6"/>
  <c r="P666" i="6"/>
  <c r="O667" i="6"/>
  <c r="P667" i="6"/>
  <c r="O668" i="6"/>
  <c r="P668" i="6"/>
  <c r="O669" i="6"/>
  <c r="P669" i="6"/>
  <c r="O670" i="6"/>
  <c r="P670" i="6"/>
  <c r="O671" i="6"/>
  <c r="P671" i="6"/>
  <c r="O672" i="6"/>
  <c r="P672" i="6"/>
  <c r="O673" i="6"/>
  <c r="P673" i="6"/>
  <c r="O674" i="6"/>
  <c r="P674" i="6"/>
  <c r="O675" i="6"/>
  <c r="P675" i="6"/>
  <c r="O676" i="6"/>
  <c r="P676" i="6"/>
  <c r="O677" i="6"/>
  <c r="P677" i="6"/>
  <c r="O678" i="6"/>
  <c r="P678" i="6"/>
  <c r="O679" i="6"/>
  <c r="P679" i="6"/>
  <c r="O680" i="6"/>
  <c r="P680" i="6"/>
  <c r="O681" i="6"/>
  <c r="P681" i="6"/>
  <c r="O682" i="6"/>
  <c r="P682" i="6"/>
  <c r="O683" i="6"/>
  <c r="P683" i="6"/>
  <c r="O684" i="6"/>
  <c r="P684" i="6"/>
  <c r="O685" i="6"/>
  <c r="P685" i="6"/>
  <c r="O686" i="6"/>
  <c r="P686" i="6"/>
  <c r="O687" i="6"/>
  <c r="P687" i="6"/>
  <c r="O688" i="6"/>
  <c r="P688" i="6"/>
  <c r="O689" i="6"/>
  <c r="P689" i="6"/>
  <c r="O690" i="6"/>
  <c r="P690" i="6"/>
  <c r="O691" i="6"/>
  <c r="P691" i="6"/>
  <c r="O692" i="6"/>
  <c r="P692" i="6"/>
  <c r="O693" i="6"/>
  <c r="P693" i="6"/>
  <c r="O694" i="6"/>
  <c r="P694" i="6"/>
  <c r="O695" i="6"/>
  <c r="P695" i="6"/>
  <c r="O696" i="6"/>
  <c r="P696" i="6"/>
  <c r="O697" i="6"/>
  <c r="P697" i="6"/>
  <c r="O698" i="6"/>
  <c r="P698" i="6"/>
  <c r="O699" i="6"/>
  <c r="P699" i="6"/>
  <c r="O700" i="6"/>
  <c r="P700" i="6"/>
  <c r="O701" i="6"/>
  <c r="P701" i="6"/>
  <c r="O702" i="6"/>
  <c r="P702" i="6"/>
  <c r="O703" i="6"/>
  <c r="P703" i="6"/>
  <c r="O704" i="6"/>
  <c r="P704" i="6"/>
  <c r="O705" i="6"/>
  <c r="P705" i="6"/>
  <c r="O706" i="6"/>
  <c r="P706" i="6"/>
  <c r="O707" i="6"/>
  <c r="P707" i="6"/>
  <c r="O708" i="6"/>
  <c r="P708" i="6"/>
  <c r="O709" i="6"/>
  <c r="P709" i="6"/>
  <c r="O710" i="6"/>
  <c r="P710" i="6"/>
  <c r="O711" i="6"/>
  <c r="P711" i="6"/>
  <c r="O712" i="6"/>
  <c r="P712" i="6"/>
  <c r="O713" i="6"/>
  <c r="P713" i="6"/>
  <c r="O714" i="6"/>
  <c r="P714" i="6"/>
  <c r="O715" i="6"/>
  <c r="P715" i="6"/>
  <c r="O716" i="6"/>
  <c r="P716" i="6"/>
  <c r="O717" i="6"/>
  <c r="P717" i="6"/>
  <c r="O718" i="6"/>
  <c r="P718" i="6"/>
  <c r="O719" i="6"/>
  <c r="P719" i="6"/>
  <c r="O720" i="6"/>
  <c r="P720" i="6"/>
  <c r="O721" i="6"/>
  <c r="P721" i="6"/>
  <c r="O722" i="6"/>
  <c r="P722" i="6"/>
  <c r="O723" i="6"/>
  <c r="P723" i="6"/>
  <c r="O724" i="6"/>
  <c r="P724" i="6"/>
  <c r="O725" i="6"/>
  <c r="P725" i="6"/>
  <c r="O726" i="6"/>
  <c r="P726" i="6"/>
  <c r="O727" i="6"/>
  <c r="P727" i="6"/>
  <c r="O728" i="6"/>
  <c r="P728" i="6"/>
  <c r="O729" i="6"/>
  <c r="P729" i="6"/>
  <c r="O730" i="6"/>
  <c r="P730" i="6"/>
  <c r="O731" i="6"/>
  <c r="P731" i="6"/>
  <c r="O732" i="6"/>
  <c r="P732" i="6"/>
  <c r="O733" i="6"/>
  <c r="P733" i="6"/>
  <c r="O734" i="6"/>
  <c r="P734" i="6"/>
  <c r="O735" i="6"/>
  <c r="P735" i="6"/>
  <c r="O736" i="6"/>
  <c r="P736" i="6"/>
  <c r="O737" i="6"/>
  <c r="P737" i="6"/>
  <c r="O738" i="6"/>
  <c r="P738" i="6"/>
  <c r="O739" i="6"/>
  <c r="P739" i="6"/>
  <c r="O740" i="6"/>
  <c r="P740" i="6"/>
  <c r="O741" i="6"/>
  <c r="P741" i="6"/>
  <c r="O742" i="6"/>
  <c r="P742" i="6"/>
  <c r="O743" i="6"/>
  <c r="P743" i="6"/>
  <c r="O744" i="6"/>
  <c r="P744" i="6"/>
  <c r="O745" i="6"/>
  <c r="P745" i="6"/>
  <c r="O746" i="6"/>
  <c r="P746" i="6"/>
  <c r="O747" i="6"/>
  <c r="P747" i="6"/>
  <c r="O748" i="6"/>
  <c r="P748" i="6"/>
  <c r="O749" i="6"/>
  <c r="P749" i="6"/>
  <c r="O750" i="6"/>
  <c r="P750" i="6"/>
  <c r="O751" i="6"/>
  <c r="P751" i="6"/>
  <c r="O752" i="6"/>
  <c r="P752" i="6"/>
  <c r="O753" i="6"/>
  <c r="P753" i="6"/>
  <c r="O754" i="6"/>
  <c r="P754" i="6"/>
  <c r="O755" i="6"/>
  <c r="P755" i="6"/>
  <c r="O756" i="6"/>
  <c r="P756" i="6"/>
  <c r="O757" i="6"/>
  <c r="P757" i="6"/>
  <c r="O758" i="6"/>
  <c r="P758" i="6"/>
  <c r="O759" i="6"/>
  <c r="P759" i="6"/>
  <c r="O760" i="6"/>
  <c r="P760" i="6"/>
  <c r="O761" i="6"/>
  <c r="P761" i="6"/>
  <c r="O762" i="6"/>
  <c r="P762" i="6"/>
  <c r="O763" i="6"/>
  <c r="P763" i="6"/>
  <c r="O764" i="6"/>
  <c r="P764" i="6"/>
  <c r="O765" i="6"/>
  <c r="P765" i="6"/>
  <c r="O766" i="6"/>
  <c r="P766" i="6"/>
  <c r="O767" i="6"/>
  <c r="P767" i="6"/>
  <c r="O768" i="6"/>
  <c r="P768" i="6"/>
  <c r="O769" i="6"/>
  <c r="P769" i="6"/>
  <c r="O770" i="6"/>
  <c r="P770" i="6"/>
  <c r="O771" i="6"/>
  <c r="P771" i="6"/>
  <c r="O772" i="6"/>
  <c r="P772" i="6"/>
  <c r="O773" i="6"/>
  <c r="P773" i="6"/>
  <c r="O774" i="6"/>
  <c r="P774" i="6"/>
  <c r="O775" i="6"/>
  <c r="P775" i="6"/>
  <c r="O776" i="6"/>
  <c r="P776" i="6"/>
  <c r="O777" i="6"/>
  <c r="P777" i="6"/>
  <c r="O778" i="6"/>
  <c r="P778" i="6"/>
  <c r="O779" i="6"/>
  <c r="P779" i="6"/>
  <c r="O780" i="6"/>
  <c r="P780" i="6"/>
  <c r="O781" i="6"/>
  <c r="P781" i="6"/>
  <c r="O782" i="6"/>
  <c r="P782" i="6"/>
  <c r="O783" i="6"/>
  <c r="P783" i="6"/>
  <c r="O784" i="6"/>
  <c r="P784" i="6"/>
  <c r="O785" i="6"/>
  <c r="P785" i="6"/>
  <c r="O786" i="6"/>
  <c r="P786" i="6"/>
  <c r="O787" i="6"/>
  <c r="P787" i="6"/>
  <c r="O788" i="6"/>
  <c r="P788" i="6"/>
  <c r="O789" i="6"/>
  <c r="P789" i="6"/>
  <c r="O790" i="6"/>
  <c r="P790" i="6"/>
  <c r="O791" i="6"/>
  <c r="P791" i="6"/>
  <c r="O792" i="6"/>
  <c r="P792" i="6"/>
  <c r="O793" i="6"/>
  <c r="P793" i="6"/>
  <c r="O794" i="6"/>
  <c r="P794" i="6"/>
  <c r="O795" i="6"/>
  <c r="P795" i="6"/>
  <c r="O796" i="6"/>
  <c r="P796" i="6"/>
  <c r="O797" i="6"/>
  <c r="P797" i="6"/>
  <c r="O798" i="6"/>
  <c r="P798" i="6"/>
  <c r="O799" i="6"/>
  <c r="P799" i="6"/>
  <c r="O800" i="6"/>
  <c r="P800" i="6"/>
  <c r="O801" i="6"/>
  <c r="P801" i="6"/>
  <c r="O802" i="6"/>
  <c r="P802" i="6"/>
  <c r="O803" i="6"/>
  <c r="P803" i="6"/>
  <c r="O804" i="6"/>
  <c r="P804" i="6"/>
  <c r="O805" i="6"/>
  <c r="P805" i="6"/>
  <c r="O806" i="6"/>
  <c r="P806" i="6"/>
  <c r="O807" i="6"/>
  <c r="P807" i="6"/>
  <c r="O808" i="6"/>
  <c r="P808" i="6"/>
  <c r="O809" i="6"/>
  <c r="P809" i="6"/>
  <c r="O810" i="6"/>
  <c r="P810" i="6"/>
  <c r="O811" i="6"/>
  <c r="P811" i="6"/>
  <c r="O812" i="6"/>
  <c r="P812" i="6"/>
  <c r="O813" i="6"/>
  <c r="P813" i="6"/>
  <c r="O814" i="6"/>
  <c r="P814" i="6"/>
  <c r="O815" i="6"/>
  <c r="P815" i="6"/>
  <c r="O816" i="6"/>
  <c r="P816" i="6"/>
  <c r="O817" i="6"/>
  <c r="P817" i="6"/>
  <c r="O818" i="6"/>
  <c r="P818" i="6"/>
  <c r="O819" i="6"/>
  <c r="P819" i="6"/>
  <c r="O820" i="6"/>
  <c r="P820" i="6"/>
  <c r="O821" i="6"/>
  <c r="P821" i="6"/>
  <c r="O822" i="6"/>
  <c r="P822" i="6"/>
  <c r="O823" i="6"/>
  <c r="P823" i="6"/>
  <c r="O824" i="6"/>
  <c r="P824" i="6"/>
  <c r="O825" i="6"/>
  <c r="P825" i="6"/>
  <c r="O826" i="6"/>
  <c r="P826" i="6"/>
  <c r="O827" i="6"/>
  <c r="P827" i="6"/>
  <c r="O828" i="6"/>
  <c r="P828" i="6"/>
  <c r="O829" i="6"/>
  <c r="P829" i="6"/>
  <c r="O830" i="6"/>
  <c r="P830" i="6"/>
  <c r="O831" i="6"/>
  <c r="P831" i="6"/>
  <c r="O832" i="6"/>
  <c r="P832" i="6"/>
  <c r="O833" i="6"/>
  <c r="P833" i="6"/>
  <c r="O834" i="6"/>
  <c r="P834" i="6"/>
  <c r="O835" i="6"/>
  <c r="P835" i="6"/>
  <c r="O836" i="6"/>
  <c r="P836" i="6"/>
  <c r="O837" i="6"/>
  <c r="P837" i="6"/>
  <c r="O838" i="6"/>
  <c r="P838" i="6"/>
  <c r="O839" i="6"/>
  <c r="P839" i="6"/>
  <c r="O840" i="6"/>
  <c r="P840" i="6"/>
  <c r="O841" i="6"/>
  <c r="P841" i="6"/>
  <c r="O842" i="6"/>
  <c r="P842" i="6"/>
  <c r="O843" i="6"/>
  <c r="P843" i="6"/>
  <c r="O844" i="6"/>
  <c r="P844" i="6"/>
  <c r="O845" i="6"/>
  <c r="P845" i="6"/>
  <c r="O846" i="6"/>
  <c r="P846" i="6"/>
  <c r="O847" i="6"/>
  <c r="P847" i="6"/>
  <c r="O848" i="6"/>
  <c r="P848" i="6"/>
  <c r="O849" i="6"/>
  <c r="P849" i="6"/>
  <c r="O850" i="6"/>
  <c r="P850" i="6"/>
  <c r="O851" i="6"/>
  <c r="P851" i="6"/>
  <c r="O852" i="6"/>
  <c r="P852" i="6"/>
  <c r="O853" i="6"/>
  <c r="P853" i="6"/>
  <c r="O854" i="6"/>
  <c r="P854" i="6"/>
  <c r="O855" i="6"/>
  <c r="P855" i="6"/>
  <c r="O856" i="6"/>
  <c r="P856" i="6"/>
  <c r="O857" i="6"/>
  <c r="P857" i="6"/>
  <c r="O858" i="6"/>
  <c r="P858" i="6"/>
  <c r="O859" i="6"/>
  <c r="P859" i="6"/>
  <c r="O860" i="6"/>
  <c r="P860" i="6"/>
  <c r="O861" i="6"/>
  <c r="P861" i="6"/>
  <c r="O862" i="6"/>
  <c r="P862" i="6"/>
  <c r="O863" i="6"/>
  <c r="P863" i="6"/>
  <c r="O864" i="6"/>
  <c r="P864" i="6"/>
  <c r="O865" i="6"/>
  <c r="P865" i="6"/>
  <c r="O866" i="6"/>
  <c r="P866" i="6"/>
  <c r="O867" i="6"/>
  <c r="P867" i="6"/>
  <c r="O868" i="6"/>
  <c r="P868" i="6"/>
  <c r="O869" i="6"/>
  <c r="P869" i="6"/>
  <c r="O870" i="6"/>
  <c r="P870" i="6"/>
  <c r="O871" i="6"/>
  <c r="P871" i="6"/>
  <c r="O872" i="6"/>
  <c r="P872" i="6"/>
  <c r="O873" i="6"/>
  <c r="P873" i="6"/>
  <c r="O874" i="6"/>
  <c r="P874" i="6"/>
  <c r="O875" i="6"/>
  <c r="P875" i="6"/>
  <c r="O876" i="6"/>
  <c r="P876" i="6"/>
  <c r="O877" i="6"/>
  <c r="P877" i="6"/>
  <c r="O878" i="6"/>
  <c r="P878" i="6"/>
  <c r="O879" i="6"/>
  <c r="P879" i="6"/>
  <c r="O880" i="6"/>
  <c r="P880" i="6"/>
  <c r="O881" i="6"/>
  <c r="P881" i="6"/>
  <c r="O882" i="6"/>
  <c r="P882" i="6"/>
  <c r="O883" i="6"/>
  <c r="P883" i="6"/>
  <c r="O884" i="6"/>
  <c r="P884" i="6"/>
  <c r="O885" i="6"/>
  <c r="P885" i="6"/>
  <c r="O886" i="6"/>
  <c r="P886" i="6"/>
  <c r="O887" i="6"/>
  <c r="P887" i="6"/>
  <c r="O888" i="6"/>
  <c r="P888" i="6"/>
  <c r="O889" i="6"/>
  <c r="P889" i="6"/>
  <c r="O890" i="6"/>
  <c r="P890" i="6"/>
  <c r="O891" i="6"/>
  <c r="P891" i="6"/>
  <c r="O892" i="6"/>
  <c r="P892" i="6"/>
  <c r="O893" i="6"/>
  <c r="P893" i="6"/>
  <c r="O894" i="6"/>
  <c r="P894" i="6"/>
  <c r="O895" i="6"/>
  <c r="P895" i="6"/>
  <c r="O896" i="6"/>
  <c r="P896" i="6"/>
  <c r="O897" i="6"/>
  <c r="P897" i="6"/>
  <c r="O898" i="6"/>
  <c r="P898" i="6"/>
  <c r="O899" i="6"/>
  <c r="P899" i="6"/>
  <c r="O900" i="6"/>
  <c r="P900" i="6"/>
  <c r="O901" i="6"/>
  <c r="P901" i="6"/>
  <c r="O902" i="6"/>
  <c r="P902" i="6"/>
  <c r="O903" i="6"/>
  <c r="P903" i="6"/>
  <c r="O904" i="6"/>
  <c r="P904" i="6"/>
  <c r="O905" i="6"/>
  <c r="P905" i="6"/>
  <c r="O906" i="6"/>
  <c r="P906" i="6"/>
  <c r="O907" i="6"/>
  <c r="P907" i="6"/>
  <c r="O908" i="6"/>
  <c r="P908" i="6"/>
  <c r="O909" i="6"/>
  <c r="P909" i="6"/>
  <c r="O910" i="6"/>
  <c r="P910" i="6"/>
  <c r="O911" i="6"/>
  <c r="P911" i="6"/>
  <c r="O912" i="6"/>
  <c r="P912" i="6"/>
  <c r="O913" i="6"/>
  <c r="P913" i="6"/>
  <c r="O914" i="6"/>
  <c r="P914" i="6"/>
  <c r="O915" i="6"/>
  <c r="P915" i="6"/>
  <c r="O916" i="6"/>
  <c r="P916" i="6"/>
  <c r="O917" i="6"/>
  <c r="P917" i="6"/>
  <c r="O918" i="6"/>
  <c r="P918" i="6"/>
  <c r="O919" i="6"/>
  <c r="P919" i="6"/>
  <c r="O920" i="6"/>
  <c r="P920" i="6"/>
  <c r="O921" i="6"/>
  <c r="P921" i="6"/>
  <c r="O922" i="6"/>
  <c r="P922" i="6"/>
  <c r="O923" i="6"/>
  <c r="P923" i="6"/>
  <c r="O924" i="6"/>
  <c r="P924" i="6"/>
  <c r="O925" i="6"/>
  <c r="P925" i="6"/>
  <c r="O926" i="6"/>
  <c r="P926" i="6"/>
  <c r="O927" i="6"/>
  <c r="P927" i="6"/>
  <c r="O928" i="6"/>
  <c r="P928" i="6"/>
  <c r="O929" i="6"/>
  <c r="P929" i="6"/>
  <c r="O930" i="6"/>
  <c r="P930" i="6"/>
  <c r="O931" i="6"/>
  <c r="P931" i="6"/>
  <c r="O932" i="6"/>
  <c r="P932" i="6"/>
  <c r="O933" i="6"/>
  <c r="P933" i="6"/>
  <c r="O934" i="6"/>
  <c r="P934" i="6"/>
  <c r="O935" i="6"/>
  <c r="P935" i="6"/>
  <c r="O936" i="6"/>
  <c r="P936" i="6"/>
  <c r="O937" i="6"/>
  <c r="P937" i="6"/>
  <c r="O938" i="6"/>
  <c r="P938" i="6"/>
  <c r="O939" i="6"/>
  <c r="P939" i="6"/>
  <c r="O940" i="6"/>
  <c r="P940" i="6"/>
  <c r="O941" i="6"/>
  <c r="P941" i="6"/>
  <c r="O942" i="6"/>
  <c r="P942" i="6"/>
  <c r="O943" i="6"/>
  <c r="P943" i="6"/>
  <c r="O944" i="6"/>
  <c r="P944" i="6"/>
  <c r="O945" i="6"/>
  <c r="P945" i="6"/>
  <c r="O946" i="6"/>
  <c r="P946" i="6"/>
  <c r="O947" i="6"/>
  <c r="P947" i="6"/>
  <c r="O948" i="6"/>
  <c r="P948" i="6"/>
  <c r="O949" i="6"/>
  <c r="P949" i="6"/>
  <c r="O950" i="6"/>
  <c r="P950" i="6"/>
  <c r="O951" i="6"/>
  <c r="P951" i="6"/>
  <c r="O952" i="6"/>
  <c r="P952" i="6"/>
  <c r="O953" i="6"/>
  <c r="P953" i="6"/>
  <c r="O954" i="6"/>
  <c r="P954" i="6"/>
  <c r="O955" i="6"/>
  <c r="P955" i="6"/>
  <c r="O956" i="6"/>
  <c r="P956" i="6"/>
  <c r="O957" i="6"/>
  <c r="P957" i="6"/>
  <c r="O958" i="6"/>
  <c r="P958" i="6"/>
  <c r="O959" i="6"/>
  <c r="P959" i="6"/>
  <c r="O960" i="6"/>
  <c r="P960" i="6"/>
  <c r="O961" i="6"/>
  <c r="P961" i="6"/>
  <c r="O962" i="6"/>
  <c r="P962" i="6"/>
  <c r="O963" i="6"/>
  <c r="P963" i="6"/>
  <c r="O964" i="6"/>
  <c r="P964" i="6"/>
  <c r="O965" i="6"/>
  <c r="P965" i="6"/>
  <c r="O966" i="6"/>
  <c r="P966" i="6"/>
  <c r="O967" i="6"/>
  <c r="P967" i="6"/>
  <c r="O968" i="6"/>
  <c r="P968" i="6"/>
  <c r="O969" i="6"/>
  <c r="P969" i="6"/>
  <c r="O970" i="6"/>
  <c r="P970" i="6"/>
  <c r="O971" i="6"/>
  <c r="P971" i="6"/>
  <c r="O972" i="6"/>
  <c r="P972" i="6"/>
  <c r="O973" i="6"/>
  <c r="P973" i="6"/>
  <c r="O974" i="6"/>
  <c r="P974" i="6"/>
  <c r="O975" i="6"/>
  <c r="P975" i="6"/>
  <c r="O976" i="6"/>
  <c r="P976" i="6"/>
  <c r="O977" i="6"/>
  <c r="P977" i="6"/>
  <c r="O978" i="6"/>
  <c r="P978" i="6"/>
  <c r="O979" i="6"/>
  <c r="P979" i="6"/>
  <c r="O980" i="6"/>
  <c r="P980" i="6"/>
  <c r="O981" i="6"/>
  <c r="P981" i="6"/>
  <c r="O982" i="6"/>
  <c r="P982" i="6"/>
  <c r="O983" i="6"/>
  <c r="P983" i="6"/>
  <c r="O984" i="6"/>
  <c r="P984" i="6"/>
  <c r="O985" i="6"/>
  <c r="P985" i="6"/>
  <c r="O986" i="6"/>
  <c r="P986" i="6"/>
  <c r="O987" i="6"/>
  <c r="P987" i="6"/>
  <c r="O988" i="6"/>
  <c r="P988" i="6"/>
  <c r="O989" i="6"/>
  <c r="P989" i="6"/>
  <c r="O990" i="6"/>
  <c r="P990" i="6"/>
  <c r="O991" i="6"/>
  <c r="P991" i="6"/>
  <c r="O992" i="6"/>
  <c r="P992" i="6"/>
  <c r="O993" i="6"/>
  <c r="P993" i="6"/>
  <c r="O994" i="6"/>
  <c r="P994" i="6"/>
  <c r="O995" i="6"/>
  <c r="P995" i="6"/>
  <c r="O996" i="6"/>
  <c r="P996" i="6"/>
  <c r="O997" i="6"/>
  <c r="P997" i="6"/>
  <c r="O998" i="6"/>
  <c r="P998" i="6"/>
  <c r="O999" i="6"/>
  <c r="P999" i="6"/>
  <c r="O1000" i="6"/>
  <c r="P1000" i="6"/>
  <c r="O1001" i="6"/>
  <c r="P1001" i="6"/>
  <c r="O1002" i="6"/>
  <c r="P1002" i="6"/>
  <c r="O1003" i="6"/>
  <c r="P1003" i="6"/>
  <c r="O1004" i="6"/>
  <c r="P1004" i="6"/>
  <c r="O1005" i="6"/>
  <c r="P1005" i="6"/>
  <c r="O1006" i="6"/>
  <c r="P1006" i="6"/>
  <c r="O1007" i="6"/>
  <c r="P1007" i="6"/>
  <c r="O1008" i="6"/>
  <c r="P1008" i="6"/>
  <c r="O1009" i="6"/>
  <c r="P1009" i="6"/>
  <c r="O1010" i="6"/>
  <c r="P1010" i="6"/>
  <c r="O1011" i="6"/>
  <c r="P1011" i="6"/>
  <c r="O1012" i="6"/>
  <c r="P1012" i="6"/>
  <c r="O1013" i="6"/>
  <c r="P1013" i="6"/>
  <c r="O1014" i="6"/>
  <c r="P1014" i="6"/>
  <c r="O1015" i="6"/>
  <c r="P1015" i="6"/>
  <c r="O1016" i="6"/>
  <c r="P1016" i="6"/>
  <c r="O1017" i="6"/>
  <c r="P1017" i="6"/>
  <c r="O1018" i="6"/>
  <c r="P1018" i="6"/>
  <c r="O1019" i="6"/>
  <c r="P1019" i="6"/>
  <c r="O1020" i="6"/>
  <c r="P1020" i="6"/>
  <c r="O1021" i="6"/>
  <c r="P1021" i="6"/>
  <c r="O1022" i="6"/>
  <c r="P1022" i="6"/>
  <c r="O1023" i="6"/>
  <c r="P1023" i="6"/>
  <c r="O1024" i="6"/>
  <c r="P1024" i="6"/>
  <c r="O1025" i="6"/>
  <c r="P1025" i="6"/>
  <c r="O1026" i="6"/>
  <c r="P1026" i="6"/>
  <c r="O1027" i="6"/>
  <c r="P1027" i="6"/>
  <c r="O1028" i="6"/>
  <c r="P1028" i="6"/>
  <c r="O1029" i="6"/>
  <c r="P1029" i="6"/>
  <c r="P2" i="6"/>
  <c r="O2" i="6"/>
  <c r="Y3" i="10"/>
  <c r="Y4" i="10"/>
  <c r="Y5" i="10"/>
  <c r="Y6" i="10"/>
  <c r="Y7" i="10"/>
  <c r="Y8" i="10"/>
  <c r="Y9" i="10"/>
  <c r="Y10" i="10"/>
  <c r="Y11" i="10"/>
  <c r="Y12" i="10"/>
  <c r="Y13" i="10"/>
  <c r="Y14" i="10"/>
  <c r="Y15" i="10"/>
  <c r="Y16" i="10"/>
  <c r="Y17" i="10"/>
  <c r="Y18" i="10"/>
  <c r="Y19" i="10"/>
  <c r="Y20" i="10"/>
  <c r="Y21" i="10"/>
  <c r="Y22" i="10"/>
  <c r="Y23" i="10"/>
  <c r="Y24" i="10"/>
  <c r="Y25" i="10"/>
  <c r="Y26" i="10"/>
  <c r="Y27" i="10"/>
  <c r="Y28" i="10"/>
  <c r="Y29" i="10"/>
  <c r="Y30" i="10"/>
  <c r="Y31" i="10"/>
  <c r="Y32" i="10"/>
  <c r="Y33" i="10"/>
  <c r="Y34" i="10"/>
  <c r="Y35" i="10"/>
  <c r="Y36" i="10"/>
  <c r="Y37" i="10"/>
  <c r="Y38" i="10"/>
  <c r="Y39" i="10"/>
  <c r="Y40" i="10"/>
  <c r="Y41" i="10"/>
  <c r="Y42" i="10"/>
  <c r="Y43" i="10"/>
  <c r="Y44" i="10"/>
  <c r="Y45" i="10"/>
  <c r="Y46" i="10"/>
  <c r="Y47" i="10"/>
  <c r="Y48" i="10"/>
  <c r="Y49" i="10"/>
  <c r="Y50" i="10"/>
  <c r="Y51" i="10"/>
  <c r="Y52" i="10"/>
  <c r="Y53" i="10"/>
  <c r="Y54" i="10"/>
  <c r="Y55" i="10"/>
  <c r="Y56" i="10"/>
  <c r="Y57" i="10"/>
  <c r="Y58" i="10"/>
  <c r="Y59" i="10"/>
  <c r="Y60" i="10"/>
  <c r="Y61" i="10"/>
  <c r="Y62" i="10"/>
  <c r="Y63" i="10"/>
  <c r="Y64" i="10"/>
  <c r="Y65" i="10"/>
  <c r="Y66" i="10"/>
  <c r="Y67" i="10"/>
  <c r="Y68" i="10"/>
  <c r="Y69" i="10"/>
  <c r="Y70" i="10"/>
  <c r="Y71" i="10"/>
  <c r="Y72" i="10"/>
  <c r="Y73" i="10"/>
  <c r="Y74" i="10"/>
  <c r="Y75" i="10"/>
  <c r="Y76" i="10"/>
  <c r="Y77" i="10"/>
  <c r="Y78" i="10"/>
  <c r="Y79" i="10"/>
  <c r="Y80" i="10"/>
  <c r="Y81" i="10"/>
  <c r="Y82" i="10"/>
  <c r="Y83" i="10"/>
  <c r="Y84" i="10"/>
  <c r="Y85" i="10"/>
  <c r="Y86" i="10"/>
  <c r="Y87" i="10"/>
  <c r="Y88" i="10"/>
  <c r="Y89" i="10"/>
  <c r="Y90" i="10"/>
  <c r="Y91" i="10"/>
  <c r="Y92" i="10"/>
  <c r="Y93" i="10"/>
  <c r="Y94" i="10"/>
  <c r="Y95" i="10"/>
  <c r="Y96" i="10"/>
  <c r="Y97" i="10"/>
  <c r="Y98" i="10"/>
  <c r="Y99" i="10"/>
  <c r="Y100" i="10"/>
  <c r="Y101" i="10"/>
  <c r="Y102" i="10"/>
  <c r="Y103" i="10"/>
  <c r="Y104" i="10"/>
  <c r="Y105" i="10"/>
  <c r="Y106" i="10"/>
  <c r="Y107" i="10"/>
  <c r="Y108" i="10"/>
  <c r="Y109" i="10"/>
  <c r="Y110" i="10"/>
  <c r="Y111" i="10"/>
  <c r="Y112" i="10"/>
  <c r="Y113" i="10"/>
  <c r="Y114" i="10"/>
  <c r="Y115" i="10"/>
  <c r="Y116" i="10"/>
  <c r="Y117" i="10"/>
  <c r="Y118" i="10"/>
  <c r="Y119" i="10"/>
  <c r="Y120" i="10"/>
  <c r="Y121" i="10"/>
  <c r="Y122" i="10"/>
  <c r="Y123" i="10"/>
  <c r="Y124" i="10"/>
  <c r="Y125" i="10"/>
  <c r="Y126" i="10"/>
  <c r="Y127" i="10"/>
  <c r="Y128" i="10"/>
  <c r="Y129" i="10"/>
  <c r="Y130" i="10"/>
  <c r="Y131" i="10"/>
  <c r="Y132" i="10"/>
  <c r="Y133" i="10"/>
  <c r="Y134" i="10"/>
  <c r="Y135" i="10"/>
  <c r="Y136" i="10"/>
  <c r="Y137" i="10"/>
  <c r="Y138" i="10"/>
  <c r="Y139" i="10"/>
  <c r="Y140" i="10"/>
  <c r="Y141" i="10"/>
  <c r="Y142" i="10"/>
  <c r="Y143" i="10"/>
  <c r="Y144" i="10"/>
  <c r="Y145" i="10"/>
  <c r="Y146" i="10"/>
  <c r="Y147" i="10"/>
  <c r="Y148" i="10"/>
  <c r="Y149" i="10"/>
  <c r="Y150" i="10"/>
  <c r="Y151" i="10"/>
  <c r="Y152" i="10"/>
  <c r="Y153" i="10"/>
  <c r="Y154" i="10"/>
  <c r="Y155" i="10"/>
  <c r="Y156" i="10"/>
  <c r="Y157" i="10"/>
  <c r="Y158" i="10"/>
  <c r="Y159" i="10"/>
  <c r="Y160" i="10"/>
  <c r="Y161" i="10"/>
  <c r="Y162" i="10"/>
  <c r="Y163" i="10"/>
  <c r="Y164" i="10"/>
  <c r="Y165" i="10"/>
  <c r="Y166" i="10"/>
  <c r="Y167" i="10"/>
  <c r="Y168" i="10"/>
  <c r="Y169" i="10"/>
  <c r="Y170" i="10"/>
  <c r="Y171" i="10"/>
  <c r="Y172" i="10"/>
  <c r="Y173" i="10"/>
  <c r="Y174" i="10"/>
  <c r="Y175" i="10"/>
  <c r="Y176" i="10"/>
  <c r="Y177" i="10"/>
  <c r="Y178" i="10"/>
  <c r="Y179" i="10"/>
  <c r="Y180" i="10"/>
  <c r="Y181" i="10"/>
  <c r="Y182" i="10"/>
  <c r="Y183" i="10"/>
  <c r="Y184" i="10"/>
  <c r="Y185" i="10"/>
  <c r="Y186" i="10"/>
  <c r="Y187" i="10"/>
  <c r="Y188" i="10"/>
  <c r="Y189" i="10"/>
  <c r="Y190" i="10"/>
  <c r="Y191" i="10"/>
  <c r="Y192" i="10"/>
  <c r="Y193" i="10"/>
  <c r="Y194" i="10"/>
  <c r="Y195" i="10"/>
  <c r="Y196" i="10"/>
  <c r="Y197" i="10"/>
  <c r="Y198" i="10"/>
  <c r="Y199" i="10"/>
  <c r="Y200" i="10"/>
  <c r="Y201" i="10"/>
  <c r="Y202" i="10"/>
  <c r="Y203" i="10"/>
  <c r="Y204" i="10"/>
  <c r="Y205" i="10"/>
  <c r="Y206" i="10"/>
  <c r="Y207" i="10"/>
  <c r="Y208" i="10"/>
  <c r="Y209" i="10"/>
  <c r="Y210" i="10"/>
  <c r="Y211" i="10"/>
  <c r="Y212" i="10"/>
  <c r="Y213" i="10"/>
  <c r="Y214" i="10"/>
  <c r="Y215" i="10"/>
  <c r="Y216" i="10"/>
  <c r="Y217" i="10"/>
  <c r="Y218" i="10"/>
  <c r="Y219" i="10"/>
  <c r="Y220" i="10"/>
  <c r="Y221" i="10"/>
  <c r="Y222" i="10"/>
  <c r="Y223" i="10"/>
  <c r="Y224" i="10"/>
  <c r="Y225" i="10"/>
  <c r="Y226" i="10"/>
  <c r="Y227" i="10"/>
  <c r="Y228" i="10"/>
  <c r="Y229" i="10"/>
  <c r="Y230" i="10"/>
  <c r="Y231" i="10"/>
  <c r="Y232" i="10"/>
  <c r="Y233" i="10"/>
  <c r="Y234" i="10"/>
  <c r="Y235" i="10"/>
  <c r="Y236" i="10"/>
  <c r="Y237" i="10"/>
  <c r="Y238" i="10"/>
  <c r="Y239" i="10"/>
  <c r="Y240" i="10"/>
  <c r="Y241" i="10"/>
  <c r="Y242" i="10"/>
  <c r="Y243" i="10"/>
  <c r="Y244" i="10"/>
  <c r="Y245" i="10"/>
  <c r="Y246" i="10"/>
  <c r="Y247" i="10"/>
  <c r="Y248" i="10"/>
  <c r="Y249" i="10"/>
  <c r="Y250" i="10"/>
  <c r="Y251" i="10"/>
  <c r="Y252" i="10"/>
  <c r="Y253" i="10"/>
  <c r="Y254" i="10"/>
  <c r="Y255" i="10"/>
  <c r="Y256" i="10"/>
  <c r="Y257" i="10"/>
  <c r="Y258" i="10"/>
  <c r="Y259" i="10"/>
  <c r="Y260" i="10"/>
  <c r="Y261" i="10"/>
  <c r="Y262" i="10"/>
  <c r="Y263" i="10"/>
  <c r="Y264" i="10"/>
  <c r="Y265" i="10"/>
  <c r="Y266" i="10"/>
  <c r="Y267" i="10"/>
  <c r="Y268" i="10"/>
  <c r="Y269" i="10"/>
  <c r="Y270" i="10"/>
  <c r="Y271" i="10"/>
  <c r="Y272" i="10"/>
  <c r="Y273" i="10"/>
  <c r="Y274" i="10"/>
  <c r="Y275" i="10"/>
  <c r="Y276" i="10"/>
  <c r="Y277" i="10"/>
  <c r="Y278" i="10"/>
  <c r="Y279" i="10"/>
  <c r="Y280" i="10"/>
  <c r="Y281" i="10"/>
  <c r="Y282" i="10"/>
  <c r="Y283" i="10"/>
  <c r="Y284" i="10"/>
  <c r="Y285" i="10"/>
  <c r="Y286" i="10"/>
  <c r="Y287" i="10"/>
  <c r="Y288" i="10"/>
  <c r="Y289" i="10"/>
  <c r="Y290" i="10"/>
  <c r="Y291" i="10"/>
  <c r="Y292" i="10"/>
  <c r="Y293" i="10"/>
  <c r="Y294" i="10"/>
  <c r="Y295" i="10"/>
  <c r="Y296" i="10"/>
  <c r="Y297" i="10"/>
  <c r="Y298" i="10"/>
  <c r="Y299" i="10"/>
  <c r="Y300" i="10"/>
  <c r="Y301" i="10"/>
  <c r="Y302" i="10"/>
  <c r="Y303" i="10"/>
  <c r="Y304" i="10"/>
  <c r="Y305" i="10"/>
  <c r="Y306" i="10"/>
  <c r="Y307" i="10"/>
  <c r="Y308" i="10"/>
  <c r="Y309" i="10"/>
  <c r="Y310" i="10"/>
  <c r="Y311" i="10"/>
  <c r="Y312" i="10"/>
  <c r="Y313" i="10"/>
  <c r="Y314" i="10"/>
  <c r="Y315" i="10"/>
  <c r="Y316" i="10"/>
  <c r="Y317" i="10"/>
  <c r="Y318" i="10"/>
  <c r="Y319" i="10"/>
  <c r="Y320" i="10"/>
  <c r="Y321" i="10"/>
  <c r="Y322" i="10"/>
  <c r="Y323" i="10"/>
  <c r="Y324" i="10"/>
  <c r="Y325" i="10"/>
  <c r="Y326" i="10"/>
  <c r="Y327" i="10"/>
  <c r="Y328" i="10"/>
  <c r="Y329" i="10"/>
  <c r="Y330" i="10"/>
  <c r="Y331" i="10"/>
  <c r="Y332" i="10"/>
  <c r="Y333" i="10"/>
  <c r="Y334" i="10"/>
  <c r="Y335" i="10"/>
  <c r="Y336" i="10"/>
  <c r="Y337" i="10"/>
  <c r="Y338" i="10"/>
  <c r="Y339" i="10"/>
  <c r="Y340" i="10"/>
  <c r="Y341" i="10"/>
  <c r="Y342" i="10"/>
  <c r="Y343" i="10"/>
  <c r="Y344" i="10"/>
  <c r="Y345" i="10"/>
  <c r="Y346" i="10"/>
  <c r="Y347" i="10"/>
  <c r="Y348" i="10"/>
  <c r="Y349" i="10"/>
  <c r="Y350" i="10"/>
  <c r="Y351" i="10"/>
  <c r="Y352" i="10"/>
  <c r="Y353" i="10"/>
  <c r="Y354" i="10"/>
  <c r="Y355" i="10"/>
  <c r="Y356" i="10"/>
  <c r="Y357" i="10"/>
  <c r="Y358" i="10"/>
  <c r="Y359" i="10"/>
  <c r="Y360" i="10"/>
  <c r="Y361" i="10"/>
  <c r="Y362" i="10"/>
  <c r="Y363" i="10"/>
  <c r="Y364" i="10"/>
  <c r="Y365" i="10"/>
  <c r="Y366" i="10"/>
  <c r="Y367" i="10"/>
  <c r="Y368" i="10"/>
  <c r="Y369" i="10"/>
  <c r="Y370" i="10"/>
  <c r="Y371" i="10"/>
  <c r="Y372" i="10"/>
  <c r="Y373" i="10"/>
  <c r="Y374" i="10"/>
  <c r="Y375" i="10"/>
  <c r="Y376" i="10"/>
  <c r="Y377" i="10"/>
  <c r="Y378" i="10"/>
  <c r="Y379" i="10"/>
  <c r="Y380" i="10"/>
  <c r="Y381" i="10"/>
  <c r="Y382" i="10"/>
  <c r="Y383" i="10"/>
  <c r="Y384" i="10"/>
  <c r="Y385" i="10"/>
  <c r="Y386" i="10"/>
  <c r="Y387" i="10"/>
  <c r="Y388" i="10"/>
  <c r="Y389" i="10"/>
  <c r="Y390" i="10"/>
  <c r="Y391" i="10"/>
  <c r="Y392" i="10"/>
  <c r="Y393" i="10"/>
  <c r="Y394" i="10"/>
  <c r="Y395" i="10"/>
  <c r="Y396" i="10"/>
  <c r="Y397" i="10"/>
  <c r="Y398" i="10"/>
  <c r="Y399" i="10"/>
  <c r="Y400" i="10"/>
  <c r="Y401" i="10"/>
  <c r="Y402" i="10"/>
  <c r="Y403" i="10"/>
  <c r="Y404" i="10"/>
  <c r="Y405" i="10"/>
  <c r="Y406" i="10"/>
  <c r="Y407" i="10"/>
  <c r="Y408" i="10"/>
  <c r="Y409" i="10"/>
  <c r="Y410" i="10"/>
  <c r="Y411" i="10"/>
  <c r="Y412" i="10"/>
  <c r="Y413" i="10"/>
  <c r="Y414" i="10"/>
  <c r="Y415" i="10"/>
  <c r="Y416" i="10"/>
  <c r="Y417" i="10"/>
  <c r="Y418" i="10"/>
  <c r="Y419" i="10"/>
  <c r="Y420" i="10"/>
  <c r="Y421" i="10"/>
  <c r="Y422" i="10"/>
  <c r="Y423" i="10"/>
  <c r="Y424" i="10"/>
  <c r="Y425" i="10"/>
  <c r="Y426" i="10"/>
  <c r="Y427" i="10"/>
  <c r="Y428" i="10"/>
  <c r="Y429" i="10"/>
  <c r="Y430" i="10"/>
  <c r="Y431" i="10"/>
  <c r="Y432" i="10"/>
  <c r="Y433" i="10"/>
  <c r="Y434" i="10"/>
  <c r="Y435" i="10"/>
  <c r="Y436" i="10"/>
  <c r="Y437" i="10"/>
  <c r="Y438" i="10"/>
  <c r="Y439" i="10"/>
  <c r="Y440" i="10"/>
  <c r="Y441" i="10"/>
  <c r="Y442" i="10"/>
  <c r="Y443" i="10"/>
  <c r="Y444" i="10"/>
  <c r="Y445" i="10"/>
  <c r="Y446" i="10"/>
  <c r="Y447" i="10"/>
  <c r="Y448" i="10"/>
  <c r="Y449" i="10"/>
  <c r="Y450" i="10"/>
  <c r="Y451" i="10"/>
  <c r="Y452" i="10"/>
  <c r="Y453" i="10"/>
  <c r="Y454" i="10"/>
  <c r="Y455" i="10"/>
  <c r="Y456" i="10"/>
  <c r="Y457" i="10"/>
  <c r="Y458" i="10"/>
  <c r="Y459" i="10"/>
  <c r="Y460" i="10"/>
  <c r="Y461" i="10"/>
  <c r="Y462" i="10"/>
  <c r="Y463" i="10"/>
  <c r="Y464" i="10"/>
  <c r="Y465" i="10"/>
  <c r="Y466" i="10"/>
  <c r="Y467" i="10"/>
  <c r="Y468" i="10"/>
  <c r="Y469" i="10"/>
  <c r="Y470" i="10"/>
  <c r="Y471" i="10"/>
  <c r="Y472" i="10"/>
  <c r="Y473" i="10"/>
  <c r="Y474" i="10"/>
  <c r="Y475" i="10"/>
  <c r="Y476" i="10"/>
  <c r="Y477" i="10"/>
  <c r="Y478" i="10"/>
  <c r="Y479" i="10"/>
  <c r="Y480" i="10"/>
  <c r="Y481" i="10"/>
  <c r="Y482" i="10"/>
  <c r="Y483" i="10"/>
  <c r="Y484" i="10"/>
  <c r="Y485" i="10"/>
  <c r="Y486" i="10"/>
  <c r="Y487" i="10"/>
  <c r="Y488" i="10"/>
  <c r="Y489" i="10"/>
  <c r="Y490" i="10"/>
  <c r="Y491" i="10"/>
  <c r="Y492" i="10"/>
  <c r="Y493" i="10"/>
  <c r="Y494" i="10"/>
  <c r="Y495" i="10"/>
  <c r="Y496" i="10"/>
  <c r="Y497" i="10"/>
  <c r="Y498" i="10"/>
  <c r="Y499" i="10"/>
  <c r="Y500" i="10"/>
  <c r="Y501" i="10"/>
  <c r="Y502" i="10"/>
  <c r="Y503" i="10"/>
  <c r="Y504" i="10"/>
  <c r="Y505" i="10"/>
  <c r="Y506" i="10"/>
  <c r="Y507" i="10"/>
  <c r="Y508" i="10"/>
  <c r="Y509" i="10"/>
  <c r="Y510" i="10"/>
  <c r="Y511" i="10"/>
  <c r="Y512" i="10"/>
  <c r="Y513" i="10"/>
  <c r="Y514" i="10"/>
  <c r="Y515" i="10"/>
  <c r="Y516" i="10"/>
  <c r="Y517" i="10"/>
  <c r="Y518" i="10"/>
  <c r="Y519" i="10"/>
  <c r="Y520" i="10"/>
  <c r="Y521" i="10"/>
  <c r="Y522" i="10"/>
  <c r="Y523" i="10"/>
  <c r="Y524" i="10"/>
  <c r="Y525" i="10"/>
  <c r="Y526" i="10"/>
  <c r="Y527" i="10"/>
  <c r="Y528" i="10"/>
  <c r="Y529" i="10"/>
  <c r="Y530" i="10"/>
  <c r="Y531" i="10"/>
  <c r="Y532" i="10"/>
  <c r="Y533" i="10"/>
  <c r="Y534" i="10"/>
  <c r="Y535" i="10"/>
  <c r="Y536" i="10"/>
  <c r="Y537" i="10"/>
  <c r="Y538" i="10"/>
  <c r="Y539" i="10"/>
  <c r="Y540" i="10"/>
  <c r="Y541" i="10"/>
  <c r="Y542" i="10"/>
  <c r="Y543" i="10"/>
  <c r="Y544" i="10"/>
  <c r="Y545" i="10"/>
  <c r="Y546" i="10"/>
  <c r="Y547" i="10"/>
  <c r="Y548" i="10"/>
  <c r="Y549" i="10"/>
  <c r="Y550" i="10"/>
  <c r="Y551" i="10"/>
  <c r="Y552" i="10"/>
  <c r="Y553" i="10"/>
  <c r="Y554" i="10"/>
  <c r="Y555" i="10"/>
  <c r="Y556" i="10"/>
  <c r="Y557" i="10"/>
  <c r="Y558" i="10"/>
  <c r="Y559" i="10"/>
  <c r="Y560" i="10"/>
  <c r="Y561" i="10"/>
  <c r="Y562" i="10"/>
  <c r="Y563" i="10"/>
  <c r="Y564" i="10"/>
  <c r="Y565" i="10"/>
  <c r="Y566" i="10"/>
  <c r="Y567" i="10"/>
  <c r="Y568" i="10"/>
  <c r="Y569" i="10"/>
  <c r="Y570" i="10"/>
  <c r="Y571" i="10"/>
  <c r="Y572" i="10"/>
  <c r="Y573" i="10"/>
  <c r="Y574" i="10"/>
  <c r="Y575" i="10"/>
  <c r="Y576" i="10"/>
  <c r="Y577" i="10"/>
  <c r="Y578" i="10"/>
  <c r="Y579" i="10"/>
  <c r="Y580" i="10"/>
  <c r="Y581" i="10"/>
  <c r="Y582" i="10"/>
  <c r="Y583" i="10"/>
  <c r="Y584" i="10"/>
  <c r="Y585" i="10"/>
  <c r="Y586" i="10"/>
  <c r="Y587" i="10"/>
  <c r="Y588" i="10"/>
  <c r="Y589" i="10"/>
  <c r="Y590" i="10"/>
  <c r="Y591" i="10"/>
  <c r="Y592" i="10"/>
  <c r="Y593" i="10"/>
  <c r="Y594" i="10"/>
  <c r="Y595" i="10"/>
  <c r="Y596" i="10"/>
  <c r="Y597" i="10"/>
  <c r="Y598" i="10"/>
  <c r="Y599" i="10"/>
  <c r="Y600" i="10"/>
  <c r="Y601" i="10"/>
  <c r="Y602" i="10"/>
  <c r="Y603" i="10"/>
  <c r="Y604" i="10"/>
  <c r="Y605" i="10"/>
  <c r="Y606" i="10"/>
  <c r="Y607" i="10"/>
  <c r="Y608" i="10"/>
  <c r="Y609" i="10"/>
  <c r="Y610" i="10"/>
  <c r="Y611" i="10"/>
  <c r="Y612" i="10"/>
  <c r="Y613" i="10"/>
  <c r="Y614" i="10"/>
  <c r="Y615" i="10"/>
  <c r="Y616" i="10"/>
  <c r="Y617" i="10"/>
  <c r="Y618" i="10"/>
  <c r="Y619" i="10"/>
  <c r="Y620" i="10"/>
  <c r="Y621" i="10"/>
  <c r="Y622" i="10"/>
  <c r="Y623" i="10"/>
  <c r="Y624" i="10"/>
  <c r="Y625" i="10"/>
  <c r="Y626" i="10"/>
  <c r="Y627" i="10"/>
  <c r="Y628" i="10"/>
  <c r="Y629" i="10"/>
  <c r="Y630" i="10"/>
  <c r="Y631" i="10"/>
  <c r="Y632" i="10"/>
  <c r="Y633" i="10"/>
  <c r="Y634" i="10"/>
  <c r="Y635" i="10"/>
  <c r="Y636" i="10"/>
  <c r="Y637" i="10"/>
  <c r="Y638" i="10"/>
  <c r="Y639" i="10"/>
  <c r="Y640" i="10"/>
  <c r="Y641" i="10"/>
  <c r="Y642" i="10"/>
  <c r="Y643" i="10"/>
  <c r="Y644" i="10"/>
  <c r="Y645" i="10"/>
  <c r="Y646" i="10"/>
  <c r="Y647" i="10"/>
  <c r="Y648" i="10"/>
  <c r="Y649" i="10"/>
  <c r="Y650" i="10"/>
  <c r="Y651" i="10"/>
  <c r="Y652" i="10"/>
  <c r="Y653" i="10"/>
  <c r="Y654" i="10"/>
  <c r="Y655" i="10"/>
  <c r="Y656" i="10"/>
  <c r="Y657" i="10"/>
  <c r="Y658" i="10"/>
  <c r="Y659" i="10"/>
  <c r="Y660" i="10"/>
  <c r="Y661" i="10"/>
  <c r="Y662" i="10"/>
  <c r="Y663" i="10"/>
  <c r="Y664" i="10"/>
  <c r="Y665" i="10"/>
  <c r="Y666" i="10"/>
  <c r="Y667" i="10"/>
  <c r="Y668" i="10"/>
  <c r="Y669" i="10"/>
  <c r="Y670" i="10"/>
  <c r="Y671" i="10"/>
  <c r="Y672" i="10"/>
  <c r="Y673" i="10"/>
  <c r="Y674" i="10"/>
  <c r="Y675" i="10"/>
  <c r="Y676" i="10"/>
  <c r="Y677" i="10"/>
  <c r="Y678" i="10"/>
  <c r="Y679" i="10"/>
  <c r="Y680" i="10"/>
  <c r="Y681" i="10"/>
  <c r="Y682" i="10"/>
  <c r="Y683" i="10"/>
  <c r="Y684" i="10"/>
  <c r="Y685" i="10"/>
  <c r="Y686" i="10"/>
  <c r="Y687" i="10"/>
  <c r="Y688" i="10"/>
  <c r="Y689" i="10"/>
  <c r="Y690" i="10"/>
  <c r="Y691" i="10"/>
  <c r="Y692" i="10"/>
  <c r="Y693" i="10"/>
  <c r="Y694" i="10"/>
  <c r="Y695" i="10"/>
  <c r="Y696" i="10"/>
  <c r="Y697" i="10"/>
  <c r="Y698" i="10"/>
  <c r="Y699" i="10"/>
  <c r="Y700" i="10"/>
  <c r="Y701" i="10"/>
  <c r="Y702" i="10"/>
  <c r="Y703" i="10"/>
  <c r="Y704" i="10"/>
  <c r="Y705" i="10"/>
  <c r="Y706" i="10"/>
  <c r="Y707" i="10"/>
  <c r="Y708" i="10"/>
  <c r="Y709" i="10"/>
  <c r="Y710" i="10"/>
  <c r="Y711" i="10"/>
  <c r="Y712" i="10"/>
  <c r="Y713" i="10"/>
  <c r="Y714" i="10"/>
  <c r="Y715" i="10"/>
  <c r="Y716" i="10"/>
  <c r="Y717" i="10"/>
  <c r="Y718" i="10"/>
  <c r="Y719" i="10"/>
  <c r="Y720" i="10"/>
  <c r="Y721" i="10"/>
  <c r="Y722" i="10"/>
  <c r="Y723" i="10"/>
  <c r="Y724" i="10"/>
  <c r="Y725" i="10"/>
  <c r="Y726" i="10"/>
  <c r="Y727" i="10"/>
  <c r="Y728" i="10"/>
  <c r="Y729" i="10"/>
  <c r="Y730" i="10"/>
  <c r="Y731" i="10"/>
  <c r="Y732" i="10"/>
  <c r="Y733" i="10"/>
  <c r="Y734" i="10"/>
  <c r="Y735" i="10"/>
  <c r="Y736" i="10"/>
  <c r="Y737" i="10"/>
  <c r="Y738" i="10"/>
  <c r="Y739" i="10"/>
  <c r="Y740" i="10"/>
  <c r="Y741" i="10"/>
  <c r="Y742" i="10"/>
  <c r="Y743" i="10"/>
  <c r="Y744" i="10"/>
  <c r="Y745" i="10"/>
  <c r="Y746" i="10"/>
  <c r="Y747" i="10"/>
  <c r="Y748" i="10"/>
  <c r="Y749" i="10"/>
  <c r="Y750" i="10"/>
  <c r="Y751" i="10"/>
  <c r="Y752" i="10"/>
  <c r="Y753" i="10"/>
  <c r="Y754" i="10"/>
  <c r="Y755" i="10"/>
  <c r="Y756" i="10"/>
  <c r="Y757" i="10"/>
  <c r="Y758" i="10"/>
  <c r="Y759" i="10"/>
  <c r="Y760" i="10"/>
  <c r="Y761" i="10"/>
  <c r="Y762" i="10"/>
  <c r="Y763" i="10"/>
  <c r="Y764" i="10"/>
  <c r="Y765" i="10"/>
  <c r="Y766" i="10"/>
  <c r="Y767" i="10"/>
  <c r="Y768" i="10"/>
  <c r="Y769" i="10"/>
  <c r="Y770" i="10"/>
  <c r="Y771" i="10"/>
  <c r="Y772" i="10"/>
  <c r="Y773" i="10"/>
  <c r="Y774" i="10"/>
  <c r="Y775" i="10"/>
  <c r="Y776" i="10"/>
  <c r="Y777" i="10"/>
  <c r="Y778" i="10"/>
  <c r="Y779" i="10"/>
  <c r="Y780" i="10"/>
  <c r="Y781" i="10"/>
  <c r="Y782" i="10"/>
  <c r="Y783" i="10"/>
  <c r="Y784" i="10"/>
  <c r="Y785" i="10"/>
  <c r="Y786" i="10"/>
  <c r="Y787" i="10"/>
  <c r="Y788" i="10"/>
  <c r="Y789" i="10"/>
  <c r="Y790" i="10"/>
  <c r="Y791" i="10"/>
  <c r="Y792" i="10"/>
  <c r="Y793" i="10"/>
  <c r="Y794" i="10"/>
  <c r="Y795" i="10"/>
  <c r="Y796" i="10"/>
  <c r="Y797" i="10"/>
  <c r="Y798" i="10"/>
  <c r="Y799" i="10"/>
  <c r="Y800" i="10"/>
  <c r="Y801" i="10"/>
  <c r="Y802" i="10"/>
  <c r="Y803" i="10"/>
  <c r="Y804" i="10"/>
  <c r="Y805" i="10"/>
  <c r="Y806" i="10"/>
  <c r="Y807" i="10"/>
  <c r="Y808" i="10"/>
  <c r="Y809" i="10"/>
  <c r="Y810" i="10"/>
  <c r="Y811" i="10"/>
  <c r="Y812" i="10"/>
  <c r="Y813" i="10"/>
  <c r="Y814" i="10"/>
  <c r="Y815" i="10"/>
  <c r="Y816" i="10"/>
  <c r="Y817" i="10"/>
  <c r="Y818" i="10"/>
  <c r="Y819" i="10"/>
  <c r="Y820" i="10"/>
  <c r="Y821" i="10"/>
  <c r="Y822" i="10"/>
  <c r="Y823" i="10"/>
  <c r="Y824" i="10"/>
  <c r="Y825" i="10"/>
  <c r="Y826" i="10"/>
  <c r="Y827" i="10"/>
  <c r="Y828" i="10"/>
  <c r="Y829" i="10"/>
  <c r="Y830" i="10"/>
  <c r="Y831" i="10"/>
  <c r="Y832" i="10"/>
  <c r="Y833" i="10"/>
  <c r="Y834" i="10"/>
  <c r="Y835" i="10"/>
  <c r="Y836" i="10"/>
  <c r="Y837" i="10"/>
  <c r="Y838" i="10"/>
  <c r="Y839" i="10"/>
  <c r="Y840" i="10"/>
  <c r="Y841" i="10"/>
  <c r="Y842" i="10"/>
  <c r="Y843" i="10"/>
  <c r="Y844" i="10"/>
  <c r="Y845" i="10"/>
  <c r="Y846" i="10"/>
  <c r="Y847" i="10"/>
  <c r="Y848" i="10"/>
  <c r="Y849" i="10"/>
  <c r="Y850" i="10"/>
  <c r="Y851" i="10"/>
  <c r="Y852" i="10"/>
  <c r="Y853" i="10"/>
  <c r="Y854" i="10"/>
  <c r="Y855" i="10"/>
  <c r="Y856" i="10"/>
  <c r="Y857" i="10"/>
  <c r="Y858" i="10"/>
  <c r="Y859" i="10"/>
  <c r="Y860" i="10"/>
  <c r="Y861" i="10"/>
  <c r="Y862" i="10"/>
  <c r="Y863" i="10"/>
  <c r="Y864" i="10"/>
  <c r="Y865" i="10"/>
  <c r="Y866" i="10"/>
  <c r="Y867" i="10"/>
  <c r="Y868" i="10"/>
  <c r="Y869" i="10"/>
  <c r="Y870" i="10"/>
  <c r="Y871" i="10"/>
  <c r="Y872" i="10"/>
  <c r="Y873" i="10"/>
  <c r="Y874" i="10"/>
  <c r="Y875" i="10"/>
  <c r="Y876" i="10"/>
  <c r="Y877" i="10"/>
  <c r="Y878" i="10"/>
  <c r="Y879" i="10"/>
  <c r="Y880" i="10"/>
  <c r="Y881" i="10"/>
  <c r="Y882" i="10"/>
  <c r="Y883" i="10"/>
  <c r="Y884" i="10"/>
  <c r="Y885" i="10"/>
  <c r="Y886" i="10"/>
  <c r="Y887" i="10"/>
  <c r="Y888" i="10"/>
  <c r="Y889" i="10"/>
  <c r="Y890" i="10"/>
  <c r="Y891" i="10"/>
  <c r="Y892" i="10"/>
  <c r="Y893" i="10"/>
  <c r="Y894" i="10"/>
  <c r="Y895" i="10"/>
  <c r="Y896" i="10"/>
  <c r="Y897" i="10"/>
  <c r="Y898" i="10"/>
  <c r="Y899" i="10"/>
  <c r="Y900" i="10"/>
  <c r="Y901" i="10"/>
  <c r="Y902" i="10"/>
  <c r="Y903" i="10"/>
  <c r="Y904" i="10"/>
  <c r="Y905" i="10"/>
  <c r="Y906" i="10"/>
  <c r="Y907" i="10"/>
  <c r="Y908" i="10"/>
  <c r="Y909" i="10"/>
  <c r="Y910" i="10"/>
  <c r="Y911" i="10"/>
  <c r="Y912" i="10"/>
  <c r="Y913" i="10"/>
  <c r="Y914" i="10"/>
  <c r="Y915" i="10"/>
  <c r="Y916" i="10"/>
  <c r="Y917" i="10"/>
  <c r="Y918" i="10"/>
  <c r="Y919" i="10"/>
  <c r="Y920" i="10"/>
  <c r="Y921" i="10"/>
  <c r="Y922" i="10"/>
  <c r="Y923" i="10"/>
  <c r="Y924" i="10"/>
  <c r="Y925" i="10"/>
  <c r="Y926" i="10"/>
  <c r="Y927" i="10"/>
  <c r="Y928" i="10"/>
  <c r="Y929" i="10"/>
  <c r="Y930" i="10"/>
  <c r="Y931" i="10"/>
  <c r="Y932" i="10"/>
  <c r="Y933" i="10"/>
  <c r="Y934" i="10"/>
  <c r="Y935" i="10"/>
  <c r="Y936" i="10"/>
  <c r="Y937" i="10"/>
  <c r="Y938" i="10"/>
  <c r="Y939" i="10"/>
  <c r="Y940" i="10"/>
  <c r="Y941" i="10"/>
  <c r="Y942" i="10"/>
  <c r="Y943" i="10"/>
  <c r="Y944" i="10"/>
  <c r="Y945" i="10"/>
  <c r="Y946" i="10"/>
  <c r="Y947" i="10"/>
  <c r="Y948" i="10"/>
  <c r="Y949" i="10"/>
  <c r="Y950" i="10"/>
  <c r="Y951" i="10"/>
  <c r="Y952" i="10"/>
  <c r="Y953" i="10"/>
  <c r="Y954" i="10"/>
  <c r="Y955" i="10"/>
  <c r="Y956" i="10"/>
  <c r="Y957" i="10"/>
  <c r="Y958" i="10"/>
  <c r="Y959" i="10"/>
  <c r="Y960" i="10"/>
  <c r="Y961" i="10"/>
  <c r="Y962" i="10"/>
  <c r="Y963" i="10"/>
  <c r="Y964" i="10"/>
  <c r="Y965" i="10"/>
  <c r="Y966" i="10"/>
  <c r="Y967" i="10"/>
  <c r="Y968" i="10"/>
  <c r="Y969" i="10"/>
  <c r="Y970" i="10"/>
  <c r="Y971" i="10"/>
  <c r="Y972" i="10"/>
  <c r="Y973" i="10"/>
  <c r="Y974" i="10"/>
  <c r="Y975" i="10"/>
  <c r="Y976" i="10"/>
  <c r="Y977" i="10"/>
  <c r="Y978" i="10"/>
  <c r="Y979" i="10"/>
  <c r="Y980" i="10"/>
  <c r="Y981" i="10"/>
  <c r="Y982" i="10"/>
  <c r="Y983" i="10"/>
  <c r="Y984" i="10"/>
  <c r="Y985" i="10"/>
  <c r="Y986" i="10"/>
  <c r="Y987" i="10"/>
  <c r="Y988" i="10"/>
  <c r="Y989" i="10"/>
  <c r="Y990" i="10"/>
  <c r="Y991" i="10"/>
  <c r="Y992" i="10"/>
  <c r="Y993" i="10"/>
  <c r="Y994" i="10"/>
  <c r="Y995" i="10"/>
  <c r="Y996" i="10"/>
  <c r="Y997" i="10"/>
  <c r="Y998" i="10"/>
  <c r="Y999" i="10"/>
  <c r="Y1000" i="10"/>
  <c r="Y1001" i="10"/>
  <c r="Y1002" i="10"/>
  <c r="Y1003" i="10"/>
  <c r="Y1004" i="10"/>
  <c r="Y1005" i="10"/>
  <c r="Y1006" i="10"/>
  <c r="Y1007" i="10"/>
  <c r="Y1008" i="10"/>
  <c r="Y1009" i="10"/>
  <c r="Y1010" i="10"/>
  <c r="Y1011" i="10"/>
  <c r="Y1012" i="10"/>
  <c r="Y1013" i="10"/>
  <c r="Y1014" i="10"/>
  <c r="Y1015" i="10"/>
  <c r="Y1016" i="10"/>
  <c r="Y1017" i="10"/>
  <c r="Y1018" i="10"/>
  <c r="Y1019" i="10"/>
  <c r="Y1020" i="10"/>
  <c r="Y1021" i="10"/>
  <c r="Y1022" i="10"/>
  <c r="Y1023" i="10"/>
  <c r="Y1024" i="10"/>
  <c r="Y1025" i="10"/>
  <c r="Y1026" i="10"/>
  <c r="Y1027" i="10"/>
  <c r="Y1028" i="10"/>
  <c r="Y1029" i="10"/>
  <c r="Y2" i="10"/>
  <c r="Q363" i="10"/>
  <c r="Q364" i="10"/>
  <c r="Q365" i="10"/>
  <c r="Q366" i="10"/>
  <c r="Q367" i="10"/>
  <c r="Q368" i="10"/>
  <c r="Q369" i="10"/>
  <c r="Q370" i="10"/>
  <c r="Q371" i="10"/>
  <c r="Q372" i="10"/>
  <c r="Q373" i="10"/>
  <c r="Q374" i="10"/>
  <c r="Q375" i="10"/>
  <c r="Q376" i="10"/>
  <c r="Q377" i="10"/>
  <c r="Q378" i="10"/>
  <c r="Q379" i="10"/>
  <c r="Q380" i="10"/>
  <c r="Q381" i="10"/>
  <c r="Q382" i="10"/>
  <c r="Q383" i="10"/>
  <c r="Q384" i="10"/>
  <c r="Q385" i="10"/>
  <c r="Q386" i="10"/>
  <c r="Q387" i="10"/>
  <c r="Q388" i="10"/>
  <c r="Q389" i="10"/>
  <c r="Q390" i="10"/>
  <c r="Q391" i="10"/>
  <c r="Q392" i="10"/>
  <c r="Q393" i="10"/>
  <c r="Q394" i="10"/>
  <c r="Q395" i="10"/>
  <c r="Q396" i="10"/>
  <c r="Q397" i="10"/>
  <c r="Q398" i="10"/>
  <c r="Q399" i="10"/>
  <c r="Q400" i="10"/>
  <c r="Q401" i="10"/>
  <c r="Q402" i="10"/>
  <c r="Q403" i="10"/>
  <c r="Q404" i="10"/>
  <c r="Q405" i="10"/>
  <c r="Q406" i="10"/>
  <c r="Q407" i="10"/>
  <c r="Q408" i="10"/>
  <c r="Q409" i="10"/>
  <c r="Q410" i="10"/>
  <c r="Q411" i="10"/>
  <c r="Q412" i="10"/>
  <c r="Q413" i="10"/>
  <c r="Q414" i="10"/>
  <c r="Q415" i="10"/>
  <c r="Q416" i="10"/>
  <c r="Q417" i="10"/>
  <c r="Q418" i="10"/>
  <c r="Q419" i="10"/>
  <c r="Q420" i="10"/>
  <c r="Q421" i="10"/>
  <c r="Q422" i="10"/>
  <c r="Q423" i="10"/>
  <c r="Q424" i="10"/>
  <c r="Q425" i="10"/>
  <c r="Q426" i="10"/>
  <c r="Q427" i="10"/>
  <c r="Q428" i="10"/>
  <c r="Q429" i="10"/>
  <c r="Q430" i="10"/>
  <c r="Q431" i="10"/>
  <c r="Q432" i="10"/>
  <c r="Q433" i="10"/>
  <c r="Q434" i="10"/>
  <c r="Q435" i="10"/>
  <c r="Q436" i="10"/>
  <c r="Q437" i="10"/>
  <c r="Q438" i="10"/>
  <c r="Q439" i="10"/>
  <c r="Q440" i="10"/>
  <c r="Q441" i="10"/>
  <c r="Q442" i="10"/>
  <c r="Q443" i="10"/>
  <c r="Q444" i="10"/>
  <c r="Q445" i="10"/>
  <c r="Q446" i="10"/>
  <c r="Q447" i="10"/>
  <c r="Q448" i="10"/>
  <c r="Q449" i="10"/>
  <c r="Q450" i="10"/>
  <c r="Q451" i="10"/>
  <c r="Q452" i="10"/>
  <c r="Q453" i="10"/>
  <c r="Q454" i="10"/>
  <c r="Q455" i="10"/>
  <c r="Q456" i="10"/>
  <c r="Q457" i="10"/>
  <c r="Q458" i="10"/>
  <c r="Q459" i="10"/>
  <c r="Q460" i="10"/>
  <c r="Q461" i="10"/>
  <c r="Q4" i="10"/>
  <c r="Q5" i="10"/>
  <c r="Q6" i="10"/>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5" i="10"/>
  <c r="Q96" i="10"/>
  <c r="Q97" i="10"/>
  <c r="Q98" i="10"/>
  <c r="Q99" i="10"/>
  <c r="Q100" i="10"/>
  <c r="Q101" i="10"/>
  <c r="Q102" i="10"/>
  <c r="Q103" i="10"/>
  <c r="Q104" i="10"/>
  <c r="Q105" i="10"/>
  <c r="Q106" i="10"/>
  <c r="Q107" i="10"/>
  <c r="Q108"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56" i="10"/>
  <c r="Q157" i="10"/>
  <c r="Q158" i="10"/>
  <c r="Q159" i="10"/>
  <c r="Q160" i="10"/>
  <c r="Q161" i="10"/>
  <c r="Q162" i="10"/>
  <c r="Q163" i="10"/>
  <c r="Q164" i="10"/>
  <c r="Q165" i="10"/>
  <c r="Q166" i="10"/>
  <c r="Q167" i="10"/>
  <c r="Q168" i="10"/>
  <c r="Q169" i="10"/>
  <c r="Q170" i="10"/>
  <c r="Q171" i="10"/>
  <c r="Q172" i="10"/>
  <c r="Q173" i="10"/>
  <c r="Q174" i="10"/>
  <c r="Q175" i="10"/>
  <c r="Q176" i="10"/>
  <c r="Q177" i="10"/>
  <c r="Q178" i="10"/>
  <c r="Q179" i="10"/>
  <c r="Q180" i="10"/>
  <c r="Q181" i="10"/>
  <c r="Q182" i="10"/>
  <c r="Q183" i="10"/>
  <c r="Q184" i="10"/>
  <c r="Q185" i="10"/>
  <c r="Q186" i="10"/>
  <c r="Q187" i="10"/>
  <c r="Q188" i="10"/>
  <c r="Q189" i="10"/>
  <c r="Q190" i="10"/>
  <c r="Q191" i="10"/>
  <c r="Q192" i="10"/>
  <c r="Q193" i="10"/>
  <c r="Q194" i="10"/>
  <c r="Q195" i="10"/>
  <c r="Q196" i="10"/>
  <c r="Q197" i="10"/>
  <c r="Q198" i="10"/>
  <c r="Q199" i="10"/>
  <c r="Q200" i="10"/>
  <c r="Q201" i="10"/>
  <c r="Q202" i="10"/>
  <c r="Q203" i="10"/>
  <c r="Q204" i="10"/>
  <c r="Q205" i="10"/>
  <c r="Q206" i="10"/>
  <c r="Q207" i="10"/>
  <c r="Q208" i="10"/>
  <c r="Q209" i="10"/>
  <c r="Q210" i="10"/>
  <c r="Q211" i="10"/>
  <c r="Q212" i="10"/>
  <c r="Q213" i="10"/>
  <c r="Q214" i="10"/>
  <c r="Q215" i="10"/>
  <c r="Q216" i="10"/>
  <c r="Q217" i="10"/>
  <c r="Q218" i="10"/>
  <c r="Q219" i="10"/>
  <c r="Q220" i="10"/>
  <c r="Q221" i="10"/>
  <c r="Q222" i="10"/>
  <c r="Q223" i="10"/>
  <c r="Q224" i="10"/>
  <c r="Q225" i="10"/>
  <c r="Q226" i="10"/>
  <c r="Q227" i="10"/>
  <c r="Q228" i="10"/>
  <c r="Q229" i="10"/>
  <c r="Q230" i="10"/>
  <c r="Q231" i="10"/>
  <c r="Q232" i="10"/>
  <c r="Q233" i="10"/>
  <c r="Q234" i="10"/>
  <c r="Q235" i="10"/>
  <c r="Q236" i="10"/>
  <c r="Q237" i="10"/>
  <c r="Q238" i="10"/>
  <c r="Q239" i="10"/>
  <c r="Q240" i="10"/>
  <c r="Q241" i="10"/>
  <c r="Q242" i="10"/>
  <c r="Q243" i="10"/>
  <c r="Q244" i="10"/>
  <c r="Q245" i="10"/>
  <c r="Q246" i="10"/>
  <c r="Q247" i="10"/>
  <c r="Q248" i="10"/>
  <c r="Q249" i="10"/>
  <c r="Q250" i="10"/>
  <c r="Q251" i="10"/>
  <c r="Q252" i="10"/>
  <c r="Q253" i="10"/>
  <c r="Q254" i="10"/>
  <c r="Q255" i="10"/>
  <c r="Q256" i="10"/>
  <c r="Q257" i="10"/>
  <c r="Q258" i="10"/>
  <c r="Q259" i="10"/>
  <c r="Q260" i="10"/>
  <c r="Q261" i="10"/>
  <c r="Q262" i="10"/>
  <c r="Q263" i="10"/>
  <c r="Q264" i="10"/>
  <c r="Q265" i="10"/>
  <c r="Q266" i="10"/>
  <c r="Q267" i="10"/>
  <c r="Q268" i="10"/>
  <c r="Q269" i="10"/>
  <c r="Q270" i="10"/>
  <c r="Q271" i="10"/>
  <c r="Q272" i="10"/>
  <c r="Q273" i="10"/>
  <c r="Q274" i="10"/>
  <c r="Q275" i="10"/>
  <c r="Q276" i="10"/>
  <c r="Q277" i="10"/>
  <c r="Q278" i="10"/>
  <c r="Q279" i="10"/>
  <c r="Q280" i="10"/>
  <c r="Q281" i="10"/>
  <c r="Q282" i="10"/>
  <c r="Q283" i="10"/>
  <c r="Q284" i="10"/>
  <c r="Q285" i="10"/>
  <c r="Q286" i="10"/>
  <c r="Q287" i="10"/>
  <c r="Q288" i="10"/>
  <c r="Q289" i="10"/>
  <c r="Q290" i="10"/>
  <c r="Q291" i="10"/>
  <c r="Q292" i="10"/>
  <c r="Q293" i="10"/>
  <c r="Q294" i="10"/>
  <c r="Q295" i="10"/>
  <c r="Q296" i="10"/>
  <c r="Q297" i="10"/>
  <c r="Q298" i="10"/>
  <c r="Q299" i="10"/>
  <c r="Q462" i="10"/>
  <c r="Q463" i="10"/>
  <c r="Q464" i="10"/>
  <c r="Q465" i="10"/>
  <c r="Q466" i="10"/>
  <c r="Q467" i="10"/>
  <c r="Q468" i="10"/>
  <c r="Q469" i="10"/>
  <c r="Q470" i="10"/>
  <c r="Q471" i="10"/>
  <c r="Q472" i="10"/>
  <c r="Q473" i="10"/>
  <c r="Q474" i="10"/>
  <c r="Q475" i="10"/>
  <c r="Q476" i="10"/>
  <c r="Q477" i="10"/>
  <c r="Q478" i="10"/>
  <c r="Q479" i="10"/>
  <c r="Q480" i="10"/>
  <c r="Q481" i="10"/>
  <c r="Q482" i="10"/>
  <c r="Q483" i="10"/>
  <c r="Q484" i="10"/>
  <c r="Q485" i="10"/>
  <c r="Q486" i="10"/>
  <c r="Q487" i="10"/>
  <c r="Q488" i="10"/>
  <c r="Q489" i="10"/>
  <c r="Q490" i="10"/>
  <c r="Q491" i="10"/>
  <c r="Q492" i="10"/>
  <c r="Q493" i="10"/>
  <c r="Q494" i="10"/>
  <c r="Q495" i="10"/>
  <c r="Q496" i="10"/>
  <c r="Q497" i="10"/>
  <c r="Q498" i="10"/>
  <c r="Q499" i="10"/>
  <c r="Q500" i="10"/>
  <c r="Q501" i="10"/>
  <c r="Q502" i="10"/>
  <c r="Q503" i="10"/>
  <c r="Q504" i="10"/>
  <c r="Q505" i="10"/>
  <c r="Q506" i="10"/>
  <c r="Q507" i="10"/>
  <c r="Q508" i="10"/>
  <c r="Q509" i="10"/>
  <c r="Q510" i="10"/>
  <c r="Q511" i="10"/>
  <c r="Q512" i="10"/>
  <c r="Q513" i="10"/>
  <c r="Q514" i="10"/>
  <c r="Q515" i="10"/>
  <c r="Q516" i="10"/>
  <c r="Q517" i="10"/>
  <c r="Q518" i="10"/>
  <c r="Q519" i="10"/>
  <c r="Q520" i="10"/>
  <c r="Q521" i="10"/>
  <c r="Q522" i="10"/>
  <c r="Q523" i="10"/>
  <c r="Q524" i="10"/>
  <c r="Q525" i="10"/>
  <c r="Q526" i="10"/>
  <c r="Q527" i="10"/>
  <c r="Q528" i="10"/>
  <c r="Q529" i="10"/>
  <c r="Q530" i="10"/>
  <c r="Q531" i="10"/>
  <c r="Q532" i="10"/>
  <c r="Q533" i="10"/>
  <c r="Q534" i="10"/>
  <c r="Q535" i="10"/>
  <c r="Q536" i="10"/>
  <c r="Q537" i="10"/>
  <c r="Q538" i="10"/>
  <c r="Q539" i="10"/>
  <c r="Q540" i="10"/>
  <c r="Q541" i="10"/>
  <c r="Q542" i="10"/>
  <c r="Q543" i="10"/>
  <c r="Q544" i="10"/>
  <c r="Q545" i="10"/>
  <c r="Q546" i="10"/>
  <c r="Q547" i="10"/>
  <c r="Q548" i="10"/>
  <c r="Q549" i="10"/>
  <c r="Q550" i="10"/>
  <c r="Q551" i="10"/>
  <c r="Q552" i="10"/>
  <c r="Q553" i="10"/>
  <c r="Q554" i="10"/>
  <c r="Q555" i="10"/>
  <c r="Q556" i="10"/>
  <c r="Q557" i="10"/>
  <c r="Q558" i="10"/>
  <c r="Q559" i="10"/>
  <c r="Q560" i="10"/>
  <c r="Q561" i="10"/>
  <c r="Q300" i="10"/>
  <c r="Q301" i="10"/>
  <c r="Q302" i="10"/>
  <c r="Q303" i="10"/>
  <c r="Q304" i="10"/>
  <c r="Q305" i="10"/>
  <c r="Q306" i="10"/>
  <c r="Q307" i="10"/>
  <c r="Q308" i="10"/>
  <c r="Q309" i="10"/>
  <c r="Q310" i="10"/>
  <c r="Q311" i="10"/>
  <c r="Q312" i="10"/>
  <c r="Q313" i="10"/>
  <c r="Q314" i="10"/>
  <c r="Q315" i="10"/>
  <c r="Q316" i="10"/>
  <c r="Q317" i="10"/>
  <c r="Q318" i="10"/>
  <c r="Q319" i="10"/>
  <c r="Q320" i="10"/>
  <c r="Q321" i="10"/>
  <c r="Q322" i="10"/>
  <c r="Q323" i="10"/>
  <c r="Q324" i="10"/>
  <c r="Q325" i="10"/>
  <c r="Q326" i="10"/>
  <c r="Q327" i="10"/>
  <c r="Q328" i="10"/>
  <c r="Q329" i="10"/>
  <c r="Q330" i="10"/>
  <c r="Q562" i="10"/>
  <c r="Q563" i="10"/>
  <c r="Q564" i="10"/>
  <c r="Q565" i="10"/>
  <c r="Q566" i="10"/>
  <c r="Q567" i="10"/>
  <c r="Q568" i="10"/>
  <c r="Q569" i="10"/>
  <c r="Q570" i="10"/>
  <c r="Q571" i="10"/>
  <c r="Q572" i="10"/>
  <c r="Q573" i="10"/>
  <c r="Q574" i="10"/>
  <c r="Q575" i="10"/>
  <c r="Q576" i="10"/>
  <c r="Q577" i="10"/>
  <c r="Q578" i="10"/>
  <c r="Q579" i="10"/>
  <c r="Q580" i="10"/>
  <c r="Q581" i="10"/>
  <c r="Q582" i="10"/>
  <c r="Q583" i="10"/>
  <c r="Q584" i="10"/>
  <c r="Q585" i="10"/>
  <c r="Q586" i="10"/>
  <c r="Q587" i="10"/>
  <c r="Q588" i="10"/>
  <c r="Q589" i="10"/>
  <c r="Q590" i="10"/>
  <c r="Q591" i="10"/>
  <c r="Q592" i="10"/>
  <c r="Q593" i="10"/>
  <c r="Q594" i="10"/>
  <c r="Q595" i="10"/>
  <c r="Q596" i="10"/>
  <c r="Q597" i="10"/>
  <c r="Q598" i="10"/>
  <c r="Q599" i="10"/>
  <c r="Q600" i="10"/>
  <c r="Q601" i="10"/>
  <c r="Q602" i="10"/>
  <c r="Q603" i="10"/>
  <c r="Q604" i="10"/>
  <c r="Q605" i="10"/>
  <c r="Q606" i="10"/>
  <c r="Q607" i="10"/>
  <c r="Q608" i="10"/>
  <c r="Q609" i="10"/>
  <c r="Q610" i="10"/>
  <c r="Q611" i="10"/>
  <c r="Q612" i="10"/>
  <c r="Q613" i="10"/>
  <c r="Q614" i="10"/>
  <c r="Q615" i="10"/>
  <c r="Q616" i="10"/>
  <c r="Q617" i="10"/>
  <c r="Q331" i="10"/>
  <c r="Q332" i="10"/>
  <c r="Q333" i="10"/>
  <c r="Q334" i="10"/>
  <c r="Q335" i="10"/>
  <c r="Q336" i="10"/>
  <c r="Q337" i="10"/>
  <c r="Q338" i="10"/>
  <c r="Q339" i="10"/>
  <c r="Q340" i="10"/>
  <c r="Q341" i="10"/>
  <c r="Q342" i="10"/>
  <c r="Q343" i="10"/>
  <c r="Q344" i="10"/>
  <c r="Q345" i="10"/>
  <c r="Q346" i="10"/>
  <c r="Q347" i="10"/>
  <c r="Q348" i="10"/>
  <c r="Q349" i="10"/>
  <c r="Q350" i="10"/>
  <c r="Q351" i="10"/>
  <c r="Q352" i="10"/>
  <c r="Q353" i="10"/>
  <c r="Q354" i="10"/>
  <c r="Q355" i="10"/>
  <c r="Q356" i="10"/>
  <c r="Q357" i="10"/>
  <c r="Q358" i="10"/>
  <c r="Q359" i="10"/>
  <c r="Q360" i="10"/>
  <c r="Q361" i="10"/>
  <c r="Q618" i="10"/>
  <c r="Q619" i="10"/>
  <c r="Q620" i="10"/>
  <c r="Q621" i="10"/>
  <c r="Q622" i="10"/>
  <c r="Q623" i="10"/>
  <c r="Q624" i="10"/>
  <c r="Q625" i="10"/>
  <c r="Q626" i="10"/>
  <c r="Q627" i="10"/>
  <c r="Q628" i="10"/>
  <c r="Q629" i="10"/>
  <c r="Q630" i="10"/>
  <c r="Q631" i="10"/>
  <c r="Q632" i="10"/>
  <c r="Q633" i="10"/>
  <c r="Q634" i="10"/>
  <c r="Q635" i="10"/>
  <c r="Q636" i="10"/>
  <c r="Q637" i="10"/>
  <c r="Q638" i="10"/>
  <c r="Q639" i="10"/>
  <c r="Q640" i="10"/>
  <c r="Q641" i="10"/>
  <c r="Q642" i="10"/>
  <c r="Q643" i="10"/>
  <c r="Q644" i="10"/>
  <c r="Q645" i="10"/>
  <c r="Q646" i="10"/>
  <c r="Q647" i="10"/>
  <c r="Q648" i="10"/>
  <c r="Q649" i="10"/>
  <c r="Q650" i="10"/>
  <c r="Q651" i="10"/>
  <c r="Q652" i="10"/>
  <c r="Q653" i="10"/>
  <c r="Q654" i="10"/>
  <c r="Q655" i="10"/>
  <c r="Q656" i="10"/>
  <c r="Q657" i="10"/>
  <c r="Q658" i="10"/>
  <c r="Q659" i="10"/>
  <c r="Q660" i="10"/>
  <c r="Q661" i="10"/>
  <c r="Q662" i="10"/>
  <c r="Q663" i="10"/>
  <c r="Q664" i="10"/>
  <c r="Q665" i="10"/>
  <c r="Q666" i="10"/>
  <c r="Q667" i="10"/>
  <c r="Q668" i="10"/>
  <c r="Q669" i="10"/>
  <c r="Q670" i="10"/>
  <c r="Q671" i="10"/>
  <c r="Q672" i="10"/>
  <c r="Q673" i="10"/>
  <c r="Q2" i="10"/>
  <c r="Q3" i="10"/>
  <c r="Q362"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 i="10"/>
  <c r="K435" i="10"/>
  <c r="K5" i="10"/>
  <c r="K6" i="10"/>
  <c r="K436" i="10"/>
  <c r="K7" i="10"/>
  <c r="K437" i="10"/>
  <c r="K438" i="10"/>
  <c r="K8" i="10"/>
  <c r="K9" i="10"/>
  <c r="K10" i="10"/>
  <c r="K439" i="10"/>
  <c r="K11" i="10"/>
  <c r="K440" i="10"/>
  <c r="K441" i="10"/>
  <c r="K12" i="10"/>
  <c r="K442" i="10"/>
  <c r="K13" i="10"/>
  <c r="K443" i="10"/>
  <c r="K444" i="10"/>
  <c r="K14" i="10"/>
  <c r="K445" i="10"/>
  <c r="K446" i="10"/>
  <c r="K447" i="10"/>
  <c r="K448" i="10"/>
  <c r="K449" i="10"/>
  <c r="K15" i="10"/>
  <c r="K16" i="10"/>
  <c r="K450" i="10"/>
  <c r="K451" i="10"/>
  <c r="K452" i="10"/>
  <c r="K453" i="10"/>
  <c r="K454" i="10"/>
  <c r="K455" i="10"/>
  <c r="K17" i="10"/>
  <c r="K456" i="10"/>
  <c r="K18" i="10"/>
  <c r="K457" i="10"/>
  <c r="K458" i="10"/>
  <c r="K459" i="10"/>
  <c r="K460" i="10"/>
  <c r="K461" i="10"/>
  <c r="K462" i="10"/>
  <c r="K19" i="10"/>
  <c r="K463" i="10"/>
  <c r="K464" i="10"/>
  <c r="K20" i="10"/>
  <c r="K21" i="10"/>
  <c r="K465" i="10"/>
  <c r="K466" i="10"/>
  <c r="K467" i="10"/>
  <c r="K468" i="10"/>
  <c r="K22" i="10"/>
  <c r="K23" i="10"/>
  <c r="K24" i="10"/>
  <c r="K25" i="10"/>
  <c r="K469" i="10"/>
  <c r="K470" i="10"/>
  <c r="K26" i="10"/>
  <c r="K471" i="10"/>
  <c r="K472" i="10"/>
  <c r="K27" i="10"/>
  <c r="K473" i="10"/>
  <c r="K474" i="10"/>
  <c r="K475" i="10"/>
  <c r="K476" i="10"/>
  <c r="K28" i="10"/>
  <c r="K477" i="10"/>
  <c r="K478" i="10"/>
  <c r="K479" i="10"/>
  <c r="K480" i="10"/>
  <c r="K481" i="10"/>
  <c r="K29" i="10"/>
  <c r="K30" i="10"/>
  <c r="K482" i="10"/>
  <c r="K483" i="10"/>
  <c r="K31" i="10"/>
  <c r="K484" i="10"/>
  <c r="K32" i="10"/>
  <c r="K33" i="10"/>
  <c r="K34" i="10"/>
  <c r="K485" i="10"/>
  <c r="K486" i="10"/>
  <c r="K2" i="10"/>
  <c r="K3" i="10"/>
  <c r="K35" i="10"/>
  <c r="MJ87" i="8"/>
  <c r="MH87" i="8"/>
  <c r="MF87" i="8"/>
  <c r="MD87" i="8"/>
  <c r="MB87" i="8"/>
  <c r="LZ87" i="8"/>
  <c r="LX87" i="8"/>
  <c r="LV87" i="8"/>
  <c r="LT87" i="8"/>
  <c r="LR87" i="8"/>
  <c r="MJ86" i="8"/>
  <c r="MH86" i="8"/>
  <c r="MF86" i="8"/>
  <c r="MD86" i="8"/>
  <c r="MB86" i="8"/>
  <c r="LZ86" i="8"/>
  <c r="LX86" i="8"/>
  <c r="LV86" i="8"/>
  <c r="LT86" i="8"/>
  <c r="LR86" i="8"/>
  <c r="MJ85" i="8"/>
  <c r="MH85" i="8"/>
  <c r="MF85" i="8"/>
  <c r="MD85" i="8"/>
  <c r="MB85" i="8"/>
  <c r="LZ85" i="8"/>
  <c r="LX85" i="8"/>
  <c r="LV85" i="8"/>
  <c r="LT85" i="8"/>
  <c r="LR85" i="8"/>
  <c r="MJ84" i="8"/>
  <c r="MH84" i="8"/>
  <c r="MF84" i="8"/>
  <c r="MD84" i="8"/>
  <c r="MB84" i="8"/>
  <c r="LZ84" i="8"/>
  <c r="LX84" i="8"/>
  <c r="LV84" i="8"/>
  <c r="LT84" i="8"/>
  <c r="LR84" i="8"/>
  <c r="MJ83" i="8"/>
  <c r="MH83" i="8"/>
  <c r="MF83" i="8"/>
  <c r="MD83" i="8"/>
  <c r="MB83" i="8"/>
  <c r="LZ83" i="8"/>
  <c r="LX83" i="8"/>
  <c r="LV83" i="8"/>
  <c r="LT83" i="8"/>
  <c r="LR83" i="8"/>
  <c r="MJ82" i="8"/>
  <c r="MH82" i="8"/>
  <c r="MF82" i="8"/>
  <c r="MD82" i="8"/>
  <c r="MB82" i="8"/>
  <c r="LZ82" i="8"/>
  <c r="LX82" i="8"/>
  <c r="LV82" i="8"/>
  <c r="LT82" i="8"/>
  <c r="LR82" i="8"/>
  <c r="MJ81" i="8"/>
  <c r="MH81" i="8"/>
  <c r="MF81" i="8"/>
  <c r="MD81" i="8"/>
  <c r="MB81" i="8"/>
  <c r="LZ81" i="8"/>
  <c r="LX81" i="8"/>
  <c r="LV81" i="8"/>
  <c r="LT81" i="8"/>
  <c r="LR81" i="8"/>
  <c r="MJ80" i="8"/>
  <c r="MH80" i="8"/>
  <c r="MF80" i="8"/>
  <c r="MD80" i="8"/>
  <c r="MB80" i="8"/>
  <c r="LZ80" i="8"/>
  <c r="LX80" i="8"/>
  <c r="LV80" i="8"/>
  <c r="LT80" i="8"/>
  <c r="LR80" i="8"/>
  <c r="MJ79" i="8"/>
  <c r="MH79" i="8"/>
  <c r="MF79" i="8"/>
  <c r="MD79" i="8"/>
  <c r="MB79" i="8"/>
  <c r="LZ79" i="8"/>
  <c r="LX79" i="8"/>
  <c r="LV79" i="8"/>
  <c r="LT79" i="8"/>
  <c r="LR79" i="8"/>
  <c r="MJ78" i="8"/>
  <c r="MH78" i="8"/>
  <c r="MF78" i="8"/>
  <c r="MD78" i="8"/>
  <c r="MB78" i="8"/>
  <c r="LZ78" i="8"/>
  <c r="LX78" i="8"/>
  <c r="LV78" i="8"/>
  <c r="LT78" i="8"/>
  <c r="LR78" i="8"/>
  <c r="MJ77" i="8"/>
  <c r="MH77" i="8"/>
  <c r="MF77" i="8"/>
  <c r="MD77" i="8"/>
  <c r="MB77" i="8"/>
  <c r="LZ77" i="8"/>
  <c r="LX77" i="8"/>
  <c r="LV77" i="8"/>
  <c r="LT77" i="8"/>
  <c r="LR77" i="8"/>
  <c r="MJ76" i="8"/>
  <c r="MH76" i="8"/>
  <c r="MF76" i="8"/>
  <c r="MD76" i="8"/>
  <c r="MB76" i="8"/>
  <c r="LZ76" i="8"/>
  <c r="LX76" i="8"/>
  <c r="LV76" i="8"/>
  <c r="LT76" i="8"/>
  <c r="LR76" i="8"/>
  <c r="MJ75" i="8"/>
  <c r="MH75" i="8"/>
  <c r="MF75" i="8"/>
  <c r="MD75" i="8"/>
  <c r="MB75" i="8"/>
  <c r="LZ75" i="8"/>
  <c r="LX75" i="8"/>
  <c r="LV75" i="8"/>
  <c r="LT75" i="8"/>
  <c r="LR75" i="8"/>
  <c r="MJ74" i="8"/>
  <c r="MH74" i="8"/>
  <c r="MF74" i="8"/>
  <c r="MD74" i="8"/>
  <c r="MB74" i="8"/>
  <c r="LZ74" i="8"/>
  <c r="LX74" i="8"/>
  <c r="LV74" i="8"/>
  <c r="LT74" i="8"/>
  <c r="LR74" i="8"/>
  <c r="MJ73" i="8"/>
  <c r="MH73" i="8"/>
  <c r="MF73" i="8"/>
  <c r="MD73" i="8"/>
  <c r="MB73" i="8"/>
  <c r="LZ73" i="8"/>
  <c r="LX73" i="8"/>
  <c r="LV73" i="8"/>
  <c r="LT73" i="8"/>
  <c r="LR73" i="8"/>
  <c r="MJ72" i="8"/>
  <c r="MH72" i="8"/>
  <c r="MF72" i="8"/>
  <c r="MD72" i="8"/>
  <c r="MB72" i="8"/>
  <c r="LZ72" i="8"/>
  <c r="LX72" i="8"/>
  <c r="LV72" i="8"/>
  <c r="LT72" i="8"/>
  <c r="LR72" i="8"/>
  <c r="MJ71" i="8"/>
  <c r="MH71" i="8"/>
  <c r="MF71" i="8"/>
  <c r="MD71" i="8"/>
  <c r="MB71" i="8"/>
  <c r="LZ71" i="8"/>
  <c r="LX71" i="8"/>
  <c r="LV71" i="8"/>
  <c r="LT71" i="8"/>
  <c r="LR71" i="8"/>
  <c r="MJ70" i="8"/>
  <c r="MH70" i="8"/>
  <c r="MF70" i="8"/>
  <c r="MD70" i="8"/>
  <c r="MB70" i="8"/>
  <c r="LZ70" i="8"/>
  <c r="LX70" i="8"/>
  <c r="LV70" i="8"/>
  <c r="LT70" i="8"/>
  <c r="LR70" i="8"/>
  <c r="MJ69" i="8"/>
  <c r="MH69" i="8"/>
  <c r="MF69" i="8"/>
  <c r="MD69" i="8"/>
  <c r="MB69" i="8"/>
  <c r="LZ69" i="8"/>
  <c r="LX69" i="8"/>
  <c r="LV69" i="8"/>
  <c r="LT69" i="8"/>
  <c r="LR69" i="8"/>
  <c r="MJ68" i="8"/>
  <c r="MH68" i="8"/>
  <c r="MF68" i="8"/>
  <c r="MD68" i="8"/>
  <c r="MB68" i="8"/>
  <c r="LZ68" i="8"/>
  <c r="LX68" i="8"/>
  <c r="LV68" i="8"/>
  <c r="LT68" i="8"/>
  <c r="LR68" i="8"/>
  <c r="MJ67" i="8"/>
  <c r="MH67" i="8"/>
  <c r="MF67" i="8"/>
  <c r="MD67" i="8"/>
  <c r="MB67" i="8"/>
  <c r="LZ67" i="8"/>
  <c r="LX67" i="8"/>
  <c r="LV67" i="8"/>
  <c r="LT67" i="8"/>
  <c r="LR67" i="8"/>
  <c r="MJ66" i="8"/>
  <c r="MH66" i="8"/>
  <c r="MF66" i="8"/>
  <c r="MD66" i="8"/>
  <c r="MB66" i="8"/>
  <c r="LZ66" i="8"/>
  <c r="LX66" i="8"/>
  <c r="LV66" i="8"/>
  <c r="LT66" i="8"/>
  <c r="LR66" i="8"/>
  <c r="MJ65" i="8"/>
  <c r="MH65" i="8"/>
  <c r="MF65" i="8"/>
  <c r="MD65" i="8"/>
  <c r="MB65" i="8"/>
  <c r="LZ65" i="8"/>
  <c r="LX65" i="8"/>
  <c r="LV65" i="8"/>
  <c r="LT65" i="8"/>
  <c r="LR65" i="8"/>
  <c r="MJ64" i="8"/>
  <c r="MH64" i="8"/>
  <c r="MF64" i="8"/>
  <c r="MD64" i="8"/>
  <c r="MB64" i="8"/>
  <c r="LZ64" i="8"/>
  <c r="LX64" i="8"/>
  <c r="LV64" i="8"/>
  <c r="LT64" i="8"/>
  <c r="LR64" i="8"/>
  <c r="MJ63" i="8"/>
  <c r="MH63" i="8"/>
  <c r="MF63" i="8"/>
  <c r="MD63" i="8"/>
  <c r="MB63" i="8"/>
  <c r="LZ63" i="8"/>
  <c r="LX63" i="8"/>
  <c r="LV63" i="8"/>
  <c r="LT63" i="8"/>
  <c r="LR63" i="8"/>
  <c r="MJ62" i="8"/>
  <c r="MH62" i="8"/>
  <c r="MF62" i="8"/>
  <c r="MD62" i="8"/>
  <c r="MB62" i="8"/>
  <c r="LZ62" i="8"/>
  <c r="LX62" i="8"/>
  <c r="LV62" i="8"/>
  <c r="LT62" i="8"/>
  <c r="LR62" i="8"/>
  <c r="MJ61" i="8"/>
  <c r="MH61" i="8"/>
  <c r="MF61" i="8"/>
  <c r="MD61" i="8"/>
  <c r="MB61" i="8"/>
  <c r="LZ61" i="8"/>
  <c r="LX61" i="8"/>
  <c r="LV61" i="8"/>
  <c r="LT61" i="8"/>
  <c r="LR61" i="8"/>
  <c r="MJ60" i="8"/>
  <c r="MH60" i="8"/>
  <c r="MF60" i="8"/>
  <c r="MD60" i="8"/>
  <c r="MB60" i="8"/>
  <c r="LZ60" i="8"/>
  <c r="LX60" i="8"/>
  <c r="LV60" i="8"/>
  <c r="LT60" i="8"/>
  <c r="LR60" i="8"/>
  <c r="MJ59" i="8"/>
  <c r="MH59" i="8"/>
  <c r="MF59" i="8"/>
  <c r="MD59" i="8"/>
  <c r="MB59" i="8"/>
  <c r="LZ59" i="8"/>
  <c r="LX59" i="8"/>
  <c r="LV59" i="8"/>
  <c r="LT59" i="8"/>
  <c r="LR59" i="8"/>
  <c r="MJ58" i="8"/>
  <c r="MH58" i="8"/>
  <c r="MF58" i="8"/>
  <c r="MD58" i="8"/>
  <c r="MB58" i="8"/>
  <c r="LZ58" i="8"/>
  <c r="LX58" i="8"/>
  <c r="LV58" i="8"/>
  <c r="LT58" i="8"/>
  <c r="LR58" i="8"/>
  <c r="MJ57" i="8"/>
  <c r="MH57" i="8"/>
  <c r="MF57" i="8"/>
  <c r="MD57" i="8"/>
  <c r="MB57" i="8"/>
  <c r="LZ57" i="8"/>
  <c r="LX57" i="8"/>
  <c r="LV57" i="8"/>
  <c r="LT57" i="8"/>
  <c r="LR57" i="8"/>
  <c r="MJ56" i="8"/>
  <c r="MH56" i="8"/>
  <c r="MF56" i="8"/>
  <c r="MD56" i="8"/>
  <c r="MB56" i="8"/>
  <c r="LZ56" i="8"/>
  <c r="LX56" i="8"/>
  <c r="LV56" i="8"/>
  <c r="LT56" i="8"/>
  <c r="LR56" i="8"/>
  <c r="MJ55" i="8"/>
  <c r="MH55" i="8"/>
  <c r="MF55" i="8"/>
  <c r="MD55" i="8"/>
  <c r="MB55" i="8"/>
  <c r="LZ55" i="8"/>
  <c r="LX55" i="8"/>
  <c r="LV55" i="8"/>
  <c r="LT55" i="8"/>
  <c r="LR55" i="8"/>
  <c r="MJ54" i="8"/>
  <c r="MH54" i="8"/>
  <c r="MF54" i="8"/>
  <c r="MD54" i="8"/>
  <c r="MB54" i="8"/>
  <c r="LZ54" i="8"/>
  <c r="LX54" i="8"/>
  <c r="LV54" i="8"/>
  <c r="LT54" i="8"/>
  <c r="LR54" i="8"/>
  <c r="MJ53" i="8"/>
  <c r="MH53" i="8"/>
  <c r="MF53" i="8"/>
  <c r="MD53" i="8"/>
  <c r="MB53" i="8"/>
  <c r="LZ53" i="8"/>
  <c r="LX53" i="8"/>
  <c r="LV53" i="8"/>
  <c r="LT53" i="8"/>
  <c r="LR53" i="8"/>
  <c r="MJ52" i="8"/>
  <c r="MH52" i="8"/>
  <c r="MF52" i="8"/>
  <c r="MD52" i="8"/>
  <c r="MB52" i="8"/>
  <c r="LZ52" i="8"/>
  <c r="LX52" i="8"/>
  <c r="LV52" i="8"/>
  <c r="LT52" i="8"/>
  <c r="LR52" i="8"/>
  <c r="MJ51" i="8"/>
  <c r="MH51" i="8"/>
  <c r="MF51" i="8"/>
  <c r="MD51" i="8"/>
  <c r="MB51" i="8"/>
  <c r="LZ51" i="8"/>
  <c r="LX51" i="8"/>
  <c r="LV51" i="8"/>
  <c r="LT51" i="8"/>
  <c r="LR51" i="8"/>
  <c r="MJ50" i="8"/>
  <c r="MH50" i="8"/>
  <c r="MF50" i="8"/>
  <c r="MD50" i="8"/>
  <c r="MB50" i="8"/>
  <c r="LZ50" i="8"/>
  <c r="LX50" i="8"/>
  <c r="LV50" i="8"/>
  <c r="LT50" i="8"/>
  <c r="LR50" i="8"/>
  <c r="MJ49" i="8"/>
  <c r="MH49" i="8"/>
  <c r="MF49" i="8"/>
  <c r="MD49" i="8"/>
  <c r="MB49" i="8"/>
  <c r="LZ49" i="8"/>
  <c r="LX49" i="8"/>
  <c r="LV49" i="8"/>
  <c r="LT49" i="8"/>
  <c r="LR49" i="8"/>
  <c r="MJ48" i="8"/>
  <c r="MH48" i="8"/>
  <c r="MF48" i="8"/>
  <c r="MD48" i="8"/>
  <c r="MB48" i="8"/>
  <c r="LZ48" i="8"/>
  <c r="LX48" i="8"/>
  <c r="LV48" i="8"/>
  <c r="LT48" i="8"/>
  <c r="LR48" i="8"/>
  <c r="MJ47" i="8"/>
  <c r="MH47" i="8"/>
  <c r="MF47" i="8"/>
  <c r="MD47" i="8"/>
  <c r="MB47" i="8"/>
  <c r="LZ47" i="8"/>
  <c r="LX47" i="8"/>
  <c r="LV47" i="8"/>
  <c r="LT47" i="8"/>
  <c r="LR47" i="8"/>
  <c r="MJ46" i="8"/>
  <c r="MH46" i="8"/>
  <c r="MF46" i="8"/>
  <c r="MD46" i="8"/>
  <c r="MB46" i="8"/>
  <c r="LZ46" i="8"/>
  <c r="LX46" i="8"/>
  <c r="LV46" i="8"/>
  <c r="LT46" i="8"/>
  <c r="LR46" i="8"/>
  <c r="MJ45" i="8"/>
  <c r="MH45" i="8"/>
  <c r="MF45" i="8"/>
  <c r="MD45" i="8"/>
  <c r="MB45" i="8"/>
  <c r="LZ45" i="8"/>
  <c r="LX45" i="8"/>
  <c r="LV45" i="8"/>
  <c r="LT45" i="8"/>
  <c r="LR45" i="8"/>
  <c r="MJ44" i="8"/>
  <c r="MH44" i="8"/>
  <c r="MF44" i="8"/>
  <c r="MD44" i="8"/>
  <c r="MB44" i="8"/>
  <c r="LZ44" i="8"/>
  <c r="LX44" i="8"/>
  <c r="LV44" i="8"/>
  <c r="LT44" i="8"/>
  <c r="LR44" i="8"/>
  <c r="MJ43" i="8"/>
  <c r="MH43" i="8"/>
  <c r="MF43" i="8"/>
  <c r="MD43" i="8"/>
  <c r="MB43" i="8"/>
  <c r="LZ43" i="8"/>
  <c r="LX43" i="8"/>
  <c r="LV43" i="8"/>
  <c r="LT43" i="8"/>
  <c r="LR43" i="8"/>
  <c r="MJ42" i="8"/>
  <c r="MH42" i="8"/>
  <c r="MF42" i="8"/>
  <c r="MD42" i="8"/>
  <c r="MB42" i="8"/>
  <c r="LZ42" i="8"/>
  <c r="LX42" i="8"/>
  <c r="LV42" i="8"/>
  <c r="LT42" i="8"/>
  <c r="LR42" i="8"/>
  <c r="MJ41" i="8"/>
  <c r="MH41" i="8"/>
  <c r="MF41" i="8"/>
  <c r="MD41" i="8"/>
  <c r="MB41" i="8"/>
  <c r="LZ41" i="8"/>
  <c r="LX41" i="8"/>
  <c r="LV41" i="8"/>
  <c r="LT41" i="8"/>
  <c r="LR41" i="8"/>
  <c r="MJ40" i="8"/>
  <c r="MH40" i="8"/>
  <c r="MF40" i="8"/>
  <c r="MD40" i="8"/>
  <c r="MB40" i="8"/>
  <c r="LZ40" i="8"/>
  <c r="LX40" i="8"/>
  <c r="LV40" i="8"/>
  <c r="LT40" i="8"/>
  <c r="LR40" i="8"/>
  <c r="MJ39" i="8"/>
  <c r="MH39" i="8"/>
  <c r="MF39" i="8"/>
  <c r="MD39" i="8"/>
  <c r="MB39" i="8"/>
  <c r="LZ39" i="8"/>
  <c r="LX39" i="8"/>
  <c r="LV39" i="8"/>
  <c r="LT39" i="8"/>
  <c r="LR39" i="8"/>
  <c r="MJ38" i="8"/>
  <c r="MH38" i="8"/>
  <c r="MF38" i="8"/>
  <c r="MD38" i="8"/>
  <c r="MB38" i="8"/>
  <c r="LZ38" i="8"/>
  <c r="LX38" i="8"/>
  <c r="LV38" i="8"/>
  <c r="LT38" i="8"/>
  <c r="LR38" i="8"/>
  <c r="MJ37" i="8"/>
  <c r="MH37" i="8"/>
  <c r="MF37" i="8"/>
  <c r="MD37" i="8"/>
  <c r="MB37" i="8"/>
  <c r="LZ37" i="8"/>
  <c r="LX37" i="8"/>
  <c r="LV37" i="8"/>
  <c r="LT37" i="8"/>
  <c r="LR37" i="8"/>
  <c r="MJ36" i="8"/>
  <c r="MH36" i="8"/>
  <c r="MF36" i="8"/>
  <c r="MD36" i="8"/>
  <c r="MB36" i="8"/>
  <c r="LZ36" i="8"/>
  <c r="LX36" i="8"/>
  <c r="LV36" i="8"/>
  <c r="LT36" i="8"/>
  <c r="LR36" i="8"/>
  <c r="MJ35" i="8"/>
  <c r="MH35" i="8"/>
  <c r="MF35" i="8"/>
  <c r="MD35" i="8"/>
  <c r="MB35" i="8"/>
  <c r="LZ35" i="8"/>
  <c r="LX35" i="8"/>
  <c r="LV35" i="8"/>
  <c r="LT35" i="8"/>
  <c r="LR35" i="8"/>
  <c r="MJ34" i="8"/>
  <c r="MH34" i="8"/>
  <c r="MF34" i="8"/>
  <c r="MD34" i="8"/>
  <c r="MB34" i="8"/>
  <c r="LZ34" i="8"/>
  <c r="LX34" i="8"/>
  <c r="LV34" i="8"/>
  <c r="LT34" i="8"/>
  <c r="LR34" i="8"/>
  <c r="MJ33" i="8"/>
  <c r="MH33" i="8"/>
  <c r="MF33" i="8"/>
  <c r="MD33" i="8"/>
  <c r="MB33" i="8"/>
  <c r="LZ33" i="8"/>
  <c r="LX33" i="8"/>
  <c r="LV33" i="8"/>
  <c r="LT33" i="8"/>
  <c r="LR33" i="8"/>
  <c r="MJ32" i="8"/>
  <c r="MH32" i="8"/>
  <c r="MF32" i="8"/>
  <c r="MD32" i="8"/>
  <c r="MB32" i="8"/>
  <c r="LZ32" i="8"/>
  <c r="LX32" i="8"/>
  <c r="LV32" i="8"/>
  <c r="LT32" i="8"/>
  <c r="LR32" i="8"/>
  <c r="MJ31" i="8"/>
  <c r="MH31" i="8"/>
  <c r="MF31" i="8"/>
  <c r="MD31" i="8"/>
  <c r="MB31" i="8"/>
  <c r="LZ31" i="8"/>
  <c r="LX31" i="8"/>
  <c r="LV31" i="8"/>
  <c r="LT31" i="8"/>
  <c r="LR31" i="8"/>
  <c r="MJ30" i="8"/>
  <c r="MH30" i="8"/>
  <c r="MF30" i="8"/>
  <c r="MD30" i="8"/>
  <c r="MB30" i="8"/>
  <c r="LZ30" i="8"/>
  <c r="LX30" i="8"/>
  <c r="LV30" i="8"/>
  <c r="LT30" i="8"/>
  <c r="LR30" i="8"/>
  <c r="MJ29" i="8"/>
  <c r="MH29" i="8"/>
  <c r="MF29" i="8"/>
  <c r="MD29" i="8"/>
  <c r="MB29" i="8"/>
  <c r="LZ29" i="8"/>
  <c r="LX29" i="8"/>
  <c r="LV29" i="8"/>
  <c r="LT29" i="8"/>
  <c r="LR29" i="8"/>
  <c r="MJ28" i="8"/>
  <c r="MH28" i="8"/>
  <c r="MF28" i="8"/>
  <c r="MD28" i="8"/>
  <c r="MB28" i="8"/>
  <c r="LZ28" i="8"/>
  <c r="LX28" i="8"/>
  <c r="LV28" i="8"/>
  <c r="LT28" i="8"/>
  <c r="LR28" i="8"/>
  <c r="MJ27" i="8"/>
  <c r="MH27" i="8"/>
  <c r="MF27" i="8"/>
  <c r="MD27" i="8"/>
  <c r="MB27" i="8"/>
  <c r="LZ27" i="8"/>
  <c r="LX27" i="8"/>
  <c r="LV27" i="8"/>
  <c r="LT27" i="8"/>
  <c r="LR27" i="8"/>
  <c r="MJ26" i="8"/>
  <c r="MH26" i="8"/>
  <c r="MF26" i="8"/>
  <c r="MD26" i="8"/>
  <c r="MB26" i="8"/>
  <c r="LZ26" i="8"/>
  <c r="LX26" i="8"/>
  <c r="LV26" i="8"/>
  <c r="LT26" i="8"/>
  <c r="LR26" i="8"/>
  <c r="MJ25" i="8"/>
  <c r="MH25" i="8"/>
  <c r="MF25" i="8"/>
  <c r="MD25" i="8"/>
  <c r="MB25" i="8"/>
  <c r="LZ25" i="8"/>
  <c r="LX25" i="8"/>
  <c r="LV25" i="8"/>
  <c r="LT25" i="8"/>
  <c r="LR25" i="8"/>
  <c r="MJ24" i="8"/>
  <c r="MH24" i="8"/>
  <c r="MF24" i="8"/>
  <c r="MD24" i="8"/>
  <c r="MB24" i="8"/>
  <c r="LZ24" i="8"/>
  <c r="LX24" i="8"/>
  <c r="LV24" i="8"/>
  <c r="LT24" i="8"/>
  <c r="LR24" i="8"/>
  <c r="MJ23" i="8"/>
  <c r="MH23" i="8"/>
  <c r="MF23" i="8"/>
  <c r="MD23" i="8"/>
  <c r="MB23" i="8"/>
  <c r="LZ23" i="8"/>
  <c r="LX23" i="8"/>
  <c r="LV23" i="8"/>
  <c r="LT23" i="8"/>
  <c r="LR23" i="8"/>
  <c r="MJ22" i="8"/>
  <c r="MH22" i="8"/>
  <c r="MF22" i="8"/>
  <c r="MD22" i="8"/>
  <c r="MB22" i="8"/>
  <c r="LZ22" i="8"/>
  <c r="LX22" i="8"/>
  <c r="LV22" i="8"/>
  <c r="LT22" i="8"/>
  <c r="LR22" i="8"/>
  <c r="MJ21" i="8"/>
  <c r="MH21" i="8"/>
  <c r="MF21" i="8"/>
  <c r="MD21" i="8"/>
  <c r="MB21" i="8"/>
  <c r="LZ21" i="8"/>
  <c r="LX21" i="8"/>
  <c r="LV21" i="8"/>
  <c r="LT21" i="8"/>
  <c r="LR21" i="8"/>
  <c r="MJ20" i="8"/>
  <c r="MH20" i="8"/>
  <c r="MF20" i="8"/>
  <c r="MD20" i="8"/>
  <c r="MB20" i="8"/>
  <c r="LZ20" i="8"/>
  <c r="LX20" i="8"/>
  <c r="LV20" i="8"/>
  <c r="LT20" i="8"/>
  <c r="LR20" i="8"/>
  <c r="MJ19" i="8"/>
  <c r="MH19" i="8"/>
  <c r="MF19" i="8"/>
  <c r="MD19" i="8"/>
  <c r="MB19" i="8"/>
  <c r="LZ19" i="8"/>
  <c r="LX19" i="8"/>
  <c r="LV19" i="8"/>
  <c r="LT19" i="8"/>
  <c r="LR19" i="8"/>
  <c r="MJ18" i="8"/>
  <c r="MH18" i="8"/>
  <c r="MF18" i="8"/>
  <c r="MD18" i="8"/>
  <c r="MB18" i="8"/>
  <c r="LZ18" i="8"/>
  <c r="LX18" i="8"/>
  <c r="LV18" i="8"/>
  <c r="LT18" i="8"/>
  <c r="LR18" i="8"/>
  <c r="MJ17" i="8"/>
  <c r="MH17" i="8"/>
  <c r="MF17" i="8"/>
  <c r="MD17" i="8"/>
  <c r="MB17" i="8"/>
  <c r="LZ17" i="8"/>
  <c r="LX17" i="8"/>
  <c r="LV17" i="8"/>
  <c r="LT17" i="8"/>
  <c r="LR17" i="8"/>
  <c r="MJ16" i="8"/>
  <c r="MH16" i="8"/>
  <c r="MF16" i="8"/>
  <c r="MD16" i="8"/>
  <c r="MB16" i="8"/>
  <c r="LZ16" i="8"/>
  <c r="LX16" i="8"/>
  <c r="LV16" i="8"/>
  <c r="LT16" i="8"/>
  <c r="LR16" i="8"/>
  <c r="MJ15" i="8"/>
  <c r="MH15" i="8"/>
  <c r="MF15" i="8"/>
  <c r="MD15" i="8"/>
  <c r="MB15" i="8"/>
  <c r="LZ15" i="8"/>
  <c r="LX15" i="8"/>
  <c r="LV15" i="8"/>
  <c r="LT15" i="8"/>
  <c r="LR15" i="8"/>
  <c r="MJ14" i="8"/>
  <c r="MH14" i="8"/>
  <c r="MF14" i="8"/>
  <c r="MD14" i="8"/>
  <c r="MB14" i="8"/>
  <c r="LZ14" i="8"/>
  <c r="LX14" i="8"/>
  <c r="LV14" i="8"/>
  <c r="LT14" i="8"/>
  <c r="LR14" i="8"/>
  <c r="MJ13" i="8"/>
  <c r="MH13" i="8"/>
  <c r="MF13" i="8"/>
  <c r="MD13" i="8"/>
  <c r="MB13" i="8"/>
  <c r="LZ13" i="8"/>
  <c r="LX13" i="8"/>
  <c r="LV13" i="8"/>
  <c r="LT13" i="8"/>
  <c r="LR13" i="8"/>
  <c r="MJ12" i="8"/>
  <c r="MH12" i="8"/>
  <c r="MF12" i="8"/>
  <c r="MD12" i="8"/>
  <c r="MB12" i="8"/>
  <c r="LZ12" i="8"/>
  <c r="LX12" i="8"/>
  <c r="LV12" i="8"/>
  <c r="LT12" i="8"/>
  <c r="LR12" i="8"/>
  <c r="MJ11" i="8"/>
  <c r="MH11" i="8"/>
  <c r="MF11" i="8"/>
  <c r="MD11" i="8"/>
  <c r="MB11" i="8"/>
  <c r="LZ11" i="8"/>
  <c r="LX11" i="8"/>
  <c r="LV11" i="8"/>
  <c r="LT11" i="8"/>
  <c r="LR11" i="8"/>
  <c r="MJ10" i="8"/>
  <c r="MH10" i="8"/>
  <c r="MF10" i="8"/>
  <c r="MD10" i="8"/>
  <c r="MB10" i="8"/>
  <c r="LZ10" i="8"/>
  <c r="LX10" i="8"/>
  <c r="LV10" i="8"/>
  <c r="LT10" i="8"/>
  <c r="LR10" i="8"/>
  <c r="MJ9" i="8"/>
  <c r="MH9" i="8"/>
  <c r="MF9" i="8"/>
  <c r="MD9" i="8"/>
  <c r="MB9" i="8"/>
  <c r="LZ9" i="8"/>
  <c r="LX9" i="8"/>
  <c r="LV9" i="8"/>
  <c r="LT9" i="8"/>
  <c r="LR9" i="8"/>
  <c r="MJ8" i="8"/>
  <c r="MH8" i="8"/>
  <c r="MF8" i="8"/>
  <c r="MD8" i="8"/>
  <c r="MB8" i="8"/>
  <c r="LZ8" i="8"/>
  <c r="LX8" i="8"/>
  <c r="LV8" i="8"/>
  <c r="LT8" i="8"/>
  <c r="LR8" i="8"/>
  <c r="LI46" i="8"/>
  <c r="LH46" i="8"/>
  <c r="LG46" i="8"/>
  <c r="LF46" i="8"/>
  <c r="LE46" i="8"/>
  <c r="LD46" i="8"/>
  <c r="LC46" i="8"/>
  <c r="LB46" i="8"/>
  <c r="LA46" i="8"/>
  <c r="KZ46" i="8"/>
  <c r="KY46" i="8"/>
  <c r="KX46" i="8"/>
  <c r="KW46" i="8"/>
  <c r="KV46" i="8"/>
  <c r="KU46" i="8"/>
  <c r="KT46" i="8"/>
  <c r="KS46" i="8"/>
  <c r="KR46" i="8"/>
  <c r="KQ46" i="8"/>
  <c r="KP46" i="8"/>
  <c r="KO46" i="8"/>
  <c r="LI45" i="8"/>
  <c r="LH45" i="8"/>
  <c r="LG45" i="8"/>
  <c r="LF45" i="8"/>
  <c r="LE45" i="8"/>
  <c r="LD45" i="8"/>
  <c r="LC45" i="8"/>
  <c r="LB45" i="8"/>
  <c r="LA45" i="8"/>
  <c r="KZ45" i="8"/>
  <c r="KY45" i="8"/>
  <c r="KX45" i="8"/>
  <c r="KW45" i="8"/>
  <c r="KV45" i="8"/>
  <c r="KU45" i="8"/>
  <c r="KT45" i="8"/>
  <c r="KS45" i="8"/>
  <c r="KR45" i="8"/>
  <c r="KQ45" i="8"/>
  <c r="KP45" i="8"/>
  <c r="KO45" i="8"/>
  <c r="LI44" i="8"/>
  <c r="LH44" i="8"/>
  <c r="LG44" i="8"/>
  <c r="LF44" i="8"/>
  <c r="LE44" i="8"/>
  <c r="LD44" i="8"/>
  <c r="LC44" i="8"/>
  <c r="LB44" i="8"/>
  <c r="LA44" i="8"/>
  <c r="KZ44" i="8"/>
  <c r="KY44" i="8"/>
  <c r="KX44" i="8"/>
  <c r="KW44" i="8"/>
  <c r="KV44" i="8"/>
  <c r="KU44" i="8"/>
  <c r="KT44" i="8"/>
  <c r="KS44" i="8"/>
  <c r="KR44" i="8"/>
  <c r="KQ44" i="8"/>
  <c r="KP44" i="8"/>
  <c r="KO44" i="8"/>
  <c r="LI43" i="8"/>
  <c r="LH43" i="8"/>
  <c r="LG43" i="8"/>
  <c r="LF43" i="8"/>
  <c r="LE43" i="8"/>
  <c r="LD43" i="8"/>
  <c r="LC43" i="8"/>
  <c r="LB43" i="8"/>
  <c r="LA43" i="8"/>
  <c r="KZ43" i="8"/>
  <c r="KY43" i="8"/>
  <c r="KX43" i="8"/>
  <c r="KW43" i="8"/>
  <c r="KV43" i="8"/>
  <c r="KU43" i="8"/>
  <c r="KT43" i="8"/>
  <c r="KS43" i="8"/>
  <c r="KR43" i="8"/>
  <c r="KQ43" i="8"/>
  <c r="KP43" i="8"/>
  <c r="KO43" i="8"/>
  <c r="LI42" i="8"/>
  <c r="LH42" i="8"/>
  <c r="LG42" i="8"/>
  <c r="LF42" i="8"/>
  <c r="LE42" i="8"/>
  <c r="LD42" i="8"/>
  <c r="LC42" i="8"/>
  <c r="LB42" i="8"/>
  <c r="LA42" i="8"/>
  <c r="KZ42" i="8"/>
  <c r="KY42" i="8"/>
  <c r="KX42" i="8"/>
  <c r="KW42" i="8"/>
  <c r="KV42" i="8"/>
  <c r="KU42" i="8"/>
  <c r="KT42" i="8"/>
  <c r="KS42" i="8"/>
  <c r="KR42" i="8"/>
  <c r="KQ42" i="8"/>
  <c r="KP42" i="8"/>
  <c r="KO42" i="8"/>
  <c r="LI41" i="8"/>
  <c r="LH41" i="8"/>
  <c r="LG41" i="8"/>
  <c r="LF41" i="8"/>
  <c r="LE41" i="8"/>
  <c r="LD41" i="8"/>
  <c r="LC41" i="8"/>
  <c r="LB41" i="8"/>
  <c r="LA41" i="8"/>
  <c r="KZ41" i="8"/>
  <c r="KY41" i="8"/>
  <c r="KX41" i="8"/>
  <c r="KW41" i="8"/>
  <c r="KV41" i="8"/>
  <c r="KU41" i="8"/>
  <c r="KT41" i="8"/>
  <c r="KS41" i="8"/>
  <c r="KR41" i="8"/>
  <c r="KQ41" i="8"/>
  <c r="KP41" i="8"/>
  <c r="KO41" i="8"/>
  <c r="LI40" i="8"/>
  <c r="LH40" i="8"/>
  <c r="LG40" i="8"/>
  <c r="LF40" i="8"/>
  <c r="LE40" i="8"/>
  <c r="LD40" i="8"/>
  <c r="LC40" i="8"/>
  <c r="LB40" i="8"/>
  <c r="LA40" i="8"/>
  <c r="KZ40" i="8"/>
  <c r="KY40" i="8"/>
  <c r="KX40" i="8"/>
  <c r="KW40" i="8"/>
  <c r="KV40" i="8"/>
  <c r="KU40" i="8"/>
  <c r="KT40" i="8"/>
  <c r="KS40" i="8"/>
  <c r="KR40" i="8"/>
  <c r="KQ40" i="8"/>
  <c r="KP40" i="8"/>
  <c r="KO40" i="8"/>
  <c r="LI39" i="8"/>
  <c r="LH39" i="8"/>
  <c r="LG39" i="8"/>
  <c r="LF39" i="8"/>
  <c r="LE39" i="8"/>
  <c r="LD39" i="8"/>
  <c r="LC39" i="8"/>
  <c r="LB39" i="8"/>
  <c r="LA39" i="8"/>
  <c r="KZ39" i="8"/>
  <c r="KY39" i="8"/>
  <c r="KX39" i="8"/>
  <c r="KW39" i="8"/>
  <c r="KV39" i="8"/>
  <c r="KU39" i="8"/>
  <c r="KT39" i="8"/>
  <c r="KS39" i="8"/>
  <c r="KR39" i="8"/>
  <c r="KQ39" i="8"/>
  <c r="KP39" i="8"/>
  <c r="KO39" i="8"/>
  <c r="LI38" i="8"/>
  <c r="LH38" i="8"/>
  <c r="LG38" i="8"/>
  <c r="LF38" i="8"/>
  <c r="LE38" i="8"/>
  <c r="LD38" i="8"/>
  <c r="LC38" i="8"/>
  <c r="LB38" i="8"/>
  <c r="LA38" i="8"/>
  <c r="KZ38" i="8"/>
  <c r="KY38" i="8"/>
  <c r="KX38" i="8"/>
  <c r="KW38" i="8"/>
  <c r="KV38" i="8"/>
  <c r="KU38" i="8"/>
  <c r="KT38" i="8"/>
  <c r="KS38" i="8"/>
  <c r="KR38" i="8"/>
  <c r="KQ38" i="8"/>
  <c r="KP38" i="8"/>
  <c r="KO38" i="8"/>
  <c r="LI37" i="8"/>
  <c r="LH37" i="8"/>
  <c r="LG37" i="8"/>
  <c r="LF37" i="8"/>
  <c r="LE37" i="8"/>
  <c r="LD37" i="8"/>
  <c r="LC37" i="8"/>
  <c r="LB37" i="8"/>
  <c r="LA37" i="8"/>
  <c r="KZ37" i="8"/>
  <c r="KY37" i="8"/>
  <c r="KX37" i="8"/>
  <c r="KW37" i="8"/>
  <c r="KV37" i="8"/>
  <c r="KU37" i="8"/>
  <c r="KT37" i="8"/>
  <c r="KS37" i="8"/>
  <c r="KR37" i="8"/>
  <c r="KQ37" i="8"/>
  <c r="KP37" i="8"/>
  <c r="KO37" i="8"/>
  <c r="LI36" i="8"/>
  <c r="LH36" i="8"/>
  <c r="LG36" i="8"/>
  <c r="LF36" i="8"/>
  <c r="LE36" i="8"/>
  <c r="LD36" i="8"/>
  <c r="LC36" i="8"/>
  <c r="LB36" i="8"/>
  <c r="LA36" i="8"/>
  <c r="KZ36" i="8"/>
  <c r="KY36" i="8"/>
  <c r="KX36" i="8"/>
  <c r="KW36" i="8"/>
  <c r="KV36" i="8"/>
  <c r="KU36" i="8"/>
  <c r="KT36" i="8"/>
  <c r="KS36" i="8"/>
  <c r="KR36" i="8"/>
  <c r="KQ36" i="8"/>
  <c r="KP36" i="8"/>
  <c r="KO36" i="8"/>
  <c r="LI35" i="8"/>
  <c r="LH35" i="8"/>
  <c r="LG35" i="8"/>
  <c r="LF35" i="8"/>
  <c r="LE35" i="8"/>
  <c r="LD35" i="8"/>
  <c r="LC35" i="8"/>
  <c r="LB35" i="8"/>
  <c r="LA35" i="8"/>
  <c r="KZ35" i="8"/>
  <c r="KY35" i="8"/>
  <c r="KX35" i="8"/>
  <c r="KW35" i="8"/>
  <c r="KV35" i="8"/>
  <c r="KU35" i="8"/>
  <c r="KT35" i="8"/>
  <c r="KS35" i="8"/>
  <c r="KR35" i="8"/>
  <c r="KQ35" i="8"/>
  <c r="KP35" i="8"/>
  <c r="KO35" i="8"/>
  <c r="LI34" i="8"/>
  <c r="LH34" i="8"/>
  <c r="LG34" i="8"/>
  <c r="LF34" i="8"/>
  <c r="LE34" i="8"/>
  <c r="LD34" i="8"/>
  <c r="LC34" i="8"/>
  <c r="LB34" i="8"/>
  <c r="LA34" i="8"/>
  <c r="KZ34" i="8"/>
  <c r="KY34" i="8"/>
  <c r="KX34" i="8"/>
  <c r="KW34" i="8"/>
  <c r="KV34" i="8"/>
  <c r="KU34" i="8"/>
  <c r="KT34" i="8"/>
  <c r="KS34" i="8"/>
  <c r="KR34" i="8"/>
  <c r="KQ34" i="8"/>
  <c r="KP34" i="8"/>
  <c r="KO34" i="8"/>
  <c r="LI33" i="8"/>
  <c r="LH33" i="8"/>
  <c r="LG33" i="8"/>
  <c r="LF33" i="8"/>
  <c r="LE33" i="8"/>
  <c r="LD33" i="8"/>
  <c r="LC33" i="8"/>
  <c r="LB33" i="8"/>
  <c r="LA33" i="8"/>
  <c r="KZ33" i="8"/>
  <c r="KY33" i="8"/>
  <c r="KX33" i="8"/>
  <c r="KW33" i="8"/>
  <c r="KV33" i="8"/>
  <c r="KU33" i="8"/>
  <c r="KT33" i="8"/>
  <c r="KS33" i="8"/>
  <c r="KR33" i="8"/>
  <c r="KQ33" i="8"/>
  <c r="KP33" i="8"/>
  <c r="KO33" i="8"/>
  <c r="LI32" i="8"/>
  <c r="LH32" i="8"/>
  <c r="LG32" i="8"/>
  <c r="LF32" i="8"/>
  <c r="LE32" i="8"/>
  <c r="LD32" i="8"/>
  <c r="LC32" i="8"/>
  <c r="LB32" i="8"/>
  <c r="LA32" i="8"/>
  <c r="KZ32" i="8"/>
  <c r="KY32" i="8"/>
  <c r="KX32" i="8"/>
  <c r="KW32" i="8"/>
  <c r="KV32" i="8"/>
  <c r="KU32" i="8"/>
  <c r="KT32" i="8"/>
  <c r="KS32" i="8"/>
  <c r="KR32" i="8"/>
  <c r="KQ32" i="8"/>
  <c r="KP32" i="8"/>
  <c r="KO32" i="8"/>
  <c r="LI31" i="8"/>
  <c r="LH31" i="8"/>
  <c r="LG31" i="8"/>
  <c r="LF31" i="8"/>
  <c r="LE31" i="8"/>
  <c r="LD31" i="8"/>
  <c r="LC31" i="8"/>
  <c r="LB31" i="8"/>
  <c r="LA31" i="8"/>
  <c r="KZ31" i="8"/>
  <c r="KY31" i="8"/>
  <c r="KX31" i="8"/>
  <c r="KW31" i="8"/>
  <c r="KV31" i="8"/>
  <c r="KU31" i="8"/>
  <c r="KT31" i="8"/>
  <c r="KS31" i="8"/>
  <c r="KR31" i="8"/>
  <c r="KQ31" i="8"/>
  <c r="KP31" i="8"/>
  <c r="KO31" i="8"/>
  <c r="LI30" i="8"/>
  <c r="LH30" i="8"/>
  <c r="LG30" i="8"/>
  <c r="LF30" i="8"/>
  <c r="LE30" i="8"/>
  <c r="LD30" i="8"/>
  <c r="LC30" i="8"/>
  <c r="LB30" i="8"/>
  <c r="LA30" i="8"/>
  <c r="KZ30" i="8"/>
  <c r="KY30" i="8"/>
  <c r="KX30" i="8"/>
  <c r="KW30" i="8"/>
  <c r="KV30" i="8"/>
  <c r="KU30" i="8"/>
  <c r="KT30" i="8"/>
  <c r="KS30" i="8"/>
  <c r="KR30" i="8"/>
  <c r="KQ30" i="8"/>
  <c r="KP30" i="8"/>
  <c r="KO30" i="8"/>
  <c r="LI29" i="8"/>
  <c r="LH29" i="8"/>
  <c r="LG29" i="8"/>
  <c r="LF29" i="8"/>
  <c r="LE29" i="8"/>
  <c r="LD29" i="8"/>
  <c r="LC29" i="8"/>
  <c r="LB29" i="8"/>
  <c r="LA29" i="8"/>
  <c r="KZ29" i="8"/>
  <c r="KY29" i="8"/>
  <c r="KX29" i="8"/>
  <c r="KW29" i="8"/>
  <c r="KV29" i="8"/>
  <c r="KU29" i="8"/>
  <c r="KT29" i="8"/>
  <c r="KS29" i="8"/>
  <c r="KR29" i="8"/>
  <c r="KQ29" i="8"/>
  <c r="KP29" i="8"/>
  <c r="KO29" i="8"/>
  <c r="LI28" i="8"/>
  <c r="LH28" i="8"/>
  <c r="LG28" i="8"/>
  <c r="LF28" i="8"/>
  <c r="LE28" i="8"/>
  <c r="LD28" i="8"/>
  <c r="LC28" i="8"/>
  <c r="LB28" i="8"/>
  <c r="LA28" i="8"/>
  <c r="KZ28" i="8"/>
  <c r="KY28" i="8"/>
  <c r="KX28" i="8"/>
  <c r="KW28" i="8"/>
  <c r="KV28" i="8"/>
  <c r="KU28" i="8"/>
  <c r="KT28" i="8"/>
  <c r="KS28" i="8"/>
  <c r="KR28" i="8"/>
  <c r="KQ28" i="8"/>
  <c r="KP28" i="8"/>
  <c r="KO28" i="8"/>
  <c r="LI27" i="8"/>
  <c r="LH27" i="8"/>
  <c r="LG27" i="8"/>
  <c r="LF27" i="8"/>
  <c r="LE27" i="8"/>
  <c r="LD27" i="8"/>
  <c r="LC27" i="8"/>
  <c r="LB27" i="8"/>
  <c r="LA27" i="8"/>
  <c r="KZ27" i="8"/>
  <c r="KY27" i="8"/>
  <c r="KX27" i="8"/>
  <c r="KW27" i="8"/>
  <c r="KV27" i="8"/>
  <c r="KU27" i="8"/>
  <c r="KT27" i="8"/>
  <c r="KS27" i="8"/>
  <c r="KR27" i="8"/>
  <c r="KQ27" i="8"/>
  <c r="KP27" i="8"/>
  <c r="KO27" i="8"/>
  <c r="LI26" i="8"/>
  <c r="LH26" i="8"/>
  <c r="LG26" i="8"/>
  <c r="LF26" i="8"/>
  <c r="LE26" i="8"/>
  <c r="LD26" i="8"/>
  <c r="LC26" i="8"/>
  <c r="LB26" i="8"/>
  <c r="LA26" i="8"/>
  <c r="KZ26" i="8"/>
  <c r="KY26" i="8"/>
  <c r="KX26" i="8"/>
  <c r="KW26" i="8"/>
  <c r="KV26" i="8"/>
  <c r="KU26" i="8"/>
  <c r="KT26" i="8"/>
  <c r="KS26" i="8"/>
  <c r="KR26" i="8"/>
  <c r="KQ26" i="8"/>
  <c r="KP26" i="8"/>
  <c r="KO26" i="8"/>
  <c r="LI25" i="8"/>
  <c r="LH25" i="8"/>
  <c r="LG25" i="8"/>
  <c r="LF25" i="8"/>
  <c r="LE25" i="8"/>
  <c r="LD25" i="8"/>
  <c r="LC25" i="8"/>
  <c r="LB25" i="8"/>
  <c r="LA25" i="8"/>
  <c r="KZ25" i="8"/>
  <c r="KY25" i="8"/>
  <c r="KX25" i="8"/>
  <c r="KW25" i="8"/>
  <c r="KV25" i="8"/>
  <c r="KU25" i="8"/>
  <c r="KT25" i="8"/>
  <c r="KS25" i="8"/>
  <c r="KR25" i="8"/>
  <c r="KQ25" i="8"/>
  <c r="KP25" i="8"/>
  <c r="KO25" i="8"/>
  <c r="LI24" i="8"/>
  <c r="LH24" i="8"/>
  <c r="LG24" i="8"/>
  <c r="LF24" i="8"/>
  <c r="LE24" i="8"/>
  <c r="LD24" i="8"/>
  <c r="LC24" i="8"/>
  <c r="LB24" i="8"/>
  <c r="LA24" i="8"/>
  <c r="KZ24" i="8"/>
  <c r="KY24" i="8"/>
  <c r="KX24" i="8"/>
  <c r="KW24" i="8"/>
  <c r="KV24" i="8"/>
  <c r="KU24" i="8"/>
  <c r="KT24" i="8"/>
  <c r="KS24" i="8"/>
  <c r="KR24" i="8"/>
  <c r="KQ24" i="8"/>
  <c r="KP24" i="8"/>
  <c r="KO24" i="8"/>
  <c r="LI23" i="8"/>
  <c r="LH23" i="8"/>
  <c r="LG23" i="8"/>
  <c r="LF23" i="8"/>
  <c r="LE23" i="8"/>
  <c r="LD23" i="8"/>
  <c r="LC23" i="8"/>
  <c r="LB23" i="8"/>
  <c r="LA23" i="8"/>
  <c r="KZ23" i="8"/>
  <c r="KY23" i="8"/>
  <c r="KX23" i="8"/>
  <c r="KW23" i="8"/>
  <c r="KV23" i="8"/>
  <c r="KU23" i="8"/>
  <c r="KT23" i="8"/>
  <c r="KS23" i="8"/>
  <c r="KR23" i="8"/>
  <c r="KQ23" i="8"/>
  <c r="KP23" i="8"/>
  <c r="KO23" i="8"/>
  <c r="LI22" i="8"/>
  <c r="LH22" i="8"/>
  <c r="LG22" i="8"/>
  <c r="LF22" i="8"/>
  <c r="LE22" i="8"/>
  <c r="LD22" i="8"/>
  <c r="LC22" i="8"/>
  <c r="LB22" i="8"/>
  <c r="LA22" i="8"/>
  <c r="KZ22" i="8"/>
  <c r="KY22" i="8"/>
  <c r="KX22" i="8"/>
  <c r="KW22" i="8"/>
  <c r="KV22" i="8"/>
  <c r="KU22" i="8"/>
  <c r="KT22" i="8"/>
  <c r="KS22" i="8"/>
  <c r="KR22" i="8"/>
  <c r="KQ22" i="8"/>
  <c r="KP22" i="8"/>
  <c r="KO22" i="8"/>
  <c r="LI21" i="8"/>
  <c r="LH21" i="8"/>
  <c r="LG21" i="8"/>
  <c r="LF21" i="8"/>
  <c r="LE21" i="8"/>
  <c r="LD21" i="8"/>
  <c r="LC21" i="8"/>
  <c r="LB21" i="8"/>
  <c r="LA21" i="8"/>
  <c r="KZ21" i="8"/>
  <c r="KY21" i="8"/>
  <c r="KX21" i="8"/>
  <c r="KW21" i="8"/>
  <c r="KV21" i="8"/>
  <c r="KU21" i="8"/>
  <c r="KT21" i="8"/>
  <c r="KS21" i="8"/>
  <c r="KR21" i="8"/>
  <c r="KQ21" i="8"/>
  <c r="KP21" i="8"/>
  <c r="KO21" i="8"/>
  <c r="LI20" i="8"/>
  <c r="LH20" i="8"/>
  <c r="LG20" i="8"/>
  <c r="LF20" i="8"/>
  <c r="LE20" i="8"/>
  <c r="LD20" i="8"/>
  <c r="LC20" i="8"/>
  <c r="LB20" i="8"/>
  <c r="LA20" i="8"/>
  <c r="KZ20" i="8"/>
  <c r="KY20" i="8"/>
  <c r="KX20" i="8"/>
  <c r="KW20" i="8"/>
  <c r="KV20" i="8"/>
  <c r="KU20" i="8"/>
  <c r="KT20" i="8"/>
  <c r="KS20" i="8"/>
  <c r="KR20" i="8"/>
  <c r="KQ20" i="8"/>
  <c r="KP20" i="8"/>
  <c r="KO20" i="8"/>
  <c r="LI19" i="8"/>
  <c r="LH19" i="8"/>
  <c r="LG19" i="8"/>
  <c r="LF19" i="8"/>
  <c r="LE19" i="8"/>
  <c r="LD19" i="8"/>
  <c r="LC19" i="8"/>
  <c r="LB19" i="8"/>
  <c r="LA19" i="8"/>
  <c r="KZ19" i="8"/>
  <c r="KY19" i="8"/>
  <c r="KX19" i="8"/>
  <c r="KW19" i="8"/>
  <c r="KV19" i="8"/>
  <c r="KU19" i="8"/>
  <c r="KT19" i="8"/>
  <c r="KS19" i="8"/>
  <c r="KR19" i="8"/>
  <c r="KQ19" i="8"/>
  <c r="KP19" i="8"/>
  <c r="KO19" i="8"/>
  <c r="LI18" i="8"/>
  <c r="LH18" i="8"/>
  <c r="LG18" i="8"/>
  <c r="LF18" i="8"/>
  <c r="LE18" i="8"/>
  <c r="LD18" i="8"/>
  <c r="LC18" i="8"/>
  <c r="LB18" i="8"/>
  <c r="LA18" i="8"/>
  <c r="KZ18" i="8"/>
  <c r="KY18" i="8"/>
  <c r="KX18" i="8"/>
  <c r="KW18" i="8"/>
  <c r="KV18" i="8"/>
  <c r="KU18" i="8"/>
  <c r="KT18" i="8"/>
  <c r="KS18" i="8"/>
  <c r="KR18" i="8"/>
  <c r="KQ18" i="8"/>
  <c r="KP18" i="8"/>
  <c r="KO18" i="8"/>
  <c r="LI17" i="8"/>
  <c r="LH17" i="8"/>
  <c r="LG17" i="8"/>
  <c r="LF17" i="8"/>
  <c r="LE17" i="8"/>
  <c r="LD17" i="8"/>
  <c r="LC17" i="8"/>
  <c r="LB17" i="8"/>
  <c r="LA17" i="8"/>
  <c r="KZ17" i="8"/>
  <c r="KY17" i="8"/>
  <c r="KX17" i="8"/>
  <c r="KW17" i="8"/>
  <c r="KV17" i="8"/>
  <c r="KU17" i="8"/>
  <c r="KT17" i="8"/>
  <c r="KS17" i="8"/>
  <c r="KR17" i="8"/>
  <c r="KQ17" i="8"/>
  <c r="KP17" i="8"/>
  <c r="KO17" i="8"/>
  <c r="LI16" i="8"/>
  <c r="LH16" i="8"/>
  <c r="LG16" i="8"/>
  <c r="LF16" i="8"/>
  <c r="LE16" i="8"/>
  <c r="LD16" i="8"/>
  <c r="LC16" i="8"/>
  <c r="LB16" i="8"/>
  <c r="LA16" i="8"/>
  <c r="KZ16" i="8"/>
  <c r="KY16" i="8"/>
  <c r="KX16" i="8"/>
  <c r="KW16" i="8"/>
  <c r="KV16" i="8"/>
  <c r="KU16" i="8"/>
  <c r="KT16" i="8"/>
  <c r="KS16" i="8"/>
  <c r="KR16" i="8"/>
  <c r="KQ16" i="8"/>
  <c r="KP16" i="8"/>
  <c r="KO16" i="8"/>
  <c r="LI15" i="8"/>
  <c r="LH15" i="8"/>
  <c r="LG15" i="8"/>
  <c r="LF15" i="8"/>
  <c r="LE15" i="8"/>
  <c r="LD15" i="8"/>
  <c r="LC15" i="8"/>
  <c r="LB15" i="8"/>
  <c r="LA15" i="8"/>
  <c r="KZ15" i="8"/>
  <c r="KY15" i="8"/>
  <c r="KX15" i="8"/>
  <c r="KW15" i="8"/>
  <c r="KV15" i="8"/>
  <c r="KU15" i="8"/>
  <c r="KT15" i="8"/>
  <c r="KS15" i="8"/>
  <c r="KR15" i="8"/>
  <c r="KQ15" i="8"/>
  <c r="KP15" i="8"/>
  <c r="KO15" i="8"/>
  <c r="LI14" i="8"/>
  <c r="LH14" i="8"/>
  <c r="LG14" i="8"/>
  <c r="LF14" i="8"/>
  <c r="LE14" i="8"/>
  <c r="LD14" i="8"/>
  <c r="LC14" i="8"/>
  <c r="LB14" i="8"/>
  <c r="LA14" i="8"/>
  <c r="KZ14" i="8"/>
  <c r="KY14" i="8"/>
  <c r="KX14" i="8"/>
  <c r="KW14" i="8"/>
  <c r="KV14" i="8"/>
  <c r="KU14" i="8"/>
  <c r="KT14" i="8"/>
  <c r="KS14" i="8"/>
  <c r="KR14" i="8"/>
  <c r="KQ14" i="8"/>
  <c r="KP14" i="8"/>
  <c r="KO14" i="8"/>
  <c r="LI13" i="8"/>
  <c r="LH13" i="8"/>
  <c r="LG13" i="8"/>
  <c r="LF13" i="8"/>
  <c r="LE13" i="8"/>
  <c r="LD13" i="8"/>
  <c r="LC13" i="8"/>
  <c r="LB13" i="8"/>
  <c r="LA13" i="8"/>
  <c r="KZ13" i="8"/>
  <c r="KY13" i="8"/>
  <c r="KX13" i="8"/>
  <c r="KW13" i="8"/>
  <c r="KV13" i="8"/>
  <c r="KU13" i="8"/>
  <c r="KT13" i="8"/>
  <c r="KS13" i="8"/>
  <c r="KR13" i="8"/>
  <c r="KQ13" i="8"/>
  <c r="KP13" i="8"/>
  <c r="KO13" i="8"/>
  <c r="LI12" i="8"/>
  <c r="LH12" i="8"/>
  <c r="LG12" i="8"/>
  <c r="LF12" i="8"/>
  <c r="LE12" i="8"/>
  <c r="LD12" i="8"/>
  <c r="LC12" i="8"/>
  <c r="LB12" i="8"/>
  <c r="LA12" i="8"/>
  <c r="KZ12" i="8"/>
  <c r="KY12" i="8"/>
  <c r="KX12" i="8"/>
  <c r="KW12" i="8"/>
  <c r="KV12" i="8"/>
  <c r="KU12" i="8"/>
  <c r="KT12" i="8"/>
  <c r="KS12" i="8"/>
  <c r="KR12" i="8"/>
  <c r="KQ12" i="8"/>
  <c r="KP12" i="8"/>
  <c r="KO12" i="8"/>
  <c r="LI11" i="8"/>
  <c r="LH11" i="8"/>
  <c r="LG11" i="8"/>
  <c r="LF11" i="8"/>
  <c r="LE11" i="8"/>
  <c r="LD11" i="8"/>
  <c r="LC11" i="8"/>
  <c r="LB11" i="8"/>
  <c r="LA11" i="8"/>
  <c r="KZ11" i="8"/>
  <c r="KY11" i="8"/>
  <c r="KX11" i="8"/>
  <c r="KW11" i="8"/>
  <c r="KV11" i="8"/>
  <c r="KU11" i="8"/>
  <c r="KT11" i="8"/>
  <c r="KS11" i="8"/>
  <c r="KR11" i="8"/>
  <c r="KQ11" i="8"/>
  <c r="KP11" i="8"/>
  <c r="KO11" i="8"/>
  <c r="LI10" i="8"/>
  <c r="LH10" i="8"/>
  <c r="LG10" i="8"/>
  <c r="LF10" i="8"/>
  <c r="LE10" i="8"/>
  <c r="LD10" i="8"/>
  <c r="LC10" i="8"/>
  <c r="LB10" i="8"/>
  <c r="LA10" i="8"/>
  <c r="KZ10" i="8"/>
  <c r="KY10" i="8"/>
  <c r="KX10" i="8"/>
  <c r="KW10" i="8"/>
  <c r="KV10" i="8"/>
  <c r="KU10" i="8"/>
  <c r="KT10" i="8"/>
  <c r="KS10" i="8"/>
  <c r="KR10" i="8"/>
  <c r="KQ10" i="8"/>
  <c r="KP10" i="8"/>
  <c r="KO10" i="8"/>
  <c r="LI9" i="8"/>
  <c r="LH9" i="8"/>
  <c r="LG9" i="8"/>
  <c r="LF9" i="8"/>
  <c r="LE9" i="8"/>
  <c r="LD9" i="8"/>
  <c r="LC9" i="8"/>
  <c r="LB9" i="8"/>
  <c r="LA9" i="8"/>
  <c r="KZ9" i="8"/>
  <c r="KY9" i="8"/>
  <c r="KX9" i="8"/>
  <c r="KW9" i="8"/>
  <c r="KV9" i="8"/>
  <c r="KU9" i="8"/>
  <c r="KT9" i="8"/>
  <c r="KS9" i="8"/>
  <c r="KR9" i="8"/>
  <c r="KQ9" i="8"/>
  <c r="KP9" i="8"/>
  <c r="KO9" i="8"/>
  <c r="LI8" i="8"/>
  <c r="LH8" i="8"/>
  <c r="LG8" i="8"/>
  <c r="LF8" i="8"/>
  <c r="LE8" i="8"/>
  <c r="LD8" i="8"/>
  <c r="LC8" i="8"/>
  <c r="LB8" i="8"/>
  <c r="LA8" i="8"/>
  <c r="KZ8" i="8"/>
  <c r="KY8" i="8"/>
  <c r="KX8" i="8"/>
  <c r="KW8" i="8"/>
  <c r="KV8" i="8"/>
  <c r="KU8" i="8"/>
  <c r="KT8" i="8"/>
  <c r="KS8" i="8"/>
  <c r="KR8" i="8"/>
  <c r="KQ8" i="8"/>
  <c r="KP8" i="8"/>
  <c r="KO8" i="8"/>
  <c r="LI7" i="8"/>
  <c r="LH7" i="8"/>
  <c r="LG7" i="8"/>
  <c r="LF7" i="8"/>
  <c r="LE7" i="8"/>
  <c r="LD7" i="8"/>
  <c r="LC7" i="8"/>
  <c r="LB7" i="8"/>
  <c r="LA7" i="8"/>
  <c r="KZ7" i="8"/>
  <c r="KY7" i="8"/>
  <c r="KX7" i="8"/>
  <c r="KW7" i="8"/>
  <c r="KV7" i="8"/>
  <c r="KU7" i="8"/>
  <c r="KT7" i="8"/>
  <c r="KS7" i="8"/>
  <c r="KR7" i="8"/>
  <c r="KQ7" i="8"/>
  <c r="KP7" i="8"/>
  <c r="KO7" i="8"/>
  <c r="LI6" i="8"/>
  <c r="LH6" i="8"/>
  <c r="LG6" i="8"/>
  <c r="LF6" i="8"/>
  <c r="LE6" i="8"/>
  <c r="LD6" i="8"/>
  <c r="LC6" i="8"/>
  <c r="LB6" i="8"/>
  <c r="LA6" i="8"/>
  <c r="KZ6" i="8"/>
  <c r="KY6" i="8"/>
  <c r="KX6" i="8"/>
  <c r="KW6" i="8"/>
  <c r="KV6" i="8"/>
  <c r="KU6" i="8"/>
  <c r="KT6" i="8"/>
  <c r="KS6" i="8"/>
  <c r="KR6" i="8"/>
  <c r="KQ6" i="8"/>
  <c r="KP6" i="8"/>
  <c r="KO6" i="8"/>
  <c r="LI5" i="8"/>
  <c r="LH5" i="8"/>
  <c r="LG5" i="8"/>
  <c r="LF5" i="8"/>
  <c r="LE5" i="8"/>
  <c r="LD5" i="8"/>
  <c r="LC5" i="8"/>
  <c r="LB5" i="8"/>
  <c r="LA5" i="8"/>
  <c r="KZ5" i="8"/>
  <c r="KY5" i="8"/>
  <c r="KX5" i="8"/>
  <c r="KW5" i="8"/>
  <c r="KV5" i="8"/>
  <c r="KU5" i="8"/>
  <c r="KT5" i="8"/>
  <c r="KS5" i="8"/>
  <c r="KR5" i="8"/>
  <c r="KQ5" i="8"/>
  <c r="KP5" i="8"/>
  <c r="KO5" i="8"/>
  <c r="IL5" i="8"/>
  <c r="GG8" i="8"/>
  <c r="GI8" i="8"/>
  <c r="GK8" i="8" s="1"/>
  <c r="GM8" i="8" s="1"/>
  <c r="GO8" i="8" s="1"/>
  <c r="GQ8" i="8" s="1"/>
  <c r="GS8" i="8" s="1"/>
  <c r="GU8" i="8" s="1"/>
  <c r="GW8" i="8" s="1"/>
  <c r="GG9" i="8"/>
  <c r="GI9" i="8" s="1"/>
  <c r="GK9" i="8" s="1"/>
  <c r="GM9" i="8"/>
  <c r="GO9" i="8" s="1"/>
  <c r="GQ9" i="8" s="1"/>
  <c r="GS9" i="8" s="1"/>
  <c r="GU9" i="8" s="1"/>
  <c r="GW9" i="8" s="1"/>
  <c r="GG10" i="8"/>
  <c r="GI10" i="8" s="1"/>
  <c r="GK10" i="8" s="1"/>
  <c r="GM10" i="8" s="1"/>
  <c r="GO10" i="8" s="1"/>
  <c r="GQ10" i="8" s="1"/>
  <c r="GS10" i="8" s="1"/>
  <c r="GU10" i="8" s="1"/>
  <c r="GW10" i="8" s="1"/>
  <c r="GG11" i="8"/>
  <c r="GI11" i="8"/>
  <c r="GK11" i="8"/>
  <c r="GM11" i="8" s="1"/>
  <c r="GO11" i="8" s="1"/>
  <c r="GQ11" i="8" s="1"/>
  <c r="GS11" i="8" s="1"/>
  <c r="GU11" i="8" s="1"/>
  <c r="GW11" i="8" s="1"/>
  <c r="GG12" i="8"/>
  <c r="GI12" i="8"/>
  <c r="GK12" i="8" s="1"/>
  <c r="GM12" i="8" s="1"/>
  <c r="GO12" i="8" s="1"/>
  <c r="GQ12" i="8" s="1"/>
  <c r="GS12" i="8" s="1"/>
  <c r="GU12" i="8" s="1"/>
  <c r="GW12" i="8" s="1"/>
  <c r="GG13" i="8"/>
  <c r="GI13" i="8"/>
  <c r="GK13" i="8" s="1"/>
  <c r="GM13" i="8" s="1"/>
  <c r="GO13" i="8" s="1"/>
  <c r="GQ13" i="8" s="1"/>
  <c r="GS13" i="8" s="1"/>
  <c r="GU13" i="8" s="1"/>
  <c r="GW13" i="8" s="1"/>
  <c r="GG14" i="8"/>
  <c r="GI14" i="8" s="1"/>
  <c r="GK14" i="8" s="1"/>
  <c r="GM14" i="8" s="1"/>
  <c r="GO14" i="8" s="1"/>
  <c r="GQ14" i="8" s="1"/>
  <c r="GS14" i="8" s="1"/>
  <c r="GU14" i="8" s="1"/>
  <c r="GW14" i="8" s="1"/>
  <c r="GG15" i="8"/>
  <c r="GI15" i="8" s="1"/>
  <c r="GK15" i="8"/>
  <c r="GM15" i="8" s="1"/>
  <c r="GO15" i="8" s="1"/>
  <c r="GQ15" i="8"/>
  <c r="GS15" i="8" s="1"/>
  <c r="GU15" i="8" s="1"/>
  <c r="GW15" i="8" s="1"/>
  <c r="GG16" i="8"/>
  <c r="GI16" i="8"/>
  <c r="GK16" i="8" s="1"/>
  <c r="GM16" i="8" s="1"/>
  <c r="GO16" i="8" s="1"/>
  <c r="GQ16" i="8" s="1"/>
  <c r="GS16" i="8" s="1"/>
  <c r="GU16" i="8" s="1"/>
  <c r="GW16" i="8" s="1"/>
  <c r="GG17" i="8"/>
  <c r="GI17" i="8" s="1"/>
  <c r="GK17" i="8" s="1"/>
  <c r="GM17" i="8"/>
  <c r="GO17" i="8" s="1"/>
  <c r="GQ17" i="8" s="1"/>
  <c r="GS17" i="8" s="1"/>
  <c r="GU17" i="8" s="1"/>
  <c r="GW17" i="8" s="1"/>
  <c r="GG18" i="8"/>
  <c r="GI18" i="8" s="1"/>
  <c r="GK18" i="8" s="1"/>
  <c r="GM18" i="8" s="1"/>
  <c r="GO18" i="8" s="1"/>
  <c r="GQ18" i="8" s="1"/>
  <c r="GS18" i="8" s="1"/>
  <c r="GU18" i="8" s="1"/>
  <c r="GW18" i="8" s="1"/>
  <c r="GG19" i="8"/>
  <c r="GI19" i="8"/>
  <c r="GK19" i="8"/>
  <c r="GM19" i="8" s="1"/>
  <c r="GO19" i="8" s="1"/>
  <c r="GQ19" i="8" s="1"/>
  <c r="GS19" i="8" s="1"/>
  <c r="GU19" i="8" s="1"/>
  <c r="GW19" i="8" s="1"/>
  <c r="GG20" i="8"/>
  <c r="GI20" i="8"/>
  <c r="GK20" i="8" s="1"/>
  <c r="GM20" i="8" s="1"/>
  <c r="GO20" i="8" s="1"/>
  <c r="GQ20" i="8" s="1"/>
  <c r="GS20" i="8" s="1"/>
  <c r="GU20" i="8" s="1"/>
  <c r="GW20" i="8" s="1"/>
  <c r="GG21" i="8"/>
  <c r="GI21" i="8"/>
  <c r="GK21" i="8" s="1"/>
  <c r="GM21" i="8" s="1"/>
  <c r="GO21" i="8" s="1"/>
  <c r="GQ21" i="8" s="1"/>
  <c r="GS21" i="8" s="1"/>
  <c r="GU21" i="8" s="1"/>
  <c r="GW21" i="8" s="1"/>
  <c r="GG22" i="8"/>
  <c r="GI22" i="8" s="1"/>
  <c r="GK22" i="8" s="1"/>
  <c r="GM22" i="8" s="1"/>
  <c r="GO22" i="8" s="1"/>
  <c r="GQ22" i="8" s="1"/>
  <c r="GS22" i="8" s="1"/>
  <c r="GU22" i="8" s="1"/>
  <c r="GW22" i="8" s="1"/>
  <c r="GG23" i="8"/>
  <c r="GI23" i="8" s="1"/>
  <c r="GK23" i="8"/>
  <c r="GM23" i="8" s="1"/>
  <c r="GO23" i="8" s="1"/>
  <c r="GQ23" i="8"/>
  <c r="GS23" i="8" s="1"/>
  <c r="GU23" i="8" s="1"/>
  <c r="GW23" i="8" s="1"/>
  <c r="GG24" i="8"/>
  <c r="GI24" i="8"/>
  <c r="GK24" i="8" s="1"/>
  <c r="GM24" i="8" s="1"/>
  <c r="GO24" i="8" s="1"/>
  <c r="GQ24" i="8" s="1"/>
  <c r="GS24" i="8" s="1"/>
  <c r="GU24" i="8" s="1"/>
  <c r="GW24" i="8" s="1"/>
  <c r="GG25" i="8"/>
  <c r="GI25" i="8" s="1"/>
  <c r="GK25" i="8" s="1"/>
  <c r="GM25" i="8"/>
  <c r="GO25" i="8" s="1"/>
  <c r="GQ25" i="8" s="1"/>
  <c r="GS25" i="8" s="1"/>
  <c r="GU25" i="8" s="1"/>
  <c r="GW25" i="8" s="1"/>
  <c r="GG26" i="8"/>
  <c r="GI26" i="8" s="1"/>
  <c r="GK26" i="8" s="1"/>
  <c r="GM26" i="8" s="1"/>
  <c r="GO26" i="8" s="1"/>
  <c r="GQ26" i="8" s="1"/>
  <c r="GS26" i="8" s="1"/>
  <c r="GU26" i="8" s="1"/>
  <c r="GW26" i="8" s="1"/>
  <c r="GG27" i="8"/>
  <c r="GI27" i="8"/>
  <c r="GK27" i="8"/>
  <c r="GM27" i="8" s="1"/>
  <c r="GO27" i="8" s="1"/>
  <c r="GQ27" i="8" s="1"/>
  <c r="GS27" i="8" s="1"/>
  <c r="GU27" i="8" s="1"/>
  <c r="GW27" i="8" s="1"/>
  <c r="GG28" i="8"/>
  <c r="GI28" i="8"/>
  <c r="GK28" i="8" s="1"/>
  <c r="GM28" i="8" s="1"/>
  <c r="GO28" i="8" s="1"/>
  <c r="GQ28" i="8" s="1"/>
  <c r="GS28" i="8" s="1"/>
  <c r="GU28" i="8" s="1"/>
  <c r="GW28" i="8" s="1"/>
  <c r="GG29" i="8"/>
  <c r="GI29" i="8"/>
  <c r="GK29" i="8" s="1"/>
  <c r="GM29" i="8" s="1"/>
  <c r="GO29" i="8" s="1"/>
  <c r="GQ29" i="8" s="1"/>
  <c r="GS29" i="8" s="1"/>
  <c r="GU29" i="8" s="1"/>
  <c r="GW29" i="8" s="1"/>
  <c r="GG30" i="8"/>
  <c r="GI30" i="8" s="1"/>
  <c r="GK30" i="8" s="1"/>
  <c r="GM30" i="8" s="1"/>
  <c r="GO30" i="8" s="1"/>
  <c r="GQ30" i="8" s="1"/>
  <c r="GS30" i="8" s="1"/>
  <c r="GU30" i="8" s="1"/>
  <c r="GW30" i="8" s="1"/>
  <c r="GG31" i="8"/>
  <c r="GI31" i="8" s="1"/>
  <c r="GK31" i="8"/>
  <c r="GM31" i="8" s="1"/>
  <c r="GO31" i="8" s="1"/>
  <c r="GQ31" i="8"/>
  <c r="GS31" i="8" s="1"/>
  <c r="GU31" i="8" s="1"/>
  <c r="GW31" i="8" s="1"/>
  <c r="GG32" i="8"/>
  <c r="GI32" i="8"/>
  <c r="GK32" i="8" s="1"/>
  <c r="GM32" i="8" s="1"/>
  <c r="GO32" i="8" s="1"/>
  <c r="GQ32" i="8" s="1"/>
  <c r="GS32" i="8" s="1"/>
  <c r="GU32" i="8" s="1"/>
  <c r="GW32" i="8" s="1"/>
  <c r="GG33" i="8"/>
  <c r="GI33" i="8" s="1"/>
  <c r="GK33" i="8" s="1"/>
  <c r="GM33" i="8"/>
  <c r="GO33" i="8" s="1"/>
  <c r="GQ33" i="8" s="1"/>
  <c r="GS33" i="8" s="1"/>
  <c r="GU33" i="8" s="1"/>
  <c r="GW33" i="8" s="1"/>
  <c r="GG34" i="8"/>
  <c r="GI34" i="8" s="1"/>
  <c r="GK34" i="8" s="1"/>
  <c r="GM34" i="8" s="1"/>
  <c r="GO34" i="8" s="1"/>
  <c r="GQ34" i="8" s="1"/>
  <c r="GS34" i="8" s="1"/>
  <c r="GU34" i="8" s="1"/>
  <c r="GW34" i="8" s="1"/>
  <c r="GG35" i="8"/>
  <c r="GI35" i="8"/>
  <c r="GK35" i="8"/>
  <c r="GM35" i="8" s="1"/>
  <c r="GO35" i="8" s="1"/>
  <c r="GQ35" i="8" s="1"/>
  <c r="GS35" i="8" s="1"/>
  <c r="GU35" i="8" s="1"/>
  <c r="GW35" i="8" s="1"/>
  <c r="GG36" i="8"/>
  <c r="GI36" i="8"/>
  <c r="GK36" i="8" s="1"/>
  <c r="GM36" i="8" s="1"/>
  <c r="GO36" i="8" s="1"/>
  <c r="GQ36" i="8" s="1"/>
  <c r="GS36" i="8" s="1"/>
  <c r="GU36" i="8" s="1"/>
  <c r="GW36" i="8" s="1"/>
  <c r="GG37" i="8"/>
  <c r="GI37" i="8"/>
  <c r="GK37" i="8" s="1"/>
  <c r="GM37" i="8" s="1"/>
  <c r="GO37" i="8" s="1"/>
  <c r="GQ37" i="8" s="1"/>
  <c r="GS37" i="8" s="1"/>
  <c r="GU37" i="8" s="1"/>
  <c r="GW37" i="8" s="1"/>
  <c r="GG38" i="8"/>
  <c r="GI38" i="8" s="1"/>
  <c r="GK38" i="8" s="1"/>
  <c r="GM38" i="8" s="1"/>
  <c r="GO38" i="8" s="1"/>
  <c r="GQ38" i="8" s="1"/>
  <c r="GS38" i="8" s="1"/>
  <c r="GU38" i="8" s="1"/>
  <c r="GW38" i="8" s="1"/>
  <c r="GG39" i="8"/>
  <c r="GI39" i="8" s="1"/>
  <c r="GK39" i="8"/>
  <c r="GM39" i="8" s="1"/>
  <c r="GO39" i="8" s="1"/>
  <c r="GQ39" i="8"/>
  <c r="GS39" i="8" s="1"/>
  <c r="GU39" i="8" s="1"/>
  <c r="GW39" i="8" s="1"/>
  <c r="GG40" i="8"/>
  <c r="GI40" i="8"/>
  <c r="GK40" i="8" s="1"/>
  <c r="GM40" i="8" s="1"/>
  <c r="GO40" i="8" s="1"/>
  <c r="GQ40" i="8" s="1"/>
  <c r="GS40" i="8" s="1"/>
  <c r="GU40" i="8" s="1"/>
  <c r="GW40" i="8" s="1"/>
  <c r="GG41" i="8"/>
  <c r="GI41" i="8" s="1"/>
  <c r="GK41" i="8" s="1"/>
  <c r="GM41" i="8"/>
  <c r="GO41" i="8" s="1"/>
  <c r="GQ41" i="8" s="1"/>
  <c r="GS41" i="8" s="1"/>
  <c r="GU41" i="8" s="1"/>
  <c r="GW41" i="8" s="1"/>
  <c r="GG42" i="8"/>
  <c r="GI42" i="8" s="1"/>
  <c r="GK42" i="8" s="1"/>
  <c r="GM42" i="8" s="1"/>
  <c r="GO42" i="8" s="1"/>
  <c r="GQ42" i="8" s="1"/>
  <c r="GS42" i="8" s="1"/>
  <c r="GU42" i="8" s="1"/>
  <c r="GW42" i="8" s="1"/>
  <c r="GG43" i="8"/>
  <c r="GI43" i="8"/>
  <c r="GK43" i="8"/>
  <c r="GM43" i="8" s="1"/>
  <c r="GO43" i="8" s="1"/>
  <c r="GQ43" i="8" s="1"/>
  <c r="GS43" i="8" s="1"/>
  <c r="GU43" i="8" s="1"/>
  <c r="GW43" i="8" s="1"/>
  <c r="GG44" i="8"/>
  <c r="GI44" i="8"/>
  <c r="GK44" i="8" s="1"/>
  <c r="GM44" i="8" s="1"/>
  <c r="GO44" i="8" s="1"/>
  <c r="GQ44" i="8" s="1"/>
  <c r="GS44" i="8" s="1"/>
  <c r="GU44" i="8" s="1"/>
  <c r="GW44" i="8" s="1"/>
  <c r="GG45" i="8"/>
  <c r="GI45" i="8"/>
  <c r="GK45" i="8" s="1"/>
  <c r="GM45" i="8" s="1"/>
  <c r="GO45" i="8" s="1"/>
  <c r="GQ45" i="8" s="1"/>
  <c r="GS45" i="8" s="1"/>
  <c r="GU45" i="8" s="1"/>
  <c r="GW45" i="8" s="1"/>
  <c r="GG46" i="8"/>
  <c r="GI46" i="8" s="1"/>
  <c r="GK46" i="8" s="1"/>
  <c r="GM46" i="8" s="1"/>
  <c r="GO46" i="8" s="1"/>
  <c r="GQ46" i="8" s="1"/>
  <c r="GS46" i="8" s="1"/>
  <c r="GU46" i="8" s="1"/>
  <c r="GW46" i="8" s="1"/>
  <c r="GG47" i="8"/>
  <c r="GI47" i="8" s="1"/>
  <c r="GK47" i="8"/>
  <c r="GM47" i="8" s="1"/>
  <c r="GO47" i="8" s="1"/>
  <c r="GQ47" i="8"/>
  <c r="GS47" i="8" s="1"/>
  <c r="GU47" i="8" s="1"/>
  <c r="GW47" i="8" s="1"/>
  <c r="GG48" i="8"/>
  <c r="GI48" i="8"/>
  <c r="GK48" i="8" s="1"/>
  <c r="GM48" i="8" s="1"/>
  <c r="GO48" i="8" s="1"/>
  <c r="GQ48" i="8" s="1"/>
  <c r="GS48" i="8" s="1"/>
  <c r="GU48" i="8" s="1"/>
  <c r="GW48" i="8" s="1"/>
  <c r="GG49" i="8"/>
  <c r="GI49" i="8" s="1"/>
  <c r="GK49" i="8" s="1"/>
  <c r="GM49" i="8"/>
  <c r="GO49" i="8" s="1"/>
  <c r="GQ49" i="8" s="1"/>
  <c r="GS49" i="8" s="1"/>
  <c r="GU49" i="8" s="1"/>
  <c r="GW49" i="8" s="1"/>
  <c r="GG50" i="8"/>
  <c r="GI50" i="8" s="1"/>
  <c r="GK50" i="8" s="1"/>
  <c r="GM50" i="8" s="1"/>
  <c r="GO50" i="8" s="1"/>
  <c r="GQ50" i="8" s="1"/>
  <c r="GS50" i="8" s="1"/>
  <c r="GU50" i="8" s="1"/>
  <c r="GW50" i="8" s="1"/>
  <c r="GG51" i="8"/>
  <c r="GI51" i="8"/>
  <c r="GK51" i="8"/>
  <c r="GM51" i="8" s="1"/>
  <c r="GO51" i="8" s="1"/>
  <c r="GQ51" i="8" s="1"/>
  <c r="GS51" i="8" s="1"/>
  <c r="GU51" i="8" s="1"/>
  <c r="GW51" i="8" s="1"/>
  <c r="GG52" i="8"/>
  <c r="GI52" i="8"/>
  <c r="GK52" i="8" s="1"/>
  <c r="GM52" i="8" s="1"/>
  <c r="GO52" i="8" s="1"/>
  <c r="GQ52" i="8" s="1"/>
  <c r="GS52" i="8" s="1"/>
  <c r="GU52" i="8" s="1"/>
  <c r="GW52" i="8" s="1"/>
  <c r="GG53" i="8"/>
  <c r="GI53" i="8"/>
  <c r="GK53" i="8" s="1"/>
  <c r="GM53" i="8" s="1"/>
  <c r="GO53" i="8" s="1"/>
  <c r="GQ53" i="8" s="1"/>
  <c r="GS53" i="8" s="1"/>
  <c r="GU53" i="8" s="1"/>
  <c r="GW53" i="8" s="1"/>
  <c r="GG54" i="8"/>
  <c r="GI54" i="8" s="1"/>
  <c r="GK54" i="8" s="1"/>
  <c r="GM54" i="8" s="1"/>
  <c r="GO54" i="8" s="1"/>
  <c r="GQ54" i="8" s="1"/>
  <c r="GS54" i="8" s="1"/>
  <c r="GU54" i="8" s="1"/>
  <c r="GW54" i="8" s="1"/>
  <c r="GG55" i="8"/>
  <c r="GI55" i="8" s="1"/>
  <c r="GK55" i="8"/>
  <c r="GM55" i="8" s="1"/>
  <c r="GO55" i="8" s="1"/>
  <c r="GQ55" i="8"/>
  <c r="GS55" i="8" s="1"/>
  <c r="GU55" i="8" s="1"/>
  <c r="GW55" i="8" s="1"/>
  <c r="GG56" i="8"/>
  <c r="GI56" i="8"/>
  <c r="GK56" i="8" s="1"/>
  <c r="GM56" i="8" s="1"/>
  <c r="GO56" i="8" s="1"/>
  <c r="GQ56" i="8" s="1"/>
  <c r="GS56" i="8" s="1"/>
  <c r="GU56" i="8" s="1"/>
  <c r="GW56" i="8" s="1"/>
  <c r="GG57" i="8"/>
  <c r="GI57" i="8" s="1"/>
  <c r="GK57" i="8" s="1"/>
  <c r="GM57" i="8"/>
  <c r="GO57" i="8" s="1"/>
  <c r="GQ57" i="8" s="1"/>
  <c r="GS57" i="8" s="1"/>
  <c r="GU57" i="8" s="1"/>
  <c r="GW57" i="8" s="1"/>
  <c r="GG58" i="8"/>
  <c r="GI58" i="8" s="1"/>
  <c r="GK58" i="8" s="1"/>
  <c r="GM58" i="8" s="1"/>
  <c r="GO58" i="8" s="1"/>
  <c r="GQ58" i="8" s="1"/>
  <c r="GS58" i="8" s="1"/>
  <c r="GU58" i="8" s="1"/>
  <c r="GW58" i="8" s="1"/>
  <c r="GG59" i="8"/>
  <c r="GI59" i="8"/>
  <c r="GK59" i="8"/>
  <c r="GM59" i="8" s="1"/>
  <c r="GO59" i="8" s="1"/>
  <c r="GQ59" i="8" s="1"/>
  <c r="GS59" i="8" s="1"/>
  <c r="GU59" i="8" s="1"/>
  <c r="GW59" i="8" s="1"/>
  <c r="GG60" i="8"/>
  <c r="GI60" i="8"/>
  <c r="GK60" i="8" s="1"/>
  <c r="GM60" i="8" s="1"/>
  <c r="GO60" i="8" s="1"/>
  <c r="GQ60" i="8" s="1"/>
  <c r="GS60" i="8" s="1"/>
  <c r="GU60" i="8" s="1"/>
  <c r="GW60" i="8" s="1"/>
  <c r="GG61" i="8"/>
  <c r="GI61" i="8"/>
  <c r="GK61" i="8" s="1"/>
  <c r="GM61" i="8" s="1"/>
  <c r="GO61" i="8" s="1"/>
  <c r="GQ61" i="8" s="1"/>
  <c r="GS61" i="8" s="1"/>
  <c r="GU61" i="8" s="1"/>
  <c r="GW61" i="8" s="1"/>
  <c r="GG62" i="8"/>
  <c r="GI62" i="8" s="1"/>
  <c r="GK62" i="8" s="1"/>
  <c r="GM62" i="8" s="1"/>
  <c r="GO62" i="8" s="1"/>
  <c r="GQ62" i="8" s="1"/>
  <c r="GS62" i="8" s="1"/>
  <c r="GU62" i="8" s="1"/>
  <c r="GW62" i="8" s="1"/>
  <c r="GG63" i="8"/>
  <c r="GI63" i="8" s="1"/>
  <c r="GK63" i="8"/>
  <c r="GM63" i="8" s="1"/>
  <c r="GO63" i="8" s="1"/>
  <c r="GQ63" i="8"/>
  <c r="GS63" i="8" s="1"/>
  <c r="GU63" i="8" s="1"/>
  <c r="GW63" i="8" s="1"/>
  <c r="GG64" i="8"/>
  <c r="GI64" i="8"/>
  <c r="GK64" i="8" s="1"/>
  <c r="GM64" i="8" s="1"/>
  <c r="GO64" i="8" s="1"/>
  <c r="GQ64" i="8" s="1"/>
  <c r="GS64" i="8" s="1"/>
  <c r="GU64" i="8" s="1"/>
  <c r="GW64" i="8" s="1"/>
  <c r="GG65" i="8"/>
  <c r="GI65" i="8" s="1"/>
  <c r="GK65" i="8" s="1"/>
  <c r="GM65" i="8"/>
  <c r="GO65" i="8" s="1"/>
  <c r="GQ65" i="8" s="1"/>
  <c r="GS65" i="8" s="1"/>
  <c r="GU65" i="8" s="1"/>
  <c r="GW65" i="8" s="1"/>
  <c r="GG66" i="8"/>
  <c r="GI66" i="8" s="1"/>
  <c r="GK66" i="8" s="1"/>
  <c r="GM66" i="8" s="1"/>
  <c r="GO66" i="8" s="1"/>
  <c r="GQ66" i="8" s="1"/>
  <c r="GS66" i="8" s="1"/>
  <c r="GU66" i="8" s="1"/>
  <c r="GW66" i="8" s="1"/>
  <c r="GG67" i="8"/>
  <c r="GI67" i="8"/>
  <c r="GK67" i="8"/>
  <c r="GM67" i="8" s="1"/>
  <c r="GO67" i="8" s="1"/>
  <c r="GQ67" i="8" s="1"/>
  <c r="GS67" i="8" s="1"/>
  <c r="GU67" i="8" s="1"/>
  <c r="GW67" i="8" s="1"/>
  <c r="GG68" i="8"/>
  <c r="GI68" i="8"/>
  <c r="GK68" i="8" s="1"/>
  <c r="GM68" i="8" s="1"/>
  <c r="GO68" i="8" s="1"/>
  <c r="GQ68" i="8" s="1"/>
  <c r="GS68" i="8" s="1"/>
  <c r="GU68" i="8" s="1"/>
  <c r="GW68" i="8" s="1"/>
  <c r="GG69" i="8"/>
  <c r="GI69" i="8"/>
  <c r="GK69" i="8" s="1"/>
  <c r="GM69" i="8" s="1"/>
  <c r="GO69" i="8" s="1"/>
  <c r="GQ69" i="8" s="1"/>
  <c r="GS69" i="8" s="1"/>
  <c r="GU69" i="8" s="1"/>
  <c r="GW69" i="8" s="1"/>
  <c r="GG70" i="8"/>
  <c r="GI70" i="8" s="1"/>
  <c r="GK70" i="8" s="1"/>
  <c r="GM70" i="8" s="1"/>
  <c r="GO70" i="8" s="1"/>
  <c r="GQ70" i="8" s="1"/>
  <c r="GS70" i="8" s="1"/>
  <c r="GU70" i="8" s="1"/>
  <c r="GW70" i="8" s="1"/>
  <c r="GG71" i="8"/>
  <c r="GI71" i="8" s="1"/>
  <c r="GK71" i="8"/>
  <c r="GM71" i="8" s="1"/>
  <c r="GO71" i="8" s="1"/>
  <c r="GQ71" i="8"/>
  <c r="GS71" i="8" s="1"/>
  <c r="GU71" i="8" s="1"/>
  <c r="GW71" i="8" s="1"/>
  <c r="GG72" i="8"/>
  <c r="GI72" i="8"/>
  <c r="GK72" i="8" s="1"/>
  <c r="GM72" i="8" s="1"/>
  <c r="GO72" i="8" s="1"/>
  <c r="GQ72" i="8" s="1"/>
  <c r="GS72" i="8" s="1"/>
  <c r="GU72" i="8" s="1"/>
  <c r="GW72" i="8" s="1"/>
  <c r="GG73" i="8"/>
  <c r="GI73" i="8" s="1"/>
  <c r="GK73" i="8" s="1"/>
  <c r="GM73" i="8"/>
  <c r="GO73" i="8" s="1"/>
  <c r="GQ73" i="8" s="1"/>
  <c r="GS73" i="8" s="1"/>
  <c r="GU73" i="8" s="1"/>
  <c r="GW73" i="8" s="1"/>
  <c r="GG74" i="8"/>
  <c r="GI74" i="8" s="1"/>
  <c r="GK74" i="8" s="1"/>
  <c r="GM74" i="8" s="1"/>
  <c r="GO74" i="8" s="1"/>
  <c r="GQ74" i="8" s="1"/>
  <c r="GS74" i="8" s="1"/>
  <c r="GU74" i="8" s="1"/>
  <c r="GW74" i="8" s="1"/>
  <c r="GG75" i="8"/>
  <c r="GI75" i="8"/>
  <c r="GK75" i="8"/>
  <c r="GM75" i="8" s="1"/>
  <c r="GO75" i="8" s="1"/>
  <c r="GQ75" i="8" s="1"/>
  <c r="GS75" i="8" s="1"/>
  <c r="GU75" i="8" s="1"/>
  <c r="GW75" i="8" s="1"/>
  <c r="GG76" i="8"/>
  <c r="GI76" i="8"/>
  <c r="GK76" i="8" s="1"/>
  <c r="GM76" i="8" s="1"/>
  <c r="GO76" i="8" s="1"/>
  <c r="GQ76" i="8" s="1"/>
  <c r="GS76" i="8" s="1"/>
  <c r="GU76" i="8" s="1"/>
  <c r="GW76" i="8" s="1"/>
  <c r="GG77" i="8"/>
  <c r="GI77" i="8"/>
  <c r="GK77" i="8" s="1"/>
  <c r="GM77" i="8" s="1"/>
  <c r="GO77" i="8" s="1"/>
  <c r="GQ77" i="8" s="1"/>
  <c r="GS77" i="8" s="1"/>
  <c r="GU77" i="8" s="1"/>
  <c r="GW77" i="8" s="1"/>
  <c r="GG78" i="8"/>
  <c r="GI78" i="8" s="1"/>
  <c r="GK78" i="8" s="1"/>
  <c r="GM78" i="8" s="1"/>
  <c r="GO78" i="8" s="1"/>
  <c r="GQ78" i="8" s="1"/>
  <c r="GS78" i="8" s="1"/>
  <c r="GU78" i="8" s="1"/>
  <c r="GW78" i="8" s="1"/>
  <c r="GG79" i="8"/>
  <c r="GI79" i="8" s="1"/>
  <c r="GK79" i="8"/>
  <c r="GM79" i="8" s="1"/>
  <c r="GO79" i="8" s="1"/>
  <c r="GQ79" i="8"/>
  <c r="GS79" i="8" s="1"/>
  <c r="GU79" i="8" s="1"/>
  <c r="GW79" i="8" s="1"/>
  <c r="GG80" i="8"/>
  <c r="GI80" i="8"/>
  <c r="GK80" i="8" s="1"/>
  <c r="GM80" i="8" s="1"/>
  <c r="GO80" i="8" s="1"/>
  <c r="GQ80" i="8" s="1"/>
  <c r="GS80" i="8" s="1"/>
  <c r="GU80" i="8" s="1"/>
  <c r="GW80" i="8" s="1"/>
  <c r="GG81" i="8"/>
  <c r="GI81" i="8" s="1"/>
  <c r="GK81" i="8" s="1"/>
  <c r="GM81" i="8"/>
  <c r="GO81" i="8" s="1"/>
  <c r="GQ81" i="8" s="1"/>
  <c r="GS81" i="8" s="1"/>
  <c r="GU81" i="8" s="1"/>
  <c r="GW81" i="8" s="1"/>
  <c r="GG82" i="8"/>
  <c r="GI82" i="8" s="1"/>
  <c r="GK82" i="8" s="1"/>
  <c r="GM82" i="8" s="1"/>
  <c r="GO82" i="8" s="1"/>
  <c r="GQ82" i="8" s="1"/>
  <c r="GS82" i="8" s="1"/>
  <c r="GU82" i="8" s="1"/>
  <c r="GW82" i="8" s="1"/>
  <c r="GG83" i="8"/>
  <c r="GI83" i="8"/>
  <c r="GK83" i="8"/>
  <c r="GM83" i="8" s="1"/>
  <c r="GO83" i="8" s="1"/>
  <c r="GQ83" i="8" s="1"/>
  <c r="GS83" i="8" s="1"/>
  <c r="GU83" i="8" s="1"/>
  <c r="GW83" i="8" s="1"/>
  <c r="GG84" i="8"/>
  <c r="GI84" i="8"/>
  <c r="GK84" i="8" s="1"/>
  <c r="GM84" i="8" s="1"/>
  <c r="GO84" i="8" s="1"/>
  <c r="GQ84" i="8" s="1"/>
  <c r="GS84" i="8" s="1"/>
  <c r="GU84" i="8" s="1"/>
  <c r="GW84" i="8" s="1"/>
  <c r="GG85" i="8"/>
  <c r="GI85" i="8"/>
  <c r="GK85" i="8" s="1"/>
  <c r="GM85" i="8" s="1"/>
  <c r="GO85" i="8" s="1"/>
  <c r="GQ85" i="8" s="1"/>
  <c r="GS85" i="8" s="1"/>
  <c r="GU85" i="8" s="1"/>
  <c r="GW85" i="8" s="1"/>
  <c r="GG86" i="8"/>
  <c r="GI86" i="8" s="1"/>
  <c r="GK86" i="8" s="1"/>
  <c r="GM86" i="8" s="1"/>
  <c r="GO86" i="8" s="1"/>
  <c r="GQ86" i="8" s="1"/>
  <c r="GS86" i="8" s="1"/>
  <c r="GU86" i="8" s="1"/>
  <c r="GW86" i="8" s="1"/>
  <c r="GG87" i="8"/>
  <c r="GI87" i="8" s="1"/>
  <c r="GK87" i="8" s="1"/>
  <c r="GM87" i="8" s="1"/>
  <c r="GO87" i="8" s="1"/>
  <c r="GQ87" i="8" s="1"/>
  <c r="GS87" i="8" s="1"/>
  <c r="GU87" i="8" s="1"/>
  <c r="GW87" i="8" s="1"/>
  <c r="B1043" i="6"/>
  <c r="B1042" i="6"/>
  <c r="B1041" i="6"/>
  <c r="B1040" i="6"/>
  <c r="A1040" i="6"/>
  <c r="B1039" i="6"/>
  <c r="B1038" i="6"/>
  <c r="L1043" i="6"/>
  <c r="L1042" i="6"/>
  <c r="L1041" i="6"/>
  <c r="L1040" i="6"/>
  <c r="L1039" i="6"/>
  <c r="L1038" i="6"/>
  <c r="B1034" i="6"/>
  <c r="B1035" i="6"/>
  <c r="B1036" i="6"/>
  <c r="B1037" i="6"/>
  <c r="A1034" i="6"/>
  <c r="B1033" i="6"/>
  <c r="B1032" i="6"/>
  <c r="B1031" i="6"/>
  <c r="B1030" i="6"/>
  <c r="L1037" i="6"/>
  <c r="A1037" i="6"/>
  <c r="L1036" i="6"/>
  <c r="L1035" i="6"/>
  <c r="A1035" i="6"/>
  <c r="L1034" i="6"/>
  <c r="L1033" i="6"/>
  <c r="L1032" i="6"/>
  <c r="L1031" i="6"/>
  <c r="L1030" i="6"/>
  <c r="A1036" i="6"/>
  <c r="A1030" i="6"/>
  <c r="A1033" i="6"/>
  <c r="A1041" i="6"/>
  <c r="A1032" i="6"/>
  <c r="A1031" i="6"/>
  <c r="A1042" i="6"/>
  <c r="A1043" i="6"/>
  <c r="A1038" i="6"/>
  <c r="A1039" i="6"/>
  <c r="FD30" i="8"/>
  <c r="FD31" i="8"/>
  <c r="FD32" i="8"/>
  <c r="FE32" i="8" s="1"/>
  <c r="FF32" i="8" s="1"/>
  <c r="FG32" i="8" s="1"/>
  <c r="FH32" i="8" s="1"/>
  <c r="FI32" i="8" s="1"/>
  <c r="FJ32" i="8" s="1"/>
  <c r="FK32" i="8" s="1"/>
  <c r="FL32" i="8" s="1"/>
  <c r="FM32" i="8" s="1"/>
  <c r="FD33" i="8"/>
  <c r="FE33" i="8" s="1"/>
  <c r="FF33" i="8" s="1"/>
  <c r="FG33" i="8" s="1"/>
  <c r="FH33" i="8" s="1"/>
  <c r="FI33" i="8" s="1"/>
  <c r="FJ33" i="8" s="1"/>
  <c r="FK33" i="8" s="1"/>
  <c r="FL33" i="8" s="1"/>
  <c r="FM33" i="8" s="1"/>
  <c r="FN33" i="8" s="1"/>
  <c r="FO33" i="8" s="1"/>
  <c r="FP33" i="8" s="1"/>
  <c r="FQ33" i="8" s="1"/>
  <c r="FR33" i="8" s="1"/>
  <c r="FS33" i="8" s="1"/>
  <c r="FT33" i="8" s="1"/>
  <c r="FU33" i="8" s="1"/>
  <c r="FV33" i="8" s="1"/>
  <c r="FD34" i="8"/>
  <c r="FD35" i="8"/>
  <c r="FE35" i="8" s="1"/>
  <c r="FF35" i="8" s="1"/>
  <c r="FG35" i="8" s="1"/>
  <c r="FH35" i="8" s="1"/>
  <c r="FD36" i="8"/>
  <c r="FD37" i="8"/>
  <c r="FD38" i="8"/>
  <c r="DS87" i="8"/>
  <c r="DQ87" i="8"/>
  <c r="DO87" i="8"/>
  <c r="DM87" i="8"/>
  <c r="DK87" i="8"/>
  <c r="DI87" i="8"/>
  <c r="DG87" i="8"/>
  <c r="DE87" i="8"/>
  <c r="DC87" i="8"/>
  <c r="DA87" i="8"/>
  <c r="DS86" i="8"/>
  <c r="DQ86" i="8"/>
  <c r="DO86" i="8"/>
  <c r="DM86" i="8"/>
  <c r="DK86" i="8"/>
  <c r="DI86" i="8"/>
  <c r="DG86" i="8"/>
  <c r="DE86" i="8"/>
  <c r="DC86" i="8"/>
  <c r="DA86" i="8"/>
  <c r="DS85" i="8"/>
  <c r="DQ85" i="8"/>
  <c r="DO85" i="8"/>
  <c r="DM85" i="8"/>
  <c r="DK85" i="8"/>
  <c r="DI85" i="8"/>
  <c r="DG85" i="8"/>
  <c r="DE85" i="8"/>
  <c r="DC85" i="8"/>
  <c r="DA85" i="8"/>
  <c r="DS84" i="8"/>
  <c r="DQ84" i="8"/>
  <c r="DO84" i="8"/>
  <c r="DM84" i="8"/>
  <c r="DK84" i="8"/>
  <c r="DI84" i="8"/>
  <c r="DG84" i="8"/>
  <c r="DE84" i="8"/>
  <c r="DC84" i="8"/>
  <c r="DA84" i="8"/>
  <c r="DS83" i="8"/>
  <c r="DQ83" i="8"/>
  <c r="DO83" i="8"/>
  <c r="DM83" i="8"/>
  <c r="DK83" i="8"/>
  <c r="DI83" i="8"/>
  <c r="DG83" i="8"/>
  <c r="DE83" i="8"/>
  <c r="DC83" i="8"/>
  <c r="DA83" i="8"/>
  <c r="DS82" i="8"/>
  <c r="DQ82" i="8"/>
  <c r="DO82" i="8"/>
  <c r="DM82" i="8"/>
  <c r="DK82" i="8"/>
  <c r="DI82" i="8"/>
  <c r="DG82" i="8"/>
  <c r="DE82" i="8"/>
  <c r="DC82" i="8"/>
  <c r="DA82" i="8"/>
  <c r="DS81" i="8"/>
  <c r="DQ81" i="8"/>
  <c r="DO81" i="8"/>
  <c r="DM81" i="8"/>
  <c r="DK81" i="8"/>
  <c r="DI81" i="8"/>
  <c r="DG81" i="8"/>
  <c r="DE81" i="8"/>
  <c r="DC81" i="8"/>
  <c r="DA81" i="8"/>
  <c r="DS80" i="8"/>
  <c r="DQ80" i="8"/>
  <c r="DO80" i="8"/>
  <c r="DM80" i="8"/>
  <c r="DK80" i="8"/>
  <c r="DI80" i="8"/>
  <c r="DG80" i="8"/>
  <c r="DE80" i="8"/>
  <c r="DC80" i="8"/>
  <c r="DA80" i="8"/>
  <c r="DS79" i="8"/>
  <c r="DQ79" i="8"/>
  <c r="DO79" i="8"/>
  <c r="DM79" i="8"/>
  <c r="DK79" i="8"/>
  <c r="DI79" i="8"/>
  <c r="DG79" i="8"/>
  <c r="DE79" i="8"/>
  <c r="DC79" i="8"/>
  <c r="DA79" i="8"/>
  <c r="DS78" i="8"/>
  <c r="DQ78" i="8"/>
  <c r="DO78" i="8"/>
  <c r="DM78" i="8"/>
  <c r="DK78" i="8"/>
  <c r="DI78" i="8"/>
  <c r="DG78" i="8"/>
  <c r="DE78" i="8"/>
  <c r="DC78" i="8"/>
  <c r="DA78" i="8"/>
  <c r="DS77" i="8"/>
  <c r="DQ77" i="8"/>
  <c r="DO77" i="8"/>
  <c r="DM77" i="8"/>
  <c r="DK77" i="8"/>
  <c r="DI77" i="8"/>
  <c r="DG77" i="8"/>
  <c r="DE77" i="8"/>
  <c r="DC77" i="8"/>
  <c r="DA77" i="8"/>
  <c r="DS76" i="8"/>
  <c r="DQ76" i="8"/>
  <c r="DO76" i="8"/>
  <c r="DM76" i="8"/>
  <c r="DK76" i="8"/>
  <c r="DI76" i="8"/>
  <c r="DG76" i="8"/>
  <c r="DE76" i="8"/>
  <c r="DC76" i="8"/>
  <c r="DA76" i="8"/>
  <c r="DS75" i="8"/>
  <c r="DQ75" i="8"/>
  <c r="DO75" i="8"/>
  <c r="DM75" i="8"/>
  <c r="DK75" i="8"/>
  <c r="DI75" i="8"/>
  <c r="DG75" i="8"/>
  <c r="DE75" i="8"/>
  <c r="DC75" i="8"/>
  <c r="DA75" i="8"/>
  <c r="DS74" i="8"/>
  <c r="DQ74" i="8"/>
  <c r="DO74" i="8"/>
  <c r="DM74" i="8"/>
  <c r="DK74" i="8"/>
  <c r="DI74" i="8"/>
  <c r="DG74" i="8"/>
  <c r="DE74" i="8"/>
  <c r="DC74" i="8"/>
  <c r="DA74" i="8"/>
  <c r="DS73" i="8"/>
  <c r="DQ73" i="8"/>
  <c r="DO73" i="8"/>
  <c r="DM73" i="8"/>
  <c r="DK73" i="8"/>
  <c r="DI73" i="8"/>
  <c r="DG73" i="8"/>
  <c r="DE73" i="8"/>
  <c r="DC73" i="8"/>
  <c r="DA73" i="8"/>
  <c r="DS72" i="8"/>
  <c r="DQ72" i="8"/>
  <c r="DO72" i="8"/>
  <c r="DM72" i="8"/>
  <c r="DK72" i="8"/>
  <c r="DI72" i="8"/>
  <c r="DG72" i="8"/>
  <c r="DE72" i="8"/>
  <c r="DC72" i="8"/>
  <c r="DA72" i="8"/>
  <c r="DS71" i="8"/>
  <c r="DQ71" i="8"/>
  <c r="DO71" i="8"/>
  <c r="DM71" i="8"/>
  <c r="DK71" i="8"/>
  <c r="DI71" i="8"/>
  <c r="DG71" i="8"/>
  <c r="DE71" i="8"/>
  <c r="DC71" i="8"/>
  <c r="DA71" i="8"/>
  <c r="DS70" i="8"/>
  <c r="DQ70" i="8"/>
  <c r="DO70" i="8"/>
  <c r="DM70" i="8"/>
  <c r="DK70" i="8"/>
  <c r="DI70" i="8"/>
  <c r="DG70" i="8"/>
  <c r="DE70" i="8"/>
  <c r="DC70" i="8"/>
  <c r="DA70" i="8"/>
  <c r="DS69" i="8"/>
  <c r="DQ69" i="8"/>
  <c r="DO69" i="8"/>
  <c r="DM69" i="8"/>
  <c r="DK69" i="8"/>
  <c r="DI69" i="8"/>
  <c r="DG69" i="8"/>
  <c r="DE69" i="8"/>
  <c r="DC69" i="8"/>
  <c r="DA69" i="8"/>
  <c r="DS68" i="8"/>
  <c r="DQ68" i="8"/>
  <c r="DO68" i="8"/>
  <c r="DM68" i="8"/>
  <c r="DK68" i="8"/>
  <c r="DI68" i="8"/>
  <c r="DG68" i="8"/>
  <c r="DE68" i="8"/>
  <c r="DC68" i="8"/>
  <c r="DA68" i="8"/>
  <c r="DS67" i="8"/>
  <c r="DQ67" i="8"/>
  <c r="DO67" i="8"/>
  <c r="DM67" i="8"/>
  <c r="DK67" i="8"/>
  <c r="DI67" i="8"/>
  <c r="DG67" i="8"/>
  <c r="DE67" i="8"/>
  <c r="DC67" i="8"/>
  <c r="DA67" i="8"/>
  <c r="DS66" i="8"/>
  <c r="DQ66" i="8"/>
  <c r="DO66" i="8"/>
  <c r="DM66" i="8"/>
  <c r="DK66" i="8"/>
  <c r="DI66" i="8"/>
  <c r="DG66" i="8"/>
  <c r="DE66" i="8"/>
  <c r="DC66" i="8"/>
  <c r="DA66" i="8"/>
  <c r="DS65" i="8"/>
  <c r="DQ65" i="8"/>
  <c r="DO65" i="8"/>
  <c r="DM65" i="8"/>
  <c r="DK65" i="8"/>
  <c r="DI65" i="8"/>
  <c r="DG65" i="8"/>
  <c r="DE65" i="8"/>
  <c r="DC65" i="8"/>
  <c r="DA65" i="8"/>
  <c r="DS64" i="8"/>
  <c r="DQ64" i="8"/>
  <c r="DO64" i="8"/>
  <c r="DM64" i="8"/>
  <c r="DK64" i="8"/>
  <c r="DI64" i="8"/>
  <c r="DG64" i="8"/>
  <c r="DE64" i="8"/>
  <c r="DC64" i="8"/>
  <c r="DA64" i="8"/>
  <c r="DS63" i="8"/>
  <c r="DQ63" i="8"/>
  <c r="DO63" i="8"/>
  <c r="DM63" i="8"/>
  <c r="DK63" i="8"/>
  <c r="DI63" i="8"/>
  <c r="DG63" i="8"/>
  <c r="DE63" i="8"/>
  <c r="DC63" i="8"/>
  <c r="DA63" i="8"/>
  <c r="DS62" i="8"/>
  <c r="DQ62" i="8"/>
  <c r="DO62" i="8"/>
  <c r="DM62" i="8"/>
  <c r="DK62" i="8"/>
  <c r="DI62" i="8"/>
  <c r="DG62" i="8"/>
  <c r="DE62" i="8"/>
  <c r="DC62" i="8"/>
  <c r="DA62" i="8"/>
  <c r="DS61" i="8"/>
  <c r="DQ61" i="8"/>
  <c r="DO61" i="8"/>
  <c r="DM61" i="8"/>
  <c r="DK61" i="8"/>
  <c r="DI61" i="8"/>
  <c r="DG61" i="8"/>
  <c r="DE61" i="8"/>
  <c r="DC61" i="8"/>
  <c r="DA61" i="8"/>
  <c r="DS60" i="8"/>
  <c r="DQ60" i="8"/>
  <c r="DO60" i="8"/>
  <c r="DM60" i="8"/>
  <c r="DK60" i="8"/>
  <c r="DI60" i="8"/>
  <c r="DG60" i="8"/>
  <c r="DE60" i="8"/>
  <c r="DC60" i="8"/>
  <c r="DA60" i="8"/>
  <c r="DS59" i="8"/>
  <c r="DQ59" i="8"/>
  <c r="DO59" i="8"/>
  <c r="DM59" i="8"/>
  <c r="DK59" i="8"/>
  <c r="DI59" i="8"/>
  <c r="DG59" i="8"/>
  <c r="DE59" i="8"/>
  <c r="DC59" i="8"/>
  <c r="DA59" i="8"/>
  <c r="DS58" i="8"/>
  <c r="DQ58" i="8"/>
  <c r="DO58" i="8"/>
  <c r="DM58" i="8"/>
  <c r="DK58" i="8"/>
  <c r="DI58" i="8"/>
  <c r="DG58" i="8"/>
  <c r="DE58" i="8"/>
  <c r="DC58" i="8"/>
  <c r="DA58" i="8"/>
  <c r="DS57" i="8"/>
  <c r="DQ57" i="8"/>
  <c r="DO57" i="8"/>
  <c r="DM57" i="8"/>
  <c r="DK57" i="8"/>
  <c r="DI57" i="8"/>
  <c r="DG57" i="8"/>
  <c r="DE57" i="8"/>
  <c r="DC57" i="8"/>
  <c r="DA57" i="8"/>
  <c r="DS56" i="8"/>
  <c r="DQ56" i="8"/>
  <c r="DO56" i="8"/>
  <c r="DM56" i="8"/>
  <c r="DK56" i="8"/>
  <c r="DI56" i="8"/>
  <c r="DG56" i="8"/>
  <c r="DE56" i="8"/>
  <c r="DC56" i="8"/>
  <c r="DA56" i="8"/>
  <c r="DS55" i="8"/>
  <c r="DQ55" i="8"/>
  <c r="DO55" i="8"/>
  <c r="DM55" i="8"/>
  <c r="DK55" i="8"/>
  <c r="DI55" i="8"/>
  <c r="DG55" i="8"/>
  <c r="DE55" i="8"/>
  <c r="DC55" i="8"/>
  <c r="DA55" i="8"/>
  <c r="DS54" i="8"/>
  <c r="DQ54" i="8"/>
  <c r="DO54" i="8"/>
  <c r="DM54" i="8"/>
  <c r="DK54" i="8"/>
  <c r="DI54" i="8"/>
  <c r="DG54" i="8"/>
  <c r="DE54" i="8"/>
  <c r="DC54" i="8"/>
  <c r="DA54" i="8"/>
  <c r="DS53" i="8"/>
  <c r="DQ53" i="8"/>
  <c r="DO53" i="8"/>
  <c r="DM53" i="8"/>
  <c r="DK53" i="8"/>
  <c r="DI53" i="8"/>
  <c r="DG53" i="8"/>
  <c r="DE53" i="8"/>
  <c r="DC53" i="8"/>
  <c r="DA53" i="8"/>
  <c r="DS52" i="8"/>
  <c r="DQ52" i="8"/>
  <c r="DO52" i="8"/>
  <c r="DM52" i="8"/>
  <c r="DK52" i="8"/>
  <c r="DI52" i="8"/>
  <c r="DG52" i="8"/>
  <c r="DE52" i="8"/>
  <c r="DC52" i="8"/>
  <c r="DA52" i="8"/>
  <c r="DS51" i="8"/>
  <c r="DQ51" i="8"/>
  <c r="DO51" i="8"/>
  <c r="DM51" i="8"/>
  <c r="DK51" i="8"/>
  <c r="DI51" i="8"/>
  <c r="DG51" i="8"/>
  <c r="DE51" i="8"/>
  <c r="DC51" i="8"/>
  <c r="DA51" i="8"/>
  <c r="DS50" i="8"/>
  <c r="DQ50" i="8"/>
  <c r="DO50" i="8"/>
  <c r="DM50" i="8"/>
  <c r="DK50" i="8"/>
  <c r="DI50" i="8"/>
  <c r="DG50" i="8"/>
  <c r="DE50" i="8"/>
  <c r="DC50" i="8"/>
  <c r="DA50" i="8"/>
  <c r="DS49" i="8"/>
  <c r="DQ49" i="8"/>
  <c r="DO49" i="8"/>
  <c r="DM49" i="8"/>
  <c r="DK49" i="8"/>
  <c r="DI49" i="8"/>
  <c r="DG49" i="8"/>
  <c r="DE49" i="8"/>
  <c r="DC49" i="8"/>
  <c r="DA49" i="8"/>
  <c r="DS48" i="8"/>
  <c r="DQ48" i="8"/>
  <c r="DO48" i="8"/>
  <c r="DM48" i="8"/>
  <c r="DK48" i="8"/>
  <c r="DI48" i="8"/>
  <c r="DG48" i="8"/>
  <c r="DE48" i="8"/>
  <c r="DC48" i="8"/>
  <c r="DA48" i="8"/>
  <c r="DS47" i="8"/>
  <c r="DQ47" i="8"/>
  <c r="DO47" i="8"/>
  <c r="DM47" i="8"/>
  <c r="DK47" i="8"/>
  <c r="DI47" i="8"/>
  <c r="DG47" i="8"/>
  <c r="DE47" i="8"/>
  <c r="DC47" i="8"/>
  <c r="DA47" i="8"/>
  <c r="DS46" i="8"/>
  <c r="DQ46" i="8"/>
  <c r="DO46" i="8"/>
  <c r="DM46" i="8"/>
  <c r="DK46" i="8"/>
  <c r="DI46" i="8"/>
  <c r="DG46" i="8"/>
  <c r="DE46" i="8"/>
  <c r="DC46" i="8"/>
  <c r="DA46" i="8"/>
  <c r="DS45" i="8"/>
  <c r="DQ45" i="8"/>
  <c r="DO45" i="8"/>
  <c r="DM45" i="8"/>
  <c r="DK45" i="8"/>
  <c r="DI45" i="8"/>
  <c r="DG45" i="8"/>
  <c r="DE45" i="8"/>
  <c r="DC45" i="8"/>
  <c r="DA45" i="8"/>
  <c r="DS44" i="8"/>
  <c r="DQ44" i="8"/>
  <c r="DO44" i="8"/>
  <c r="DM44" i="8"/>
  <c r="DK44" i="8"/>
  <c r="DI44" i="8"/>
  <c r="DG44" i="8"/>
  <c r="DE44" i="8"/>
  <c r="DC44" i="8"/>
  <c r="DA44" i="8"/>
  <c r="DS43" i="8"/>
  <c r="DQ43" i="8"/>
  <c r="DO43" i="8"/>
  <c r="DM43" i="8"/>
  <c r="DK43" i="8"/>
  <c r="DI43" i="8"/>
  <c r="DG43" i="8"/>
  <c r="DE43" i="8"/>
  <c r="DC43" i="8"/>
  <c r="DA43" i="8"/>
  <c r="DS42" i="8"/>
  <c r="DQ42" i="8"/>
  <c r="DO42" i="8"/>
  <c r="DM42" i="8"/>
  <c r="DK42" i="8"/>
  <c r="DI42" i="8"/>
  <c r="DG42" i="8"/>
  <c r="DE42" i="8"/>
  <c r="DC42" i="8"/>
  <c r="DA42" i="8"/>
  <c r="DS41" i="8"/>
  <c r="DQ41" i="8"/>
  <c r="DO41" i="8"/>
  <c r="DM41" i="8"/>
  <c r="DK41" i="8"/>
  <c r="DI41" i="8"/>
  <c r="DG41" i="8"/>
  <c r="DE41" i="8"/>
  <c r="DC41" i="8"/>
  <c r="DA41" i="8"/>
  <c r="DS40" i="8"/>
  <c r="DQ40" i="8"/>
  <c r="DO40" i="8"/>
  <c r="DM40" i="8"/>
  <c r="DK40" i="8"/>
  <c r="DI40" i="8"/>
  <c r="DG40" i="8"/>
  <c r="DE40" i="8"/>
  <c r="DC40" i="8"/>
  <c r="DA40" i="8"/>
  <c r="DS39" i="8"/>
  <c r="DQ39" i="8"/>
  <c r="DO39" i="8"/>
  <c r="DM39" i="8"/>
  <c r="DK39" i="8"/>
  <c r="DI39" i="8"/>
  <c r="DG39" i="8"/>
  <c r="DE39" i="8"/>
  <c r="DC39" i="8"/>
  <c r="DA39" i="8"/>
  <c r="DS38" i="8"/>
  <c r="DQ38" i="8"/>
  <c r="DO38" i="8"/>
  <c r="DM38" i="8"/>
  <c r="DK38" i="8"/>
  <c r="DI38" i="8"/>
  <c r="DG38" i="8"/>
  <c r="DE38" i="8"/>
  <c r="DC38" i="8"/>
  <c r="DA38" i="8"/>
  <c r="DS37" i="8"/>
  <c r="DQ37" i="8"/>
  <c r="DO37" i="8"/>
  <c r="DM37" i="8"/>
  <c r="DK37" i="8"/>
  <c r="DI37" i="8"/>
  <c r="DG37" i="8"/>
  <c r="DE37" i="8"/>
  <c r="DC37" i="8"/>
  <c r="DA37" i="8"/>
  <c r="DS36" i="8"/>
  <c r="DQ36" i="8"/>
  <c r="DO36" i="8"/>
  <c r="DM36" i="8"/>
  <c r="DK36" i="8"/>
  <c r="DI36" i="8"/>
  <c r="DG36" i="8"/>
  <c r="DE36" i="8"/>
  <c r="DC36" i="8"/>
  <c r="DA36" i="8"/>
  <c r="DS35" i="8"/>
  <c r="DQ35" i="8"/>
  <c r="DO35" i="8"/>
  <c r="DM35" i="8"/>
  <c r="DK35" i="8"/>
  <c r="DI35" i="8"/>
  <c r="DG35" i="8"/>
  <c r="DE35" i="8"/>
  <c r="DC35" i="8"/>
  <c r="DA35" i="8"/>
  <c r="DS34" i="8"/>
  <c r="DQ34" i="8"/>
  <c r="DO34" i="8"/>
  <c r="DM34" i="8"/>
  <c r="DK34" i="8"/>
  <c r="DI34" i="8"/>
  <c r="DG34" i="8"/>
  <c r="DE34" i="8"/>
  <c r="DC34" i="8"/>
  <c r="DA34" i="8"/>
  <c r="DS33" i="8"/>
  <c r="DQ33" i="8"/>
  <c r="DO33" i="8"/>
  <c r="DM33" i="8"/>
  <c r="DK33" i="8"/>
  <c r="DI33" i="8"/>
  <c r="DG33" i="8"/>
  <c r="DE33" i="8"/>
  <c r="DC33" i="8"/>
  <c r="DA33" i="8"/>
  <c r="DS32" i="8"/>
  <c r="DQ32" i="8"/>
  <c r="DO32" i="8"/>
  <c r="DM32" i="8"/>
  <c r="DK32" i="8"/>
  <c r="DI32" i="8"/>
  <c r="DG32" i="8"/>
  <c r="DE32" i="8"/>
  <c r="DC32" i="8"/>
  <c r="DA32" i="8"/>
  <c r="DS31" i="8"/>
  <c r="DQ31" i="8"/>
  <c r="DO31" i="8"/>
  <c r="DM31" i="8"/>
  <c r="DK31" i="8"/>
  <c r="DI31" i="8"/>
  <c r="DG31" i="8"/>
  <c r="DE31" i="8"/>
  <c r="DC31" i="8"/>
  <c r="DA31" i="8"/>
  <c r="DS30" i="8"/>
  <c r="DQ30" i="8"/>
  <c r="DO30" i="8"/>
  <c r="DM30" i="8"/>
  <c r="DK30" i="8"/>
  <c r="DI30" i="8"/>
  <c r="DG30" i="8"/>
  <c r="DE30" i="8"/>
  <c r="DC30" i="8"/>
  <c r="DA30" i="8"/>
  <c r="DS29" i="8"/>
  <c r="DQ29" i="8"/>
  <c r="DO29" i="8"/>
  <c r="DM29" i="8"/>
  <c r="DK29" i="8"/>
  <c r="DI29" i="8"/>
  <c r="DG29" i="8"/>
  <c r="DE29" i="8"/>
  <c r="DC29" i="8"/>
  <c r="DA29" i="8"/>
  <c r="DS28" i="8"/>
  <c r="DQ28" i="8"/>
  <c r="DO28" i="8"/>
  <c r="DM28" i="8"/>
  <c r="DK28" i="8"/>
  <c r="DI28" i="8"/>
  <c r="DG28" i="8"/>
  <c r="DE28" i="8"/>
  <c r="DC28" i="8"/>
  <c r="DA28" i="8"/>
  <c r="DS27" i="8"/>
  <c r="DQ27" i="8"/>
  <c r="DO27" i="8"/>
  <c r="DM27" i="8"/>
  <c r="DK27" i="8"/>
  <c r="DI27" i="8"/>
  <c r="DG27" i="8"/>
  <c r="DE27" i="8"/>
  <c r="DC27" i="8"/>
  <c r="DA27" i="8"/>
  <c r="DS26" i="8"/>
  <c r="DQ26" i="8"/>
  <c r="DO26" i="8"/>
  <c r="DM26" i="8"/>
  <c r="DK26" i="8"/>
  <c r="DI26" i="8"/>
  <c r="DG26" i="8"/>
  <c r="DE26" i="8"/>
  <c r="DC26" i="8"/>
  <c r="DA26" i="8"/>
  <c r="DS25" i="8"/>
  <c r="DQ25" i="8"/>
  <c r="DO25" i="8"/>
  <c r="DM25" i="8"/>
  <c r="DK25" i="8"/>
  <c r="DI25" i="8"/>
  <c r="DG25" i="8"/>
  <c r="DE25" i="8"/>
  <c r="DC25" i="8"/>
  <c r="DA25" i="8"/>
  <c r="DS24" i="8"/>
  <c r="DQ24" i="8"/>
  <c r="DO24" i="8"/>
  <c r="DM24" i="8"/>
  <c r="DK24" i="8"/>
  <c r="DI24" i="8"/>
  <c r="DG24" i="8"/>
  <c r="DE24" i="8"/>
  <c r="DC24" i="8"/>
  <c r="DA24" i="8"/>
  <c r="DS23" i="8"/>
  <c r="DQ23" i="8"/>
  <c r="DO23" i="8"/>
  <c r="DM23" i="8"/>
  <c r="DK23" i="8"/>
  <c r="DI23" i="8"/>
  <c r="DG23" i="8"/>
  <c r="DE23" i="8"/>
  <c r="DC23" i="8"/>
  <c r="DA23" i="8"/>
  <c r="DS22" i="8"/>
  <c r="DQ22" i="8"/>
  <c r="DO22" i="8"/>
  <c r="DM22" i="8"/>
  <c r="DK22" i="8"/>
  <c r="DI22" i="8"/>
  <c r="DG22" i="8"/>
  <c r="DE22" i="8"/>
  <c r="DC22" i="8"/>
  <c r="DA22" i="8"/>
  <c r="DS21" i="8"/>
  <c r="DQ21" i="8"/>
  <c r="DO21" i="8"/>
  <c r="DM21" i="8"/>
  <c r="DK21" i="8"/>
  <c r="DI21" i="8"/>
  <c r="DG21" i="8"/>
  <c r="DE21" i="8"/>
  <c r="DC21" i="8"/>
  <c r="DA21" i="8"/>
  <c r="DS20" i="8"/>
  <c r="DQ20" i="8"/>
  <c r="DO20" i="8"/>
  <c r="DM20" i="8"/>
  <c r="DK20" i="8"/>
  <c r="DI20" i="8"/>
  <c r="DG20" i="8"/>
  <c r="DE20" i="8"/>
  <c r="DC20" i="8"/>
  <c r="DA20" i="8"/>
  <c r="DS19" i="8"/>
  <c r="DQ19" i="8"/>
  <c r="DO19" i="8"/>
  <c r="DM19" i="8"/>
  <c r="DK19" i="8"/>
  <c r="DI19" i="8"/>
  <c r="DG19" i="8"/>
  <c r="DE19" i="8"/>
  <c r="DC19" i="8"/>
  <c r="DA19" i="8"/>
  <c r="DS18" i="8"/>
  <c r="DQ18" i="8"/>
  <c r="DO18" i="8"/>
  <c r="DM18" i="8"/>
  <c r="DK18" i="8"/>
  <c r="DI18" i="8"/>
  <c r="DG18" i="8"/>
  <c r="DE18" i="8"/>
  <c r="DC18" i="8"/>
  <c r="DA18" i="8"/>
  <c r="DS17" i="8"/>
  <c r="DQ17" i="8"/>
  <c r="DO17" i="8"/>
  <c r="DM17" i="8"/>
  <c r="DK17" i="8"/>
  <c r="DI17" i="8"/>
  <c r="DG17" i="8"/>
  <c r="DE17" i="8"/>
  <c r="DC17" i="8"/>
  <c r="DA17" i="8"/>
  <c r="DS16" i="8"/>
  <c r="DQ16" i="8"/>
  <c r="DO16" i="8"/>
  <c r="DM16" i="8"/>
  <c r="DK16" i="8"/>
  <c r="DI16" i="8"/>
  <c r="DG16" i="8"/>
  <c r="DE16" i="8"/>
  <c r="DC16" i="8"/>
  <c r="DA16" i="8"/>
  <c r="DS15" i="8"/>
  <c r="DQ15" i="8"/>
  <c r="DO15" i="8"/>
  <c r="DM15" i="8"/>
  <c r="DK15" i="8"/>
  <c r="DI15" i="8"/>
  <c r="DG15" i="8"/>
  <c r="DE15" i="8"/>
  <c r="DC15" i="8"/>
  <c r="DA15" i="8"/>
  <c r="DS14" i="8"/>
  <c r="DQ14" i="8"/>
  <c r="DO14" i="8"/>
  <c r="DM14" i="8"/>
  <c r="DK14" i="8"/>
  <c r="DI14" i="8"/>
  <c r="DG14" i="8"/>
  <c r="DE14" i="8"/>
  <c r="DC14" i="8"/>
  <c r="DA14" i="8"/>
  <c r="DS13" i="8"/>
  <c r="DQ13" i="8"/>
  <c r="DO13" i="8"/>
  <c r="DM13" i="8"/>
  <c r="DK13" i="8"/>
  <c r="DI13" i="8"/>
  <c r="DG13" i="8"/>
  <c r="DE13" i="8"/>
  <c r="DC13" i="8"/>
  <c r="DA13" i="8"/>
  <c r="DS12" i="8"/>
  <c r="DQ12" i="8"/>
  <c r="DO12" i="8"/>
  <c r="DM12" i="8"/>
  <c r="DK12" i="8"/>
  <c r="DI12" i="8"/>
  <c r="DG12" i="8"/>
  <c r="DE12" i="8"/>
  <c r="DC12" i="8"/>
  <c r="DA12" i="8"/>
  <c r="DS11" i="8"/>
  <c r="DQ11" i="8"/>
  <c r="DO11" i="8"/>
  <c r="DM11" i="8"/>
  <c r="DK11" i="8"/>
  <c r="DI11" i="8"/>
  <c r="DG11" i="8"/>
  <c r="DE11" i="8"/>
  <c r="DC11" i="8"/>
  <c r="DA11" i="8"/>
  <c r="DS10" i="8"/>
  <c r="DQ10" i="8"/>
  <c r="DO10" i="8"/>
  <c r="DM10" i="8"/>
  <c r="DK10" i="8"/>
  <c r="DI10" i="8"/>
  <c r="DG10" i="8"/>
  <c r="DE10" i="8"/>
  <c r="DC10" i="8"/>
  <c r="DA10" i="8"/>
  <c r="DS9" i="8"/>
  <c r="DQ9" i="8"/>
  <c r="DO9" i="8"/>
  <c r="DM9" i="8"/>
  <c r="DK9" i="8"/>
  <c r="DI9" i="8"/>
  <c r="DG9" i="8"/>
  <c r="DE9" i="8"/>
  <c r="DC9" i="8"/>
  <c r="DA9" i="8"/>
  <c r="DC8" i="8"/>
  <c r="DE8" i="8"/>
  <c r="DG8" i="8"/>
  <c r="DI8" i="8"/>
  <c r="DK8" i="8"/>
  <c r="DM8" i="8"/>
  <c r="DO8" i="8"/>
  <c r="DQ8" i="8"/>
  <c r="DS8" i="8"/>
  <c r="DA8" i="8"/>
  <c r="CN38" i="8"/>
  <c r="CM38" i="8"/>
  <c r="CL38" i="8"/>
  <c r="CK38" i="8"/>
  <c r="CJ38" i="8"/>
  <c r="CI38" i="8"/>
  <c r="CH38" i="8"/>
  <c r="CG38" i="8"/>
  <c r="CF38" i="8"/>
  <c r="CE38" i="8"/>
  <c r="CD38" i="8"/>
  <c r="CC38" i="8"/>
  <c r="CB38" i="8"/>
  <c r="CA38" i="8"/>
  <c r="BZ38" i="8"/>
  <c r="BY38" i="8"/>
  <c r="BX38" i="8"/>
  <c r="BW38" i="8"/>
  <c r="CN37" i="8"/>
  <c r="CM37" i="8"/>
  <c r="CL37" i="8"/>
  <c r="CK37" i="8"/>
  <c r="CJ37" i="8"/>
  <c r="CI37" i="8"/>
  <c r="CH37" i="8"/>
  <c r="CG37" i="8"/>
  <c r="CF37" i="8"/>
  <c r="CE37" i="8"/>
  <c r="CD37" i="8"/>
  <c r="CC37" i="8"/>
  <c r="CB37" i="8"/>
  <c r="CA37" i="8"/>
  <c r="BZ37" i="8"/>
  <c r="BY37" i="8"/>
  <c r="BX37" i="8"/>
  <c r="BW37" i="8"/>
  <c r="CN36" i="8"/>
  <c r="CM36" i="8"/>
  <c r="CL36" i="8"/>
  <c r="CK36" i="8"/>
  <c r="CJ36" i="8"/>
  <c r="CI36" i="8"/>
  <c r="CH36" i="8"/>
  <c r="CG36" i="8"/>
  <c r="CF36" i="8"/>
  <c r="CE36" i="8"/>
  <c r="CD36" i="8"/>
  <c r="CC36" i="8"/>
  <c r="CB36" i="8"/>
  <c r="CA36" i="8"/>
  <c r="BZ36" i="8"/>
  <c r="BY36" i="8"/>
  <c r="BX36" i="8"/>
  <c r="BW36" i="8"/>
  <c r="CN35" i="8"/>
  <c r="CM35" i="8"/>
  <c r="CL35" i="8"/>
  <c r="CK35" i="8"/>
  <c r="CJ35" i="8"/>
  <c r="CI35" i="8"/>
  <c r="CH35" i="8"/>
  <c r="CG35" i="8"/>
  <c r="CF35" i="8"/>
  <c r="CE35" i="8"/>
  <c r="CD35" i="8"/>
  <c r="CC35" i="8"/>
  <c r="CB35" i="8"/>
  <c r="CA35" i="8"/>
  <c r="BZ35" i="8"/>
  <c r="BY35" i="8"/>
  <c r="BX35" i="8"/>
  <c r="BW35" i="8"/>
  <c r="CN34" i="8"/>
  <c r="CM34" i="8"/>
  <c r="CL34" i="8"/>
  <c r="CK34" i="8"/>
  <c r="CJ34" i="8"/>
  <c r="CI34" i="8"/>
  <c r="CH34" i="8"/>
  <c r="CG34" i="8"/>
  <c r="CF34" i="8"/>
  <c r="CE34" i="8"/>
  <c r="CD34" i="8"/>
  <c r="CC34" i="8"/>
  <c r="CB34" i="8"/>
  <c r="CA34" i="8"/>
  <c r="BZ34" i="8"/>
  <c r="BY34" i="8"/>
  <c r="BX34" i="8"/>
  <c r="BW34" i="8"/>
  <c r="CN33" i="8"/>
  <c r="CM33" i="8"/>
  <c r="CL33" i="8"/>
  <c r="CK33" i="8"/>
  <c r="CJ33" i="8"/>
  <c r="CI33" i="8"/>
  <c r="CH33" i="8"/>
  <c r="CG33" i="8"/>
  <c r="CF33" i="8"/>
  <c r="CE33" i="8"/>
  <c r="CD33" i="8"/>
  <c r="CC33" i="8"/>
  <c r="CB33" i="8"/>
  <c r="CA33" i="8"/>
  <c r="BZ33" i="8"/>
  <c r="BY33" i="8"/>
  <c r="BX33" i="8"/>
  <c r="BW33" i="8"/>
  <c r="CN32" i="8"/>
  <c r="CM32" i="8"/>
  <c r="CL32" i="8"/>
  <c r="CK32" i="8"/>
  <c r="CJ32" i="8"/>
  <c r="CI32" i="8"/>
  <c r="CH32" i="8"/>
  <c r="CG32" i="8"/>
  <c r="CF32" i="8"/>
  <c r="CE32" i="8"/>
  <c r="CD32" i="8"/>
  <c r="CC32" i="8"/>
  <c r="CB32" i="8"/>
  <c r="CA32" i="8"/>
  <c r="BZ32" i="8"/>
  <c r="BY32" i="8"/>
  <c r="BX32" i="8"/>
  <c r="BW32" i="8"/>
  <c r="CN31" i="8"/>
  <c r="CM31" i="8"/>
  <c r="CL31" i="8"/>
  <c r="CK31" i="8"/>
  <c r="CJ31" i="8"/>
  <c r="CI31" i="8"/>
  <c r="CH31" i="8"/>
  <c r="CG31" i="8"/>
  <c r="CF31" i="8"/>
  <c r="CE31" i="8"/>
  <c r="CD31" i="8"/>
  <c r="CC31" i="8"/>
  <c r="CB31" i="8"/>
  <c r="CA31" i="8"/>
  <c r="BZ31" i="8"/>
  <c r="BY31" i="8"/>
  <c r="BX31" i="8"/>
  <c r="BW31" i="8"/>
  <c r="CN30" i="8"/>
  <c r="CM30" i="8"/>
  <c r="CL30" i="8"/>
  <c r="CK30" i="8"/>
  <c r="CJ30" i="8"/>
  <c r="CI30" i="8"/>
  <c r="CH30" i="8"/>
  <c r="CG30" i="8"/>
  <c r="CF30" i="8"/>
  <c r="CE30" i="8"/>
  <c r="CD30" i="8"/>
  <c r="CC30" i="8"/>
  <c r="CB30" i="8"/>
  <c r="CA30" i="8"/>
  <c r="BZ30" i="8"/>
  <c r="BY30" i="8"/>
  <c r="BX30" i="8"/>
  <c r="BW30" i="8"/>
  <c r="CP38" i="8"/>
  <c r="CO38" i="8"/>
  <c r="CP37" i="8"/>
  <c r="CO37" i="8"/>
  <c r="CP36" i="8"/>
  <c r="CO36" i="8"/>
  <c r="CP35" i="8"/>
  <c r="CO35" i="8"/>
  <c r="CP34" i="8"/>
  <c r="CO34" i="8"/>
  <c r="CP33" i="8"/>
  <c r="CO33" i="8"/>
  <c r="CP32" i="8"/>
  <c r="CO32" i="8"/>
  <c r="CP31" i="8"/>
  <c r="CO31" i="8"/>
  <c r="CP30" i="8"/>
  <c r="CO30" i="8"/>
  <c r="CP29" i="8"/>
  <c r="CO29" i="8"/>
  <c r="CP28" i="8"/>
  <c r="CO28" i="8"/>
  <c r="CP27" i="8"/>
  <c r="CO27" i="8"/>
  <c r="CP26" i="8"/>
  <c r="CO26" i="8"/>
  <c r="EX26" i="8"/>
  <c r="CP25" i="8"/>
  <c r="CO25" i="8"/>
  <c r="CP24" i="8"/>
  <c r="CO24" i="8"/>
  <c r="CP23" i="8"/>
  <c r="CO23" i="8"/>
  <c r="CP22" i="8"/>
  <c r="CO22" i="8"/>
  <c r="CP21" i="8"/>
  <c r="CO21" i="8"/>
  <c r="CP20" i="8"/>
  <c r="CO20" i="8"/>
  <c r="CP19" i="8"/>
  <c r="CO19" i="8"/>
  <c r="CP18" i="8"/>
  <c r="CO18" i="8"/>
  <c r="CP17" i="8"/>
  <c r="CO17" i="8"/>
  <c r="CP16" i="8"/>
  <c r="CO16" i="8"/>
  <c r="CP15" i="8"/>
  <c r="CO15" i="8"/>
  <c r="CP14" i="8"/>
  <c r="CO14" i="8"/>
  <c r="CP13" i="8"/>
  <c r="CO13" i="8"/>
  <c r="CP12" i="8"/>
  <c r="CO12" i="8"/>
  <c r="CP11" i="8"/>
  <c r="CO11" i="8"/>
  <c r="CP10" i="8"/>
  <c r="CO10" i="8"/>
  <c r="CP9" i="8"/>
  <c r="CO9" i="8"/>
  <c r="CP8" i="8"/>
  <c r="CO8" i="8"/>
  <c r="CP7" i="8"/>
  <c r="CO7" i="8"/>
  <c r="CN7" i="8"/>
  <c r="CM7" i="8"/>
  <c r="CL7" i="8"/>
  <c r="CK7" i="8"/>
  <c r="CJ7" i="8"/>
  <c r="CI7" i="8"/>
  <c r="CH7" i="8"/>
  <c r="CP6" i="8"/>
  <c r="CO6" i="8"/>
  <c r="CN6" i="8"/>
  <c r="CM6" i="8"/>
  <c r="CL6" i="8"/>
  <c r="CK6" i="8"/>
  <c r="CJ6" i="8"/>
  <c r="CI6" i="8"/>
  <c r="CH6" i="8"/>
  <c r="G16" i="9"/>
  <c r="G23" i="9"/>
  <c r="G24" i="9"/>
  <c r="G25" i="9"/>
  <c r="G26" i="9"/>
  <c r="Z56" i="7"/>
  <c r="G28" i="9" s="1"/>
  <c r="Z57" i="7"/>
  <c r="Z58" i="7"/>
  <c r="Z59" i="7"/>
  <c r="Z60" i="7"/>
  <c r="G32" i="9" s="1"/>
  <c r="Z61" i="7"/>
  <c r="G33" i="9" s="1"/>
  <c r="Z62" i="7"/>
  <c r="Z63" i="7"/>
  <c r="Z64" i="7"/>
  <c r="G36" i="9" s="1"/>
  <c r="Z65" i="7"/>
  <c r="Z66" i="7"/>
  <c r="Z67" i="7"/>
  <c r="Z68" i="7"/>
  <c r="G40" i="9" s="1"/>
  <c r="Z69" i="7"/>
  <c r="G41" i="9" s="1"/>
  <c r="Z70" i="7"/>
  <c r="Z71" i="7"/>
  <c r="Z72" i="7"/>
  <c r="G44" i="9" s="1"/>
  <c r="Z73" i="7"/>
  <c r="Z74" i="7"/>
  <c r="Z75" i="7"/>
  <c r="Z76" i="7"/>
  <c r="G48" i="9" s="1"/>
  <c r="Z77" i="7"/>
  <c r="G49" i="9" s="1"/>
  <c r="Z78" i="7"/>
  <c r="Z79" i="7"/>
  <c r="Z80" i="7"/>
  <c r="G52" i="9" s="1"/>
  <c r="Z81" i="7"/>
  <c r="Z82" i="7"/>
  <c r="Z83" i="7"/>
  <c r="Z84" i="7"/>
  <c r="G56" i="9" s="1"/>
  <c r="Z85" i="7"/>
  <c r="G57" i="9" s="1"/>
  <c r="Z86" i="7"/>
  <c r="Z87" i="7"/>
  <c r="Z88" i="7"/>
  <c r="G60" i="9" s="1"/>
  <c r="Z89" i="7"/>
  <c r="Z90" i="7"/>
  <c r="Z91" i="7"/>
  <c r="Z92" i="7"/>
  <c r="G64" i="9" s="1"/>
  <c r="Z93" i="7"/>
  <c r="G65" i="9" s="1"/>
  <c r="Z94" i="7"/>
  <c r="Z55" i="7"/>
  <c r="Z44" i="7"/>
  <c r="Z45" i="7"/>
  <c r="G17" i="9" s="1"/>
  <c r="Z46" i="7"/>
  <c r="Z47" i="7"/>
  <c r="Z48" i="7"/>
  <c r="G20" i="9" s="1"/>
  <c r="Z49" i="7"/>
  <c r="Z50" i="7"/>
  <c r="Z51" i="7"/>
  <c r="Z43" i="7"/>
  <c r="B2" i="9"/>
  <c r="C2" i="9"/>
  <c r="D2" i="9"/>
  <c r="B3" i="9"/>
  <c r="C3" i="9"/>
  <c r="D3" i="9"/>
  <c r="B4" i="9"/>
  <c r="C4" i="9"/>
  <c r="D4" i="9"/>
  <c r="B5" i="9"/>
  <c r="C5" i="9"/>
  <c r="D5" i="9"/>
  <c r="B6" i="9"/>
  <c r="C6" i="9"/>
  <c r="B7" i="9"/>
  <c r="C7" i="9"/>
  <c r="B8" i="9"/>
  <c r="C8" i="9"/>
  <c r="B9" i="9"/>
  <c r="C9" i="9"/>
  <c r="B10" i="9"/>
  <c r="C10" i="9"/>
  <c r="B11" i="9"/>
  <c r="C11" i="9"/>
  <c r="B12" i="9"/>
  <c r="C12" i="9"/>
  <c r="B13" i="9"/>
  <c r="C13" i="9"/>
  <c r="B16" i="9"/>
  <c r="C16" i="9"/>
  <c r="D16" i="9"/>
  <c r="B17" i="9"/>
  <c r="C17" i="9"/>
  <c r="D17" i="9"/>
  <c r="B18" i="9"/>
  <c r="C18" i="9"/>
  <c r="D18" i="9"/>
  <c r="B19" i="9"/>
  <c r="C19" i="9"/>
  <c r="D19" i="9"/>
  <c r="B20" i="9"/>
  <c r="C20" i="9"/>
  <c r="D20" i="9"/>
  <c r="B21" i="9"/>
  <c r="C21" i="9"/>
  <c r="D21" i="9"/>
  <c r="B22" i="9"/>
  <c r="C22" i="9"/>
  <c r="D22" i="9"/>
  <c r="B23" i="9"/>
  <c r="C23" i="9"/>
  <c r="D23" i="9"/>
  <c r="E23" i="9"/>
  <c r="B24" i="9"/>
  <c r="C24" i="9"/>
  <c r="D24" i="9"/>
  <c r="B25" i="9"/>
  <c r="C25" i="9"/>
  <c r="D25" i="9"/>
  <c r="B26" i="9"/>
  <c r="C26" i="9"/>
  <c r="D26" i="9"/>
  <c r="B27" i="9"/>
  <c r="C27" i="9"/>
  <c r="D27" i="9"/>
  <c r="B28" i="9"/>
  <c r="C28" i="9"/>
  <c r="D28" i="9"/>
  <c r="B29" i="9"/>
  <c r="C29" i="9"/>
  <c r="D29" i="9"/>
  <c r="B30" i="9"/>
  <c r="C30" i="9"/>
  <c r="D30" i="9"/>
  <c r="B31" i="9"/>
  <c r="C31" i="9"/>
  <c r="D31" i="9"/>
  <c r="B32" i="9"/>
  <c r="C32" i="9"/>
  <c r="D32" i="9"/>
  <c r="B33" i="9"/>
  <c r="C33" i="9"/>
  <c r="D33" i="9"/>
  <c r="B34" i="9"/>
  <c r="C34" i="9"/>
  <c r="D34" i="9"/>
  <c r="B35" i="9"/>
  <c r="C35" i="9"/>
  <c r="D35" i="9"/>
  <c r="B36" i="9"/>
  <c r="C36" i="9"/>
  <c r="D36" i="9"/>
  <c r="B37" i="9"/>
  <c r="C37" i="9"/>
  <c r="D37" i="9"/>
  <c r="B38" i="9"/>
  <c r="C38" i="9"/>
  <c r="D38" i="9"/>
  <c r="B39" i="9"/>
  <c r="C39" i="9"/>
  <c r="D39" i="9"/>
  <c r="B40" i="9"/>
  <c r="C40" i="9"/>
  <c r="D40" i="9"/>
  <c r="B41" i="9"/>
  <c r="C41" i="9"/>
  <c r="D41" i="9"/>
  <c r="B42" i="9"/>
  <c r="C42" i="9"/>
  <c r="D42" i="9"/>
  <c r="B43" i="9"/>
  <c r="C43" i="9"/>
  <c r="D43" i="9"/>
  <c r="B44" i="9"/>
  <c r="C44" i="9"/>
  <c r="D44" i="9"/>
  <c r="B45" i="9"/>
  <c r="C45" i="9"/>
  <c r="D45" i="9"/>
  <c r="B46" i="9"/>
  <c r="C46" i="9"/>
  <c r="D46" i="9"/>
  <c r="B47" i="9"/>
  <c r="C47" i="9"/>
  <c r="D47" i="9"/>
  <c r="B48" i="9"/>
  <c r="C48" i="9"/>
  <c r="D48" i="9"/>
  <c r="B49" i="9"/>
  <c r="C49" i="9"/>
  <c r="D49" i="9"/>
  <c r="B50" i="9"/>
  <c r="C50" i="9"/>
  <c r="D50" i="9"/>
  <c r="B51" i="9"/>
  <c r="C51" i="9"/>
  <c r="D51" i="9"/>
  <c r="B52" i="9"/>
  <c r="C52" i="9"/>
  <c r="D52" i="9"/>
  <c r="B53" i="9"/>
  <c r="C53" i="9"/>
  <c r="D53" i="9"/>
  <c r="B54" i="9"/>
  <c r="C54" i="9"/>
  <c r="D54" i="9"/>
  <c r="B55" i="9"/>
  <c r="C55" i="9"/>
  <c r="D55" i="9"/>
  <c r="B56" i="9"/>
  <c r="C56" i="9"/>
  <c r="D56" i="9"/>
  <c r="B57" i="9"/>
  <c r="C57" i="9"/>
  <c r="D57" i="9"/>
  <c r="B58" i="9"/>
  <c r="C58" i="9"/>
  <c r="D58" i="9"/>
  <c r="B59" i="9"/>
  <c r="C59" i="9"/>
  <c r="D59" i="9"/>
  <c r="B60" i="9"/>
  <c r="C60" i="9"/>
  <c r="D60" i="9"/>
  <c r="B61" i="9"/>
  <c r="C61" i="9"/>
  <c r="D61" i="9"/>
  <c r="B62" i="9"/>
  <c r="C62" i="9"/>
  <c r="D62" i="9"/>
  <c r="B63" i="9"/>
  <c r="C63" i="9"/>
  <c r="D63" i="9"/>
  <c r="B64" i="9"/>
  <c r="C64" i="9"/>
  <c r="D64" i="9"/>
  <c r="B65" i="9"/>
  <c r="C65" i="9"/>
  <c r="D65" i="9"/>
  <c r="B66" i="9"/>
  <c r="C66" i="9"/>
  <c r="D66" i="9"/>
  <c r="D15" i="9"/>
  <c r="C15" i="9"/>
  <c r="B15" i="9"/>
  <c r="AB24" i="7"/>
  <c r="G5" i="9"/>
  <c r="AB23" i="7"/>
  <c r="G3" i="9"/>
  <c r="G2" i="9"/>
  <c r="F3" i="9"/>
  <c r="F4" i="9"/>
  <c r="F5" i="9"/>
  <c r="F6" i="9"/>
  <c r="F7" i="9"/>
  <c r="F8" i="9"/>
  <c r="F9" i="9"/>
  <c r="F10" i="9"/>
  <c r="F11" i="9"/>
  <c r="F12" i="9"/>
  <c r="F13" i="9"/>
  <c r="F2" i="9"/>
  <c r="FE36" i="8"/>
  <c r="FF36" i="8" s="1"/>
  <c r="FG36" i="8" s="1"/>
  <c r="FH36" i="8" s="1"/>
  <c r="FI36" i="8" s="1"/>
  <c r="FJ36" i="8" s="1"/>
  <c r="FK36" i="8" s="1"/>
  <c r="FL36" i="8" s="1"/>
  <c r="FM36" i="8" s="1"/>
  <c r="FN36" i="8" s="1"/>
  <c r="FO36" i="8" s="1"/>
  <c r="FE34" i="8"/>
  <c r="FF34" i="8" s="1"/>
  <c r="FG34" i="8" s="1"/>
  <c r="FH34" i="8" s="1"/>
  <c r="FI34" i="8" s="1"/>
  <c r="FJ34" i="8" s="1"/>
  <c r="FK34" i="8" s="1"/>
  <c r="FL34" i="8" s="1"/>
  <c r="FM34" i="8" s="1"/>
  <c r="FN34" i="8" s="1"/>
  <c r="FO34" i="8" s="1"/>
  <c r="FP34" i="8" s="1"/>
  <c r="FQ34" i="8" s="1"/>
  <c r="FR34" i="8" s="1"/>
  <c r="FS34" i="8" s="1"/>
  <c r="FT34" i="8" s="1"/>
  <c r="FU34" i="8" s="1"/>
  <c r="FV34" i="8" s="1"/>
  <c r="FE31" i="8"/>
  <c r="FE30" i="8"/>
  <c r="FE37" i="8"/>
  <c r="FF37" i="8" s="1"/>
  <c r="FG37" i="8" s="1"/>
  <c r="FH37" i="8" s="1"/>
  <c r="FI37" i="8" s="1"/>
  <c r="FJ37" i="8" s="1"/>
  <c r="FK37" i="8" s="1"/>
  <c r="FE38" i="8"/>
  <c r="FF38" i="8" s="1"/>
  <c r="X8" i="7"/>
  <c r="X7" i="7"/>
  <c r="Y79" i="7"/>
  <c r="Y80" i="7"/>
  <c r="Y81" i="7"/>
  <c r="E53" i="9" s="1"/>
  <c r="Y82" i="7"/>
  <c r="Y83" i="7"/>
  <c r="Y84" i="7"/>
  <c r="Y85" i="7"/>
  <c r="E57" i="9" s="1"/>
  <c r="Y86" i="7"/>
  <c r="Y87" i="7"/>
  <c r="Y88" i="7"/>
  <c r="Y89" i="7"/>
  <c r="E61" i="9" s="1"/>
  <c r="Y90" i="7"/>
  <c r="Y91" i="7"/>
  <c r="Y92" i="7"/>
  <c r="Y93" i="7"/>
  <c r="E65" i="9" s="1"/>
  <c r="Y94" i="7"/>
  <c r="Y57" i="7"/>
  <c r="Y58" i="7"/>
  <c r="Y59" i="7"/>
  <c r="Y60" i="7"/>
  <c r="Y61" i="7"/>
  <c r="E33" i="9" s="1"/>
  <c r="Y62" i="7"/>
  <c r="Y63" i="7"/>
  <c r="E35" i="9" s="1"/>
  <c r="Y64" i="7"/>
  <c r="Y65" i="7"/>
  <c r="Y66" i="7"/>
  <c r="Y67" i="7"/>
  <c r="Y68" i="7"/>
  <c r="Y69" i="7"/>
  <c r="E41" i="9" s="1"/>
  <c r="Y70" i="7"/>
  <c r="Y71" i="7"/>
  <c r="E43" i="9" s="1"/>
  <c r="Y72" i="7"/>
  <c r="Y73" i="7"/>
  <c r="Y74" i="7"/>
  <c r="Y75" i="7"/>
  <c r="Y76" i="7"/>
  <c r="Y77" i="7"/>
  <c r="E49" i="9" s="1"/>
  <c r="Y78" i="7"/>
  <c r="Y56" i="7"/>
  <c r="FF30" i="8"/>
  <c r="FG30" i="8" s="1"/>
  <c r="FH30" i="8" s="1"/>
  <c r="FI30" i="8" s="1"/>
  <c r="FJ30" i="8" s="1"/>
  <c r="FK30" i="8" s="1"/>
  <c r="FL30" i="8" s="1"/>
  <c r="FM30" i="8" s="1"/>
  <c r="FN30" i="8" s="1"/>
  <c r="FO30" i="8" s="1"/>
  <c r="FP30" i="8" s="1"/>
  <c r="FQ30" i="8" s="1"/>
  <c r="FR30" i="8" s="1"/>
  <c r="FS30" i="8" s="1"/>
  <c r="FT30" i="8" s="1"/>
  <c r="FU30" i="8" s="1"/>
  <c r="FV30" i="8" s="1"/>
  <c r="FF31" i="8"/>
  <c r="FG38" i="8"/>
  <c r="FG31" i="8"/>
  <c r="FH38" i="8"/>
  <c r="IC86" i="8"/>
  <c r="FH31" i="8"/>
  <c r="FI31" i="8" s="1"/>
  <c r="FI38" i="8"/>
  <c r="FJ38" i="8" s="1"/>
  <c r="FK38" i="8" s="1"/>
  <c r="FL38" i="8" s="1"/>
  <c r="FM38" i="8" s="1"/>
  <c r="FN38" i="8" s="1"/>
  <c r="FO38" i="8" s="1"/>
  <c r="FP38" i="8" s="1"/>
  <c r="FQ38" i="8" s="1"/>
  <c r="FR38" i="8" s="1"/>
  <c r="FS38" i="8" s="1"/>
  <c r="FT38" i="8" s="1"/>
  <c r="FU38" i="8" s="1"/>
  <c r="FV38" i="8" s="1"/>
  <c r="IC85" i="8"/>
  <c r="IC87" i="8"/>
  <c r="FI35" i="8"/>
  <c r="FJ35" i="8" s="1"/>
  <c r="FK35" i="8" s="1"/>
  <c r="FL35" i="8" s="1"/>
  <c r="FM35" i="8" s="1"/>
  <c r="FN35" i="8" s="1"/>
  <c r="FO35" i="8" s="1"/>
  <c r="FP35" i="8" s="1"/>
  <c r="FQ35" i="8" s="1"/>
  <c r="FR35" i="8" s="1"/>
  <c r="FS35" i="8" s="1"/>
  <c r="FT35" i="8" s="1"/>
  <c r="FU35" i="8" s="1"/>
  <c r="FV35" i="8" s="1"/>
  <c r="IC84" i="8"/>
  <c r="FJ31" i="8"/>
  <c r="FK31" i="8" s="1"/>
  <c r="FL31" i="8" s="1"/>
  <c r="FM31" i="8" s="1"/>
  <c r="FN31" i="8" s="1"/>
  <c r="FO31" i="8" s="1"/>
  <c r="FP31" i="8" s="1"/>
  <c r="FQ31" i="8" s="1"/>
  <c r="FR31" i="8" s="1"/>
  <c r="FS31" i="8" s="1"/>
  <c r="FT31" i="8" s="1"/>
  <c r="FU31" i="8" s="1"/>
  <c r="FV31" i="8" s="1"/>
  <c r="IC83" i="8"/>
  <c r="IC82" i="8"/>
  <c r="FL37" i="8"/>
  <c r="FM37" i="8" s="1"/>
  <c r="FN37" i="8" s="1"/>
  <c r="FO37" i="8" s="1"/>
  <c r="FP37" i="8" s="1"/>
  <c r="FQ37" i="8" s="1"/>
  <c r="FR37" i="8" s="1"/>
  <c r="FS37" i="8" s="1"/>
  <c r="FT37" i="8" s="1"/>
  <c r="FU37" i="8" s="1"/>
  <c r="FV37" i="8" s="1"/>
  <c r="IC81" i="8"/>
  <c r="IC80" i="8"/>
  <c r="FN32" i="8"/>
  <c r="FO32" i="8" s="1"/>
  <c r="FP32" i="8" s="1"/>
  <c r="IC79" i="8"/>
  <c r="IC78" i="8"/>
  <c r="FP36" i="8"/>
  <c r="FQ36" i="8" s="1"/>
  <c r="FR36" i="8" s="1"/>
  <c r="FS36" i="8" s="1"/>
  <c r="FT36" i="8" s="1"/>
  <c r="FU36" i="8" s="1"/>
  <c r="FV36" i="8" s="1"/>
  <c r="IC77" i="8"/>
  <c r="FQ32" i="8"/>
  <c r="FR32" i="8" s="1"/>
  <c r="FS32" i="8" s="1"/>
  <c r="FT32" i="8" s="1"/>
  <c r="FU32" i="8" s="1"/>
  <c r="FV32" i="8" s="1"/>
  <c r="IC76" i="8"/>
  <c r="IC75" i="8"/>
  <c r="IC74" i="8"/>
  <c r="IC73" i="8"/>
  <c r="IC72" i="8"/>
  <c r="IC71" i="8"/>
  <c r="IC70" i="8"/>
  <c r="IC69" i="8"/>
  <c r="IC68" i="8"/>
  <c r="IC67" i="8"/>
  <c r="IC66" i="8"/>
  <c r="IC65" i="8"/>
  <c r="IC64" i="8"/>
  <c r="IC63" i="8"/>
  <c r="IC62" i="8"/>
  <c r="IC61" i="8"/>
  <c r="IC60" i="8"/>
  <c r="IC59" i="8"/>
  <c r="IC58" i="8"/>
  <c r="IC57" i="8"/>
  <c r="IC56" i="8"/>
  <c r="IC55" i="8"/>
  <c r="IC54" i="8"/>
  <c r="IC53" i="8"/>
  <c r="IC52" i="8"/>
  <c r="IC51" i="8"/>
  <c r="IC50" i="8"/>
  <c r="IC49" i="8"/>
  <c r="IC48" i="8"/>
  <c r="IC47" i="8"/>
  <c r="IC38" i="8"/>
  <c r="Y55" i="7"/>
  <c r="X3" i="7"/>
  <c r="X25" i="7"/>
  <c r="AB25" i="7" s="1"/>
  <c r="X24" i="7"/>
  <c r="Y24" i="7"/>
  <c r="Y23" i="7"/>
  <c r="E4" i="9" s="1"/>
  <c r="Y25" i="7"/>
  <c r="IC37" i="8"/>
  <c r="IC36" i="8"/>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2" i="6"/>
  <c r="L3" i="6"/>
  <c r="L4" i="6"/>
  <c r="L5" i="6"/>
  <c r="L6" i="6"/>
  <c r="L7" i="6"/>
  <c r="L8" i="6"/>
  <c r="L9" i="6"/>
  <c r="L10" i="6"/>
  <c r="L11" i="6"/>
  <c r="A11" i="6"/>
  <c r="L12" i="6"/>
  <c r="L13" i="6"/>
  <c r="L14" i="6"/>
  <c r="L15" i="6"/>
  <c r="L16" i="6"/>
  <c r="L17" i="6"/>
  <c r="L18" i="6"/>
  <c r="L19" i="6"/>
  <c r="A19" i="6"/>
  <c r="L20" i="6"/>
  <c r="L21" i="6"/>
  <c r="L22" i="6"/>
  <c r="L23" i="6"/>
  <c r="L24" i="6"/>
  <c r="L25" i="6"/>
  <c r="L26" i="6"/>
  <c r="L27" i="6"/>
  <c r="L28" i="6"/>
  <c r="L29" i="6"/>
  <c r="L30" i="6"/>
  <c r="L31" i="6"/>
  <c r="L32" i="6"/>
  <c r="L33" i="6"/>
  <c r="L34" i="6"/>
  <c r="L35" i="6"/>
  <c r="L36" i="6"/>
  <c r="L37" i="6"/>
  <c r="L38" i="6"/>
  <c r="L39" i="6"/>
  <c r="L40" i="6"/>
  <c r="L41" i="6"/>
  <c r="L42" i="6"/>
  <c r="L43" i="6"/>
  <c r="A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A83" i="6"/>
  <c r="L84" i="6"/>
  <c r="L85" i="6"/>
  <c r="L86" i="6"/>
  <c r="L87" i="6"/>
  <c r="L88" i="6"/>
  <c r="L89" i="6"/>
  <c r="L90" i="6"/>
  <c r="L91" i="6"/>
  <c r="A91" i="6"/>
  <c r="L92" i="6"/>
  <c r="L93" i="6"/>
  <c r="L94" i="6"/>
  <c r="L95" i="6"/>
  <c r="L96" i="6"/>
  <c r="L97" i="6"/>
  <c r="L98" i="6"/>
  <c r="L99" i="6"/>
  <c r="L100" i="6"/>
  <c r="L101" i="6"/>
  <c r="L102" i="6"/>
  <c r="L103" i="6"/>
  <c r="L104" i="6"/>
  <c r="L105" i="6"/>
  <c r="L106" i="6"/>
  <c r="L107" i="6"/>
  <c r="A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A147" i="6"/>
  <c r="L148" i="6"/>
  <c r="L149" i="6"/>
  <c r="L150" i="6"/>
  <c r="L151" i="6"/>
  <c r="L152" i="6"/>
  <c r="L153" i="6"/>
  <c r="L154" i="6"/>
  <c r="L155" i="6"/>
  <c r="L156" i="6"/>
  <c r="L157" i="6"/>
  <c r="L158" i="6"/>
  <c r="L159" i="6"/>
  <c r="L160" i="6"/>
  <c r="L161" i="6"/>
  <c r="L162" i="6"/>
  <c r="L163" i="6"/>
  <c r="A163" i="6"/>
  <c r="L164" i="6"/>
  <c r="L165" i="6"/>
  <c r="L166" i="6"/>
  <c r="L167" i="6"/>
  <c r="L168" i="6"/>
  <c r="L169" i="6"/>
  <c r="L170" i="6"/>
  <c r="L171" i="6"/>
  <c r="A171" i="6"/>
  <c r="L172" i="6"/>
  <c r="L173" i="6"/>
  <c r="L174" i="6"/>
  <c r="L175" i="6"/>
  <c r="L176" i="6"/>
  <c r="L177" i="6"/>
  <c r="L178" i="6"/>
  <c r="L179" i="6"/>
  <c r="L180" i="6"/>
  <c r="L181" i="6"/>
  <c r="L182" i="6"/>
  <c r="L183" i="6"/>
  <c r="L184" i="6"/>
  <c r="L185" i="6"/>
  <c r="L186" i="6"/>
  <c r="L187" i="6"/>
  <c r="L188" i="6"/>
  <c r="L189" i="6"/>
  <c r="L190" i="6"/>
  <c r="L191" i="6"/>
  <c r="L192" i="6"/>
  <c r="L193" i="6"/>
  <c r="L194" i="6"/>
  <c r="L195" i="6"/>
  <c r="A195" i="6"/>
  <c r="L196" i="6"/>
  <c r="L197" i="6"/>
  <c r="L198" i="6"/>
  <c r="L199" i="6"/>
  <c r="L200" i="6"/>
  <c r="L201" i="6"/>
  <c r="L202" i="6"/>
  <c r="L203" i="6"/>
  <c r="L204" i="6"/>
  <c r="L205" i="6"/>
  <c r="L206" i="6"/>
  <c r="L207" i="6"/>
  <c r="L208" i="6"/>
  <c r="L209" i="6"/>
  <c r="L210" i="6"/>
  <c r="L211" i="6"/>
  <c r="L212" i="6"/>
  <c r="L213" i="6"/>
  <c r="L214" i="6"/>
  <c r="L215" i="6"/>
  <c r="L216" i="6"/>
  <c r="L217" i="6"/>
  <c r="L218" i="6"/>
  <c r="L219" i="6"/>
  <c r="A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A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A353" i="6"/>
  <c r="L354" i="6"/>
  <c r="L355" i="6"/>
  <c r="L356" i="6"/>
  <c r="L357" i="6"/>
  <c r="L358" i="6"/>
  <c r="L359" i="6"/>
  <c r="L360" i="6"/>
  <c r="L361" i="6"/>
  <c r="L362" i="6"/>
  <c r="L363" i="6"/>
  <c r="L364" i="6"/>
  <c r="L365" i="6"/>
  <c r="L366" i="6"/>
  <c r="L367" i="6"/>
  <c r="L368" i="6"/>
  <c r="L369" i="6"/>
  <c r="L370" i="6"/>
  <c r="L371" i="6"/>
  <c r="A371" i="6"/>
  <c r="L372" i="6"/>
  <c r="L373" i="6"/>
  <c r="L374" i="6"/>
  <c r="L375" i="6"/>
  <c r="L376" i="6"/>
  <c r="L377" i="6"/>
  <c r="L378" i="6"/>
  <c r="L379" i="6"/>
  <c r="L380" i="6"/>
  <c r="L381" i="6"/>
  <c r="L382" i="6"/>
  <c r="L383" i="6"/>
  <c r="L384" i="6"/>
  <c r="L385" i="6"/>
  <c r="A385" i="6"/>
  <c r="L386" i="6"/>
  <c r="L387" i="6"/>
  <c r="A387" i="6"/>
  <c r="L388" i="6"/>
  <c r="L389" i="6"/>
  <c r="L390" i="6"/>
  <c r="L391" i="6"/>
  <c r="L392" i="6"/>
  <c r="L393" i="6"/>
  <c r="L394" i="6"/>
  <c r="L395" i="6"/>
  <c r="L396" i="6"/>
  <c r="L397" i="6"/>
  <c r="L398" i="6"/>
  <c r="L399" i="6"/>
  <c r="L400" i="6"/>
  <c r="L401" i="6"/>
  <c r="A401" i="6"/>
  <c r="L402" i="6"/>
  <c r="L403" i="6"/>
  <c r="L404" i="6"/>
  <c r="L405" i="6"/>
  <c r="L406" i="6"/>
  <c r="L407" i="6"/>
  <c r="L408" i="6"/>
  <c r="L409" i="6"/>
  <c r="L410" i="6"/>
  <c r="L411" i="6"/>
  <c r="L412" i="6"/>
  <c r="L413" i="6"/>
  <c r="L414" i="6"/>
  <c r="L415" i="6"/>
  <c r="L416" i="6"/>
  <c r="L417" i="6"/>
  <c r="L418" i="6"/>
  <c r="L419" i="6"/>
  <c r="A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A473" i="6"/>
  <c r="L474" i="6"/>
  <c r="L475" i="6"/>
  <c r="L476" i="6"/>
  <c r="L477" i="6"/>
  <c r="L478" i="6"/>
  <c r="L479" i="6"/>
  <c r="L480" i="6"/>
  <c r="L481" i="6"/>
  <c r="L482" i="6"/>
  <c r="L483" i="6"/>
  <c r="L484" i="6"/>
  <c r="L485" i="6"/>
  <c r="L486" i="6"/>
  <c r="L487" i="6"/>
  <c r="L488" i="6"/>
  <c r="L489" i="6"/>
  <c r="A489" i="6"/>
  <c r="L490" i="6"/>
  <c r="L491" i="6"/>
  <c r="L492" i="6"/>
  <c r="L493" i="6"/>
  <c r="L494" i="6"/>
  <c r="L495" i="6"/>
  <c r="L496" i="6"/>
  <c r="L497" i="6"/>
  <c r="L498" i="6"/>
  <c r="L499" i="6"/>
  <c r="L500" i="6"/>
  <c r="L501" i="6"/>
  <c r="L502" i="6"/>
  <c r="L503" i="6"/>
  <c r="L504" i="6"/>
  <c r="L505" i="6"/>
  <c r="L506" i="6"/>
  <c r="L507" i="6"/>
  <c r="A507" i="6"/>
  <c r="L508" i="6"/>
  <c r="L509" i="6"/>
  <c r="L510" i="6"/>
  <c r="L511" i="6"/>
  <c r="L512" i="6"/>
  <c r="L513" i="6"/>
  <c r="L514" i="6"/>
  <c r="L515" i="6"/>
  <c r="L516" i="6"/>
  <c r="L517" i="6"/>
  <c r="L518" i="6"/>
  <c r="L519" i="6"/>
  <c r="L520" i="6"/>
  <c r="L521" i="6"/>
  <c r="A521" i="6"/>
  <c r="L522" i="6"/>
  <c r="L523" i="6"/>
  <c r="L524" i="6"/>
  <c r="L525" i="6"/>
  <c r="L526" i="6"/>
  <c r="L527" i="6"/>
  <c r="L528" i="6"/>
  <c r="L529" i="6"/>
  <c r="L530" i="6"/>
  <c r="L531" i="6"/>
  <c r="L532" i="6"/>
  <c r="L533" i="6"/>
  <c r="L534" i="6"/>
  <c r="L535" i="6"/>
  <c r="L536" i="6"/>
  <c r="L537" i="6"/>
  <c r="L538" i="6"/>
  <c r="L539" i="6"/>
  <c r="A539" i="6"/>
  <c r="L540" i="6"/>
  <c r="L541" i="6"/>
  <c r="L542" i="6"/>
  <c r="L543" i="6"/>
  <c r="L544" i="6"/>
  <c r="L545" i="6"/>
  <c r="L546" i="6"/>
  <c r="L547" i="6"/>
  <c r="L548" i="6"/>
  <c r="L549" i="6"/>
  <c r="L550" i="6"/>
  <c r="L551" i="6"/>
  <c r="L552" i="6"/>
  <c r="L553" i="6"/>
  <c r="L554" i="6"/>
  <c r="L555" i="6"/>
  <c r="A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A609" i="6"/>
  <c r="L610" i="6"/>
  <c r="L611" i="6"/>
  <c r="L612" i="6"/>
  <c r="L613" i="6"/>
  <c r="L614" i="6"/>
  <c r="L615" i="6"/>
  <c r="L616" i="6"/>
  <c r="L617" i="6"/>
  <c r="L618" i="6"/>
  <c r="L619" i="6"/>
  <c r="L620" i="6"/>
  <c r="L621" i="6"/>
  <c r="L622" i="6"/>
  <c r="L623" i="6"/>
  <c r="L624" i="6"/>
  <c r="L625" i="6"/>
  <c r="L626" i="6"/>
  <c r="L627" i="6"/>
  <c r="A627" i="6"/>
  <c r="L628" i="6"/>
  <c r="L629" i="6"/>
  <c r="L630" i="6"/>
  <c r="L631" i="6"/>
  <c r="L632" i="6"/>
  <c r="L633" i="6"/>
  <c r="L634" i="6"/>
  <c r="L635" i="6"/>
  <c r="L636" i="6"/>
  <c r="L637" i="6"/>
  <c r="L638" i="6"/>
  <c r="L639" i="6"/>
  <c r="L640" i="6"/>
  <c r="L641" i="6"/>
  <c r="A641" i="6"/>
  <c r="L642" i="6"/>
  <c r="L643" i="6"/>
  <c r="A643" i="6"/>
  <c r="L644" i="6"/>
  <c r="L645" i="6"/>
  <c r="L646" i="6"/>
  <c r="L647" i="6"/>
  <c r="L648" i="6"/>
  <c r="L649" i="6"/>
  <c r="L650" i="6"/>
  <c r="L651" i="6"/>
  <c r="L652" i="6"/>
  <c r="L653" i="6"/>
  <c r="L654" i="6"/>
  <c r="L655" i="6"/>
  <c r="L656" i="6"/>
  <c r="L657" i="6"/>
  <c r="A657" i="6"/>
  <c r="L658" i="6"/>
  <c r="L659" i="6"/>
  <c r="L660" i="6"/>
  <c r="A660" i="6"/>
  <c r="L661" i="6"/>
  <c r="L662" i="6"/>
  <c r="L663" i="6"/>
  <c r="L664" i="6"/>
  <c r="L665" i="6"/>
  <c r="L666" i="6"/>
  <c r="L667" i="6"/>
  <c r="L668" i="6"/>
  <c r="L669" i="6"/>
  <c r="L670" i="6"/>
  <c r="L671" i="6"/>
  <c r="L672" i="6"/>
  <c r="L673" i="6"/>
  <c r="L674" i="6"/>
  <c r="L675" i="6"/>
  <c r="L676" i="6"/>
  <c r="L677" i="6"/>
  <c r="L678" i="6"/>
  <c r="L679" i="6"/>
  <c r="L680" i="6"/>
  <c r="L681" i="6"/>
  <c r="L682" i="6"/>
  <c r="L683" i="6"/>
  <c r="A683" i="6"/>
  <c r="L684" i="6"/>
  <c r="A684" i="6"/>
  <c r="L685" i="6"/>
  <c r="L686" i="6"/>
  <c r="L687" i="6"/>
  <c r="L688" i="6"/>
  <c r="L689" i="6"/>
  <c r="L690" i="6"/>
  <c r="L691" i="6"/>
  <c r="L692" i="6"/>
  <c r="L693" i="6"/>
  <c r="L694" i="6"/>
  <c r="L695" i="6"/>
  <c r="L696" i="6"/>
  <c r="L697" i="6"/>
  <c r="L698" i="6"/>
  <c r="L699" i="6"/>
  <c r="L700" i="6"/>
  <c r="L701" i="6"/>
  <c r="L702" i="6"/>
  <c r="L703" i="6"/>
  <c r="L704" i="6"/>
  <c r="L705" i="6"/>
  <c r="L706" i="6"/>
  <c r="A706" i="6"/>
  <c r="L707" i="6"/>
  <c r="L708" i="6"/>
  <c r="L709" i="6"/>
  <c r="L710" i="6"/>
  <c r="L711" i="6"/>
  <c r="L712" i="6"/>
  <c r="L713" i="6"/>
  <c r="L714" i="6"/>
  <c r="L715" i="6"/>
  <c r="A715" i="6"/>
  <c r="L716" i="6"/>
  <c r="A716" i="6"/>
  <c r="L717" i="6"/>
  <c r="L718" i="6"/>
  <c r="L719" i="6"/>
  <c r="L720" i="6"/>
  <c r="L721" i="6"/>
  <c r="L722" i="6"/>
  <c r="L723" i="6"/>
  <c r="L724" i="6"/>
  <c r="L725" i="6"/>
  <c r="L726" i="6"/>
  <c r="L727" i="6"/>
  <c r="L728" i="6"/>
  <c r="L729" i="6"/>
  <c r="L730" i="6"/>
  <c r="L731" i="6"/>
  <c r="L732" i="6"/>
  <c r="L733" i="6"/>
  <c r="L734" i="6"/>
  <c r="L735" i="6"/>
  <c r="L736" i="6"/>
  <c r="L737" i="6"/>
  <c r="L738" i="6"/>
  <c r="A738" i="6"/>
  <c r="L739" i="6"/>
  <c r="L740" i="6"/>
  <c r="L741" i="6"/>
  <c r="L742" i="6"/>
  <c r="L743" i="6"/>
  <c r="L744" i="6"/>
  <c r="L745" i="6"/>
  <c r="L746" i="6"/>
  <c r="L747" i="6"/>
  <c r="A747" i="6"/>
  <c r="L748" i="6"/>
  <c r="A748" i="6"/>
  <c r="L749" i="6"/>
  <c r="L750" i="6"/>
  <c r="L751" i="6"/>
  <c r="L752" i="6"/>
  <c r="L753" i="6"/>
  <c r="L754" i="6"/>
  <c r="L755" i="6"/>
  <c r="L756" i="6"/>
  <c r="L757" i="6"/>
  <c r="L758" i="6"/>
  <c r="L759" i="6"/>
  <c r="L760" i="6"/>
  <c r="L761" i="6"/>
  <c r="L762" i="6"/>
  <c r="L763" i="6"/>
  <c r="L764" i="6"/>
  <c r="L765" i="6"/>
  <c r="L766" i="6"/>
  <c r="L767" i="6"/>
  <c r="L768" i="6"/>
  <c r="L769" i="6"/>
  <c r="L770" i="6"/>
  <c r="A770" i="6"/>
  <c r="L771" i="6"/>
  <c r="L772" i="6"/>
  <c r="L773" i="6"/>
  <c r="L774" i="6"/>
  <c r="L775" i="6"/>
  <c r="L776" i="6"/>
  <c r="L777" i="6"/>
  <c r="L778" i="6"/>
  <c r="L779" i="6"/>
  <c r="A779" i="6"/>
  <c r="L780" i="6"/>
  <c r="A780" i="6"/>
  <c r="L781" i="6"/>
  <c r="L782" i="6"/>
  <c r="L783" i="6"/>
  <c r="L784" i="6"/>
  <c r="L785" i="6"/>
  <c r="L786" i="6"/>
  <c r="L787" i="6"/>
  <c r="L788" i="6"/>
  <c r="L789" i="6"/>
  <c r="L790" i="6"/>
  <c r="L791" i="6"/>
  <c r="L792" i="6"/>
  <c r="L793" i="6"/>
  <c r="L794" i="6"/>
  <c r="L795" i="6"/>
  <c r="L796" i="6"/>
  <c r="L797" i="6"/>
  <c r="L798" i="6"/>
  <c r="L799" i="6"/>
  <c r="L800" i="6"/>
  <c r="L801" i="6"/>
  <c r="L802" i="6"/>
  <c r="A802" i="6"/>
  <c r="L803" i="6"/>
  <c r="L804" i="6"/>
  <c r="L805" i="6"/>
  <c r="L806" i="6"/>
  <c r="L807" i="6"/>
  <c r="L808" i="6"/>
  <c r="L809" i="6"/>
  <c r="L810" i="6"/>
  <c r="L811" i="6"/>
  <c r="A811" i="6"/>
  <c r="L812" i="6"/>
  <c r="A812" i="6"/>
  <c r="L813" i="6"/>
  <c r="L814" i="6"/>
  <c r="L815" i="6"/>
  <c r="L816" i="6"/>
  <c r="L817" i="6"/>
  <c r="L818" i="6"/>
  <c r="L819" i="6"/>
  <c r="L820" i="6"/>
  <c r="L821" i="6"/>
  <c r="L822" i="6"/>
  <c r="L823" i="6"/>
  <c r="L824" i="6"/>
  <c r="L825" i="6"/>
  <c r="L826" i="6"/>
  <c r="L827" i="6"/>
  <c r="L828" i="6"/>
  <c r="L829" i="6"/>
  <c r="L830" i="6"/>
  <c r="L831" i="6"/>
  <c r="L832" i="6"/>
  <c r="L833" i="6"/>
  <c r="L834" i="6"/>
  <c r="A834" i="6"/>
  <c r="L835" i="6"/>
  <c r="L836" i="6"/>
  <c r="L837" i="6"/>
  <c r="L838" i="6"/>
  <c r="L839" i="6"/>
  <c r="L840" i="6"/>
  <c r="L841" i="6"/>
  <c r="L842" i="6"/>
  <c r="L843" i="6"/>
  <c r="A843" i="6"/>
  <c r="L844" i="6"/>
  <c r="A844" i="6"/>
  <c r="L845" i="6"/>
  <c r="L846" i="6"/>
  <c r="L847" i="6"/>
  <c r="L848" i="6"/>
  <c r="L849" i="6"/>
  <c r="L850" i="6"/>
  <c r="L851" i="6"/>
  <c r="L852" i="6"/>
  <c r="L853" i="6"/>
  <c r="L854" i="6"/>
  <c r="L855" i="6"/>
  <c r="L856" i="6"/>
  <c r="L857" i="6"/>
  <c r="L858" i="6"/>
  <c r="L859" i="6"/>
  <c r="L860" i="6"/>
  <c r="L861" i="6"/>
  <c r="L862" i="6"/>
  <c r="L863" i="6"/>
  <c r="L864" i="6"/>
  <c r="L865" i="6"/>
  <c r="L866" i="6"/>
  <c r="A866" i="6"/>
  <c r="L867" i="6"/>
  <c r="L868" i="6"/>
  <c r="L869" i="6"/>
  <c r="L870" i="6"/>
  <c r="L871" i="6"/>
  <c r="L872" i="6"/>
  <c r="L873" i="6"/>
  <c r="L874" i="6"/>
  <c r="L875" i="6"/>
  <c r="A875" i="6"/>
  <c r="L876" i="6"/>
  <c r="A876" i="6"/>
  <c r="L877" i="6"/>
  <c r="L878" i="6"/>
  <c r="L879" i="6"/>
  <c r="L880" i="6"/>
  <c r="L881" i="6"/>
  <c r="L882" i="6"/>
  <c r="L883" i="6"/>
  <c r="L884" i="6"/>
  <c r="L885" i="6"/>
  <c r="L886" i="6"/>
  <c r="L887" i="6"/>
  <c r="L888" i="6"/>
  <c r="L889" i="6"/>
  <c r="L890" i="6"/>
  <c r="L891" i="6"/>
  <c r="L892" i="6"/>
  <c r="L893" i="6"/>
  <c r="L894" i="6"/>
  <c r="L895" i="6"/>
  <c r="L896" i="6"/>
  <c r="L897" i="6"/>
  <c r="L898" i="6"/>
  <c r="A898" i="6"/>
  <c r="L899" i="6"/>
  <c r="L900" i="6"/>
  <c r="L901" i="6"/>
  <c r="L902" i="6"/>
  <c r="L903" i="6"/>
  <c r="L904" i="6"/>
  <c r="L905" i="6"/>
  <c r="L906" i="6"/>
  <c r="L907" i="6"/>
  <c r="A907" i="6"/>
  <c r="L908" i="6"/>
  <c r="A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A937" i="6"/>
  <c r="L938" i="6"/>
  <c r="L939" i="6"/>
  <c r="L940" i="6"/>
  <c r="L941" i="6"/>
  <c r="L942" i="6"/>
  <c r="L943" i="6"/>
  <c r="L944" i="6"/>
  <c r="L945" i="6"/>
  <c r="A945" i="6"/>
  <c r="L946" i="6"/>
  <c r="A946" i="6"/>
  <c r="L947" i="6"/>
  <c r="L948" i="6"/>
  <c r="L949" i="6"/>
  <c r="L950" i="6"/>
  <c r="L951" i="6"/>
  <c r="L952" i="6"/>
  <c r="L953" i="6"/>
  <c r="L954" i="6"/>
  <c r="A954" i="6"/>
  <c r="L955" i="6"/>
  <c r="A955" i="6"/>
  <c r="L956" i="6"/>
  <c r="L957" i="6"/>
  <c r="L958" i="6"/>
  <c r="L959" i="6"/>
  <c r="L960" i="6"/>
  <c r="L961" i="6"/>
  <c r="L962" i="6"/>
  <c r="L963" i="6"/>
  <c r="A963" i="6"/>
  <c r="L964" i="6"/>
  <c r="A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A1001" i="6"/>
  <c r="L1002" i="6"/>
  <c r="L1003" i="6"/>
  <c r="L1004" i="6"/>
  <c r="L1005" i="6"/>
  <c r="L1006" i="6"/>
  <c r="L1007" i="6"/>
  <c r="L1008" i="6"/>
  <c r="L1009" i="6"/>
  <c r="A1009" i="6"/>
  <c r="L1010" i="6"/>
  <c r="L1011" i="6"/>
  <c r="L1012" i="6"/>
  <c r="L1013" i="6"/>
  <c r="L1014" i="6"/>
  <c r="L1015" i="6"/>
  <c r="L1016" i="6"/>
  <c r="L1017" i="6"/>
  <c r="A1017" i="6"/>
  <c r="L1018" i="6"/>
  <c r="L1019" i="6"/>
  <c r="L1020" i="6"/>
  <c r="L1021" i="6"/>
  <c r="L1022" i="6"/>
  <c r="L1023" i="6"/>
  <c r="L1024" i="6"/>
  <c r="L1025" i="6"/>
  <c r="A1025" i="6"/>
  <c r="L1026" i="6"/>
  <c r="L1027" i="6"/>
  <c r="L1028" i="6"/>
  <c r="L1029" i="6"/>
  <c r="L2" i="6"/>
  <c r="O3" i="2"/>
  <c r="A3" i="2"/>
  <c r="O4" i="2"/>
  <c r="A4" i="2"/>
  <c r="O5" i="2"/>
  <c r="A5" i="2"/>
  <c r="O6" i="2"/>
  <c r="A6" i="2"/>
  <c r="O7" i="2"/>
  <c r="A7" i="2"/>
  <c r="O8" i="2"/>
  <c r="A8" i="2"/>
  <c r="O9" i="2"/>
  <c r="A9" i="2"/>
  <c r="O10" i="2"/>
  <c r="A10" i="2"/>
  <c r="O11" i="2"/>
  <c r="A11" i="2"/>
  <c r="O12" i="2"/>
  <c r="A12" i="2"/>
  <c r="O13" i="2"/>
  <c r="A13" i="2"/>
  <c r="O14" i="2"/>
  <c r="A14" i="2"/>
  <c r="O15" i="2"/>
  <c r="A15" i="2"/>
  <c r="O16" i="2"/>
  <c r="A16" i="2"/>
  <c r="O17" i="2"/>
  <c r="A17" i="2"/>
  <c r="O18" i="2"/>
  <c r="A18" i="2"/>
  <c r="O19" i="2"/>
  <c r="A19" i="2"/>
  <c r="O20" i="2"/>
  <c r="A20" i="2"/>
  <c r="O21" i="2"/>
  <c r="A21" i="2"/>
  <c r="O22" i="2"/>
  <c r="A22" i="2"/>
  <c r="O23" i="2"/>
  <c r="A23" i="2"/>
  <c r="O24" i="2"/>
  <c r="A24" i="2"/>
  <c r="O25" i="2"/>
  <c r="A25" i="2"/>
  <c r="O26" i="2"/>
  <c r="A26" i="2"/>
  <c r="O27" i="2"/>
  <c r="A27" i="2"/>
  <c r="O28" i="2"/>
  <c r="A28" i="2"/>
  <c r="O29" i="2"/>
  <c r="A29" i="2"/>
  <c r="O30" i="2"/>
  <c r="A30" i="2"/>
  <c r="O31" i="2"/>
  <c r="A31" i="2"/>
  <c r="O32" i="2"/>
  <c r="A32" i="2"/>
  <c r="O33" i="2"/>
  <c r="A33" i="2"/>
  <c r="O34" i="2"/>
  <c r="A34" i="2"/>
  <c r="O35" i="2"/>
  <c r="A35" i="2"/>
  <c r="O36" i="2"/>
  <c r="A36" i="2"/>
  <c r="O37" i="2"/>
  <c r="A37" i="2"/>
  <c r="O38" i="2"/>
  <c r="A38" i="2"/>
  <c r="O39" i="2"/>
  <c r="A39" i="2"/>
  <c r="O40" i="2"/>
  <c r="A40" i="2"/>
  <c r="O41" i="2"/>
  <c r="A41" i="2"/>
  <c r="O42" i="2"/>
  <c r="A42" i="2"/>
  <c r="O43" i="2"/>
  <c r="A43" i="2"/>
  <c r="O44" i="2"/>
  <c r="A44" i="2"/>
  <c r="O45" i="2"/>
  <c r="A45" i="2"/>
  <c r="O46" i="2"/>
  <c r="A46" i="2"/>
  <c r="O47" i="2"/>
  <c r="A47" i="2"/>
  <c r="O48" i="2"/>
  <c r="A48" i="2"/>
  <c r="O49" i="2"/>
  <c r="A49" i="2"/>
  <c r="O50" i="2"/>
  <c r="A50" i="2"/>
  <c r="O51" i="2"/>
  <c r="A51" i="2"/>
  <c r="O52" i="2"/>
  <c r="A52" i="2"/>
  <c r="O53" i="2"/>
  <c r="A53" i="2"/>
  <c r="O54" i="2"/>
  <c r="A54" i="2"/>
  <c r="O55" i="2"/>
  <c r="A55" i="2"/>
  <c r="O56" i="2"/>
  <c r="A56" i="2"/>
  <c r="O57" i="2"/>
  <c r="A57" i="2"/>
  <c r="O58" i="2"/>
  <c r="A58" i="2"/>
  <c r="O59" i="2"/>
  <c r="A59" i="2"/>
  <c r="O60" i="2"/>
  <c r="A60" i="2"/>
  <c r="O61" i="2"/>
  <c r="A61" i="2"/>
  <c r="O62" i="2"/>
  <c r="A62" i="2"/>
  <c r="O63" i="2"/>
  <c r="A63" i="2"/>
  <c r="O64" i="2"/>
  <c r="A64" i="2"/>
  <c r="O65" i="2"/>
  <c r="A65" i="2"/>
  <c r="O66" i="2"/>
  <c r="A66" i="2"/>
  <c r="O67" i="2"/>
  <c r="A67" i="2"/>
  <c r="O68" i="2"/>
  <c r="A68" i="2"/>
  <c r="O69" i="2"/>
  <c r="A69" i="2"/>
  <c r="O70" i="2"/>
  <c r="A70" i="2"/>
  <c r="O71" i="2"/>
  <c r="A71" i="2"/>
  <c r="O72" i="2"/>
  <c r="A72" i="2"/>
  <c r="O73" i="2"/>
  <c r="A73" i="2"/>
  <c r="O74" i="2"/>
  <c r="A74" i="2"/>
  <c r="O75" i="2"/>
  <c r="A75" i="2"/>
  <c r="O76" i="2"/>
  <c r="A76" i="2"/>
  <c r="O77" i="2"/>
  <c r="A77" i="2"/>
  <c r="O78" i="2"/>
  <c r="A78" i="2"/>
  <c r="O79" i="2"/>
  <c r="A79" i="2"/>
  <c r="O80" i="2"/>
  <c r="A80" i="2"/>
  <c r="O81" i="2"/>
  <c r="A81" i="2"/>
  <c r="O82" i="2"/>
  <c r="A82" i="2"/>
  <c r="O83" i="2"/>
  <c r="A83" i="2"/>
  <c r="O84" i="2"/>
  <c r="A84" i="2"/>
  <c r="O85" i="2"/>
  <c r="A85" i="2"/>
  <c r="O86" i="2"/>
  <c r="A86" i="2"/>
  <c r="O87" i="2"/>
  <c r="A87" i="2"/>
  <c r="O88" i="2"/>
  <c r="A88" i="2"/>
  <c r="O89" i="2"/>
  <c r="A89" i="2"/>
  <c r="O90" i="2"/>
  <c r="A90" i="2"/>
  <c r="O91" i="2"/>
  <c r="A91" i="2"/>
  <c r="O92" i="2"/>
  <c r="A92" i="2"/>
  <c r="O93" i="2"/>
  <c r="A93" i="2"/>
  <c r="O94" i="2"/>
  <c r="A94" i="2"/>
  <c r="O95" i="2"/>
  <c r="A95" i="2"/>
  <c r="O96" i="2"/>
  <c r="A96" i="2"/>
  <c r="O97" i="2"/>
  <c r="A97" i="2"/>
  <c r="O98" i="2"/>
  <c r="A98" i="2"/>
  <c r="O99" i="2"/>
  <c r="A99" i="2"/>
  <c r="O100" i="2"/>
  <c r="A100" i="2"/>
  <c r="O101" i="2"/>
  <c r="A101" i="2"/>
  <c r="O102" i="2"/>
  <c r="A102" i="2"/>
  <c r="O103" i="2"/>
  <c r="A103" i="2"/>
  <c r="O104" i="2"/>
  <c r="A104" i="2"/>
  <c r="O105" i="2"/>
  <c r="A105" i="2"/>
  <c r="O106" i="2"/>
  <c r="A106" i="2"/>
  <c r="O107" i="2"/>
  <c r="A107" i="2"/>
  <c r="O108" i="2"/>
  <c r="A108" i="2"/>
  <c r="O109" i="2"/>
  <c r="A109" i="2"/>
  <c r="O110" i="2"/>
  <c r="A110" i="2"/>
  <c r="O111" i="2"/>
  <c r="A111" i="2"/>
  <c r="O112" i="2"/>
  <c r="A112" i="2"/>
  <c r="O113" i="2"/>
  <c r="A113" i="2"/>
  <c r="O114" i="2"/>
  <c r="A114" i="2"/>
  <c r="O115" i="2"/>
  <c r="A115" i="2"/>
  <c r="O116" i="2"/>
  <c r="A116" i="2"/>
  <c r="O117" i="2"/>
  <c r="A117" i="2"/>
  <c r="O118" i="2"/>
  <c r="A118" i="2"/>
  <c r="O119" i="2"/>
  <c r="A119" i="2"/>
  <c r="O120" i="2"/>
  <c r="A120" i="2"/>
  <c r="O121" i="2"/>
  <c r="A121" i="2"/>
  <c r="O122" i="2"/>
  <c r="A122" i="2"/>
  <c r="O123" i="2"/>
  <c r="A123" i="2"/>
  <c r="O124" i="2"/>
  <c r="A124" i="2"/>
  <c r="O125" i="2"/>
  <c r="A125" i="2"/>
  <c r="O126" i="2"/>
  <c r="A126" i="2"/>
  <c r="O127" i="2"/>
  <c r="A127" i="2"/>
  <c r="O128" i="2"/>
  <c r="A128" i="2"/>
  <c r="O129" i="2"/>
  <c r="A129" i="2"/>
  <c r="O130" i="2"/>
  <c r="A130" i="2"/>
  <c r="O131" i="2"/>
  <c r="A131" i="2"/>
  <c r="O132" i="2"/>
  <c r="A132" i="2"/>
  <c r="O133" i="2"/>
  <c r="A133" i="2"/>
  <c r="O134" i="2"/>
  <c r="A134" i="2"/>
  <c r="O135" i="2"/>
  <c r="A135" i="2"/>
  <c r="O136" i="2"/>
  <c r="A136" i="2"/>
  <c r="O137" i="2"/>
  <c r="A137" i="2"/>
  <c r="O138" i="2"/>
  <c r="A138" i="2"/>
  <c r="O139" i="2"/>
  <c r="A139" i="2"/>
  <c r="O140" i="2"/>
  <c r="A140" i="2"/>
  <c r="O141" i="2"/>
  <c r="A141" i="2"/>
  <c r="O142" i="2"/>
  <c r="A142" i="2"/>
  <c r="O143" i="2"/>
  <c r="A143" i="2"/>
  <c r="O144" i="2"/>
  <c r="A144" i="2"/>
  <c r="O145" i="2"/>
  <c r="A145" i="2"/>
  <c r="O146" i="2"/>
  <c r="A146" i="2"/>
  <c r="O147" i="2"/>
  <c r="A147" i="2"/>
  <c r="O148" i="2"/>
  <c r="A148" i="2"/>
  <c r="O149" i="2"/>
  <c r="A149" i="2"/>
  <c r="O150" i="2"/>
  <c r="A150" i="2"/>
  <c r="O151" i="2"/>
  <c r="A151" i="2"/>
  <c r="O152" i="2"/>
  <c r="A152" i="2"/>
  <c r="O153" i="2"/>
  <c r="A153" i="2"/>
  <c r="O154" i="2"/>
  <c r="A154" i="2"/>
  <c r="O155" i="2"/>
  <c r="A155" i="2"/>
  <c r="O156" i="2"/>
  <c r="A156" i="2"/>
  <c r="O157" i="2"/>
  <c r="A157" i="2"/>
  <c r="O158" i="2"/>
  <c r="A158" i="2"/>
  <c r="O159" i="2"/>
  <c r="A159" i="2"/>
  <c r="O160" i="2"/>
  <c r="A160" i="2"/>
  <c r="O161" i="2"/>
  <c r="A161" i="2"/>
  <c r="O162" i="2"/>
  <c r="A162" i="2"/>
  <c r="O163" i="2"/>
  <c r="A163" i="2"/>
  <c r="O164" i="2"/>
  <c r="A164" i="2"/>
  <c r="O165" i="2"/>
  <c r="A165" i="2"/>
  <c r="O166" i="2"/>
  <c r="A166" i="2"/>
  <c r="O167" i="2"/>
  <c r="A167" i="2"/>
  <c r="O168" i="2"/>
  <c r="A168" i="2"/>
  <c r="O169" i="2"/>
  <c r="A169" i="2"/>
  <c r="O170" i="2"/>
  <c r="A170" i="2"/>
  <c r="O171" i="2"/>
  <c r="A171" i="2"/>
  <c r="O172" i="2"/>
  <c r="A172" i="2"/>
  <c r="O173" i="2"/>
  <c r="A173" i="2"/>
  <c r="O174" i="2"/>
  <c r="A174" i="2"/>
  <c r="O175" i="2"/>
  <c r="A175" i="2"/>
  <c r="O176" i="2"/>
  <c r="A176" i="2"/>
  <c r="O177" i="2"/>
  <c r="A177" i="2"/>
  <c r="O178" i="2"/>
  <c r="A178" i="2"/>
  <c r="O179" i="2"/>
  <c r="A179" i="2"/>
  <c r="O180" i="2"/>
  <c r="A180" i="2"/>
  <c r="O181" i="2"/>
  <c r="A181" i="2"/>
  <c r="O182" i="2"/>
  <c r="A182" i="2"/>
  <c r="O183" i="2"/>
  <c r="A183" i="2"/>
  <c r="O184" i="2"/>
  <c r="A184" i="2"/>
  <c r="O185" i="2"/>
  <c r="A185" i="2"/>
  <c r="O186" i="2"/>
  <c r="A186" i="2"/>
  <c r="O187" i="2"/>
  <c r="A187" i="2"/>
  <c r="O188" i="2"/>
  <c r="A188" i="2"/>
  <c r="O189" i="2"/>
  <c r="A189" i="2"/>
  <c r="O190" i="2"/>
  <c r="A190" i="2"/>
  <c r="O191" i="2"/>
  <c r="A191" i="2"/>
  <c r="O192" i="2"/>
  <c r="A192" i="2"/>
  <c r="O193" i="2"/>
  <c r="A193" i="2"/>
  <c r="O194" i="2"/>
  <c r="A194" i="2"/>
  <c r="O195" i="2"/>
  <c r="A195" i="2"/>
  <c r="O196" i="2"/>
  <c r="A196" i="2"/>
  <c r="O197" i="2"/>
  <c r="A197" i="2"/>
  <c r="O198" i="2"/>
  <c r="A198" i="2"/>
  <c r="O199" i="2"/>
  <c r="A199" i="2"/>
  <c r="O200" i="2"/>
  <c r="A200" i="2"/>
  <c r="O201" i="2"/>
  <c r="A201" i="2"/>
  <c r="O202" i="2"/>
  <c r="A202" i="2"/>
  <c r="O203" i="2"/>
  <c r="A203" i="2"/>
  <c r="O204" i="2"/>
  <c r="A204" i="2"/>
  <c r="O205" i="2"/>
  <c r="A205" i="2"/>
  <c r="O206" i="2"/>
  <c r="A206" i="2"/>
  <c r="O207" i="2"/>
  <c r="A207" i="2"/>
  <c r="O208" i="2"/>
  <c r="A208" i="2"/>
  <c r="O209" i="2"/>
  <c r="A209" i="2"/>
  <c r="O210" i="2"/>
  <c r="A210" i="2"/>
  <c r="O211" i="2"/>
  <c r="A211" i="2"/>
  <c r="O212" i="2"/>
  <c r="A212" i="2"/>
  <c r="O213" i="2"/>
  <c r="A213" i="2"/>
  <c r="O214" i="2"/>
  <c r="A214" i="2"/>
  <c r="O215" i="2"/>
  <c r="A215" i="2"/>
  <c r="O216" i="2"/>
  <c r="A216" i="2"/>
  <c r="O217" i="2"/>
  <c r="A217" i="2"/>
  <c r="O218" i="2"/>
  <c r="A218" i="2"/>
  <c r="O219" i="2"/>
  <c r="A219" i="2"/>
  <c r="O220" i="2"/>
  <c r="A220" i="2"/>
  <c r="O221" i="2"/>
  <c r="A221" i="2"/>
  <c r="O222" i="2"/>
  <c r="A222" i="2"/>
  <c r="O223" i="2"/>
  <c r="A223" i="2"/>
  <c r="O224" i="2"/>
  <c r="A224" i="2"/>
  <c r="O225" i="2"/>
  <c r="A225" i="2"/>
  <c r="O226" i="2"/>
  <c r="A226" i="2"/>
  <c r="O227" i="2"/>
  <c r="A227" i="2"/>
  <c r="O228" i="2"/>
  <c r="A228" i="2"/>
  <c r="O229" i="2"/>
  <c r="A229" i="2"/>
  <c r="O230" i="2"/>
  <c r="A230" i="2"/>
  <c r="O231" i="2"/>
  <c r="A231" i="2"/>
  <c r="O232" i="2"/>
  <c r="A232" i="2"/>
  <c r="O233" i="2"/>
  <c r="A233" i="2"/>
  <c r="O234" i="2"/>
  <c r="A234" i="2"/>
  <c r="O235" i="2"/>
  <c r="A235" i="2"/>
  <c r="O236" i="2"/>
  <c r="A236" i="2"/>
  <c r="O237" i="2"/>
  <c r="A237" i="2"/>
  <c r="O238" i="2"/>
  <c r="A238" i="2"/>
  <c r="O239" i="2"/>
  <c r="A239" i="2"/>
  <c r="O240" i="2"/>
  <c r="A240" i="2"/>
  <c r="O241" i="2"/>
  <c r="A241" i="2"/>
  <c r="O242" i="2"/>
  <c r="A242" i="2"/>
  <c r="O243" i="2"/>
  <c r="A243" i="2"/>
  <c r="O244" i="2"/>
  <c r="A244" i="2"/>
  <c r="O245" i="2"/>
  <c r="A245" i="2"/>
  <c r="O246" i="2"/>
  <c r="A246" i="2"/>
  <c r="O247" i="2"/>
  <c r="A247" i="2"/>
  <c r="O248" i="2"/>
  <c r="A248" i="2"/>
  <c r="O249" i="2"/>
  <c r="A249" i="2"/>
  <c r="O250" i="2"/>
  <c r="A250" i="2"/>
  <c r="O251" i="2"/>
  <c r="A251" i="2"/>
  <c r="O252" i="2"/>
  <c r="A252" i="2"/>
  <c r="O253" i="2"/>
  <c r="A253" i="2"/>
  <c r="O254" i="2"/>
  <c r="A254" i="2"/>
  <c r="O255" i="2"/>
  <c r="A255" i="2"/>
  <c r="O256" i="2"/>
  <c r="A256" i="2"/>
  <c r="O257" i="2"/>
  <c r="A257" i="2"/>
  <c r="O258" i="2"/>
  <c r="A258" i="2"/>
  <c r="O259" i="2"/>
  <c r="A259" i="2"/>
  <c r="O260" i="2"/>
  <c r="A260" i="2"/>
  <c r="O261" i="2"/>
  <c r="A261" i="2"/>
  <c r="O262" i="2"/>
  <c r="A262" i="2"/>
  <c r="O263" i="2"/>
  <c r="A263" i="2"/>
  <c r="O264" i="2"/>
  <c r="A264" i="2"/>
  <c r="O265" i="2"/>
  <c r="A265" i="2"/>
  <c r="O266" i="2"/>
  <c r="A266" i="2"/>
  <c r="O267" i="2"/>
  <c r="A267" i="2"/>
  <c r="O268" i="2"/>
  <c r="A268" i="2"/>
  <c r="O269" i="2"/>
  <c r="A269" i="2"/>
  <c r="O270" i="2"/>
  <c r="A270" i="2"/>
  <c r="O271" i="2"/>
  <c r="A271" i="2"/>
  <c r="O272" i="2"/>
  <c r="A272" i="2"/>
  <c r="O273" i="2"/>
  <c r="A273" i="2"/>
  <c r="O274" i="2"/>
  <c r="A274" i="2"/>
  <c r="O275" i="2"/>
  <c r="A275" i="2"/>
  <c r="O276" i="2"/>
  <c r="A276" i="2"/>
  <c r="O277" i="2"/>
  <c r="A277" i="2"/>
  <c r="O278" i="2"/>
  <c r="A278" i="2"/>
  <c r="O279" i="2"/>
  <c r="A279" i="2"/>
  <c r="O280" i="2"/>
  <c r="A280" i="2"/>
  <c r="O281" i="2"/>
  <c r="A281" i="2"/>
  <c r="O282" i="2"/>
  <c r="A282" i="2"/>
  <c r="O283" i="2"/>
  <c r="A283" i="2"/>
  <c r="O284" i="2"/>
  <c r="A284" i="2"/>
  <c r="O285" i="2"/>
  <c r="A285" i="2"/>
  <c r="O286" i="2"/>
  <c r="A286" i="2"/>
  <c r="O287" i="2"/>
  <c r="A287" i="2"/>
  <c r="O288" i="2"/>
  <c r="A288" i="2"/>
  <c r="O289" i="2"/>
  <c r="A289" i="2"/>
  <c r="O290" i="2"/>
  <c r="A290" i="2"/>
  <c r="O291" i="2"/>
  <c r="A291" i="2"/>
  <c r="O292" i="2"/>
  <c r="A292" i="2"/>
  <c r="O293" i="2"/>
  <c r="A293" i="2"/>
  <c r="O294" i="2"/>
  <c r="A294" i="2"/>
  <c r="O295" i="2"/>
  <c r="A295" i="2"/>
  <c r="O296" i="2"/>
  <c r="A296" i="2"/>
  <c r="O297" i="2"/>
  <c r="A297" i="2"/>
  <c r="O298" i="2"/>
  <c r="A298" i="2"/>
  <c r="O299" i="2"/>
  <c r="A299" i="2"/>
  <c r="O300" i="2"/>
  <c r="A300" i="2"/>
  <c r="O301" i="2"/>
  <c r="A301" i="2"/>
  <c r="O302" i="2"/>
  <c r="A302" i="2"/>
  <c r="O303" i="2"/>
  <c r="A303" i="2"/>
  <c r="O304" i="2"/>
  <c r="A304" i="2"/>
  <c r="O305" i="2"/>
  <c r="A305" i="2"/>
  <c r="O306" i="2"/>
  <c r="A306" i="2"/>
  <c r="O307" i="2"/>
  <c r="A307" i="2"/>
  <c r="O308" i="2"/>
  <c r="A308" i="2"/>
  <c r="O309" i="2"/>
  <c r="A309" i="2"/>
  <c r="O310" i="2"/>
  <c r="A310" i="2"/>
  <c r="O311" i="2"/>
  <c r="A311" i="2"/>
  <c r="O312" i="2"/>
  <c r="A312" i="2"/>
  <c r="O313" i="2"/>
  <c r="A313" i="2"/>
  <c r="O314" i="2"/>
  <c r="A314" i="2"/>
  <c r="O315" i="2"/>
  <c r="A315" i="2"/>
  <c r="O316" i="2"/>
  <c r="A316" i="2"/>
  <c r="O317" i="2"/>
  <c r="A317" i="2"/>
  <c r="O318" i="2"/>
  <c r="A318" i="2"/>
  <c r="O319" i="2"/>
  <c r="A319" i="2"/>
  <c r="O320" i="2"/>
  <c r="A320" i="2"/>
  <c r="O321" i="2"/>
  <c r="A321" i="2"/>
  <c r="O322" i="2"/>
  <c r="A322" i="2"/>
  <c r="O323" i="2"/>
  <c r="A323" i="2"/>
  <c r="O324" i="2"/>
  <c r="A324" i="2"/>
  <c r="O325" i="2"/>
  <c r="A325" i="2"/>
  <c r="O326" i="2"/>
  <c r="A326" i="2"/>
  <c r="O327" i="2"/>
  <c r="A327" i="2"/>
  <c r="O328" i="2"/>
  <c r="A328" i="2"/>
  <c r="O329" i="2"/>
  <c r="A329" i="2"/>
  <c r="O330" i="2"/>
  <c r="A330" i="2"/>
  <c r="O331" i="2"/>
  <c r="A331" i="2"/>
  <c r="O332" i="2"/>
  <c r="A332" i="2"/>
  <c r="O333" i="2"/>
  <c r="A333" i="2"/>
  <c r="O334" i="2"/>
  <c r="A334" i="2"/>
  <c r="O335" i="2"/>
  <c r="A335" i="2"/>
  <c r="O336" i="2"/>
  <c r="A336" i="2"/>
  <c r="O337" i="2"/>
  <c r="A337" i="2"/>
  <c r="O338" i="2"/>
  <c r="A338" i="2"/>
  <c r="O339" i="2"/>
  <c r="A339" i="2"/>
  <c r="O340" i="2"/>
  <c r="A340" i="2"/>
  <c r="O341" i="2"/>
  <c r="A341" i="2"/>
  <c r="O342" i="2"/>
  <c r="A342" i="2"/>
  <c r="O343" i="2"/>
  <c r="A343" i="2"/>
  <c r="O344" i="2"/>
  <c r="A344" i="2"/>
  <c r="O345" i="2"/>
  <c r="A345" i="2"/>
  <c r="O346" i="2"/>
  <c r="A346" i="2"/>
  <c r="O347" i="2"/>
  <c r="A347" i="2"/>
  <c r="O348" i="2"/>
  <c r="A348" i="2"/>
  <c r="O349" i="2"/>
  <c r="A349" i="2"/>
  <c r="O350" i="2"/>
  <c r="A350" i="2"/>
  <c r="O351" i="2"/>
  <c r="A351" i="2"/>
  <c r="O352" i="2"/>
  <c r="A352" i="2"/>
  <c r="O353" i="2"/>
  <c r="A353" i="2"/>
  <c r="O354" i="2"/>
  <c r="A354" i="2"/>
  <c r="O355" i="2"/>
  <c r="A355" i="2"/>
  <c r="O356" i="2"/>
  <c r="A356" i="2"/>
  <c r="O357" i="2"/>
  <c r="A357" i="2"/>
  <c r="O358" i="2"/>
  <c r="A358" i="2"/>
  <c r="O359" i="2"/>
  <c r="A359" i="2"/>
  <c r="O360" i="2"/>
  <c r="A360" i="2"/>
  <c r="O361" i="2"/>
  <c r="A361" i="2"/>
  <c r="O362" i="2"/>
  <c r="A362" i="2"/>
  <c r="O363" i="2"/>
  <c r="A363" i="2"/>
  <c r="O364" i="2"/>
  <c r="A364" i="2"/>
  <c r="O365" i="2"/>
  <c r="A365" i="2"/>
  <c r="O366" i="2"/>
  <c r="A366" i="2"/>
  <c r="O367" i="2"/>
  <c r="A367" i="2"/>
  <c r="O368" i="2"/>
  <c r="A368" i="2"/>
  <c r="O369" i="2"/>
  <c r="A369" i="2"/>
  <c r="O370" i="2"/>
  <c r="A370" i="2"/>
  <c r="O371" i="2"/>
  <c r="A371" i="2"/>
  <c r="O372" i="2"/>
  <c r="A372" i="2"/>
  <c r="O373" i="2"/>
  <c r="A373" i="2"/>
  <c r="O374" i="2"/>
  <c r="A374" i="2"/>
  <c r="O375" i="2"/>
  <c r="A375" i="2"/>
  <c r="O376" i="2"/>
  <c r="A376" i="2"/>
  <c r="O377" i="2"/>
  <c r="A377" i="2"/>
  <c r="O378" i="2"/>
  <c r="A378" i="2"/>
  <c r="O379" i="2"/>
  <c r="A379" i="2"/>
  <c r="O380" i="2"/>
  <c r="A380" i="2"/>
  <c r="O381" i="2"/>
  <c r="A381" i="2"/>
  <c r="O382" i="2"/>
  <c r="A382" i="2"/>
  <c r="O383" i="2"/>
  <c r="A383" i="2"/>
  <c r="O384" i="2"/>
  <c r="A384" i="2"/>
  <c r="O385" i="2"/>
  <c r="A385" i="2"/>
  <c r="O386" i="2"/>
  <c r="A386" i="2"/>
  <c r="O387" i="2"/>
  <c r="A387" i="2"/>
  <c r="O388" i="2"/>
  <c r="A388" i="2"/>
  <c r="O389" i="2"/>
  <c r="A389" i="2"/>
  <c r="O390" i="2"/>
  <c r="A390" i="2"/>
  <c r="O391" i="2"/>
  <c r="A391" i="2"/>
  <c r="O392" i="2"/>
  <c r="A392" i="2"/>
  <c r="O393" i="2"/>
  <c r="A393" i="2"/>
  <c r="O394" i="2"/>
  <c r="A394" i="2"/>
  <c r="O395" i="2"/>
  <c r="A395" i="2"/>
  <c r="O396" i="2"/>
  <c r="A396" i="2"/>
  <c r="O397" i="2"/>
  <c r="A397" i="2"/>
  <c r="O398" i="2"/>
  <c r="A398" i="2"/>
  <c r="O399" i="2"/>
  <c r="A399" i="2"/>
  <c r="O400" i="2"/>
  <c r="A400" i="2"/>
  <c r="O401" i="2"/>
  <c r="A401" i="2"/>
  <c r="O402" i="2"/>
  <c r="A402" i="2"/>
  <c r="O403" i="2"/>
  <c r="A403" i="2"/>
  <c r="O404" i="2"/>
  <c r="A404" i="2"/>
  <c r="O405" i="2"/>
  <c r="A405" i="2"/>
  <c r="O406" i="2"/>
  <c r="A406" i="2"/>
  <c r="O407" i="2"/>
  <c r="A407" i="2"/>
  <c r="O408" i="2"/>
  <c r="A408" i="2"/>
  <c r="O409" i="2"/>
  <c r="A409" i="2"/>
  <c r="O410" i="2"/>
  <c r="A410" i="2"/>
  <c r="O411" i="2"/>
  <c r="A411" i="2"/>
  <c r="O412" i="2"/>
  <c r="A412" i="2"/>
  <c r="O413" i="2"/>
  <c r="A413" i="2"/>
  <c r="O414" i="2"/>
  <c r="A414" i="2"/>
  <c r="O415" i="2"/>
  <c r="A415" i="2"/>
  <c r="O416" i="2"/>
  <c r="A416" i="2"/>
  <c r="O417" i="2"/>
  <c r="A417" i="2"/>
  <c r="O418" i="2"/>
  <c r="A418" i="2"/>
  <c r="O419" i="2"/>
  <c r="A419" i="2"/>
  <c r="O420" i="2"/>
  <c r="A420" i="2"/>
  <c r="O421" i="2"/>
  <c r="A421" i="2"/>
  <c r="O422" i="2"/>
  <c r="A422" i="2"/>
  <c r="O423" i="2"/>
  <c r="A423" i="2"/>
  <c r="O424" i="2"/>
  <c r="A424" i="2"/>
  <c r="O425" i="2"/>
  <c r="A425" i="2"/>
  <c r="O426" i="2"/>
  <c r="A426" i="2"/>
  <c r="O427" i="2"/>
  <c r="A427" i="2"/>
  <c r="O428" i="2"/>
  <c r="A428" i="2"/>
  <c r="O429" i="2"/>
  <c r="A429" i="2"/>
  <c r="O430" i="2"/>
  <c r="A430" i="2"/>
  <c r="O431" i="2"/>
  <c r="A431" i="2"/>
  <c r="O432" i="2"/>
  <c r="A432" i="2"/>
  <c r="O433" i="2"/>
  <c r="A433" i="2"/>
  <c r="O434" i="2"/>
  <c r="A434" i="2"/>
  <c r="O435" i="2"/>
  <c r="A435" i="2"/>
  <c r="O436" i="2"/>
  <c r="A436" i="2"/>
  <c r="O437" i="2"/>
  <c r="A437" i="2"/>
  <c r="O438" i="2"/>
  <c r="A438" i="2"/>
  <c r="O439" i="2"/>
  <c r="A439" i="2"/>
  <c r="O440" i="2"/>
  <c r="A440" i="2"/>
  <c r="O441" i="2"/>
  <c r="A441" i="2"/>
  <c r="O442" i="2"/>
  <c r="A442" i="2"/>
  <c r="O443" i="2"/>
  <c r="A443" i="2"/>
  <c r="O444" i="2"/>
  <c r="A444" i="2"/>
  <c r="O445" i="2"/>
  <c r="A445" i="2"/>
  <c r="O446" i="2"/>
  <c r="A446" i="2"/>
  <c r="O447" i="2"/>
  <c r="A447" i="2"/>
  <c r="O448" i="2"/>
  <c r="A448" i="2"/>
  <c r="O449" i="2"/>
  <c r="A449" i="2"/>
  <c r="O450" i="2"/>
  <c r="A450" i="2"/>
  <c r="O451" i="2"/>
  <c r="A451" i="2"/>
  <c r="O452" i="2"/>
  <c r="A452" i="2"/>
  <c r="O453" i="2"/>
  <c r="A453" i="2"/>
  <c r="O454" i="2"/>
  <c r="A454" i="2"/>
  <c r="O455" i="2"/>
  <c r="A455" i="2"/>
  <c r="O456" i="2"/>
  <c r="A456" i="2"/>
  <c r="O457" i="2"/>
  <c r="A457" i="2"/>
  <c r="O458" i="2"/>
  <c r="A458" i="2"/>
  <c r="O459" i="2"/>
  <c r="A459" i="2"/>
  <c r="O460" i="2"/>
  <c r="A460" i="2"/>
  <c r="O461" i="2"/>
  <c r="A461" i="2"/>
  <c r="O462" i="2"/>
  <c r="A462" i="2"/>
  <c r="O463" i="2"/>
  <c r="A463" i="2"/>
  <c r="O464" i="2"/>
  <c r="A464" i="2"/>
  <c r="O465" i="2"/>
  <c r="A465" i="2"/>
  <c r="O466" i="2"/>
  <c r="A466" i="2"/>
  <c r="O467" i="2"/>
  <c r="A467" i="2"/>
  <c r="O468" i="2"/>
  <c r="A468" i="2"/>
  <c r="O469" i="2"/>
  <c r="A469" i="2"/>
  <c r="O470" i="2"/>
  <c r="A470" i="2"/>
  <c r="O471" i="2"/>
  <c r="A471" i="2"/>
  <c r="O472" i="2"/>
  <c r="A472" i="2"/>
  <c r="O473" i="2"/>
  <c r="A473" i="2"/>
  <c r="O474" i="2"/>
  <c r="A474" i="2"/>
  <c r="O475" i="2"/>
  <c r="A475" i="2"/>
  <c r="O476" i="2"/>
  <c r="A476" i="2"/>
  <c r="O477" i="2"/>
  <c r="A477" i="2"/>
  <c r="O478" i="2"/>
  <c r="A478" i="2"/>
  <c r="O479" i="2"/>
  <c r="A479" i="2"/>
  <c r="O480" i="2"/>
  <c r="A480" i="2"/>
  <c r="O481" i="2"/>
  <c r="A481" i="2"/>
  <c r="O482" i="2"/>
  <c r="A482" i="2"/>
  <c r="O483" i="2"/>
  <c r="A483" i="2"/>
  <c r="O484" i="2"/>
  <c r="A484" i="2"/>
  <c r="O485" i="2"/>
  <c r="A485" i="2"/>
  <c r="O486" i="2"/>
  <c r="A486" i="2"/>
  <c r="O487" i="2"/>
  <c r="A487" i="2"/>
  <c r="O488" i="2"/>
  <c r="A488" i="2"/>
  <c r="O489" i="2"/>
  <c r="A489" i="2"/>
  <c r="O490" i="2"/>
  <c r="A490" i="2"/>
  <c r="O491" i="2"/>
  <c r="A491" i="2"/>
  <c r="O492" i="2"/>
  <c r="A492" i="2"/>
  <c r="O493" i="2"/>
  <c r="A493" i="2"/>
  <c r="O494" i="2"/>
  <c r="A494" i="2"/>
  <c r="O495" i="2"/>
  <c r="A495" i="2"/>
  <c r="O496" i="2"/>
  <c r="A496" i="2"/>
  <c r="O497" i="2"/>
  <c r="A497" i="2"/>
  <c r="O498" i="2"/>
  <c r="A498" i="2"/>
  <c r="O499" i="2"/>
  <c r="A499" i="2"/>
  <c r="O500" i="2"/>
  <c r="A500" i="2"/>
  <c r="O501" i="2"/>
  <c r="A501" i="2"/>
  <c r="O502" i="2"/>
  <c r="A502" i="2"/>
  <c r="O503" i="2"/>
  <c r="A503" i="2"/>
  <c r="O504" i="2"/>
  <c r="A504" i="2"/>
  <c r="O505" i="2"/>
  <c r="A505" i="2"/>
  <c r="O506" i="2"/>
  <c r="A506" i="2"/>
  <c r="O507" i="2"/>
  <c r="A507" i="2"/>
  <c r="O508" i="2"/>
  <c r="A508" i="2"/>
  <c r="O509" i="2"/>
  <c r="A509" i="2"/>
  <c r="O510" i="2"/>
  <c r="A510" i="2"/>
  <c r="O511" i="2"/>
  <c r="A511" i="2"/>
  <c r="O512" i="2"/>
  <c r="A512" i="2"/>
  <c r="O513" i="2"/>
  <c r="A513" i="2"/>
  <c r="O514" i="2"/>
  <c r="A514" i="2"/>
  <c r="O515" i="2"/>
  <c r="A515" i="2"/>
  <c r="O516" i="2"/>
  <c r="A516" i="2"/>
  <c r="O517" i="2"/>
  <c r="A517" i="2"/>
  <c r="O518" i="2"/>
  <c r="A518" i="2"/>
  <c r="O519" i="2"/>
  <c r="A519" i="2"/>
  <c r="O520" i="2"/>
  <c r="A520" i="2"/>
  <c r="O521" i="2"/>
  <c r="A521" i="2"/>
  <c r="O522" i="2"/>
  <c r="A522" i="2"/>
  <c r="O523" i="2"/>
  <c r="A523" i="2"/>
  <c r="O524" i="2"/>
  <c r="A524" i="2"/>
  <c r="O525" i="2"/>
  <c r="A525" i="2"/>
  <c r="O526" i="2"/>
  <c r="A526" i="2"/>
  <c r="O527" i="2"/>
  <c r="A527" i="2"/>
  <c r="O528" i="2"/>
  <c r="A528" i="2"/>
  <c r="O529" i="2"/>
  <c r="A529" i="2"/>
  <c r="O530" i="2"/>
  <c r="A530" i="2"/>
  <c r="O531" i="2"/>
  <c r="A531" i="2"/>
  <c r="O532" i="2"/>
  <c r="A532" i="2"/>
  <c r="O533" i="2"/>
  <c r="A533" i="2"/>
  <c r="O534" i="2"/>
  <c r="A534" i="2"/>
  <c r="O535" i="2"/>
  <c r="A535" i="2"/>
  <c r="O536" i="2"/>
  <c r="A536" i="2"/>
  <c r="O537" i="2"/>
  <c r="A537" i="2"/>
  <c r="O538" i="2"/>
  <c r="A538" i="2"/>
  <c r="O539" i="2"/>
  <c r="A539" i="2"/>
  <c r="O540" i="2"/>
  <c r="A540" i="2"/>
  <c r="O541" i="2"/>
  <c r="A541" i="2"/>
  <c r="O542" i="2"/>
  <c r="A542" i="2"/>
  <c r="O543" i="2"/>
  <c r="A543" i="2"/>
  <c r="O544" i="2"/>
  <c r="A544" i="2"/>
  <c r="O545" i="2"/>
  <c r="A545" i="2"/>
  <c r="O546" i="2"/>
  <c r="A546" i="2"/>
  <c r="O547" i="2"/>
  <c r="A547" i="2"/>
  <c r="O548" i="2"/>
  <c r="A548" i="2"/>
  <c r="O549" i="2"/>
  <c r="A549" i="2"/>
  <c r="O550" i="2"/>
  <c r="A550" i="2"/>
  <c r="O551" i="2"/>
  <c r="A551" i="2"/>
  <c r="O552" i="2"/>
  <c r="A552" i="2"/>
  <c r="O553" i="2"/>
  <c r="A553" i="2"/>
  <c r="O554" i="2"/>
  <c r="A554" i="2"/>
  <c r="O555" i="2"/>
  <c r="A555" i="2"/>
  <c r="O556" i="2"/>
  <c r="A556" i="2"/>
  <c r="O557" i="2"/>
  <c r="A557" i="2"/>
  <c r="O558" i="2"/>
  <c r="A558" i="2"/>
  <c r="O559" i="2"/>
  <c r="A559" i="2"/>
  <c r="O560" i="2"/>
  <c r="A560" i="2"/>
  <c r="O561" i="2"/>
  <c r="A561" i="2"/>
  <c r="O562" i="2"/>
  <c r="A562" i="2"/>
  <c r="O563" i="2"/>
  <c r="A563" i="2"/>
  <c r="O564" i="2"/>
  <c r="A564" i="2"/>
  <c r="O565" i="2"/>
  <c r="A565" i="2"/>
  <c r="O566" i="2"/>
  <c r="A566" i="2"/>
  <c r="O567" i="2"/>
  <c r="A567" i="2"/>
  <c r="O568" i="2"/>
  <c r="A568" i="2"/>
  <c r="O569" i="2"/>
  <c r="A569" i="2"/>
  <c r="O570" i="2"/>
  <c r="A570" i="2"/>
  <c r="O571" i="2"/>
  <c r="A571" i="2"/>
  <c r="O572" i="2"/>
  <c r="A572" i="2"/>
  <c r="O573" i="2"/>
  <c r="A573" i="2"/>
  <c r="O574" i="2"/>
  <c r="A574" i="2"/>
  <c r="O575" i="2"/>
  <c r="A575" i="2"/>
  <c r="O576" i="2"/>
  <c r="A576" i="2"/>
  <c r="O577" i="2"/>
  <c r="A577" i="2"/>
  <c r="O578" i="2"/>
  <c r="A578" i="2"/>
  <c r="O579" i="2"/>
  <c r="A579" i="2"/>
  <c r="O580" i="2"/>
  <c r="A580" i="2"/>
  <c r="O581" i="2"/>
  <c r="A581" i="2"/>
  <c r="O582" i="2"/>
  <c r="A582" i="2"/>
  <c r="O583" i="2"/>
  <c r="A583" i="2"/>
  <c r="O584" i="2"/>
  <c r="A584" i="2"/>
  <c r="O585" i="2"/>
  <c r="A585" i="2"/>
  <c r="O586" i="2"/>
  <c r="A586" i="2"/>
  <c r="O587" i="2"/>
  <c r="A587" i="2"/>
  <c r="O588" i="2"/>
  <c r="A588" i="2"/>
  <c r="O589" i="2"/>
  <c r="A589" i="2"/>
  <c r="O590" i="2"/>
  <c r="A590" i="2"/>
  <c r="O591" i="2"/>
  <c r="A591" i="2"/>
  <c r="O592" i="2"/>
  <c r="A592" i="2"/>
  <c r="O593" i="2"/>
  <c r="A593" i="2"/>
  <c r="O594" i="2"/>
  <c r="A594" i="2"/>
  <c r="O595" i="2"/>
  <c r="A595" i="2"/>
  <c r="O596" i="2"/>
  <c r="A596" i="2"/>
  <c r="O597" i="2"/>
  <c r="A597" i="2"/>
  <c r="O598" i="2"/>
  <c r="A598" i="2"/>
  <c r="O599" i="2"/>
  <c r="A599" i="2"/>
  <c r="O600" i="2"/>
  <c r="A600" i="2"/>
  <c r="O601" i="2"/>
  <c r="A601" i="2"/>
  <c r="O602" i="2"/>
  <c r="A602" i="2"/>
  <c r="O603" i="2"/>
  <c r="A603" i="2"/>
  <c r="O604" i="2"/>
  <c r="A604" i="2"/>
  <c r="O605" i="2"/>
  <c r="A605" i="2"/>
  <c r="O606" i="2"/>
  <c r="A606" i="2"/>
  <c r="O607" i="2"/>
  <c r="A607" i="2"/>
  <c r="O608" i="2"/>
  <c r="A608" i="2"/>
  <c r="O609" i="2"/>
  <c r="A609" i="2"/>
  <c r="O610" i="2"/>
  <c r="A610" i="2"/>
  <c r="O611" i="2"/>
  <c r="A611" i="2"/>
  <c r="O612" i="2"/>
  <c r="A612" i="2"/>
  <c r="O613" i="2"/>
  <c r="A613" i="2"/>
  <c r="O614" i="2"/>
  <c r="A614" i="2"/>
  <c r="O615" i="2"/>
  <c r="A615" i="2"/>
  <c r="O616" i="2"/>
  <c r="A616" i="2"/>
  <c r="O617" i="2"/>
  <c r="A617" i="2"/>
  <c r="O618" i="2"/>
  <c r="A618" i="2"/>
  <c r="O619" i="2"/>
  <c r="A619" i="2"/>
  <c r="O620" i="2"/>
  <c r="A620" i="2"/>
  <c r="O621" i="2"/>
  <c r="A621" i="2"/>
  <c r="O622" i="2"/>
  <c r="A622" i="2"/>
  <c r="O623" i="2"/>
  <c r="A623" i="2"/>
  <c r="O624" i="2"/>
  <c r="A624" i="2"/>
  <c r="O625" i="2"/>
  <c r="A625" i="2"/>
  <c r="O626" i="2"/>
  <c r="A626" i="2"/>
  <c r="O627" i="2"/>
  <c r="A627" i="2"/>
  <c r="O628" i="2"/>
  <c r="A628" i="2"/>
  <c r="O629" i="2"/>
  <c r="A629" i="2"/>
  <c r="O630" i="2"/>
  <c r="A630" i="2"/>
  <c r="O631" i="2"/>
  <c r="A631" i="2"/>
  <c r="O632" i="2"/>
  <c r="A632" i="2"/>
  <c r="O633" i="2"/>
  <c r="A633" i="2"/>
  <c r="O634" i="2"/>
  <c r="A634" i="2"/>
  <c r="O635" i="2"/>
  <c r="A635" i="2"/>
  <c r="O636" i="2"/>
  <c r="A636" i="2"/>
  <c r="O637" i="2"/>
  <c r="A637" i="2"/>
  <c r="O638" i="2"/>
  <c r="A638" i="2"/>
  <c r="O639" i="2"/>
  <c r="A639" i="2"/>
  <c r="O640" i="2"/>
  <c r="A640" i="2"/>
  <c r="O641" i="2"/>
  <c r="A641" i="2"/>
  <c r="O642" i="2"/>
  <c r="A642" i="2"/>
  <c r="O643" i="2"/>
  <c r="A643" i="2"/>
  <c r="O644" i="2"/>
  <c r="A644" i="2"/>
  <c r="O645" i="2"/>
  <c r="A645" i="2"/>
  <c r="O646" i="2"/>
  <c r="A646" i="2"/>
  <c r="O647" i="2"/>
  <c r="A647" i="2"/>
  <c r="O648" i="2"/>
  <c r="A648" i="2"/>
  <c r="O649" i="2"/>
  <c r="A649" i="2"/>
  <c r="O650" i="2"/>
  <c r="A650" i="2"/>
  <c r="O651" i="2"/>
  <c r="A651" i="2"/>
  <c r="O652" i="2"/>
  <c r="A652" i="2"/>
  <c r="O653" i="2"/>
  <c r="A653" i="2"/>
  <c r="O654" i="2"/>
  <c r="A654" i="2"/>
  <c r="O655" i="2"/>
  <c r="A655" i="2"/>
  <c r="O656" i="2"/>
  <c r="A656" i="2"/>
  <c r="O657" i="2"/>
  <c r="A657" i="2"/>
  <c r="O658" i="2"/>
  <c r="A658" i="2"/>
  <c r="O659" i="2"/>
  <c r="A659" i="2"/>
  <c r="O660" i="2"/>
  <c r="A660" i="2"/>
  <c r="O661" i="2"/>
  <c r="A661" i="2"/>
  <c r="O662" i="2"/>
  <c r="A662" i="2"/>
  <c r="O663" i="2"/>
  <c r="A663" i="2"/>
  <c r="O664" i="2"/>
  <c r="A664" i="2"/>
  <c r="O665" i="2"/>
  <c r="A665" i="2"/>
  <c r="O666" i="2"/>
  <c r="A666" i="2"/>
  <c r="O667" i="2"/>
  <c r="A667" i="2"/>
  <c r="O668" i="2"/>
  <c r="A668" i="2"/>
  <c r="O669" i="2"/>
  <c r="A669" i="2"/>
  <c r="O670" i="2"/>
  <c r="A670" i="2"/>
  <c r="O671" i="2"/>
  <c r="A671" i="2"/>
  <c r="O672" i="2"/>
  <c r="A672" i="2"/>
  <c r="O673" i="2"/>
  <c r="A673" i="2"/>
  <c r="O674" i="2"/>
  <c r="A674" i="2"/>
  <c r="O675" i="2"/>
  <c r="A675" i="2"/>
  <c r="O676" i="2"/>
  <c r="A676" i="2"/>
  <c r="O677" i="2"/>
  <c r="A677" i="2"/>
  <c r="O678" i="2"/>
  <c r="A678" i="2"/>
  <c r="O679" i="2"/>
  <c r="A679" i="2"/>
  <c r="O680" i="2"/>
  <c r="A680" i="2"/>
  <c r="O681" i="2"/>
  <c r="A681" i="2"/>
  <c r="O682" i="2"/>
  <c r="A682" i="2"/>
  <c r="O683" i="2"/>
  <c r="A683" i="2"/>
  <c r="O684" i="2"/>
  <c r="A684" i="2"/>
  <c r="O685" i="2"/>
  <c r="A685" i="2"/>
  <c r="O686" i="2"/>
  <c r="A686" i="2"/>
  <c r="O687" i="2"/>
  <c r="A687" i="2"/>
  <c r="O688" i="2"/>
  <c r="A688" i="2"/>
  <c r="O689" i="2"/>
  <c r="A689" i="2"/>
  <c r="O690" i="2"/>
  <c r="A690" i="2"/>
  <c r="O691" i="2"/>
  <c r="A691" i="2"/>
  <c r="O692" i="2"/>
  <c r="A692" i="2"/>
  <c r="O693" i="2"/>
  <c r="A693" i="2"/>
  <c r="O694" i="2"/>
  <c r="A694" i="2"/>
  <c r="O695" i="2"/>
  <c r="A695" i="2"/>
  <c r="O696" i="2"/>
  <c r="A696" i="2"/>
  <c r="O697" i="2"/>
  <c r="A697" i="2"/>
  <c r="O698" i="2"/>
  <c r="A698" i="2"/>
  <c r="O699" i="2"/>
  <c r="A699" i="2"/>
  <c r="O700" i="2"/>
  <c r="A700" i="2"/>
  <c r="O701" i="2"/>
  <c r="A701" i="2"/>
  <c r="O702" i="2"/>
  <c r="A702" i="2"/>
  <c r="O703" i="2"/>
  <c r="A703" i="2"/>
  <c r="O704" i="2"/>
  <c r="A704" i="2"/>
  <c r="O705" i="2"/>
  <c r="A705" i="2"/>
  <c r="O706" i="2"/>
  <c r="A706" i="2"/>
  <c r="O707" i="2"/>
  <c r="A707" i="2"/>
  <c r="O708" i="2"/>
  <c r="A708" i="2"/>
  <c r="O709" i="2"/>
  <c r="A709" i="2"/>
  <c r="O710" i="2"/>
  <c r="A710" i="2"/>
  <c r="O711" i="2"/>
  <c r="A711" i="2"/>
  <c r="O712" i="2"/>
  <c r="A712" i="2"/>
  <c r="O713" i="2"/>
  <c r="A713" i="2"/>
  <c r="O714" i="2"/>
  <c r="A714" i="2"/>
  <c r="O715" i="2"/>
  <c r="A715" i="2"/>
  <c r="O716" i="2"/>
  <c r="A716" i="2"/>
  <c r="O717" i="2"/>
  <c r="A717" i="2"/>
  <c r="O718" i="2"/>
  <c r="A718" i="2"/>
  <c r="O719" i="2"/>
  <c r="A719" i="2"/>
  <c r="O720" i="2"/>
  <c r="A720" i="2"/>
  <c r="O721" i="2"/>
  <c r="A721" i="2"/>
  <c r="O722" i="2"/>
  <c r="A722" i="2"/>
  <c r="O723" i="2"/>
  <c r="A723" i="2"/>
  <c r="O724" i="2"/>
  <c r="A724" i="2"/>
  <c r="O725" i="2"/>
  <c r="A725" i="2"/>
  <c r="O726" i="2"/>
  <c r="A726" i="2"/>
  <c r="O727" i="2"/>
  <c r="A727" i="2"/>
  <c r="O728" i="2"/>
  <c r="A728" i="2"/>
  <c r="O729" i="2"/>
  <c r="A729" i="2"/>
  <c r="O730" i="2"/>
  <c r="A730" i="2"/>
  <c r="O731" i="2"/>
  <c r="A731" i="2"/>
  <c r="O732" i="2"/>
  <c r="A732" i="2"/>
  <c r="O733" i="2"/>
  <c r="A733" i="2"/>
  <c r="O734" i="2"/>
  <c r="A734" i="2"/>
  <c r="O735" i="2"/>
  <c r="A735" i="2"/>
  <c r="O736" i="2"/>
  <c r="A736" i="2"/>
  <c r="O737" i="2"/>
  <c r="A737" i="2"/>
  <c r="O738" i="2"/>
  <c r="A738" i="2"/>
  <c r="O739" i="2"/>
  <c r="A739" i="2"/>
  <c r="O740" i="2"/>
  <c r="A740" i="2"/>
  <c r="O741" i="2"/>
  <c r="A741" i="2"/>
  <c r="O742" i="2"/>
  <c r="A742" i="2"/>
  <c r="O743" i="2"/>
  <c r="A743" i="2"/>
  <c r="O744" i="2"/>
  <c r="A744" i="2"/>
  <c r="O745" i="2"/>
  <c r="A745" i="2"/>
  <c r="O746" i="2"/>
  <c r="A746" i="2"/>
  <c r="O747" i="2"/>
  <c r="A747" i="2"/>
  <c r="O748" i="2"/>
  <c r="A748" i="2"/>
  <c r="O749" i="2"/>
  <c r="A749" i="2"/>
  <c r="O750" i="2"/>
  <c r="A750" i="2"/>
  <c r="O751" i="2"/>
  <c r="A751" i="2"/>
  <c r="O752" i="2"/>
  <c r="A752" i="2"/>
  <c r="O753" i="2"/>
  <c r="A753" i="2"/>
  <c r="O754" i="2"/>
  <c r="A754" i="2"/>
  <c r="O755" i="2"/>
  <c r="A755" i="2"/>
  <c r="O756" i="2"/>
  <c r="A756" i="2"/>
  <c r="O757" i="2"/>
  <c r="A757" i="2"/>
  <c r="O758" i="2"/>
  <c r="A758" i="2"/>
  <c r="O759" i="2"/>
  <c r="A759" i="2"/>
  <c r="O760" i="2"/>
  <c r="A760" i="2"/>
  <c r="O761" i="2"/>
  <c r="A761" i="2"/>
  <c r="O762" i="2"/>
  <c r="A762" i="2"/>
  <c r="O763" i="2"/>
  <c r="A763" i="2"/>
  <c r="O764" i="2"/>
  <c r="A764" i="2"/>
  <c r="O765" i="2"/>
  <c r="A765" i="2"/>
  <c r="O766" i="2"/>
  <c r="A766" i="2"/>
  <c r="O767" i="2"/>
  <c r="A767" i="2"/>
  <c r="O768" i="2"/>
  <c r="A768" i="2"/>
  <c r="O769" i="2"/>
  <c r="A769" i="2"/>
  <c r="O770" i="2"/>
  <c r="A770" i="2"/>
  <c r="O771" i="2"/>
  <c r="A771" i="2"/>
  <c r="O772" i="2"/>
  <c r="A772" i="2"/>
  <c r="O773" i="2"/>
  <c r="A773" i="2"/>
  <c r="O774" i="2"/>
  <c r="A774" i="2"/>
  <c r="O775" i="2"/>
  <c r="A775" i="2"/>
  <c r="O776" i="2"/>
  <c r="A776" i="2"/>
  <c r="O777" i="2"/>
  <c r="A777" i="2"/>
  <c r="O778" i="2"/>
  <c r="A778" i="2"/>
  <c r="O779" i="2"/>
  <c r="A779" i="2"/>
  <c r="O780" i="2"/>
  <c r="A780" i="2"/>
  <c r="O781" i="2"/>
  <c r="A781" i="2"/>
  <c r="O782" i="2"/>
  <c r="A782" i="2"/>
  <c r="O783" i="2"/>
  <c r="A783" i="2"/>
  <c r="O784" i="2"/>
  <c r="A784" i="2"/>
  <c r="O785" i="2"/>
  <c r="A785" i="2"/>
  <c r="O786" i="2"/>
  <c r="A786" i="2"/>
  <c r="O787" i="2"/>
  <c r="A787" i="2"/>
  <c r="O788" i="2"/>
  <c r="A788" i="2"/>
  <c r="O789" i="2"/>
  <c r="A789" i="2"/>
  <c r="O790" i="2"/>
  <c r="A790" i="2"/>
  <c r="O791" i="2"/>
  <c r="A791" i="2"/>
  <c r="O792" i="2"/>
  <c r="A792" i="2"/>
  <c r="O793" i="2"/>
  <c r="A793" i="2"/>
  <c r="O794" i="2"/>
  <c r="A794" i="2"/>
  <c r="O795" i="2"/>
  <c r="A795" i="2"/>
  <c r="O796" i="2"/>
  <c r="A796" i="2"/>
  <c r="O797" i="2"/>
  <c r="A797" i="2"/>
  <c r="O798" i="2"/>
  <c r="A798" i="2"/>
  <c r="O799" i="2"/>
  <c r="A799" i="2"/>
  <c r="O800" i="2"/>
  <c r="A800" i="2"/>
  <c r="O801" i="2"/>
  <c r="A801" i="2"/>
  <c r="O802" i="2"/>
  <c r="A802" i="2"/>
  <c r="O803" i="2"/>
  <c r="A803" i="2"/>
  <c r="O804" i="2"/>
  <c r="A804" i="2"/>
  <c r="O805" i="2"/>
  <c r="A805" i="2"/>
  <c r="O806" i="2"/>
  <c r="A806" i="2"/>
  <c r="O807" i="2"/>
  <c r="A807" i="2"/>
  <c r="O808" i="2"/>
  <c r="A808" i="2"/>
  <c r="O809" i="2"/>
  <c r="A809" i="2"/>
  <c r="O810" i="2"/>
  <c r="A810" i="2"/>
  <c r="O811" i="2"/>
  <c r="A811" i="2"/>
  <c r="O812" i="2"/>
  <c r="A812" i="2"/>
  <c r="O813" i="2"/>
  <c r="A813" i="2"/>
  <c r="O814" i="2"/>
  <c r="A814" i="2"/>
  <c r="O815" i="2"/>
  <c r="A815" i="2"/>
  <c r="O816" i="2"/>
  <c r="A816" i="2"/>
  <c r="O817" i="2"/>
  <c r="A817" i="2"/>
  <c r="O818" i="2"/>
  <c r="A818" i="2"/>
  <c r="O819" i="2"/>
  <c r="A819" i="2"/>
  <c r="O820" i="2"/>
  <c r="A820" i="2"/>
  <c r="O821" i="2"/>
  <c r="A821" i="2"/>
  <c r="O822" i="2"/>
  <c r="A822" i="2"/>
  <c r="O823" i="2"/>
  <c r="A823" i="2"/>
  <c r="O824" i="2"/>
  <c r="A824" i="2"/>
  <c r="O825" i="2"/>
  <c r="A825" i="2"/>
  <c r="O826" i="2"/>
  <c r="A826" i="2"/>
  <c r="O827" i="2"/>
  <c r="A827" i="2"/>
  <c r="O828" i="2"/>
  <c r="A828" i="2"/>
  <c r="O829" i="2"/>
  <c r="A829" i="2"/>
  <c r="O830" i="2"/>
  <c r="A830" i="2"/>
  <c r="O831" i="2"/>
  <c r="A831" i="2"/>
  <c r="O832" i="2"/>
  <c r="A832" i="2"/>
  <c r="O833" i="2"/>
  <c r="A833" i="2"/>
  <c r="O834" i="2"/>
  <c r="A834" i="2"/>
  <c r="O835" i="2"/>
  <c r="A835" i="2"/>
  <c r="O836" i="2"/>
  <c r="A836" i="2"/>
  <c r="O837" i="2"/>
  <c r="A837" i="2"/>
  <c r="O838" i="2"/>
  <c r="A838" i="2"/>
  <c r="O839" i="2"/>
  <c r="A839" i="2"/>
  <c r="O840" i="2"/>
  <c r="A840" i="2"/>
  <c r="O841" i="2"/>
  <c r="A841" i="2"/>
  <c r="O842" i="2"/>
  <c r="A842" i="2"/>
  <c r="O843" i="2"/>
  <c r="A843" i="2"/>
  <c r="O844" i="2"/>
  <c r="A844" i="2"/>
  <c r="O845" i="2"/>
  <c r="A845" i="2"/>
  <c r="O846" i="2"/>
  <c r="A846" i="2"/>
  <c r="O847" i="2"/>
  <c r="A847" i="2"/>
  <c r="O848" i="2"/>
  <c r="A848" i="2"/>
  <c r="O849" i="2"/>
  <c r="A849" i="2"/>
  <c r="O850" i="2"/>
  <c r="A850" i="2"/>
  <c r="O851" i="2"/>
  <c r="A851" i="2"/>
  <c r="O852" i="2"/>
  <c r="A852" i="2"/>
  <c r="O853" i="2"/>
  <c r="A853" i="2"/>
  <c r="O854" i="2"/>
  <c r="A854" i="2"/>
  <c r="O855" i="2"/>
  <c r="A855" i="2"/>
  <c r="O856" i="2"/>
  <c r="A856" i="2"/>
  <c r="O857" i="2"/>
  <c r="A857" i="2"/>
  <c r="O858" i="2"/>
  <c r="A858" i="2"/>
  <c r="O859" i="2"/>
  <c r="A859" i="2"/>
  <c r="O860" i="2"/>
  <c r="A860" i="2"/>
  <c r="O861" i="2"/>
  <c r="A861" i="2"/>
  <c r="O862" i="2"/>
  <c r="A862" i="2"/>
  <c r="O863" i="2"/>
  <c r="A863" i="2"/>
  <c r="O864" i="2"/>
  <c r="A864" i="2"/>
  <c r="O865" i="2"/>
  <c r="A865" i="2"/>
  <c r="O866" i="2"/>
  <c r="A866" i="2"/>
  <c r="O867" i="2"/>
  <c r="A867" i="2"/>
  <c r="O868" i="2"/>
  <c r="A868" i="2"/>
  <c r="O869" i="2"/>
  <c r="A869" i="2"/>
  <c r="O870" i="2"/>
  <c r="A870" i="2"/>
  <c r="O871" i="2"/>
  <c r="A871" i="2"/>
  <c r="O872" i="2"/>
  <c r="A872" i="2"/>
  <c r="O873" i="2"/>
  <c r="A873" i="2"/>
  <c r="O874" i="2"/>
  <c r="A874" i="2"/>
  <c r="O875" i="2"/>
  <c r="A875" i="2"/>
  <c r="O876" i="2"/>
  <c r="A876" i="2"/>
  <c r="O877" i="2"/>
  <c r="A877" i="2"/>
  <c r="O878" i="2"/>
  <c r="A878" i="2"/>
  <c r="O879" i="2"/>
  <c r="A879" i="2"/>
  <c r="O880" i="2"/>
  <c r="A880" i="2"/>
  <c r="O881" i="2"/>
  <c r="A881" i="2"/>
  <c r="O882" i="2"/>
  <c r="A882" i="2"/>
  <c r="O883" i="2"/>
  <c r="A883" i="2"/>
  <c r="O884" i="2"/>
  <c r="A884" i="2"/>
  <c r="O885" i="2"/>
  <c r="A885" i="2"/>
  <c r="O886" i="2"/>
  <c r="A886" i="2"/>
  <c r="O887" i="2"/>
  <c r="A887" i="2"/>
  <c r="O888" i="2"/>
  <c r="A888" i="2"/>
  <c r="O889" i="2"/>
  <c r="A889" i="2"/>
  <c r="O890" i="2"/>
  <c r="A890" i="2"/>
  <c r="O891" i="2"/>
  <c r="A891" i="2"/>
  <c r="O892" i="2"/>
  <c r="A892" i="2"/>
  <c r="O893" i="2"/>
  <c r="A893" i="2"/>
  <c r="O894" i="2"/>
  <c r="A894" i="2"/>
  <c r="O895" i="2"/>
  <c r="A895" i="2"/>
  <c r="O896" i="2"/>
  <c r="A896" i="2"/>
  <c r="O897" i="2"/>
  <c r="A897" i="2"/>
  <c r="O898" i="2"/>
  <c r="A898" i="2"/>
  <c r="O899" i="2"/>
  <c r="A899" i="2"/>
  <c r="O900" i="2"/>
  <c r="A900" i="2"/>
  <c r="O901" i="2"/>
  <c r="A901" i="2"/>
  <c r="O902" i="2"/>
  <c r="A902" i="2"/>
  <c r="O903" i="2"/>
  <c r="A903" i="2"/>
  <c r="O904" i="2"/>
  <c r="A904" i="2"/>
  <c r="O905" i="2"/>
  <c r="A905" i="2"/>
  <c r="O906" i="2"/>
  <c r="A906" i="2"/>
  <c r="O907" i="2"/>
  <c r="A907" i="2"/>
  <c r="O908" i="2"/>
  <c r="A908" i="2"/>
  <c r="O909" i="2"/>
  <c r="A909" i="2"/>
  <c r="O910" i="2"/>
  <c r="A910" i="2"/>
  <c r="O911" i="2"/>
  <c r="A911" i="2"/>
  <c r="O912" i="2"/>
  <c r="A912" i="2"/>
  <c r="O913" i="2"/>
  <c r="A913" i="2"/>
  <c r="O914" i="2"/>
  <c r="A914" i="2"/>
  <c r="O915" i="2"/>
  <c r="A915" i="2"/>
  <c r="O916" i="2"/>
  <c r="A916" i="2"/>
  <c r="O917" i="2"/>
  <c r="A917" i="2"/>
  <c r="O918" i="2"/>
  <c r="A918" i="2"/>
  <c r="O919" i="2"/>
  <c r="A919" i="2"/>
  <c r="O920" i="2"/>
  <c r="A920" i="2"/>
  <c r="O921" i="2"/>
  <c r="A921" i="2"/>
  <c r="O922" i="2"/>
  <c r="A922" i="2"/>
  <c r="O923" i="2"/>
  <c r="A923" i="2"/>
  <c r="O924" i="2"/>
  <c r="A924" i="2"/>
  <c r="O925" i="2"/>
  <c r="A925" i="2"/>
  <c r="O926" i="2"/>
  <c r="A926" i="2"/>
  <c r="O927" i="2"/>
  <c r="A927" i="2"/>
  <c r="O928" i="2"/>
  <c r="A928" i="2"/>
  <c r="O929" i="2"/>
  <c r="A929" i="2"/>
  <c r="O930" i="2"/>
  <c r="A930" i="2"/>
  <c r="O931" i="2"/>
  <c r="A931" i="2"/>
  <c r="O932" i="2"/>
  <c r="A932" i="2"/>
  <c r="O933" i="2"/>
  <c r="A933" i="2"/>
  <c r="O934" i="2"/>
  <c r="A934" i="2"/>
  <c r="O935" i="2"/>
  <c r="A935" i="2"/>
  <c r="O936" i="2"/>
  <c r="A936" i="2"/>
  <c r="O937" i="2"/>
  <c r="A937" i="2"/>
  <c r="O938" i="2"/>
  <c r="A938" i="2"/>
  <c r="O939" i="2"/>
  <c r="A939" i="2"/>
  <c r="O940" i="2"/>
  <c r="A940" i="2"/>
  <c r="O941" i="2"/>
  <c r="A941" i="2"/>
  <c r="O942" i="2"/>
  <c r="A942" i="2"/>
  <c r="O943" i="2"/>
  <c r="A943" i="2"/>
  <c r="O944" i="2"/>
  <c r="A944" i="2"/>
  <c r="O945" i="2"/>
  <c r="A945" i="2"/>
  <c r="O946" i="2"/>
  <c r="A946" i="2"/>
  <c r="O947" i="2"/>
  <c r="A947" i="2"/>
  <c r="O948" i="2"/>
  <c r="A948" i="2"/>
  <c r="O949" i="2"/>
  <c r="A949" i="2"/>
  <c r="O950" i="2"/>
  <c r="A950" i="2"/>
  <c r="O951" i="2"/>
  <c r="A951" i="2"/>
  <c r="O952" i="2"/>
  <c r="A952" i="2"/>
  <c r="O953" i="2"/>
  <c r="A953" i="2"/>
  <c r="O954" i="2"/>
  <c r="A954" i="2"/>
  <c r="O955" i="2"/>
  <c r="A955" i="2"/>
  <c r="O956" i="2"/>
  <c r="A956" i="2"/>
  <c r="O957" i="2"/>
  <c r="A957" i="2"/>
  <c r="O958" i="2"/>
  <c r="A958" i="2"/>
  <c r="O959" i="2"/>
  <c r="A959" i="2"/>
  <c r="O960" i="2"/>
  <c r="A960" i="2"/>
  <c r="O961" i="2"/>
  <c r="A961" i="2"/>
  <c r="O962" i="2"/>
  <c r="A962" i="2"/>
  <c r="O963" i="2"/>
  <c r="A963" i="2"/>
  <c r="O964" i="2"/>
  <c r="A964" i="2"/>
  <c r="O965" i="2"/>
  <c r="A965" i="2"/>
  <c r="O966" i="2"/>
  <c r="A966" i="2"/>
  <c r="O967" i="2"/>
  <c r="A967" i="2"/>
  <c r="O968" i="2"/>
  <c r="A968" i="2"/>
  <c r="O969" i="2"/>
  <c r="A969" i="2"/>
  <c r="O970" i="2"/>
  <c r="A970" i="2"/>
  <c r="O971" i="2"/>
  <c r="A971" i="2"/>
  <c r="O972" i="2"/>
  <c r="A972" i="2"/>
  <c r="O973" i="2"/>
  <c r="A973" i="2"/>
  <c r="O974" i="2"/>
  <c r="A974" i="2"/>
  <c r="O975" i="2"/>
  <c r="A975" i="2"/>
  <c r="O976" i="2"/>
  <c r="A976" i="2"/>
  <c r="O977" i="2"/>
  <c r="A977" i="2"/>
  <c r="O978" i="2"/>
  <c r="A978" i="2"/>
  <c r="O979" i="2"/>
  <c r="A979" i="2"/>
  <c r="O980" i="2"/>
  <c r="A980" i="2"/>
  <c r="O981" i="2"/>
  <c r="A981" i="2"/>
  <c r="O982" i="2"/>
  <c r="A982" i="2"/>
  <c r="O983" i="2"/>
  <c r="A983" i="2"/>
  <c r="O984" i="2"/>
  <c r="A984" i="2"/>
  <c r="O985" i="2"/>
  <c r="A985" i="2"/>
  <c r="O986" i="2"/>
  <c r="A986" i="2"/>
  <c r="O987" i="2"/>
  <c r="A987" i="2"/>
  <c r="O988" i="2"/>
  <c r="A988" i="2"/>
  <c r="O989" i="2"/>
  <c r="A989" i="2"/>
  <c r="O990" i="2"/>
  <c r="A990" i="2"/>
  <c r="O991" i="2"/>
  <c r="A991" i="2"/>
  <c r="O992" i="2"/>
  <c r="A992" i="2"/>
  <c r="O993" i="2"/>
  <c r="A993" i="2"/>
  <c r="O994" i="2"/>
  <c r="A994" i="2"/>
  <c r="O995" i="2"/>
  <c r="A995" i="2"/>
  <c r="O996" i="2"/>
  <c r="A996" i="2"/>
  <c r="O997" i="2"/>
  <c r="A997" i="2"/>
  <c r="O998" i="2"/>
  <c r="A998" i="2"/>
  <c r="O999" i="2"/>
  <c r="A999" i="2"/>
  <c r="O1000" i="2"/>
  <c r="A1000" i="2"/>
  <c r="O1001" i="2"/>
  <c r="A1001" i="2"/>
  <c r="O1002" i="2"/>
  <c r="A1002" i="2"/>
  <c r="O1003" i="2"/>
  <c r="A1003" i="2"/>
  <c r="O1004" i="2"/>
  <c r="A1004" i="2"/>
  <c r="O1005" i="2"/>
  <c r="A1005" i="2"/>
  <c r="O1006" i="2"/>
  <c r="A1006" i="2"/>
  <c r="O1007" i="2"/>
  <c r="A1007" i="2"/>
  <c r="O1008" i="2"/>
  <c r="A1008" i="2"/>
  <c r="O1009" i="2"/>
  <c r="A1009" i="2"/>
  <c r="O1010" i="2"/>
  <c r="A1010" i="2"/>
  <c r="O1011" i="2"/>
  <c r="A1011" i="2"/>
  <c r="O1012" i="2"/>
  <c r="A1012" i="2"/>
  <c r="O1013" i="2"/>
  <c r="A1013" i="2"/>
  <c r="O1014" i="2"/>
  <c r="A1014" i="2"/>
  <c r="O1015" i="2"/>
  <c r="A1015" i="2"/>
  <c r="O1016" i="2"/>
  <c r="A1016" i="2"/>
  <c r="O1017" i="2"/>
  <c r="A1017" i="2"/>
  <c r="O1018" i="2"/>
  <c r="A1018" i="2"/>
  <c r="O1019" i="2"/>
  <c r="A1019" i="2"/>
  <c r="O1020" i="2"/>
  <c r="A1020" i="2"/>
  <c r="O1021" i="2"/>
  <c r="A1021" i="2"/>
  <c r="O1022" i="2"/>
  <c r="A1022" i="2"/>
  <c r="O1023" i="2"/>
  <c r="A1023" i="2"/>
  <c r="O1024" i="2"/>
  <c r="A1024" i="2"/>
  <c r="O1025" i="2"/>
  <c r="A1025" i="2"/>
  <c r="O1026" i="2"/>
  <c r="A1026" i="2"/>
  <c r="O1027" i="2"/>
  <c r="A1027" i="2"/>
  <c r="O1028" i="2"/>
  <c r="A1028" i="2"/>
  <c r="O1029" i="2"/>
  <c r="A1029" i="2"/>
  <c r="O2" i="2"/>
  <c r="A2" i="2"/>
  <c r="IC35" i="8"/>
  <c r="A1024" i="6"/>
  <c r="A1016" i="6"/>
  <c r="A1008" i="6"/>
  <c r="A1000" i="6"/>
  <c r="A992" i="6"/>
  <c r="A936" i="6"/>
  <c r="A928" i="6"/>
  <c r="A896" i="6"/>
  <c r="A864" i="6"/>
  <c r="A832" i="6"/>
  <c r="A800" i="6"/>
  <c r="A768" i="6"/>
  <c r="A736" i="6"/>
  <c r="A704" i="6"/>
  <c r="A672" i="6"/>
  <c r="A624" i="6"/>
  <c r="A592" i="6"/>
  <c r="A576" i="6"/>
  <c r="A504" i="6"/>
  <c r="A488" i="6"/>
  <c r="A456" i="6"/>
  <c r="A368" i="6"/>
  <c r="A336" i="6"/>
  <c r="A320" i="6"/>
  <c r="A991" i="6"/>
  <c r="A983" i="6"/>
  <c r="A927" i="6"/>
  <c r="A919" i="6"/>
  <c r="A887" i="6"/>
  <c r="A855" i="6"/>
  <c r="A823" i="6"/>
  <c r="A791" i="6"/>
  <c r="A759" i="6"/>
  <c r="A727" i="6"/>
  <c r="A695" i="6"/>
  <c r="A607" i="6"/>
  <c r="A591" i="6"/>
  <c r="A559" i="6"/>
  <c r="A471" i="6"/>
  <c r="A439" i="6"/>
  <c r="A423" i="6"/>
  <c r="A351" i="6"/>
  <c r="A335" i="6"/>
  <c r="A303" i="6"/>
  <c r="A279" i="6"/>
  <c r="A247" i="6"/>
  <c r="A223" i="6"/>
  <c r="A191" i="6"/>
  <c r="A167" i="6"/>
  <c r="A127" i="6"/>
  <c r="A39" i="6"/>
  <c r="A975" i="6"/>
  <c r="A671" i="6"/>
  <c r="A551" i="6"/>
  <c r="A511" i="6"/>
  <c r="A479" i="6"/>
  <c r="A415" i="6"/>
  <c r="A215" i="6"/>
  <c r="A175" i="6"/>
  <c r="A143" i="6"/>
  <c r="A95" i="6"/>
  <c r="A63" i="6"/>
  <c r="A23" i="6"/>
  <c r="A984" i="6"/>
  <c r="A976" i="6"/>
  <c r="A968" i="6"/>
  <c r="A960" i="6"/>
  <c r="A952" i="6"/>
  <c r="A944" i="6"/>
  <c r="A920" i="6"/>
  <c r="A912" i="6"/>
  <c r="A904" i="6"/>
  <c r="A888" i="6"/>
  <c r="A880" i="6"/>
  <c r="A872" i="6"/>
  <c r="A856" i="6"/>
  <c r="A848" i="6"/>
  <c r="A840" i="6"/>
  <c r="A824" i="6"/>
  <c r="A816" i="6"/>
  <c r="A808" i="6"/>
  <c r="A792" i="6"/>
  <c r="A784" i="6"/>
  <c r="A776" i="6"/>
  <c r="A760" i="6"/>
  <c r="A752" i="6"/>
  <c r="A744" i="6"/>
  <c r="A728" i="6"/>
  <c r="A720" i="6"/>
  <c r="A712" i="6"/>
  <c r="A696" i="6"/>
  <c r="A688" i="6"/>
  <c r="A680" i="6"/>
  <c r="A664" i="6"/>
  <c r="A656" i="6"/>
  <c r="A648" i="6"/>
  <c r="A640" i="6"/>
  <c r="A632" i="6"/>
  <c r="A616" i="6"/>
  <c r="A608" i="6"/>
  <c r="A600" i="6"/>
  <c r="A584" i="6"/>
  <c r="A568" i="6"/>
  <c r="A560" i="6"/>
  <c r="A552" i="6"/>
  <c r="A544" i="6"/>
  <c r="A536" i="6"/>
  <c r="A528" i="6"/>
  <c r="A520" i="6"/>
  <c r="A512" i="6"/>
  <c r="A496" i="6"/>
  <c r="A480" i="6"/>
  <c r="A472" i="6"/>
  <c r="A464" i="6"/>
  <c r="A448" i="6"/>
  <c r="A440" i="6"/>
  <c r="A432" i="6"/>
  <c r="A424" i="6"/>
  <c r="A416" i="6"/>
  <c r="A408" i="6"/>
  <c r="A400" i="6"/>
  <c r="A392" i="6"/>
  <c r="A384" i="6"/>
  <c r="A376" i="6"/>
  <c r="A360" i="6"/>
  <c r="A352" i="6"/>
  <c r="A344" i="6"/>
  <c r="A328" i="6"/>
  <c r="A312" i="6"/>
  <c r="A304" i="6"/>
  <c r="A296" i="6"/>
  <c r="A288" i="6"/>
  <c r="A280" i="6"/>
  <c r="A272" i="6"/>
  <c r="A264" i="6"/>
  <c r="A256" i="6"/>
  <c r="A248" i="6"/>
  <c r="A240" i="6"/>
  <c r="A232" i="6"/>
  <c r="A224" i="6"/>
  <c r="A216" i="6"/>
  <c r="A208" i="6"/>
  <c r="A200" i="6"/>
  <c r="A192" i="6"/>
  <c r="A184" i="6"/>
  <c r="A176" i="6"/>
  <c r="A168" i="6"/>
  <c r="A160" i="6"/>
  <c r="A152" i="6"/>
  <c r="A144" i="6"/>
  <c r="A136" i="6"/>
  <c r="A128" i="6"/>
  <c r="A120" i="6"/>
  <c r="A112" i="6"/>
  <c r="A104" i="6"/>
  <c r="A96" i="6"/>
  <c r="A88" i="6"/>
  <c r="A80" i="6"/>
  <c r="A72" i="6"/>
  <c r="A64" i="6"/>
  <c r="A56" i="6"/>
  <c r="A48" i="6"/>
  <c r="A40" i="6"/>
  <c r="A32" i="6"/>
  <c r="A24" i="6"/>
  <c r="A16" i="6"/>
  <c r="A8" i="6"/>
  <c r="A1023" i="6"/>
  <c r="A863" i="6"/>
  <c r="A815" i="6"/>
  <c r="A751" i="6"/>
  <c r="A679" i="6"/>
  <c r="A535" i="6"/>
  <c r="A487" i="6"/>
  <c r="A447" i="6"/>
  <c r="A391" i="6"/>
  <c r="A271" i="6"/>
  <c r="A231" i="6"/>
  <c r="A183" i="6"/>
  <c r="A151" i="6"/>
  <c r="A103" i="6"/>
  <c r="A79" i="6"/>
  <c r="A31" i="6"/>
  <c r="A7" i="6"/>
  <c r="A1022" i="6"/>
  <c r="A1014" i="6"/>
  <c r="A1006" i="6"/>
  <c r="A998" i="6"/>
  <c r="A990" i="6"/>
  <c r="A974" i="6"/>
  <c r="A966" i="6"/>
  <c r="A958" i="6"/>
  <c r="A950" i="6"/>
  <c r="A942" i="6"/>
  <c r="A934" i="6"/>
  <c r="A926" i="6"/>
  <c r="A918" i="6"/>
  <c r="A910" i="6"/>
  <c r="A902" i="6"/>
  <c r="A894" i="6"/>
  <c r="A886" i="6"/>
  <c r="A878" i="6"/>
  <c r="A870" i="6"/>
  <c r="A862" i="6"/>
  <c r="A854" i="6"/>
  <c r="A846" i="6"/>
  <c r="A838" i="6"/>
  <c r="A830" i="6"/>
  <c r="A822" i="6"/>
  <c r="A814" i="6"/>
  <c r="A806" i="6"/>
  <c r="A798" i="6"/>
  <c r="A790" i="6"/>
  <c r="A782" i="6"/>
  <c r="A774" i="6"/>
  <c r="A766" i="6"/>
  <c r="A758" i="6"/>
  <c r="A750" i="6"/>
  <c r="A742" i="6"/>
  <c r="A734" i="6"/>
  <c r="A726" i="6"/>
  <c r="A718" i="6"/>
  <c r="A710" i="6"/>
  <c r="A702" i="6"/>
  <c r="A694" i="6"/>
  <c r="A686" i="6"/>
  <c r="A678" i="6"/>
  <c r="A670" i="6"/>
  <c r="A662" i="6"/>
  <c r="A654" i="6"/>
  <c r="A646" i="6"/>
  <c r="A638" i="6"/>
  <c r="A630" i="6"/>
  <c r="A622" i="6"/>
  <c r="A614" i="6"/>
  <c r="A606" i="6"/>
  <c r="A598" i="6"/>
  <c r="A590" i="6"/>
  <c r="A582" i="6"/>
  <c r="A574" i="6"/>
  <c r="A566" i="6"/>
  <c r="A558" i="6"/>
  <c r="A550" i="6"/>
  <c r="A542" i="6"/>
  <c r="A534" i="6"/>
  <c r="A526" i="6"/>
  <c r="A518" i="6"/>
  <c r="A510" i="6"/>
  <c r="A502" i="6"/>
  <c r="A494" i="6"/>
  <c r="A486" i="6"/>
  <c r="A478" i="6"/>
  <c r="A470" i="6"/>
  <c r="A462" i="6"/>
  <c r="A454" i="6"/>
  <c r="A446" i="6"/>
  <c r="A438" i="6"/>
  <c r="A430" i="6"/>
  <c r="A422" i="6"/>
  <c r="A414" i="6"/>
  <c r="A406" i="6"/>
  <c r="A398" i="6"/>
  <c r="A390" i="6"/>
  <c r="A382" i="6"/>
  <c r="A374" i="6"/>
  <c r="A366" i="6"/>
  <c r="A358" i="6"/>
  <c r="A350" i="6"/>
  <c r="A342" i="6"/>
  <c r="A334" i="6"/>
  <c r="A326" i="6"/>
  <c r="A318" i="6"/>
  <c r="A310" i="6"/>
  <c r="A302" i="6"/>
  <c r="A294" i="6"/>
  <c r="A286" i="6"/>
  <c r="A278" i="6"/>
  <c r="A270" i="6"/>
  <c r="A262" i="6"/>
  <c r="A254" i="6"/>
  <c r="A246" i="6"/>
  <c r="A238" i="6"/>
  <c r="A230" i="6"/>
  <c r="A222" i="6"/>
  <c r="A214" i="6"/>
  <c r="A206" i="6"/>
  <c r="A198" i="6"/>
  <c r="A190" i="6"/>
  <c r="A182" i="6"/>
  <c r="A174" i="6"/>
  <c r="A166" i="6"/>
  <c r="A158" i="6"/>
  <c r="A150" i="6"/>
  <c r="A142" i="6"/>
  <c r="A134" i="6"/>
  <c r="A126" i="6"/>
  <c r="A118" i="6"/>
  <c r="A110" i="6"/>
  <c r="A102" i="6"/>
  <c r="A94" i="6"/>
  <c r="A86" i="6"/>
  <c r="A78" i="6"/>
  <c r="A70" i="6"/>
  <c r="A62" i="6"/>
  <c r="A54" i="6"/>
  <c r="A46" i="6"/>
  <c r="A38" i="6"/>
  <c r="A30" i="6"/>
  <c r="A22" i="6"/>
  <c r="A14" i="6"/>
  <c r="A6" i="6"/>
  <c r="A1007" i="6"/>
  <c r="A967" i="6"/>
  <c r="A935" i="6"/>
  <c r="A911" i="6"/>
  <c r="A879" i="6"/>
  <c r="A839" i="6"/>
  <c r="A807" i="6"/>
  <c r="A783" i="6"/>
  <c r="A735" i="6"/>
  <c r="A711" i="6"/>
  <c r="A663" i="6"/>
  <c r="A623" i="6"/>
  <c r="A583" i="6"/>
  <c r="A527" i="6"/>
  <c r="A407" i="6"/>
  <c r="A383" i="6"/>
  <c r="A343" i="6"/>
  <c r="A327" i="6"/>
  <c r="A287" i="6"/>
  <c r="A255" i="6"/>
  <c r="A199" i="6"/>
  <c r="A119" i="6"/>
  <c r="A982" i="6"/>
  <c r="A1029" i="6"/>
  <c r="A1021" i="6"/>
  <c r="A1013" i="6"/>
  <c r="A1005" i="6"/>
  <c r="A997" i="6"/>
  <c r="A989" i="6"/>
  <c r="A981" i="6"/>
  <c r="A973" i="6"/>
  <c r="A965" i="6"/>
  <c r="A957" i="6"/>
  <c r="A949" i="6"/>
  <c r="A941" i="6"/>
  <c r="A933" i="6"/>
  <c r="A925" i="6"/>
  <c r="A917" i="6"/>
  <c r="A909" i="6"/>
  <c r="A901" i="6"/>
  <c r="A893" i="6"/>
  <c r="A885" i="6"/>
  <c r="A877" i="6"/>
  <c r="A869" i="6"/>
  <c r="A861" i="6"/>
  <c r="A853" i="6"/>
  <c r="A845" i="6"/>
  <c r="A837" i="6"/>
  <c r="A829" i="6"/>
  <c r="A821" i="6"/>
  <c r="A813" i="6"/>
  <c r="A805" i="6"/>
  <c r="A797" i="6"/>
  <c r="A789" i="6"/>
  <c r="A781" i="6"/>
  <c r="A773" i="6"/>
  <c r="A765" i="6"/>
  <c r="A757" i="6"/>
  <c r="A749" i="6"/>
  <c r="A741" i="6"/>
  <c r="A733" i="6"/>
  <c r="A725" i="6"/>
  <c r="A717" i="6"/>
  <c r="A709" i="6"/>
  <c r="A701" i="6"/>
  <c r="A693" i="6"/>
  <c r="A685" i="6"/>
  <c r="A677" i="6"/>
  <c r="A669" i="6"/>
  <c r="A661" i="6"/>
  <c r="A653" i="6"/>
  <c r="A645" i="6"/>
  <c r="A637" i="6"/>
  <c r="A629" i="6"/>
  <c r="A621" i="6"/>
  <c r="A613" i="6"/>
  <c r="A605" i="6"/>
  <c r="A597" i="6"/>
  <c r="A589" i="6"/>
  <c r="A581" i="6"/>
  <c r="A573" i="6"/>
  <c r="A565" i="6"/>
  <c r="A557" i="6"/>
  <c r="A549" i="6"/>
  <c r="A541" i="6"/>
  <c r="A533" i="6"/>
  <c r="A525" i="6"/>
  <c r="A517" i="6"/>
  <c r="A509" i="6"/>
  <c r="A501" i="6"/>
  <c r="A493" i="6"/>
  <c r="A485" i="6"/>
  <c r="A477" i="6"/>
  <c r="A469" i="6"/>
  <c r="A461" i="6"/>
  <c r="A453" i="6"/>
  <c r="A445" i="6"/>
  <c r="A437" i="6"/>
  <c r="A429" i="6"/>
  <c r="A421" i="6"/>
  <c r="A413" i="6"/>
  <c r="A405" i="6"/>
  <c r="A397" i="6"/>
  <c r="A389" i="6"/>
  <c r="A381" i="6"/>
  <c r="A373" i="6"/>
  <c r="A365" i="6"/>
  <c r="A357" i="6"/>
  <c r="A349" i="6"/>
  <c r="A341" i="6"/>
  <c r="A333" i="6"/>
  <c r="A325" i="6"/>
  <c r="A317" i="6"/>
  <c r="A309" i="6"/>
  <c r="A301" i="6"/>
  <c r="A293" i="6"/>
  <c r="A285" i="6"/>
  <c r="A277" i="6"/>
  <c r="A269" i="6"/>
  <c r="A261" i="6"/>
  <c r="A253" i="6"/>
  <c r="A245" i="6"/>
  <c r="A237" i="6"/>
  <c r="A229" i="6"/>
  <c r="A221" i="6"/>
  <c r="A213" i="6"/>
  <c r="A205" i="6"/>
  <c r="A197" i="6"/>
  <c r="A189" i="6"/>
  <c r="A181" i="6"/>
  <c r="A173" i="6"/>
  <c r="A165" i="6"/>
  <c r="A157" i="6"/>
  <c r="A149" i="6"/>
  <c r="A141" i="6"/>
  <c r="A133" i="6"/>
  <c r="A125" i="6"/>
  <c r="A117" i="6"/>
  <c r="A109" i="6"/>
  <c r="A101" i="6"/>
  <c r="A93" i="6"/>
  <c r="A85" i="6"/>
  <c r="A77" i="6"/>
  <c r="A69" i="6"/>
  <c r="A61" i="6"/>
  <c r="A53" i="6"/>
  <c r="A45" i="6"/>
  <c r="A37" i="6"/>
  <c r="A29" i="6"/>
  <c r="A21" i="6"/>
  <c r="A13" i="6"/>
  <c r="A5" i="6"/>
  <c r="A871" i="6"/>
  <c r="A831" i="6"/>
  <c r="A775" i="6"/>
  <c r="A647" i="6"/>
  <c r="A615" i="6"/>
  <c r="A567" i="6"/>
  <c r="A519" i="6"/>
  <c r="A455" i="6"/>
  <c r="A239" i="6"/>
  <c r="A207" i="6"/>
  <c r="A159" i="6"/>
  <c r="A87" i="6"/>
  <c r="A47" i="6"/>
  <c r="A1028" i="6"/>
  <c r="A1020" i="6"/>
  <c r="A1012" i="6"/>
  <c r="A1004" i="6"/>
  <c r="A996" i="6"/>
  <c r="A988" i="6"/>
  <c r="A980" i="6"/>
  <c r="A972" i="6"/>
  <c r="A956" i="6"/>
  <c r="A948" i="6"/>
  <c r="A940" i="6"/>
  <c r="A932" i="6"/>
  <c r="A924" i="6"/>
  <c r="A916" i="6"/>
  <c r="A900" i="6"/>
  <c r="A892" i="6"/>
  <c r="A884" i="6"/>
  <c r="A868" i="6"/>
  <c r="A860" i="6"/>
  <c r="A852" i="6"/>
  <c r="A836" i="6"/>
  <c r="A828" i="6"/>
  <c r="A820" i="6"/>
  <c r="A804" i="6"/>
  <c r="A796" i="6"/>
  <c r="A788" i="6"/>
  <c r="A772" i="6"/>
  <c r="A764" i="6"/>
  <c r="A756" i="6"/>
  <c r="A740" i="6"/>
  <c r="A732" i="6"/>
  <c r="A724" i="6"/>
  <c r="A708" i="6"/>
  <c r="A700" i="6"/>
  <c r="A692" i="6"/>
  <c r="A676" i="6"/>
  <c r="A668" i="6"/>
  <c r="A652" i="6"/>
  <c r="A644" i="6"/>
  <c r="A636" i="6"/>
  <c r="A628" i="6"/>
  <c r="A620" i="6"/>
  <c r="A612" i="6"/>
  <c r="A604" i="6"/>
  <c r="A596" i="6"/>
  <c r="A588" i="6"/>
  <c r="A580" i="6"/>
  <c r="A572" i="6"/>
  <c r="A564" i="6"/>
  <c r="A556" i="6"/>
  <c r="A548" i="6"/>
  <c r="A540" i="6"/>
  <c r="A532" i="6"/>
  <c r="A524" i="6"/>
  <c r="A516" i="6"/>
  <c r="A508" i="6"/>
  <c r="A500" i="6"/>
  <c r="A492" i="6"/>
  <c r="A484" i="6"/>
  <c r="A476" i="6"/>
  <c r="A468" i="6"/>
  <c r="A460" i="6"/>
  <c r="A452" i="6"/>
  <c r="A444" i="6"/>
  <c r="A436" i="6"/>
  <c r="A428" i="6"/>
  <c r="A420" i="6"/>
  <c r="A412" i="6"/>
  <c r="A404" i="6"/>
  <c r="A396" i="6"/>
  <c r="A388" i="6"/>
  <c r="A380" i="6"/>
  <c r="A372" i="6"/>
  <c r="A364" i="6"/>
  <c r="A356" i="6"/>
  <c r="A348" i="6"/>
  <c r="A340" i="6"/>
  <c r="A332" i="6"/>
  <c r="A324" i="6"/>
  <c r="A316" i="6"/>
  <c r="A308" i="6"/>
  <c r="A300" i="6"/>
  <c r="A292" i="6"/>
  <c r="A284" i="6"/>
  <c r="A276" i="6"/>
  <c r="A268" i="6"/>
  <c r="A260" i="6"/>
  <c r="A252" i="6"/>
  <c r="A244" i="6"/>
  <c r="A236" i="6"/>
  <c r="A228" i="6"/>
  <c r="A220" i="6"/>
  <c r="A212" i="6"/>
  <c r="A204" i="6"/>
  <c r="A196" i="6"/>
  <c r="A188" i="6"/>
  <c r="A180" i="6"/>
  <c r="A172" i="6"/>
  <c r="A164" i="6"/>
  <c r="A156" i="6"/>
  <c r="A148" i="6"/>
  <c r="A140" i="6"/>
  <c r="A132" i="6"/>
  <c r="A124" i="6"/>
  <c r="A116" i="6"/>
  <c r="A108" i="6"/>
  <c r="A100" i="6"/>
  <c r="A92" i="6"/>
  <c r="A84" i="6"/>
  <c r="A76" i="6"/>
  <c r="A68" i="6"/>
  <c r="A60" i="6"/>
  <c r="A52" i="6"/>
  <c r="A44" i="6"/>
  <c r="A36" i="6"/>
  <c r="A28" i="6"/>
  <c r="A20" i="6"/>
  <c r="A12" i="6"/>
  <c r="A4" i="6"/>
  <c r="A1015" i="6"/>
  <c r="A951" i="6"/>
  <c r="A703" i="6"/>
  <c r="A639" i="6"/>
  <c r="A599" i="6"/>
  <c r="A543" i="6"/>
  <c r="A495" i="6"/>
  <c r="A463" i="6"/>
  <c r="A399" i="6"/>
  <c r="A359" i="6"/>
  <c r="A319" i="6"/>
  <c r="A263" i="6"/>
  <c r="A135" i="6"/>
  <c r="A1027" i="6"/>
  <c r="A1019" i="6"/>
  <c r="A1011" i="6"/>
  <c r="A1003" i="6"/>
  <c r="A995" i="6"/>
  <c r="A987" i="6"/>
  <c r="A979" i="6"/>
  <c r="A971" i="6"/>
  <c r="A947" i="6"/>
  <c r="A939" i="6"/>
  <c r="A931" i="6"/>
  <c r="A923" i="6"/>
  <c r="A915" i="6"/>
  <c r="A899" i="6"/>
  <c r="A891" i="6"/>
  <c r="A883" i="6"/>
  <c r="A867" i="6"/>
  <c r="A859" i="6"/>
  <c r="A851" i="6"/>
  <c r="A835" i="6"/>
  <c r="A827" i="6"/>
  <c r="A819" i="6"/>
  <c r="A803" i="6"/>
  <c r="A795" i="6"/>
  <c r="A787" i="6"/>
  <c r="A771" i="6"/>
  <c r="A763" i="6"/>
  <c r="A755" i="6"/>
  <c r="A739" i="6"/>
  <c r="A731" i="6"/>
  <c r="A723" i="6"/>
  <c r="A707" i="6"/>
  <c r="A699" i="6"/>
  <c r="A691" i="6"/>
  <c r="A675" i="6"/>
  <c r="A667" i="6"/>
  <c r="A659" i="6"/>
  <c r="A651" i="6"/>
  <c r="A635" i="6"/>
  <c r="A619" i="6"/>
  <c r="A611" i="6"/>
  <c r="A603" i="6"/>
  <c r="A595" i="6"/>
  <c r="A587" i="6"/>
  <c r="A579" i="6"/>
  <c r="A571" i="6"/>
  <c r="A563" i="6"/>
  <c r="A547" i="6"/>
  <c r="A531" i="6"/>
  <c r="A523" i="6"/>
  <c r="A515" i="6"/>
  <c r="A499" i="6"/>
  <c r="A491" i="6"/>
  <c r="A483" i="6"/>
  <c r="A475" i="6"/>
  <c r="A467" i="6"/>
  <c r="A459" i="6"/>
  <c r="A451" i="6"/>
  <c r="A443" i="6"/>
  <c r="A435" i="6"/>
  <c r="A427" i="6"/>
  <c r="A411" i="6"/>
  <c r="A403" i="6"/>
  <c r="A395" i="6"/>
  <c r="A379" i="6"/>
  <c r="A363" i="6"/>
  <c r="A355" i="6"/>
  <c r="A347" i="6"/>
  <c r="A339" i="6"/>
  <c r="A331" i="6"/>
  <c r="A323" i="6"/>
  <c r="A315" i="6"/>
  <c r="A307" i="6"/>
  <c r="A291" i="6"/>
  <c r="A283" i="6"/>
  <c r="A275" i="6"/>
  <c r="A267" i="6"/>
  <c r="A259" i="6"/>
  <c r="A251" i="6"/>
  <c r="A243" i="6"/>
  <c r="A235" i="6"/>
  <c r="A227" i="6"/>
  <c r="A211" i="6"/>
  <c r="A203" i="6"/>
  <c r="A187" i="6"/>
  <c r="A179" i="6"/>
  <c r="A155" i="6"/>
  <c r="A139" i="6"/>
  <c r="A131" i="6"/>
  <c r="A123" i="6"/>
  <c r="A115" i="6"/>
  <c r="A99" i="6"/>
  <c r="A75" i="6"/>
  <c r="A67" i="6"/>
  <c r="A59" i="6"/>
  <c r="A51" i="6"/>
  <c r="A35" i="6"/>
  <c r="A27" i="6"/>
  <c r="A3" i="6"/>
  <c r="A2" i="6"/>
  <c r="A999" i="6"/>
  <c r="A959" i="6"/>
  <c r="A903" i="6"/>
  <c r="A767" i="6"/>
  <c r="A719" i="6"/>
  <c r="A655" i="6"/>
  <c r="A431" i="6"/>
  <c r="A375" i="6"/>
  <c r="A295" i="6"/>
  <c r="A111" i="6"/>
  <c r="A55" i="6"/>
  <c r="A1026" i="6"/>
  <c r="A1018" i="6"/>
  <c r="A1010" i="6"/>
  <c r="A1002" i="6"/>
  <c r="A994" i="6"/>
  <c r="A986" i="6"/>
  <c r="A978" i="6"/>
  <c r="A970" i="6"/>
  <c r="A962" i="6"/>
  <c r="A938" i="6"/>
  <c r="A930" i="6"/>
  <c r="A922" i="6"/>
  <c r="A914" i="6"/>
  <c r="A906" i="6"/>
  <c r="A890" i="6"/>
  <c r="A882" i="6"/>
  <c r="A874" i="6"/>
  <c r="A858" i="6"/>
  <c r="A850" i="6"/>
  <c r="A842" i="6"/>
  <c r="A826" i="6"/>
  <c r="A818" i="6"/>
  <c r="A810" i="6"/>
  <c r="A794" i="6"/>
  <c r="A786" i="6"/>
  <c r="A778" i="6"/>
  <c r="A762" i="6"/>
  <c r="A754" i="6"/>
  <c r="A746" i="6"/>
  <c r="A730" i="6"/>
  <c r="A722" i="6"/>
  <c r="A714" i="6"/>
  <c r="A698" i="6"/>
  <c r="A690" i="6"/>
  <c r="A682" i="6"/>
  <c r="A674" i="6"/>
  <c r="A666" i="6"/>
  <c r="A658" i="6"/>
  <c r="A650" i="6"/>
  <c r="A642" i="6"/>
  <c r="A634" i="6"/>
  <c r="A626" i="6"/>
  <c r="A618" i="6"/>
  <c r="A610" i="6"/>
  <c r="A602" i="6"/>
  <c r="A594" i="6"/>
  <c r="A586" i="6"/>
  <c r="A578" i="6"/>
  <c r="A570" i="6"/>
  <c r="A562" i="6"/>
  <c r="A554" i="6"/>
  <c r="A546" i="6"/>
  <c r="A538" i="6"/>
  <c r="A530" i="6"/>
  <c r="A522" i="6"/>
  <c r="A514" i="6"/>
  <c r="A506" i="6"/>
  <c r="A498" i="6"/>
  <c r="A490" i="6"/>
  <c r="A482" i="6"/>
  <c r="A474" i="6"/>
  <c r="A466" i="6"/>
  <c r="A458" i="6"/>
  <c r="A450" i="6"/>
  <c r="A442" i="6"/>
  <c r="A434" i="6"/>
  <c r="A426" i="6"/>
  <c r="A418" i="6"/>
  <c r="A410" i="6"/>
  <c r="A402" i="6"/>
  <c r="A394" i="6"/>
  <c r="A386" i="6"/>
  <c r="A378" i="6"/>
  <c r="A370" i="6"/>
  <c r="A362" i="6"/>
  <c r="A354" i="6"/>
  <c r="A346" i="6"/>
  <c r="A338" i="6"/>
  <c r="A330" i="6"/>
  <c r="A322" i="6"/>
  <c r="A314" i="6"/>
  <c r="A306" i="6"/>
  <c r="A298" i="6"/>
  <c r="A290" i="6"/>
  <c r="A282" i="6"/>
  <c r="A274" i="6"/>
  <c r="A266" i="6"/>
  <c r="A258" i="6"/>
  <c r="A250" i="6"/>
  <c r="A242" i="6"/>
  <c r="A234" i="6"/>
  <c r="A226" i="6"/>
  <c r="A218" i="6"/>
  <c r="A210" i="6"/>
  <c r="A202" i="6"/>
  <c r="A194" i="6"/>
  <c r="A186" i="6"/>
  <c r="A178" i="6"/>
  <c r="A170" i="6"/>
  <c r="A162" i="6"/>
  <c r="A154" i="6"/>
  <c r="A146" i="6"/>
  <c r="A138" i="6"/>
  <c r="A130" i="6"/>
  <c r="A122" i="6"/>
  <c r="A114" i="6"/>
  <c r="A106" i="6"/>
  <c r="A98" i="6"/>
  <c r="A90" i="6"/>
  <c r="A82" i="6"/>
  <c r="A74" i="6"/>
  <c r="A66" i="6"/>
  <c r="A58" i="6"/>
  <c r="A50" i="6"/>
  <c r="A42" i="6"/>
  <c r="A34" i="6"/>
  <c r="A26" i="6"/>
  <c r="A18" i="6"/>
  <c r="A10" i="6"/>
  <c r="A943" i="6"/>
  <c r="A895" i="6"/>
  <c r="A847" i="6"/>
  <c r="A799" i="6"/>
  <c r="A743" i="6"/>
  <c r="A687" i="6"/>
  <c r="A631" i="6"/>
  <c r="A575" i="6"/>
  <c r="A503" i="6"/>
  <c r="A367" i="6"/>
  <c r="A311" i="6"/>
  <c r="A71" i="6"/>
  <c r="A15" i="6"/>
  <c r="A993" i="6"/>
  <c r="A985" i="6"/>
  <c r="A977" i="6"/>
  <c r="A969" i="6"/>
  <c r="A961" i="6"/>
  <c r="A953" i="6"/>
  <c r="A929" i="6"/>
  <c r="A921" i="6"/>
  <c r="A913" i="6"/>
  <c r="A905" i="6"/>
  <c r="A897" i="6"/>
  <c r="A889" i="6"/>
  <c r="A881" i="6"/>
  <c r="A873" i="6"/>
  <c r="A865" i="6"/>
  <c r="A857" i="6"/>
  <c r="A849" i="6"/>
  <c r="A841" i="6"/>
  <c r="A833" i="6"/>
  <c r="A825" i="6"/>
  <c r="A817" i="6"/>
  <c r="A809" i="6"/>
  <c r="A801" i="6"/>
  <c r="A793" i="6"/>
  <c r="A785" i="6"/>
  <c r="A777" i="6"/>
  <c r="A769" i="6"/>
  <c r="A761" i="6"/>
  <c r="A753" i="6"/>
  <c r="A745" i="6"/>
  <c r="A737" i="6"/>
  <c r="A729" i="6"/>
  <c r="A721" i="6"/>
  <c r="A713" i="6"/>
  <c r="A705" i="6"/>
  <c r="A697" i="6"/>
  <c r="A689" i="6"/>
  <c r="A681" i="6"/>
  <c r="A673" i="6"/>
  <c r="A665" i="6"/>
  <c r="A649" i="6"/>
  <c r="A633" i="6"/>
  <c r="A625" i="6"/>
  <c r="A617" i="6"/>
  <c r="A601" i="6"/>
  <c r="A593" i="6"/>
  <c r="A585" i="6"/>
  <c r="A577" i="6"/>
  <c r="A569" i="6"/>
  <c r="A561" i="6"/>
  <c r="A553" i="6"/>
  <c r="A545" i="6"/>
  <c r="A537" i="6"/>
  <c r="A529" i="6"/>
  <c r="A513" i="6"/>
  <c r="A505" i="6"/>
  <c r="A497" i="6"/>
  <c r="A481" i="6"/>
  <c r="A465" i="6"/>
  <c r="A457" i="6"/>
  <c r="A449" i="6"/>
  <c r="A441" i="6"/>
  <c r="A433" i="6"/>
  <c r="A425" i="6"/>
  <c r="A417" i="6"/>
  <c r="A409" i="6"/>
  <c r="A393" i="6"/>
  <c r="A377" i="6"/>
  <c r="A369" i="6"/>
  <c r="A361" i="6"/>
  <c r="A345" i="6"/>
  <c r="A337" i="6"/>
  <c r="A329" i="6"/>
  <c r="A321" i="6"/>
  <c r="A313" i="6"/>
  <c r="A305" i="6"/>
  <c r="A297" i="6"/>
  <c r="A289" i="6"/>
  <c r="A281" i="6"/>
  <c r="A273" i="6"/>
  <c r="A265" i="6"/>
  <c r="A257" i="6"/>
  <c r="A249" i="6"/>
  <c r="A241" i="6"/>
  <c r="A233" i="6"/>
  <c r="A225" i="6"/>
  <c r="A217" i="6"/>
  <c r="A209" i="6"/>
  <c r="A201" i="6"/>
  <c r="A193" i="6"/>
  <c r="A185" i="6"/>
  <c r="A177" i="6"/>
  <c r="A169" i="6"/>
  <c r="A161" i="6"/>
  <c r="A153" i="6"/>
  <c r="A145" i="6"/>
  <c r="A137" i="6"/>
  <c r="A129" i="6"/>
  <c r="A121" i="6"/>
  <c r="A113" i="6"/>
  <c r="A105" i="6"/>
  <c r="A97" i="6"/>
  <c r="A89" i="6"/>
  <c r="A81" i="6"/>
  <c r="A73" i="6"/>
  <c r="A65" i="6"/>
  <c r="A57" i="6"/>
  <c r="A49" i="6"/>
  <c r="A41" i="6"/>
  <c r="A33" i="6"/>
  <c r="A25" i="6"/>
  <c r="A17" i="6"/>
  <c r="A9" i="6"/>
  <c r="CA14" i="5"/>
  <c r="CE29" i="5"/>
  <c r="AY39" i="5"/>
  <c r="BC39" i="5"/>
  <c r="BG39" i="5"/>
  <c r="BK39" i="5"/>
  <c r="BO39" i="5"/>
  <c r="BS39" i="5"/>
  <c r="BW39" i="5"/>
  <c r="CA39" i="5"/>
  <c r="CE39" i="5"/>
  <c r="AU39" i="5"/>
  <c r="AQ38" i="5"/>
  <c r="IC34" i="8"/>
  <c r="G30" i="8"/>
  <c r="Y50" i="7" s="1"/>
  <c r="E22" i="9" s="1"/>
  <c r="JS87" i="8"/>
  <c r="JW86" i="8"/>
  <c r="KA85" i="8"/>
  <c r="KE84" i="8"/>
  <c r="JO84" i="8"/>
  <c r="JS83" i="8"/>
  <c r="JW82" i="8"/>
  <c r="KA81" i="8"/>
  <c r="KE80" i="8"/>
  <c r="JO80" i="8"/>
  <c r="JS79" i="8"/>
  <c r="JW78" i="8"/>
  <c r="KA77" i="8"/>
  <c r="KE76" i="8"/>
  <c r="JO76" i="8"/>
  <c r="JS75" i="8"/>
  <c r="JW74" i="8"/>
  <c r="KA73" i="8"/>
  <c r="KE72" i="8"/>
  <c r="JO72" i="8"/>
  <c r="JS71" i="8"/>
  <c r="JW70" i="8"/>
  <c r="KA69" i="8"/>
  <c r="KE68" i="8"/>
  <c r="JO68" i="8"/>
  <c r="JS67" i="8"/>
  <c r="JW66" i="8"/>
  <c r="KA65" i="8"/>
  <c r="KE64" i="8"/>
  <c r="JO64" i="8"/>
  <c r="JS63" i="8"/>
  <c r="JW62" i="8"/>
  <c r="KA61" i="8"/>
  <c r="KE60" i="8"/>
  <c r="JO60" i="8"/>
  <c r="JS59" i="8"/>
  <c r="JW58" i="8"/>
  <c r="KA57" i="8"/>
  <c r="KE56" i="8"/>
  <c r="JO56" i="8"/>
  <c r="JS55" i="8"/>
  <c r="JW54" i="8"/>
  <c r="KA53" i="8"/>
  <c r="KE52" i="8"/>
  <c r="JO52" i="8"/>
  <c r="JS51" i="8"/>
  <c r="JW50" i="8"/>
  <c r="KA49" i="8"/>
  <c r="KE48" i="8"/>
  <c r="JO48" i="8"/>
  <c r="JS47" i="8"/>
  <c r="JW46" i="8"/>
  <c r="KA45" i="8"/>
  <c r="KE44" i="8"/>
  <c r="JO44" i="8"/>
  <c r="JS43" i="8"/>
  <c r="JW42" i="8"/>
  <c r="KA41" i="8"/>
  <c r="KE40" i="8"/>
  <c r="JO40" i="8"/>
  <c r="JS39" i="8"/>
  <c r="JW38" i="8"/>
  <c r="KA37" i="8"/>
  <c r="KE36" i="8"/>
  <c r="JO36" i="8"/>
  <c r="JS35" i="8"/>
  <c r="JW34" i="8"/>
  <c r="KA33" i="8"/>
  <c r="KE32" i="8"/>
  <c r="JO32" i="8"/>
  <c r="JS31" i="8"/>
  <c r="JW30" i="8"/>
  <c r="KA29" i="8"/>
  <c r="KE28" i="8"/>
  <c r="JO28" i="8"/>
  <c r="JS27" i="8"/>
  <c r="JW26" i="8"/>
  <c r="KA25" i="8"/>
  <c r="KE24" i="8"/>
  <c r="JO24" i="8"/>
  <c r="JS23" i="8"/>
  <c r="JW22" i="8"/>
  <c r="KA21" i="8"/>
  <c r="KE20" i="8"/>
  <c r="KG87" i="8"/>
  <c r="JQ87" i="8"/>
  <c r="JU86" i="8"/>
  <c r="JY85" i="8"/>
  <c r="KC84" i="8"/>
  <c r="KG83" i="8"/>
  <c r="JQ83" i="8"/>
  <c r="JU82" i="8"/>
  <c r="JY81" i="8"/>
  <c r="KC80" i="8"/>
  <c r="KG79" i="8"/>
  <c r="JQ79" i="8"/>
  <c r="JU78" i="8"/>
  <c r="JY77" i="8"/>
  <c r="KC76" i="8"/>
  <c r="KG75" i="8"/>
  <c r="JQ75" i="8"/>
  <c r="JU74" i="8"/>
  <c r="JY73" i="8"/>
  <c r="KC72" i="8"/>
  <c r="KG71" i="8"/>
  <c r="JQ71" i="8"/>
  <c r="JU70" i="8"/>
  <c r="JY69" i="8"/>
  <c r="KC68" i="8"/>
  <c r="KG67" i="8"/>
  <c r="JQ67" i="8"/>
  <c r="JU66" i="8"/>
  <c r="JY65" i="8"/>
  <c r="KC64" i="8"/>
  <c r="KG63" i="8"/>
  <c r="JQ63" i="8"/>
  <c r="JU62" i="8"/>
  <c r="JY61" i="8"/>
  <c r="KC60" i="8"/>
  <c r="KG59" i="8"/>
  <c r="JQ59" i="8"/>
  <c r="JU58" i="8"/>
  <c r="JY57" i="8"/>
  <c r="KC56" i="8"/>
  <c r="KG55" i="8"/>
  <c r="JQ55" i="8"/>
  <c r="JU54" i="8"/>
  <c r="JY53" i="8"/>
  <c r="KC52" i="8"/>
  <c r="KG51" i="8"/>
  <c r="JQ51" i="8"/>
  <c r="JU50" i="8"/>
  <c r="JY49" i="8"/>
  <c r="KC48" i="8"/>
  <c r="KG47" i="8"/>
  <c r="JQ47" i="8"/>
  <c r="JU46" i="8"/>
  <c r="JY45" i="8"/>
  <c r="KC44" i="8"/>
  <c r="KG43" i="8"/>
  <c r="JQ43" i="8"/>
  <c r="JU42" i="8"/>
  <c r="JY41" i="8"/>
  <c r="KC40" i="8"/>
  <c r="KG39" i="8"/>
  <c r="JQ39" i="8"/>
  <c r="JU38" i="8"/>
  <c r="JY37" i="8"/>
  <c r="KC36" i="8"/>
  <c r="KG35" i="8"/>
  <c r="JQ35" i="8"/>
  <c r="JU34" i="8"/>
  <c r="JY33" i="8"/>
  <c r="KC32" i="8"/>
  <c r="KG31" i="8"/>
  <c r="JQ31" i="8"/>
  <c r="JU30" i="8"/>
  <c r="JY29" i="8"/>
  <c r="KC28" i="8"/>
  <c r="KG27" i="8"/>
  <c r="JQ27" i="8"/>
  <c r="JU26" i="8"/>
  <c r="KE87" i="8"/>
  <c r="JO87" i="8"/>
  <c r="JS86" i="8"/>
  <c r="JW85" i="8"/>
  <c r="KA84" i="8"/>
  <c r="KE83" i="8"/>
  <c r="JO83" i="8"/>
  <c r="JS82" i="8"/>
  <c r="JW81" i="8"/>
  <c r="KA80" i="8"/>
  <c r="KE79" i="8"/>
  <c r="JO79" i="8"/>
  <c r="JS78" i="8"/>
  <c r="JW77" i="8"/>
  <c r="KA76" i="8"/>
  <c r="KE75" i="8"/>
  <c r="JO75" i="8"/>
  <c r="JS74" i="8"/>
  <c r="JW73" i="8"/>
  <c r="KA72" i="8"/>
  <c r="KE71" i="8"/>
  <c r="JO71" i="8"/>
  <c r="JS70" i="8"/>
  <c r="JW69" i="8"/>
  <c r="KA68" i="8"/>
  <c r="KE67" i="8"/>
  <c r="JO67" i="8"/>
  <c r="JS66" i="8"/>
  <c r="JW65" i="8"/>
  <c r="KA64" i="8"/>
  <c r="KE63" i="8"/>
  <c r="JO63" i="8"/>
  <c r="JS62" i="8"/>
  <c r="JW61" i="8"/>
  <c r="KA60" i="8"/>
  <c r="KE59" i="8"/>
  <c r="JO59" i="8"/>
  <c r="JS58" i="8"/>
  <c r="JW57" i="8"/>
  <c r="KA56" i="8"/>
  <c r="KE55" i="8"/>
  <c r="JO55" i="8"/>
  <c r="JS54" i="8"/>
  <c r="JW53" i="8"/>
  <c r="KA52" i="8"/>
  <c r="KE51" i="8"/>
  <c r="JO51" i="8"/>
  <c r="JS50" i="8"/>
  <c r="JW49" i="8"/>
  <c r="KA48" i="8"/>
  <c r="KE47" i="8"/>
  <c r="JO47" i="8"/>
  <c r="JS46" i="8"/>
  <c r="JW45" i="8"/>
  <c r="KA44" i="8"/>
  <c r="KE43" i="8"/>
  <c r="JO43" i="8"/>
  <c r="JS42" i="8"/>
  <c r="JW41" i="8"/>
  <c r="KA40" i="8"/>
  <c r="KE39" i="8"/>
  <c r="JO39" i="8"/>
  <c r="JS38" i="8"/>
  <c r="JW37" i="8"/>
  <c r="KA36" i="8"/>
  <c r="KE35" i="8"/>
  <c r="JO35" i="8"/>
  <c r="JS34" i="8"/>
  <c r="JW33" i="8"/>
  <c r="KA32" i="8"/>
  <c r="KE31" i="8"/>
  <c r="JO31" i="8"/>
  <c r="JS30" i="8"/>
  <c r="JW29" i="8"/>
  <c r="KA28" i="8"/>
  <c r="KE27" i="8"/>
  <c r="KC87" i="8"/>
  <c r="KG86" i="8"/>
  <c r="JQ86" i="8"/>
  <c r="JU85" i="8"/>
  <c r="JY84" i="8"/>
  <c r="KC83" i="8"/>
  <c r="KG82" i="8"/>
  <c r="JQ82" i="8"/>
  <c r="JU81" i="8"/>
  <c r="JY80" i="8"/>
  <c r="KC79" i="8"/>
  <c r="KG78" i="8"/>
  <c r="JQ78" i="8"/>
  <c r="JU77" i="8"/>
  <c r="JY76" i="8"/>
  <c r="KC75" i="8"/>
  <c r="KG74" i="8"/>
  <c r="JQ74" i="8"/>
  <c r="JU73" i="8"/>
  <c r="JY72" i="8"/>
  <c r="KC71" i="8"/>
  <c r="KG70" i="8"/>
  <c r="JQ70" i="8"/>
  <c r="JU69" i="8"/>
  <c r="JY68" i="8"/>
  <c r="KC67" i="8"/>
  <c r="KG66" i="8"/>
  <c r="JQ66" i="8"/>
  <c r="JU65" i="8"/>
  <c r="JY64" i="8"/>
  <c r="KC63" i="8"/>
  <c r="KG62" i="8"/>
  <c r="JQ62" i="8"/>
  <c r="JU61" i="8"/>
  <c r="JY60" i="8"/>
  <c r="KC59" i="8"/>
  <c r="KG58" i="8"/>
  <c r="JQ58" i="8"/>
  <c r="JU57" i="8"/>
  <c r="JY56" i="8"/>
  <c r="KC55" i="8"/>
  <c r="KG54" i="8"/>
  <c r="JQ54" i="8"/>
  <c r="JU53" i="8"/>
  <c r="JY52" i="8"/>
  <c r="KC51" i="8"/>
  <c r="KG50" i="8"/>
  <c r="JQ50" i="8"/>
  <c r="JU49" i="8"/>
  <c r="JY48" i="8"/>
  <c r="KC47" i="8"/>
  <c r="KG46" i="8"/>
  <c r="JQ46" i="8"/>
  <c r="JU45" i="8"/>
  <c r="JY44" i="8"/>
  <c r="KC43" i="8"/>
  <c r="KG42" i="8"/>
  <c r="JQ42" i="8"/>
  <c r="JU41" i="8"/>
  <c r="JY40" i="8"/>
  <c r="KC39" i="8"/>
  <c r="KG38" i="8"/>
  <c r="JQ38" i="8"/>
  <c r="JU37" i="8"/>
  <c r="JY36" i="8"/>
  <c r="KC35" i="8"/>
  <c r="KG34" i="8"/>
  <c r="JQ34" i="8"/>
  <c r="JU33" i="8"/>
  <c r="JY32" i="8"/>
  <c r="KC31" i="8"/>
  <c r="KG30" i="8"/>
  <c r="JQ30" i="8"/>
  <c r="JU29" i="8"/>
  <c r="JY28" i="8"/>
  <c r="KC27" i="8"/>
  <c r="KG26" i="8"/>
  <c r="JQ26" i="8"/>
  <c r="JU25" i="8"/>
  <c r="JY24" i="8"/>
  <c r="KA87" i="8"/>
  <c r="KE86" i="8"/>
  <c r="JO86" i="8"/>
  <c r="JS85" i="8"/>
  <c r="JW84" i="8"/>
  <c r="KA83" i="8"/>
  <c r="KE82" i="8"/>
  <c r="JO82" i="8"/>
  <c r="JS81" i="8"/>
  <c r="JW80" i="8"/>
  <c r="KA79" i="8"/>
  <c r="KE78" i="8"/>
  <c r="JO78" i="8"/>
  <c r="JS77" i="8"/>
  <c r="JW76" i="8"/>
  <c r="KA75" i="8"/>
  <c r="KE74" i="8"/>
  <c r="JO74" i="8"/>
  <c r="JS73" i="8"/>
  <c r="JW72" i="8"/>
  <c r="KA71" i="8"/>
  <c r="KE70" i="8"/>
  <c r="JO70" i="8"/>
  <c r="JS69" i="8"/>
  <c r="JW68" i="8"/>
  <c r="KA67" i="8"/>
  <c r="KE66" i="8"/>
  <c r="JO66" i="8"/>
  <c r="JS65" i="8"/>
  <c r="JW64" i="8"/>
  <c r="KA63" i="8"/>
  <c r="KE62" i="8"/>
  <c r="JO62" i="8"/>
  <c r="JS61" i="8"/>
  <c r="JW60" i="8"/>
  <c r="KA59" i="8"/>
  <c r="KE58" i="8"/>
  <c r="JO58" i="8"/>
  <c r="JS57" i="8"/>
  <c r="JW56" i="8"/>
  <c r="KA55" i="8"/>
  <c r="KE54" i="8"/>
  <c r="JO54" i="8"/>
  <c r="JS53" i="8"/>
  <c r="JW52" i="8"/>
  <c r="KA51" i="8"/>
  <c r="KE50" i="8"/>
  <c r="JO50" i="8"/>
  <c r="JS49" i="8"/>
  <c r="JW48" i="8"/>
  <c r="KA47" i="8"/>
  <c r="KE46" i="8"/>
  <c r="JO46" i="8"/>
  <c r="JS45" i="8"/>
  <c r="JW44" i="8"/>
  <c r="KA43" i="8"/>
  <c r="KE42" i="8"/>
  <c r="JO42" i="8"/>
  <c r="JS41" i="8"/>
  <c r="JW40" i="8"/>
  <c r="KA39" i="8"/>
  <c r="KE38" i="8"/>
  <c r="JO38" i="8"/>
  <c r="JS37" i="8"/>
  <c r="JW36" i="8"/>
  <c r="KA35" i="8"/>
  <c r="KE34" i="8"/>
  <c r="JO34" i="8"/>
  <c r="JS33" i="8"/>
  <c r="JW32" i="8"/>
  <c r="KA31" i="8"/>
  <c r="KE30" i="8"/>
  <c r="JO30" i="8"/>
  <c r="JS29" i="8"/>
  <c r="JW28" i="8"/>
  <c r="KA27" i="8"/>
  <c r="KE26" i="8"/>
  <c r="JO26" i="8"/>
  <c r="JS25" i="8"/>
  <c r="JW24" i="8"/>
  <c r="KA23" i="8"/>
  <c r="KE22" i="8"/>
  <c r="JO22" i="8"/>
  <c r="JY87" i="8"/>
  <c r="KC86" i="8"/>
  <c r="KG85" i="8"/>
  <c r="JQ85" i="8"/>
  <c r="JU84" i="8"/>
  <c r="JY83" i="8"/>
  <c r="KC82" i="8"/>
  <c r="KG81" i="8"/>
  <c r="JQ81" i="8"/>
  <c r="JU80" i="8"/>
  <c r="JY79" i="8"/>
  <c r="KC78" i="8"/>
  <c r="KG77" i="8"/>
  <c r="JQ77" i="8"/>
  <c r="JU76" i="8"/>
  <c r="JY75" i="8"/>
  <c r="KC74" i="8"/>
  <c r="KG73" i="8"/>
  <c r="JQ73" i="8"/>
  <c r="JU72" i="8"/>
  <c r="JY71" i="8"/>
  <c r="KC70" i="8"/>
  <c r="KG69" i="8"/>
  <c r="JQ69" i="8"/>
  <c r="JU68" i="8"/>
  <c r="JY67" i="8"/>
  <c r="KC66" i="8"/>
  <c r="KG65" i="8"/>
  <c r="JQ65" i="8"/>
  <c r="JU64" i="8"/>
  <c r="JY63" i="8"/>
  <c r="KC62" i="8"/>
  <c r="KG61" i="8"/>
  <c r="JQ61" i="8"/>
  <c r="JU60" i="8"/>
  <c r="JY59" i="8"/>
  <c r="KC58" i="8"/>
  <c r="KG57" i="8"/>
  <c r="JQ57" i="8"/>
  <c r="JU56" i="8"/>
  <c r="JY55" i="8"/>
  <c r="KC54" i="8"/>
  <c r="KG53" i="8"/>
  <c r="JQ53" i="8"/>
  <c r="JU52" i="8"/>
  <c r="JY51" i="8"/>
  <c r="KC50" i="8"/>
  <c r="KG49" i="8"/>
  <c r="JQ49" i="8"/>
  <c r="JU48" i="8"/>
  <c r="JY47" i="8"/>
  <c r="KC46" i="8"/>
  <c r="KG45" i="8"/>
  <c r="JQ45" i="8"/>
  <c r="JU44" i="8"/>
  <c r="JY43" i="8"/>
  <c r="KC42" i="8"/>
  <c r="KG41" i="8"/>
  <c r="JQ41" i="8"/>
  <c r="JU40" i="8"/>
  <c r="JY39" i="8"/>
  <c r="KC38" i="8"/>
  <c r="KG37" i="8"/>
  <c r="JQ37" i="8"/>
  <c r="JU36" i="8"/>
  <c r="JY35" i="8"/>
  <c r="KC34" i="8"/>
  <c r="KG33" i="8"/>
  <c r="JQ33" i="8"/>
  <c r="JU32" i="8"/>
  <c r="JY31" i="8"/>
  <c r="KC30" i="8"/>
  <c r="KG29" i="8"/>
  <c r="JQ29" i="8"/>
  <c r="JU28" i="8"/>
  <c r="JY27" i="8"/>
  <c r="JW87" i="8"/>
  <c r="KA86" i="8"/>
  <c r="KE85" i="8"/>
  <c r="JO85" i="8"/>
  <c r="JS84" i="8"/>
  <c r="JW83" i="8"/>
  <c r="KA82" i="8"/>
  <c r="KE81" i="8"/>
  <c r="JO81" i="8"/>
  <c r="JS80" i="8"/>
  <c r="JW79" i="8"/>
  <c r="KA78" i="8"/>
  <c r="KE77" i="8"/>
  <c r="JO77" i="8"/>
  <c r="JS76" i="8"/>
  <c r="JW75" i="8"/>
  <c r="KA74" i="8"/>
  <c r="KE73" i="8"/>
  <c r="JO73" i="8"/>
  <c r="JS72" i="8"/>
  <c r="JW71" i="8"/>
  <c r="KA70" i="8"/>
  <c r="KE69" i="8"/>
  <c r="JO69" i="8"/>
  <c r="JS68" i="8"/>
  <c r="JW67" i="8"/>
  <c r="KA66" i="8"/>
  <c r="KE65" i="8"/>
  <c r="JO65" i="8"/>
  <c r="JS64" i="8"/>
  <c r="JW63" i="8"/>
  <c r="KA62" i="8"/>
  <c r="KE61" i="8"/>
  <c r="JO61" i="8"/>
  <c r="JS60" i="8"/>
  <c r="JW59" i="8"/>
  <c r="KA58" i="8"/>
  <c r="KE57" i="8"/>
  <c r="JO57" i="8"/>
  <c r="JS56" i="8"/>
  <c r="JW55" i="8"/>
  <c r="KA54" i="8"/>
  <c r="KE53" i="8"/>
  <c r="JO53" i="8"/>
  <c r="JS52" i="8"/>
  <c r="JW51" i="8"/>
  <c r="KA50" i="8"/>
  <c r="KE49" i="8"/>
  <c r="JO49" i="8"/>
  <c r="JS48" i="8"/>
  <c r="JW47" i="8"/>
  <c r="KA46" i="8"/>
  <c r="KE45" i="8"/>
  <c r="JO45" i="8"/>
  <c r="JS44" i="8"/>
  <c r="JW43" i="8"/>
  <c r="KA42" i="8"/>
  <c r="KE41" i="8"/>
  <c r="JO41" i="8"/>
  <c r="JS40" i="8"/>
  <c r="JW39" i="8"/>
  <c r="KA38" i="8"/>
  <c r="KE37" i="8"/>
  <c r="JO37" i="8"/>
  <c r="JS36" i="8"/>
  <c r="JW35" i="8"/>
  <c r="KA34" i="8"/>
  <c r="KE33" i="8"/>
  <c r="JO33" i="8"/>
  <c r="JS32" i="8"/>
  <c r="JW31" i="8"/>
  <c r="KA30" i="8"/>
  <c r="KE29" i="8"/>
  <c r="JO29" i="8"/>
  <c r="JS28" i="8"/>
  <c r="JW27" i="8"/>
  <c r="KA26" i="8"/>
  <c r="KE25" i="8"/>
  <c r="JO25" i="8"/>
  <c r="JS24" i="8"/>
  <c r="JW23" i="8"/>
  <c r="KA22" i="8"/>
  <c r="KE21" i="8"/>
  <c r="JU87" i="8"/>
  <c r="KG80" i="8"/>
  <c r="JY74" i="8"/>
  <c r="JQ68" i="8"/>
  <c r="KC61" i="8"/>
  <c r="JU55" i="8"/>
  <c r="KG48" i="8"/>
  <c r="JY42" i="8"/>
  <c r="JQ36" i="8"/>
  <c r="KC29" i="8"/>
  <c r="KG25" i="8"/>
  <c r="JU24" i="8"/>
  <c r="JO23" i="8"/>
  <c r="KC21" i="8"/>
  <c r="KC20" i="8"/>
  <c r="KG19" i="8"/>
  <c r="JQ19" i="8"/>
  <c r="JU18" i="8"/>
  <c r="JY17" i="8"/>
  <c r="KC16" i="8"/>
  <c r="KG15" i="8"/>
  <c r="JQ15" i="8"/>
  <c r="JU14" i="8"/>
  <c r="JY13" i="8"/>
  <c r="KC12" i="8"/>
  <c r="KG11" i="8"/>
  <c r="JQ11" i="8"/>
  <c r="JU10" i="8"/>
  <c r="JY9" i="8"/>
  <c r="KC8" i="8"/>
  <c r="JF46" i="8"/>
  <c r="IX46" i="8"/>
  <c r="IP46" i="8"/>
  <c r="JC45" i="8"/>
  <c r="IU45" i="8"/>
  <c r="IM45" i="8"/>
  <c r="IZ44" i="8"/>
  <c r="IR44" i="8"/>
  <c r="JE43" i="8"/>
  <c r="IW43" i="8"/>
  <c r="IO43" i="8"/>
  <c r="JB42" i="8"/>
  <c r="IT42" i="8"/>
  <c r="IL42" i="8"/>
  <c r="IY41" i="8"/>
  <c r="IQ41" i="8"/>
  <c r="JD40" i="8"/>
  <c r="IV40" i="8"/>
  <c r="IN40" i="8"/>
  <c r="JA39" i="8"/>
  <c r="IS39" i="8"/>
  <c r="JF38" i="8"/>
  <c r="IX38" i="8"/>
  <c r="IP38" i="8"/>
  <c r="JC37" i="8"/>
  <c r="IU37" i="8"/>
  <c r="IM37" i="8"/>
  <c r="IZ36" i="8"/>
  <c r="IR36" i="8"/>
  <c r="JE35" i="8"/>
  <c r="IW35" i="8"/>
  <c r="IO35" i="8"/>
  <c r="JB34" i="8"/>
  <c r="IT34" i="8"/>
  <c r="IL34" i="8"/>
  <c r="IY33" i="8"/>
  <c r="IQ33" i="8"/>
  <c r="JD32" i="8"/>
  <c r="IV32" i="8"/>
  <c r="IN32" i="8"/>
  <c r="JA31" i="8"/>
  <c r="IS31" i="8"/>
  <c r="JF30" i="8"/>
  <c r="IX30" i="8"/>
  <c r="IP30" i="8"/>
  <c r="JC29" i="8"/>
  <c r="IU29" i="8"/>
  <c r="IM29" i="8"/>
  <c r="IZ28" i="8"/>
  <c r="IR28" i="8"/>
  <c r="JE27" i="8"/>
  <c r="IW27" i="8"/>
  <c r="IO27" i="8"/>
  <c r="JB26" i="8"/>
  <c r="IT26" i="8"/>
  <c r="JY86" i="8"/>
  <c r="JQ80" i="8"/>
  <c r="KC73" i="8"/>
  <c r="JU67" i="8"/>
  <c r="KG60" i="8"/>
  <c r="JY54" i="8"/>
  <c r="JQ48" i="8"/>
  <c r="KC41" i="8"/>
  <c r="JU35" i="8"/>
  <c r="KG28" i="8"/>
  <c r="KC25" i="8"/>
  <c r="JQ24" i="8"/>
  <c r="KG22" i="8"/>
  <c r="JY21" i="8"/>
  <c r="KA20" i="8"/>
  <c r="KE19" i="8"/>
  <c r="JO19" i="8"/>
  <c r="JS18" i="8"/>
  <c r="JW17" i="8"/>
  <c r="KA16" i="8"/>
  <c r="KE15" i="8"/>
  <c r="JO15" i="8"/>
  <c r="JS14" i="8"/>
  <c r="JW13" i="8"/>
  <c r="KA12" i="8"/>
  <c r="KE11" i="8"/>
  <c r="JO11" i="8"/>
  <c r="JS10" i="8"/>
  <c r="JW9" i="8"/>
  <c r="KA8" i="8"/>
  <c r="JE46" i="8"/>
  <c r="IW46" i="8"/>
  <c r="IO46" i="8"/>
  <c r="JB45" i="8"/>
  <c r="IT45" i="8"/>
  <c r="IL45" i="8"/>
  <c r="IY44" i="8"/>
  <c r="IQ44" i="8"/>
  <c r="JD43" i="8"/>
  <c r="IV43" i="8"/>
  <c r="IN43" i="8"/>
  <c r="JA42" i="8"/>
  <c r="IS42" i="8"/>
  <c r="JF41" i="8"/>
  <c r="IX41" i="8"/>
  <c r="IP41" i="8"/>
  <c r="JC40" i="8"/>
  <c r="IU40" i="8"/>
  <c r="IM40" i="8"/>
  <c r="IZ39" i="8"/>
  <c r="IR39" i="8"/>
  <c r="JE38" i="8"/>
  <c r="IW38" i="8"/>
  <c r="IO38" i="8"/>
  <c r="JB37" i="8"/>
  <c r="IT37" i="8"/>
  <c r="IL37" i="8"/>
  <c r="IY36" i="8"/>
  <c r="IQ36" i="8"/>
  <c r="JD35" i="8"/>
  <c r="IV35" i="8"/>
  <c r="IN35" i="8"/>
  <c r="JA34" i="8"/>
  <c r="IS34" i="8"/>
  <c r="JF33" i="8"/>
  <c r="IX33" i="8"/>
  <c r="IP33" i="8"/>
  <c r="JC32" i="8"/>
  <c r="IU32" i="8"/>
  <c r="IM32" i="8"/>
  <c r="IZ31" i="8"/>
  <c r="IR31" i="8"/>
  <c r="JE30" i="8"/>
  <c r="IW30" i="8"/>
  <c r="IO30" i="8"/>
  <c r="JB29" i="8"/>
  <c r="IT29" i="8"/>
  <c r="IL29" i="8"/>
  <c r="IY28" i="8"/>
  <c r="IQ28" i="8"/>
  <c r="JD27" i="8"/>
  <c r="IV27" i="8"/>
  <c r="IN27" i="8"/>
  <c r="JA26" i="8"/>
  <c r="KC85" i="8"/>
  <c r="JU79" i="8"/>
  <c r="KG72" i="8"/>
  <c r="JY66" i="8"/>
  <c r="JQ60" i="8"/>
  <c r="KC53" i="8"/>
  <c r="JU47" i="8"/>
  <c r="KG40" i="8"/>
  <c r="JY34" i="8"/>
  <c r="JQ28" i="8"/>
  <c r="JY25" i="8"/>
  <c r="KG23" i="8"/>
  <c r="KC22" i="8"/>
  <c r="JW21" i="8"/>
  <c r="JY20" i="8"/>
  <c r="KC19" i="8"/>
  <c r="KG18" i="8"/>
  <c r="JQ18" i="8"/>
  <c r="JU17" i="8"/>
  <c r="JY16" i="8"/>
  <c r="KC15" i="8"/>
  <c r="KG14" i="8"/>
  <c r="JQ14" i="8"/>
  <c r="JU13" i="8"/>
  <c r="JY12" i="8"/>
  <c r="KC11" i="8"/>
  <c r="KG10" i="8"/>
  <c r="JQ10" i="8"/>
  <c r="JU9" i="8"/>
  <c r="JY8" i="8"/>
  <c r="JD46" i="8"/>
  <c r="IV46" i="8"/>
  <c r="IN46" i="8"/>
  <c r="JA45" i="8"/>
  <c r="IS45" i="8"/>
  <c r="JF44" i="8"/>
  <c r="IX44" i="8"/>
  <c r="IP44" i="8"/>
  <c r="JC43" i="8"/>
  <c r="IU43" i="8"/>
  <c r="IM43" i="8"/>
  <c r="IZ42" i="8"/>
  <c r="IR42" i="8"/>
  <c r="JE41" i="8"/>
  <c r="IW41" i="8"/>
  <c r="IO41" i="8"/>
  <c r="JB40" i="8"/>
  <c r="IT40" i="8"/>
  <c r="IL40" i="8"/>
  <c r="IY39" i="8"/>
  <c r="IQ39" i="8"/>
  <c r="JD38" i="8"/>
  <c r="IV38" i="8"/>
  <c r="IN38" i="8"/>
  <c r="JA37" i="8"/>
  <c r="IS37" i="8"/>
  <c r="JF36" i="8"/>
  <c r="IX36" i="8"/>
  <c r="IP36" i="8"/>
  <c r="JC35" i="8"/>
  <c r="IU35" i="8"/>
  <c r="IM35" i="8"/>
  <c r="IZ34" i="8"/>
  <c r="IR34" i="8"/>
  <c r="JE33" i="8"/>
  <c r="IW33" i="8"/>
  <c r="IO33" i="8"/>
  <c r="JB32" i="8"/>
  <c r="IT32" i="8"/>
  <c r="IL32" i="8"/>
  <c r="IY31" i="8"/>
  <c r="IQ31" i="8"/>
  <c r="JD30" i="8"/>
  <c r="IV30" i="8"/>
  <c r="IN30" i="8"/>
  <c r="JA29" i="8"/>
  <c r="IS29" i="8"/>
  <c r="JF28" i="8"/>
  <c r="IX28" i="8"/>
  <c r="IP28" i="8"/>
  <c r="JC27" i="8"/>
  <c r="IU27" i="8"/>
  <c r="IM27" i="8"/>
  <c r="IZ26" i="8"/>
  <c r="IR26" i="8"/>
  <c r="KG84" i="8"/>
  <c r="JY78" i="8"/>
  <c r="JQ72" i="8"/>
  <c r="KC65" i="8"/>
  <c r="JU59" i="8"/>
  <c r="KG52" i="8"/>
  <c r="JY46" i="8"/>
  <c r="JQ40" i="8"/>
  <c r="KC33" i="8"/>
  <c r="JU27" i="8"/>
  <c r="JW25" i="8"/>
  <c r="KE23" i="8"/>
  <c r="JY22" i="8"/>
  <c r="JU21" i="8"/>
  <c r="JW20" i="8"/>
  <c r="KA19" i="8"/>
  <c r="KE18" i="8"/>
  <c r="JO18" i="8"/>
  <c r="JS17" i="8"/>
  <c r="JW16" i="8"/>
  <c r="KA15" i="8"/>
  <c r="KE14" i="8"/>
  <c r="JO14" i="8"/>
  <c r="JS13" i="8"/>
  <c r="JW12" i="8"/>
  <c r="KA11" i="8"/>
  <c r="KE10" i="8"/>
  <c r="JO10" i="8"/>
  <c r="JS9" i="8"/>
  <c r="JW8" i="8"/>
  <c r="JC46" i="8"/>
  <c r="IU46" i="8"/>
  <c r="IM46" i="8"/>
  <c r="IZ45" i="8"/>
  <c r="IR45" i="8"/>
  <c r="JE44" i="8"/>
  <c r="IW44" i="8"/>
  <c r="IO44" i="8"/>
  <c r="JB43" i="8"/>
  <c r="IT43" i="8"/>
  <c r="IL43" i="8"/>
  <c r="IY42" i="8"/>
  <c r="IQ42" i="8"/>
  <c r="JD41" i="8"/>
  <c r="IV41" i="8"/>
  <c r="IN41" i="8"/>
  <c r="JA40" i="8"/>
  <c r="IS40" i="8"/>
  <c r="JF39" i="8"/>
  <c r="IX39" i="8"/>
  <c r="IP39" i="8"/>
  <c r="JC38" i="8"/>
  <c r="IU38" i="8"/>
  <c r="IM38" i="8"/>
  <c r="IZ37" i="8"/>
  <c r="IR37" i="8"/>
  <c r="JE36" i="8"/>
  <c r="IW36" i="8"/>
  <c r="IO36" i="8"/>
  <c r="JB35" i="8"/>
  <c r="IT35" i="8"/>
  <c r="IL35" i="8"/>
  <c r="IY34" i="8"/>
  <c r="IQ34" i="8"/>
  <c r="JD33" i="8"/>
  <c r="IV33" i="8"/>
  <c r="IN33" i="8"/>
  <c r="JA32" i="8"/>
  <c r="IS32" i="8"/>
  <c r="JF31" i="8"/>
  <c r="IX31" i="8"/>
  <c r="IP31" i="8"/>
  <c r="JC30" i="8"/>
  <c r="IU30" i="8"/>
  <c r="IM30" i="8"/>
  <c r="IZ29" i="8"/>
  <c r="IR29" i="8"/>
  <c r="JE28" i="8"/>
  <c r="IW28" i="8"/>
  <c r="IO28" i="8"/>
  <c r="JB27" i="8"/>
  <c r="IT27" i="8"/>
  <c r="IL27" i="8"/>
  <c r="IY26" i="8"/>
  <c r="IQ26" i="8"/>
  <c r="JU83" i="8"/>
  <c r="KG76" i="8"/>
  <c r="JY70" i="8"/>
  <c r="JQ64" i="8"/>
  <c r="KC57" i="8"/>
  <c r="JU51" i="8"/>
  <c r="KG44" i="8"/>
  <c r="JY38" i="8"/>
  <c r="JQ32" i="8"/>
  <c r="KC26" i="8"/>
  <c r="KG24" i="8"/>
  <c r="JY23" i="8"/>
  <c r="JS22" i="8"/>
  <c r="JQ21" i="8"/>
  <c r="JS20" i="8"/>
  <c r="JW19" i="8"/>
  <c r="KA18" i="8"/>
  <c r="KE17" i="8"/>
  <c r="JO17" i="8"/>
  <c r="JS16" i="8"/>
  <c r="JW15" i="8"/>
  <c r="KA14" i="8"/>
  <c r="KE13" i="8"/>
  <c r="JO13" i="8"/>
  <c r="JS12" i="8"/>
  <c r="JW11" i="8"/>
  <c r="KA10" i="8"/>
  <c r="KE9" i="8"/>
  <c r="JO9" i="8"/>
  <c r="JS8" i="8"/>
  <c r="JA46" i="8"/>
  <c r="IS46" i="8"/>
  <c r="JF45" i="8"/>
  <c r="IX45" i="8"/>
  <c r="IP45" i="8"/>
  <c r="JC44" i="8"/>
  <c r="IU44" i="8"/>
  <c r="IM44" i="8"/>
  <c r="IZ43" i="8"/>
  <c r="IR43" i="8"/>
  <c r="JE42" i="8"/>
  <c r="IW42" i="8"/>
  <c r="IO42" i="8"/>
  <c r="JB41" i="8"/>
  <c r="IT41" i="8"/>
  <c r="IL41" i="8"/>
  <c r="IY40" i="8"/>
  <c r="IQ40" i="8"/>
  <c r="JD39" i="8"/>
  <c r="IV39" i="8"/>
  <c r="IN39" i="8"/>
  <c r="JA38" i="8"/>
  <c r="IS38" i="8"/>
  <c r="JF37" i="8"/>
  <c r="IX37" i="8"/>
  <c r="IP37" i="8"/>
  <c r="JC36" i="8"/>
  <c r="IU36" i="8"/>
  <c r="IM36" i="8"/>
  <c r="IZ35" i="8"/>
  <c r="IR35" i="8"/>
  <c r="JE34" i="8"/>
  <c r="IW34" i="8"/>
  <c r="IO34" i="8"/>
  <c r="JB33" i="8"/>
  <c r="IT33" i="8"/>
  <c r="IL33" i="8"/>
  <c r="IY32" i="8"/>
  <c r="IQ32" i="8"/>
  <c r="JD31" i="8"/>
  <c r="IV31" i="8"/>
  <c r="IN31" i="8"/>
  <c r="JA30" i="8"/>
  <c r="IS30" i="8"/>
  <c r="JF29" i="8"/>
  <c r="IX29" i="8"/>
  <c r="IP29" i="8"/>
  <c r="JC28" i="8"/>
  <c r="IU28" i="8"/>
  <c r="IM28" i="8"/>
  <c r="IZ27" i="8"/>
  <c r="IR27" i="8"/>
  <c r="JE26" i="8"/>
  <c r="IW26" i="8"/>
  <c r="IO26" i="8"/>
  <c r="JY82" i="8"/>
  <c r="JQ76" i="8"/>
  <c r="KC69" i="8"/>
  <c r="JU63" i="8"/>
  <c r="KG56" i="8"/>
  <c r="JY50" i="8"/>
  <c r="JQ44" i="8"/>
  <c r="KC37" i="8"/>
  <c r="JU31" i="8"/>
  <c r="JY26" i="8"/>
  <c r="KC24" i="8"/>
  <c r="JU23" i="8"/>
  <c r="JQ22" i="8"/>
  <c r="JO21" i="8"/>
  <c r="JQ20" i="8"/>
  <c r="JU19" i="8"/>
  <c r="JY18" i="8"/>
  <c r="KC17" i="8"/>
  <c r="KG16" i="8"/>
  <c r="JQ16" i="8"/>
  <c r="JU15" i="8"/>
  <c r="JY14" i="8"/>
  <c r="KC13" i="8"/>
  <c r="KG12" i="8"/>
  <c r="JQ12" i="8"/>
  <c r="JU11" i="8"/>
  <c r="JY10" i="8"/>
  <c r="KC9" i="8"/>
  <c r="KG8" i="8"/>
  <c r="JQ8" i="8"/>
  <c r="IZ46" i="8"/>
  <c r="IR46" i="8"/>
  <c r="JE45" i="8"/>
  <c r="IW45" i="8"/>
  <c r="IO45" i="8"/>
  <c r="JB44" i="8"/>
  <c r="IT44" i="8"/>
  <c r="IL44" i="8"/>
  <c r="IY43" i="8"/>
  <c r="IQ43" i="8"/>
  <c r="JD42" i="8"/>
  <c r="IV42" i="8"/>
  <c r="IN42" i="8"/>
  <c r="JA41" i="8"/>
  <c r="IS41" i="8"/>
  <c r="JF40" i="8"/>
  <c r="IX40" i="8"/>
  <c r="IP40" i="8"/>
  <c r="JC39" i="8"/>
  <c r="IU39" i="8"/>
  <c r="IM39" i="8"/>
  <c r="IZ38" i="8"/>
  <c r="IR38" i="8"/>
  <c r="JE37" i="8"/>
  <c r="IW37" i="8"/>
  <c r="IO37" i="8"/>
  <c r="JB36" i="8"/>
  <c r="IT36" i="8"/>
  <c r="IL36" i="8"/>
  <c r="IY35" i="8"/>
  <c r="IQ35" i="8"/>
  <c r="JD34" i="8"/>
  <c r="IV34" i="8"/>
  <c r="IN34" i="8"/>
  <c r="JA33" i="8"/>
  <c r="IS33" i="8"/>
  <c r="JF32" i="8"/>
  <c r="IX32" i="8"/>
  <c r="IP32" i="8"/>
  <c r="JC31" i="8"/>
  <c r="IU31" i="8"/>
  <c r="IM31" i="8"/>
  <c r="IZ30" i="8"/>
  <c r="IR30" i="8"/>
  <c r="JE29" i="8"/>
  <c r="IW29" i="8"/>
  <c r="IO29" i="8"/>
  <c r="JB28" i="8"/>
  <c r="IT28" i="8"/>
  <c r="IL28" i="8"/>
  <c r="IY27" i="8"/>
  <c r="IQ27" i="8"/>
  <c r="JD26" i="8"/>
  <c r="IV26" i="8"/>
  <c r="IN26" i="8"/>
  <c r="JQ84" i="8"/>
  <c r="JY58" i="8"/>
  <c r="KG32" i="8"/>
  <c r="JU22" i="8"/>
  <c r="KC18" i="8"/>
  <c r="JY15" i="8"/>
  <c r="JU12" i="8"/>
  <c r="JQ9" i="8"/>
  <c r="IL46" i="8"/>
  <c r="IV44" i="8"/>
  <c r="JF42" i="8"/>
  <c r="IU41" i="8"/>
  <c r="JE39" i="8"/>
  <c r="IT38" i="8"/>
  <c r="JD36" i="8"/>
  <c r="IS35" i="8"/>
  <c r="JC33" i="8"/>
  <c r="IR32" i="8"/>
  <c r="JB30" i="8"/>
  <c r="IQ29" i="8"/>
  <c r="JA27" i="8"/>
  <c r="IS26" i="8"/>
  <c r="JB25" i="8"/>
  <c r="IT25" i="8"/>
  <c r="IL25" i="8"/>
  <c r="IY24" i="8"/>
  <c r="IQ24" i="8"/>
  <c r="JD23" i="8"/>
  <c r="IV23" i="8"/>
  <c r="IN23" i="8"/>
  <c r="JA22" i="8"/>
  <c r="IS22" i="8"/>
  <c r="JF21" i="8"/>
  <c r="IX21" i="8"/>
  <c r="IP21" i="8"/>
  <c r="JC20" i="8"/>
  <c r="IU20" i="8"/>
  <c r="IM20" i="8"/>
  <c r="IZ19" i="8"/>
  <c r="IR19" i="8"/>
  <c r="JE18" i="8"/>
  <c r="IW18" i="8"/>
  <c r="IO18" i="8"/>
  <c r="JB17" i="8"/>
  <c r="IT17" i="8"/>
  <c r="IL17" i="8"/>
  <c r="IY16" i="8"/>
  <c r="IQ16" i="8"/>
  <c r="JD15" i="8"/>
  <c r="IV15" i="8"/>
  <c r="IN15" i="8"/>
  <c r="JA14" i="8"/>
  <c r="IS14" i="8"/>
  <c r="JF13" i="8"/>
  <c r="IX13" i="8"/>
  <c r="IP13" i="8"/>
  <c r="JC12" i="8"/>
  <c r="IU12" i="8"/>
  <c r="IM12" i="8"/>
  <c r="IZ11" i="8"/>
  <c r="IR11" i="8"/>
  <c r="JE10" i="8"/>
  <c r="IW10" i="8"/>
  <c r="IO10" i="8"/>
  <c r="JB9" i="8"/>
  <c r="IT9" i="8"/>
  <c r="IL9" i="8"/>
  <c r="IY8" i="8"/>
  <c r="IQ8" i="8"/>
  <c r="JD7" i="8"/>
  <c r="IV7" i="8"/>
  <c r="IN7" i="8"/>
  <c r="JA6" i="8"/>
  <c r="IS6" i="8"/>
  <c r="JF5" i="8"/>
  <c r="IX5" i="8"/>
  <c r="IP5" i="8"/>
  <c r="KC81" i="8"/>
  <c r="JQ56" i="8"/>
  <c r="JY30" i="8"/>
  <c r="KG21" i="8"/>
  <c r="JW18" i="8"/>
  <c r="JS15" i="8"/>
  <c r="JO12" i="8"/>
  <c r="KE8" i="8"/>
  <c r="JD45" i="8"/>
  <c r="IS44" i="8"/>
  <c r="JC42" i="8"/>
  <c r="IR41" i="8"/>
  <c r="JB39" i="8"/>
  <c r="IQ38" i="8"/>
  <c r="JA36" i="8"/>
  <c r="IP35" i="8"/>
  <c r="IZ33" i="8"/>
  <c r="IO32" i="8"/>
  <c r="IY30" i="8"/>
  <c r="IN29" i="8"/>
  <c r="IX27" i="8"/>
  <c r="IP26" i="8"/>
  <c r="JA25" i="8"/>
  <c r="IS25" i="8"/>
  <c r="JF24" i="8"/>
  <c r="IX24" i="8"/>
  <c r="IP24" i="8"/>
  <c r="JC23" i="8"/>
  <c r="IU23" i="8"/>
  <c r="IM23" i="8"/>
  <c r="IZ22" i="8"/>
  <c r="IR22" i="8"/>
  <c r="JE21" i="8"/>
  <c r="IW21" i="8"/>
  <c r="IO21" i="8"/>
  <c r="JB20" i="8"/>
  <c r="IT20" i="8"/>
  <c r="IL20" i="8"/>
  <c r="IY19" i="8"/>
  <c r="IQ19" i="8"/>
  <c r="JD18" i="8"/>
  <c r="IV18" i="8"/>
  <c r="IN18" i="8"/>
  <c r="JA17" i="8"/>
  <c r="IS17" i="8"/>
  <c r="JF16" i="8"/>
  <c r="IX16" i="8"/>
  <c r="IP16" i="8"/>
  <c r="JC15" i="8"/>
  <c r="IU15" i="8"/>
  <c r="IM15" i="8"/>
  <c r="IZ14" i="8"/>
  <c r="IR14" i="8"/>
  <c r="JE13" i="8"/>
  <c r="IW13" i="8"/>
  <c r="IO13" i="8"/>
  <c r="JB12" i="8"/>
  <c r="IT12" i="8"/>
  <c r="IL12" i="8"/>
  <c r="IY11" i="8"/>
  <c r="IQ11" i="8"/>
  <c r="JD10" i="8"/>
  <c r="IV10" i="8"/>
  <c r="IN10" i="8"/>
  <c r="JA9" i="8"/>
  <c r="IS9" i="8"/>
  <c r="JF8" i="8"/>
  <c r="IX8" i="8"/>
  <c r="IP8" i="8"/>
  <c r="JC7" i="8"/>
  <c r="IU7" i="8"/>
  <c r="IM7" i="8"/>
  <c r="IZ6" i="8"/>
  <c r="IR6" i="8"/>
  <c r="JE5" i="8"/>
  <c r="IW5" i="8"/>
  <c r="IO5" i="8"/>
  <c r="KC77" i="8"/>
  <c r="JQ52" i="8"/>
  <c r="JO27" i="8"/>
  <c r="JS21" i="8"/>
  <c r="KG17" i="8"/>
  <c r="KC14" i="8"/>
  <c r="JY11" i="8"/>
  <c r="JU8" i="8"/>
  <c r="IY45" i="8"/>
  <c r="IN44" i="8"/>
  <c r="IX42" i="8"/>
  <c r="IM41" i="8"/>
  <c r="IW39" i="8"/>
  <c r="IL38" i="8"/>
  <c r="IV36" i="8"/>
  <c r="JF34" i="8"/>
  <c r="IU33" i="8"/>
  <c r="JE31" i="8"/>
  <c r="IT30" i="8"/>
  <c r="JD28" i="8"/>
  <c r="IS27" i="8"/>
  <c r="IM26" i="8"/>
  <c r="IZ25" i="8"/>
  <c r="IR25" i="8"/>
  <c r="JE24" i="8"/>
  <c r="IW24" i="8"/>
  <c r="IO24" i="8"/>
  <c r="JB23" i="8"/>
  <c r="IT23" i="8"/>
  <c r="IL23" i="8"/>
  <c r="IY22" i="8"/>
  <c r="IQ22" i="8"/>
  <c r="JD21" i="8"/>
  <c r="IV21" i="8"/>
  <c r="IN21" i="8"/>
  <c r="JA20" i="8"/>
  <c r="IS20" i="8"/>
  <c r="JF19" i="8"/>
  <c r="IX19" i="8"/>
  <c r="IP19" i="8"/>
  <c r="JC18" i="8"/>
  <c r="IU18" i="8"/>
  <c r="IM18" i="8"/>
  <c r="IZ17" i="8"/>
  <c r="IR17" i="8"/>
  <c r="JE16" i="8"/>
  <c r="IW16" i="8"/>
  <c r="IO16" i="8"/>
  <c r="JB15" i="8"/>
  <c r="IT15" i="8"/>
  <c r="IL15" i="8"/>
  <c r="IY14" i="8"/>
  <c r="IQ14" i="8"/>
  <c r="JD13" i="8"/>
  <c r="IV13" i="8"/>
  <c r="IN13" i="8"/>
  <c r="JA12" i="8"/>
  <c r="IS12" i="8"/>
  <c r="JF11" i="8"/>
  <c r="IX11" i="8"/>
  <c r="IP11" i="8"/>
  <c r="JC10" i="8"/>
  <c r="IU10" i="8"/>
  <c r="IM10" i="8"/>
  <c r="IZ9" i="8"/>
  <c r="IR9" i="8"/>
  <c r="JE8" i="8"/>
  <c r="IW8" i="8"/>
  <c r="IO8" i="8"/>
  <c r="JB7" i="8"/>
  <c r="IT7" i="8"/>
  <c r="IL7" i="8"/>
  <c r="IY6" i="8"/>
  <c r="IQ6" i="8"/>
  <c r="JD5" i="8"/>
  <c r="IV5" i="8"/>
  <c r="IN5" i="8"/>
  <c r="JU75" i="8"/>
  <c r="KC49" i="8"/>
  <c r="JS26" i="8"/>
  <c r="KG20" i="8"/>
  <c r="KA17" i="8"/>
  <c r="JW14" i="8"/>
  <c r="JS11" i="8"/>
  <c r="JO8" i="8"/>
  <c r="IV45" i="8"/>
  <c r="JF43" i="8"/>
  <c r="IU42" i="8"/>
  <c r="JE40" i="8"/>
  <c r="IT39" i="8"/>
  <c r="JD37" i="8"/>
  <c r="IS36" i="8"/>
  <c r="JC34" i="8"/>
  <c r="IR33" i="8"/>
  <c r="JB31" i="8"/>
  <c r="IQ30" i="8"/>
  <c r="JA28" i="8"/>
  <c r="IP27" i="8"/>
  <c r="IL26" i="8"/>
  <c r="IY25" i="8"/>
  <c r="IQ25" i="8"/>
  <c r="JD24" i="8"/>
  <c r="IV24" i="8"/>
  <c r="IN24" i="8"/>
  <c r="JA23" i="8"/>
  <c r="IS23" i="8"/>
  <c r="JF22" i="8"/>
  <c r="IX22" i="8"/>
  <c r="IP22" i="8"/>
  <c r="JC21" i="8"/>
  <c r="IU21" i="8"/>
  <c r="IM21" i="8"/>
  <c r="IZ20" i="8"/>
  <c r="IR20" i="8"/>
  <c r="JE19" i="8"/>
  <c r="IW19" i="8"/>
  <c r="IO19" i="8"/>
  <c r="JB18" i="8"/>
  <c r="IT18" i="8"/>
  <c r="IL18" i="8"/>
  <c r="IY17" i="8"/>
  <c r="IQ17" i="8"/>
  <c r="JD16" i="8"/>
  <c r="IV16" i="8"/>
  <c r="IN16" i="8"/>
  <c r="JA15" i="8"/>
  <c r="IS15" i="8"/>
  <c r="JF14" i="8"/>
  <c r="IX14" i="8"/>
  <c r="IP14" i="8"/>
  <c r="JC13" i="8"/>
  <c r="IU13" i="8"/>
  <c r="IM13" i="8"/>
  <c r="IZ12" i="8"/>
  <c r="IR12" i="8"/>
  <c r="JE11" i="8"/>
  <c r="IW11" i="8"/>
  <c r="IO11" i="8"/>
  <c r="JB10" i="8"/>
  <c r="IT10" i="8"/>
  <c r="IL10" i="8"/>
  <c r="IY9" i="8"/>
  <c r="IQ9" i="8"/>
  <c r="JD8" i="8"/>
  <c r="IV8" i="8"/>
  <c r="IN8" i="8"/>
  <c r="JA7" i="8"/>
  <c r="IS7" i="8"/>
  <c r="JF6" i="8"/>
  <c r="IX6" i="8"/>
  <c r="IP6" i="8"/>
  <c r="JC5" i="8"/>
  <c r="IU5" i="8"/>
  <c r="IM5" i="8"/>
  <c r="JU71" i="8"/>
  <c r="KC45" i="8"/>
  <c r="JQ25" i="8"/>
  <c r="JU20" i="8"/>
  <c r="JQ17" i="8"/>
  <c r="KG13" i="8"/>
  <c r="KC10" i="8"/>
  <c r="JB46" i="8"/>
  <c r="IQ45" i="8"/>
  <c r="JA43" i="8"/>
  <c r="IP42" i="8"/>
  <c r="IZ40" i="8"/>
  <c r="IO39" i="8"/>
  <c r="IY37" i="8"/>
  <c r="IN36" i="8"/>
  <c r="IX34" i="8"/>
  <c r="IM33" i="8"/>
  <c r="IW31" i="8"/>
  <c r="IL30" i="8"/>
  <c r="IV28" i="8"/>
  <c r="JF26" i="8"/>
  <c r="JF25" i="8"/>
  <c r="IX25" i="8"/>
  <c r="IP25" i="8"/>
  <c r="JC24" i="8"/>
  <c r="IU24" i="8"/>
  <c r="IM24" i="8"/>
  <c r="IZ23" i="8"/>
  <c r="IR23" i="8"/>
  <c r="JE22" i="8"/>
  <c r="IW22" i="8"/>
  <c r="IO22" i="8"/>
  <c r="JB21" i="8"/>
  <c r="IT21" i="8"/>
  <c r="IL21" i="8"/>
  <c r="IY20" i="8"/>
  <c r="IQ20" i="8"/>
  <c r="JD19" i="8"/>
  <c r="IV19" i="8"/>
  <c r="IN19" i="8"/>
  <c r="JA18" i="8"/>
  <c r="IS18" i="8"/>
  <c r="JF17" i="8"/>
  <c r="IX17" i="8"/>
  <c r="IP17" i="8"/>
  <c r="JC16" i="8"/>
  <c r="IU16" i="8"/>
  <c r="IM16" i="8"/>
  <c r="IZ15" i="8"/>
  <c r="IR15" i="8"/>
  <c r="JE14" i="8"/>
  <c r="IW14" i="8"/>
  <c r="IO14" i="8"/>
  <c r="JB13" i="8"/>
  <c r="IT13" i="8"/>
  <c r="IL13" i="8"/>
  <c r="IY12" i="8"/>
  <c r="IQ12" i="8"/>
  <c r="JD11" i="8"/>
  <c r="IV11" i="8"/>
  <c r="IN11" i="8"/>
  <c r="JA10" i="8"/>
  <c r="IS10" i="8"/>
  <c r="JF9" i="8"/>
  <c r="IX9" i="8"/>
  <c r="IP9" i="8"/>
  <c r="JC8" i="8"/>
  <c r="IU8" i="8"/>
  <c r="IM8" i="8"/>
  <c r="IZ7" i="8"/>
  <c r="IR7" i="8"/>
  <c r="JE6" i="8"/>
  <c r="IW6" i="8"/>
  <c r="IO6" i="8"/>
  <c r="JB5" i="8"/>
  <c r="IT5" i="8"/>
  <c r="KG68" i="8"/>
  <c r="JU43" i="8"/>
  <c r="KA24" i="8"/>
  <c r="JO20" i="8"/>
  <c r="KE16" i="8"/>
  <c r="KA13" i="8"/>
  <c r="JW10" i="8"/>
  <c r="IY46" i="8"/>
  <c r="IN45" i="8"/>
  <c r="IX43" i="8"/>
  <c r="IM42" i="8"/>
  <c r="IW40" i="8"/>
  <c r="IL39" i="8"/>
  <c r="IV37" i="8"/>
  <c r="JF35" i="8"/>
  <c r="IU34" i="8"/>
  <c r="JE32" i="8"/>
  <c r="IT31" i="8"/>
  <c r="JD29" i="8"/>
  <c r="IS28" i="8"/>
  <c r="JC26" i="8"/>
  <c r="JE25" i="8"/>
  <c r="IW25" i="8"/>
  <c r="IO25" i="8"/>
  <c r="JB24" i="8"/>
  <c r="IT24" i="8"/>
  <c r="IL24" i="8"/>
  <c r="IY23" i="8"/>
  <c r="IQ23" i="8"/>
  <c r="JD22" i="8"/>
  <c r="IV22" i="8"/>
  <c r="IN22" i="8"/>
  <c r="JA21" i="8"/>
  <c r="IS21" i="8"/>
  <c r="JF20" i="8"/>
  <c r="IX20" i="8"/>
  <c r="IP20" i="8"/>
  <c r="JC19" i="8"/>
  <c r="IU19" i="8"/>
  <c r="IM19" i="8"/>
  <c r="IZ18" i="8"/>
  <c r="IR18" i="8"/>
  <c r="JE17" i="8"/>
  <c r="IW17" i="8"/>
  <c r="IO17" i="8"/>
  <c r="JB16" i="8"/>
  <c r="IT16" i="8"/>
  <c r="IL16" i="8"/>
  <c r="IY15" i="8"/>
  <c r="IQ15" i="8"/>
  <c r="JD14" i="8"/>
  <c r="IV14" i="8"/>
  <c r="IN14" i="8"/>
  <c r="JA13" i="8"/>
  <c r="IS13" i="8"/>
  <c r="JF12" i="8"/>
  <c r="IX12" i="8"/>
  <c r="IP12" i="8"/>
  <c r="JC11" i="8"/>
  <c r="IU11" i="8"/>
  <c r="IM11" i="8"/>
  <c r="IZ10" i="8"/>
  <c r="IR10" i="8"/>
  <c r="JE9" i="8"/>
  <c r="IW9" i="8"/>
  <c r="IO9" i="8"/>
  <c r="JB8" i="8"/>
  <c r="IT8" i="8"/>
  <c r="IL8" i="8"/>
  <c r="IY7" i="8"/>
  <c r="IQ7" i="8"/>
  <c r="JD6" i="8"/>
  <c r="IV6" i="8"/>
  <c r="IN6" i="8"/>
  <c r="JA5" i="8"/>
  <c r="IS5" i="8"/>
  <c r="KG64" i="8"/>
  <c r="JU39" i="8"/>
  <c r="KC23" i="8"/>
  <c r="JY19" i="8"/>
  <c r="JU16" i="8"/>
  <c r="JQ13" i="8"/>
  <c r="KG9" i="8"/>
  <c r="IT46" i="8"/>
  <c r="JD44" i="8"/>
  <c r="IS43" i="8"/>
  <c r="JC41" i="8"/>
  <c r="IR40" i="8"/>
  <c r="JB38" i="8"/>
  <c r="IQ37" i="8"/>
  <c r="JA35" i="8"/>
  <c r="IP34" i="8"/>
  <c r="IZ32" i="8"/>
  <c r="IO31" i="8"/>
  <c r="IY29" i="8"/>
  <c r="IN28" i="8"/>
  <c r="IX26" i="8"/>
  <c r="JD25" i="8"/>
  <c r="IV25" i="8"/>
  <c r="IN25" i="8"/>
  <c r="JA24" i="8"/>
  <c r="IS24" i="8"/>
  <c r="JF23" i="8"/>
  <c r="IX23" i="8"/>
  <c r="IP23" i="8"/>
  <c r="JC22" i="8"/>
  <c r="IU22" i="8"/>
  <c r="IM22" i="8"/>
  <c r="IZ21" i="8"/>
  <c r="IR21" i="8"/>
  <c r="JE20" i="8"/>
  <c r="IW20" i="8"/>
  <c r="IO20" i="8"/>
  <c r="JB19" i="8"/>
  <c r="IT19" i="8"/>
  <c r="IL19" i="8"/>
  <c r="IY18" i="8"/>
  <c r="IQ18" i="8"/>
  <c r="JD17" i="8"/>
  <c r="IV17" i="8"/>
  <c r="IN17" i="8"/>
  <c r="JA16" i="8"/>
  <c r="IS16" i="8"/>
  <c r="JF15" i="8"/>
  <c r="IX15" i="8"/>
  <c r="IP15" i="8"/>
  <c r="JC14" i="8"/>
  <c r="IU14" i="8"/>
  <c r="IM14" i="8"/>
  <c r="IZ13" i="8"/>
  <c r="IR13" i="8"/>
  <c r="JE12" i="8"/>
  <c r="IW12" i="8"/>
  <c r="IO12" i="8"/>
  <c r="JB11" i="8"/>
  <c r="IT11" i="8"/>
  <c r="IL11" i="8"/>
  <c r="IY10" i="8"/>
  <c r="IQ10" i="8"/>
  <c r="JD9" i="8"/>
  <c r="IV9" i="8"/>
  <c r="IN9" i="8"/>
  <c r="JA8" i="8"/>
  <c r="IS8" i="8"/>
  <c r="JF7" i="8"/>
  <c r="IX7" i="8"/>
  <c r="IP7" i="8"/>
  <c r="JC6" i="8"/>
  <c r="IU6" i="8"/>
  <c r="IM6" i="8"/>
  <c r="IZ5" i="8"/>
  <c r="IR5" i="8"/>
  <c r="JY62" i="8"/>
  <c r="JA44" i="8"/>
  <c r="IW32" i="8"/>
  <c r="IZ24" i="8"/>
  <c r="IY21" i="8"/>
  <c r="IX18" i="8"/>
  <c r="IW15" i="8"/>
  <c r="IV12" i="8"/>
  <c r="IU9" i="8"/>
  <c r="IT6" i="8"/>
  <c r="KG36" i="8"/>
  <c r="IP43" i="8"/>
  <c r="IL31" i="8"/>
  <c r="IR24" i="8"/>
  <c r="IQ21" i="8"/>
  <c r="IP18" i="8"/>
  <c r="IO15" i="8"/>
  <c r="IN12" i="8"/>
  <c r="IM9" i="8"/>
  <c r="IL6" i="8"/>
  <c r="JQ23" i="8"/>
  <c r="IZ41" i="8"/>
  <c r="IV29" i="8"/>
  <c r="JE23" i="8"/>
  <c r="JD20" i="8"/>
  <c r="JC17" i="8"/>
  <c r="JB14" i="8"/>
  <c r="JA11" i="8"/>
  <c r="IZ8" i="8"/>
  <c r="IY5" i="8"/>
  <c r="JS19" i="8"/>
  <c r="IO40" i="8"/>
  <c r="JF27" i="8"/>
  <c r="IW23" i="8"/>
  <c r="IV20" i="8"/>
  <c r="IU17" i="8"/>
  <c r="IT14" i="8"/>
  <c r="IS11" i="8"/>
  <c r="IR8" i="8"/>
  <c r="IQ5" i="8"/>
  <c r="JO16" i="8"/>
  <c r="IY38" i="8"/>
  <c r="IU26" i="8"/>
  <c r="IO23" i="8"/>
  <c r="IN20" i="8"/>
  <c r="IM17" i="8"/>
  <c r="IL14" i="8"/>
  <c r="JF10" i="8"/>
  <c r="JE7" i="8"/>
  <c r="KE12" i="8"/>
  <c r="IN37" i="8"/>
  <c r="JC25" i="8"/>
  <c r="JB22" i="8"/>
  <c r="JA19" i="8"/>
  <c r="IZ16" i="8"/>
  <c r="IY13" i="8"/>
  <c r="IX10" i="8"/>
  <c r="IW7" i="8"/>
  <c r="KA9" i="8"/>
  <c r="IX35" i="8"/>
  <c r="IU25" i="8"/>
  <c r="IT22" i="8"/>
  <c r="IS19" i="8"/>
  <c r="IR16" i="8"/>
  <c r="IQ13" i="8"/>
  <c r="IP10" i="8"/>
  <c r="IO7" i="8"/>
  <c r="IQ46" i="8"/>
  <c r="JB6" i="8"/>
  <c r="IM34" i="8"/>
  <c r="IM25" i="8"/>
  <c r="IL22" i="8"/>
  <c r="JF18" i="8"/>
  <c r="JE15" i="8"/>
  <c r="JD12" i="8"/>
  <c r="JC9" i="8"/>
  <c r="CM42" i="8"/>
  <c r="ER42" i="8"/>
  <c r="CE42" i="8"/>
  <c r="EJ42" i="8" s="1"/>
  <c r="BV42" i="8"/>
  <c r="EA42" i="8" s="1"/>
  <c r="CI41" i="8"/>
  <c r="EN41" i="8"/>
  <c r="CA41" i="8"/>
  <c r="EF41" i="8"/>
  <c r="CN40" i="8"/>
  <c r="ES40" i="8"/>
  <c r="CF40" i="8"/>
  <c r="EK40" i="8" s="1"/>
  <c r="BX40" i="8"/>
  <c r="EC40" i="8" s="1"/>
  <c r="CK39" i="8"/>
  <c r="EP39" i="8" s="1"/>
  <c r="CC39" i="8"/>
  <c r="EH39" i="8"/>
  <c r="BV38" i="8"/>
  <c r="EA38" i="8" s="1"/>
  <c r="BV30" i="8"/>
  <c r="EA30" i="8"/>
  <c r="CG29" i="8"/>
  <c r="EL29" i="8"/>
  <c r="BY29" i="8"/>
  <c r="ED29" i="8"/>
  <c r="CJ28" i="8"/>
  <c r="EO28" i="8" s="1"/>
  <c r="CB28" i="8"/>
  <c r="EG28" i="8" s="1"/>
  <c r="CM27" i="8"/>
  <c r="ER27" i="8" s="1"/>
  <c r="CE27" i="8"/>
  <c r="EJ27" i="8" s="1"/>
  <c r="BW27" i="8"/>
  <c r="EB27" i="8" s="1"/>
  <c r="CH26" i="8"/>
  <c r="EM26" i="8"/>
  <c r="BZ26" i="8"/>
  <c r="EE26" i="8"/>
  <c r="CK25" i="8"/>
  <c r="EP25" i="8"/>
  <c r="CC25" i="8"/>
  <c r="EH25" i="8" s="1"/>
  <c r="CN24" i="8"/>
  <c r="ES24" i="8"/>
  <c r="CF24" i="8"/>
  <c r="EK24" i="8" s="1"/>
  <c r="BX24" i="8"/>
  <c r="EC24" i="8" s="1"/>
  <c r="CI23" i="8"/>
  <c r="EN23" i="8" s="1"/>
  <c r="CA23" i="8"/>
  <c r="EF23" i="8" s="1"/>
  <c r="CL22" i="8"/>
  <c r="EQ22" i="8"/>
  <c r="CD22" i="8"/>
  <c r="EI22" i="8"/>
  <c r="BV22" i="8"/>
  <c r="EA22" i="8" s="1"/>
  <c r="CG21" i="8"/>
  <c r="EL21" i="8" s="1"/>
  <c r="BY21" i="8"/>
  <c r="ED21" i="8"/>
  <c r="CJ20" i="8"/>
  <c r="EO20" i="8" s="1"/>
  <c r="CB20" i="8"/>
  <c r="EG20" i="8" s="1"/>
  <c r="CM19" i="8"/>
  <c r="ER19" i="8"/>
  <c r="CE19" i="8"/>
  <c r="EJ19" i="8" s="1"/>
  <c r="BW19" i="8"/>
  <c r="EB19" i="8"/>
  <c r="CH18" i="8"/>
  <c r="EM18" i="8" s="1"/>
  <c r="BZ18" i="8"/>
  <c r="EE18" i="8" s="1"/>
  <c r="CK17" i="8"/>
  <c r="EP17" i="8" s="1"/>
  <c r="CC17" i="8"/>
  <c r="EH17" i="8"/>
  <c r="CN16" i="8"/>
  <c r="ES16" i="8" s="1"/>
  <c r="CF16" i="8"/>
  <c r="EK16" i="8"/>
  <c r="BX16" i="8"/>
  <c r="EC16" i="8"/>
  <c r="CI15" i="8"/>
  <c r="EN15" i="8" s="1"/>
  <c r="CA15" i="8"/>
  <c r="EF15" i="8" s="1"/>
  <c r="CL14" i="8"/>
  <c r="EQ14" i="8" s="1"/>
  <c r="CD14" i="8"/>
  <c r="EI14" i="8" s="1"/>
  <c r="BV14" i="8"/>
  <c r="EA14" i="8" s="1"/>
  <c r="CG13" i="8"/>
  <c r="EL13" i="8" s="1"/>
  <c r="BY13" i="8"/>
  <c r="ED13" i="8"/>
  <c r="CJ12" i="8"/>
  <c r="EO12" i="8"/>
  <c r="CB12" i="8"/>
  <c r="EG12" i="8"/>
  <c r="CM11" i="8"/>
  <c r="ER11" i="8" s="1"/>
  <c r="CE11" i="8"/>
  <c r="EJ11" i="8"/>
  <c r="BW11" i="8"/>
  <c r="EB11" i="8" s="1"/>
  <c r="CH10" i="8"/>
  <c r="EM10" i="8" s="1"/>
  <c r="BZ10" i="8"/>
  <c r="EE10" i="8" s="1"/>
  <c r="CK9" i="8"/>
  <c r="EP9" i="8" s="1"/>
  <c r="CC9" i="8"/>
  <c r="EH9" i="8"/>
  <c r="CN8" i="8"/>
  <c r="ES8" i="8"/>
  <c r="CF8" i="8"/>
  <c r="EK8" i="8" s="1"/>
  <c r="BX8" i="8"/>
  <c r="EC8" i="8" s="1"/>
  <c r="CB7" i="8"/>
  <c r="EG7" i="8"/>
  <c r="CF6" i="8"/>
  <c r="EK6" i="8" s="1"/>
  <c r="BX6" i="8"/>
  <c r="EC6" i="8" s="1"/>
  <c r="CK46" i="8"/>
  <c r="EP46" i="8"/>
  <c r="CC46" i="8"/>
  <c r="EH46" i="8" s="1"/>
  <c r="CP45" i="8"/>
  <c r="EU45" i="8"/>
  <c r="CH45" i="8"/>
  <c r="EM45" i="8" s="1"/>
  <c r="BZ45" i="8"/>
  <c r="EE45" i="8" s="1"/>
  <c r="IC45" i="8"/>
  <c r="CM44" i="8"/>
  <c r="ER44" i="8" s="1"/>
  <c r="CE44" i="8"/>
  <c r="EJ44" i="8"/>
  <c r="BW44" i="8"/>
  <c r="EB44" i="8"/>
  <c r="CJ43" i="8"/>
  <c r="EO43" i="8"/>
  <c r="CB43" i="8"/>
  <c r="EG43" i="8" s="1"/>
  <c r="CP5" i="8"/>
  <c r="EU5" i="8"/>
  <c r="CH5" i="8"/>
  <c r="EM5" i="8"/>
  <c r="BZ5" i="8"/>
  <c r="EE5" i="8"/>
  <c r="CG40" i="8"/>
  <c r="EL40" i="8" s="1"/>
  <c r="BV39" i="8"/>
  <c r="EA39" i="8"/>
  <c r="CC28" i="8"/>
  <c r="EH28" i="8"/>
  <c r="CL25" i="8"/>
  <c r="EQ25" i="8"/>
  <c r="CM22" i="8"/>
  <c r="ER22" i="8" s="1"/>
  <c r="CN19" i="8"/>
  <c r="ES19" i="8"/>
  <c r="CL17" i="8"/>
  <c r="EQ17" i="8"/>
  <c r="CM14" i="8"/>
  <c r="ER14" i="8"/>
  <c r="CC12" i="8"/>
  <c r="EH12" i="8" s="1"/>
  <c r="CI10" i="8"/>
  <c r="EN10" i="8"/>
  <c r="CC7" i="8"/>
  <c r="EH7" i="8"/>
  <c r="CA45" i="8"/>
  <c r="EF45" i="8"/>
  <c r="BY42" i="8"/>
  <c r="ED42" i="8" s="1"/>
  <c r="CL42" i="8"/>
  <c r="EQ42" i="8"/>
  <c r="CD42" i="8"/>
  <c r="EI42" i="8"/>
  <c r="CP41" i="8"/>
  <c r="EU41" i="8"/>
  <c r="CH41" i="8"/>
  <c r="EM41" i="8" s="1"/>
  <c r="BZ41" i="8"/>
  <c r="EE41" i="8"/>
  <c r="IC41" i="8"/>
  <c r="CM40" i="8"/>
  <c r="ER40" i="8" s="1"/>
  <c r="CE40" i="8"/>
  <c r="EJ40" i="8" s="1"/>
  <c r="BW40" i="8"/>
  <c r="EB40" i="8"/>
  <c r="CJ39" i="8"/>
  <c r="EO39" i="8" s="1"/>
  <c r="CB39" i="8"/>
  <c r="EG39" i="8"/>
  <c r="BV37" i="8"/>
  <c r="EA37" i="8"/>
  <c r="CN29" i="8"/>
  <c r="ES29" i="8" s="1"/>
  <c r="CF29" i="8"/>
  <c r="EK29" i="8" s="1"/>
  <c r="BX29" i="8"/>
  <c r="EC29" i="8" s="1"/>
  <c r="CI28" i="8"/>
  <c r="EN28" i="8" s="1"/>
  <c r="CA28" i="8"/>
  <c r="EF28" i="8" s="1"/>
  <c r="CL27" i="8"/>
  <c r="EQ27" i="8" s="1"/>
  <c r="CD27" i="8"/>
  <c r="EI27" i="8"/>
  <c r="BV27" i="8"/>
  <c r="EA27" i="8"/>
  <c r="CG26" i="8"/>
  <c r="EL26" i="8"/>
  <c r="BY26" i="8"/>
  <c r="ED26" i="8" s="1"/>
  <c r="CJ25" i="8"/>
  <c r="EO25" i="8"/>
  <c r="CB25" i="8"/>
  <c r="EG25" i="8" s="1"/>
  <c r="CM24" i="8"/>
  <c r="ER24" i="8" s="1"/>
  <c r="CE24" i="8"/>
  <c r="EJ24" i="8" s="1"/>
  <c r="BW24" i="8"/>
  <c r="EB24" i="8" s="1"/>
  <c r="CH23" i="8"/>
  <c r="EM23" i="8"/>
  <c r="BZ23" i="8"/>
  <c r="EE23" i="8"/>
  <c r="CK22" i="8"/>
  <c r="EP22" i="8"/>
  <c r="CC22" i="8"/>
  <c r="EH22" i="8" s="1"/>
  <c r="CN21" i="8"/>
  <c r="ES21" i="8"/>
  <c r="CF21" i="8"/>
  <c r="EK21" i="8"/>
  <c r="BX21" i="8"/>
  <c r="EC21" i="8"/>
  <c r="CI20" i="8"/>
  <c r="EN20" i="8" s="1"/>
  <c r="CA20" i="8"/>
  <c r="EF20" i="8"/>
  <c r="CL19" i="8"/>
  <c r="EQ19" i="8"/>
  <c r="CD19" i="8"/>
  <c r="EI19" i="8"/>
  <c r="BV19" i="8"/>
  <c r="EA19" i="8" s="1"/>
  <c r="CG18" i="8"/>
  <c r="EL18" i="8"/>
  <c r="BY18" i="8"/>
  <c r="ED18" i="8"/>
  <c r="CJ17" i="8"/>
  <c r="EO17" i="8"/>
  <c r="CB17" i="8"/>
  <c r="EG17" i="8" s="1"/>
  <c r="CM16" i="8"/>
  <c r="ER16" i="8"/>
  <c r="CE16" i="8"/>
  <c r="EJ16" i="8"/>
  <c r="BW16" i="8"/>
  <c r="EB16" i="8"/>
  <c r="CH15" i="8"/>
  <c r="EM15" i="8" s="1"/>
  <c r="BZ15" i="8"/>
  <c r="EE15" i="8"/>
  <c r="CK14" i="8"/>
  <c r="EP14" i="8"/>
  <c r="CC14" i="8"/>
  <c r="EH14" i="8"/>
  <c r="CN13" i="8"/>
  <c r="ES13" i="8" s="1"/>
  <c r="CF13" i="8"/>
  <c r="EK13" i="8"/>
  <c r="BX13" i="8"/>
  <c r="EC13" i="8"/>
  <c r="CI12" i="8"/>
  <c r="EN12" i="8"/>
  <c r="CA12" i="8"/>
  <c r="EF12" i="8" s="1"/>
  <c r="CL11" i="8"/>
  <c r="EQ11" i="8"/>
  <c r="CD11" i="8"/>
  <c r="EI11" i="8"/>
  <c r="BV11" i="8"/>
  <c r="EA11" i="8"/>
  <c r="CG10" i="8"/>
  <c r="EL10" i="8" s="1"/>
  <c r="BY10" i="8"/>
  <c r="ED10" i="8"/>
  <c r="CJ9" i="8"/>
  <c r="EO9" i="8"/>
  <c r="CB9" i="8"/>
  <c r="EG9" i="8"/>
  <c r="CM8" i="8"/>
  <c r="ER8" i="8" s="1"/>
  <c r="CE8" i="8"/>
  <c r="EJ8" i="8"/>
  <c r="BW8" i="8"/>
  <c r="EB8" i="8"/>
  <c r="CA7" i="8"/>
  <c r="EF7" i="8"/>
  <c r="CE6" i="8"/>
  <c r="EJ6" i="8" s="1"/>
  <c r="BW6" i="8"/>
  <c r="EB6" i="8"/>
  <c r="CJ46" i="8"/>
  <c r="EO46" i="8"/>
  <c r="CB46" i="8"/>
  <c r="EG46" i="8"/>
  <c r="CO45" i="8"/>
  <c r="ET45" i="8" s="1"/>
  <c r="CG45" i="8"/>
  <c r="EL45" i="8"/>
  <c r="BY45" i="8"/>
  <c r="ED45" i="8"/>
  <c r="CL44" i="8"/>
  <c r="EQ44" i="8"/>
  <c r="CD44" i="8"/>
  <c r="EI44" i="8" s="1"/>
  <c r="BV44" i="8"/>
  <c r="EA44" i="8"/>
  <c r="CI43" i="8"/>
  <c r="EN43" i="8"/>
  <c r="CA43" i="8"/>
  <c r="EF43" i="8"/>
  <c r="CO5" i="8"/>
  <c r="ET5" i="8" s="1"/>
  <c r="CG5" i="8"/>
  <c r="EL5" i="8"/>
  <c r="BY5" i="8"/>
  <c r="ED5" i="8"/>
  <c r="CN42" i="8"/>
  <c r="ES42" i="8"/>
  <c r="CH29" i="8"/>
  <c r="EM29" i="8" s="1"/>
  <c r="CI26" i="8"/>
  <c r="EN26" i="8"/>
  <c r="CB23" i="8"/>
  <c r="EG23" i="8"/>
  <c r="CC20" i="8"/>
  <c r="EH20" i="8"/>
  <c r="BV17" i="8"/>
  <c r="EA17" i="8" s="1"/>
  <c r="BW14" i="8"/>
  <c r="EB14" i="8"/>
  <c r="BX11" i="8"/>
  <c r="EC11" i="8"/>
  <c r="BY8" i="8"/>
  <c r="ED8" i="8"/>
  <c r="CI45" i="8"/>
  <c r="EN45" i="8" s="1"/>
  <c r="CI5" i="8"/>
  <c r="EN5" i="8"/>
  <c r="CK42" i="8"/>
  <c r="EP42" i="8"/>
  <c r="CC42" i="8"/>
  <c r="EH42" i="8"/>
  <c r="CO41" i="8"/>
  <c r="ET41" i="8" s="1"/>
  <c r="CG41" i="8"/>
  <c r="EL41" i="8"/>
  <c r="BY41" i="8"/>
  <c r="ED41" i="8"/>
  <c r="CL40" i="8"/>
  <c r="EQ40" i="8"/>
  <c r="CD40" i="8"/>
  <c r="EI40" i="8" s="1"/>
  <c r="BV40" i="8"/>
  <c r="EA40" i="8"/>
  <c r="CI39" i="8"/>
  <c r="EN39" i="8"/>
  <c r="CA39" i="8"/>
  <c r="EF39" i="8"/>
  <c r="BV36" i="8"/>
  <c r="EA36" i="8" s="1"/>
  <c r="CM29" i="8"/>
  <c r="ER29" i="8"/>
  <c r="CE29" i="8"/>
  <c r="EJ29" i="8"/>
  <c r="BW29" i="8"/>
  <c r="EB29" i="8"/>
  <c r="CH28" i="8"/>
  <c r="EM28" i="8" s="1"/>
  <c r="BZ28" i="8"/>
  <c r="EE28" i="8"/>
  <c r="CK27" i="8"/>
  <c r="EP27" i="8"/>
  <c r="CC27" i="8"/>
  <c r="EH27" i="8"/>
  <c r="CN26" i="8"/>
  <c r="ES26" i="8" s="1"/>
  <c r="CF26" i="8"/>
  <c r="EK26" i="8"/>
  <c r="BX26" i="8"/>
  <c r="EC26" i="8"/>
  <c r="CI25" i="8"/>
  <c r="EN25" i="8"/>
  <c r="CA25" i="8"/>
  <c r="EF25" i="8" s="1"/>
  <c r="CL24" i="8"/>
  <c r="EQ24" i="8"/>
  <c r="CD24" i="8"/>
  <c r="EI24" i="8"/>
  <c r="BV24" i="8"/>
  <c r="EA24" i="8"/>
  <c r="CG23" i="8"/>
  <c r="EL23" i="8" s="1"/>
  <c r="BY23" i="8"/>
  <c r="ED23" i="8"/>
  <c r="CJ22" i="8"/>
  <c r="EO22" i="8"/>
  <c r="CB22" i="8"/>
  <c r="EG22" i="8"/>
  <c r="CM21" i="8"/>
  <c r="ER21" i="8" s="1"/>
  <c r="CE21" i="8"/>
  <c r="EJ21" i="8"/>
  <c r="BW21" i="8"/>
  <c r="EB21" i="8"/>
  <c r="CH20" i="8"/>
  <c r="EM20" i="8"/>
  <c r="BZ20" i="8"/>
  <c r="EE20" i="8" s="1"/>
  <c r="CK19" i="8"/>
  <c r="EP19" i="8"/>
  <c r="CC19" i="8"/>
  <c r="EH19" i="8"/>
  <c r="CN18" i="8"/>
  <c r="ES18" i="8"/>
  <c r="CF18" i="8"/>
  <c r="EK18" i="8" s="1"/>
  <c r="BX18" i="8"/>
  <c r="EC18" i="8"/>
  <c r="CI17" i="8"/>
  <c r="EN17" i="8"/>
  <c r="CA17" i="8"/>
  <c r="EF17" i="8"/>
  <c r="CL16" i="8"/>
  <c r="EQ16" i="8" s="1"/>
  <c r="CD16" i="8"/>
  <c r="EI16" i="8"/>
  <c r="BV16" i="8"/>
  <c r="EA16" i="8"/>
  <c r="CG15" i="8"/>
  <c r="EL15" i="8"/>
  <c r="BY15" i="8"/>
  <c r="ED15" i="8" s="1"/>
  <c r="CJ14" i="8"/>
  <c r="EO14" i="8"/>
  <c r="CB14" i="8"/>
  <c r="EG14" i="8"/>
  <c r="CM13" i="8"/>
  <c r="ER13" i="8"/>
  <c r="CE13" i="8"/>
  <c r="EJ13" i="8" s="1"/>
  <c r="BW13" i="8"/>
  <c r="EB13" i="8"/>
  <c r="CH12" i="8"/>
  <c r="EM12" i="8"/>
  <c r="BZ12" i="8"/>
  <c r="EE12" i="8"/>
  <c r="CK11" i="8"/>
  <c r="EP11" i="8" s="1"/>
  <c r="CC11" i="8"/>
  <c r="EH11" i="8"/>
  <c r="CN10" i="8"/>
  <c r="ES10" i="8"/>
  <c r="CF10" i="8"/>
  <c r="EK10" i="8"/>
  <c r="BX10" i="8"/>
  <c r="EC10" i="8" s="1"/>
  <c r="CI9" i="8"/>
  <c r="EN9" i="8"/>
  <c r="CA9" i="8"/>
  <c r="EF9" i="8"/>
  <c r="CL8" i="8"/>
  <c r="EQ8" i="8"/>
  <c r="CD8" i="8"/>
  <c r="EI8" i="8" s="1"/>
  <c r="BV8" i="8"/>
  <c r="EA8" i="8"/>
  <c r="BZ7" i="8"/>
  <c r="EE7" i="8"/>
  <c r="CD6" i="8"/>
  <c r="EI6" i="8"/>
  <c r="BV6" i="8"/>
  <c r="EA6" i="8" s="1"/>
  <c r="CI46" i="8"/>
  <c r="EN46" i="8"/>
  <c r="CA46" i="8"/>
  <c r="EF46" i="8"/>
  <c r="CN45" i="8"/>
  <c r="ES45" i="8"/>
  <c r="CF45" i="8"/>
  <c r="EK45" i="8" s="1"/>
  <c r="BX45" i="8"/>
  <c r="EC45" i="8"/>
  <c r="CK44" i="8"/>
  <c r="EP44" i="8"/>
  <c r="CC44" i="8"/>
  <c r="EH44" i="8"/>
  <c r="CP43" i="8"/>
  <c r="EU43" i="8" s="1"/>
  <c r="CH43" i="8"/>
  <c r="EM43" i="8"/>
  <c r="BZ43" i="8"/>
  <c r="EE43" i="8"/>
  <c r="IC43" i="8"/>
  <c r="CN5" i="8"/>
  <c r="ES5" i="8" s="1"/>
  <c r="CF5" i="8"/>
  <c r="EK5" i="8"/>
  <c r="BX5" i="8"/>
  <c r="EC5" i="8" s="1"/>
  <c r="CJ41" i="8"/>
  <c r="EO41" i="8" s="1"/>
  <c r="CD39" i="8"/>
  <c r="EI39" i="8" s="1"/>
  <c r="CF27" i="8"/>
  <c r="EK27" i="8"/>
  <c r="CG24" i="8"/>
  <c r="EL24" i="8" s="1"/>
  <c r="CH21" i="8"/>
  <c r="EM21" i="8" s="1"/>
  <c r="BX19" i="8"/>
  <c r="EC19" i="8" s="1"/>
  <c r="BY16" i="8"/>
  <c r="ED16" i="8"/>
  <c r="CH13" i="8"/>
  <c r="EM13" i="8" s="1"/>
  <c r="CD9" i="8"/>
  <c r="EI9" i="8" s="1"/>
  <c r="CL46" i="8"/>
  <c r="EQ46" i="8" s="1"/>
  <c r="BX44" i="8"/>
  <c r="EC44" i="8"/>
  <c r="CJ42" i="8"/>
  <c r="EO42" i="8" s="1"/>
  <c r="CB42" i="8"/>
  <c r="EG42" i="8" s="1"/>
  <c r="CN41" i="8"/>
  <c r="ES41" i="8" s="1"/>
  <c r="CF41" i="8"/>
  <c r="EK41" i="8"/>
  <c r="BX41" i="8"/>
  <c r="EC41" i="8" s="1"/>
  <c r="CK40" i="8"/>
  <c r="EP40" i="8" s="1"/>
  <c r="CC40" i="8"/>
  <c r="EH40" i="8" s="1"/>
  <c r="CP39" i="8"/>
  <c r="EU39" i="8"/>
  <c r="CH39" i="8"/>
  <c r="EM39" i="8" s="1"/>
  <c r="BZ39" i="8"/>
  <c r="EE39" i="8" s="1"/>
  <c r="IC39" i="8"/>
  <c r="BV35" i="8"/>
  <c r="EA35" i="8" s="1"/>
  <c r="CL29" i="8"/>
  <c r="EQ29" i="8"/>
  <c r="CD29" i="8"/>
  <c r="EI29" i="8"/>
  <c r="BV29" i="8"/>
  <c r="EA29" i="8"/>
  <c r="CG28" i="8"/>
  <c r="EL28" i="8" s="1"/>
  <c r="BY28" i="8"/>
  <c r="ED28" i="8"/>
  <c r="CJ27" i="8"/>
  <c r="EO27" i="8"/>
  <c r="CB27" i="8"/>
  <c r="EG27" i="8"/>
  <c r="CM26" i="8"/>
  <c r="ER26" i="8" s="1"/>
  <c r="CE26" i="8"/>
  <c r="EJ26" i="8"/>
  <c r="BW26" i="8"/>
  <c r="EB26" i="8"/>
  <c r="CH25" i="8"/>
  <c r="EM25" i="8"/>
  <c r="BZ25" i="8"/>
  <c r="EE25" i="8" s="1"/>
  <c r="CK24" i="8"/>
  <c r="EP24" i="8"/>
  <c r="CC24" i="8"/>
  <c r="EH24" i="8"/>
  <c r="CN23" i="8"/>
  <c r="ES23" i="8"/>
  <c r="CF23" i="8"/>
  <c r="EK23" i="8" s="1"/>
  <c r="BX23" i="8"/>
  <c r="EC23" i="8" s="1"/>
  <c r="CI22" i="8"/>
  <c r="EN22" i="8"/>
  <c r="CA22" i="8"/>
  <c r="EF22" i="8"/>
  <c r="CL21" i="8"/>
  <c r="EQ21" i="8" s="1"/>
  <c r="CD21" i="8"/>
  <c r="EI21" i="8"/>
  <c r="BV21" i="8"/>
  <c r="EA21" i="8"/>
  <c r="CG20" i="8"/>
  <c r="EL20" i="8"/>
  <c r="BY20" i="8"/>
  <c r="ED20" i="8" s="1"/>
  <c r="CJ19" i="8"/>
  <c r="EO19" i="8" s="1"/>
  <c r="CB19" i="8"/>
  <c r="EG19" i="8"/>
  <c r="CM18" i="8"/>
  <c r="ER18" i="8"/>
  <c r="CE18" i="8"/>
  <c r="EJ18" i="8" s="1"/>
  <c r="BW18" i="8"/>
  <c r="EB18" i="8"/>
  <c r="CH17" i="8"/>
  <c r="EM17" i="8"/>
  <c r="BZ17" i="8"/>
  <c r="EE17" i="8"/>
  <c r="CK16" i="8"/>
  <c r="EP16" i="8" s="1"/>
  <c r="CC16" i="8"/>
  <c r="EH16" i="8" s="1"/>
  <c r="CN15" i="8"/>
  <c r="ES15" i="8"/>
  <c r="CF15" i="8"/>
  <c r="EK15" i="8"/>
  <c r="BX15" i="8"/>
  <c r="EC15" i="8" s="1"/>
  <c r="CI14" i="8"/>
  <c r="EN14" i="8"/>
  <c r="CA14" i="8"/>
  <c r="EF14" i="8"/>
  <c r="CL13" i="8"/>
  <c r="EQ13" i="8"/>
  <c r="CD13" i="8"/>
  <c r="EI13" i="8" s="1"/>
  <c r="BV13" i="8"/>
  <c r="EA13" i="8" s="1"/>
  <c r="CG12" i="8"/>
  <c r="EL12" i="8"/>
  <c r="BY12" i="8"/>
  <c r="ED12" i="8"/>
  <c r="CJ11" i="8"/>
  <c r="EO11" i="8" s="1"/>
  <c r="CB11" i="8"/>
  <c r="EG11" i="8" s="1"/>
  <c r="CM10" i="8"/>
  <c r="ER10" i="8"/>
  <c r="CE10" i="8"/>
  <c r="EJ10" i="8"/>
  <c r="BW10" i="8"/>
  <c r="EB10" i="8" s="1"/>
  <c r="CH9" i="8"/>
  <c r="EM9" i="8" s="1"/>
  <c r="BZ9" i="8"/>
  <c r="EE9" i="8"/>
  <c r="CK8" i="8"/>
  <c r="EP8" i="8"/>
  <c r="CC8" i="8"/>
  <c r="EH8" i="8" s="1"/>
  <c r="CG7" i="8"/>
  <c r="EL7" i="8"/>
  <c r="BY7" i="8"/>
  <c r="ED7" i="8"/>
  <c r="CC6" i="8"/>
  <c r="EH6" i="8"/>
  <c r="CP46" i="8"/>
  <c r="EU46" i="8" s="1"/>
  <c r="CH46" i="8"/>
  <c r="EM46" i="8" s="1"/>
  <c r="BZ46" i="8"/>
  <c r="EE46" i="8"/>
  <c r="IC46" i="8"/>
  <c r="CM45" i="8"/>
  <c r="ER45" i="8"/>
  <c r="CE45" i="8"/>
  <c r="EJ45" i="8"/>
  <c r="BW45" i="8"/>
  <c r="EB45" i="8" s="1"/>
  <c r="CJ44" i="8"/>
  <c r="EO44" i="8" s="1"/>
  <c r="CB44" i="8"/>
  <c r="EG44" i="8" s="1"/>
  <c r="CO43" i="8"/>
  <c r="ET43" i="8"/>
  <c r="CG43" i="8"/>
  <c r="EL43" i="8" s="1"/>
  <c r="BY43" i="8"/>
  <c r="ED43" i="8" s="1"/>
  <c r="CM5" i="8"/>
  <c r="ER5" i="8"/>
  <c r="CE5" i="8"/>
  <c r="EJ5" i="8"/>
  <c r="BW5" i="8"/>
  <c r="EB5" i="8" s="1"/>
  <c r="CO40" i="8"/>
  <c r="ET40" i="8" s="1"/>
  <c r="BZ29" i="8"/>
  <c r="EE29" i="8"/>
  <c r="BX27" i="8"/>
  <c r="EC27" i="8"/>
  <c r="BY24" i="8"/>
  <c r="ED24" i="8" s="1"/>
  <c r="BZ21" i="8"/>
  <c r="EE21" i="8" s="1"/>
  <c r="CA18" i="8"/>
  <c r="EF18" i="8"/>
  <c r="CB15" i="8"/>
  <c r="EG15" i="8"/>
  <c r="CN11" i="8"/>
  <c r="ES11" i="8" s="1"/>
  <c r="BV9" i="8"/>
  <c r="EA9" i="8" s="1"/>
  <c r="CD46" i="8"/>
  <c r="EI46" i="8" s="1"/>
  <c r="CK43" i="8"/>
  <c r="EP43" i="8"/>
  <c r="CI42" i="8"/>
  <c r="EN42" i="8" s="1"/>
  <c r="CA42" i="8"/>
  <c r="EF42" i="8" s="1"/>
  <c r="CM41" i="8"/>
  <c r="ER41" i="8"/>
  <c r="CE41" i="8"/>
  <c r="EJ41" i="8"/>
  <c r="BW41" i="8"/>
  <c r="EB41" i="8" s="1"/>
  <c r="CJ40" i="8"/>
  <c r="EO40" i="8" s="1"/>
  <c r="CB40" i="8"/>
  <c r="EG40" i="8"/>
  <c r="CO39" i="8"/>
  <c r="ET39" i="8"/>
  <c r="CG39" i="8"/>
  <c r="EL39" i="8" s="1"/>
  <c r="BY39" i="8"/>
  <c r="ED39" i="8" s="1"/>
  <c r="BV34" i="8"/>
  <c r="EA34" i="8"/>
  <c r="CK29" i="8"/>
  <c r="EP29" i="8"/>
  <c r="CC29" i="8"/>
  <c r="EH29" i="8" s="1"/>
  <c r="CN28" i="8"/>
  <c r="ES28" i="8" s="1"/>
  <c r="CF28" i="8"/>
  <c r="EK28" i="8" s="1"/>
  <c r="BX28" i="8"/>
  <c r="EC28" i="8"/>
  <c r="CI27" i="8"/>
  <c r="EN27" i="8" s="1"/>
  <c r="CA27" i="8"/>
  <c r="EF27" i="8" s="1"/>
  <c r="CL26" i="8"/>
  <c r="EQ26" i="8"/>
  <c r="CD26" i="8"/>
  <c r="EI26" i="8"/>
  <c r="BV26" i="8"/>
  <c r="EA26" i="8" s="1"/>
  <c r="CG25" i="8"/>
  <c r="EL25" i="8" s="1"/>
  <c r="BY25" i="8"/>
  <c r="ED25" i="8"/>
  <c r="CJ24" i="8"/>
  <c r="EO24" i="8"/>
  <c r="CB24" i="8"/>
  <c r="EG24" i="8" s="1"/>
  <c r="CM23" i="8"/>
  <c r="ER23" i="8" s="1"/>
  <c r="CE23" i="8"/>
  <c r="EJ23" i="8"/>
  <c r="BW23" i="8"/>
  <c r="EB23" i="8"/>
  <c r="CH22" i="8"/>
  <c r="EM22" i="8" s="1"/>
  <c r="BZ22" i="8"/>
  <c r="EE22" i="8" s="1"/>
  <c r="CK21" i="8"/>
  <c r="EP21" i="8" s="1"/>
  <c r="CC21" i="8"/>
  <c r="EH21" i="8"/>
  <c r="CN20" i="8"/>
  <c r="ES20" i="8" s="1"/>
  <c r="CF20" i="8"/>
  <c r="EK20" i="8" s="1"/>
  <c r="BX20" i="8"/>
  <c r="EC20" i="8"/>
  <c r="CI19" i="8"/>
  <c r="EN19" i="8"/>
  <c r="CA19" i="8"/>
  <c r="EF19" i="8" s="1"/>
  <c r="CL18" i="8"/>
  <c r="EQ18" i="8" s="1"/>
  <c r="CD18" i="8"/>
  <c r="EI18" i="8"/>
  <c r="BV18" i="8"/>
  <c r="EA18" i="8"/>
  <c r="CG17" i="8"/>
  <c r="EL17" i="8" s="1"/>
  <c r="BY17" i="8"/>
  <c r="ED17" i="8" s="1"/>
  <c r="CJ16" i="8"/>
  <c r="EO16" i="8"/>
  <c r="CB16" i="8"/>
  <c r="EG16" i="8"/>
  <c r="CM15" i="8"/>
  <c r="ER15" i="8" s="1"/>
  <c r="CE15" i="8"/>
  <c r="EJ15" i="8" s="1"/>
  <c r="BW15" i="8"/>
  <c r="EB15" i="8" s="1"/>
  <c r="CH14" i="8"/>
  <c r="EM14" i="8"/>
  <c r="BZ14" i="8"/>
  <c r="EE14" i="8" s="1"/>
  <c r="CK13" i="8"/>
  <c r="EP13" i="8" s="1"/>
  <c r="CC13" i="8"/>
  <c r="EH13" i="8"/>
  <c r="CN12" i="8"/>
  <c r="ES12" i="8"/>
  <c r="CF12" i="8"/>
  <c r="EK12" i="8" s="1"/>
  <c r="BX12" i="8"/>
  <c r="EC12" i="8" s="1"/>
  <c r="CI11" i="8"/>
  <c r="EN11" i="8"/>
  <c r="CA11" i="8"/>
  <c r="EF11" i="8"/>
  <c r="CL10" i="8"/>
  <c r="EQ10" i="8" s="1"/>
  <c r="CD10" i="8"/>
  <c r="EI10" i="8" s="1"/>
  <c r="BV10" i="8"/>
  <c r="EA10" i="8"/>
  <c r="CG9" i="8"/>
  <c r="EL9" i="8"/>
  <c r="BY9" i="8"/>
  <c r="ED9" i="8" s="1"/>
  <c r="CJ8" i="8"/>
  <c r="EO8" i="8" s="1"/>
  <c r="CB8" i="8"/>
  <c r="EG8" i="8" s="1"/>
  <c r="CF7" i="8"/>
  <c r="EK7" i="8"/>
  <c r="BX7" i="8"/>
  <c r="EC7" i="8" s="1"/>
  <c r="CB6" i="8"/>
  <c r="EG6" i="8" s="1"/>
  <c r="CO46" i="8"/>
  <c r="ET46" i="8"/>
  <c r="CG46" i="8"/>
  <c r="EL46" i="8"/>
  <c r="BY46" i="8"/>
  <c r="ED46" i="8" s="1"/>
  <c r="CL45" i="8"/>
  <c r="EQ45" i="8" s="1"/>
  <c r="CD45" i="8"/>
  <c r="EI45" i="8" s="1"/>
  <c r="BV45" i="8"/>
  <c r="EA45" i="8"/>
  <c r="CI44" i="8"/>
  <c r="EN44" i="8" s="1"/>
  <c r="CA44" i="8"/>
  <c r="EF44" i="8" s="1"/>
  <c r="CN43" i="8"/>
  <c r="ES43" i="8"/>
  <c r="CF43" i="8"/>
  <c r="EK43" i="8"/>
  <c r="BX43" i="8"/>
  <c r="EC43" i="8" s="1"/>
  <c r="CL5" i="8"/>
  <c r="EQ5" i="8" s="1"/>
  <c r="CD5" i="8"/>
  <c r="EI5" i="8" s="1"/>
  <c r="BV5" i="8"/>
  <c r="EA5" i="8"/>
  <c r="BW42" i="8"/>
  <c r="EB42" i="8" s="1"/>
  <c r="CL39" i="8"/>
  <c r="EQ39" i="8" s="1"/>
  <c r="CN27" i="8"/>
  <c r="ES27" i="8"/>
  <c r="BV25" i="8"/>
  <c r="EA25" i="8"/>
  <c r="BW22" i="8"/>
  <c r="EB22" i="8" s="1"/>
  <c r="CI18" i="8"/>
  <c r="EN18" i="8" s="1"/>
  <c r="CJ15" i="8"/>
  <c r="EO15" i="8" s="1"/>
  <c r="CK12" i="8"/>
  <c r="EP12" i="8"/>
  <c r="CL9" i="8"/>
  <c r="EQ9" i="8" s="1"/>
  <c r="BY6" i="8"/>
  <c r="ED6" i="8" s="1"/>
  <c r="CF44" i="8"/>
  <c r="EK44" i="8"/>
  <c r="CP42" i="8"/>
  <c r="EU42" i="8"/>
  <c r="CH42" i="8"/>
  <c r="EM42" i="8" s="1"/>
  <c r="BZ42" i="8"/>
  <c r="EE42" i="8" s="1"/>
  <c r="IC42" i="8"/>
  <c r="CL41" i="8"/>
  <c r="EQ41" i="8" s="1"/>
  <c r="CD41" i="8"/>
  <c r="EI41" i="8"/>
  <c r="BV41" i="8"/>
  <c r="EA41" i="8"/>
  <c r="CI40" i="8"/>
  <c r="EN40" i="8"/>
  <c r="CA40" i="8"/>
  <c r="EF40" i="8" s="1"/>
  <c r="CN39" i="8"/>
  <c r="ES39" i="8"/>
  <c r="CF39" i="8"/>
  <c r="EK39" i="8"/>
  <c r="BX39" i="8"/>
  <c r="EC39" i="8"/>
  <c r="BV33" i="8"/>
  <c r="EA33" i="8" s="1"/>
  <c r="CJ29" i="8"/>
  <c r="EO29" i="8" s="1"/>
  <c r="CB29" i="8"/>
  <c r="EG29" i="8"/>
  <c r="CM28" i="8"/>
  <c r="ER28" i="8"/>
  <c r="CE28" i="8"/>
  <c r="EJ28" i="8" s="1"/>
  <c r="BW28" i="8"/>
  <c r="EB28" i="8" s="1"/>
  <c r="CH27" i="8"/>
  <c r="EM27" i="8"/>
  <c r="BZ27" i="8"/>
  <c r="EE27" i="8"/>
  <c r="CK26" i="8"/>
  <c r="EP26" i="8" s="1"/>
  <c r="CC26" i="8"/>
  <c r="EH26" i="8"/>
  <c r="CN25" i="8"/>
  <c r="ES25" i="8"/>
  <c r="CF25" i="8"/>
  <c r="EK25" i="8"/>
  <c r="BX25" i="8"/>
  <c r="EC25" i="8" s="1"/>
  <c r="CI24" i="8"/>
  <c r="EN24" i="8"/>
  <c r="CA24" i="8"/>
  <c r="EF24" i="8"/>
  <c r="CL23" i="8"/>
  <c r="EQ23" i="8"/>
  <c r="CD23" i="8"/>
  <c r="EI23" i="8" s="1"/>
  <c r="BV23" i="8"/>
  <c r="EA23" i="8" s="1"/>
  <c r="CG22" i="8"/>
  <c r="EL22" i="8"/>
  <c r="BY22" i="8"/>
  <c r="ED22" i="8"/>
  <c r="CJ21" i="8"/>
  <c r="EO21" i="8" s="1"/>
  <c r="CB21" i="8"/>
  <c r="EG21" i="8" s="1"/>
  <c r="CM20" i="8"/>
  <c r="ER20" i="8"/>
  <c r="CE20" i="8"/>
  <c r="EJ20" i="8"/>
  <c r="BW20" i="8"/>
  <c r="EB20" i="8" s="1"/>
  <c r="CH19" i="8"/>
  <c r="EM19" i="8"/>
  <c r="BZ19" i="8"/>
  <c r="EE19" i="8"/>
  <c r="CK18" i="8"/>
  <c r="EP18" i="8"/>
  <c r="CC18" i="8"/>
  <c r="EH18" i="8" s="1"/>
  <c r="CN17" i="8"/>
  <c r="ES17" i="8"/>
  <c r="CF17" i="8"/>
  <c r="EK17" i="8"/>
  <c r="BX17" i="8"/>
  <c r="EC17" i="8"/>
  <c r="CI16" i="8"/>
  <c r="EN16" i="8" s="1"/>
  <c r="CA16" i="8"/>
  <c r="EF16" i="8" s="1"/>
  <c r="CL15" i="8"/>
  <c r="EQ15" i="8"/>
  <c r="CD15" i="8"/>
  <c r="EI15" i="8"/>
  <c r="BV15" i="8"/>
  <c r="EA15" i="8" s="1"/>
  <c r="CG14" i="8"/>
  <c r="EL14" i="8" s="1"/>
  <c r="BY14" i="8"/>
  <c r="ED14" i="8"/>
  <c r="CJ13" i="8"/>
  <c r="EO13" i="8"/>
  <c r="CB13" i="8"/>
  <c r="EG13" i="8" s="1"/>
  <c r="CM12" i="8"/>
  <c r="ER12" i="8"/>
  <c r="CE12" i="8"/>
  <c r="EJ12" i="8"/>
  <c r="BW12" i="8"/>
  <c r="EB12" i="8"/>
  <c r="CH11" i="8"/>
  <c r="EM11" i="8" s="1"/>
  <c r="BZ11" i="8"/>
  <c r="EE11" i="8"/>
  <c r="CK10" i="8"/>
  <c r="EP10" i="8"/>
  <c r="CC10" i="8"/>
  <c r="EH10" i="8"/>
  <c r="CN9" i="8"/>
  <c r="ES9" i="8" s="1"/>
  <c r="CF9" i="8"/>
  <c r="EK9" i="8" s="1"/>
  <c r="BX9" i="8"/>
  <c r="EC9" i="8"/>
  <c r="CI8" i="8"/>
  <c r="EN8" i="8"/>
  <c r="CA8" i="8"/>
  <c r="EF8" i="8" s="1"/>
  <c r="CE7" i="8"/>
  <c r="EJ7" i="8" s="1"/>
  <c r="BW7" i="8"/>
  <c r="EB7" i="8"/>
  <c r="CA6" i="8"/>
  <c r="EF6" i="8"/>
  <c r="CN46" i="8"/>
  <c r="ES46" i="8" s="1"/>
  <c r="CF46" i="8"/>
  <c r="EK46" i="8"/>
  <c r="BX46" i="8"/>
  <c r="EC46" i="8"/>
  <c r="CK45" i="8"/>
  <c r="EP45" i="8"/>
  <c r="CC45" i="8"/>
  <c r="EH45" i="8" s="1"/>
  <c r="CP44" i="8"/>
  <c r="EU44" i="8"/>
  <c r="CH44" i="8"/>
  <c r="EM44" i="8"/>
  <c r="BZ44" i="8"/>
  <c r="EE44" i="8"/>
  <c r="IC44" i="8"/>
  <c r="CM43" i="8"/>
  <c r="ER43" i="8"/>
  <c r="CE43" i="8"/>
  <c r="EJ43" i="8" s="1"/>
  <c r="BW43" i="8"/>
  <c r="EB43" i="8" s="1"/>
  <c r="CK5" i="8"/>
  <c r="EP5" i="8" s="1"/>
  <c r="CC5" i="8"/>
  <c r="EH5" i="8"/>
  <c r="CF42" i="8"/>
  <c r="EK42" i="8" s="1"/>
  <c r="BV31" i="8"/>
  <c r="EA31" i="8" s="1"/>
  <c r="CA26" i="8"/>
  <c r="EF26" i="8"/>
  <c r="CJ23" i="8"/>
  <c r="EO23" i="8"/>
  <c r="CK20" i="8"/>
  <c r="EP20" i="8" s="1"/>
  <c r="CD17" i="8"/>
  <c r="EI17" i="8" s="1"/>
  <c r="CE14" i="8"/>
  <c r="EJ14" i="8" s="1"/>
  <c r="CF11" i="8"/>
  <c r="EK11" i="8"/>
  <c r="CG8" i="8"/>
  <c r="EL8" i="8" s="1"/>
  <c r="BV46" i="8"/>
  <c r="EA46" i="8" s="1"/>
  <c r="CC43" i="8"/>
  <c r="EH43" i="8"/>
  <c r="CO42" i="8"/>
  <c r="ET42" i="8"/>
  <c r="CG42" i="8"/>
  <c r="EL42" i="8" s="1"/>
  <c r="BX42" i="8"/>
  <c r="EC42" i="8" s="1"/>
  <c r="CK41" i="8"/>
  <c r="EP41" i="8" s="1"/>
  <c r="CC41" i="8"/>
  <c r="EH41" i="8"/>
  <c r="CP40" i="8"/>
  <c r="EU40" i="8" s="1"/>
  <c r="CH40" i="8"/>
  <c r="EM40" i="8" s="1"/>
  <c r="BZ40" i="8"/>
  <c r="EE40" i="8"/>
  <c r="IC40" i="8"/>
  <c r="CM39" i="8"/>
  <c r="ER39" i="8"/>
  <c r="CE39" i="8"/>
  <c r="EJ39" i="8"/>
  <c r="BW39" i="8"/>
  <c r="EB39" i="8"/>
  <c r="BV32" i="8"/>
  <c r="EA32" i="8" s="1"/>
  <c r="CI29" i="8"/>
  <c r="EN29" i="8" s="1"/>
  <c r="CA29" i="8"/>
  <c r="EF29" i="8"/>
  <c r="CL28" i="8"/>
  <c r="EQ28" i="8"/>
  <c r="CD28" i="8"/>
  <c r="EI28" i="8" s="1"/>
  <c r="BV28" i="8"/>
  <c r="EA28" i="8" s="1"/>
  <c r="CG27" i="8"/>
  <c r="EL27" i="8"/>
  <c r="BY27" i="8"/>
  <c r="ED27" i="8"/>
  <c r="CJ26" i="8"/>
  <c r="EO26" i="8" s="1"/>
  <c r="CB26" i="8"/>
  <c r="EG26" i="8"/>
  <c r="CM25" i="8"/>
  <c r="ER25" i="8"/>
  <c r="CE25" i="8"/>
  <c r="EJ25" i="8"/>
  <c r="BW25" i="8"/>
  <c r="EB25" i="8" s="1"/>
  <c r="CH24" i="8"/>
  <c r="EM24" i="8"/>
  <c r="BZ24" i="8"/>
  <c r="EE24" i="8"/>
  <c r="CK23" i="8"/>
  <c r="EP23" i="8"/>
  <c r="CC23" i="8"/>
  <c r="EH23" i="8" s="1"/>
  <c r="CN22" i="8"/>
  <c r="ES22" i="8"/>
  <c r="CF22" i="8"/>
  <c r="EK22" i="8"/>
  <c r="BX22" i="8"/>
  <c r="EC22" i="8"/>
  <c r="CI21" i="8"/>
  <c r="EN21" i="8" s="1"/>
  <c r="CA21" i="8"/>
  <c r="EF21" i="8"/>
  <c r="CL20" i="8"/>
  <c r="EQ20" i="8"/>
  <c r="CD20" i="8"/>
  <c r="EI20" i="8"/>
  <c r="BV20" i="8"/>
  <c r="EA20" i="8" s="1"/>
  <c r="CG19" i="8"/>
  <c r="EL19" i="8"/>
  <c r="BY19" i="8"/>
  <c r="ED19" i="8"/>
  <c r="CJ18" i="8"/>
  <c r="EO18" i="8"/>
  <c r="CB18" i="8"/>
  <c r="EG18" i="8" s="1"/>
  <c r="CM17" i="8"/>
  <c r="ER17" i="8"/>
  <c r="CE17" i="8"/>
  <c r="EJ17" i="8"/>
  <c r="BW17" i="8"/>
  <c r="EB17" i="8"/>
  <c r="CH16" i="8"/>
  <c r="EM16" i="8" s="1"/>
  <c r="BZ16" i="8"/>
  <c r="EE16" i="8"/>
  <c r="CK15" i="8"/>
  <c r="EP15" i="8"/>
  <c r="CC15" i="8"/>
  <c r="EH15" i="8"/>
  <c r="CN14" i="8"/>
  <c r="ES14" i="8" s="1"/>
  <c r="CF14" i="8"/>
  <c r="EK14" i="8"/>
  <c r="BX14" i="8"/>
  <c r="EC14" i="8"/>
  <c r="CI13" i="8"/>
  <c r="EN13" i="8"/>
  <c r="CA13" i="8"/>
  <c r="EF13" i="8" s="1"/>
  <c r="CL12" i="8"/>
  <c r="EQ12" i="8"/>
  <c r="CD12" i="8"/>
  <c r="EI12" i="8"/>
  <c r="BV12" i="8"/>
  <c r="EA12" i="8"/>
  <c r="CG11" i="8"/>
  <c r="EL11" i="8" s="1"/>
  <c r="BY11" i="8"/>
  <c r="ED11" i="8"/>
  <c r="CJ10" i="8"/>
  <c r="EO10" i="8"/>
  <c r="CB10" i="8"/>
  <c r="EG10" i="8"/>
  <c r="CM9" i="8"/>
  <c r="ER9" i="8" s="1"/>
  <c r="CE9" i="8"/>
  <c r="EJ9" i="8"/>
  <c r="BW9" i="8"/>
  <c r="EB9" i="8"/>
  <c r="CH8" i="8"/>
  <c r="EM8" i="8"/>
  <c r="BZ8" i="8"/>
  <c r="EE8" i="8" s="1"/>
  <c r="CD7" i="8"/>
  <c r="EI7" i="8"/>
  <c r="BV7" i="8"/>
  <c r="EA7" i="8"/>
  <c r="BZ6" i="8"/>
  <c r="EE6" i="8"/>
  <c r="CM46" i="8"/>
  <c r="ER46" i="8" s="1"/>
  <c r="CE46" i="8"/>
  <c r="EJ46" i="8"/>
  <c r="BW46" i="8"/>
  <c r="EB46" i="8"/>
  <c r="CJ45" i="8"/>
  <c r="EO45" i="8"/>
  <c r="CB45" i="8"/>
  <c r="EG45" i="8" s="1"/>
  <c r="CO44" i="8"/>
  <c r="ET44" i="8"/>
  <c r="CG44" i="8"/>
  <c r="EL44" i="8"/>
  <c r="BY44" i="8"/>
  <c r="ED44" i="8"/>
  <c r="CL43" i="8"/>
  <c r="EQ43" i="8" s="1"/>
  <c r="CD43" i="8"/>
  <c r="EI43" i="8"/>
  <c r="BV43" i="8"/>
  <c r="EA43" i="8"/>
  <c r="CJ5" i="8"/>
  <c r="EO5" i="8"/>
  <c r="CB5" i="8"/>
  <c r="EG5" i="8" s="1"/>
  <c r="CB41" i="8"/>
  <c r="EG41" i="8"/>
  <c r="BY40" i="8"/>
  <c r="ED40" i="8"/>
  <c r="CK28" i="8"/>
  <c r="EP28" i="8"/>
  <c r="CD25" i="8"/>
  <c r="EI25" i="8" s="1"/>
  <c r="CE22" i="8"/>
  <c r="EJ22" i="8"/>
  <c r="CF19" i="8"/>
  <c r="EK19" i="8"/>
  <c r="CG16" i="8"/>
  <c r="EL16" i="8"/>
  <c r="BZ13" i="8"/>
  <c r="EE13" i="8" s="1"/>
  <c r="CA10" i="8"/>
  <c r="EF10" i="8"/>
  <c r="CG6" i="8"/>
  <c r="EL6" i="8"/>
  <c r="CN44" i="8"/>
  <c r="ES44" i="8"/>
  <c r="CA5" i="8"/>
  <c r="EF5" i="8" s="1"/>
  <c r="Z7" i="8"/>
  <c r="Y7" i="8"/>
  <c r="Y6" i="8"/>
  <c r="S46" i="8"/>
  <c r="K46" i="8"/>
  <c r="X45" i="8"/>
  <c r="P45" i="8"/>
  <c r="H45" i="8"/>
  <c r="U44" i="8"/>
  <c r="M44" i="8"/>
  <c r="Z43" i="8"/>
  <c r="R43" i="8"/>
  <c r="J43" i="8"/>
  <c r="W42" i="8"/>
  <c r="O42" i="8"/>
  <c r="G42" i="8"/>
  <c r="T41" i="8"/>
  <c r="L41" i="8"/>
  <c r="Y40" i="8"/>
  <c r="Q40" i="8"/>
  <c r="I40" i="8"/>
  <c r="V39" i="8"/>
  <c r="N39" i="8"/>
  <c r="F39" i="8"/>
  <c r="S38" i="8"/>
  <c r="K38" i="8"/>
  <c r="X37" i="8"/>
  <c r="P37" i="8"/>
  <c r="H37" i="8"/>
  <c r="U36" i="8"/>
  <c r="M36" i="8"/>
  <c r="Z35" i="8"/>
  <c r="R35" i="8"/>
  <c r="J35" i="8"/>
  <c r="W34" i="8"/>
  <c r="O34" i="8"/>
  <c r="G34" i="8"/>
  <c r="Y46" i="7"/>
  <c r="T33" i="8"/>
  <c r="L33" i="8"/>
  <c r="Y32" i="8"/>
  <c r="Q32" i="8"/>
  <c r="I32" i="8"/>
  <c r="V31" i="8"/>
  <c r="F31" i="8"/>
  <c r="S30" i="8"/>
  <c r="K30" i="8"/>
  <c r="X29" i="8"/>
  <c r="P29" i="8"/>
  <c r="H29" i="8"/>
  <c r="U28" i="8"/>
  <c r="M28" i="8"/>
  <c r="Z27" i="8"/>
  <c r="R27" i="8"/>
  <c r="J27" i="8"/>
  <c r="W26" i="8"/>
  <c r="O26" i="8"/>
  <c r="G26" i="8"/>
  <c r="T25" i="8"/>
  <c r="L25" i="8"/>
  <c r="Y24" i="8"/>
  <c r="Q24" i="8"/>
  <c r="I24" i="8"/>
  <c r="V23" i="8"/>
  <c r="N23" i="8"/>
  <c r="F23" i="8"/>
  <c r="S22" i="8"/>
  <c r="K22" i="8"/>
  <c r="X21" i="8"/>
  <c r="P21" i="8"/>
  <c r="H21" i="8"/>
  <c r="U20" i="8"/>
  <c r="M20" i="8"/>
  <c r="Z19" i="8"/>
  <c r="R19" i="8"/>
  <c r="J19" i="8"/>
  <c r="W18" i="8"/>
  <c r="O18" i="8"/>
  <c r="G18" i="8"/>
  <c r="T17" i="8"/>
  <c r="L17" i="8"/>
  <c r="Y16" i="8"/>
  <c r="Q16" i="8"/>
  <c r="I16" i="8"/>
  <c r="V15" i="8"/>
  <c r="N15" i="8"/>
  <c r="F15" i="8"/>
  <c r="S14" i="8"/>
  <c r="K14" i="8"/>
  <c r="X13" i="8"/>
  <c r="P13" i="8"/>
  <c r="H13" i="8"/>
  <c r="U12" i="8"/>
  <c r="M12" i="8"/>
  <c r="Z11" i="8"/>
  <c r="R11" i="8"/>
  <c r="J11" i="8"/>
  <c r="W10" i="8"/>
  <c r="O10" i="8"/>
  <c r="G10" i="8"/>
  <c r="T9" i="8"/>
  <c r="L9" i="8"/>
  <c r="Y8" i="8"/>
  <c r="Q8" i="8"/>
  <c r="I8" i="8"/>
  <c r="T7" i="8"/>
  <c r="L7" i="8"/>
  <c r="X6" i="8"/>
  <c r="P6" i="8"/>
  <c r="H6" i="8"/>
  <c r="U5" i="8"/>
  <c r="M5" i="8"/>
  <c r="T12" i="8"/>
  <c r="Y11" i="8"/>
  <c r="I11" i="8"/>
  <c r="N10" i="8"/>
  <c r="S9" i="8"/>
  <c r="K9" i="8"/>
  <c r="P8" i="8"/>
  <c r="S7" i="8"/>
  <c r="W6" i="8"/>
  <c r="O6" i="8"/>
  <c r="T5" i="8"/>
  <c r="J7" i="8"/>
  <c r="V6" i="8"/>
  <c r="S5" i="8"/>
  <c r="L26" i="8"/>
  <c r="V24" i="8"/>
  <c r="F24" i="8"/>
  <c r="X22" i="8"/>
  <c r="U21" i="8"/>
  <c r="Z20" i="8"/>
  <c r="W19" i="8"/>
  <c r="G19" i="8"/>
  <c r="L18" i="8"/>
  <c r="I17" i="8"/>
  <c r="F16" i="8"/>
  <c r="X14" i="8"/>
  <c r="P14" i="8"/>
  <c r="M13" i="8"/>
  <c r="J12" i="8"/>
  <c r="G11" i="8"/>
  <c r="L10" i="8"/>
  <c r="Q9" i="8"/>
  <c r="N8" i="8"/>
  <c r="Q7" i="8"/>
  <c r="M6" i="8"/>
  <c r="R5" i="8"/>
  <c r="U32" i="8"/>
  <c r="R31" i="8"/>
  <c r="W30" i="8"/>
  <c r="T29" i="8"/>
  <c r="Y28" i="8"/>
  <c r="I28" i="8"/>
  <c r="V27" i="8"/>
  <c r="S26" i="8"/>
  <c r="X25" i="8"/>
  <c r="U24" i="8"/>
  <c r="Z23" i="8"/>
  <c r="W22" i="8"/>
  <c r="T21" i="8"/>
  <c r="Y20" i="8"/>
  <c r="I20" i="8"/>
  <c r="F19" i="8"/>
  <c r="X17" i="8"/>
  <c r="U16" i="8"/>
  <c r="M16" i="8"/>
  <c r="J15" i="8"/>
  <c r="G14" i="8"/>
  <c r="Y12" i="8"/>
  <c r="I12" i="8"/>
  <c r="F11" i="8"/>
  <c r="K10" i="8"/>
  <c r="H9" i="8"/>
  <c r="M8" i="8"/>
  <c r="H7" i="8"/>
  <c r="L6" i="8"/>
  <c r="I5" i="8"/>
  <c r="F36" i="8"/>
  <c r="U33" i="8"/>
  <c r="W31" i="8"/>
  <c r="Y29" i="8"/>
  <c r="Y52" i="7" s="1"/>
  <c r="V28" i="8"/>
  <c r="S27" i="8"/>
  <c r="U25" i="8"/>
  <c r="W23" i="8"/>
  <c r="L22" i="8"/>
  <c r="N20" i="8"/>
  <c r="P18" i="8"/>
  <c r="M17" i="8"/>
  <c r="W15" i="8"/>
  <c r="L14" i="8"/>
  <c r="N12" i="8"/>
  <c r="X10" i="8"/>
  <c r="U9" i="8"/>
  <c r="U7" i="8"/>
  <c r="V5" i="8"/>
  <c r="Z46" i="8"/>
  <c r="R46" i="8"/>
  <c r="J46" i="8"/>
  <c r="W45" i="8"/>
  <c r="O45" i="8"/>
  <c r="G45" i="8"/>
  <c r="T44" i="8"/>
  <c r="L44" i="8"/>
  <c r="Y43" i="8"/>
  <c r="Q43" i="8"/>
  <c r="I43" i="8"/>
  <c r="V42" i="8"/>
  <c r="N42" i="8"/>
  <c r="F42" i="8"/>
  <c r="S41" i="8"/>
  <c r="K41" i="8"/>
  <c r="X40" i="8"/>
  <c r="P40" i="8"/>
  <c r="H40" i="8"/>
  <c r="U39" i="8"/>
  <c r="M39" i="8"/>
  <c r="Z38" i="8"/>
  <c r="R38" i="8"/>
  <c r="J38" i="8"/>
  <c r="W37" i="8"/>
  <c r="O37" i="8"/>
  <c r="G37" i="8"/>
  <c r="Y43" i="7"/>
  <c r="T36" i="8"/>
  <c r="L36" i="8"/>
  <c r="Y35" i="8"/>
  <c r="Q35" i="8"/>
  <c r="I35" i="8"/>
  <c r="V34" i="8"/>
  <c r="N34" i="8"/>
  <c r="F34" i="8"/>
  <c r="S33" i="8"/>
  <c r="K33" i="8"/>
  <c r="X32" i="8"/>
  <c r="P32" i="8"/>
  <c r="H32" i="8"/>
  <c r="U31" i="8"/>
  <c r="M31" i="8"/>
  <c r="Z30" i="8"/>
  <c r="R30" i="8"/>
  <c r="J30" i="8"/>
  <c r="W29" i="8"/>
  <c r="O29" i="8"/>
  <c r="G29" i="8"/>
  <c r="T28" i="8"/>
  <c r="L28" i="8"/>
  <c r="Y27" i="8"/>
  <c r="Q27" i="8"/>
  <c r="I27" i="8"/>
  <c r="V26" i="8"/>
  <c r="N26" i="8"/>
  <c r="F26" i="8"/>
  <c r="S25" i="8"/>
  <c r="K25" i="8"/>
  <c r="X24" i="8"/>
  <c r="P24" i="8"/>
  <c r="H24" i="8"/>
  <c r="U23" i="8"/>
  <c r="M23" i="8"/>
  <c r="Z22" i="8"/>
  <c r="R22" i="8"/>
  <c r="J22" i="8"/>
  <c r="W21" i="8"/>
  <c r="O21" i="8"/>
  <c r="G21" i="8"/>
  <c r="T20" i="8"/>
  <c r="L20" i="8"/>
  <c r="Y19" i="8"/>
  <c r="Y53" i="7" s="1"/>
  <c r="Q19" i="8"/>
  <c r="I19" i="8"/>
  <c r="V18" i="8"/>
  <c r="N18" i="8"/>
  <c r="F18" i="8"/>
  <c r="S17" i="8"/>
  <c r="K17" i="8"/>
  <c r="X16" i="8"/>
  <c r="P16" i="8"/>
  <c r="H16" i="8"/>
  <c r="U15" i="8"/>
  <c r="M15" i="8"/>
  <c r="Z14" i="8"/>
  <c r="R14" i="8"/>
  <c r="J14" i="8"/>
  <c r="W13" i="8"/>
  <c r="O13" i="8"/>
  <c r="G13" i="8"/>
  <c r="L12" i="8"/>
  <c r="Q11" i="8"/>
  <c r="V10" i="8"/>
  <c r="F10" i="8"/>
  <c r="X8" i="8"/>
  <c r="H8" i="8"/>
  <c r="K7" i="8"/>
  <c r="G6" i="8"/>
  <c r="L5" i="8"/>
  <c r="N6" i="8"/>
  <c r="K5" i="8"/>
  <c r="Y25" i="8"/>
  <c r="N24" i="8"/>
  <c r="K23" i="8"/>
  <c r="H22" i="8"/>
  <c r="R20" i="8"/>
  <c r="O19" i="8"/>
  <c r="Y17" i="8"/>
  <c r="V16" i="8"/>
  <c r="S15" i="8"/>
  <c r="U13" i="8"/>
  <c r="R12" i="8"/>
  <c r="O11" i="8"/>
  <c r="Y9" i="8"/>
  <c r="Y54" i="7" s="1"/>
  <c r="V8" i="8"/>
  <c r="I7" i="8"/>
  <c r="Z5" i="8"/>
  <c r="H33" i="8"/>
  <c r="Z31" i="8"/>
  <c r="O30" i="8"/>
  <c r="L29" i="8"/>
  <c r="Q28" i="8"/>
  <c r="N27" i="8"/>
  <c r="K26" i="8"/>
  <c r="H25" i="8"/>
  <c r="R23" i="8"/>
  <c r="O22" i="8"/>
  <c r="L21" i="8"/>
  <c r="V19" i="8"/>
  <c r="S18" i="8"/>
  <c r="P17" i="8"/>
  <c r="R15" i="8"/>
  <c r="O14" i="8"/>
  <c r="L13" i="8"/>
  <c r="V11" i="8"/>
  <c r="S10" i="8"/>
  <c r="P9" i="8"/>
  <c r="X7" i="8"/>
  <c r="T6" i="8"/>
  <c r="Q5" i="8"/>
  <c r="S35" i="8"/>
  <c r="R32" i="8"/>
  <c r="L30" i="8"/>
  <c r="F28" i="8"/>
  <c r="H26" i="8"/>
  <c r="J24" i="8"/>
  <c r="Y21" i="8"/>
  <c r="F20" i="8"/>
  <c r="H18" i="8"/>
  <c r="O15" i="8"/>
  <c r="Q13" i="8"/>
  <c r="S11" i="8"/>
  <c r="M9" i="8"/>
  <c r="Z6" i="8"/>
  <c r="Y46" i="8"/>
  <c r="Q46" i="8"/>
  <c r="I46" i="8"/>
  <c r="V45" i="8"/>
  <c r="N45" i="8"/>
  <c r="F45" i="8"/>
  <c r="S44" i="8"/>
  <c r="K44" i="8"/>
  <c r="X43" i="8"/>
  <c r="P43" i="8"/>
  <c r="H43" i="8"/>
  <c r="U42" i="8"/>
  <c r="M42" i="8"/>
  <c r="Z41" i="8"/>
  <c r="R41" i="8"/>
  <c r="J41" i="8"/>
  <c r="W40" i="8"/>
  <c r="O40" i="8"/>
  <c r="G40" i="8"/>
  <c r="T39" i="8"/>
  <c r="L39" i="8"/>
  <c r="Y38" i="8"/>
  <c r="Y22" i="7"/>
  <c r="Q38" i="8"/>
  <c r="V37" i="8"/>
  <c r="N37" i="8"/>
  <c r="F37" i="8"/>
  <c r="S36" i="8"/>
  <c r="K36" i="8"/>
  <c r="X35" i="8"/>
  <c r="P35" i="8"/>
  <c r="H35" i="8"/>
  <c r="U34" i="8"/>
  <c r="M34" i="8"/>
  <c r="Z33" i="8"/>
  <c r="R33" i="8"/>
  <c r="J33" i="8"/>
  <c r="W32" i="8"/>
  <c r="O32" i="8"/>
  <c r="G32" i="8"/>
  <c r="Y48" i="7"/>
  <c r="T31" i="8"/>
  <c r="L31" i="8"/>
  <c r="Y30" i="8"/>
  <c r="Q30" i="8"/>
  <c r="I30" i="8"/>
  <c r="V29" i="8"/>
  <c r="N29" i="8"/>
  <c r="F29" i="8"/>
  <c r="S28" i="8"/>
  <c r="K28" i="8"/>
  <c r="X27" i="8"/>
  <c r="P27" i="8"/>
  <c r="H27" i="8"/>
  <c r="U26" i="8"/>
  <c r="M26" i="8"/>
  <c r="Z25" i="8"/>
  <c r="R25" i="8"/>
  <c r="J25" i="8"/>
  <c r="W24" i="8"/>
  <c r="O24" i="8"/>
  <c r="G24" i="8"/>
  <c r="T23" i="8"/>
  <c r="L23" i="8"/>
  <c r="Y22" i="8"/>
  <c r="Q22" i="8"/>
  <c r="I22" i="8"/>
  <c r="V21" i="8"/>
  <c r="N21" i="8"/>
  <c r="F21" i="8"/>
  <c r="S20" i="8"/>
  <c r="K20" i="8"/>
  <c r="X19" i="8"/>
  <c r="P19" i="8"/>
  <c r="H19" i="8"/>
  <c r="U18" i="8"/>
  <c r="M18" i="8"/>
  <c r="Z17" i="8"/>
  <c r="R17" i="8"/>
  <c r="J17" i="8"/>
  <c r="W16" i="8"/>
  <c r="O16" i="8"/>
  <c r="G16" i="8"/>
  <c r="T15" i="8"/>
  <c r="L15" i="8"/>
  <c r="Y14" i="8"/>
  <c r="Q14" i="8"/>
  <c r="I14" i="8"/>
  <c r="V13" i="8"/>
  <c r="N13" i="8"/>
  <c r="F13" i="8"/>
  <c r="S12" i="8"/>
  <c r="K12" i="8"/>
  <c r="X11" i="8"/>
  <c r="P11" i="8"/>
  <c r="H11" i="8"/>
  <c r="U10" i="8"/>
  <c r="M10" i="8"/>
  <c r="Z9" i="8"/>
  <c r="R9" i="8"/>
  <c r="J9" i="8"/>
  <c r="W8" i="8"/>
  <c r="O8" i="8"/>
  <c r="G8" i="8"/>
  <c r="R7" i="8"/>
  <c r="F6" i="8"/>
  <c r="T26" i="8"/>
  <c r="Q25" i="8"/>
  <c r="I25" i="8"/>
  <c r="S23" i="8"/>
  <c r="P22" i="8"/>
  <c r="M21" i="8"/>
  <c r="J20" i="8"/>
  <c r="T18" i="8"/>
  <c r="Q17" i="8"/>
  <c r="N16" i="8"/>
  <c r="K15" i="8"/>
  <c r="H14" i="8"/>
  <c r="Z12" i="8"/>
  <c r="W11" i="8"/>
  <c r="T10" i="8"/>
  <c r="I9" i="8"/>
  <c r="F8" i="8"/>
  <c r="U6" i="8"/>
  <c r="J5" i="8"/>
  <c r="M32" i="8"/>
  <c r="J31" i="8"/>
  <c r="F27" i="8"/>
  <c r="P25" i="8"/>
  <c r="M24" i="8"/>
  <c r="J23" i="8"/>
  <c r="G22" i="8"/>
  <c r="Q20" i="8"/>
  <c r="N19" i="8"/>
  <c r="K18" i="8"/>
  <c r="H17" i="8"/>
  <c r="Z15" i="8"/>
  <c r="W14" i="8"/>
  <c r="T13" i="8"/>
  <c r="Q12" i="8"/>
  <c r="N11" i="8"/>
  <c r="X9" i="8"/>
  <c r="U8" i="8"/>
  <c r="P7" i="8"/>
  <c r="Y5" i="8"/>
  <c r="V36" i="8"/>
  <c r="M33" i="8"/>
  <c r="G31" i="8"/>
  <c r="Y49" i="7" s="1"/>
  <c r="N28" i="8"/>
  <c r="P26" i="8"/>
  <c r="R24" i="8"/>
  <c r="T22" i="8"/>
  <c r="V20" i="8"/>
  <c r="X18" i="8"/>
  <c r="R16" i="8"/>
  <c r="G15" i="8"/>
  <c r="I13" i="8"/>
  <c r="P10" i="8"/>
  <c r="R8" i="8"/>
  <c r="Q6" i="8"/>
  <c r="F5" i="8"/>
  <c r="X46" i="8"/>
  <c r="P46" i="8"/>
  <c r="H46" i="8"/>
  <c r="U45" i="8"/>
  <c r="M45" i="8"/>
  <c r="Z44" i="8"/>
  <c r="R44" i="8"/>
  <c r="J44" i="8"/>
  <c r="W43" i="8"/>
  <c r="O43" i="8"/>
  <c r="G43" i="8"/>
  <c r="T42" i="8"/>
  <c r="L42" i="8"/>
  <c r="Y41" i="8"/>
  <c r="Q41" i="8"/>
  <c r="I41" i="8"/>
  <c r="V40" i="8"/>
  <c r="N40" i="8"/>
  <c r="F40" i="8"/>
  <c r="S39" i="8"/>
  <c r="K39" i="8"/>
  <c r="X38" i="8"/>
  <c r="P38" i="8"/>
  <c r="H38" i="8"/>
  <c r="U37" i="8"/>
  <c r="M37" i="8"/>
  <c r="Z36" i="8"/>
  <c r="R36" i="8"/>
  <c r="J36" i="8"/>
  <c r="W35" i="8"/>
  <c r="O35" i="8"/>
  <c r="G35" i="8"/>
  <c r="Y45" i="7"/>
  <c r="T34" i="8"/>
  <c r="L34" i="8"/>
  <c r="Y33" i="8"/>
  <c r="Q33" i="8"/>
  <c r="I33" i="8"/>
  <c r="V32" i="8"/>
  <c r="N32" i="8"/>
  <c r="F32" i="8"/>
  <c r="S31" i="8"/>
  <c r="K31" i="8"/>
  <c r="X30" i="8"/>
  <c r="P30" i="8"/>
  <c r="H30" i="8"/>
  <c r="U29" i="8"/>
  <c r="M29" i="8"/>
  <c r="Z28" i="8"/>
  <c r="R28" i="8"/>
  <c r="J28" i="8"/>
  <c r="W27" i="8"/>
  <c r="O27" i="8"/>
  <c r="G27" i="8"/>
  <c r="W46" i="8"/>
  <c r="O46" i="8"/>
  <c r="G46" i="8"/>
  <c r="T45" i="8"/>
  <c r="L45" i="8"/>
  <c r="Y44" i="8"/>
  <c r="Q44" i="8"/>
  <c r="I44" i="8"/>
  <c r="V43" i="8"/>
  <c r="N43" i="8"/>
  <c r="F43" i="8"/>
  <c r="S42" i="8"/>
  <c r="K42" i="8"/>
  <c r="X41" i="8"/>
  <c r="P41" i="8"/>
  <c r="H41" i="8"/>
  <c r="U40" i="8"/>
  <c r="M40" i="8"/>
  <c r="Z39" i="8"/>
  <c r="R39" i="8"/>
  <c r="J39" i="8"/>
  <c r="W38" i="8"/>
  <c r="O38" i="8"/>
  <c r="G38" i="8"/>
  <c r="Y21" i="7"/>
  <c r="T37" i="8"/>
  <c r="L37" i="8"/>
  <c r="Y36" i="8"/>
  <c r="Q36" i="8"/>
  <c r="I36" i="8"/>
  <c r="V35" i="8"/>
  <c r="N35" i="8"/>
  <c r="F35" i="8"/>
  <c r="S34" i="8"/>
  <c r="K34" i="8"/>
  <c r="X33" i="8"/>
  <c r="P33" i="8"/>
  <c r="V46" i="8"/>
  <c r="N46" i="8"/>
  <c r="F46" i="8"/>
  <c r="S45" i="8"/>
  <c r="K45" i="8"/>
  <c r="X44" i="8"/>
  <c r="P44" i="8"/>
  <c r="H44" i="8"/>
  <c r="U43" i="8"/>
  <c r="M43" i="8"/>
  <c r="Z42" i="8"/>
  <c r="R42" i="8"/>
  <c r="J42" i="8"/>
  <c r="W41" i="8"/>
  <c r="O41" i="8"/>
  <c r="G41" i="8"/>
  <c r="T40" i="8"/>
  <c r="L40" i="8"/>
  <c r="Y39" i="8"/>
  <c r="Q39" i="8"/>
  <c r="I39" i="8"/>
  <c r="V38" i="8"/>
  <c r="N38" i="8"/>
  <c r="F38" i="8"/>
  <c r="S37" i="8"/>
  <c r="K37" i="8"/>
  <c r="X36" i="8"/>
  <c r="P36" i="8"/>
  <c r="H36" i="8"/>
  <c r="U35" i="8"/>
  <c r="M35" i="8"/>
  <c r="Z34" i="8"/>
  <c r="R34" i="8"/>
  <c r="J34" i="8"/>
  <c r="W33" i="8"/>
  <c r="O33" i="8"/>
  <c r="G33" i="8"/>
  <c r="Y47" i="7"/>
  <c r="T32" i="8"/>
  <c r="L32" i="8"/>
  <c r="Y31" i="8"/>
  <c r="Q31" i="8"/>
  <c r="I31" i="8"/>
  <c r="V30" i="8"/>
  <c r="N30" i="8"/>
  <c r="F30" i="8"/>
  <c r="S29" i="8"/>
  <c r="K29" i="8"/>
  <c r="X28" i="8"/>
  <c r="P28" i="8"/>
  <c r="H28" i="8"/>
  <c r="U27" i="8"/>
  <c r="M27" i="8"/>
  <c r="Z26" i="8"/>
  <c r="R26" i="8"/>
  <c r="J26" i="8"/>
  <c r="W25" i="8"/>
  <c r="O25" i="8"/>
  <c r="G25" i="8"/>
  <c r="T24" i="8"/>
  <c r="L24" i="8"/>
  <c r="Y23" i="8"/>
  <c r="Q23" i="8"/>
  <c r="I23" i="8"/>
  <c r="V22" i="8"/>
  <c r="N22" i="8"/>
  <c r="F22" i="8"/>
  <c r="S21" i="8"/>
  <c r="K21" i="8"/>
  <c r="X20" i="8"/>
  <c r="P20" i="8"/>
  <c r="H20" i="8"/>
  <c r="U19" i="8"/>
  <c r="M19" i="8"/>
  <c r="Z18" i="8"/>
  <c r="R18" i="8"/>
  <c r="J18" i="8"/>
  <c r="W17" i="8"/>
  <c r="O17" i="8"/>
  <c r="G17" i="8"/>
  <c r="T16" i="8"/>
  <c r="L16" i="8"/>
  <c r="Y15" i="8"/>
  <c r="Q15" i="8"/>
  <c r="I15" i="8"/>
  <c r="V14" i="8"/>
  <c r="N14" i="8"/>
  <c r="F14" i="8"/>
  <c r="S13" i="8"/>
  <c r="K13" i="8"/>
  <c r="X12" i="8"/>
  <c r="P12" i="8"/>
  <c r="H12" i="8"/>
  <c r="U11" i="8"/>
  <c r="M11" i="8"/>
  <c r="Z10" i="8"/>
  <c r="R10" i="8"/>
  <c r="J10" i="8"/>
  <c r="W9" i="8"/>
  <c r="O9" i="8"/>
  <c r="G9" i="8"/>
  <c r="T8" i="8"/>
  <c r="L8" i="8"/>
  <c r="W7" i="8"/>
  <c r="O7" i="8"/>
  <c r="G7" i="8"/>
  <c r="S6" i="8"/>
  <c r="K6" i="8"/>
  <c r="X5" i="8"/>
  <c r="P5" i="8"/>
  <c r="H5" i="8"/>
  <c r="U22" i="8"/>
  <c r="R21" i="8"/>
  <c r="W20" i="8"/>
  <c r="G20" i="8"/>
  <c r="L19" i="8"/>
  <c r="Q18" i="8"/>
  <c r="V17" i="8"/>
  <c r="F17" i="8"/>
  <c r="K16" i="8"/>
  <c r="P15" i="8"/>
  <c r="U14" i="8"/>
  <c r="Z13" i="8"/>
  <c r="J13" i="8"/>
  <c r="O12" i="8"/>
  <c r="T11" i="8"/>
  <c r="Y10" i="8"/>
  <c r="I10" i="8"/>
  <c r="N9" i="8"/>
  <c r="S8" i="8"/>
  <c r="V7" i="8"/>
  <c r="F7" i="8"/>
  <c r="J6" i="8"/>
  <c r="O5" i="8"/>
  <c r="T46" i="8"/>
  <c r="Y45" i="8"/>
  <c r="I45" i="8"/>
  <c r="N44" i="8"/>
  <c r="S43" i="8"/>
  <c r="X42" i="8"/>
  <c r="H42" i="8"/>
  <c r="M41" i="8"/>
  <c r="J40" i="8"/>
  <c r="O39" i="8"/>
  <c r="T38" i="8"/>
  <c r="Y37" i="8"/>
  <c r="I37" i="8"/>
  <c r="K35" i="8"/>
  <c r="P34" i="8"/>
  <c r="Z32" i="8"/>
  <c r="O31" i="8"/>
  <c r="Q29" i="8"/>
  <c r="K27" i="8"/>
  <c r="Z24" i="8"/>
  <c r="G23" i="8"/>
  <c r="I21" i="8"/>
  <c r="K19" i="8"/>
  <c r="Z16" i="8"/>
  <c r="T14" i="8"/>
  <c r="V12" i="8"/>
  <c r="K11" i="8"/>
  <c r="Z8" i="8"/>
  <c r="M7" i="8"/>
  <c r="N5" i="8"/>
  <c r="U46" i="8"/>
  <c r="M46" i="8"/>
  <c r="Z45" i="8"/>
  <c r="R45" i="8"/>
  <c r="J45" i="8"/>
  <c r="W44" i="8"/>
  <c r="O44" i="8"/>
  <c r="G44" i="8"/>
  <c r="T43" i="8"/>
  <c r="L43" i="8"/>
  <c r="Y42" i="8"/>
  <c r="Q42" i="8"/>
  <c r="I42" i="8"/>
  <c r="V41" i="8"/>
  <c r="N41" i="8"/>
  <c r="F41" i="8"/>
  <c r="S40" i="8"/>
  <c r="K40" i="8"/>
  <c r="X39" i="8"/>
  <c r="P39" i="8"/>
  <c r="H39" i="8"/>
  <c r="U38" i="8"/>
  <c r="M38" i="8"/>
  <c r="Z37" i="8"/>
  <c r="R37" i="8"/>
  <c r="J37" i="8"/>
  <c r="W36" i="8"/>
  <c r="O36" i="8"/>
  <c r="G36" i="8"/>
  <c r="Y44" i="7"/>
  <c r="T35" i="8"/>
  <c r="L35" i="8"/>
  <c r="Y34" i="8"/>
  <c r="Q34" i="8"/>
  <c r="I34" i="8"/>
  <c r="V33" i="8"/>
  <c r="N33" i="8"/>
  <c r="F33" i="8"/>
  <c r="S32" i="8"/>
  <c r="K32" i="8"/>
  <c r="X31" i="8"/>
  <c r="P31" i="8"/>
  <c r="H31" i="8"/>
  <c r="U30" i="8"/>
  <c r="M30" i="8"/>
  <c r="Z29" i="8"/>
  <c r="R29" i="8"/>
  <c r="J29" i="8"/>
  <c r="W28" i="8"/>
  <c r="O28" i="8"/>
  <c r="G28" i="8"/>
  <c r="T27" i="8"/>
  <c r="L27" i="8"/>
  <c r="Y26" i="8"/>
  <c r="Q26" i="8"/>
  <c r="I26" i="8"/>
  <c r="V25" i="8"/>
  <c r="N25" i="8"/>
  <c r="F25" i="8"/>
  <c r="S24" i="8"/>
  <c r="K24" i="8"/>
  <c r="X23" i="8"/>
  <c r="P23" i="8"/>
  <c r="H23" i="8"/>
  <c r="M22" i="8"/>
  <c r="Z21" i="8"/>
  <c r="J21" i="8"/>
  <c r="O20" i="8"/>
  <c r="T19" i="8"/>
  <c r="Y18" i="8"/>
  <c r="I18" i="8"/>
  <c r="N17" i="8"/>
  <c r="S16" i="8"/>
  <c r="X15" i="8"/>
  <c r="H15" i="8"/>
  <c r="M14" i="8"/>
  <c r="R13" i="8"/>
  <c r="W12" i="8"/>
  <c r="G12" i="8"/>
  <c r="L11" i="8"/>
  <c r="Q10" i="8"/>
  <c r="V9" i="8"/>
  <c r="F9" i="8"/>
  <c r="K8" i="8"/>
  <c r="N7" i="8"/>
  <c r="R6" i="8"/>
  <c r="W5" i="8"/>
  <c r="G5" i="8"/>
  <c r="L46" i="8"/>
  <c r="Q45" i="8"/>
  <c r="V44" i="8"/>
  <c r="F44" i="8"/>
  <c r="K43" i="8"/>
  <c r="P42" i="8"/>
  <c r="U41" i="8"/>
  <c r="Z40" i="8"/>
  <c r="R40" i="8"/>
  <c r="W39" i="8"/>
  <c r="G39" i="8"/>
  <c r="L38" i="8"/>
  <c r="Q37" i="8"/>
  <c r="N36" i="8"/>
  <c r="X34" i="8"/>
  <c r="H34" i="8"/>
  <c r="J32" i="8"/>
  <c r="T30" i="8"/>
  <c r="I29" i="8"/>
  <c r="X26" i="8"/>
  <c r="M25" i="8"/>
  <c r="O23" i="8"/>
  <c r="Q21" i="8"/>
  <c r="S19" i="8"/>
  <c r="U17" i="8"/>
  <c r="J16" i="8"/>
  <c r="Y13" i="8"/>
  <c r="F12" i="8"/>
  <c r="H10" i="8"/>
  <c r="J8" i="8"/>
  <c r="I6" i="8"/>
  <c r="CX89" i="5"/>
  <c r="DF88" i="5"/>
  <c r="CP88" i="5"/>
  <c r="CX87" i="5"/>
  <c r="DF86" i="5"/>
  <c r="CP86" i="5"/>
  <c r="CX85" i="5"/>
  <c r="DF84" i="5"/>
  <c r="CP84" i="5"/>
  <c r="CX83" i="5"/>
  <c r="DF82" i="5"/>
  <c r="CP82" i="5"/>
  <c r="CX81" i="5"/>
  <c r="DF80" i="5"/>
  <c r="CP80" i="5"/>
  <c r="CX79" i="5"/>
  <c r="DF78" i="5"/>
  <c r="CP78" i="5"/>
  <c r="CX77" i="5"/>
  <c r="DF76" i="5"/>
  <c r="CP76" i="5"/>
  <c r="CX75" i="5"/>
  <c r="DF74" i="5"/>
  <c r="CP74" i="5"/>
  <c r="CX73" i="5"/>
  <c r="DF72" i="5"/>
  <c r="CP72" i="5"/>
  <c r="CX71" i="5"/>
  <c r="DF70" i="5"/>
  <c r="CP70" i="5"/>
  <c r="CX69" i="5"/>
  <c r="DF68" i="5"/>
  <c r="CP68" i="5"/>
  <c r="CX67" i="5"/>
  <c r="DF66" i="5"/>
  <c r="CP66" i="5"/>
  <c r="CX65" i="5"/>
  <c r="DF64" i="5"/>
  <c r="CP64" i="5"/>
  <c r="CX63" i="5"/>
  <c r="DF62" i="5"/>
  <c r="CP62" i="5"/>
  <c r="CX61" i="5"/>
  <c r="DF60" i="5"/>
  <c r="CP60" i="5"/>
  <c r="CX59" i="5"/>
  <c r="DF58" i="5"/>
  <c r="CP58" i="5"/>
  <c r="CX57" i="5"/>
  <c r="DF56" i="5"/>
  <c r="CP56" i="5"/>
  <c r="CX55" i="5"/>
  <c r="DF54" i="5"/>
  <c r="CP54" i="5"/>
  <c r="CX53" i="5"/>
  <c r="DF52" i="5"/>
  <c r="CP52" i="5"/>
  <c r="CX51" i="5"/>
  <c r="DF50" i="5"/>
  <c r="CP50" i="5"/>
  <c r="CX49" i="5"/>
  <c r="DF48" i="5"/>
  <c r="CP48" i="5"/>
  <c r="CX47" i="5"/>
  <c r="DF46" i="5"/>
  <c r="CP46" i="5"/>
  <c r="CX45" i="5"/>
  <c r="DF44" i="5"/>
  <c r="CP44" i="5"/>
  <c r="CX43" i="5"/>
  <c r="DF42" i="5"/>
  <c r="CP42" i="5"/>
  <c r="CX41" i="5"/>
  <c r="DF40" i="5"/>
  <c r="CP40" i="5"/>
  <c r="CX39" i="5"/>
  <c r="DF38" i="5"/>
  <c r="CP38" i="5"/>
  <c r="CX37" i="5"/>
  <c r="DF36" i="5"/>
  <c r="CP36" i="5"/>
  <c r="CX35" i="5"/>
  <c r="DF34" i="5"/>
  <c r="CP34" i="5"/>
  <c r="CX33" i="5"/>
  <c r="DF32" i="5"/>
  <c r="CP32" i="5"/>
  <c r="CX31" i="5"/>
  <c r="DF30" i="5"/>
  <c r="CP30" i="5"/>
  <c r="CX29" i="5"/>
  <c r="DF28" i="5"/>
  <c r="CP28" i="5"/>
  <c r="CX27" i="5"/>
  <c r="DF26" i="5"/>
  <c r="CP26" i="5"/>
  <c r="CX25" i="5"/>
  <c r="DF24" i="5"/>
  <c r="CP24" i="5"/>
  <c r="CX23" i="5"/>
  <c r="DF22" i="5"/>
  <c r="CP22" i="5"/>
  <c r="CX21" i="5"/>
  <c r="DF20" i="5"/>
  <c r="CP20" i="5"/>
  <c r="CX19" i="5"/>
  <c r="DF18" i="5"/>
  <c r="CP18" i="5"/>
  <c r="CX17" i="5"/>
  <c r="DF16" i="5"/>
  <c r="CP16" i="5"/>
  <c r="CX15" i="5"/>
  <c r="DF14" i="5"/>
  <c r="CP14" i="5"/>
  <c r="CX13" i="5"/>
  <c r="DF12" i="5"/>
  <c r="CP12" i="5"/>
  <c r="CX11" i="5"/>
  <c r="DF10" i="5"/>
  <c r="CP10" i="5"/>
  <c r="CX9" i="5"/>
  <c r="DF8" i="5"/>
  <c r="CP8" i="5"/>
  <c r="CX7" i="5"/>
  <c r="DF6" i="5"/>
  <c r="CP6" i="5"/>
  <c r="DB87" i="5"/>
  <c r="CT62" i="5"/>
  <c r="DJ56" i="5"/>
  <c r="CT52" i="5"/>
  <c r="CT46" i="5"/>
  <c r="DB41" i="5"/>
  <c r="DB37" i="5"/>
  <c r="DJ32" i="5"/>
  <c r="CT28" i="5"/>
  <c r="DB23" i="5"/>
  <c r="DJ18" i="5"/>
  <c r="DB13" i="5"/>
  <c r="DJ8" i="5"/>
  <c r="CV89" i="5"/>
  <c r="DD88" i="5"/>
  <c r="CN88" i="5"/>
  <c r="CV87" i="5"/>
  <c r="DD86" i="5"/>
  <c r="CN86" i="5"/>
  <c r="CV85" i="5"/>
  <c r="DD84" i="5"/>
  <c r="CN84" i="5"/>
  <c r="CV83" i="5"/>
  <c r="DD82" i="5"/>
  <c r="CN82" i="5"/>
  <c r="CV81" i="5"/>
  <c r="DD80" i="5"/>
  <c r="CN80" i="5"/>
  <c r="CV79" i="5"/>
  <c r="DD78" i="5"/>
  <c r="CN78" i="5"/>
  <c r="CV77" i="5"/>
  <c r="DD76" i="5"/>
  <c r="CN76" i="5"/>
  <c r="CV75" i="5"/>
  <c r="DD74" i="5"/>
  <c r="CN74" i="5"/>
  <c r="CV73" i="5"/>
  <c r="DD72" i="5"/>
  <c r="CN72" i="5"/>
  <c r="CV71" i="5"/>
  <c r="DD70" i="5"/>
  <c r="CN70" i="5"/>
  <c r="CV69" i="5"/>
  <c r="DD68" i="5"/>
  <c r="CN68" i="5"/>
  <c r="CV67" i="5"/>
  <c r="DD66" i="5"/>
  <c r="CN66" i="5"/>
  <c r="CV65" i="5"/>
  <c r="DD64" i="5"/>
  <c r="CN64" i="5"/>
  <c r="CV63" i="5"/>
  <c r="DD62" i="5"/>
  <c r="CN62" i="5"/>
  <c r="CV61" i="5"/>
  <c r="DD60" i="5"/>
  <c r="CN60" i="5"/>
  <c r="CV59" i="5"/>
  <c r="DD58" i="5"/>
  <c r="CN58" i="5"/>
  <c r="CV57" i="5"/>
  <c r="DD56" i="5"/>
  <c r="CN56" i="5"/>
  <c r="CV55" i="5"/>
  <c r="DD54" i="5"/>
  <c r="CN54" i="5"/>
  <c r="CV53" i="5"/>
  <c r="DD52" i="5"/>
  <c r="CN52" i="5"/>
  <c r="CV51" i="5"/>
  <c r="DD50" i="5"/>
  <c r="CN50" i="5"/>
  <c r="CV49" i="5"/>
  <c r="DD48" i="5"/>
  <c r="CN48" i="5"/>
  <c r="CV47" i="5"/>
  <c r="DD46" i="5"/>
  <c r="CN46" i="5"/>
  <c r="CV45" i="5"/>
  <c r="DD44" i="5"/>
  <c r="CN44" i="5"/>
  <c r="CV43" i="5"/>
  <c r="DD42" i="5"/>
  <c r="CN42" i="5"/>
  <c r="CV41" i="5"/>
  <c r="DD40" i="5"/>
  <c r="CN40" i="5"/>
  <c r="CV39" i="5"/>
  <c r="DD38" i="5"/>
  <c r="CN38" i="5"/>
  <c r="CV37" i="5"/>
  <c r="DD36" i="5"/>
  <c r="CN36" i="5"/>
  <c r="CV35" i="5"/>
  <c r="DD34" i="5"/>
  <c r="CN34" i="5"/>
  <c r="CV33" i="5"/>
  <c r="DD32" i="5"/>
  <c r="CN32" i="5"/>
  <c r="CV31" i="5"/>
  <c r="DD30" i="5"/>
  <c r="CN30" i="5"/>
  <c r="CV29" i="5"/>
  <c r="DD28" i="5"/>
  <c r="CN28" i="5"/>
  <c r="CV27" i="5"/>
  <c r="DD26" i="5"/>
  <c r="CN26" i="5"/>
  <c r="CV25" i="5"/>
  <c r="DD24" i="5"/>
  <c r="CN24" i="5"/>
  <c r="CV23" i="5"/>
  <c r="DD22" i="5"/>
  <c r="CN22" i="5"/>
  <c r="CV21" i="5"/>
  <c r="DD20" i="5"/>
  <c r="CN20" i="5"/>
  <c r="CV19" i="5"/>
  <c r="DD18" i="5"/>
  <c r="CN18" i="5"/>
  <c r="CV17" i="5"/>
  <c r="DD16" i="5"/>
  <c r="CN16" i="5"/>
  <c r="CV15" i="5"/>
  <c r="DD14" i="5"/>
  <c r="CN14" i="5"/>
  <c r="CV13" i="5"/>
  <c r="DD12" i="5"/>
  <c r="CN12" i="5"/>
  <c r="CV11" i="5"/>
  <c r="DD10" i="5"/>
  <c r="CN10" i="5"/>
  <c r="CV9" i="5"/>
  <c r="DD8" i="5"/>
  <c r="CN8" i="5"/>
  <c r="CV7" i="5"/>
  <c r="DD6" i="5"/>
  <c r="CN6" i="5"/>
  <c r="DB85" i="5"/>
  <c r="DJ62" i="5"/>
  <c r="CT56" i="5"/>
  <c r="DB51" i="5"/>
  <c r="DJ46" i="5"/>
  <c r="CT42" i="5"/>
  <c r="DJ36" i="5"/>
  <c r="CT32" i="5"/>
  <c r="DB27" i="5"/>
  <c r="DJ22" i="5"/>
  <c r="DJ16" i="5"/>
  <c r="CT12" i="5"/>
  <c r="DB7" i="5"/>
  <c r="DJ89" i="5"/>
  <c r="CT89" i="5"/>
  <c r="DB88" i="5"/>
  <c r="DJ87" i="5"/>
  <c r="CT87" i="5"/>
  <c r="DB86" i="5"/>
  <c r="DJ85" i="5"/>
  <c r="CT85" i="5"/>
  <c r="DB84" i="5"/>
  <c r="DJ83" i="5"/>
  <c r="CT83" i="5"/>
  <c r="DB82" i="5"/>
  <c r="DJ81" i="5"/>
  <c r="CT81" i="5"/>
  <c r="DB80" i="5"/>
  <c r="DJ79" i="5"/>
  <c r="CT79" i="5"/>
  <c r="DB78" i="5"/>
  <c r="DJ77" i="5"/>
  <c r="CT77" i="5"/>
  <c r="DB76" i="5"/>
  <c r="DJ75" i="5"/>
  <c r="CT75" i="5"/>
  <c r="DB74" i="5"/>
  <c r="DJ73" i="5"/>
  <c r="CT73" i="5"/>
  <c r="DB72" i="5"/>
  <c r="DJ71" i="5"/>
  <c r="CT71" i="5"/>
  <c r="DB70" i="5"/>
  <c r="DJ69" i="5"/>
  <c r="CT69" i="5"/>
  <c r="DB68" i="5"/>
  <c r="DJ67" i="5"/>
  <c r="CT67" i="5"/>
  <c r="DB66" i="5"/>
  <c r="DJ65" i="5"/>
  <c r="CT65" i="5"/>
  <c r="DB64" i="5"/>
  <c r="DJ63" i="5"/>
  <c r="CT63" i="5"/>
  <c r="DB62" i="5"/>
  <c r="DJ61" i="5"/>
  <c r="CT61" i="5"/>
  <c r="DB60" i="5"/>
  <c r="DJ59" i="5"/>
  <c r="CT59" i="5"/>
  <c r="DB58" i="5"/>
  <c r="DJ57" i="5"/>
  <c r="CT57" i="5"/>
  <c r="DB56" i="5"/>
  <c r="DJ55" i="5"/>
  <c r="CT55" i="5"/>
  <c r="DB54" i="5"/>
  <c r="DJ53" i="5"/>
  <c r="CT53" i="5"/>
  <c r="DB52" i="5"/>
  <c r="DJ51" i="5"/>
  <c r="CT51" i="5"/>
  <c r="DB50" i="5"/>
  <c r="DJ49" i="5"/>
  <c r="CT49" i="5"/>
  <c r="DB48" i="5"/>
  <c r="DJ47" i="5"/>
  <c r="CT47" i="5"/>
  <c r="DB46" i="5"/>
  <c r="DJ45" i="5"/>
  <c r="CT45" i="5"/>
  <c r="DB44" i="5"/>
  <c r="DJ43" i="5"/>
  <c r="CT43" i="5"/>
  <c r="DB42" i="5"/>
  <c r="DJ41" i="5"/>
  <c r="CT41" i="5"/>
  <c r="DB40" i="5"/>
  <c r="DJ39" i="5"/>
  <c r="CT39" i="5"/>
  <c r="DB38" i="5"/>
  <c r="DJ37" i="5"/>
  <c r="CT37" i="5"/>
  <c r="DB36" i="5"/>
  <c r="DJ35" i="5"/>
  <c r="CT35" i="5"/>
  <c r="DB34" i="5"/>
  <c r="DJ33" i="5"/>
  <c r="CT33" i="5"/>
  <c r="DB32" i="5"/>
  <c r="DJ31" i="5"/>
  <c r="CT31" i="5"/>
  <c r="DB30" i="5"/>
  <c r="DJ29" i="5"/>
  <c r="CT29" i="5"/>
  <c r="DB28" i="5"/>
  <c r="DJ27" i="5"/>
  <c r="CT27" i="5"/>
  <c r="DB26" i="5"/>
  <c r="DJ25" i="5"/>
  <c r="CT25" i="5"/>
  <c r="DB24" i="5"/>
  <c r="DJ23" i="5"/>
  <c r="CT23" i="5"/>
  <c r="DB22" i="5"/>
  <c r="DJ21" i="5"/>
  <c r="CT21" i="5"/>
  <c r="DB20" i="5"/>
  <c r="DJ19" i="5"/>
  <c r="CT19" i="5"/>
  <c r="DB18" i="5"/>
  <c r="DJ17" i="5"/>
  <c r="CT17" i="5"/>
  <c r="DB16" i="5"/>
  <c r="DJ15" i="5"/>
  <c r="CT15" i="5"/>
  <c r="DB14" i="5"/>
  <c r="DJ13" i="5"/>
  <c r="CT13" i="5"/>
  <c r="DB12" i="5"/>
  <c r="DJ11" i="5"/>
  <c r="CT11" i="5"/>
  <c r="DB10" i="5"/>
  <c r="DJ9" i="5"/>
  <c r="CT9" i="5"/>
  <c r="DB8" i="5"/>
  <c r="DJ7" i="5"/>
  <c r="CT7" i="5"/>
  <c r="DB6" i="5"/>
  <c r="CT86" i="5"/>
  <c r="DB59" i="5"/>
  <c r="CT54" i="5"/>
  <c r="DB49" i="5"/>
  <c r="DJ44" i="5"/>
  <c r="CT40" i="5"/>
  <c r="DB35" i="5"/>
  <c r="DJ30" i="5"/>
  <c r="DB25" i="5"/>
  <c r="DB19" i="5"/>
  <c r="DJ14" i="5"/>
  <c r="CT10" i="5"/>
  <c r="DH89" i="5"/>
  <c r="CR89" i="5"/>
  <c r="CZ88" i="5"/>
  <c r="DH87" i="5"/>
  <c r="CR87" i="5"/>
  <c r="CZ86" i="5"/>
  <c r="DH85" i="5"/>
  <c r="CR85" i="5"/>
  <c r="CZ84" i="5"/>
  <c r="DH83" i="5"/>
  <c r="CR83" i="5"/>
  <c r="CZ82" i="5"/>
  <c r="DH81" i="5"/>
  <c r="CR81" i="5"/>
  <c r="CZ80" i="5"/>
  <c r="DH79" i="5"/>
  <c r="CR79" i="5"/>
  <c r="CZ78" i="5"/>
  <c r="DH77" i="5"/>
  <c r="CR77" i="5"/>
  <c r="CZ76" i="5"/>
  <c r="DH75" i="5"/>
  <c r="CR75" i="5"/>
  <c r="CZ74" i="5"/>
  <c r="DH73" i="5"/>
  <c r="CR73" i="5"/>
  <c r="CZ72" i="5"/>
  <c r="DH71" i="5"/>
  <c r="CR71" i="5"/>
  <c r="CZ70" i="5"/>
  <c r="DH69" i="5"/>
  <c r="CR69" i="5"/>
  <c r="CZ68" i="5"/>
  <c r="DH67" i="5"/>
  <c r="CR67" i="5"/>
  <c r="CZ66" i="5"/>
  <c r="DH65" i="5"/>
  <c r="CR65" i="5"/>
  <c r="CZ64" i="5"/>
  <c r="DH63" i="5"/>
  <c r="CR63" i="5"/>
  <c r="CZ62" i="5"/>
  <c r="DH61" i="5"/>
  <c r="CR61" i="5"/>
  <c r="CZ60" i="5"/>
  <c r="DH59" i="5"/>
  <c r="CR59" i="5"/>
  <c r="CZ58" i="5"/>
  <c r="DH57" i="5"/>
  <c r="CR57" i="5"/>
  <c r="CZ56" i="5"/>
  <c r="DH55" i="5"/>
  <c r="CR55" i="5"/>
  <c r="CZ54" i="5"/>
  <c r="DH53" i="5"/>
  <c r="CR53" i="5"/>
  <c r="CZ52" i="5"/>
  <c r="DH51" i="5"/>
  <c r="CR51" i="5"/>
  <c r="CZ50" i="5"/>
  <c r="DH49" i="5"/>
  <c r="CR49" i="5"/>
  <c r="CZ48" i="5"/>
  <c r="DH47" i="5"/>
  <c r="CR47" i="5"/>
  <c r="CZ46" i="5"/>
  <c r="DH45" i="5"/>
  <c r="CR45" i="5"/>
  <c r="CZ44" i="5"/>
  <c r="DH43" i="5"/>
  <c r="CR43" i="5"/>
  <c r="CZ42" i="5"/>
  <c r="DH41" i="5"/>
  <c r="CR41" i="5"/>
  <c r="CZ40" i="5"/>
  <c r="DH39" i="5"/>
  <c r="CR39" i="5"/>
  <c r="CZ38" i="5"/>
  <c r="DH37" i="5"/>
  <c r="CR37" i="5"/>
  <c r="CZ36" i="5"/>
  <c r="DH35" i="5"/>
  <c r="CR35" i="5"/>
  <c r="CZ34" i="5"/>
  <c r="DH33" i="5"/>
  <c r="CR33" i="5"/>
  <c r="CZ32" i="5"/>
  <c r="DH31" i="5"/>
  <c r="CR31" i="5"/>
  <c r="CZ30" i="5"/>
  <c r="DH29" i="5"/>
  <c r="CR29" i="5"/>
  <c r="CZ28" i="5"/>
  <c r="DH27" i="5"/>
  <c r="CR27" i="5"/>
  <c r="CZ26" i="5"/>
  <c r="DH25" i="5"/>
  <c r="CR25" i="5"/>
  <c r="CZ24" i="5"/>
  <c r="DH23" i="5"/>
  <c r="CR23" i="5"/>
  <c r="CZ22" i="5"/>
  <c r="DH21" i="5"/>
  <c r="CR21" i="5"/>
  <c r="CZ20" i="5"/>
  <c r="DH19" i="5"/>
  <c r="CR19" i="5"/>
  <c r="CZ18" i="5"/>
  <c r="DH17" i="5"/>
  <c r="CR17" i="5"/>
  <c r="CZ16" i="5"/>
  <c r="DH15" i="5"/>
  <c r="CR15" i="5"/>
  <c r="CZ14" i="5"/>
  <c r="DH13" i="5"/>
  <c r="CR13" i="5"/>
  <c r="CZ12" i="5"/>
  <c r="DH11" i="5"/>
  <c r="CR11" i="5"/>
  <c r="CZ10" i="5"/>
  <c r="DH9" i="5"/>
  <c r="CR9" i="5"/>
  <c r="CZ8" i="5"/>
  <c r="DH7" i="5"/>
  <c r="CR7" i="5"/>
  <c r="CZ6" i="5"/>
  <c r="CT88" i="5"/>
  <c r="DJ76" i="5"/>
  <c r="DB73" i="5"/>
  <c r="DB71" i="5"/>
  <c r="DB69" i="5"/>
  <c r="DB67" i="5"/>
  <c r="DJ64" i="5"/>
  <c r="DJ60" i="5"/>
  <c r="DB57" i="5"/>
  <c r="DJ52" i="5"/>
  <c r="DJ48" i="5"/>
  <c r="CT44" i="5"/>
  <c r="DB39" i="5"/>
  <c r="DJ34" i="5"/>
  <c r="CT30" i="5"/>
  <c r="DJ26" i="5"/>
  <c r="CT22" i="5"/>
  <c r="DB17" i="5"/>
  <c r="DJ12" i="5"/>
  <c r="CT8" i="5"/>
  <c r="DF89" i="5"/>
  <c r="CP89" i="5"/>
  <c r="CX88" i="5"/>
  <c r="DF87" i="5"/>
  <c r="CP87" i="5"/>
  <c r="CX86" i="5"/>
  <c r="DF85" i="5"/>
  <c r="CP85" i="5"/>
  <c r="CX84" i="5"/>
  <c r="DF83" i="5"/>
  <c r="CP83" i="5"/>
  <c r="CX82" i="5"/>
  <c r="DF81" i="5"/>
  <c r="CP81" i="5"/>
  <c r="CX80" i="5"/>
  <c r="DF79" i="5"/>
  <c r="CP79" i="5"/>
  <c r="CX78" i="5"/>
  <c r="DF77" i="5"/>
  <c r="CP77" i="5"/>
  <c r="CX76" i="5"/>
  <c r="DF75" i="5"/>
  <c r="CP75" i="5"/>
  <c r="CX74" i="5"/>
  <c r="DF73" i="5"/>
  <c r="CP73" i="5"/>
  <c r="CX72" i="5"/>
  <c r="DF71" i="5"/>
  <c r="CP71" i="5"/>
  <c r="CX70" i="5"/>
  <c r="DF69" i="5"/>
  <c r="CP69" i="5"/>
  <c r="CX68" i="5"/>
  <c r="DF67" i="5"/>
  <c r="CP67" i="5"/>
  <c r="CX66" i="5"/>
  <c r="DF65" i="5"/>
  <c r="CP65" i="5"/>
  <c r="CX64" i="5"/>
  <c r="DF63" i="5"/>
  <c r="CP63" i="5"/>
  <c r="CX62" i="5"/>
  <c r="DF61" i="5"/>
  <c r="CP61" i="5"/>
  <c r="CX60" i="5"/>
  <c r="DF59" i="5"/>
  <c r="CP59" i="5"/>
  <c r="CX58" i="5"/>
  <c r="DF57" i="5"/>
  <c r="CP57" i="5"/>
  <c r="CX56" i="5"/>
  <c r="DF55" i="5"/>
  <c r="CP55" i="5"/>
  <c r="CX54" i="5"/>
  <c r="DF53" i="5"/>
  <c r="CP53" i="5"/>
  <c r="CX52" i="5"/>
  <c r="DF51" i="5"/>
  <c r="CP51" i="5"/>
  <c r="CX50" i="5"/>
  <c r="DF49" i="5"/>
  <c r="CP49" i="5"/>
  <c r="CX48" i="5"/>
  <c r="DF47" i="5"/>
  <c r="CP47" i="5"/>
  <c r="CX46" i="5"/>
  <c r="DF45" i="5"/>
  <c r="CP45" i="5"/>
  <c r="CX44" i="5"/>
  <c r="DF43" i="5"/>
  <c r="CP43" i="5"/>
  <c r="CX42" i="5"/>
  <c r="DF41" i="5"/>
  <c r="CP41" i="5"/>
  <c r="CX40" i="5"/>
  <c r="DF39" i="5"/>
  <c r="CP39" i="5"/>
  <c r="CX38" i="5"/>
  <c r="DF37" i="5"/>
  <c r="CP37" i="5"/>
  <c r="CX36" i="5"/>
  <c r="DF35" i="5"/>
  <c r="CP35" i="5"/>
  <c r="CX34" i="5"/>
  <c r="DF33" i="5"/>
  <c r="CP33" i="5"/>
  <c r="CX32" i="5"/>
  <c r="DF31" i="5"/>
  <c r="CP31" i="5"/>
  <c r="CX30" i="5"/>
  <c r="DF29" i="5"/>
  <c r="CP29" i="5"/>
  <c r="CX28" i="5"/>
  <c r="DF27" i="5"/>
  <c r="CP27" i="5"/>
  <c r="CX26" i="5"/>
  <c r="DF25" i="5"/>
  <c r="CP25" i="5"/>
  <c r="CX24" i="5"/>
  <c r="DF23" i="5"/>
  <c r="CP23" i="5"/>
  <c r="CX22" i="5"/>
  <c r="DF21" i="5"/>
  <c r="CP21" i="5"/>
  <c r="CX20" i="5"/>
  <c r="DF19" i="5"/>
  <c r="CP19" i="5"/>
  <c r="CX18" i="5"/>
  <c r="DF17" i="5"/>
  <c r="CP17" i="5"/>
  <c r="CX16" i="5"/>
  <c r="DF15" i="5"/>
  <c r="CP15" i="5"/>
  <c r="CX14" i="5"/>
  <c r="DF13" i="5"/>
  <c r="CP13" i="5"/>
  <c r="CX12" i="5"/>
  <c r="DF11" i="5"/>
  <c r="CP11" i="5"/>
  <c r="CX10" i="5"/>
  <c r="DF9" i="5"/>
  <c r="CP9" i="5"/>
  <c r="CX8" i="5"/>
  <c r="DF7" i="5"/>
  <c r="CP7" i="5"/>
  <c r="CX6" i="5"/>
  <c r="DB89" i="5"/>
  <c r="DJ84" i="5"/>
  <c r="CT84" i="5"/>
  <c r="DB83" i="5"/>
  <c r="DJ82" i="5"/>
  <c r="CT82" i="5"/>
  <c r="DB81" i="5"/>
  <c r="CT80" i="5"/>
  <c r="DJ78" i="5"/>
  <c r="DB77" i="5"/>
  <c r="DB75" i="5"/>
  <c r="DJ74" i="5"/>
  <c r="DJ72" i="5"/>
  <c r="DJ70" i="5"/>
  <c r="DJ68" i="5"/>
  <c r="DJ66" i="5"/>
  <c r="DB65" i="5"/>
  <c r="DB61" i="5"/>
  <c r="DJ58" i="5"/>
  <c r="DB55" i="5"/>
  <c r="DJ50" i="5"/>
  <c r="DB47" i="5"/>
  <c r="DJ42" i="5"/>
  <c r="CT38" i="5"/>
  <c r="DB33" i="5"/>
  <c r="DJ28" i="5"/>
  <c r="CT24" i="5"/>
  <c r="DB21" i="5"/>
  <c r="CT18" i="5"/>
  <c r="CT14" i="5"/>
  <c r="DB9" i="5"/>
  <c r="DD89" i="5"/>
  <c r="CN89" i="5"/>
  <c r="CV88" i="5"/>
  <c r="DD87" i="5"/>
  <c r="CN87" i="5"/>
  <c r="CV86" i="5"/>
  <c r="DD85" i="5"/>
  <c r="CN85" i="5"/>
  <c r="CV84" i="5"/>
  <c r="DD83" i="5"/>
  <c r="CN83" i="5"/>
  <c r="CV82" i="5"/>
  <c r="DD81" i="5"/>
  <c r="CN81" i="5"/>
  <c r="CV80" i="5"/>
  <c r="DD79" i="5"/>
  <c r="CN79" i="5"/>
  <c r="CV78" i="5"/>
  <c r="DD77" i="5"/>
  <c r="CN77" i="5"/>
  <c r="CV76" i="5"/>
  <c r="DD75" i="5"/>
  <c r="CN75" i="5"/>
  <c r="CV74" i="5"/>
  <c r="DD73" i="5"/>
  <c r="CN73" i="5"/>
  <c r="CV72" i="5"/>
  <c r="DD71" i="5"/>
  <c r="CN71" i="5"/>
  <c r="CV70" i="5"/>
  <c r="DD69" i="5"/>
  <c r="CN69" i="5"/>
  <c r="CV68" i="5"/>
  <c r="DD67" i="5"/>
  <c r="CN67" i="5"/>
  <c r="CV66" i="5"/>
  <c r="DD65" i="5"/>
  <c r="CN65" i="5"/>
  <c r="CV64" i="5"/>
  <c r="DD63" i="5"/>
  <c r="CN63" i="5"/>
  <c r="CV62" i="5"/>
  <c r="DD61" i="5"/>
  <c r="CN61" i="5"/>
  <c r="CV60" i="5"/>
  <c r="DD59" i="5"/>
  <c r="CN59" i="5"/>
  <c r="CV58" i="5"/>
  <c r="DD57" i="5"/>
  <c r="CN57" i="5"/>
  <c r="CV56" i="5"/>
  <c r="DD55" i="5"/>
  <c r="CN55" i="5"/>
  <c r="CV54" i="5"/>
  <c r="DD53" i="5"/>
  <c r="CN53" i="5"/>
  <c r="CV52" i="5"/>
  <c r="DD51" i="5"/>
  <c r="CN51" i="5"/>
  <c r="CV50" i="5"/>
  <c r="DD49" i="5"/>
  <c r="CN49" i="5"/>
  <c r="CV48" i="5"/>
  <c r="DD47" i="5"/>
  <c r="CN47" i="5"/>
  <c r="CV46" i="5"/>
  <c r="DD45" i="5"/>
  <c r="CN45" i="5"/>
  <c r="CV44" i="5"/>
  <c r="DD43" i="5"/>
  <c r="CN43" i="5"/>
  <c r="CV42" i="5"/>
  <c r="DD41" i="5"/>
  <c r="CN41" i="5"/>
  <c r="CV40" i="5"/>
  <c r="DD39" i="5"/>
  <c r="CN39" i="5"/>
  <c r="CV38" i="5"/>
  <c r="DD37" i="5"/>
  <c r="CN37" i="5"/>
  <c r="CV36" i="5"/>
  <c r="DD35" i="5"/>
  <c r="CN35" i="5"/>
  <c r="CV34" i="5"/>
  <c r="DD33" i="5"/>
  <c r="CN33" i="5"/>
  <c r="CV32" i="5"/>
  <c r="DD31" i="5"/>
  <c r="CN31" i="5"/>
  <c r="CV30" i="5"/>
  <c r="DD29" i="5"/>
  <c r="CN29" i="5"/>
  <c r="CV28" i="5"/>
  <c r="DD27" i="5"/>
  <c r="CN27" i="5"/>
  <c r="CV26" i="5"/>
  <c r="DD25" i="5"/>
  <c r="CN25" i="5"/>
  <c r="CV24" i="5"/>
  <c r="DD23" i="5"/>
  <c r="CN23" i="5"/>
  <c r="CV22" i="5"/>
  <c r="DD21" i="5"/>
  <c r="CN21" i="5"/>
  <c r="CV20" i="5"/>
  <c r="DD19" i="5"/>
  <c r="CN19" i="5"/>
  <c r="CV18" i="5"/>
  <c r="DD17" i="5"/>
  <c r="CN17" i="5"/>
  <c r="CV16" i="5"/>
  <c r="DD15" i="5"/>
  <c r="CN15" i="5"/>
  <c r="CV14" i="5"/>
  <c r="DD13" i="5"/>
  <c r="CN13" i="5"/>
  <c r="CV12" i="5"/>
  <c r="DD11" i="5"/>
  <c r="CN11" i="5"/>
  <c r="CV10" i="5"/>
  <c r="DD9" i="5"/>
  <c r="CN9" i="5"/>
  <c r="CV8" i="5"/>
  <c r="DD7" i="5"/>
  <c r="CN7" i="5"/>
  <c r="CV6" i="5"/>
  <c r="DJ88" i="5"/>
  <c r="DJ80" i="5"/>
  <c r="DB79" i="5"/>
  <c r="CT78" i="5"/>
  <c r="CT76" i="5"/>
  <c r="CT74" i="5"/>
  <c r="CT72" i="5"/>
  <c r="CT70" i="5"/>
  <c r="CT68" i="5"/>
  <c r="CT66" i="5"/>
  <c r="CT64" i="5"/>
  <c r="CT60" i="5"/>
  <c r="DJ54" i="5"/>
  <c r="CT50" i="5"/>
  <c r="DB45" i="5"/>
  <c r="DJ40" i="5"/>
  <c r="CT36" i="5"/>
  <c r="DB31" i="5"/>
  <c r="CT26" i="5"/>
  <c r="CT20" i="5"/>
  <c r="DB15" i="5"/>
  <c r="DJ10" i="5"/>
  <c r="CT6" i="5"/>
  <c r="CZ89" i="5"/>
  <c r="DH88" i="5"/>
  <c r="CR88" i="5"/>
  <c r="CZ87" i="5"/>
  <c r="DH86" i="5"/>
  <c r="CR86" i="5"/>
  <c r="CZ85" i="5"/>
  <c r="DH84" i="5"/>
  <c r="CR84" i="5"/>
  <c r="CZ83" i="5"/>
  <c r="DH82" i="5"/>
  <c r="CR82" i="5"/>
  <c r="CZ81" i="5"/>
  <c r="DH80" i="5"/>
  <c r="CR80" i="5"/>
  <c r="CZ79" i="5"/>
  <c r="DH78" i="5"/>
  <c r="CR78" i="5"/>
  <c r="CZ77" i="5"/>
  <c r="DH76" i="5"/>
  <c r="CR76" i="5"/>
  <c r="CZ75" i="5"/>
  <c r="DH74" i="5"/>
  <c r="CR74" i="5"/>
  <c r="CZ73" i="5"/>
  <c r="DH72" i="5"/>
  <c r="CR72" i="5"/>
  <c r="CZ71" i="5"/>
  <c r="DH70" i="5"/>
  <c r="CR70" i="5"/>
  <c r="CZ69" i="5"/>
  <c r="DH68" i="5"/>
  <c r="CR68" i="5"/>
  <c r="CZ67" i="5"/>
  <c r="DH66" i="5"/>
  <c r="CR66" i="5"/>
  <c r="CZ65" i="5"/>
  <c r="DH64" i="5"/>
  <c r="CR64" i="5"/>
  <c r="CZ63" i="5"/>
  <c r="DH62" i="5"/>
  <c r="CR62" i="5"/>
  <c r="CZ61" i="5"/>
  <c r="DH60" i="5"/>
  <c r="CR60" i="5"/>
  <c r="CZ59" i="5"/>
  <c r="DH58" i="5"/>
  <c r="CR58" i="5"/>
  <c r="CZ57" i="5"/>
  <c r="DH56" i="5"/>
  <c r="CR56" i="5"/>
  <c r="CZ55" i="5"/>
  <c r="DH54" i="5"/>
  <c r="CR54" i="5"/>
  <c r="CZ53" i="5"/>
  <c r="DH52" i="5"/>
  <c r="CR52" i="5"/>
  <c r="CZ51" i="5"/>
  <c r="DH50" i="5"/>
  <c r="CR50" i="5"/>
  <c r="CZ49" i="5"/>
  <c r="DH48" i="5"/>
  <c r="CR48" i="5"/>
  <c r="CZ47" i="5"/>
  <c r="DH46" i="5"/>
  <c r="CR46" i="5"/>
  <c r="CZ45" i="5"/>
  <c r="DH44" i="5"/>
  <c r="CR44" i="5"/>
  <c r="CZ43" i="5"/>
  <c r="DH42" i="5"/>
  <c r="CR42" i="5"/>
  <c r="CZ41" i="5"/>
  <c r="DH40" i="5"/>
  <c r="CR40" i="5"/>
  <c r="CZ39" i="5"/>
  <c r="DH38" i="5"/>
  <c r="CR38" i="5"/>
  <c r="CZ37" i="5"/>
  <c r="DH36" i="5"/>
  <c r="CR36" i="5"/>
  <c r="CZ35" i="5"/>
  <c r="DH34" i="5"/>
  <c r="CR34" i="5"/>
  <c r="CZ33" i="5"/>
  <c r="DH32" i="5"/>
  <c r="CR32" i="5"/>
  <c r="CZ31" i="5"/>
  <c r="DH30" i="5"/>
  <c r="CR30" i="5"/>
  <c r="CZ29" i="5"/>
  <c r="DH28" i="5"/>
  <c r="CR28" i="5"/>
  <c r="CZ27" i="5"/>
  <c r="DH26" i="5"/>
  <c r="CR26" i="5"/>
  <c r="CZ25" i="5"/>
  <c r="DH24" i="5"/>
  <c r="CR24" i="5"/>
  <c r="CZ23" i="5"/>
  <c r="DH22" i="5"/>
  <c r="CR22" i="5"/>
  <c r="CZ21" i="5"/>
  <c r="DH20" i="5"/>
  <c r="CR20" i="5"/>
  <c r="CZ19" i="5"/>
  <c r="DH18" i="5"/>
  <c r="CR18" i="5"/>
  <c r="CZ17" i="5"/>
  <c r="DH16" i="5"/>
  <c r="CR16" i="5"/>
  <c r="CZ15" i="5"/>
  <c r="DH14" i="5"/>
  <c r="CR14" i="5"/>
  <c r="CZ13" i="5"/>
  <c r="DH12" i="5"/>
  <c r="CR12" i="5"/>
  <c r="CZ11" i="5"/>
  <c r="DH10" i="5"/>
  <c r="CR10" i="5"/>
  <c r="CZ9" i="5"/>
  <c r="DH8" i="5"/>
  <c r="CR8" i="5"/>
  <c r="CZ7" i="5"/>
  <c r="DH6" i="5"/>
  <c r="CR6" i="5"/>
  <c r="DJ86" i="5"/>
  <c r="DB63" i="5"/>
  <c r="CT58" i="5"/>
  <c r="DB53" i="5"/>
  <c r="CT48" i="5"/>
  <c r="DB43" i="5"/>
  <c r="DJ38" i="5"/>
  <c r="CT34" i="5"/>
  <c r="DB29" i="5"/>
  <c r="DJ24" i="5"/>
  <c r="DJ20" i="5"/>
  <c r="CT16" i="5"/>
  <c r="DB11" i="5"/>
  <c r="DJ6" i="5"/>
  <c r="AM38" i="5"/>
  <c r="CE38" i="5"/>
  <c r="CA29" i="5"/>
  <c r="CA13" i="5"/>
  <c r="IC33" i="8"/>
  <c r="CA28" i="5"/>
  <c r="CE13" i="5"/>
  <c r="CA38" i="5"/>
  <c r="AI38" i="5"/>
  <c r="IC32" i="8"/>
  <c r="AE38" i="5"/>
  <c r="BW38" i="5"/>
  <c r="CE12" i="5"/>
  <c r="CE28" i="5"/>
  <c r="IC31" i="8"/>
  <c r="CE27" i="5"/>
  <c r="CA12" i="5"/>
  <c r="BS38" i="5"/>
  <c r="AA38" i="5"/>
  <c r="IC30" i="8"/>
  <c r="BO38" i="5"/>
  <c r="CA11" i="5"/>
  <c r="W38" i="5"/>
  <c r="CA27" i="5"/>
  <c r="IC29" i="8"/>
  <c r="CA26" i="5"/>
  <c r="S38" i="5"/>
  <c r="CE11" i="5"/>
  <c r="BK38" i="5"/>
  <c r="IC28" i="8"/>
  <c r="CE10" i="5"/>
  <c r="O38" i="5"/>
  <c r="BG38" i="5"/>
  <c r="CE26" i="5"/>
  <c r="IC27" i="8"/>
  <c r="BC38" i="5"/>
  <c r="CE25" i="5"/>
  <c r="K38" i="5"/>
  <c r="CA10" i="5"/>
  <c r="IC26" i="8"/>
  <c r="CA25" i="5"/>
  <c r="CA9" i="5"/>
  <c r="G38" i="5"/>
  <c r="AY38" i="5"/>
  <c r="IC25" i="8"/>
  <c r="AU38" i="5"/>
  <c r="CE9" i="5"/>
  <c r="G37" i="5"/>
  <c r="CA24" i="5"/>
  <c r="IC24" i="8"/>
  <c r="CE24" i="5"/>
  <c r="K37" i="5"/>
  <c r="CE8" i="5"/>
  <c r="AU37" i="5"/>
  <c r="IC23" i="8"/>
  <c r="AY37" i="5"/>
  <c r="CA8" i="5"/>
  <c r="O37" i="5"/>
  <c r="CE23" i="5"/>
  <c r="IC22" i="8"/>
  <c r="CA23" i="5"/>
  <c r="BW8" i="5"/>
  <c r="S37" i="5"/>
  <c r="BC37" i="5"/>
  <c r="IC21" i="8"/>
  <c r="BG37" i="5"/>
  <c r="W37" i="5"/>
  <c r="BS8" i="5"/>
  <c r="CA22" i="5"/>
  <c r="IC20" i="8"/>
  <c r="CE22" i="5"/>
  <c r="BO8" i="5"/>
  <c r="AA37" i="5"/>
  <c r="BK37" i="5"/>
  <c r="IC19" i="8"/>
  <c r="BK8" i="5"/>
  <c r="BO37" i="5"/>
  <c r="AE37" i="5"/>
  <c r="CE21" i="5"/>
  <c r="IC18" i="8"/>
  <c r="AI37" i="5"/>
  <c r="BS37" i="5"/>
  <c r="CA21" i="5"/>
  <c r="BG8" i="5"/>
  <c r="IC17" i="8"/>
  <c r="BC8" i="5"/>
  <c r="CA20" i="5"/>
  <c r="BW37" i="5"/>
  <c r="AM37" i="5"/>
  <c r="IC16" i="8"/>
  <c r="AQ37" i="5"/>
  <c r="CE20" i="5"/>
  <c r="CA37" i="5"/>
  <c r="AY8" i="5"/>
  <c r="IC15" i="8"/>
  <c r="AY7" i="5"/>
  <c r="CE37" i="5"/>
  <c r="CE19" i="5"/>
  <c r="AQ36" i="5"/>
  <c r="IC14" i="8"/>
  <c r="CA19" i="5"/>
  <c r="CE36" i="5"/>
  <c r="BC7" i="5"/>
  <c r="AM36" i="5"/>
  <c r="IC13" i="8"/>
  <c r="AI36" i="5"/>
  <c r="BG7" i="5"/>
  <c r="CA36" i="5"/>
  <c r="CA18" i="5"/>
  <c r="IC12" i="8"/>
  <c r="CE18" i="5"/>
  <c r="BK7" i="5"/>
  <c r="BW36" i="5"/>
  <c r="AE36" i="5"/>
  <c r="IC11" i="8"/>
  <c r="AA36" i="5"/>
  <c r="BO7" i="5"/>
  <c r="BS36" i="5"/>
  <c r="CE17" i="5"/>
  <c r="IC10" i="8"/>
  <c r="CA17" i="5"/>
  <c r="BO36" i="5"/>
  <c r="BS7" i="5"/>
  <c r="W36" i="5"/>
  <c r="IC8" i="8"/>
  <c r="IC9" i="8"/>
  <c r="BW7" i="5"/>
  <c r="S36" i="5"/>
  <c r="BK36" i="5"/>
  <c r="CA16" i="5"/>
  <c r="CE16" i="5"/>
  <c r="BG36" i="5"/>
  <c r="O36" i="5"/>
  <c r="CA7" i="5"/>
  <c r="CE7" i="5"/>
  <c r="K36" i="5"/>
  <c r="BC36" i="5"/>
  <c r="CE15" i="5"/>
  <c r="AY36" i="5"/>
  <c r="G36" i="5"/>
  <c r="G35" i="5"/>
  <c r="AU36" i="5"/>
  <c r="AU35" i="5"/>
  <c r="K35" i="5"/>
  <c r="O35" i="5"/>
  <c r="AY35" i="5"/>
  <c r="BC35" i="5"/>
  <c r="S35" i="5"/>
  <c r="W35" i="5"/>
  <c r="BG35" i="5"/>
  <c r="BK35" i="5"/>
  <c r="AA35" i="5"/>
  <c r="AE35" i="5"/>
  <c r="BO35" i="5"/>
  <c r="BS35" i="5"/>
  <c r="AI35" i="5"/>
  <c r="AM35" i="5"/>
  <c r="BW35" i="5"/>
  <c r="CA35" i="5"/>
  <c r="AQ35" i="5"/>
  <c r="AQ34" i="5"/>
  <c r="CE35" i="5"/>
  <c r="CE34" i="5"/>
  <c r="AM34" i="5"/>
  <c r="AI34" i="5"/>
  <c r="CA34" i="5"/>
  <c r="BW34" i="5"/>
  <c r="AE34" i="5"/>
  <c r="AA34" i="5"/>
  <c r="BS34" i="5"/>
  <c r="BO34" i="5"/>
  <c r="W34" i="5"/>
  <c r="S34" i="5"/>
  <c r="BK34" i="5"/>
  <c r="BG34" i="5"/>
  <c r="O34" i="5"/>
  <c r="BC34" i="5"/>
  <c r="K34" i="5"/>
  <c r="G34" i="5"/>
  <c r="AY34" i="5"/>
  <c r="AU34" i="5"/>
  <c r="G33" i="5"/>
  <c r="K33" i="5"/>
  <c r="AU33" i="5"/>
  <c r="AY33" i="5"/>
  <c r="O33" i="5"/>
  <c r="S33" i="5"/>
  <c r="BC33" i="5"/>
  <c r="BG33" i="5"/>
  <c r="W33" i="5"/>
  <c r="AA33" i="5"/>
  <c r="BK33" i="5"/>
  <c r="BO33" i="5"/>
  <c r="AE33" i="5"/>
  <c r="AI33" i="5"/>
  <c r="BS33" i="5"/>
  <c r="BW33" i="5"/>
  <c r="AM33" i="5"/>
  <c r="AQ33" i="5"/>
  <c r="CA33" i="5"/>
  <c r="CE33" i="5"/>
  <c r="AQ32" i="5"/>
  <c r="AM32" i="5"/>
  <c r="CE32" i="5"/>
  <c r="CA32" i="5"/>
  <c r="AI32" i="5"/>
  <c r="AE32" i="5"/>
  <c r="BW32" i="5"/>
  <c r="BS32" i="5"/>
  <c r="AA32" i="5"/>
  <c r="W32" i="5"/>
  <c r="BO32" i="5"/>
  <c r="BK32" i="5"/>
  <c r="S32" i="5"/>
  <c r="O32" i="5"/>
  <c r="BG32" i="5"/>
  <c r="BC32" i="5"/>
  <c r="K32" i="5"/>
  <c r="G32" i="5"/>
  <c r="AY32" i="5"/>
  <c r="AU32" i="5"/>
  <c r="G31" i="5"/>
  <c r="K31" i="5"/>
  <c r="AU31" i="5"/>
  <c r="AY31" i="5"/>
  <c r="O31" i="5"/>
  <c r="S31" i="5"/>
  <c r="BC31" i="5"/>
  <c r="BG31" i="5"/>
  <c r="W31" i="5"/>
  <c r="AA31" i="5"/>
  <c r="BK31" i="5"/>
  <c r="BO31" i="5"/>
  <c r="AE31" i="5"/>
  <c r="BS31" i="5"/>
  <c r="Q814" i="6" l="1"/>
  <c r="MT35" i="8"/>
  <c r="E66" i="9"/>
  <c r="E34" i="9"/>
  <c r="E54" i="9"/>
  <c r="E17" i="9"/>
  <c r="E25" i="9"/>
  <c r="E32" i="9"/>
  <c r="E64" i="9"/>
  <c r="E58" i="9"/>
  <c r="E20" i="9"/>
  <c r="E62" i="9"/>
  <c r="E56" i="9"/>
  <c r="E27" i="9"/>
  <c r="E48" i="9"/>
  <c r="E36" i="9"/>
  <c r="E6" i="9"/>
  <c r="E30" i="9"/>
  <c r="E52" i="9"/>
  <c r="E19" i="9"/>
  <c r="E3" i="9"/>
  <c r="E26" i="9"/>
  <c r="E40" i="9"/>
  <c r="E16" i="9"/>
  <c r="E2" i="9"/>
  <c r="E15" i="9"/>
  <c r="E44" i="9"/>
  <c r="E38" i="9"/>
  <c r="E60" i="9"/>
  <c r="G6" i="9"/>
  <c r="E21" i="9"/>
  <c r="E24" i="9"/>
  <c r="E5" i="9"/>
  <c r="E50" i="9"/>
  <c r="E46" i="9"/>
  <c r="E42" i="9"/>
  <c r="G62" i="9"/>
  <c r="G54" i="9"/>
  <c r="G46" i="9"/>
  <c r="G38" i="9"/>
  <c r="G30" i="9"/>
  <c r="G22" i="9"/>
  <c r="G61" i="9"/>
  <c r="G53" i="9"/>
  <c r="G45" i="9"/>
  <c r="G37" i="9"/>
  <c r="G29" i="9"/>
  <c r="G21" i="9"/>
  <c r="E45" i="9"/>
  <c r="E37" i="9"/>
  <c r="E29" i="9"/>
  <c r="E63" i="9"/>
  <c r="E59" i="9"/>
  <c r="E55" i="9"/>
  <c r="E51" i="9"/>
  <c r="E18" i="9"/>
  <c r="G4" i="9"/>
  <c r="D6" i="9"/>
  <c r="G15" i="9"/>
  <c r="G59" i="9"/>
  <c r="G51" i="9"/>
  <c r="G43" i="9"/>
  <c r="G35" i="9"/>
  <c r="G27" i="9"/>
  <c r="G19" i="9"/>
  <c r="G66" i="9"/>
  <c r="G58" i="9"/>
  <c r="G50" i="9"/>
  <c r="G42" i="9"/>
  <c r="G34" i="9"/>
  <c r="G18" i="9"/>
  <c r="X26" i="7"/>
  <c r="E28" i="9"/>
  <c r="E47" i="9"/>
  <c r="E39" i="9"/>
  <c r="E31" i="9"/>
  <c r="G63" i="9"/>
  <c r="G55" i="9"/>
  <c r="G47" i="9"/>
  <c r="G39" i="9"/>
  <c r="G31" i="9"/>
  <c r="MT34" i="8" l="1"/>
  <c r="Q833" i="6"/>
  <c r="X27" i="7"/>
  <c r="AB26" i="7"/>
  <c r="Y26" i="7"/>
  <c r="D7" i="9"/>
  <c r="MT33" i="8" l="1"/>
  <c r="Q834" i="6"/>
  <c r="G7" i="9"/>
  <c r="D8" i="9"/>
  <c r="AB27" i="7"/>
  <c r="Y27" i="7"/>
  <c r="X28" i="7"/>
  <c r="E7" i="9"/>
  <c r="MT32" i="8" l="1"/>
  <c r="Q853" i="6"/>
  <c r="E8" i="9"/>
  <c r="Y28" i="7"/>
  <c r="D9" i="9"/>
  <c r="AB28" i="7"/>
  <c r="X29" i="7"/>
  <c r="G8" i="9"/>
  <c r="MT31" i="8" l="1"/>
  <c r="Q854" i="6"/>
  <c r="D10" i="9"/>
  <c r="Y29" i="7"/>
  <c r="AB29" i="7"/>
  <c r="X30" i="7"/>
  <c r="E9" i="9"/>
  <c r="G9" i="9"/>
  <c r="MT30" i="8" l="1"/>
  <c r="Q874" i="6" s="1"/>
  <c r="Q873" i="6"/>
  <c r="X31" i="7"/>
  <c r="D11" i="9"/>
  <c r="AB30" i="7"/>
  <c r="Y30" i="7"/>
  <c r="G10" i="9"/>
  <c r="E10" i="9"/>
  <c r="X32" i="7" l="1"/>
  <c r="AB31" i="7"/>
  <c r="D12" i="9"/>
  <c r="Y31" i="7"/>
  <c r="E11" i="9"/>
  <c r="G11" i="9"/>
  <c r="E12" i="9" l="1"/>
  <c r="G12" i="9"/>
  <c r="D13" i="9"/>
  <c r="AB32" i="7"/>
  <c r="Y32" i="7"/>
  <c r="G13" i="9" l="1"/>
  <c r="E13" i="9"/>
</calcChain>
</file>

<file path=xl/sharedStrings.xml><?xml version="1.0" encoding="utf-8"?>
<sst xmlns="http://schemas.openxmlformats.org/spreadsheetml/2006/main" count="15841" uniqueCount="1704">
  <si>
    <t>About this Document</t>
  </si>
  <si>
    <t>This is Turkus's summary of the 2023 Missouri Valley HIPS fields</t>
  </si>
  <si>
    <t>This is based on Information sent to him by Lisa Coffey</t>
  </si>
  <si>
    <t>Original Index</t>
  </si>
  <si>
    <t>Copy/paste of the document:</t>
  </si>
  <si>
    <t>YTMC.LC.xlsx</t>
  </si>
  <si>
    <t>PedId</t>
  </si>
  <si>
    <t>ISU RecId</t>
  </si>
  <si>
    <t>Type</t>
  </si>
  <si>
    <t>Tier#</t>
  </si>
  <si>
    <t>Serp</t>
  </si>
  <si>
    <t>Rep</t>
  </si>
  <si>
    <t>Location</t>
  </si>
  <si>
    <t>Exp</t>
  </si>
  <si>
    <t>Ent#</t>
  </si>
  <si>
    <t>Entry</t>
  </si>
  <si>
    <t>Pass</t>
  </si>
  <si>
    <t>Range</t>
  </si>
  <si>
    <t>Plot</t>
  </si>
  <si>
    <t>2-row</t>
  </si>
  <si>
    <t>white variegated</t>
  </si>
  <si>
    <t>B73</t>
  </si>
  <si>
    <t>778</t>
  </si>
  <si>
    <t>NC360</t>
  </si>
  <si>
    <t>IDS69</t>
  </si>
  <si>
    <t>W22</t>
  </si>
  <si>
    <t>CI187-2</t>
  </si>
  <si>
    <t>CI66</t>
  </si>
  <si>
    <t>W153R</t>
  </si>
  <si>
    <t>P39</t>
  </si>
  <si>
    <t>NC302</t>
  </si>
  <si>
    <t>CM37</t>
  </si>
  <si>
    <t>I29</t>
  </si>
  <si>
    <t>78010</t>
  </si>
  <si>
    <t>29MIBZ2</t>
  </si>
  <si>
    <t>A556</t>
  </si>
  <si>
    <t>NC346</t>
  </si>
  <si>
    <t>CML220</t>
  </si>
  <si>
    <t>PHG47</t>
  </si>
  <si>
    <t>NC230</t>
  </si>
  <si>
    <t>IA2132</t>
  </si>
  <si>
    <t>L127</t>
  </si>
  <si>
    <t>NC290A</t>
  </si>
  <si>
    <t>RS 710</t>
  </si>
  <si>
    <t>EP1</t>
  </si>
  <si>
    <t>Mt42</t>
  </si>
  <si>
    <t>H99</t>
  </si>
  <si>
    <t>Yu796_NS</t>
  </si>
  <si>
    <t>F42</t>
  </si>
  <si>
    <t>CO106</t>
  </si>
  <si>
    <t>A654</t>
  </si>
  <si>
    <t>F7</t>
  </si>
  <si>
    <t>LH1</t>
  </si>
  <si>
    <t>S8324</t>
  </si>
  <si>
    <t>CM7</t>
  </si>
  <si>
    <t>Il101</t>
  </si>
  <si>
    <t>A682</t>
  </si>
  <si>
    <t>PB80</t>
  </si>
  <si>
    <t>W117Ht</t>
  </si>
  <si>
    <t>LH54</t>
  </si>
  <si>
    <t>LH57</t>
  </si>
  <si>
    <t>779</t>
  </si>
  <si>
    <t>A188</t>
  </si>
  <si>
    <t>NC262</t>
  </si>
  <si>
    <t>NC364</t>
  </si>
  <si>
    <t>Mo47</t>
  </si>
  <si>
    <t>B84</t>
  </si>
  <si>
    <t>B77</t>
  </si>
  <si>
    <t>CML91</t>
  </si>
  <si>
    <t>POP-N-EAT</t>
  </si>
  <si>
    <t>FBHJ</t>
  </si>
  <si>
    <t>FBLA</t>
  </si>
  <si>
    <t>PHG39</t>
  </si>
  <si>
    <t>NC326</t>
  </si>
  <si>
    <t>H91</t>
  </si>
  <si>
    <t>CR14</t>
  </si>
  <si>
    <t>NC352</t>
  </si>
  <si>
    <t>T234</t>
  </si>
  <si>
    <t>NC336</t>
  </si>
  <si>
    <t>H49</t>
  </si>
  <si>
    <t>FR19</t>
  </si>
  <si>
    <t>4722</t>
  </si>
  <si>
    <t>PHH93</t>
  </si>
  <si>
    <t>Mo18W</t>
  </si>
  <si>
    <t>B52</t>
  </si>
  <si>
    <t>ICI 740</t>
  </si>
  <si>
    <t>Ki11</t>
  </si>
  <si>
    <t>CQ702RC</t>
  </si>
  <si>
    <t>Ky21</t>
  </si>
  <si>
    <t>CML61</t>
  </si>
  <si>
    <t>NC306</t>
  </si>
  <si>
    <t>CML154Q</t>
  </si>
  <si>
    <t>GA209</t>
  </si>
  <si>
    <t>B76</t>
  </si>
  <si>
    <t>Black Jewell 85</t>
  </si>
  <si>
    <t>2FACC</t>
  </si>
  <si>
    <t>LH60</t>
  </si>
  <si>
    <t>MO1W</t>
  </si>
  <si>
    <t>CI28A</t>
  </si>
  <si>
    <t>NC344</t>
  </si>
  <si>
    <t>T232</t>
  </si>
  <si>
    <t>Sg1533</t>
  </si>
  <si>
    <t>Va85</t>
  </si>
  <si>
    <t>B37</t>
  </si>
  <si>
    <t>KY228</t>
  </si>
  <si>
    <t>OQ403</t>
  </si>
  <si>
    <t>CS405</t>
  </si>
  <si>
    <t>W64A</t>
  </si>
  <si>
    <t>NS701</t>
  </si>
  <si>
    <t>B164</t>
  </si>
  <si>
    <t>Oh43E</t>
  </si>
  <si>
    <t>NC328</t>
  </si>
  <si>
    <t>NC366</t>
  </si>
  <si>
    <t>SC213R</t>
  </si>
  <si>
    <t>NC234</t>
  </si>
  <si>
    <t>78371A</t>
  </si>
  <si>
    <t>E8501</t>
  </si>
  <si>
    <t>MQ305</t>
  </si>
  <si>
    <t>R4</t>
  </si>
  <si>
    <t>NC358</t>
  </si>
  <si>
    <t>LH74</t>
  </si>
  <si>
    <t>B68</t>
  </si>
  <si>
    <t>B97</t>
  </si>
  <si>
    <t>Mo17</t>
  </si>
  <si>
    <t>NC348</t>
  </si>
  <si>
    <t>HBA1</t>
  </si>
  <si>
    <t>MBNA</t>
  </si>
  <si>
    <t>H84</t>
  </si>
  <si>
    <t>LH39</t>
  </si>
  <si>
    <t>FAPW</t>
  </si>
  <si>
    <t>LP1 NR HT</t>
  </si>
  <si>
    <t>CH701-30</t>
  </si>
  <si>
    <t>78551S</t>
  </si>
  <si>
    <t>SA24</t>
  </si>
  <si>
    <t>N7A</t>
  </si>
  <si>
    <t>CML264</t>
  </si>
  <si>
    <t>LH146Ht</t>
  </si>
  <si>
    <t>NC338</t>
  </si>
  <si>
    <t>PHW43</t>
  </si>
  <si>
    <t>HP301</t>
  </si>
  <si>
    <t>Hy</t>
  </si>
  <si>
    <t>M162W</t>
  </si>
  <si>
    <t>PHW65</t>
  </si>
  <si>
    <t>CI64</t>
  </si>
  <si>
    <t>R229</t>
  </si>
  <si>
    <t>B2</t>
  </si>
  <si>
    <t>S8326</t>
  </si>
  <si>
    <t>PHG84</t>
  </si>
  <si>
    <t>E2558W</t>
  </si>
  <si>
    <t>I137TN</t>
  </si>
  <si>
    <t>Va26</t>
  </si>
  <si>
    <t>Pa880</t>
  </si>
  <si>
    <t>R177</t>
  </si>
  <si>
    <t>Wf9</t>
  </si>
  <si>
    <t>A680</t>
  </si>
  <si>
    <t>PHG83</t>
  </si>
  <si>
    <t>B46</t>
  </si>
  <si>
    <t>DJ7</t>
  </si>
  <si>
    <t>NC342</t>
  </si>
  <si>
    <t>NC368</t>
  </si>
  <si>
    <t>CI21E</t>
  </si>
  <si>
    <t>B109</t>
  </si>
  <si>
    <t>CML328</t>
  </si>
  <si>
    <t>MoG</t>
  </si>
  <si>
    <t>PHWG5</t>
  </si>
  <si>
    <t>DE811</t>
  </si>
  <si>
    <t>A632</t>
  </si>
  <si>
    <t>B14A</t>
  </si>
  <si>
    <t>IDS28</t>
  </si>
  <si>
    <t>B103</t>
  </si>
  <si>
    <t>Mo46</t>
  </si>
  <si>
    <t>PHZ51</t>
  </si>
  <si>
    <t>K64</t>
  </si>
  <si>
    <t>NC222</t>
  </si>
  <si>
    <t>B10</t>
  </si>
  <si>
    <t>NC298</t>
  </si>
  <si>
    <t>Hi27</t>
  </si>
  <si>
    <t>F118</t>
  </si>
  <si>
    <t>Pa875</t>
  </si>
  <si>
    <t>CML322</t>
  </si>
  <si>
    <t>NQ508</t>
  </si>
  <si>
    <t>Tzi10</t>
  </si>
  <si>
    <t>CML332</t>
  </si>
  <si>
    <t>PHW17</t>
  </si>
  <si>
    <t>R109B</t>
  </si>
  <si>
    <t>CML261</t>
  </si>
  <si>
    <t>CML157Q</t>
  </si>
  <si>
    <t>L317</t>
  </si>
  <si>
    <t>CML92</t>
  </si>
  <si>
    <t>CML10</t>
  </si>
  <si>
    <t>A441-5</t>
  </si>
  <si>
    <t>Seagull Seventeen</t>
  </si>
  <si>
    <t>Ky226</t>
  </si>
  <si>
    <t>Tx601</t>
  </si>
  <si>
    <t>Tx303</t>
  </si>
  <si>
    <t>L578</t>
  </si>
  <si>
    <t>NC318</t>
  </si>
  <si>
    <t>4226</t>
  </si>
  <si>
    <t>Tzi9</t>
  </si>
  <si>
    <t>NC33</t>
  </si>
  <si>
    <t>A6</t>
  </si>
  <si>
    <t>CML287</t>
  </si>
  <si>
    <t>38-11</t>
  </si>
  <si>
    <t>CML331</t>
  </si>
  <si>
    <t>CML52</t>
  </si>
  <si>
    <t>CML321</t>
  </si>
  <si>
    <t>Kui2021</t>
  </si>
  <si>
    <t>Tzi18</t>
  </si>
  <si>
    <t>A641</t>
  </si>
  <si>
    <t>B75</t>
  </si>
  <si>
    <t>Va17</t>
  </si>
  <si>
    <t>PHN11</t>
  </si>
  <si>
    <t>PHT77</t>
  </si>
  <si>
    <t>NC232</t>
  </si>
  <si>
    <t>NC362</t>
  </si>
  <si>
    <t>PHR36</t>
  </si>
  <si>
    <t>CI.7</t>
  </si>
  <si>
    <t>Sg18</t>
  </si>
  <si>
    <t>F2834T</t>
  </si>
  <si>
    <t>CO255</t>
  </si>
  <si>
    <t>CM105</t>
  </si>
  <si>
    <t>CML323</t>
  </si>
  <si>
    <t>MDF-13D</t>
  </si>
  <si>
    <t>Il677a</t>
  </si>
  <si>
    <t>LH38</t>
  </si>
  <si>
    <t>KUI44</t>
  </si>
  <si>
    <t>LH93</t>
  </si>
  <si>
    <t>207</t>
  </si>
  <si>
    <t>PHG86</t>
  </si>
  <si>
    <t>MS1334</t>
  </si>
  <si>
    <t>H105W</t>
  </si>
  <si>
    <t>Oh43</t>
  </si>
  <si>
    <t>LP5</t>
  </si>
  <si>
    <t>LH85</t>
  </si>
  <si>
    <t>CML238</t>
  </si>
  <si>
    <t>Va59</t>
  </si>
  <si>
    <t>Va14</t>
  </si>
  <si>
    <t>DE1</t>
  </si>
  <si>
    <t>K55</t>
  </si>
  <si>
    <t>B79</t>
  </si>
  <si>
    <t>11430</t>
  </si>
  <si>
    <t>IDS91</t>
  </si>
  <si>
    <t>SD44</t>
  </si>
  <si>
    <t>A634</t>
  </si>
  <si>
    <t>NC264</t>
  </si>
  <si>
    <t>Va22</t>
  </si>
  <si>
    <t>78004</t>
  </si>
  <si>
    <t>764</t>
  </si>
  <si>
    <t>CR1HT</t>
  </si>
  <si>
    <t>792</t>
  </si>
  <si>
    <t>PHV63</t>
  </si>
  <si>
    <t>DE_2</t>
  </si>
  <si>
    <t>ND246</t>
  </si>
  <si>
    <t>I205</t>
  </si>
  <si>
    <t>A679</t>
  </si>
  <si>
    <t>B64</t>
  </si>
  <si>
    <t>H8431</t>
  </si>
  <si>
    <t>B57</t>
  </si>
  <si>
    <t>A239</t>
  </si>
  <si>
    <t>N28Ht</t>
  </si>
  <si>
    <t>Pa762</t>
  </si>
  <si>
    <t>NC314</t>
  </si>
  <si>
    <t>VA102</t>
  </si>
  <si>
    <t>PHG71</t>
  </si>
  <si>
    <t>C49A</t>
  </si>
  <si>
    <t>LH183</t>
  </si>
  <si>
    <t>ZS365</t>
  </si>
  <si>
    <t>PHG35</t>
  </si>
  <si>
    <t>N192</t>
  </si>
  <si>
    <t>CI90C</t>
  </si>
  <si>
    <t>Ia5125</t>
  </si>
  <si>
    <t>PHK76</t>
  </si>
  <si>
    <t>NC340</t>
  </si>
  <si>
    <t>AQA3</t>
  </si>
  <si>
    <t>CMV3</t>
  </si>
  <si>
    <t>M14</t>
  </si>
  <si>
    <t>G80</t>
  </si>
  <si>
    <t>W182B</t>
  </si>
  <si>
    <t>B104</t>
  </si>
  <si>
    <t>N6</t>
  </si>
  <si>
    <t>CML38</t>
  </si>
  <si>
    <t>NC350</t>
  </si>
  <si>
    <t>NS501</t>
  </si>
  <si>
    <t>2MA22</t>
  </si>
  <si>
    <t>CI91B</t>
  </si>
  <si>
    <t>HB8229</t>
  </si>
  <si>
    <t>CM174</t>
  </si>
  <si>
    <t>6F629</t>
  </si>
  <si>
    <t>A619</t>
  </si>
  <si>
    <t>VaW6</t>
  </si>
  <si>
    <t>CI31A</t>
  </si>
  <si>
    <t>Va99</t>
  </si>
  <si>
    <t>NC260</t>
  </si>
  <si>
    <t>LH145</t>
  </si>
  <si>
    <t>ML606</t>
  </si>
  <si>
    <t>NC296</t>
  </si>
  <si>
    <t>Oh40B</t>
  </si>
  <si>
    <t>NC238</t>
  </si>
  <si>
    <t>PHJ40</t>
  </si>
  <si>
    <t>BO9</t>
  </si>
  <si>
    <t>A635</t>
  </si>
  <si>
    <t>793</t>
  </si>
  <si>
    <t>Va35</t>
  </si>
  <si>
    <t>LH51</t>
  </si>
  <si>
    <t>CML247</t>
  </si>
  <si>
    <t>H95</t>
  </si>
  <si>
    <t>A554</t>
  </si>
  <si>
    <t>PHG50</t>
  </si>
  <si>
    <t>807</t>
  </si>
  <si>
    <t>CO125</t>
  </si>
  <si>
    <t>A659</t>
  </si>
  <si>
    <t>CH9</t>
  </si>
  <si>
    <t>SD40</t>
  </si>
  <si>
    <t>K148</t>
  </si>
  <si>
    <t>MBST</t>
  </si>
  <si>
    <t>3IIH6</t>
  </si>
  <si>
    <t>LH82</t>
  </si>
  <si>
    <t>LH213</t>
  </si>
  <si>
    <t>CML311</t>
  </si>
  <si>
    <t>Mo44</t>
  </si>
  <si>
    <t>NC258</t>
  </si>
  <si>
    <t>NC310</t>
  </si>
  <si>
    <t>C103</t>
  </si>
  <si>
    <t>NC236</t>
  </si>
  <si>
    <t>PHG72</t>
  </si>
  <si>
    <t>Il14H</t>
  </si>
  <si>
    <t>Q381</t>
  </si>
  <si>
    <t>M37W</t>
  </si>
  <si>
    <t>SC357</t>
  </si>
  <si>
    <t>CML333</t>
  </si>
  <si>
    <t>SC55</t>
  </si>
  <si>
    <t>4676A</t>
  </si>
  <si>
    <t>OH7B</t>
  </si>
  <si>
    <t>Os420</t>
  </si>
  <si>
    <t>NC250</t>
  </si>
  <si>
    <t>R168</t>
  </si>
  <si>
    <t>CML254</t>
  </si>
  <si>
    <t>MS71</t>
  </si>
  <si>
    <t>T8</t>
  </si>
  <si>
    <t>CI3A</t>
  </si>
  <si>
    <t>5707</t>
  </si>
  <si>
    <t>Mo24W</t>
  </si>
  <si>
    <t>LH208</t>
  </si>
  <si>
    <t>NC294</t>
  </si>
  <si>
    <t>Tzi11</t>
  </si>
  <si>
    <t>CML108</t>
  </si>
  <si>
    <t>K4</t>
  </si>
  <si>
    <t>B73Htrhm</t>
  </si>
  <si>
    <t>CML277</t>
  </si>
  <si>
    <t>CML281</t>
  </si>
  <si>
    <t>D940Y</t>
  </si>
  <si>
    <t>F6</t>
  </si>
  <si>
    <t>A661</t>
  </si>
  <si>
    <t>CML5</t>
  </si>
  <si>
    <t>Tzi25</t>
  </si>
  <si>
    <t>CML69</t>
  </si>
  <si>
    <t>Pa91</t>
  </si>
  <si>
    <t>NC356</t>
  </si>
  <si>
    <t>NC320</t>
  </si>
  <si>
    <t>LH123HT</t>
  </si>
  <si>
    <t>CML103</t>
  </si>
  <si>
    <t>Mo45</t>
  </si>
  <si>
    <t>NC300</t>
  </si>
  <si>
    <t>LH150</t>
  </si>
  <si>
    <t>Tzi16</t>
  </si>
  <si>
    <t>Ki14</t>
  </si>
  <si>
    <t>33-16</t>
  </si>
  <si>
    <t>AK-07</t>
  </si>
  <si>
    <t>AK-11</t>
  </si>
  <si>
    <t>AK-08</t>
  </si>
  <si>
    <t>AK-05</t>
  </si>
  <si>
    <t>AK-09</t>
  </si>
  <si>
    <t>AK-01</t>
  </si>
  <si>
    <t>AK-06</t>
  </si>
  <si>
    <t>AK-10</t>
  </si>
  <si>
    <t>AK-03</t>
  </si>
  <si>
    <t>AK-04</t>
  </si>
  <si>
    <t>AK-02</t>
  </si>
  <si>
    <t>ISU.IA.MOValley</t>
  </si>
  <si>
    <t>LC2120</t>
  </si>
  <si>
    <t>4-row</t>
  </si>
  <si>
    <t>LC2125</t>
  </si>
  <si>
    <t>Cross Type: 25</t>
  </si>
  <si>
    <t>Cross Type: 11</t>
  </si>
  <si>
    <t>Cross Type: 56</t>
  </si>
  <si>
    <t>Cross Type: 60</t>
  </si>
  <si>
    <t>Cross Type: 39</t>
  </si>
  <si>
    <t>Cross Type: 41</t>
  </si>
  <si>
    <t>Cross Type: 66</t>
  </si>
  <si>
    <t>Cross Type: 13</t>
  </si>
  <si>
    <t>Cross Type: 10</t>
  </si>
  <si>
    <t>Cross Type: 9</t>
  </si>
  <si>
    <t>Cross Type: 2</t>
  </si>
  <si>
    <t>Cross Type: 95</t>
  </si>
  <si>
    <t>Cross Type: 19</t>
  </si>
  <si>
    <t>Cross Type: 29</t>
  </si>
  <si>
    <t>Cross Type: 53</t>
  </si>
  <si>
    <t>Cross Type: 3</t>
  </si>
  <si>
    <t>Cross Type: 59</t>
  </si>
  <si>
    <t>Cross Type: 50</t>
  </si>
  <si>
    <t>Cross Type: 62</t>
  </si>
  <si>
    <t>Cross Type: 65</t>
  </si>
  <si>
    <t>Cross Type: 14</t>
  </si>
  <si>
    <t>Cross Type: 44</t>
  </si>
  <si>
    <t>Cross Type: 38</t>
  </si>
  <si>
    <t>Cross Type: 15</t>
  </si>
  <si>
    <t>Cross Type: 90</t>
  </si>
  <si>
    <t>Cross Type: 18</t>
  </si>
  <si>
    <t>Cross Type: 34</t>
  </si>
  <si>
    <t>Cross Type: 22</t>
  </si>
  <si>
    <t>Cross Type: 89</t>
  </si>
  <si>
    <t>Cross Type: 46</t>
  </si>
  <si>
    <t>Cross Type: 61</t>
  </si>
  <si>
    <t>Cross Type: 43</t>
  </si>
  <si>
    <t>Cross Type: 47</t>
  </si>
  <si>
    <t>commercial hybrid 2</t>
  </si>
  <si>
    <t>Cross Type: 86</t>
  </si>
  <si>
    <t>Cross Type: 12</t>
  </si>
  <si>
    <t>commercial hybrid 3</t>
  </si>
  <si>
    <t>Cross Type: 27</t>
  </si>
  <si>
    <t>Cross Type: 4</t>
  </si>
  <si>
    <t>Cross Type: 28</t>
  </si>
  <si>
    <t>Cross Type: 40</t>
  </si>
  <si>
    <t>Cross Type: 54</t>
  </si>
  <si>
    <t>Cross Type: 51</t>
  </si>
  <si>
    <t>Solar 2</t>
  </si>
  <si>
    <t>Cross Type: 32</t>
  </si>
  <si>
    <t>Cross Type: 77</t>
  </si>
  <si>
    <t>Solar 1</t>
  </si>
  <si>
    <t>Cross Type: 87</t>
  </si>
  <si>
    <t>Cross Type: 70</t>
  </si>
  <si>
    <t>commercial hybrid 5</t>
  </si>
  <si>
    <t>Cross Type: 67</t>
  </si>
  <si>
    <t>Cross Type: 63</t>
  </si>
  <si>
    <t>Cross Type: 49</t>
  </si>
  <si>
    <t>Cross Type: 1</t>
  </si>
  <si>
    <t>Cross Type: 48</t>
  </si>
  <si>
    <t>Cross Type: 35</t>
  </si>
  <si>
    <t>Cross Type: 33</t>
  </si>
  <si>
    <t>Cross Type: 26</t>
  </si>
  <si>
    <t>commercial hybrid 1</t>
  </si>
  <si>
    <t>Cross Type: 16</t>
  </si>
  <si>
    <t>Cross Type: 20</t>
  </si>
  <si>
    <t>Cross Type: 23</t>
  </si>
  <si>
    <t>Cross Type: 7</t>
  </si>
  <si>
    <t>Cross Type: 45</t>
  </si>
  <si>
    <t>commercial hybrid 4</t>
  </si>
  <si>
    <t>Cross Type: 30</t>
  </si>
  <si>
    <t>Cross Type: 42</t>
  </si>
  <si>
    <t>Cross Type: 5</t>
  </si>
  <si>
    <t>Cross Type: 6</t>
  </si>
  <si>
    <t>Cross Type: 17</t>
  </si>
  <si>
    <t>Cross Type: 31</t>
  </si>
  <si>
    <t>Cross Type: 57</t>
  </si>
  <si>
    <t>Cross Type: 52</t>
  </si>
  <si>
    <t>Cross Type: 21</t>
  </si>
  <si>
    <t>Solar 3</t>
  </si>
  <si>
    <t>Cross Type: 8</t>
  </si>
  <si>
    <t>Cross Type: 37</t>
  </si>
  <si>
    <t>Cross Type: 92</t>
  </si>
  <si>
    <t>Cross Type: 58</t>
  </si>
  <si>
    <t>Cross Type: 24</t>
  </si>
  <si>
    <t>Cross Type: 55</t>
  </si>
  <si>
    <t>Solar 4</t>
  </si>
  <si>
    <t>Cross Type: 64</t>
  </si>
  <si>
    <t>Cross Type: 93</t>
  </si>
  <si>
    <t>Cross Type: 94</t>
  </si>
  <si>
    <t>Cross Type: 36</t>
  </si>
  <si>
    <t>Cross Type: 69</t>
  </si>
  <si>
    <t>LC2125_ER</t>
  </si>
  <si>
    <t>ER-Pair 21</t>
  </si>
  <si>
    <t>ER-Pair 37</t>
  </si>
  <si>
    <t>ER-Pair 32</t>
  </si>
  <si>
    <t>ER-Pair 39</t>
  </si>
  <si>
    <t>ER-Pair 29</t>
  </si>
  <si>
    <t>ER-Pair 25</t>
  </si>
  <si>
    <t>ER-Pair 5</t>
  </si>
  <si>
    <t>ER-Pair 11</t>
  </si>
  <si>
    <t>ER-Pair 24</t>
  </si>
  <si>
    <t>ER-Pair 7</t>
  </si>
  <si>
    <t>ER-Pair 12</t>
  </si>
  <si>
    <t>ER-Pair 30</t>
  </si>
  <si>
    <t>ER-Pair 27</t>
  </si>
  <si>
    <t>ER-Pair 28</t>
  </si>
  <si>
    <t>ER-Pair 1</t>
  </si>
  <si>
    <t>ER-Pair 3</t>
  </si>
  <si>
    <t>ER-Pair 31</t>
  </si>
  <si>
    <t>ER-Pair 34</t>
  </si>
  <si>
    <t>ER-Pair 17</t>
  </si>
  <si>
    <t>ER-Pair 16</t>
  </si>
  <si>
    <t>ER-Pair 19</t>
  </si>
  <si>
    <t>ER-Pair 14</t>
  </si>
  <si>
    <t>ER-Pair 6</t>
  </si>
  <si>
    <t>ER-Pair 9</t>
  </si>
  <si>
    <t>ER-Pair 40</t>
  </si>
  <si>
    <t>ER-Pair 38</t>
  </si>
  <si>
    <t>ER-Pair 4</t>
  </si>
  <si>
    <t>ER-Pair 13</t>
  </si>
  <si>
    <t>ER-Pair 20</t>
  </si>
  <si>
    <t>ER-Pair 22</t>
  </si>
  <si>
    <t>ER-Pair 26</t>
  </si>
  <si>
    <t>Inbred HIPS</t>
  </si>
  <si>
    <t>Population it Refers To</t>
  </si>
  <si>
    <t xml:space="preserve">Hybrid HIPS </t>
  </si>
  <si>
    <t>Hybrid HIPS (plots they couldn't squeeze into the same spot)</t>
  </si>
  <si>
    <t>Field</t>
  </si>
  <si>
    <t>Replicate</t>
  </si>
  <si>
    <t>Plot #</t>
  </si>
  <si>
    <t>Row</t>
  </si>
  <si>
    <t>Pedigree</t>
  </si>
  <si>
    <t>QR Code</t>
  </si>
  <si>
    <t>Original Maps</t>
  </si>
  <si>
    <t>Screenshots of the following documents:</t>
  </si>
  <si>
    <t>Map.MOValley.10ft.pdf</t>
  </si>
  <si>
    <t>Map.MOValley.20ft mark up.pdf</t>
  </si>
  <si>
    <t>MO Valley IA HIPS 2023.pdf</t>
  </si>
  <si>
    <t>Legend</t>
  </si>
  <si>
    <t>Nitrogen</t>
  </si>
  <si>
    <t>Irrigation</t>
  </si>
  <si>
    <t>Population</t>
  </si>
  <si>
    <t>LC2125 and LC2125_ER are the hybrid HIPS fields</t>
  </si>
  <si>
    <t>Exp Name</t>
  </si>
  <si>
    <t>Rep #</t>
  </si>
  <si>
    <t>Start plot #</t>
  </si>
  <si>
    <t>end plot #</t>
  </si>
  <si>
    <t>Note</t>
  </si>
  <si>
    <t>what would be plots 188-190 are filler</t>
  </si>
  <si>
    <t>what would be plots 288-290 are filler</t>
  </si>
  <si>
    <t>Other notes:</t>
  </si>
  <si>
    <t>Plot numbering is serpentine</t>
  </si>
  <si>
    <t>Questions:</t>
  </si>
  <si>
    <t>Are row numbers staked?</t>
  </si>
  <si>
    <t xml:space="preserve">if yes, what are they for the inbred HIPS field? </t>
  </si>
  <si>
    <t>1-12? or 85-106?</t>
  </si>
  <si>
    <t>*part of the weird L</t>
  </si>
  <si>
    <t>Field is located to the North of the silos. Not sure if it's directly along the field, though.</t>
  </si>
  <si>
    <t>what would be plots 397-400 are filler</t>
  </si>
  <si>
    <t>In Hybrids, rep 1 plots have the numbers 1XX, while rep2 had 2XX</t>
  </si>
  <si>
    <t>In inbreds, rep 1 and 2 have the same plot numbers</t>
  </si>
  <si>
    <t>Hybrid's have an irregular layout (specifically for the LC2125_ER)</t>
  </si>
  <si>
    <t>Turkus Notes about Missouri Valley Fields</t>
  </si>
  <si>
    <t>Hybrid HIPS</t>
  </si>
  <si>
    <t>Plot Row</t>
  </si>
  <si>
    <t>Field Row</t>
  </si>
  <si>
    <t>North</t>
  </si>
  <si>
    <t>NA</t>
  </si>
  <si>
    <t>Hybrid HIPS (By Plot #)</t>
  </si>
  <si>
    <t>LC2125 - Rep 1</t>
  </si>
  <si>
    <t>LC2125 - Rep 2</t>
  </si>
  <si>
    <t>LC2125_ER - Rep 1</t>
  </si>
  <si>
    <t>LC2125_ER - Rep 2</t>
  </si>
  <si>
    <t>Dryland</t>
  </si>
  <si>
    <t>Missouri Valley</t>
  </si>
  <si>
    <t>Index</t>
  </si>
  <si>
    <t>Inbred HIPS (By Plot #)</t>
  </si>
  <si>
    <t>Row_Range</t>
  </si>
  <si>
    <t>Lisa Pop  IDs</t>
  </si>
  <si>
    <t>Rep 2</t>
  </si>
  <si>
    <t>Rep 1</t>
  </si>
  <si>
    <t>very long field</t>
  </si>
  <si>
    <t>Most constructive to row band along a row</t>
  </si>
  <si>
    <t>Row Banding</t>
  </si>
  <si>
    <t>Very wide for the LC2125 Sections</t>
  </si>
  <si>
    <t>combo of wide, squat sections and Narrow long sections</t>
  </si>
  <si>
    <t xml:space="preserve">  for LC2125_ER</t>
  </si>
  <si>
    <t>Bundle bands by Plot Row</t>
  </si>
  <si>
    <t>Should the LC2125 be banded along row</t>
  </si>
  <si>
    <t>Least likely way to make a mistake</t>
  </si>
  <si>
    <t>Mesh bag Distribution</t>
  </si>
  <si>
    <t>Harvesting</t>
  </si>
  <si>
    <t xml:space="preserve">However, it is inefficient Lots of turning around going back to </t>
  </si>
  <si>
    <t xml:space="preserve">   south side</t>
  </si>
  <si>
    <t>It will also required 18 bundles of just 9 row bands</t>
  </si>
  <si>
    <t>Should the LC2125 be banded along range?</t>
  </si>
  <si>
    <t xml:space="preserve">Much more efficient </t>
  </si>
  <si>
    <t>9 bunds of 18 row bands</t>
  </si>
  <si>
    <t>One person can just serpentine back for the next range</t>
  </si>
  <si>
    <t>Error prone</t>
  </si>
  <si>
    <t>Person may not count the field rows properly</t>
  </si>
  <si>
    <t>Inventory of materials required</t>
  </si>
  <si>
    <t>Small mesh bags</t>
  </si>
  <si>
    <t>Small mesh bag color</t>
  </si>
  <si>
    <t>Paper for Row bands</t>
  </si>
  <si>
    <t>Paper color</t>
  </si>
  <si>
    <t>Large onion sack color</t>
  </si>
  <si>
    <t>Large onion sacks for carrying empty mesh bags</t>
  </si>
  <si>
    <t>Large onions sacks for holding filled mesh bags</t>
  </si>
  <si>
    <t>Batch of 10 mesh bags</t>
  </si>
  <si>
    <t>Batch of X mesh bags</t>
  </si>
  <si>
    <t>Distibution path of small mesh bags</t>
  </si>
  <si>
    <t>Position of an onion sack with bundles of mesh bags in it</t>
  </si>
  <si>
    <t>#</t>
  </si>
  <si>
    <t>Onion Sack's for Empty Mesh Bags ID information</t>
  </si>
  <si>
    <t>Mesh bags per bundle</t>
  </si>
  <si>
    <t># of bundles</t>
  </si>
  <si>
    <t>Where to begin dropping mesh bags</t>
  </si>
  <si>
    <t>Notes</t>
  </si>
  <si>
    <t>Total Small Mesh Bags:</t>
  </si>
  <si>
    <t>Total Bundles of 10</t>
  </si>
  <si>
    <t>Onion Sacks for Picking up Mesh Bags with Ears in them</t>
  </si>
  <si>
    <t>?????How many Bags of ears per bag?</t>
  </si>
  <si>
    <t>Area to collect</t>
  </si>
  <si>
    <t>Onion Sack drop spot for collecting mesh bags with ears in them</t>
  </si>
  <si>
    <t>Collection path for a given onion sack</t>
  </si>
  <si>
    <t># bags collected</t>
  </si>
  <si>
    <t>Empty plot</t>
  </si>
  <si>
    <t>Where the empty onion sack should be placed</t>
  </si>
  <si>
    <t>A</t>
  </si>
  <si>
    <t>B</t>
  </si>
  <si>
    <t>C</t>
  </si>
  <si>
    <t>D</t>
  </si>
  <si>
    <t>E</t>
  </si>
  <si>
    <t>F</t>
  </si>
  <si>
    <t>G</t>
  </si>
  <si>
    <t>H</t>
  </si>
  <si>
    <t>I</t>
  </si>
  <si>
    <t>J</t>
  </si>
  <si>
    <t>K</t>
  </si>
  <si>
    <t>L</t>
  </si>
  <si>
    <t>Count</t>
  </si>
  <si>
    <t>Instructions</t>
  </si>
  <si>
    <t>Collect bags of ears in ranges 18-27</t>
  </si>
  <si>
    <t>Collect bags of ears in ranges 28-37</t>
  </si>
  <si>
    <t>Collect bags of ears in ranges 38-41</t>
  </si>
  <si>
    <t>This inclues all 18 bags in ranges 40-41</t>
  </si>
  <si>
    <t xml:space="preserve"> Only 9 needed but no point in making it too complicated</t>
  </si>
  <si>
    <t>Place 1 bundle at each plot from 101-208</t>
  </si>
  <si>
    <t>Starting at plots 209 and 210, place one bundle of mesh bags every 10 plots along rows 20 and 21. In ranges 40 and 41, place one bundle at plots 216 and 229.</t>
  </si>
  <si>
    <t>Hybrid HIPS (Row band order within bundle)</t>
  </si>
  <si>
    <t/>
  </si>
  <si>
    <t>M</t>
  </si>
  <si>
    <t>-</t>
  </si>
  <si>
    <t>10 mesh bag bundles</t>
  </si>
  <si>
    <t>Backup mesh bags</t>
  </si>
  <si>
    <t>Hybrid HIPS (Coordinates for determining row band order)</t>
  </si>
  <si>
    <t>Inbred HIPS ((Coordinates for determining row band order)</t>
  </si>
  <si>
    <t>Hybrid HIPS (Which Bundle)</t>
  </si>
  <si>
    <t>Inbred HIPS (Row band order within bundle)</t>
  </si>
  <si>
    <t>Filler</t>
  </si>
  <si>
    <t>Double checking the index</t>
  </si>
  <si>
    <t>Hybrid HIPS (Plot # double Check</t>
  </si>
  <si>
    <t>Inbred HIPS (Plot # double Check</t>
  </si>
  <si>
    <t>150N</t>
  </si>
  <si>
    <t>Inbred HIPS (Bundle #)</t>
  </si>
  <si>
    <t>Double Checking Row bands are in the correct order for printing</t>
  </si>
  <si>
    <t>Tan</t>
  </si>
  <si>
    <t xml:space="preserve"> </t>
  </si>
  <si>
    <t>Inbred HIPS_11_3</t>
  </si>
  <si>
    <t>Inbred HIPS_10_3</t>
  </si>
  <si>
    <t>Inbred HIPS_9_3</t>
  </si>
  <si>
    <t>Inbred HIPS_8_3</t>
  </si>
  <si>
    <t>Inbred HIPS_7_3</t>
  </si>
  <si>
    <t>Inbred HIPS_6_3</t>
  </si>
  <si>
    <t>Inbred HIPS_5_3</t>
  </si>
  <si>
    <t>Inbred HIPS_4_3</t>
  </si>
  <si>
    <t>Inbred HIPS_3_3</t>
  </si>
  <si>
    <t>Inbred HIPS_2_3</t>
  </si>
  <si>
    <t>Inbred HIPS_2_4</t>
  </si>
  <si>
    <t>Inbred HIPS_3_4</t>
  </si>
  <si>
    <t>Inbred HIPS_4_4</t>
  </si>
  <si>
    <t>Inbred HIPS_5_4</t>
  </si>
  <si>
    <t>Inbred HIPS_6_4</t>
  </si>
  <si>
    <t>Inbred HIPS_7_4</t>
  </si>
  <si>
    <t>Inbred HIPS_8_4</t>
  </si>
  <si>
    <t>Inbred HIPS_9_4</t>
  </si>
  <si>
    <t>Inbred HIPS_10_4</t>
  </si>
  <si>
    <t>Inbred HIPS_11_4</t>
  </si>
  <si>
    <t>Inbred HIPS_11_5</t>
  </si>
  <si>
    <t>Inbred HIPS_10_5</t>
  </si>
  <si>
    <t>Inbred HIPS_9_5</t>
  </si>
  <si>
    <t>Inbred HIPS_8_5</t>
  </si>
  <si>
    <t>Inbred HIPS_7_5</t>
  </si>
  <si>
    <t>Inbred HIPS_6_5</t>
  </si>
  <si>
    <t>Inbred HIPS_5_5</t>
  </si>
  <si>
    <t>Inbred HIPS_4_5</t>
  </si>
  <si>
    <t>Inbred HIPS_3_5</t>
  </si>
  <si>
    <t>Inbred HIPS_2_5</t>
  </si>
  <si>
    <t>Inbred HIPS_2_6</t>
  </si>
  <si>
    <t>Inbred HIPS_3_6</t>
  </si>
  <si>
    <t>Inbred HIPS_4_6</t>
  </si>
  <si>
    <t>Inbred HIPS_5_6</t>
  </si>
  <si>
    <t>Inbred HIPS_6_6</t>
  </si>
  <si>
    <t>Inbred HIPS_7_6</t>
  </si>
  <si>
    <t>Inbred HIPS_8_6</t>
  </si>
  <si>
    <t>Inbred HIPS_9_6</t>
  </si>
  <si>
    <t>Inbred HIPS_10_6</t>
  </si>
  <si>
    <t>Inbred HIPS_11_6</t>
  </si>
  <si>
    <t>Inbred HIPS_11_7</t>
  </si>
  <si>
    <t>Inbred HIPS_10_7</t>
  </si>
  <si>
    <t>Inbred HIPS_9_7</t>
  </si>
  <si>
    <t>Inbred HIPS_8_7</t>
  </si>
  <si>
    <t>Inbred HIPS_7_7</t>
  </si>
  <si>
    <t>Inbred HIPS_6_7</t>
  </si>
  <si>
    <t>Inbred HIPS_5_7</t>
  </si>
  <si>
    <t>Inbred HIPS_4_7</t>
  </si>
  <si>
    <t>Inbred HIPS_3_7</t>
  </si>
  <si>
    <t>Inbred HIPS_2_7</t>
  </si>
  <si>
    <t>Inbred HIPS_2_8</t>
  </si>
  <si>
    <t>Inbred HIPS_3_8</t>
  </si>
  <si>
    <t>Inbred HIPS_4_8</t>
  </si>
  <si>
    <t>Inbred HIPS_5_8</t>
  </si>
  <si>
    <t>Inbred HIPS_6_8</t>
  </si>
  <si>
    <t>Inbred HIPS_7_8</t>
  </si>
  <si>
    <t>Inbred HIPS_8_8</t>
  </si>
  <si>
    <t>Inbred HIPS_9_8</t>
  </si>
  <si>
    <t>Inbred HIPS_10_8</t>
  </si>
  <si>
    <t>Inbred HIPS_11_8</t>
  </si>
  <si>
    <t>Inbred HIPS_11_9</t>
  </si>
  <si>
    <t>Inbred HIPS_10_9</t>
  </si>
  <si>
    <t>Inbred HIPS_9_9</t>
  </si>
  <si>
    <t>Inbred HIPS_8_9</t>
  </si>
  <si>
    <t>Inbred HIPS_7_9</t>
  </si>
  <si>
    <t>Inbred HIPS_6_9</t>
  </si>
  <si>
    <t>Inbred HIPS_5_9</t>
  </si>
  <si>
    <t>Inbred HIPS_4_9</t>
  </si>
  <si>
    <t>Inbred HIPS_3_9</t>
  </si>
  <si>
    <t>Inbred HIPS_2_9</t>
  </si>
  <si>
    <t>Inbred HIPS_2_10</t>
  </si>
  <si>
    <t>Inbred HIPS_3_10</t>
  </si>
  <si>
    <t>Inbred HIPS_4_10</t>
  </si>
  <si>
    <t>Inbred HIPS_5_10</t>
  </si>
  <si>
    <t>Inbred HIPS_6_10</t>
  </si>
  <si>
    <t>Inbred HIPS_7_10</t>
  </si>
  <si>
    <t>Inbred HIPS_8_10</t>
  </si>
  <si>
    <t>Inbred HIPS_9_10</t>
  </si>
  <si>
    <t>Inbred HIPS_10_10</t>
  </si>
  <si>
    <t>Inbred HIPS_11_10</t>
  </si>
  <si>
    <t>Inbred HIPS_11_11</t>
  </si>
  <si>
    <t>Inbred HIPS_10_11</t>
  </si>
  <si>
    <t>Inbred HIPS_9_11</t>
  </si>
  <si>
    <t>Inbred HIPS_8_11</t>
  </si>
  <si>
    <t>Inbred HIPS_7_11</t>
  </si>
  <si>
    <t>Inbred HIPS_6_11</t>
  </si>
  <si>
    <t>Inbred HIPS_5_11</t>
  </si>
  <si>
    <t>Inbred HIPS_4_11</t>
  </si>
  <si>
    <t>Inbred HIPS_3_11</t>
  </si>
  <si>
    <t>Inbred HIPS_2_11</t>
  </si>
  <si>
    <t>Inbred HIPS_2_12</t>
  </si>
  <si>
    <t>Inbred HIPS_3_12</t>
  </si>
  <si>
    <t>Inbred HIPS_4_12</t>
  </si>
  <si>
    <t>Inbred HIPS_5_12</t>
  </si>
  <si>
    <t>Inbred HIPS_6_12</t>
  </si>
  <si>
    <t>Inbred HIPS_7_12</t>
  </si>
  <si>
    <t>Inbred HIPS_8_12</t>
  </si>
  <si>
    <t>Inbred HIPS_9_12</t>
  </si>
  <si>
    <t>Inbred HIPS_10_12</t>
  </si>
  <si>
    <t>Inbred HIPS_11_12</t>
  </si>
  <si>
    <t>Inbred HIPS_11_13</t>
  </si>
  <si>
    <t>Inbred HIPS_10_13</t>
  </si>
  <si>
    <t>Inbred HIPS_9_13</t>
  </si>
  <si>
    <t>Inbred HIPS_8_13</t>
  </si>
  <si>
    <t>Inbred HIPS_7_13</t>
  </si>
  <si>
    <t>Inbred HIPS_6_13</t>
  </si>
  <si>
    <t>Inbred HIPS_5_13</t>
  </si>
  <si>
    <t>Inbred HIPS_4_13</t>
  </si>
  <si>
    <t>Inbred HIPS_3_13</t>
  </si>
  <si>
    <t>Inbred HIPS_2_13</t>
  </si>
  <si>
    <t>Inbred HIPS_2_14</t>
  </si>
  <si>
    <t>Inbred HIPS_3_14</t>
  </si>
  <si>
    <t>Inbred HIPS_4_14</t>
  </si>
  <si>
    <t>Inbred HIPS_5_14</t>
  </si>
  <si>
    <t>Inbred HIPS_6_14</t>
  </si>
  <si>
    <t>Inbred HIPS_7_14</t>
  </si>
  <si>
    <t>Inbred HIPS_8_14</t>
  </si>
  <si>
    <t>Inbred HIPS_9_14</t>
  </si>
  <si>
    <t>Inbred HIPS_10_14</t>
  </si>
  <si>
    <t>Inbred HIPS_11_14</t>
  </si>
  <si>
    <t>Inbred HIPS_11_15</t>
  </si>
  <si>
    <t>Inbred HIPS_10_15</t>
  </si>
  <si>
    <t>Inbred HIPS_9_15</t>
  </si>
  <si>
    <t>Inbred HIPS_8_15</t>
  </si>
  <si>
    <t>Inbred HIPS_7_15</t>
  </si>
  <si>
    <t>Inbred HIPS_6_15</t>
  </si>
  <si>
    <t>Inbred HIPS_5_15</t>
  </si>
  <si>
    <t>Inbred HIPS_4_15</t>
  </si>
  <si>
    <t>Inbred HIPS_3_15</t>
  </si>
  <si>
    <t>Inbred HIPS_2_15</t>
  </si>
  <si>
    <t>Inbred HIPS_2_16</t>
  </si>
  <si>
    <t>Inbred HIPS_3_16</t>
  </si>
  <si>
    <t>Inbred HIPS_4_16</t>
  </si>
  <si>
    <t>Inbred HIPS_5_16</t>
  </si>
  <si>
    <t>Inbred HIPS_6_16</t>
  </si>
  <si>
    <t>Inbred HIPS_7_16</t>
  </si>
  <si>
    <t>Inbred HIPS_8_16</t>
  </si>
  <si>
    <t>Inbred HIPS_9_16</t>
  </si>
  <si>
    <t>Inbred HIPS_10_16</t>
  </si>
  <si>
    <t>Inbred HIPS_11_16</t>
  </si>
  <si>
    <t>Inbred HIPS_11_17</t>
  </si>
  <si>
    <t>Inbred HIPS_10_17</t>
  </si>
  <si>
    <t>Inbred HIPS_9_17</t>
  </si>
  <si>
    <t>Inbred HIPS_8_17</t>
  </si>
  <si>
    <t>Inbred HIPS_7_17</t>
  </si>
  <si>
    <t>Inbred HIPS_6_17</t>
  </si>
  <si>
    <t>Inbred HIPS_5_17</t>
  </si>
  <si>
    <t>Inbred HIPS_4_17</t>
  </si>
  <si>
    <t>Inbred HIPS_3_17</t>
  </si>
  <si>
    <t>Inbred HIPS_2_17</t>
  </si>
  <si>
    <t>Inbred HIPS_2_18</t>
  </si>
  <si>
    <t>Inbred HIPS_3_18</t>
  </si>
  <si>
    <t>Inbred HIPS_4_18</t>
  </si>
  <si>
    <t>Inbred HIPS_5_18</t>
  </si>
  <si>
    <t>Inbred HIPS_6_18</t>
  </si>
  <si>
    <t>Inbred HIPS_7_18</t>
  </si>
  <si>
    <t>Inbred HIPS_8_18</t>
  </si>
  <si>
    <t>Inbred HIPS_9_18</t>
  </si>
  <si>
    <t>Inbred HIPS_10_18</t>
  </si>
  <si>
    <t>Inbred HIPS_11_18</t>
  </si>
  <si>
    <t>Inbred HIPS_11_19</t>
  </si>
  <si>
    <t>Inbred HIPS_10_19</t>
  </si>
  <si>
    <t>Inbred HIPS_9_19</t>
  </si>
  <si>
    <t>Inbred HIPS_8_19</t>
  </si>
  <si>
    <t>Inbred HIPS_7_19</t>
  </si>
  <si>
    <t>Inbred HIPS_6_19</t>
  </si>
  <si>
    <t>Inbred HIPS_5_19</t>
  </si>
  <si>
    <t>Inbred HIPS_4_19</t>
  </si>
  <si>
    <t>Inbred HIPS_3_19</t>
  </si>
  <si>
    <t>Inbred HIPS_2_19</t>
  </si>
  <si>
    <t>Inbred HIPS_2_20</t>
  </si>
  <si>
    <t>Inbred HIPS_3_20</t>
  </si>
  <si>
    <t>Inbred HIPS_4_20</t>
  </si>
  <si>
    <t>Inbred HIPS_5_20</t>
  </si>
  <si>
    <t>Inbred HIPS_6_20</t>
  </si>
  <si>
    <t>Inbred HIPS_7_20</t>
  </si>
  <si>
    <t>Inbred HIPS_8_20</t>
  </si>
  <si>
    <t>Inbred HIPS_9_20</t>
  </si>
  <si>
    <t>Inbred HIPS_10_20</t>
  </si>
  <si>
    <t>Inbred HIPS_11_20</t>
  </si>
  <si>
    <t>Inbred HIPS_11_21</t>
  </si>
  <si>
    <t>Inbred HIPS_10_21</t>
  </si>
  <si>
    <t>Inbred HIPS_9_21</t>
  </si>
  <si>
    <t>Inbred HIPS_8_21</t>
  </si>
  <si>
    <t>Inbred HIPS_7_21</t>
  </si>
  <si>
    <t>Inbred HIPS_6_21</t>
  </si>
  <si>
    <t>Inbred HIPS_5_21</t>
  </si>
  <si>
    <t>Inbred HIPS_4_21</t>
  </si>
  <si>
    <t>Inbred HIPS_3_21</t>
  </si>
  <si>
    <t>Inbred HIPS_2_21</t>
  </si>
  <si>
    <t>Inbred HIPS_2_22</t>
  </si>
  <si>
    <t>Inbred HIPS_3_22</t>
  </si>
  <si>
    <t>Inbred HIPS_4_22</t>
  </si>
  <si>
    <t>Inbred HIPS_5_22</t>
  </si>
  <si>
    <t>Inbred HIPS_6_22</t>
  </si>
  <si>
    <t>Inbred HIPS_7_22</t>
  </si>
  <si>
    <t>Inbred HIPS_8_22</t>
  </si>
  <si>
    <t>Inbred HIPS_9_22</t>
  </si>
  <si>
    <t>Inbred HIPS_10_22</t>
  </si>
  <si>
    <t>Inbred HIPS_11_22</t>
  </si>
  <si>
    <t>Inbred HIPS_11_23</t>
  </si>
  <si>
    <t>Inbred HIPS_10_23</t>
  </si>
  <si>
    <t>Inbred HIPS_9_23</t>
  </si>
  <si>
    <t>Inbred HIPS_8_23</t>
  </si>
  <si>
    <t>Inbred HIPS_7_23</t>
  </si>
  <si>
    <t>Inbred HIPS_6_23</t>
  </si>
  <si>
    <t>Inbred HIPS_5_23</t>
  </si>
  <si>
    <t>Inbred HIPS_4_23</t>
  </si>
  <si>
    <t>Inbred HIPS_3_23</t>
  </si>
  <si>
    <t>Inbred HIPS_2_23</t>
  </si>
  <si>
    <t>Inbred HIPS_2_24</t>
  </si>
  <si>
    <t>Inbred HIPS_3_24</t>
  </si>
  <si>
    <t>Inbred HIPS_4_24</t>
  </si>
  <si>
    <t>Inbred HIPS_5_24</t>
  </si>
  <si>
    <t>Inbred HIPS_6_24</t>
  </si>
  <si>
    <t>Inbred HIPS_7_24</t>
  </si>
  <si>
    <t>Inbred HIPS_8_24</t>
  </si>
  <si>
    <t>Inbred HIPS_9_24</t>
  </si>
  <si>
    <t>Inbred HIPS_10_24</t>
  </si>
  <si>
    <t>Inbred HIPS_11_24</t>
  </si>
  <si>
    <t>Inbred HIPS_11_25</t>
  </si>
  <si>
    <t>Inbred HIPS_10_25</t>
  </si>
  <si>
    <t>Inbred HIPS_9_25</t>
  </si>
  <si>
    <t>Inbred HIPS_8_25</t>
  </si>
  <si>
    <t>Inbred HIPS_7_25</t>
  </si>
  <si>
    <t>Inbred HIPS_6_25</t>
  </si>
  <si>
    <t>Inbred HIPS_5_25</t>
  </si>
  <si>
    <t>Inbred HIPS_4_25</t>
  </si>
  <si>
    <t>Inbred HIPS_3_25</t>
  </si>
  <si>
    <t>Inbred HIPS_2_25</t>
  </si>
  <si>
    <t>Inbred HIPS_2_26</t>
  </si>
  <si>
    <t>Inbred HIPS_3_26</t>
  </si>
  <si>
    <t>Inbred HIPS_4_26</t>
  </si>
  <si>
    <t>Inbred HIPS_5_26</t>
  </si>
  <si>
    <t>Inbred HIPS_6_26</t>
  </si>
  <si>
    <t>Inbred HIPS_7_26</t>
  </si>
  <si>
    <t>Inbred HIPS_8_26</t>
  </si>
  <si>
    <t>Inbred HIPS_9_26</t>
  </si>
  <si>
    <t>Inbred HIPS_10_26</t>
  </si>
  <si>
    <t>Inbred HIPS_11_26</t>
  </si>
  <si>
    <t>Inbred HIPS_11_27</t>
  </si>
  <si>
    <t>Inbred HIPS_10_27</t>
  </si>
  <si>
    <t>Inbred HIPS_9_27</t>
  </si>
  <si>
    <t>Inbred HIPS_8_27</t>
  </si>
  <si>
    <t>Inbred HIPS_7_27</t>
  </si>
  <si>
    <t>Inbred HIPS_6_27</t>
  </si>
  <si>
    <t>Inbred HIPS_5_27</t>
  </si>
  <si>
    <t>Inbred HIPS_4_27</t>
  </si>
  <si>
    <t>Inbred HIPS_3_27</t>
  </si>
  <si>
    <t>Inbred HIPS_2_27</t>
  </si>
  <si>
    <t>Inbred HIPS_2_28</t>
  </si>
  <si>
    <t>Inbred HIPS_3_28</t>
  </si>
  <si>
    <t>Inbred HIPS_4_28</t>
  </si>
  <si>
    <t>Inbred HIPS_5_28</t>
  </si>
  <si>
    <t>Inbred HIPS_6_28</t>
  </si>
  <si>
    <t>Inbred HIPS_7_28</t>
  </si>
  <si>
    <t>Inbred HIPS_8_28</t>
  </si>
  <si>
    <t>Inbred HIPS_9_28</t>
  </si>
  <si>
    <t>Inbred HIPS_10_28</t>
  </si>
  <si>
    <t>Inbred HIPS_11_28</t>
  </si>
  <si>
    <t>Inbred HIPS_11_29</t>
  </si>
  <si>
    <t>Inbred HIPS_10_29</t>
  </si>
  <si>
    <t>Inbred HIPS_9_29</t>
  </si>
  <si>
    <t>Inbred HIPS_8_29</t>
  </si>
  <si>
    <t>Inbred HIPS_7_29</t>
  </si>
  <si>
    <t>Inbred HIPS_6_29</t>
  </si>
  <si>
    <t>Inbred HIPS_5_29</t>
  </si>
  <si>
    <t>Inbred HIPS_4_29</t>
  </si>
  <si>
    <t>Inbred HIPS_3_29</t>
  </si>
  <si>
    <t>Inbred HIPS_2_29</t>
  </si>
  <si>
    <t>Inbred HIPS_2_30</t>
  </si>
  <si>
    <t>Inbred HIPS_3_30</t>
  </si>
  <si>
    <t>Inbred HIPS_4_30</t>
  </si>
  <si>
    <t>Inbred HIPS_5_30</t>
  </si>
  <si>
    <t>Inbred HIPS_6_30</t>
  </si>
  <si>
    <t>Inbred HIPS_7_30</t>
  </si>
  <si>
    <t>Inbred HIPS_8_30</t>
  </si>
  <si>
    <t>Inbred HIPS_9_30</t>
  </si>
  <si>
    <t>Inbred HIPS_10_30</t>
  </si>
  <si>
    <t>Inbred HIPS_11_30</t>
  </si>
  <si>
    <t>Inbred HIPS_11_31</t>
  </si>
  <si>
    <t>Inbred HIPS_10_31</t>
  </si>
  <si>
    <t>Inbred HIPS_9_31</t>
  </si>
  <si>
    <t>Inbred HIPS_8_31</t>
  </si>
  <si>
    <t>Inbred HIPS_7_31</t>
  </si>
  <si>
    <t>Inbred HIPS_6_31</t>
  </si>
  <si>
    <t>Inbred HIPS_5_31</t>
  </si>
  <si>
    <t>Inbred HIPS_4_31</t>
  </si>
  <si>
    <t>Inbred HIPS_3_31</t>
  </si>
  <si>
    <t>Inbred HIPS_2_31</t>
  </si>
  <si>
    <t>Inbred HIPS_2_32</t>
  </si>
  <si>
    <t>Inbred HIPS_3_32</t>
  </si>
  <si>
    <t>Inbred HIPS_4_32</t>
  </si>
  <si>
    <t>Inbred HIPS_5_32</t>
  </si>
  <si>
    <t>Inbred HIPS_6_32</t>
  </si>
  <si>
    <t>Inbred HIPS_7_32</t>
  </si>
  <si>
    <t>Inbred HIPS_8_32</t>
  </si>
  <si>
    <t>Inbred HIPS_9_32</t>
  </si>
  <si>
    <t>Inbred HIPS_10_32</t>
  </si>
  <si>
    <t>Inbred HIPS_11_32</t>
  </si>
  <si>
    <t>Inbred HIPS_11_33</t>
  </si>
  <si>
    <t>Inbred HIPS_10_33</t>
  </si>
  <si>
    <t>Inbred HIPS_9_33</t>
  </si>
  <si>
    <t>Inbred HIPS_8_33</t>
  </si>
  <si>
    <t>Inbred HIPS_7_33</t>
  </si>
  <si>
    <t>Inbred HIPS_6_33</t>
  </si>
  <si>
    <t>Inbred HIPS_5_33</t>
  </si>
  <si>
    <t>Inbred HIPS_4_33</t>
  </si>
  <si>
    <t>Inbred HIPS_3_33</t>
  </si>
  <si>
    <t>Inbred HIPS_2_33</t>
  </si>
  <si>
    <t>Inbred HIPS_2_34</t>
  </si>
  <si>
    <t>Inbred HIPS_3_34</t>
  </si>
  <si>
    <t>Inbred HIPS_4_34</t>
  </si>
  <si>
    <t>Inbred HIPS_5_34</t>
  </si>
  <si>
    <t>Inbred HIPS_6_34</t>
  </si>
  <si>
    <t>Inbred HIPS_7_34</t>
  </si>
  <si>
    <t>Inbred HIPS_8_34</t>
  </si>
  <si>
    <t>Inbred HIPS_9_34</t>
  </si>
  <si>
    <t>Inbred HIPS_10_34</t>
  </si>
  <si>
    <t>Inbred HIPS_11_34</t>
  </si>
  <si>
    <t>Inbred HIPS_11_35</t>
  </si>
  <si>
    <t>Inbred HIPS_10_35</t>
  </si>
  <si>
    <t>Inbred HIPS_9_35</t>
  </si>
  <si>
    <t>Inbred HIPS_8_35</t>
  </si>
  <si>
    <t>Inbred HIPS_7_35</t>
  </si>
  <si>
    <t>Inbred HIPS_6_35</t>
  </si>
  <si>
    <t>Inbred HIPS_5_35</t>
  </si>
  <si>
    <t>Inbred HIPS_4_35</t>
  </si>
  <si>
    <t>Inbred HIPS_3_35</t>
  </si>
  <si>
    <t>Inbred HIPS_2_35</t>
  </si>
  <si>
    <t>Inbred HIPS_2_36</t>
  </si>
  <si>
    <t>Inbred HIPS_3_36</t>
  </si>
  <si>
    <t>Inbred HIPS_4_36</t>
  </si>
  <si>
    <t>Inbred HIPS_5_36</t>
  </si>
  <si>
    <t>Inbred HIPS_6_36</t>
  </si>
  <si>
    <t>Inbred HIPS_7_36</t>
  </si>
  <si>
    <t>Inbred HIPS_8_36</t>
  </si>
  <si>
    <t>Inbred HIPS_9_36</t>
  </si>
  <si>
    <t>Inbred HIPS_10_36</t>
  </si>
  <si>
    <t>Inbred HIPS_11_36</t>
  </si>
  <si>
    <t>Inbred HIPS_11_37</t>
  </si>
  <si>
    <t>Inbred HIPS_10_37</t>
  </si>
  <si>
    <t>Inbred HIPS_9_37</t>
  </si>
  <si>
    <t>Inbred HIPS_8_37</t>
  </si>
  <si>
    <t>Inbred HIPS_7_37</t>
  </si>
  <si>
    <t>Inbred HIPS_6_37</t>
  </si>
  <si>
    <t>Inbred HIPS_5_37</t>
  </si>
  <si>
    <t>Inbred HIPS_4_37</t>
  </si>
  <si>
    <t>Inbred HIPS_3_37</t>
  </si>
  <si>
    <t>Inbred HIPS_2_37</t>
  </si>
  <si>
    <t>Inbred HIPS_2_38</t>
  </si>
  <si>
    <t>Inbred HIPS_3_38</t>
  </si>
  <si>
    <t>Inbred HIPS_4_38</t>
  </si>
  <si>
    <t>Inbred HIPS_5_38</t>
  </si>
  <si>
    <t>Inbred HIPS_6_38</t>
  </si>
  <si>
    <t>Inbred HIPS_7_38</t>
  </si>
  <si>
    <t>Inbred HIPS_8_38</t>
  </si>
  <si>
    <t>Inbred HIPS_9_38</t>
  </si>
  <si>
    <t>Inbred HIPS_10_38</t>
  </si>
  <si>
    <t>Inbred HIPS_11_38</t>
  </si>
  <si>
    <t>Inbred HIPS_11_39</t>
  </si>
  <si>
    <t>Inbred HIPS_10_39</t>
  </si>
  <si>
    <t>Inbred HIPS_9_39</t>
  </si>
  <si>
    <t>Inbred HIPS_8_39</t>
  </si>
  <si>
    <t>Inbred HIPS_7_39</t>
  </si>
  <si>
    <t>Inbred HIPS_6_39</t>
  </si>
  <si>
    <t>Inbred HIPS_5_39</t>
  </si>
  <si>
    <t>Inbred HIPS_4_39</t>
  </si>
  <si>
    <t>Inbred HIPS_3_39</t>
  </si>
  <si>
    <t>Inbred HIPS_2_39</t>
  </si>
  <si>
    <t>Inbred HIPS_2_40</t>
  </si>
  <si>
    <t>Inbred HIPS_3_40</t>
  </si>
  <si>
    <t>Inbred HIPS_4_40</t>
  </si>
  <si>
    <t>Inbred HIPS_5_40</t>
  </si>
  <si>
    <t>Inbred HIPS_6_40</t>
  </si>
  <si>
    <t>Inbred HIPS_7_40</t>
  </si>
  <si>
    <t>Inbred HIPS_8_40</t>
  </si>
  <si>
    <t>Inbred HIPS_9_40</t>
  </si>
  <si>
    <t>Inbred HIPS_10_40</t>
  </si>
  <si>
    <t>Inbred HIPS_11_40</t>
  </si>
  <si>
    <t>Inbred HIPS_11_41</t>
  </si>
  <si>
    <t>Inbred HIPS_10_41</t>
  </si>
  <si>
    <t>Inbred HIPS_9_41</t>
  </si>
  <si>
    <t>Inbred HIPS_8_41</t>
  </si>
  <si>
    <t>Inbred HIPS_7_41</t>
  </si>
  <si>
    <t>Inbred HIPS_6_41</t>
  </si>
  <si>
    <t>Inbred HIPS_5_41</t>
  </si>
  <si>
    <t>Inbred HIPS_4_41</t>
  </si>
  <si>
    <t>Inbred HIPS_3_41</t>
  </si>
  <si>
    <t>Inbred HIPS_2_41</t>
  </si>
  <si>
    <t>Inbred HIPS_6_42</t>
  </si>
  <si>
    <t>Inbred HIPS_7_42</t>
  </si>
  <si>
    <t>Inbred HIPS_8_42</t>
  </si>
  <si>
    <t>Inbred HIPS_9_42</t>
  </si>
  <si>
    <t>Inbred HIPS_10_42</t>
  </si>
  <si>
    <t>Inbred HIPS_11_42</t>
  </si>
  <si>
    <t>Inbred HIPS_11_43</t>
  </si>
  <si>
    <t>Inbred HIPS_10_43</t>
  </si>
  <si>
    <t>Inbred HIPS_9_43</t>
  </si>
  <si>
    <t>Inbred HIPS_8_43</t>
  </si>
  <si>
    <t>Inbred HIPS_7_43</t>
  </si>
  <si>
    <t>Inbred HIPS_6_43</t>
  </si>
  <si>
    <t>Inbred HIPS_5_43</t>
  </si>
  <si>
    <t>Inbred HIPS_4_43</t>
  </si>
  <si>
    <t>Inbred HIPS_3_43</t>
  </si>
  <si>
    <t>Inbred HIPS_2_43</t>
  </si>
  <si>
    <t>Inbred HIPS_2_44</t>
  </si>
  <si>
    <t>Inbred HIPS_3_44</t>
  </si>
  <si>
    <t>Inbred HIPS_4_44</t>
  </si>
  <si>
    <t>Inbred HIPS_5_44</t>
  </si>
  <si>
    <t>Inbred HIPS_6_44</t>
  </si>
  <si>
    <t>Inbred HIPS_7_44</t>
  </si>
  <si>
    <t>Inbred HIPS_8_44</t>
  </si>
  <si>
    <t>Inbred HIPS_9_44</t>
  </si>
  <si>
    <t>Inbred HIPS_10_44</t>
  </si>
  <si>
    <t>Inbred HIPS_11_44</t>
  </si>
  <si>
    <t>Inbred HIPS_11_45</t>
  </si>
  <si>
    <t>Inbred HIPS_10_45</t>
  </si>
  <si>
    <t>Inbred HIPS_9_45</t>
  </si>
  <si>
    <t>Inbred HIPS_8_45</t>
  </si>
  <si>
    <t>Inbred HIPS_7_45</t>
  </si>
  <si>
    <t>Inbred HIPS_6_45</t>
  </si>
  <si>
    <t>Inbred HIPS_5_45</t>
  </si>
  <si>
    <t>Inbred HIPS_4_45</t>
  </si>
  <si>
    <t>Inbred HIPS_3_45</t>
  </si>
  <si>
    <t>Inbred HIPS_2_45</t>
  </si>
  <si>
    <t>Inbred HIPS_2_46</t>
  </si>
  <si>
    <t>Inbred HIPS_3_46</t>
  </si>
  <si>
    <t>Inbred HIPS_4_46</t>
  </si>
  <si>
    <t>Inbred HIPS_5_46</t>
  </si>
  <si>
    <t>Inbred HIPS_6_46</t>
  </si>
  <si>
    <t>Inbred HIPS_7_46</t>
  </si>
  <si>
    <t>Inbred HIPS_8_46</t>
  </si>
  <si>
    <t>Inbred HIPS_9_46</t>
  </si>
  <si>
    <t>Inbred HIPS_10_46</t>
  </si>
  <si>
    <t>Inbred HIPS_11_46</t>
  </si>
  <si>
    <t>Inbred HIPS_11_47</t>
  </si>
  <si>
    <t>Inbred HIPS_10_47</t>
  </si>
  <si>
    <t>Inbred HIPS_9_47</t>
  </si>
  <si>
    <t>Inbred HIPS_8_47</t>
  </si>
  <si>
    <t>Inbred HIPS_7_47</t>
  </si>
  <si>
    <t>Inbred HIPS_6_47</t>
  </si>
  <si>
    <t>Inbred HIPS_5_47</t>
  </si>
  <si>
    <t>Inbred HIPS_4_47</t>
  </si>
  <si>
    <t>Inbred HIPS_3_47</t>
  </si>
  <si>
    <t>Inbred HIPS_2_47</t>
  </si>
  <si>
    <t>Inbred HIPS_2_48</t>
  </si>
  <si>
    <t>Inbred HIPS_3_48</t>
  </si>
  <si>
    <t>Inbred HIPS_4_48</t>
  </si>
  <si>
    <t>Inbred HIPS_5_48</t>
  </si>
  <si>
    <t>Inbred HIPS_6_48</t>
  </si>
  <si>
    <t>Inbred HIPS_7_48</t>
  </si>
  <si>
    <t>Inbred HIPS_8_48</t>
  </si>
  <si>
    <t>Inbred HIPS_9_48</t>
  </si>
  <si>
    <t>Inbred HIPS_10_48</t>
  </si>
  <si>
    <t>Inbred HIPS_11_48</t>
  </si>
  <si>
    <t>Inbred HIPS_11_49</t>
  </si>
  <si>
    <t>Inbred HIPS_10_49</t>
  </si>
  <si>
    <t>Inbred HIPS_9_49</t>
  </si>
  <si>
    <t>Inbred HIPS_8_49</t>
  </si>
  <si>
    <t>Inbred HIPS_7_49</t>
  </si>
  <si>
    <t>Inbred HIPS_6_49</t>
  </si>
  <si>
    <t>Inbred HIPS_5_49</t>
  </si>
  <si>
    <t>Inbred HIPS_4_49</t>
  </si>
  <si>
    <t>Inbred HIPS_3_49</t>
  </si>
  <si>
    <t>Inbred HIPS_2_49</t>
  </si>
  <si>
    <t>Inbred HIPS_2_50</t>
  </si>
  <si>
    <t>Inbred HIPS_3_50</t>
  </si>
  <si>
    <t>Inbred HIPS_4_50</t>
  </si>
  <si>
    <t>Inbred HIPS_5_50</t>
  </si>
  <si>
    <t>Inbred HIPS_6_50</t>
  </si>
  <si>
    <t>Inbred HIPS_7_50</t>
  </si>
  <si>
    <t>Inbred HIPS_8_50</t>
  </si>
  <si>
    <t>Inbred HIPS_9_50</t>
  </si>
  <si>
    <t>Inbred HIPS_10_50</t>
  </si>
  <si>
    <t>Inbred HIPS_11_50</t>
  </si>
  <si>
    <t>Inbred HIPS_11_51</t>
  </si>
  <si>
    <t>Inbred HIPS_10_51</t>
  </si>
  <si>
    <t>Inbred HIPS_9_51</t>
  </si>
  <si>
    <t>Inbred HIPS_8_51</t>
  </si>
  <si>
    <t>Inbred HIPS_7_51</t>
  </si>
  <si>
    <t>Inbred HIPS_6_51</t>
  </si>
  <si>
    <t>Inbred HIPS_5_51</t>
  </si>
  <si>
    <t>Inbred HIPS_4_51</t>
  </si>
  <si>
    <t>Inbred HIPS_3_51</t>
  </si>
  <si>
    <t>Inbred HIPS_2_51</t>
  </si>
  <si>
    <t>Inbred HIPS_2_52</t>
  </si>
  <si>
    <t>Inbred HIPS_3_52</t>
  </si>
  <si>
    <t>Inbred HIPS_4_52</t>
  </si>
  <si>
    <t>Inbred HIPS_5_52</t>
  </si>
  <si>
    <t>Inbred HIPS_6_52</t>
  </si>
  <si>
    <t>Inbred HIPS_7_52</t>
  </si>
  <si>
    <t>Inbred HIPS_8_52</t>
  </si>
  <si>
    <t>Inbred HIPS_9_52</t>
  </si>
  <si>
    <t>Inbred HIPS_10_52</t>
  </si>
  <si>
    <t>Inbred HIPS_11_52</t>
  </si>
  <si>
    <t>Inbred HIPS_11_53</t>
  </si>
  <si>
    <t>Inbred HIPS_10_53</t>
  </si>
  <si>
    <t>Inbred HIPS_9_53</t>
  </si>
  <si>
    <t>Inbred HIPS_8_53</t>
  </si>
  <si>
    <t>Inbred HIPS_7_53</t>
  </si>
  <si>
    <t>Inbred HIPS_6_53</t>
  </si>
  <si>
    <t>Inbred HIPS_5_53</t>
  </si>
  <si>
    <t>Inbred HIPS_4_53</t>
  </si>
  <si>
    <t>Inbred HIPS_3_53</t>
  </si>
  <si>
    <t>Inbred HIPS_2_53</t>
  </si>
  <si>
    <t>Inbred HIPS_2_54</t>
  </si>
  <si>
    <t>Inbred HIPS_3_54</t>
  </si>
  <si>
    <t>Inbred HIPS_4_54</t>
  </si>
  <si>
    <t>Inbred HIPS_5_54</t>
  </si>
  <si>
    <t>Inbred HIPS_6_54</t>
  </si>
  <si>
    <t>Inbred HIPS_7_54</t>
  </si>
  <si>
    <t>Inbred HIPS_8_54</t>
  </si>
  <si>
    <t>Inbred HIPS_9_54</t>
  </si>
  <si>
    <t>Inbred HIPS_10_54</t>
  </si>
  <si>
    <t>Inbred HIPS_11_54</t>
  </si>
  <si>
    <t>Inbred HIPS_11_55</t>
  </si>
  <si>
    <t>Inbred HIPS_10_55</t>
  </si>
  <si>
    <t>Inbred HIPS_9_55</t>
  </si>
  <si>
    <t>Inbred HIPS_8_55</t>
  </si>
  <si>
    <t>Inbred HIPS_7_55</t>
  </si>
  <si>
    <t>Inbred HIPS_6_55</t>
  </si>
  <si>
    <t>Inbred HIPS_5_55</t>
  </si>
  <si>
    <t>Inbred HIPS_4_55</t>
  </si>
  <si>
    <t>Inbred HIPS_3_55</t>
  </si>
  <si>
    <t>Inbred HIPS_2_55</t>
  </si>
  <si>
    <t>Inbred HIPS_2_56</t>
  </si>
  <si>
    <t>Inbred HIPS_3_56</t>
  </si>
  <si>
    <t>Inbred HIPS_4_56</t>
  </si>
  <si>
    <t>Inbred HIPS_5_56</t>
  </si>
  <si>
    <t>Inbred HIPS_6_56</t>
  </si>
  <si>
    <t>Inbred HIPS_7_56</t>
  </si>
  <si>
    <t>Inbred HIPS_8_56</t>
  </si>
  <si>
    <t>Inbred HIPS_9_56</t>
  </si>
  <si>
    <t>Inbred HIPS_10_56</t>
  </si>
  <si>
    <t>Inbred HIPS_11_56</t>
  </si>
  <si>
    <t>Inbred HIPS_11_57</t>
  </si>
  <si>
    <t>Inbred HIPS_10_57</t>
  </si>
  <si>
    <t>Inbred HIPS_9_57</t>
  </si>
  <si>
    <t>Inbred HIPS_8_57</t>
  </si>
  <si>
    <t>Inbred HIPS_7_57</t>
  </si>
  <si>
    <t>Inbred HIPS_6_57</t>
  </si>
  <si>
    <t>Inbred HIPS_5_57</t>
  </si>
  <si>
    <t>Inbred HIPS_4_57</t>
  </si>
  <si>
    <t>Inbred HIPS_3_57</t>
  </si>
  <si>
    <t>Inbred HIPS_2_57</t>
  </si>
  <si>
    <t>Inbred HIPS_2_58</t>
  </si>
  <si>
    <t>Inbred HIPS_3_58</t>
  </si>
  <si>
    <t>Inbred HIPS_4_58</t>
  </si>
  <si>
    <t>Inbred HIPS_5_58</t>
  </si>
  <si>
    <t>Inbred HIPS_6_58</t>
  </si>
  <si>
    <t>Inbred HIPS_7_58</t>
  </si>
  <si>
    <t>Inbred HIPS_8_58</t>
  </si>
  <si>
    <t>Inbred HIPS_9_58</t>
  </si>
  <si>
    <t>Inbred HIPS_10_58</t>
  </si>
  <si>
    <t>Inbred HIPS_11_58</t>
  </si>
  <si>
    <t>Inbred HIPS_11_59</t>
  </si>
  <si>
    <t>Inbred HIPS_10_59</t>
  </si>
  <si>
    <t>Inbred HIPS_9_59</t>
  </si>
  <si>
    <t>Inbred HIPS_8_59</t>
  </si>
  <si>
    <t>Inbred HIPS_7_59</t>
  </si>
  <si>
    <t>Inbred HIPS_6_59</t>
  </si>
  <si>
    <t>Inbred HIPS_5_59</t>
  </si>
  <si>
    <t>Inbred HIPS_4_59</t>
  </si>
  <si>
    <t>Inbred HIPS_3_59</t>
  </si>
  <si>
    <t>Inbred HIPS_2_59</t>
  </si>
  <si>
    <t>Inbred HIPS_2_60</t>
  </si>
  <si>
    <t>Inbred HIPS_3_60</t>
  </si>
  <si>
    <t>Inbred HIPS_4_60</t>
  </si>
  <si>
    <t>Inbred HIPS_5_60</t>
  </si>
  <si>
    <t>Inbred HIPS_6_60</t>
  </si>
  <si>
    <t>Inbred HIPS_7_60</t>
  </si>
  <si>
    <t>Inbred HIPS_8_60</t>
  </si>
  <si>
    <t>Inbred HIPS_9_60</t>
  </si>
  <si>
    <t>Inbred HIPS_10_60</t>
  </si>
  <si>
    <t>Inbred HIPS_11_60</t>
  </si>
  <si>
    <t>Inbred HIPS_11_61</t>
  </si>
  <si>
    <t>Inbred HIPS_10_61</t>
  </si>
  <si>
    <t>Inbred HIPS_9_61</t>
  </si>
  <si>
    <t>Inbred HIPS_8_61</t>
  </si>
  <si>
    <t>Inbred HIPS_7_61</t>
  </si>
  <si>
    <t>Inbred HIPS_6_61</t>
  </si>
  <si>
    <t>Inbred HIPS_5_61</t>
  </si>
  <si>
    <t>Inbred HIPS_4_61</t>
  </si>
  <si>
    <t>Inbred HIPS_3_61</t>
  </si>
  <si>
    <t>Inbred HIPS_2_61</t>
  </si>
  <si>
    <t>Inbred HIPS_2_62</t>
  </si>
  <si>
    <t>Inbred HIPS_3_62</t>
  </si>
  <si>
    <t>Inbred HIPS_4_62</t>
  </si>
  <si>
    <t>Inbred HIPS_5_62</t>
  </si>
  <si>
    <t>Inbred HIPS_6_62</t>
  </si>
  <si>
    <t>Inbred HIPS_7_62</t>
  </si>
  <si>
    <t>Inbred HIPS_8_62</t>
  </si>
  <si>
    <t>Inbred HIPS_9_62</t>
  </si>
  <si>
    <t>Inbred HIPS_10_62</t>
  </si>
  <si>
    <t>Inbred HIPS_11_62</t>
  </si>
  <si>
    <t>Inbred HIPS_11_63</t>
  </si>
  <si>
    <t>Inbred HIPS_10_63</t>
  </si>
  <si>
    <t>Inbred HIPS_9_63</t>
  </si>
  <si>
    <t>Inbred HIPS_8_63</t>
  </si>
  <si>
    <t>Inbred HIPS_7_63</t>
  </si>
  <si>
    <t>Inbred HIPS_6_63</t>
  </si>
  <si>
    <t>Inbred HIPS_5_63</t>
  </si>
  <si>
    <t>Inbred HIPS_4_63</t>
  </si>
  <si>
    <t>Inbred HIPS_3_63</t>
  </si>
  <si>
    <t>Inbred HIPS_2_63</t>
  </si>
  <si>
    <t>Inbred HIPS_2_64</t>
  </si>
  <si>
    <t>Inbred HIPS_3_64</t>
  </si>
  <si>
    <t>Inbred HIPS_4_64</t>
  </si>
  <si>
    <t>Inbred HIPS_5_64</t>
  </si>
  <si>
    <t>Inbred HIPS_6_64</t>
  </si>
  <si>
    <t>Inbred HIPS_7_64</t>
  </si>
  <si>
    <t>Inbred HIPS_8_64</t>
  </si>
  <si>
    <t>Inbred HIPS_9_64</t>
  </si>
  <si>
    <t>Inbred HIPS_10_64</t>
  </si>
  <si>
    <t>Inbred HIPS_11_64</t>
  </si>
  <si>
    <t>Inbred HIPS_11_65</t>
  </si>
  <si>
    <t>Inbred HIPS_10_65</t>
  </si>
  <si>
    <t>Inbred HIPS_9_65</t>
  </si>
  <si>
    <t>Inbred HIPS_8_65</t>
  </si>
  <si>
    <t>Inbred HIPS_7_65</t>
  </si>
  <si>
    <t>Inbred HIPS_6_65</t>
  </si>
  <si>
    <t>Inbred HIPS_5_65</t>
  </si>
  <si>
    <t>Inbred HIPS_4_65</t>
  </si>
  <si>
    <t>Inbred HIPS_3_65</t>
  </si>
  <si>
    <t>Inbred HIPS_2_65</t>
  </si>
  <si>
    <t>Inbred HIPS_2_66</t>
  </si>
  <si>
    <t>Inbred HIPS_3_66</t>
  </si>
  <si>
    <t>Inbred HIPS_4_66</t>
  </si>
  <si>
    <t>Inbred HIPS_5_66</t>
  </si>
  <si>
    <t>Inbred HIPS_6_66</t>
  </si>
  <si>
    <t>Inbred HIPS_7_66</t>
  </si>
  <si>
    <t>Inbred HIPS_8_66</t>
  </si>
  <si>
    <t>Inbred HIPS_9_66</t>
  </si>
  <si>
    <t>Inbred HIPS_10_66</t>
  </si>
  <si>
    <t>Inbred HIPS_11_66</t>
  </si>
  <si>
    <t>Inbred HIPS_11_67</t>
  </si>
  <si>
    <t>Inbred HIPS_10_67</t>
  </si>
  <si>
    <t>Inbred HIPS_9_67</t>
  </si>
  <si>
    <t>Inbred HIPS_8_67</t>
  </si>
  <si>
    <t>Inbred HIPS_7_67</t>
  </si>
  <si>
    <t>Inbred HIPS_6_67</t>
  </si>
  <si>
    <t>Inbred HIPS_5_67</t>
  </si>
  <si>
    <t>Inbred HIPS_4_67</t>
  </si>
  <si>
    <t>Inbred HIPS_3_67</t>
  </si>
  <si>
    <t>Inbred HIPS_2_67</t>
  </si>
  <si>
    <t>Inbred HIPS_2_68</t>
  </si>
  <si>
    <t>Inbred HIPS_3_68</t>
  </si>
  <si>
    <t>Inbred HIPS_4_68</t>
  </si>
  <si>
    <t>Inbred HIPS_5_68</t>
  </si>
  <si>
    <t>Inbred HIPS_6_68</t>
  </si>
  <si>
    <t>Inbred HIPS_7_68</t>
  </si>
  <si>
    <t>Inbred HIPS_8_68</t>
  </si>
  <si>
    <t>Inbred HIPS_9_68</t>
  </si>
  <si>
    <t>Inbred HIPS_10_68</t>
  </si>
  <si>
    <t>Inbred HIPS_11_68</t>
  </si>
  <si>
    <t>Inbred HIPS_11_69</t>
  </si>
  <si>
    <t>Inbred HIPS_10_69</t>
  </si>
  <si>
    <t>Inbred HIPS_9_69</t>
  </si>
  <si>
    <t>Inbred HIPS_8_69</t>
  </si>
  <si>
    <t>Inbred HIPS_7_69</t>
  </si>
  <si>
    <t>Inbred HIPS_6_69</t>
  </si>
  <si>
    <t>Inbred HIPS_5_69</t>
  </si>
  <si>
    <t>Inbred HIPS_4_69</t>
  </si>
  <si>
    <t>Inbred HIPS_3_69</t>
  </si>
  <si>
    <t>Inbred HIPS_2_69</t>
  </si>
  <si>
    <t>Inbred HIPS_2_70</t>
  </si>
  <si>
    <t>Inbred HIPS_3_70</t>
  </si>
  <si>
    <t>Inbred HIPS_4_70</t>
  </si>
  <si>
    <t>Inbred HIPS_5_70</t>
  </si>
  <si>
    <t>Inbred HIPS_6_70</t>
  </si>
  <si>
    <t>Inbred HIPS_7_70</t>
  </si>
  <si>
    <t>Inbred HIPS_8_70</t>
  </si>
  <si>
    <t>Inbred HIPS_9_70</t>
  </si>
  <si>
    <t>Inbred HIPS_10_70</t>
  </si>
  <si>
    <t>Inbred HIPS_11_70</t>
  </si>
  <si>
    <t>Inbred HIPS_11_71</t>
  </si>
  <si>
    <t>Inbred HIPS_10_71</t>
  </si>
  <si>
    <t>Inbred HIPS_9_71</t>
  </si>
  <si>
    <t>Inbred HIPS_8_71</t>
  </si>
  <si>
    <t>Inbred HIPS_7_71</t>
  </si>
  <si>
    <t>Inbred HIPS_6_71</t>
  </si>
  <si>
    <t>Inbred HIPS_5_71</t>
  </si>
  <si>
    <t>Inbred HIPS_4_71</t>
  </si>
  <si>
    <t>Inbred HIPS_3_71</t>
  </si>
  <si>
    <t>Inbred HIPS_2_71</t>
  </si>
  <si>
    <t>Inbred HIPS_2_72</t>
  </si>
  <si>
    <t>Inbred HIPS_3_72</t>
  </si>
  <si>
    <t>Inbred HIPS_4_72</t>
  </si>
  <si>
    <t>Inbred HIPS_5_72</t>
  </si>
  <si>
    <t>Inbred HIPS_6_72</t>
  </si>
  <si>
    <t>Inbred HIPS_7_72</t>
  </si>
  <si>
    <t>Inbred HIPS_8_72</t>
  </si>
  <si>
    <t>Inbred HIPS_9_72</t>
  </si>
  <si>
    <t>Inbred HIPS_10_72</t>
  </si>
  <si>
    <t>Inbred HIPS_11_72</t>
  </si>
  <si>
    <t>Inbred HIPS_11_73</t>
  </si>
  <si>
    <t>Inbred HIPS_10_73</t>
  </si>
  <si>
    <t>Inbred HIPS_9_73</t>
  </si>
  <si>
    <t>Inbred HIPS_8_73</t>
  </si>
  <si>
    <t>Inbred HIPS_7_73</t>
  </si>
  <si>
    <t>Inbred HIPS_6_73</t>
  </si>
  <si>
    <t>Inbred HIPS_5_73</t>
  </si>
  <si>
    <t>Inbred HIPS_4_73</t>
  </si>
  <si>
    <t>Inbred HIPS_3_73</t>
  </si>
  <si>
    <t>Inbred HIPS_2_73</t>
  </si>
  <si>
    <t>Inbred HIPS_2_74</t>
  </si>
  <si>
    <t>Inbred HIPS_3_74</t>
  </si>
  <si>
    <t>Inbred HIPS_4_74</t>
  </si>
  <si>
    <t>Inbred HIPS_5_74</t>
  </si>
  <si>
    <t>Inbred HIPS_6_74</t>
  </si>
  <si>
    <t>Inbred HIPS_7_74</t>
  </si>
  <si>
    <t>Inbred HIPS_8_74</t>
  </si>
  <si>
    <t>Inbred HIPS_9_74</t>
  </si>
  <si>
    <t>Inbred HIPS_10_74</t>
  </si>
  <si>
    <t>Inbred HIPS_11_74</t>
  </si>
  <si>
    <t>Inbred HIPS_11_75</t>
  </si>
  <si>
    <t>Inbred HIPS_10_75</t>
  </si>
  <si>
    <t>Inbred HIPS_9_75</t>
  </si>
  <si>
    <t>Inbred HIPS_8_75</t>
  </si>
  <si>
    <t>Inbred HIPS_7_75</t>
  </si>
  <si>
    <t>Inbred HIPS_6_75</t>
  </si>
  <si>
    <t>Inbred HIPS_5_75</t>
  </si>
  <si>
    <t>Inbred HIPS_4_75</t>
  </si>
  <si>
    <t>Inbred HIPS_3_75</t>
  </si>
  <si>
    <t>Inbred HIPS_2_75</t>
  </si>
  <si>
    <t>Inbred HIPS_2_76</t>
  </si>
  <si>
    <t>Inbred HIPS_3_76</t>
  </si>
  <si>
    <t>Inbred HIPS_4_76</t>
  </si>
  <si>
    <t>Inbred HIPS_5_76</t>
  </si>
  <si>
    <t>Inbred HIPS_6_76</t>
  </si>
  <si>
    <t>Inbred HIPS_7_76</t>
  </si>
  <si>
    <t>Inbred HIPS_8_76</t>
  </si>
  <si>
    <t>Inbred HIPS_9_76</t>
  </si>
  <si>
    <t>Inbred HIPS_10_76</t>
  </si>
  <si>
    <t>Inbred HIPS_11_76</t>
  </si>
  <si>
    <t>Inbred HIPS_11_77</t>
  </si>
  <si>
    <t>Inbred HIPS_10_77</t>
  </si>
  <si>
    <t>Inbred HIPS_9_77</t>
  </si>
  <si>
    <t>Inbred HIPS_8_77</t>
  </si>
  <si>
    <t>Inbred HIPS_7_77</t>
  </si>
  <si>
    <t>Inbred HIPS_6_77</t>
  </si>
  <si>
    <t>Inbred HIPS_5_77</t>
  </si>
  <si>
    <t>Inbred HIPS_4_77</t>
  </si>
  <si>
    <t>Inbred HIPS_3_77</t>
  </si>
  <si>
    <t>Inbred HIPS_2_77</t>
  </si>
  <si>
    <t>Inbred HIPS_2_78</t>
  </si>
  <si>
    <t>Inbred HIPS_3_78</t>
  </si>
  <si>
    <t>Inbred HIPS_4_78</t>
  </si>
  <si>
    <t>Inbred HIPS_5_78</t>
  </si>
  <si>
    <t>Inbred HIPS_6_78</t>
  </si>
  <si>
    <t>Inbred HIPS_7_78</t>
  </si>
  <si>
    <t>Inbred HIPS_8_78</t>
  </si>
  <si>
    <t>Inbred HIPS_9_78</t>
  </si>
  <si>
    <t>Inbred HIPS_10_78</t>
  </si>
  <si>
    <t>Inbred HIPS_11_78</t>
  </si>
  <si>
    <t>Inbred HIPS_11_79</t>
  </si>
  <si>
    <t>Inbred HIPS_10_79</t>
  </si>
  <si>
    <t>Inbred HIPS_9_79</t>
  </si>
  <si>
    <t>Inbred HIPS_8_79</t>
  </si>
  <si>
    <t>Inbred HIPS_7_79</t>
  </si>
  <si>
    <t>Inbred HIPS_6_79</t>
  </si>
  <si>
    <t>Inbred HIPS_5_79</t>
  </si>
  <si>
    <t>Inbred HIPS_4_79</t>
  </si>
  <si>
    <t>Inbred HIPS_3_79</t>
  </si>
  <si>
    <t>Inbred HIPS_2_79</t>
  </si>
  <si>
    <t>Inbred HIPS_2_80</t>
  </si>
  <si>
    <t>Inbred HIPS_3_80</t>
  </si>
  <si>
    <t>Inbred HIPS_4_80</t>
  </si>
  <si>
    <t>Inbred HIPS_5_80</t>
  </si>
  <si>
    <t>Inbred HIPS_6_80</t>
  </si>
  <si>
    <t>Inbred HIPS_7_80</t>
  </si>
  <si>
    <t>Inbred HIPS_8_80</t>
  </si>
  <si>
    <t>Inbred HIPS_9_80</t>
  </si>
  <si>
    <t>Inbred HIPS_10_80</t>
  </si>
  <si>
    <t>Inbred HIPS_11_80</t>
  </si>
  <si>
    <t>Inbred HIPS_11_81</t>
  </si>
  <si>
    <t>Inbred HIPS_10_81</t>
  </si>
  <si>
    <t>Inbred HIPS_9_81</t>
  </si>
  <si>
    <t>Inbred HIPS_8_81</t>
  </si>
  <si>
    <t>Inbred HIPS_7_81</t>
  </si>
  <si>
    <t>Inbred HIPS_6_81</t>
  </si>
  <si>
    <t>Inbred HIPS_5_81</t>
  </si>
  <si>
    <t>Inbred HIPS_4_81</t>
  </si>
  <si>
    <t>Inbred HIPS_3_81</t>
  </si>
  <si>
    <t>Inbred HIPS_2_81</t>
  </si>
  <si>
    <t>Inbred HIPS_6_82</t>
  </si>
  <si>
    <t>Inbred HIPS_7_82</t>
  </si>
  <si>
    <t>Inbred HIPS_8_82</t>
  </si>
  <si>
    <t>Inbred HIPS_9_82</t>
  </si>
  <si>
    <t>Inbred HIPS_10_82</t>
  </si>
  <si>
    <t>Inbred HIPS_11_82</t>
  </si>
  <si>
    <t>Hybrid HIPS_2_9</t>
  </si>
  <si>
    <t>Hybrid HIPS_3_9</t>
  </si>
  <si>
    <t>Hybrid HIPS_4_9</t>
  </si>
  <si>
    <t>Hybrid HIPS_5_9</t>
  </si>
  <si>
    <t>Hybrid HIPS_6_9</t>
  </si>
  <si>
    <t>Hybrid HIPS_7_9</t>
  </si>
  <si>
    <t>Hybrid HIPS_8_9</t>
  </si>
  <si>
    <t>Hybrid HIPS_9_9</t>
  </si>
  <si>
    <t>Hybrid HIPS_10_9</t>
  </si>
  <si>
    <t>Hybrid HIPS_11_9</t>
  </si>
  <si>
    <t>Hybrid HIPS_11_10</t>
  </si>
  <si>
    <t>Hybrid HIPS_10_10</t>
  </si>
  <si>
    <t>Hybrid HIPS_9_10</t>
  </si>
  <si>
    <t>Hybrid HIPS_8_10</t>
  </si>
  <si>
    <t>Hybrid HIPS_7_10</t>
  </si>
  <si>
    <t>Hybrid HIPS_6_10</t>
  </si>
  <si>
    <t>Hybrid HIPS_5_10</t>
  </si>
  <si>
    <t>Hybrid HIPS_4_10</t>
  </si>
  <si>
    <t>Hybrid HIPS_3_10</t>
  </si>
  <si>
    <t>Hybrid HIPS_2_10</t>
  </si>
  <si>
    <t>Hybrid HIPS_2_11</t>
  </si>
  <si>
    <t>Hybrid HIPS_3_11</t>
  </si>
  <si>
    <t>Hybrid HIPS_4_11</t>
  </si>
  <si>
    <t>Hybrid HIPS_5_11</t>
  </si>
  <si>
    <t>Hybrid HIPS_6_11</t>
  </si>
  <si>
    <t>Hybrid HIPS_7_11</t>
  </si>
  <si>
    <t>Hybrid HIPS_8_11</t>
  </si>
  <si>
    <t>Hybrid HIPS_9_11</t>
  </si>
  <si>
    <t>Hybrid HIPS_10_11</t>
  </si>
  <si>
    <t>Hybrid HIPS_11_11</t>
  </si>
  <si>
    <t>Hybrid HIPS_11_12</t>
  </si>
  <si>
    <t>Hybrid HIPS_10_12</t>
  </si>
  <si>
    <t>Hybrid HIPS_9_12</t>
  </si>
  <si>
    <t>Hybrid HIPS_8_12</t>
  </si>
  <si>
    <t>Hybrid HIPS_7_12</t>
  </si>
  <si>
    <t>Hybrid HIPS_6_12</t>
  </si>
  <si>
    <t>Hybrid HIPS_5_12</t>
  </si>
  <si>
    <t>Hybrid HIPS_4_12</t>
  </si>
  <si>
    <t>Hybrid HIPS_3_12</t>
  </si>
  <si>
    <t>Hybrid HIPS_2_12</t>
  </si>
  <si>
    <t>Hybrid HIPS_2_13</t>
  </si>
  <si>
    <t>Hybrid HIPS_3_13</t>
  </si>
  <si>
    <t>Hybrid HIPS_4_13</t>
  </si>
  <si>
    <t>Hybrid HIPS_5_13</t>
  </si>
  <si>
    <t>Hybrid HIPS_6_13</t>
  </si>
  <si>
    <t>Hybrid HIPS_7_13</t>
  </si>
  <si>
    <t>Hybrid HIPS_8_13</t>
  </si>
  <si>
    <t>Hybrid HIPS_9_13</t>
  </si>
  <si>
    <t>Hybrid HIPS_10_13</t>
  </si>
  <si>
    <t>Hybrid HIPS_11_13</t>
  </si>
  <si>
    <t>Hybrid HIPS_11_14</t>
  </si>
  <si>
    <t>Hybrid HIPS_10_14</t>
  </si>
  <si>
    <t>Hybrid HIPS_9_14</t>
  </si>
  <si>
    <t>Hybrid HIPS_8_14</t>
  </si>
  <si>
    <t>Hybrid HIPS_7_14</t>
  </si>
  <si>
    <t>Hybrid HIPS_6_14</t>
  </si>
  <si>
    <t>Hybrid HIPS_5_14</t>
  </si>
  <si>
    <t>Hybrid HIPS_4_14</t>
  </si>
  <si>
    <t>Hybrid HIPS_3_14</t>
  </si>
  <si>
    <t>Hybrid HIPS_2_14</t>
  </si>
  <si>
    <t>Hybrid HIPS_2_15</t>
  </si>
  <si>
    <t>Hybrid HIPS_3_15</t>
  </si>
  <si>
    <t>Hybrid HIPS_4_15</t>
  </si>
  <si>
    <t>Hybrid HIPS_5_15</t>
  </si>
  <si>
    <t>Hybrid HIPS_6_15</t>
  </si>
  <si>
    <t>Hybrid HIPS_7_15</t>
  </si>
  <si>
    <t>Hybrid HIPS_8_15</t>
  </si>
  <si>
    <t>Hybrid HIPS_9_15</t>
  </si>
  <si>
    <t>Hybrid HIPS_10_15</t>
  </si>
  <si>
    <t>Hybrid HIPS_11_15</t>
  </si>
  <si>
    <t>Hybrid HIPS_11_16</t>
  </si>
  <si>
    <t>Hybrid HIPS_10_16</t>
  </si>
  <si>
    <t>Hybrid HIPS_9_16</t>
  </si>
  <si>
    <t>Hybrid HIPS_8_16</t>
  </si>
  <si>
    <t>Hybrid HIPS_7_16</t>
  </si>
  <si>
    <t>Hybrid HIPS_6_16</t>
  </si>
  <si>
    <t>Hybrid HIPS_5_16</t>
  </si>
  <si>
    <t>Hybrid HIPS_4_16</t>
  </si>
  <si>
    <t>Hybrid HIPS_3_16</t>
  </si>
  <si>
    <t>Hybrid HIPS_2_16</t>
  </si>
  <si>
    <t>Hybrid HIPS_2_17</t>
  </si>
  <si>
    <t>Hybrid HIPS_3_17</t>
  </si>
  <si>
    <t>Hybrid HIPS_4_17</t>
  </si>
  <si>
    <t>Hybrid HIPS_5_17</t>
  </si>
  <si>
    <t>Hybrid HIPS_6_17</t>
  </si>
  <si>
    <t>Hybrid HIPS_7_17</t>
  </si>
  <si>
    <t>Hybrid HIPS_8_17</t>
  </si>
  <si>
    <t>Hybrid HIPS_12_9</t>
  </si>
  <si>
    <t>Hybrid HIPS_13_9</t>
  </si>
  <si>
    <t>Hybrid HIPS_14_9</t>
  </si>
  <si>
    <t>Hybrid HIPS_15_9</t>
  </si>
  <si>
    <t>Hybrid HIPS_16_9</t>
  </si>
  <si>
    <t>Hybrid HIPS_17_9</t>
  </si>
  <si>
    <t>Hybrid HIPS_18_9</t>
  </si>
  <si>
    <t>Hybrid HIPS_19_9</t>
  </si>
  <si>
    <t>Hybrid HIPS_20_9</t>
  </si>
  <si>
    <t>Hybrid HIPS_21_9</t>
  </si>
  <si>
    <t>Hybrid HIPS_21_10</t>
  </si>
  <si>
    <t>Hybrid HIPS_20_10</t>
  </si>
  <si>
    <t>Hybrid HIPS_19_10</t>
  </si>
  <si>
    <t>Hybrid HIPS_18_10</t>
  </si>
  <si>
    <t>Hybrid HIPS_17_10</t>
  </si>
  <si>
    <t>Hybrid HIPS_16_10</t>
  </si>
  <si>
    <t>Hybrid HIPS_15_10</t>
  </si>
  <si>
    <t>Hybrid HIPS_14_10</t>
  </si>
  <si>
    <t>Hybrid HIPS_13_10</t>
  </si>
  <si>
    <t>Hybrid HIPS_12_10</t>
  </si>
  <si>
    <t>Hybrid HIPS_12_11</t>
  </si>
  <si>
    <t>Hybrid HIPS_13_11</t>
  </si>
  <si>
    <t>Hybrid HIPS_14_11</t>
  </si>
  <si>
    <t>Hybrid HIPS_15_11</t>
  </si>
  <si>
    <t>Hybrid HIPS_16_11</t>
  </si>
  <si>
    <t>Hybrid HIPS_17_11</t>
  </si>
  <si>
    <t>Hybrid HIPS_18_11</t>
  </si>
  <si>
    <t>Hybrid HIPS_19_11</t>
  </si>
  <si>
    <t>Hybrid HIPS_20_11</t>
  </si>
  <si>
    <t>Hybrid HIPS_21_11</t>
  </si>
  <si>
    <t>Hybrid HIPS_21_12</t>
  </si>
  <si>
    <t>Hybrid HIPS_20_12</t>
  </si>
  <si>
    <t>Hybrid HIPS_19_12</t>
  </si>
  <si>
    <t>Hybrid HIPS_18_12</t>
  </si>
  <si>
    <t>Hybrid HIPS_17_12</t>
  </si>
  <si>
    <t>Hybrid HIPS_16_12</t>
  </si>
  <si>
    <t>Hybrid HIPS_15_12</t>
  </si>
  <si>
    <t>Hybrid HIPS_14_12</t>
  </si>
  <si>
    <t>Hybrid HIPS_13_12</t>
  </si>
  <si>
    <t>Hybrid HIPS_12_12</t>
  </si>
  <si>
    <t>Hybrid HIPS_12_13</t>
  </si>
  <si>
    <t>Hybrid HIPS_13_13</t>
  </si>
  <si>
    <t>Hybrid HIPS_14_13</t>
  </si>
  <si>
    <t>Hybrid HIPS_15_13</t>
  </si>
  <si>
    <t>Hybrid HIPS_16_13</t>
  </si>
  <si>
    <t>Hybrid HIPS_17_13</t>
  </si>
  <si>
    <t>Hybrid HIPS_18_13</t>
  </si>
  <si>
    <t>Hybrid HIPS_19_13</t>
  </si>
  <si>
    <t>Hybrid HIPS_20_13</t>
  </si>
  <si>
    <t>Hybrid HIPS_21_13</t>
  </si>
  <si>
    <t>Hybrid HIPS_21_14</t>
  </si>
  <si>
    <t>Hybrid HIPS_20_14</t>
  </si>
  <si>
    <t>Hybrid HIPS_19_14</t>
  </si>
  <si>
    <t>Hybrid HIPS_18_14</t>
  </si>
  <si>
    <t>Hybrid HIPS_17_14</t>
  </si>
  <si>
    <t>Hybrid HIPS_16_14</t>
  </si>
  <si>
    <t>Hybrid HIPS_15_14</t>
  </si>
  <si>
    <t>Hybrid HIPS_14_14</t>
  </si>
  <si>
    <t>Hybrid HIPS_13_14</t>
  </si>
  <si>
    <t>Hybrid HIPS_12_14</t>
  </si>
  <si>
    <t>Hybrid HIPS_12_15</t>
  </si>
  <si>
    <t>Hybrid HIPS_13_15</t>
  </si>
  <si>
    <t>Hybrid HIPS_14_15</t>
  </si>
  <si>
    <t>Hybrid HIPS_15_15</t>
  </si>
  <si>
    <t>Hybrid HIPS_16_15</t>
  </si>
  <si>
    <t>Hybrid HIPS_17_15</t>
  </si>
  <si>
    <t>Hybrid HIPS_18_15</t>
  </si>
  <si>
    <t>Hybrid HIPS_19_15</t>
  </si>
  <si>
    <t>Hybrid HIPS_20_15</t>
  </si>
  <si>
    <t>Hybrid HIPS_21_15</t>
  </si>
  <si>
    <t>Hybrid HIPS_21_16</t>
  </si>
  <si>
    <t>Hybrid HIPS_20_16</t>
  </si>
  <si>
    <t>Hybrid HIPS_19_16</t>
  </si>
  <si>
    <t>Hybrid HIPS_18_16</t>
  </si>
  <si>
    <t>Hybrid HIPS_17_16</t>
  </si>
  <si>
    <t>Hybrid HIPS_16_16</t>
  </si>
  <si>
    <t>Hybrid HIPS_15_16</t>
  </si>
  <si>
    <t>Hybrid HIPS_14_16</t>
  </si>
  <si>
    <t>Hybrid HIPS_13_16</t>
  </si>
  <si>
    <t>Hybrid HIPS_12_16</t>
  </si>
  <si>
    <t>Hybrid HIPS_12_17</t>
  </si>
  <si>
    <t>Hybrid HIPS_13_17</t>
  </si>
  <si>
    <t>Hybrid HIPS_14_17</t>
  </si>
  <si>
    <t>Hybrid HIPS_15_17</t>
  </si>
  <si>
    <t>Hybrid HIPS_16_17</t>
  </si>
  <si>
    <t>Hybrid HIPS_17_17</t>
  </si>
  <si>
    <t>Hybrid HIPS_18_17</t>
  </si>
  <si>
    <t>Hybrid HIPS_20_18</t>
  </si>
  <si>
    <t>Hybrid HIPS_21_18</t>
  </si>
  <si>
    <t>Hybrid HIPS_21_19</t>
  </si>
  <si>
    <t>Hybrid HIPS_20_19</t>
  </si>
  <si>
    <t>Hybrid HIPS_20_20</t>
  </si>
  <si>
    <t>Hybrid HIPS_21_20</t>
  </si>
  <si>
    <t>Hybrid HIPS_21_21</t>
  </si>
  <si>
    <t>Hybrid HIPS_20_21</t>
  </si>
  <si>
    <t>Hybrid HIPS_20_22</t>
  </si>
  <si>
    <t>Hybrid HIPS_21_22</t>
  </si>
  <si>
    <t>Hybrid HIPS_21_23</t>
  </si>
  <si>
    <t>Hybrid HIPS_20_23</t>
  </si>
  <si>
    <t>Hybrid HIPS_20_24</t>
  </si>
  <si>
    <t>Hybrid HIPS_21_24</t>
  </si>
  <si>
    <t>Hybrid HIPS_21_25</t>
  </si>
  <si>
    <t>Hybrid HIPS_20_25</t>
  </si>
  <si>
    <t>Hybrid HIPS_20_26</t>
  </si>
  <si>
    <t>Hybrid HIPS_21_26</t>
  </si>
  <si>
    <t>Hybrid HIPS_21_27</t>
  </si>
  <si>
    <t>Hybrid HIPS_20_27</t>
  </si>
  <si>
    <t>Hybrid HIPS_20_28</t>
  </si>
  <si>
    <t>Hybrid HIPS_21_28</t>
  </si>
  <si>
    <t>Hybrid HIPS_21_29</t>
  </si>
  <si>
    <t>Hybrid HIPS_20_29</t>
  </si>
  <si>
    <t>Hybrid HIPS_20_30</t>
  </si>
  <si>
    <t>Hybrid HIPS_21_30</t>
  </si>
  <si>
    <t>Hybrid HIPS_21_31</t>
  </si>
  <si>
    <t>Hybrid HIPS_20_31</t>
  </si>
  <si>
    <t>Hybrid HIPS_20_32</t>
  </si>
  <si>
    <t>Hybrid HIPS_21_32</t>
  </si>
  <si>
    <t>Hybrid HIPS_21_33</t>
  </si>
  <si>
    <t>Hybrid HIPS_20_33</t>
  </si>
  <si>
    <t>Hybrid HIPS_21_34</t>
  </si>
  <si>
    <t>Hybrid HIPS_20_34</t>
  </si>
  <si>
    <t>Hybrid HIPS_20_35</t>
  </si>
  <si>
    <t>Hybrid HIPS_21_35</t>
  </si>
  <si>
    <t>Hybrid HIPS_21_36</t>
  </si>
  <si>
    <t>Hybrid HIPS_20_36</t>
  </si>
  <si>
    <t>Hybrid HIPS_20_37</t>
  </si>
  <si>
    <t>Hybrid HIPS_21_37</t>
  </si>
  <si>
    <t>Hybrid HIPS_21_38</t>
  </si>
  <si>
    <t>Hybrid HIPS_20_38</t>
  </si>
  <si>
    <t>Hybrid HIPS_20_39</t>
  </si>
  <si>
    <t>Hybrid HIPS_21_39</t>
  </si>
  <si>
    <t>Hybrid HIPS_21_40</t>
  </si>
  <si>
    <t>Hybrid HIPS_20_40</t>
  </si>
  <si>
    <t>Hybrid HIPS_19_40</t>
  </si>
  <si>
    <t>Hybrid HIPS_18_40</t>
  </si>
  <si>
    <t>Hybrid HIPS_17_40</t>
  </si>
  <si>
    <t>Hybrid HIPS_16_40</t>
  </si>
  <si>
    <t>Hybrid HIPS_15_40</t>
  </si>
  <si>
    <t>Hybrid HIPS_14_40</t>
  </si>
  <si>
    <t>Hybrid HIPS_13_40</t>
  </si>
  <si>
    <t>Hybrid HIPS_13_41</t>
  </si>
  <si>
    <t>Hybrid HIPS_14_41</t>
  </si>
  <si>
    <t>Hybrid HIPS_15_41</t>
  </si>
  <si>
    <t>Hybrid HIPS_16_41</t>
  </si>
  <si>
    <t>Hybrid HIPS_17_41</t>
  </si>
  <si>
    <t>Hybrid HIPS_18_41</t>
  </si>
  <si>
    <t>Hybrid HIPS_19_41</t>
  </si>
  <si>
    <t>Hybrid HIPS_20_41</t>
  </si>
  <si>
    <t>Hybrid HIPS_21_41</t>
  </si>
  <si>
    <t>Inbred HIPS_2_82</t>
  </si>
  <si>
    <t>Inbred HIPS_3_82</t>
  </si>
  <si>
    <t>Inbred HIPS_4_82</t>
  </si>
  <si>
    <t>Inbred HIPS_5_82</t>
  </si>
  <si>
    <t>Inbred HIPS_2_42</t>
  </si>
  <si>
    <t>Inbred HIPS_3_42</t>
  </si>
  <si>
    <t>Inbred HIPS_4_42</t>
  </si>
  <si>
    <t>Inbred HIPS_5_42</t>
  </si>
  <si>
    <t>Hybrid HIPS_9_17</t>
  </si>
  <si>
    <t>Hybrid HIPS_10_17</t>
  </si>
  <si>
    <t>Hybrid HIPS_11_17</t>
  </si>
  <si>
    <t>Hybrid HIPS_19_17</t>
  </si>
  <si>
    <t>Hybrid HIPS_20_17</t>
  </si>
  <si>
    <t>Hybrid HIPS_21_17</t>
  </si>
  <si>
    <t>Inbred</t>
  </si>
  <si>
    <t>Hybrid</t>
  </si>
  <si>
    <t>Thought it was 2-row plots</t>
  </si>
  <si>
    <t>bring people in the loop earlier</t>
  </si>
  <si>
    <t>What is in a given onion sack?</t>
  </si>
  <si>
    <t>Plots</t>
  </si>
  <si>
    <t>Section</t>
  </si>
  <si>
    <t>LC2120 - rep 1</t>
  </si>
  <si>
    <t>LC2120 - rep 2</t>
  </si>
  <si>
    <t>Onion Sack Sample Is Placed in</t>
  </si>
  <si>
    <t>Hybrid HIPS (Onion sack a given plot is placed in)</t>
  </si>
  <si>
    <t>Metadata</t>
  </si>
  <si>
    <t>Fields were planted on land of Dean Mackintosh</t>
  </si>
  <si>
    <t>Fields were cared for by the Iowa CROPS organization (company?)</t>
  </si>
  <si>
    <t>Harvest performed on 9/16/23)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</si>
</sst>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4"/>
      <color theme="1"/>
      <name val="Calibri"/>
      <family val="2"/>
      <scheme val="minor"/>
    </font>
    <font>
      <i/>
      <sz val="11"/>
      <color theme="1"/>
      <name val="Calibri"/>
      <family val="2"/>
      <scheme val="minor"/>
    </font>
    <font>
      <sz val="10"/>
      <name val="Calibri"/>
      <family val="2"/>
    </font>
    <font>
      <u/>
      <sz val="11"/>
      <color theme="1"/>
      <name val="Calibri"/>
      <family val="2"/>
      <scheme val="minor"/>
    </font>
    <font>
      <b/>
      <u/>
      <sz val="11"/>
      <color theme="1"/>
      <name val="Calibri"/>
      <family val="2"/>
      <scheme val="minor"/>
    </font>
    <font>
      <sz val="8"/>
      <color theme="1"/>
      <name val="Calibri"/>
      <family val="2"/>
      <scheme val="minor"/>
    </font>
    <font>
      <strike/>
      <sz val="11"/>
      <color theme="1"/>
      <name val="Calibri"/>
      <family val="2"/>
      <scheme val="minor"/>
    </font>
    <font>
      <b/>
      <u/>
      <sz val="14"/>
      <color theme="1"/>
      <name val="Calibri"/>
      <family val="2"/>
      <scheme val="minor"/>
    </font>
    <font>
      <sz val="24"/>
      <color theme="1"/>
      <name val="Calibri"/>
      <family val="2"/>
      <scheme val="minor"/>
    </font>
    <font>
      <b/>
      <sz val="48"/>
      <color theme="1"/>
      <name val="Calibri"/>
      <family val="2"/>
      <scheme val="minor"/>
    </font>
    <font>
      <sz val="36"/>
      <color theme="1"/>
      <name val="Calibri"/>
      <family val="2"/>
      <scheme val="minor"/>
    </font>
  </fonts>
  <fills count="13">
    <fill>
      <patternFill patternType="none"/>
    </fill>
    <fill>
      <patternFill patternType="gray125"/>
    </fill>
    <fill>
      <patternFill patternType="solid">
        <fgColor theme="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8"/>
        <bgColor indexed="64"/>
      </patternFill>
    </fill>
    <fill>
      <patternFill patternType="solid">
        <fgColor theme="9" tint="0.59999389629810485"/>
        <bgColor indexed="64"/>
      </patternFill>
    </fill>
    <fill>
      <patternFill patternType="solid">
        <fgColor theme="9"/>
        <bgColor indexed="64"/>
      </patternFill>
    </fill>
    <fill>
      <patternFill patternType="solid">
        <fgColor theme="6"/>
        <bgColor indexed="64"/>
      </patternFill>
    </fill>
    <fill>
      <patternFill patternType="solid">
        <fgColor rgb="FF3D643A"/>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rgb="FFFFC000"/>
      </left>
      <right style="medium">
        <color rgb="FFFFC000"/>
      </right>
      <top style="medium">
        <color rgb="FFFFC000"/>
      </top>
      <bottom style="medium">
        <color rgb="FFFFC000"/>
      </bottom>
      <diagonal/>
    </border>
    <border>
      <left style="thin">
        <color theme="5"/>
      </left>
      <right style="thin">
        <color theme="5"/>
      </right>
      <top style="thin">
        <color indexed="64"/>
      </top>
      <bottom style="thin">
        <color indexed="64"/>
      </bottom>
      <diagonal/>
    </border>
    <border>
      <left style="thin">
        <color theme="5"/>
      </left>
      <right style="thin">
        <color indexed="64"/>
      </right>
      <top style="thin">
        <color indexed="64"/>
      </top>
      <bottom style="thin">
        <color indexed="64"/>
      </bottom>
      <diagonal/>
    </border>
    <border>
      <left style="thin">
        <color indexed="64"/>
      </left>
      <right style="thin">
        <color theme="5"/>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theme="5"/>
      </left>
      <right/>
      <top style="medium">
        <color theme="5"/>
      </top>
      <bottom style="thin">
        <color indexed="64"/>
      </bottom>
      <diagonal/>
    </border>
    <border>
      <left/>
      <right style="medium">
        <color theme="5"/>
      </right>
      <top style="medium">
        <color theme="5"/>
      </top>
      <bottom style="thin">
        <color indexed="64"/>
      </bottom>
      <diagonal/>
    </border>
    <border>
      <left style="medium">
        <color theme="5"/>
      </left>
      <right/>
      <top style="thin">
        <color indexed="64"/>
      </top>
      <bottom style="thin">
        <color indexed="64"/>
      </bottom>
      <diagonal/>
    </border>
    <border>
      <left/>
      <right style="medium">
        <color theme="5"/>
      </right>
      <top style="thin">
        <color indexed="64"/>
      </top>
      <bottom style="thin">
        <color indexed="64"/>
      </bottom>
      <diagonal/>
    </border>
    <border>
      <left style="medium">
        <color theme="5"/>
      </left>
      <right/>
      <top style="thin">
        <color indexed="64"/>
      </top>
      <bottom style="medium">
        <color theme="5"/>
      </bottom>
      <diagonal/>
    </border>
    <border>
      <left/>
      <right style="medium">
        <color theme="5"/>
      </right>
      <top style="thin">
        <color indexed="64"/>
      </top>
      <bottom style="medium">
        <color theme="5"/>
      </bottom>
      <diagonal/>
    </border>
    <border>
      <left style="medium">
        <color indexed="64"/>
      </left>
      <right style="thin">
        <color indexed="64"/>
      </right>
      <top style="thin">
        <color indexed="64"/>
      </top>
      <bottom/>
      <diagonal/>
    </border>
    <border>
      <left style="medium">
        <color theme="5"/>
      </left>
      <right style="thin">
        <color indexed="64"/>
      </right>
      <top/>
      <bottom style="medium">
        <color theme="5"/>
      </bottom>
      <diagonal/>
    </border>
    <border>
      <left style="thin">
        <color indexed="64"/>
      </left>
      <right style="thin">
        <color indexed="64"/>
      </right>
      <top/>
      <bottom style="medium">
        <color theme="5"/>
      </bottom>
      <diagonal/>
    </border>
    <border>
      <left style="thin">
        <color indexed="64"/>
      </left>
      <right/>
      <top/>
      <bottom style="medium">
        <color theme="5"/>
      </bottom>
      <diagonal/>
    </border>
    <border>
      <left style="thin">
        <color indexed="64"/>
      </left>
      <right style="medium">
        <color theme="5"/>
      </right>
      <top/>
      <bottom style="medium">
        <color theme="5"/>
      </bottom>
      <diagonal/>
    </border>
    <border>
      <left style="thin">
        <color indexed="64"/>
      </left>
      <right/>
      <top style="medium">
        <color indexed="64"/>
      </top>
      <bottom style="medium">
        <color indexed="64"/>
      </bottom>
      <diagonal/>
    </border>
    <border>
      <left style="medium">
        <color theme="5"/>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s>
  <cellStyleXfs count="1">
    <xf numFmtId="0" fontId="0" fillId="0" borderId="0"/>
  </cellStyleXfs>
  <cellXfs count="150">
    <xf numFmtId="0" fontId="0" fillId="0" borderId="0" xfId="0"/>
    <xf numFmtId="0" fontId="2" fillId="0" borderId="0" xfId="0" applyFont="1"/>
    <xf numFmtId="0" fontId="1" fillId="0" borderId="0" xfId="0" applyFont="1"/>
    <xf numFmtId="0" fontId="3" fillId="0" borderId="0" xfId="0" applyFont="1"/>
    <xf numFmtId="0" fontId="0" fillId="0" borderId="0" xfId="0" applyAlignment="1">
      <alignment vertical="top" wrapText="1"/>
    </xf>
    <xf numFmtId="0" fontId="4" fillId="0" borderId="0" xfId="0" applyFont="1" applyAlignment="1">
      <alignment vertical="top" wrapText="1"/>
    </xf>
    <xf numFmtId="0" fontId="0" fillId="0" borderId="1" xfId="0" applyBorder="1"/>
    <xf numFmtId="0" fontId="1" fillId="0" borderId="1" xfId="0" applyFont="1" applyBorder="1"/>
    <xf numFmtId="0" fontId="6" fillId="0" borderId="0" xfId="0" applyFont="1" applyAlignment="1">
      <alignment vertical="top" wrapText="1"/>
    </xf>
    <xf numFmtId="0" fontId="0" fillId="0" borderId="0" xfId="0" applyAlignment="1">
      <alignment horizontal="center"/>
    </xf>
    <xf numFmtId="0" fontId="0" fillId="0" borderId="20" xfId="0" applyBorder="1"/>
    <xf numFmtId="0" fontId="7" fillId="0" borderId="0" xfId="0" applyFont="1" applyAlignment="1">
      <alignment horizontal="center"/>
    </xf>
    <xf numFmtId="0" fontId="5" fillId="0" borderId="0" xfId="0" applyFont="1"/>
    <xf numFmtId="0" fontId="7" fillId="0" borderId="0" xfId="0" applyFont="1"/>
    <xf numFmtId="0" fontId="0" fillId="0" borderId="1" xfId="0" applyBorder="1" applyAlignment="1">
      <alignment horizontal="center"/>
    </xf>
    <xf numFmtId="0" fontId="1" fillId="0" borderId="0" xfId="0" applyFont="1" applyAlignment="1">
      <alignment horizontal="center"/>
    </xf>
    <xf numFmtId="0" fontId="0" fillId="0" borderId="2" xfId="0" applyBorder="1"/>
    <xf numFmtId="0" fontId="0" fillId="0" borderId="28" xfId="0" applyBorder="1"/>
    <xf numFmtId="0" fontId="0" fillId="8" borderId="0" xfId="0" applyFill="1"/>
    <xf numFmtId="0" fontId="0" fillId="0" borderId="3" xfId="0" applyBorder="1" applyAlignment="1">
      <alignment horizontal="center"/>
    </xf>
    <xf numFmtId="0" fontId="0" fillId="0" borderId="14" xfId="0" applyBorder="1" applyAlignment="1">
      <alignment horizontal="center"/>
    </xf>
    <xf numFmtId="0" fontId="0" fillId="0" borderId="12" xfId="0" applyBorder="1" applyAlignment="1">
      <alignment horizontal="center"/>
    </xf>
    <xf numFmtId="0" fontId="0" fillId="9" borderId="0" xfId="0" applyFill="1"/>
    <xf numFmtId="0" fontId="0" fillId="0" borderId="15" xfId="0" applyBorder="1" applyAlignment="1">
      <alignment horizontal="center"/>
    </xf>
    <xf numFmtId="0" fontId="0" fillId="0" borderId="1" xfId="0" applyBorder="1" applyAlignment="1">
      <alignment horizontal="left"/>
    </xf>
    <xf numFmtId="0" fontId="0" fillId="0" borderId="22" xfId="0" applyBorder="1" applyAlignment="1">
      <alignment horizontal="center"/>
    </xf>
    <xf numFmtId="0" fontId="0" fillId="0" borderId="1" xfId="0" applyBorder="1" applyAlignment="1">
      <alignment horizontal="right"/>
    </xf>
    <xf numFmtId="0" fontId="0" fillId="0" borderId="0" xfId="0" applyAlignment="1">
      <alignment horizontal="right"/>
    </xf>
    <xf numFmtId="0" fontId="0" fillId="0" borderId="4"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11" borderId="0" xfId="0" applyFill="1"/>
    <xf numFmtId="0" fontId="0" fillId="8" borderId="41" xfId="0" applyFill="1" applyBorder="1" applyAlignment="1">
      <alignment horizontal="center"/>
    </xf>
    <xf numFmtId="0" fontId="0" fillId="9" borderId="42" xfId="0" applyFill="1" applyBorder="1" applyAlignment="1">
      <alignment horizontal="center"/>
    </xf>
    <xf numFmtId="0" fontId="0" fillId="9" borderId="43" xfId="0" applyFill="1" applyBorder="1" applyAlignment="1">
      <alignment horizontal="center"/>
    </xf>
    <xf numFmtId="0" fontId="0" fillId="9" borderId="44" xfId="0" applyFill="1" applyBorder="1" applyAlignment="1">
      <alignment horizontal="center"/>
    </xf>
    <xf numFmtId="0" fontId="0" fillId="0" borderId="17" xfId="0" applyBorder="1" applyAlignment="1">
      <alignment horizontal="center"/>
    </xf>
    <xf numFmtId="0" fontId="0" fillId="0" borderId="45" xfId="0" applyBorder="1" applyAlignment="1">
      <alignment horizontal="center"/>
    </xf>
    <xf numFmtId="0" fontId="0" fillId="0" borderId="46" xfId="0" applyBorder="1" applyAlignment="1">
      <alignment horizontal="center"/>
    </xf>
    <xf numFmtId="0" fontId="0" fillId="0" borderId="18" xfId="0" applyBorder="1" applyAlignment="1">
      <alignment horizontal="center"/>
    </xf>
    <xf numFmtId="0" fontId="0" fillId="11" borderId="16" xfId="0" applyFill="1" applyBorder="1" applyAlignment="1">
      <alignment horizontal="center"/>
    </xf>
    <xf numFmtId="0" fontId="0" fillId="9" borderId="40" xfId="0" applyFill="1" applyBorder="1" applyAlignment="1">
      <alignment horizontal="center"/>
    </xf>
    <xf numFmtId="0" fontId="0" fillId="9" borderId="27" xfId="0" applyFill="1" applyBorder="1" applyAlignment="1">
      <alignment horizontal="center"/>
    </xf>
    <xf numFmtId="0" fontId="0" fillId="9" borderId="7" xfId="0" applyFill="1" applyBorder="1" applyAlignment="1">
      <alignment horizontal="center"/>
    </xf>
    <xf numFmtId="0" fontId="0" fillId="9" borderId="8" xfId="0" applyFill="1"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0" fillId="11" borderId="9" xfId="0" applyFill="1" applyBorder="1" applyAlignment="1">
      <alignment horizontal="center"/>
    </xf>
    <xf numFmtId="0" fontId="0" fillId="0" borderId="5" xfId="0" applyBorder="1" applyAlignment="1">
      <alignment horizontal="center"/>
    </xf>
    <xf numFmtId="0" fontId="0" fillId="9" borderId="19" xfId="0" applyFill="1" applyBorder="1" applyAlignment="1">
      <alignment horizontal="center"/>
    </xf>
    <xf numFmtId="0" fontId="0" fillId="0" borderId="10" xfId="0" applyBorder="1" applyAlignment="1">
      <alignment horizontal="center"/>
    </xf>
    <xf numFmtId="0" fontId="0" fillId="9" borderId="47" xfId="0" applyFill="1" applyBorder="1" applyAlignment="1">
      <alignment horizontal="center"/>
    </xf>
    <xf numFmtId="0" fontId="0" fillId="9" borderId="11" xfId="0" applyFill="1" applyBorder="1" applyAlignment="1">
      <alignment horizontal="center"/>
    </xf>
    <xf numFmtId="0" fontId="0" fillId="12" borderId="9" xfId="0" applyFill="1" applyBorder="1" applyAlignment="1">
      <alignment horizontal="center"/>
    </xf>
    <xf numFmtId="0" fontId="0" fillId="0" borderId="23" xfId="0" applyBorder="1" applyAlignment="1">
      <alignment horizontal="center"/>
    </xf>
    <xf numFmtId="0" fontId="0" fillId="0" borderId="13" xfId="0" applyBorder="1" applyAlignment="1">
      <alignment horizontal="center"/>
    </xf>
    <xf numFmtId="0" fontId="8" fillId="0" borderId="0" xfId="0" applyFont="1"/>
    <xf numFmtId="0" fontId="6" fillId="0" borderId="0" xfId="0" applyFont="1"/>
    <xf numFmtId="0" fontId="9" fillId="0" borderId="0" xfId="0" applyFont="1"/>
    <xf numFmtId="0" fontId="1" fillId="0" borderId="0" xfId="0" applyFont="1" applyAlignment="1">
      <alignment vertical="top" wrapText="1"/>
    </xf>
    <xf numFmtId="0" fontId="10" fillId="0" borderId="0" xfId="0" applyFont="1" applyAlignment="1">
      <alignment horizontal="center"/>
    </xf>
    <xf numFmtId="0" fontId="10" fillId="0" borderId="1" xfId="0" applyFont="1" applyBorder="1"/>
    <xf numFmtId="0" fontId="10" fillId="0" borderId="1" xfId="0" applyFont="1" applyBorder="1" applyAlignment="1">
      <alignment horizontal="center"/>
    </xf>
    <xf numFmtId="0" fontId="10" fillId="0" borderId="1" xfId="0" applyFont="1" applyBorder="1" applyAlignment="1">
      <alignment horizontal="right"/>
    </xf>
    <xf numFmtId="0" fontId="10" fillId="0" borderId="0" xfId="0" applyFont="1" applyAlignment="1">
      <alignment horizontal="right"/>
    </xf>
    <xf numFmtId="0" fontId="11" fillId="0" borderId="0" xfId="0" applyFont="1"/>
    <xf numFmtId="0" fontId="12" fillId="0" borderId="0" xfId="0" applyFont="1" applyAlignment="1">
      <alignment horizontal="center"/>
    </xf>
    <xf numFmtId="0" fontId="1" fillId="0" borderId="0" xfId="0" applyFont="1" applyAlignment="1">
      <alignment horizontal="right"/>
    </xf>
    <xf numFmtId="0" fontId="0" fillId="0" borderId="0" xfId="0"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0" borderId="1" xfId="0" applyBorder="1" applyAlignment="1">
      <alignment horizontal="center"/>
    </xf>
    <xf numFmtId="0" fontId="0" fillId="6" borderId="12" xfId="0" applyFill="1" applyBorder="1" applyAlignment="1">
      <alignment horizontal="center"/>
    </xf>
    <xf numFmtId="0" fontId="0" fillId="6" borderId="3" xfId="0" applyFill="1" applyBorder="1" applyAlignment="1">
      <alignment horizontal="center"/>
    </xf>
    <xf numFmtId="0" fontId="0" fillId="6" borderId="16" xfId="0" applyFill="1" applyBorder="1" applyAlignment="1">
      <alignment horizontal="center"/>
    </xf>
    <xf numFmtId="0" fontId="0" fillId="6" borderId="18" xfId="0" applyFill="1" applyBorder="1" applyAlignment="1">
      <alignment horizontal="center"/>
    </xf>
    <xf numFmtId="0" fontId="0" fillId="6" borderId="14" xfId="0" applyFill="1" applyBorder="1" applyAlignment="1">
      <alignment horizontal="center"/>
    </xf>
    <xf numFmtId="0" fontId="7" fillId="2" borderId="1" xfId="0" applyFont="1" applyFill="1" applyBorder="1" applyAlignment="1">
      <alignment horizontal="center"/>
    </xf>
    <xf numFmtId="0" fontId="7" fillId="3" borderId="1" xfId="0" applyFont="1" applyFill="1" applyBorder="1" applyAlignment="1">
      <alignment horizontal="center"/>
    </xf>
    <xf numFmtId="0" fontId="7" fillId="5" borderId="1" xfId="0" applyFont="1" applyFill="1" applyBorder="1" applyAlignment="1">
      <alignment horizontal="center"/>
    </xf>
    <xf numFmtId="0" fontId="7" fillId="4" borderId="1" xfId="0" applyFont="1"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3" borderId="9" xfId="0" applyFill="1" applyBorder="1" applyAlignment="1">
      <alignment horizontal="center"/>
    </xf>
    <xf numFmtId="0" fontId="0" fillId="3" borderId="1" xfId="0" applyFill="1" applyBorder="1" applyAlignment="1">
      <alignment horizontal="center"/>
    </xf>
    <xf numFmtId="0" fontId="0" fillId="3" borderId="8" xfId="0" applyFill="1" applyBorder="1" applyAlignment="1">
      <alignment horizontal="center"/>
    </xf>
    <xf numFmtId="0" fontId="0" fillId="2" borderId="1" xfId="0" applyFill="1" applyBorder="1" applyAlignment="1">
      <alignment horizontal="center"/>
    </xf>
    <xf numFmtId="0" fontId="0" fillId="2" borderId="8" xfId="0" applyFill="1" applyBorder="1" applyAlignment="1">
      <alignment horizontal="center"/>
    </xf>
    <xf numFmtId="0" fontId="0" fillId="3" borderId="7" xfId="0" applyFill="1" applyBorder="1" applyAlignment="1">
      <alignment horizontal="center"/>
    </xf>
    <xf numFmtId="0" fontId="0" fillId="3" borderId="5" xfId="0" applyFill="1" applyBorder="1" applyAlignment="1">
      <alignment horizont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4"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0" fontId="0" fillId="4" borderId="7" xfId="0" applyFill="1" applyBorder="1" applyAlignment="1">
      <alignment horizontal="center"/>
    </xf>
    <xf numFmtId="0" fontId="0" fillId="4" borderId="1" xfId="0" applyFill="1" applyBorder="1" applyAlignment="1">
      <alignment horizontal="center"/>
    </xf>
    <xf numFmtId="0" fontId="0" fillId="4" borderId="8" xfId="0" applyFill="1" applyBorder="1" applyAlignment="1">
      <alignment horizontal="center"/>
    </xf>
    <xf numFmtId="0" fontId="0" fillId="4" borderId="12" xfId="0" applyFill="1" applyBorder="1" applyAlignment="1">
      <alignment horizontal="center"/>
    </xf>
    <xf numFmtId="0" fontId="0" fillId="4" borderId="13" xfId="0" applyFill="1" applyBorder="1" applyAlignment="1">
      <alignment horizontal="center"/>
    </xf>
    <xf numFmtId="0" fontId="0" fillId="4" borderId="23" xfId="0" applyFill="1" applyBorder="1" applyAlignment="1">
      <alignment horizontal="center"/>
    </xf>
    <xf numFmtId="0" fontId="0" fillId="4" borderId="22" xfId="0" applyFill="1" applyBorder="1" applyAlignment="1">
      <alignment horizontal="center"/>
    </xf>
    <xf numFmtId="0" fontId="0" fillId="5" borderId="9" xfId="0" applyFill="1" applyBorder="1" applyAlignment="1">
      <alignment horizontal="center"/>
    </xf>
    <xf numFmtId="0" fontId="0" fillId="5" borderId="10" xfId="0" applyFill="1" applyBorder="1" applyAlignment="1">
      <alignment horizontal="center"/>
    </xf>
    <xf numFmtId="0" fontId="0" fillId="5" borderId="11" xfId="0" applyFill="1" applyBorder="1" applyAlignment="1">
      <alignment horizontal="center"/>
    </xf>
    <xf numFmtId="0" fontId="0" fillId="4" borderId="24" xfId="0" applyFill="1" applyBorder="1" applyAlignment="1">
      <alignment horizontal="center"/>
    </xf>
    <xf numFmtId="0" fontId="0" fillId="4" borderId="25" xfId="0" applyFill="1" applyBorder="1" applyAlignment="1">
      <alignment horizontal="center"/>
    </xf>
    <xf numFmtId="0" fontId="0" fillId="4" borderId="26" xfId="0" applyFill="1" applyBorder="1" applyAlignment="1">
      <alignment horizontal="center"/>
    </xf>
    <xf numFmtId="0" fontId="0" fillId="5" borderId="7" xfId="0" applyFill="1" applyBorder="1" applyAlignment="1">
      <alignment horizontal="center"/>
    </xf>
    <xf numFmtId="0" fontId="0" fillId="5" borderId="1" xfId="0" applyFill="1" applyBorder="1" applyAlignment="1">
      <alignment horizontal="center"/>
    </xf>
    <xf numFmtId="0" fontId="0" fillId="5" borderId="3" xfId="0" applyFill="1" applyBorder="1" applyAlignment="1">
      <alignment horizontal="center"/>
    </xf>
    <xf numFmtId="0" fontId="0" fillId="5" borderId="8" xfId="0" applyFill="1" applyBorder="1" applyAlignment="1">
      <alignment horizontal="center"/>
    </xf>
    <xf numFmtId="0" fontId="0" fillId="5" borderId="14" xfId="0" applyFill="1" applyBorder="1" applyAlignment="1">
      <alignment horizontal="center"/>
    </xf>
    <xf numFmtId="0" fontId="0" fillId="5" borderId="27" xfId="0"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5" borderId="4" xfId="0" applyFill="1" applyBorder="1" applyAlignment="1">
      <alignment horizontal="center"/>
    </xf>
    <xf numFmtId="0" fontId="0" fillId="2" borderId="7" xfId="0" applyFill="1" applyBorder="1" applyAlignment="1">
      <alignment horizontal="center"/>
    </xf>
    <xf numFmtId="0" fontId="0" fillId="2" borderId="9" xfId="0" applyFill="1" applyBorder="1" applyAlignment="1">
      <alignment horizontal="center"/>
    </xf>
    <xf numFmtId="0" fontId="0" fillId="2" borderId="4" xfId="0" applyFill="1" applyBorder="1" applyAlignment="1">
      <alignment horizontal="center"/>
    </xf>
    <xf numFmtId="0" fontId="10" fillId="0" borderId="1" xfId="0" applyFont="1" applyBorder="1" applyAlignment="1">
      <alignment horizontal="center"/>
    </xf>
    <xf numFmtId="0" fontId="10" fillId="7" borderId="1" xfId="0" applyFont="1" applyFill="1" applyBorder="1" applyAlignment="1">
      <alignment horizontal="center"/>
    </xf>
    <xf numFmtId="0" fontId="10" fillId="6" borderId="1" xfId="0" applyFont="1" applyFill="1" applyBorder="1" applyAlignment="1">
      <alignment horizontal="center"/>
    </xf>
    <xf numFmtId="0" fontId="10" fillId="3" borderId="1" xfId="0" applyFont="1" applyFill="1" applyBorder="1" applyAlignment="1">
      <alignment horizontal="center"/>
    </xf>
    <xf numFmtId="0" fontId="10" fillId="2" borderId="1" xfId="0" applyFont="1" applyFill="1" applyBorder="1" applyAlignment="1">
      <alignment horizontal="center"/>
    </xf>
    <xf numFmtId="0" fontId="10" fillId="4" borderId="1" xfId="0" applyFont="1" applyFill="1" applyBorder="1" applyAlignment="1">
      <alignment horizontal="center"/>
    </xf>
    <xf numFmtId="0" fontId="10" fillId="5" borderId="1" xfId="0" applyFont="1" applyFill="1" applyBorder="1" applyAlignment="1">
      <alignment horizontal="center"/>
    </xf>
    <xf numFmtId="0" fontId="0" fillId="0" borderId="31"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3" xfId="0" applyBorder="1" applyAlignment="1">
      <alignment horizontal="center"/>
    </xf>
    <xf numFmtId="0" fontId="0" fillId="0" borderId="21" xfId="0" applyBorder="1" applyAlignment="1">
      <alignment horizontal="center"/>
    </xf>
    <xf numFmtId="0" fontId="0" fillId="0" borderId="33" xfId="0"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0" fillId="8" borderId="38" xfId="0" applyFill="1" applyBorder="1" applyAlignment="1">
      <alignment horizontal="center"/>
    </xf>
    <xf numFmtId="0" fontId="0" fillId="8" borderId="39" xfId="0" applyFill="1" applyBorder="1" applyAlignment="1">
      <alignment horizontal="center"/>
    </xf>
    <xf numFmtId="0" fontId="0" fillId="10" borderId="36" xfId="0" applyFill="1" applyBorder="1" applyAlignment="1">
      <alignment horizontal="center"/>
    </xf>
    <xf numFmtId="0" fontId="0" fillId="10" borderId="37" xfId="0" applyFill="1" applyBorder="1" applyAlignment="1">
      <alignment horizontal="center"/>
    </xf>
    <xf numFmtId="0" fontId="0" fillId="10" borderId="34" xfId="0" applyFill="1" applyBorder="1" applyAlignment="1">
      <alignment horizontal="center"/>
    </xf>
    <xf numFmtId="0" fontId="0" fillId="10" borderId="35" xfId="0" applyFill="1"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0" fillId="0" borderId="32" xfId="0" applyBorder="1" applyAlignment="1">
      <alignment horizontal="center"/>
    </xf>
  </cellXfs>
  <cellStyles count="1">
    <cellStyle name="Normal" xfId="0" builtinId="0"/>
  </cellStyles>
  <dxfs count="27">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dxf>
    <dxf>
      <font>
        <color theme="0"/>
      </font>
    </dxf>
    <dxf>
      <fill>
        <patternFill>
          <bgColor rgb="FF92D050"/>
        </patternFill>
      </fill>
    </dxf>
    <dxf>
      <font>
        <color theme="0"/>
      </font>
    </dxf>
    <dxf>
      <fill>
        <patternFill>
          <bgColor rgb="FF92D050"/>
        </patternFill>
      </fill>
    </dxf>
    <dxf>
      <font>
        <color theme="0"/>
      </font>
    </dxf>
    <dxf>
      <font>
        <color theme="0"/>
      </font>
    </dxf>
    <dxf>
      <font>
        <color theme="0"/>
      </font>
      <fill>
        <patternFill>
          <bgColor theme="0"/>
        </patternFill>
      </fill>
    </dxf>
    <dxf>
      <font>
        <color theme="0"/>
      </font>
      <fill>
        <patternFill>
          <bgColor theme="0"/>
        </patternFill>
      </fill>
    </dxf>
    <dxf>
      <font>
        <color theme="0"/>
      </font>
    </dxf>
    <dxf>
      <font>
        <color theme="0"/>
      </font>
      <fill>
        <patternFill>
          <bgColor theme="0"/>
        </patternFill>
      </fill>
    </dxf>
    <dxf>
      <font>
        <color theme="0"/>
      </font>
    </dxf>
    <dxf>
      <font>
        <color theme="0"/>
      </font>
      <fill>
        <patternFill>
          <bgColor theme="0"/>
        </patternFill>
      </fill>
    </dxf>
    <dxf>
      <font>
        <color rgb="FF9C0006"/>
      </font>
      <fill>
        <patternFill>
          <bgColor rgb="FFFFC7CE"/>
        </patternFill>
      </fill>
    </dxf>
    <dxf>
      <font>
        <color rgb="FF006100"/>
      </font>
      <fill>
        <patternFill>
          <bgColor rgb="FFC6EFCE"/>
        </patternFill>
      </fill>
    </dxf>
    <dxf>
      <font>
        <color theme="0"/>
      </font>
      <fill>
        <patternFill>
          <bgColor theme="0"/>
        </patternFill>
      </fill>
    </dxf>
    <dxf>
      <font>
        <color rgb="FF9C0006"/>
      </font>
      <fill>
        <patternFill>
          <bgColor rgb="FFFFC7CE"/>
        </patternFill>
      </fill>
    </dxf>
    <dxf>
      <font>
        <color rgb="FF006100"/>
      </font>
      <fill>
        <patternFill>
          <bgColor rgb="FFC6EFCE"/>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s>
  <tableStyles count="0" defaultTableStyle="TableStyleMedium2" defaultPivotStyle="PivotStyleLight16"/>
  <colors>
    <mruColors>
      <color rgb="FF3D643A"/>
      <color rgb="FFBED8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523255</xdr:colOff>
      <xdr:row>5</xdr:row>
      <xdr:rowOff>75976</xdr:rowOff>
    </xdr:from>
    <xdr:to>
      <xdr:col>13</xdr:col>
      <xdr:colOff>255750</xdr:colOff>
      <xdr:row>50</xdr:row>
      <xdr:rowOff>27328</xdr:rowOff>
    </xdr:to>
    <xdr:grpSp>
      <xdr:nvGrpSpPr>
        <xdr:cNvPr id="6" name="Group 5">
          <a:extLst>
            <a:ext uri="{FF2B5EF4-FFF2-40B4-BE49-F238E27FC236}">
              <a16:creationId xmlns:a16="http://schemas.microsoft.com/office/drawing/2014/main" id="{9390F228-F076-23F8-131F-83F81D979EAF}"/>
            </a:ext>
          </a:extLst>
        </xdr:cNvPr>
        <xdr:cNvGrpSpPr/>
      </xdr:nvGrpSpPr>
      <xdr:grpSpPr>
        <a:xfrm>
          <a:off x="1818655" y="980851"/>
          <a:ext cx="6857195" cy="8095227"/>
          <a:chOff x="0" y="182880"/>
          <a:chExt cx="6438095" cy="8180952"/>
        </a:xfrm>
      </xdr:grpSpPr>
      <xdr:pic>
        <xdr:nvPicPr>
          <xdr:cNvPr id="2" name="Picture 1">
            <a:extLst>
              <a:ext uri="{FF2B5EF4-FFF2-40B4-BE49-F238E27FC236}">
                <a16:creationId xmlns:a16="http://schemas.microsoft.com/office/drawing/2014/main" id="{6561FA0B-7143-0765-30BE-C890686DDC1C}"/>
              </a:ext>
            </a:extLst>
          </xdr:cNvPr>
          <xdr:cNvPicPr>
            <a:picLocks noChangeAspect="1"/>
          </xdr:cNvPicPr>
        </xdr:nvPicPr>
        <xdr:blipFill>
          <a:blip xmlns:r="http://schemas.openxmlformats.org/officeDocument/2006/relationships" r:embed="rId1"/>
          <a:stretch>
            <a:fillRect/>
          </a:stretch>
        </xdr:blipFill>
        <xdr:spPr>
          <a:xfrm>
            <a:off x="0" y="182880"/>
            <a:ext cx="6438095" cy="8180952"/>
          </a:xfrm>
          <a:prstGeom prst="rect">
            <a:avLst/>
          </a:prstGeom>
        </xdr:spPr>
      </xdr:pic>
      <xdr:sp macro="" textlink="">
        <xdr:nvSpPr>
          <xdr:cNvPr id="5" name="TextBox 4">
            <a:extLst>
              <a:ext uri="{FF2B5EF4-FFF2-40B4-BE49-F238E27FC236}">
                <a16:creationId xmlns:a16="http://schemas.microsoft.com/office/drawing/2014/main" id="{6A5EC7BF-2800-B076-2909-1990F8198A9F}"/>
              </a:ext>
            </a:extLst>
          </xdr:cNvPr>
          <xdr:cNvSpPr txBox="1"/>
        </xdr:nvSpPr>
        <xdr:spPr>
          <a:xfrm>
            <a:off x="2308860" y="381000"/>
            <a:ext cx="262789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Map for Hybrids (Seen in the "Tier</a:t>
            </a:r>
            <a:r>
              <a:rPr lang="en-US" sz="1100" baseline="0"/>
              <a:t> 1" area)</a:t>
            </a:r>
          </a:p>
        </xdr:txBody>
      </xdr:sp>
    </xdr:grpSp>
    <xdr:clientData/>
  </xdr:twoCellAnchor>
  <xdr:twoCellAnchor>
    <xdr:from>
      <xdr:col>21</xdr:col>
      <xdr:colOff>579120</xdr:colOff>
      <xdr:row>0</xdr:row>
      <xdr:rowOff>137160</xdr:rowOff>
    </xdr:from>
    <xdr:to>
      <xdr:col>32</xdr:col>
      <xdr:colOff>111615</xdr:colOff>
      <xdr:row>45</xdr:row>
      <xdr:rowOff>164703</xdr:rowOff>
    </xdr:to>
    <xdr:grpSp>
      <xdr:nvGrpSpPr>
        <xdr:cNvPr id="8" name="Group 7">
          <a:extLst>
            <a:ext uri="{FF2B5EF4-FFF2-40B4-BE49-F238E27FC236}">
              <a16:creationId xmlns:a16="http://schemas.microsoft.com/office/drawing/2014/main" id="{C39BB381-38CA-DF2C-5752-3920D08BABF9}"/>
            </a:ext>
          </a:extLst>
        </xdr:cNvPr>
        <xdr:cNvGrpSpPr/>
      </xdr:nvGrpSpPr>
      <xdr:grpSpPr>
        <a:xfrm>
          <a:off x="14180820" y="137160"/>
          <a:ext cx="6657195" cy="8171418"/>
          <a:chOff x="6705600" y="182880"/>
          <a:chExt cx="6238095" cy="8257143"/>
        </a:xfrm>
      </xdr:grpSpPr>
      <xdr:pic>
        <xdr:nvPicPr>
          <xdr:cNvPr id="4" name="Picture 3">
            <a:extLst>
              <a:ext uri="{FF2B5EF4-FFF2-40B4-BE49-F238E27FC236}">
                <a16:creationId xmlns:a16="http://schemas.microsoft.com/office/drawing/2014/main" id="{3FC009E0-AA63-FDDF-F2E3-EDC2C51CBAC0}"/>
              </a:ext>
            </a:extLst>
          </xdr:cNvPr>
          <xdr:cNvPicPr>
            <a:picLocks noChangeAspect="1"/>
          </xdr:cNvPicPr>
        </xdr:nvPicPr>
        <xdr:blipFill>
          <a:blip xmlns:r="http://schemas.openxmlformats.org/officeDocument/2006/relationships" r:embed="rId2"/>
          <a:stretch>
            <a:fillRect/>
          </a:stretch>
        </xdr:blipFill>
        <xdr:spPr>
          <a:xfrm>
            <a:off x="6705600" y="182880"/>
            <a:ext cx="6238095" cy="8257143"/>
          </a:xfrm>
          <a:prstGeom prst="rect">
            <a:avLst/>
          </a:prstGeom>
        </xdr:spPr>
      </xdr:pic>
      <xdr:sp macro="" textlink="">
        <xdr:nvSpPr>
          <xdr:cNvPr id="7" name="TextBox 6">
            <a:extLst>
              <a:ext uri="{FF2B5EF4-FFF2-40B4-BE49-F238E27FC236}">
                <a16:creationId xmlns:a16="http://schemas.microsoft.com/office/drawing/2014/main" id="{34352664-E704-D1B4-29B7-1CA0E0471124}"/>
              </a:ext>
            </a:extLst>
          </xdr:cNvPr>
          <xdr:cNvSpPr txBox="1"/>
        </xdr:nvSpPr>
        <xdr:spPr>
          <a:xfrm>
            <a:off x="8679180" y="434340"/>
            <a:ext cx="8549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Inbred HIPS</a:t>
            </a:r>
          </a:p>
        </xdr:txBody>
      </xdr:sp>
    </xdr:grpSp>
    <xdr:clientData/>
  </xdr:twoCellAnchor>
  <xdr:twoCellAnchor>
    <xdr:from>
      <xdr:col>31</xdr:col>
      <xdr:colOff>594360</xdr:colOff>
      <xdr:row>1</xdr:row>
      <xdr:rowOff>144876</xdr:rowOff>
    </xdr:from>
    <xdr:to>
      <xdr:col>42</xdr:col>
      <xdr:colOff>225182</xdr:colOff>
      <xdr:row>26</xdr:row>
      <xdr:rowOff>84648</xdr:rowOff>
    </xdr:to>
    <xdr:grpSp>
      <xdr:nvGrpSpPr>
        <xdr:cNvPr id="10" name="Group 9">
          <a:extLst>
            <a:ext uri="{FF2B5EF4-FFF2-40B4-BE49-F238E27FC236}">
              <a16:creationId xmlns:a16="http://schemas.microsoft.com/office/drawing/2014/main" id="{2A0E2020-8902-9301-40AF-DA6D5037EADC}"/>
            </a:ext>
          </a:extLst>
        </xdr:cNvPr>
        <xdr:cNvGrpSpPr/>
      </xdr:nvGrpSpPr>
      <xdr:grpSpPr>
        <a:xfrm>
          <a:off x="20673060" y="325851"/>
          <a:ext cx="6755522" cy="4464147"/>
          <a:chOff x="12816840" y="373476"/>
          <a:chExt cx="6336422" cy="4511772"/>
        </a:xfrm>
      </xdr:grpSpPr>
      <xdr:pic>
        <xdr:nvPicPr>
          <xdr:cNvPr id="3" name="Picture 2">
            <a:extLst>
              <a:ext uri="{FF2B5EF4-FFF2-40B4-BE49-F238E27FC236}">
                <a16:creationId xmlns:a16="http://schemas.microsoft.com/office/drawing/2014/main" id="{E65A5095-C6C4-E553-93D8-133B06AFAEFD}"/>
              </a:ext>
            </a:extLst>
          </xdr:cNvPr>
          <xdr:cNvPicPr>
            <a:picLocks noChangeAspect="1"/>
          </xdr:cNvPicPr>
        </xdr:nvPicPr>
        <xdr:blipFill>
          <a:blip xmlns:r="http://schemas.openxmlformats.org/officeDocument/2006/relationships" r:embed="rId3"/>
          <a:stretch>
            <a:fillRect/>
          </a:stretch>
        </xdr:blipFill>
        <xdr:spPr>
          <a:xfrm>
            <a:off x="12816840" y="373476"/>
            <a:ext cx="6336422" cy="4511772"/>
          </a:xfrm>
          <a:prstGeom prst="rect">
            <a:avLst/>
          </a:prstGeom>
        </xdr:spPr>
      </xdr:pic>
      <xdr:sp macro="" textlink="">
        <xdr:nvSpPr>
          <xdr:cNvPr id="9" name="TextBox 8">
            <a:extLst>
              <a:ext uri="{FF2B5EF4-FFF2-40B4-BE49-F238E27FC236}">
                <a16:creationId xmlns:a16="http://schemas.microsoft.com/office/drawing/2014/main" id="{8B789CAD-D90B-8782-A34E-1048B833C200}"/>
              </a:ext>
            </a:extLst>
          </xdr:cNvPr>
          <xdr:cNvSpPr txBox="1"/>
        </xdr:nvSpPr>
        <xdr:spPr>
          <a:xfrm>
            <a:off x="14820900" y="624840"/>
            <a:ext cx="280192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u="sng">
                <a:solidFill>
                  <a:schemeClr val="bg1"/>
                </a:solidFill>
              </a:rPr>
              <a:t>2023</a:t>
            </a:r>
            <a:r>
              <a:rPr lang="en-US" sz="1100" b="1" u="sng" baseline="0">
                <a:solidFill>
                  <a:schemeClr val="bg1"/>
                </a:solidFill>
              </a:rPr>
              <a:t> </a:t>
            </a:r>
            <a:r>
              <a:rPr lang="en-US" sz="1100" b="1" u="sng">
                <a:solidFill>
                  <a:schemeClr val="bg1"/>
                </a:solidFill>
              </a:rPr>
              <a:t>Field is located to the North of the</a:t>
            </a:r>
            <a:r>
              <a:rPr lang="en-US" sz="1100" b="1" u="sng" baseline="0">
                <a:solidFill>
                  <a:schemeClr val="bg1"/>
                </a:solidFill>
              </a:rPr>
              <a:t> silos</a:t>
            </a:r>
            <a:endParaRPr lang="en-US" sz="1100" b="1" u="sng">
              <a:solidFill>
                <a:schemeClr val="bg1"/>
              </a:solidFill>
            </a:endParaRPr>
          </a:p>
        </xdr:txBody>
      </xdr:sp>
    </xdr:grp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jturkus2_unl_edu/Documents/Planting%20Harvest%20Field%20Related/2023/HIPS/2023%20HIPS%20Row%20Bands%20-%20Non-Lincoln%20Locations.xlsx" TargetMode="External"/><Relationship Id="rId2" Type="http://schemas.openxmlformats.org/officeDocument/2006/relationships/externalLinkPath" Target="https://uofnelincoln-my.sharepoint.com/personal/jturkus2_unl_edu/Documents/Planting%20Harvest%20Field%20Related/2023/HIPS/2023%20HIPS%20Row%20Bands%20-%20Non-Lincoln%20Locations.xlsx" TargetMode="External"/><Relationship Id="rId1" Type="http://schemas.openxmlformats.org/officeDocument/2006/relationships/externalLinkPath" Target="/personal/jturkus2_unl_edu/Documents/Planting%20Harvest%20Field%20Related/2023/HIPS/2023%20HIPS%20Row%20Bands%20-%20Non-Lincoln%20Loc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issouri Valley Hybrid HIPS"/>
      <sheetName val="Missouri Valley Inbred HIPS"/>
      <sheetName val="MV Onion Sack labels"/>
      <sheetName val="Missouri Vall Determining Order"/>
    </sheetNames>
    <sheetDataSet>
      <sheetData sheetId="0">
        <row r="1">
          <cell r="A1" t="str">
            <v>Index</v>
          </cell>
          <cell r="B1" t="str">
            <v>Row_Range</v>
          </cell>
          <cell r="C1" t="str">
            <v>QR Code</v>
          </cell>
          <cell r="D1" t="str">
            <v>Plot</v>
          </cell>
          <cell r="E1" t="str">
            <v>Row</v>
          </cell>
          <cell r="F1" t="str">
            <v>Range</v>
          </cell>
          <cell r="G1" t="str">
            <v>Pedigree</v>
          </cell>
          <cell r="H1" t="str">
            <v>Replicate</v>
          </cell>
          <cell r="I1" t="str">
            <v>Nitrogen</v>
          </cell>
          <cell r="J1" t="str">
            <v>Irrigation</v>
          </cell>
          <cell r="K1" t="str">
            <v>Location</v>
          </cell>
          <cell r="L1" t="str">
            <v>Population</v>
          </cell>
          <cell r="M1" t="str">
            <v>Lisa Pop  IDs</v>
          </cell>
          <cell r="N1" t="str">
            <v>Ent#</v>
          </cell>
          <cell r="O1" t="str">
            <v>ISU RecId</v>
          </cell>
          <cell r="P1" t="str">
            <v>Print Order</v>
          </cell>
        </row>
        <row r="2">
          <cell r="A2" t="str">
            <v>Hybrid HIPS_2_9</v>
          </cell>
          <cell r="B2" t="str">
            <v>2_9</v>
          </cell>
          <cell r="C2" t="str">
            <v>Missouri Valley$Hybrid HIPS$150N$Dryland$Rep$1$Plot101Row2$Range9$@Cross Type: 65</v>
          </cell>
          <cell r="D2">
            <v>101</v>
          </cell>
          <cell r="E2">
            <v>2</v>
          </cell>
          <cell r="F2">
            <v>9</v>
          </cell>
          <cell r="G2" t="str">
            <v>Cross Type: 65</v>
          </cell>
          <cell r="H2">
            <v>1</v>
          </cell>
          <cell r="I2" t="str">
            <v>150N</v>
          </cell>
          <cell r="J2" t="str">
            <v>Dryland</v>
          </cell>
          <cell r="K2" t="str">
            <v>Missouri Valley</v>
          </cell>
          <cell r="L2" t="str">
            <v>Hybrid HIPS</v>
          </cell>
          <cell r="M2" t="str">
            <v>LC2125</v>
          </cell>
          <cell r="N2">
            <v>69</v>
          </cell>
          <cell r="O2">
            <v>1744035</v>
          </cell>
          <cell r="P2">
            <v>1</v>
          </cell>
        </row>
        <row r="3">
          <cell r="A3" t="str">
            <v>Hybrid HIPS_7_13</v>
          </cell>
          <cell r="B3" t="str">
            <v>7_13</v>
          </cell>
          <cell r="C3" t="str">
            <v>Missouri Valley$Hybrid HIPS$150N$Dryland$Rep$1$Plot146Row7$Range13$@Cross Type: 42</v>
          </cell>
          <cell r="D3">
            <v>146</v>
          </cell>
          <cell r="E3">
            <v>7</v>
          </cell>
          <cell r="F3">
            <v>13</v>
          </cell>
          <cell r="G3" t="str">
            <v>Cross Type: 42</v>
          </cell>
          <cell r="H3">
            <v>1</v>
          </cell>
          <cell r="I3" t="str">
            <v>150N</v>
          </cell>
          <cell r="J3" t="str">
            <v>Dryland</v>
          </cell>
          <cell r="K3" t="str">
            <v>Missouri Valley</v>
          </cell>
          <cell r="L3" t="str">
            <v>Hybrid HIPS</v>
          </cell>
          <cell r="M3" t="str">
            <v>LC2125</v>
          </cell>
          <cell r="N3">
            <v>46</v>
          </cell>
          <cell r="O3">
            <v>1744012</v>
          </cell>
          <cell r="P3">
            <v>2</v>
          </cell>
        </row>
        <row r="4">
          <cell r="A4" t="str">
            <v>Hybrid HIPS_12_17</v>
          </cell>
          <cell r="B4" t="str">
            <v>12_17</v>
          </cell>
          <cell r="C4" t="str">
            <v>Missouri Valley$Hybrid HIPS$150N$Dryland$Rep$2$Plot281Row12$Range17$@Cross Type: 49</v>
          </cell>
          <cell r="D4">
            <v>281</v>
          </cell>
          <cell r="E4">
            <v>12</v>
          </cell>
          <cell r="F4">
            <v>17</v>
          </cell>
          <cell r="G4" t="str">
            <v>Cross Type: 49</v>
          </cell>
          <cell r="H4">
            <v>2</v>
          </cell>
          <cell r="I4" t="str">
            <v>150N</v>
          </cell>
          <cell r="J4" t="str">
            <v>Dryland</v>
          </cell>
          <cell r="K4" t="str">
            <v>Missouri Valley</v>
          </cell>
          <cell r="L4" t="str">
            <v>Hybrid HIPS</v>
          </cell>
          <cell r="M4" t="str">
            <v>LC2125</v>
          </cell>
          <cell r="N4">
            <v>50</v>
          </cell>
          <cell r="O4">
            <v>1744103</v>
          </cell>
          <cell r="P4">
            <v>3</v>
          </cell>
        </row>
        <row r="5">
          <cell r="A5" t="str">
            <v>Hybrid HIPS_18_12</v>
          </cell>
          <cell r="B5" t="str">
            <v>18_12</v>
          </cell>
          <cell r="C5" t="str">
            <v>Missouri Valley$Hybrid HIPS$150N$Dryland$Rep$2$Plot234Row18$Range12$@commercial hybrid 1</v>
          </cell>
          <cell r="D5">
            <v>234</v>
          </cell>
          <cell r="E5">
            <v>18</v>
          </cell>
          <cell r="F5">
            <v>12</v>
          </cell>
          <cell r="G5" t="str">
            <v>commercial hybrid 1</v>
          </cell>
          <cell r="H5">
            <v>2</v>
          </cell>
          <cell r="I5" t="str">
            <v>150N</v>
          </cell>
          <cell r="J5" t="str">
            <v>Dryland</v>
          </cell>
          <cell r="K5" t="str">
            <v>Missouri Valley</v>
          </cell>
          <cell r="L5" t="str">
            <v>Hybrid HIPS</v>
          </cell>
          <cell r="M5" t="str">
            <v>LC2125</v>
          </cell>
          <cell r="N5">
            <v>83</v>
          </cell>
          <cell r="O5">
            <v>1744136</v>
          </cell>
          <cell r="P5">
            <v>4</v>
          </cell>
        </row>
        <row r="6">
          <cell r="A6" t="str">
            <v>Hybrid HIPS_21_10</v>
          </cell>
          <cell r="B6" t="str">
            <v>21_10</v>
          </cell>
          <cell r="C6" t="str">
            <v>Missouri Valley$Hybrid HIPS$150N$Dryland$Rep$2$Plot211Row21$Range10$@Cross Type: 27</v>
          </cell>
          <cell r="D6">
            <v>211</v>
          </cell>
          <cell r="E6">
            <v>21</v>
          </cell>
          <cell r="F6">
            <v>10</v>
          </cell>
          <cell r="G6" t="str">
            <v>Cross Type: 27</v>
          </cell>
          <cell r="H6">
            <v>2</v>
          </cell>
          <cell r="I6" t="str">
            <v>150N</v>
          </cell>
          <cell r="J6" t="str">
            <v>Dryland</v>
          </cell>
          <cell r="K6" t="str">
            <v>Missouri Valley</v>
          </cell>
          <cell r="L6" t="str">
            <v>Hybrid HIPS</v>
          </cell>
          <cell r="M6" t="str">
            <v>LC2125</v>
          </cell>
          <cell r="N6">
            <v>24</v>
          </cell>
          <cell r="O6">
            <v>1744077</v>
          </cell>
          <cell r="P6">
            <v>5</v>
          </cell>
        </row>
        <row r="7">
          <cell r="A7" t="str">
            <v>Hybrid HIPS_2_10</v>
          </cell>
          <cell r="B7" t="str">
            <v>2_10</v>
          </cell>
          <cell r="C7" t="str">
            <v>Missouri Valley$Hybrid HIPS$150N$Dryland$Rep$1$Plot120Row2$Range10$@Cross Type: 14</v>
          </cell>
          <cell r="D7">
            <v>120</v>
          </cell>
          <cell r="E7">
            <v>2</v>
          </cell>
          <cell r="F7">
            <v>10</v>
          </cell>
          <cell r="G7" t="str">
            <v>Cross Type: 14</v>
          </cell>
          <cell r="H7">
            <v>1</v>
          </cell>
          <cell r="I7" t="str">
            <v>150N</v>
          </cell>
          <cell r="J7" t="str">
            <v>Dryland</v>
          </cell>
          <cell r="K7" t="str">
            <v>Missouri Valley</v>
          </cell>
          <cell r="L7" t="str">
            <v>Hybrid HIPS</v>
          </cell>
          <cell r="M7" t="str">
            <v>LC2125</v>
          </cell>
          <cell r="N7">
            <v>11</v>
          </cell>
          <cell r="O7">
            <v>1743677</v>
          </cell>
          <cell r="P7">
            <v>6</v>
          </cell>
        </row>
        <row r="8">
          <cell r="A8" t="str">
            <v>Hybrid HIPS_7_14</v>
          </cell>
          <cell r="B8" t="str">
            <v>7_14</v>
          </cell>
          <cell r="C8" t="str">
            <v>Missouri Valley$Hybrid HIPS$150N$Dryland$Rep$1$Plot155Row7$Range14$@Cross Type: 8</v>
          </cell>
          <cell r="D8">
            <v>155</v>
          </cell>
          <cell r="E8">
            <v>7</v>
          </cell>
          <cell r="F8">
            <v>14</v>
          </cell>
          <cell r="G8" t="str">
            <v>Cross Type: 8</v>
          </cell>
          <cell r="H8">
            <v>1</v>
          </cell>
          <cell r="I8" t="str">
            <v>150N</v>
          </cell>
          <cell r="J8" t="str">
            <v>Dryland</v>
          </cell>
          <cell r="K8" t="str">
            <v>Missouri Valley</v>
          </cell>
          <cell r="L8" t="str">
            <v>Hybrid HIPS</v>
          </cell>
          <cell r="M8" t="str">
            <v>LC2125</v>
          </cell>
          <cell r="N8">
            <v>55</v>
          </cell>
          <cell r="O8">
            <v>1744021</v>
          </cell>
          <cell r="P8">
            <v>7</v>
          </cell>
        </row>
        <row r="9">
          <cell r="A9" t="str">
            <v>Hybrid HIPS_13_9</v>
          </cell>
          <cell r="B9" t="str">
            <v>13_9</v>
          </cell>
          <cell r="C9" t="str">
            <v>Missouri Valley$Hybrid HIPS$150N$Dryland$Rep$2$Plot202Row13$Range9$@Cross Type: 10</v>
          </cell>
          <cell r="D9">
            <v>202</v>
          </cell>
          <cell r="E9">
            <v>13</v>
          </cell>
          <cell r="F9">
            <v>9</v>
          </cell>
          <cell r="G9" t="str">
            <v>Cross Type: 10</v>
          </cell>
          <cell r="H9">
            <v>2</v>
          </cell>
          <cell r="I9" t="str">
            <v>150N</v>
          </cell>
          <cell r="J9" t="str">
            <v>Dryland</v>
          </cell>
          <cell r="K9" t="str">
            <v>Missouri Valley</v>
          </cell>
          <cell r="L9" t="str">
            <v>Hybrid HIPS</v>
          </cell>
          <cell r="M9" t="str">
            <v>LC2125</v>
          </cell>
          <cell r="N9">
            <v>7</v>
          </cell>
          <cell r="O9">
            <v>1744060</v>
          </cell>
          <cell r="P9">
            <v>8</v>
          </cell>
        </row>
        <row r="10">
          <cell r="A10" t="str">
            <v>Hybrid HIPS_18_13</v>
          </cell>
          <cell r="B10" t="str">
            <v>18_13</v>
          </cell>
          <cell r="C10" t="str">
            <v>Missouri Valley$Hybrid HIPS$150N$Dryland$Rep$2$Plot247Row18$Range13$@Cross Type: 1</v>
          </cell>
          <cell r="D10">
            <v>247</v>
          </cell>
          <cell r="E10">
            <v>18</v>
          </cell>
          <cell r="F10">
            <v>13</v>
          </cell>
          <cell r="G10" t="str">
            <v>Cross Type: 1</v>
          </cell>
          <cell r="H10">
            <v>2</v>
          </cell>
          <cell r="I10" t="str">
            <v>150N</v>
          </cell>
          <cell r="J10" t="str">
            <v>Dryland</v>
          </cell>
          <cell r="K10" t="str">
            <v>Missouri Valley</v>
          </cell>
          <cell r="L10" t="str">
            <v>Hybrid HIPS</v>
          </cell>
          <cell r="M10" t="str">
            <v>LC2125</v>
          </cell>
          <cell r="N10">
            <v>1</v>
          </cell>
          <cell r="O10">
            <v>1744054</v>
          </cell>
          <cell r="P10">
            <v>9</v>
          </cell>
        </row>
        <row r="11">
          <cell r="A11" t="str">
            <v>Hybrid HIPS_21_11</v>
          </cell>
          <cell r="B11" t="str">
            <v>21_11</v>
          </cell>
          <cell r="C11" t="str">
            <v>Missouri Valley$Hybrid HIPS$150N$Dryland$Rep$2$Plot230Row21$Range11$@Cross Type: 4</v>
          </cell>
          <cell r="D11">
            <v>230</v>
          </cell>
          <cell r="E11">
            <v>21</v>
          </cell>
          <cell r="F11">
            <v>11</v>
          </cell>
          <cell r="G11" t="str">
            <v>Cross Type: 4</v>
          </cell>
          <cell r="H11">
            <v>2</v>
          </cell>
          <cell r="I11" t="str">
            <v>150N</v>
          </cell>
          <cell r="J11" t="str">
            <v>Dryland</v>
          </cell>
          <cell r="K11" t="str">
            <v>Missouri Valley</v>
          </cell>
          <cell r="L11" t="str">
            <v>Hybrid HIPS</v>
          </cell>
          <cell r="M11" t="str">
            <v>LC2125</v>
          </cell>
          <cell r="N11">
            <v>4</v>
          </cell>
          <cell r="O11">
            <v>1744057</v>
          </cell>
          <cell r="P11">
            <v>10</v>
          </cell>
        </row>
        <row r="12">
          <cell r="A12" t="str">
            <v>Hybrid HIPS_2_11</v>
          </cell>
          <cell r="B12" t="str">
            <v>2_11</v>
          </cell>
          <cell r="C12" t="str">
            <v>Missouri Valley$Hybrid HIPS$150N$Dryland$Rep$1$Plot121Row2$Range11$@Cross Type: 63</v>
          </cell>
          <cell r="D12">
            <v>121</v>
          </cell>
          <cell r="E12">
            <v>2</v>
          </cell>
          <cell r="F12">
            <v>11</v>
          </cell>
          <cell r="G12" t="str">
            <v>Cross Type: 63</v>
          </cell>
          <cell r="H12">
            <v>1</v>
          </cell>
          <cell r="I12" t="str">
            <v>150N</v>
          </cell>
          <cell r="J12" t="str">
            <v>Dryland</v>
          </cell>
          <cell r="K12" t="str">
            <v>Missouri Valley</v>
          </cell>
          <cell r="L12" t="str">
            <v>Hybrid HIPS</v>
          </cell>
          <cell r="M12" t="str">
            <v>LC2125</v>
          </cell>
          <cell r="N12">
            <v>67</v>
          </cell>
          <cell r="O12">
            <v>1744033</v>
          </cell>
          <cell r="P12">
            <v>11</v>
          </cell>
        </row>
        <row r="13">
          <cell r="A13" t="str">
            <v>Hybrid HIPS_7_15</v>
          </cell>
          <cell r="B13" t="str">
            <v>7_15</v>
          </cell>
          <cell r="C13" t="str">
            <v>Missouri Valley$Hybrid HIPS$150N$Dryland$Rep$1$Plot166Row7$Range15$@Cross Type: 24</v>
          </cell>
          <cell r="D13">
            <v>166</v>
          </cell>
          <cell r="E13">
            <v>7</v>
          </cell>
          <cell r="F13">
            <v>15</v>
          </cell>
          <cell r="G13" t="str">
            <v>Cross Type: 24</v>
          </cell>
          <cell r="H13">
            <v>1</v>
          </cell>
          <cell r="I13" t="str">
            <v>150N</v>
          </cell>
          <cell r="J13" t="str">
            <v>Dryland</v>
          </cell>
          <cell r="K13" t="str">
            <v>Missouri Valley</v>
          </cell>
          <cell r="L13" t="str">
            <v>Hybrid HIPS</v>
          </cell>
          <cell r="M13" t="str">
            <v>LC2125</v>
          </cell>
          <cell r="N13">
            <v>21</v>
          </cell>
          <cell r="O13">
            <v>1743687</v>
          </cell>
          <cell r="P13">
            <v>12</v>
          </cell>
        </row>
        <row r="14">
          <cell r="A14" t="str">
            <v>Hybrid HIPS_13_10</v>
          </cell>
          <cell r="B14" t="str">
            <v>13_10</v>
          </cell>
          <cell r="C14" t="str">
            <v>Missouri Valley$Hybrid HIPS$150N$Dryland$Rep$2$Plot219Row13$Range10$@Cross Type: 43</v>
          </cell>
          <cell r="D14">
            <v>219</v>
          </cell>
          <cell r="E14">
            <v>13</v>
          </cell>
          <cell r="F14">
            <v>10</v>
          </cell>
          <cell r="G14" t="str">
            <v>Cross Type: 43</v>
          </cell>
          <cell r="H14">
            <v>2</v>
          </cell>
          <cell r="I14" t="str">
            <v>150N</v>
          </cell>
          <cell r="J14" t="str">
            <v>Dryland</v>
          </cell>
          <cell r="K14" t="str">
            <v>Missouri Valley</v>
          </cell>
          <cell r="L14" t="str">
            <v>Hybrid HIPS</v>
          </cell>
          <cell r="M14" t="str">
            <v>LC2125</v>
          </cell>
          <cell r="N14">
            <v>41</v>
          </cell>
          <cell r="O14">
            <v>1744094</v>
          </cell>
          <cell r="P14">
            <v>13</v>
          </cell>
        </row>
        <row r="15">
          <cell r="A15" t="str">
            <v>Hybrid HIPS_18_14</v>
          </cell>
          <cell r="B15" t="str">
            <v>18_14</v>
          </cell>
          <cell r="C15" t="str">
            <v>Missouri Valley$Hybrid HIPS$150N$Dryland$Rep$2$Plot254Row18$Range14$@Cross Type: 44</v>
          </cell>
          <cell r="D15">
            <v>254</v>
          </cell>
          <cell r="E15">
            <v>18</v>
          </cell>
          <cell r="F15">
            <v>14</v>
          </cell>
          <cell r="G15" t="str">
            <v>Cross Type: 44</v>
          </cell>
          <cell r="H15">
            <v>2</v>
          </cell>
          <cell r="I15" t="str">
            <v>150N</v>
          </cell>
          <cell r="J15" t="str">
            <v>Dryland</v>
          </cell>
          <cell r="K15" t="str">
            <v>Missouri Valley</v>
          </cell>
          <cell r="L15" t="str">
            <v>Hybrid HIPS</v>
          </cell>
          <cell r="M15" t="str">
            <v>LC2125</v>
          </cell>
          <cell r="N15">
            <v>42</v>
          </cell>
          <cell r="O15">
            <v>1744095</v>
          </cell>
          <cell r="P15">
            <v>14</v>
          </cell>
        </row>
        <row r="16">
          <cell r="A16" t="str">
            <v>Hybrid HIPS_21_12</v>
          </cell>
          <cell r="B16" t="str">
            <v>21_12</v>
          </cell>
          <cell r="C16" t="str">
            <v>Missouri Valley$Hybrid HIPS$150N$Dryland$Rep$2$Plot231Row21$Range12$@Cross Type: 45</v>
          </cell>
          <cell r="D16">
            <v>231</v>
          </cell>
          <cell r="E16">
            <v>21</v>
          </cell>
          <cell r="F16">
            <v>12</v>
          </cell>
          <cell r="G16" t="str">
            <v>Cross Type: 45</v>
          </cell>
          <cell r="H16">
            <v>2</v>
          </cell>
          <cell r="I16" t="str">
            <v>150N</v>
          </cell>
          <cell r="J16" t="str">
            <v>Dryland</v>
          </cell>
          <cell r="K16" t="str">
            <v>Missouri Valley</v>
          </cell>
          <cell r="L16" t="str">
            <v>Hybrid HIPS</v>
          </cell>
          <cell r="M16" t="str">
            <v>LC2125</v>
          </cell>
          <cell r="N16">
            <v>43</v>
          </cell>
          <cell r="O16">
            <v>1744096</v>
          </cell>
          <cell r="P16">
            <v>15</v>
          </cell>
        </row>
        <row r="17">
          <cell r="A17" t="str">
            <v>Hybrid HIPS_2_12</v>
          </cell>
          <cell r="B17" t="str">
            <v>2_12</v>
          </cell>
          <cell r="C17" t="str">
            <v>Missouri Valley$Hybrid HIPS$150N$Dryland$Rep$1$Plot140Row2$Range12$@Cross Type: 49</v>
          </cell>
          <cell r="D17">
            <v>140</v>
          </cell>
          <cell r="E17">
            <v>2</v>
          </cell>
          <cell r="F17">
            <v>12</v>
          </cell>
          <cell r="G17" t="str">
            <v>Cross Type: 49</v>
          </cell>
          <cell r="H17">
            <v>1</v>
          </cell>
          <cell r="I17" t="str">
            <v>150N</v>
          </cell>
          <cell r="J17" t="str">
            <v>Dryland</v>
          </cell>
          <cell r="K17" t="str">
            <v>Missouri Valley</v>
          </cell>
          <cell r="L17" t="str">
            <v>Hybrid HIPS</v>
          </cell>
          <cell r="M17" t="str">
            <v>LC2125</v>
          </cell>
          <cell r="N17">
            <v>50</v>
          </cell>
          <cell r="O17">
            <v>1744016</v>
          </cell>
          <cell r="P17">
            <v>16</v>
          </cell>
        </row>
        <row r="18">
          <cell r="A18" t="str">
            <v>Hybrid HIPS_7_16</v>
          </cell>
          <cell r="B18" t="str">
            <v>7_16</v>
          </cell>
          <cell r="C18" t="str">
            <v>Missouri Valley$Hybrid HIPS$150N$Dryland$Rep$1$Plot175Row7$Range16$@Cross Type: 94</v>
          </cell>
          <cell r="D18">
            <v>175</v>
          </cell>
          <cell r="E18">
            <v>7</v>
          </cell>
          <cell r="F18">
            <v>16</v>
          </cell>
          <cell r="G18" t="str">
            <v>Cross Type: 94</v>
          </cell>
          <cell r="H18">
            <v>1</v>
          </cell>
          <cell r="I18" t="str">
            <v>150N</v>
          </cell>
          <cell r="J18" t="str">
            <v>Dryland</v>
          </cell>
          <cell r="K18" t="str">
            <v>Missouri Valley</v>
          </cell>
          <cell r="L18" t="str">
            <v>Hybrid HIPS</v>
          </cell>
          <cell r="M18" t="str">
            <v>LC2125</v>
          </cell>
          <cell r="N18">
            <v>81</v>
          </cell>
          <cell r="O18">
            <v>1744047</v>
          </cell>
          <cell r="P18">
            <v>17</v>
          </cell>
        </row>
        <row r="19">
          <cell r="A19" t="str">
            <v>Hybrid HIPS_13_11</v>
          </cell>
          <cell r="B19" t="str">
            <v>13_11</v>
          </cell>
          <cell r="C19" t="str">
            <v>Missouri Valley$Hybrid HIPS$150N$Dryland$Rep$2$Plot222Row13$Range11$@Solar 1</v>
          </cell>
          <cell r="D19">
            <v>222</v>
          </cell>
          <cell r="E19">
            <v>13</v>
          </cell>
          <cell r="F19">
            <v>11</v>
          </cell>
          <cell r="G19" t="str">
            <v>Solar 1</v>
          </cell>
          <cell r="H19">
            <v>2</v>
          </cell>
          <cell r="I19" t="str">
            <v>150N</v>
          </cell>
          <cell r="J19" t="str">
            <v>Dryland</v>
          </cell>
          <cell r="K19" t="str">
            <v>Missouri Valley</v>
          </cell>
          <cell r="L19" t="str">
            <v>Hybrid HIPS</v>
          </cell>
          <cell r="M19" t="str">
            <v>LC2125</v>
          </cell>
          <cell r="N19">
            <v>22</v>
          </cell>
          <cell r="O19">
            <v>1744075</v>
          </cell>
          <cell r="P19">
            <v>18</v>
          </cell>
        </row>
        <row r="20">
          <cell r="A20" t="str">
            <v>Hybrid HIPS_18_15</v>
          </cell>
          <cell r="B20" t="str">
            <v>18_15</v>
          </cell>
          <cell r="C20" t="str">
            <v>Missouri Valley$Hybrid HIPS$150N$Dryland$Rep$2$Plot267Row18$Range15$@Cross Type: 52</v>
          </cell>
          <cell r="D20">
            <v>267</v>
          </cell>
          <cell r="E20">
            <v>18</v>
          </cell>
          <cell r="F20">
            <v>15</v>
          </cell>
          <cell r="G20" t="str">
            <v>Cross Type: 52</v>
          </cell>
          <cell r="H20">
            <v>2</v>
          </cell>
          <cell r="I20" t="str">
            <v>150N</v>
          </cell>
          <cell r="J20" t="str">
            <v>Dryland</v>
          </cell>
          <cell r="K20" t="str">
            <v>Missouri Valley</v>
          </cell>
          <cell r="L20" t="str">
            <v>Hybrid HIPS</v>
          </cell>
          <cell r="M20" t="str">
            <v>LC2125</v>
          </cell>
          <cell r="N20">
            <v>53</v>
          </cell>
          <cell r="O20">
            <v>1744106</v>
          </cell>
          <cell r="P20">
            <v>19</v>
          </cell>
        </row>
        <row r="21">
          <cell r="A21" t="str">
            <v>Hybrid HIPS_21_13</v>
          </cell>
          <cell r="B21" t="str">
            <v>21_13</v>
          </cell>
          <cell r="C21" t="str">
            <v>Missouri Valley$Hybrid HIPS$150N$Dryland$Rep$2$Plot250Row21$Range13$@commercial hybrid 4</v>
          </cell>
          <cell r="D21">
            <v>250</v>
          </cell>
          <cell r="E21">
            <v>21</v>
          </cell>
          <cell r="F21">
            <v>13</v>
          </cell>
          <cell r="G21" t="str">
            <v>commercial hybrid 4</v>
          </cell>
          <cell r="H21">
            <v>2</v>
          </cell>
          <cell r="I21" t="str">
            <v>150N</v>
          </cell>
          <cell r="J21" t="str">
            <v>Dryland</v>
          </cell>
          <cell r="K21" t="str">
            <v>Missouri Valley</v>
          </cell>
          <cell r="L21" t="str">
            <v>Hybrid HIPS</v>
          </cell>
          <cell r="M21" t="str">
            <v>LC2125</v>
          </cell>
          <cell r="N21">
            <v>86</v>
          </cell>
          <cell r="O21">
            <v>1744139</v>
          </cell>
          <cell r="P21">
            <v>20</v>
          </cell>
        </row>
        <row r="22">
          <cell r="A22" t="str">
            <v>Hybrid HIPS_2_13</v>
          </cell>
          <cell r="B22" t="str">
            <v>2_13</v>
          </cell>
          <cell r="C22" t="str">
            <v>Missouri Valley$Hybrid HIPS$150N$Dryland$Rep$1$Plot141Row2$Range13$@Cross Type: 25</v>
          </cell>
          <cell r="D22">
            <v>141</v>
          </cell>
          <cell r="E22">
            <v>2</v>
          </cell>
          <cell r="F22">
            <v>13</v>
          </cell>
          <cell r="G22" t="str">
            <v>Cross Type: 25</v>
          </cell>
          <cell r="H22">
            <v>1</v>
          </cell>
          <cell r="I22" t="str">
            <v>150N</v>
          </cell>
          <cell r="J22" t="str">
            <v>Dryland</v>
          </cell>
          <cell r="K22" t="str">
            <v>Missouri Valley</v>
          </cell>
          <cell r="L22" t="str">
            <v>Hybrid HIPS</v>
          </cell>
          <cell r="M22" t="str">
            <v>LC2125</v>
          </cell>
          <cell r="N22">
            <v>23</v>
          </cell>
          <cell r="O22">
            <v>1743689</v>
          </cell>
          <cell r="P22">
            <v>21</v>
          </cell>
        </row>
        <row r="23">
          <cell r="A23" t="str">
            <v>Hybrid HIPS_7_17</v>
          </cell>
          <cell r="B23" t="str">
            <v>7_17</v>
          </cell>
          <cell r="C23" t="str">
            <v>Missouri Valley$Hybrid HIPS$150N$Dryland$Rep$1$Plot186Row7$Range17$@commercial hybrid 2</v>
          </cell>
          <cell r="D23">
            <v>186</v>
          </cell>
          <cell r="E23">
            <v>7</v>
          </cell>
          <cell r="F23">
            <v>17</v>
          </cell>
          <cell r="G23" t="str">
            <v>commercial hybrid 2</v>
          </cell>
          <cell r="H23">
            <v>1</v>
          </cell>
          <cell r="I23" t="str">
            <v>150N</v>
          </cell>
          <cell r="J23" t="str">
            <v>Dryland</v>
          </cell>
          <cell r="K23" t="str">
            <v>Missouri Valley</v>
          </cell>
          <cell r="L23" t="str">
            <v>Hybrid HIPS</v>
          </cell>
          <cell r="M23" t="str">
            <v>LC2125</v>
          </cell>
          <cell r="N23">
            <v>84</v>
          </cell>
          <cell r="O23">
            <v>1744050</v>
          </cell>
          <cell r="P23">
            <v>22</v>
          </cell>
        </row>
        <row r="24">
          <cell r="A24" t="str">
            <v>Hybrid HIPS_13_12</v>
          </cell>
          <cell r="B24" t="str">
            <v>13_12</v>
          </cell>
          <cell r="C24" t="str">
            <v>Missouri Valley$Hybrid HIPS$150N$Dryland$Rep$2$Plot239Row13$Range12$@Cross Type: 20</v>
          </cell>
          <cell r="D24">
            <v>239</v>
          </cell>
          <cell r="E24">
            <v>13</v>
          </cell>
          <cell r="F24">
            <v>12</v>
          </cell>
          <cell r="G24" t="str">
            <v>Cross Type: 20</v>
          </cell>
          <cell r="H24">
            <v>2</v>
          </cell>
          <cell r="I24" t="str">
            <v>150N</v>
          </cell>
          <cell r="J24" t="str">
            <v>Dryland</v>
          </cell>
          <cell r="K24" t="str">
            <v>Missouri Valley</v>
          </cell>
          <cell r="L24" t="str">
            <v>Hybrid HIPS</v>
          </cell>
          <cell r="M24" t="str">
            <v>LC2125</v>
          </cell>
          <cell r="N24">
            <v>17</v>
          </cell>
          <cell r="O24">
            <v>1744070</v>
          </cell>
          <cell r="P24">
            <v>23</v>
          </cell>
        </row>
        <row r="25">
          <cell r="A25" t="str">
            <v>Hybrid HIPS_18_16</v>
          </cell>
          <cell r="B25" t="str">
            <v>18_16</v>
          </cell>
          <cell r="C25" t="str">
            <v>Missouri Valley$Hybrid HIPS$150N$Dryland$Rep$2$Plot274Row18$Range16$@Cross Type: 59</v>
          </cell>
          <cell r="D25">
            <v>274</v>
          </cell>
          <cell r="E25">
            <v>18</v>
          </cell>
          <cell r="F25">
            <v>16</v>
          </cell>
          <cell r="G25" t="str">
            <v>Cross Type: 59</v>
          </cell>
          <cell r="H25">
            <v>2</v>
          </cell>
          <cell r="I25" t="str">
            <v>150N</v>
          </cell>
          <cell r="J25" t="str">
            <v>Dryland</v>
          </cell>
          <cell r="K25" t="str">
            <v>Missouri Valley</v>
          </cell>
          <cell r="L25" t="str">
            <v>Hybrid HIPS</v>
          </cell>
          <cell r="M25" t="str">
            <v>LC2125</v>
          </cell>
          <cell r="N25">
            <v>63</v>
          </cell>
          <cell r="O25">
            <v>1744116</v>
          </cell>
          <cell r="P25">
            <v>24</v>
          </cell>
        </row>
        <row r="26">
          <cell r="A26" t="str">
            <v>Hybrid HIPS_21_14</v>
          </cell>
          <cell r="B26" t="str">
            <v>21_14</v>
          </cell>
          <cell r="C26" t="str">
            <v>Missouri Valley$Hybrid HIPS$150N$Dryland$Rep$2$Plot251Row21$Range14$@Cross Type: 21</v>
          </cell>
          <cell r="D26">
            <v>251</v>
          </cell>
          <cell r="E26">
            <v>21</v>
          </cell>
          <cell r="F26">
            <v>14</v>
          </cell>
          <cell r="G26" t="str">
            <v>Cross Type: 21</v>
          </cell>
          <cell r="H26">
            <v>2</v>
          </cell>
          <cell r="I26" t="str">
            <v>150N</v>
          </cell>
          <cell r="J26" t="str">
            <v>Dryland</v>
          </cell>
          <cell r="K26" t="str">
            <v>Missouri Valley</v>
          </cell>
          <cell r="L26" t="str">
            <v>Hybrid HIPS</v>
          </cell>
          <cell r="M26" t="str">
            <v>LC2125</v>
          </cell>
          <cell r="N26">
            <v>18</v>
          </cell>
          <cell r="O26">
            <v>1744071</v>
          </cell>
          <cell r="P26">
            <v>25</v>
          </cell>
        </row>
        <row r="27">
          <cell r="A27" t="str">
            <v>Hybrid HIPS_2_14</v>
          </cell>
          <cell r="B27" t="str">
            <v>2_14</v>
          </cell>
          <cell r="C27" t="str">
            <v>Missouri Valley$Hybrid HIPS$150N$Dryland$Rep$1$Plot160Row2$Range14$@Cross Type: 11</v>
          </cell>
          <cell r="D27">
            <v>160</v>
          </cell>
          <cell r="E27">
            <v>2</v>
          </cell>
          <cell r="F27">
            <v>14</v>
          </cell>
          <cell r="G27" t="str">
            <v>Cross Type: 11</v>
          </cell>
          <cell r="H27">
            <v>1</v>
          </cell>
          <cell r="I27" t="str">
            <v>150N</v>
          </cell>
          <cell r="J27" t="str">
            <v>Dryland</v>
          </cell>
          <cell r="K27" t="str">
            <v>Missouri Valley</v>
          </cell>
          <cell r="L27" t="str">
            <v>Hybrid HIPS</v>
          </cell>
          <cell r="M27" t="str">
            <v>LC2125</v>
          </cell>
          <cell r="N27">
            <v>8</v>
          </cell>
          <cell r="O27">
            <v>1743674</v>
          </cell>
          <cell r="P27">
            <v>26</v>
          </cell>
        </row>
        <row r="28">
          <cell r="A28" t="str">
            <v>Hybrid HIPS_8_9</v>
          </cell>
          <cell r="B28" t="str">
            <v>8_9</v>
          </cell>
          <cell r="C28" t="str">
            <v>Missouri Valley$Hybrid HIPS$150N$Dryland$Rep$1$Plot107Row8$Range9$@Cross Type: 29</v>
          </cell>
          <cell r="D28">
            <v>107</v>
          </cell>
          <cell r="E28">
            <v>8</v>
          </cell>
          <cell r="F28">
            <v>9</v>
          </cell>
          <cell r="G28" t="str">
            <v>Cross Type: 29</v>
          </cell>
          <cell r="H28">
            <v>1</v>
          </cell>
          <cell r="I28" t="str">
            <v>150N</v>
          </cell>
          <cell r="J28" t="str">
            <v>Dryland</v>
          </cell>
          <cell r="K28" t="str">
            <v>Missouri Valley</v>
          </cell>
          <cell r="L28" t="str">
            <v>Hybrid HIPS</v>
          </cell>
          <cell r="M28" t="str">
            <v>LC2125</v>
          </cell>
          <cell r="N28">
            <v>27</v>
          </cell>
          <cell r="O28">
            <v>1743693</v>
          </cell>
          <cell r="P28">
            <v>27</v>
          </cell>
        </row>
        <row r="29">
          <cell r="A29" t="str">
            <v>Hybrid HIPS_13_13</v>
          </cell>
          <cell r="B29" t="str">
            <v>13_13</v>
          </cell>
          <cell r="C29" t="str">
            <v>Missouri Valley$Hybrid HIPS$150N$Dryland$Rep$2$Plot242Row13$Range13$@Cross Type: 17</v>
          </cell>
          <cell r="D29">
            <v>242</v>
          </cell>
          <cell r="E29">
            <v>13</v>
          </cell>
          <cell r="F29">
            <v>13</v>
          </cell>
          <cell r="G29" t="str">
            <v>Cross Type: 17</v>
          </cell>
          <cell r="H29">
            <v>2</v>
          </cell>
          <cell r="I29" t="str">
            <v>150N</v>
          </cell>
          <cell r="J29" t="str">
            <v>Dryland</v>
          </cell>
          <cell r="K29" t="str">
            <v>Missouri Valley</v>
          </cell>
          <cell r="L29" t="str">
            <v>Hybrid HIPS</v>
          </cell>
          <cell r="M29" t="str">
            <v>LC2125</v>
          </cell>
          <cell r="N29">
            <v>14</v>
          </cell>
          <cell r="O29">
            <v>1744067</v>
          </cell>
          <cell r="P29">
            <v>28</v>
          </cell>
        </row>
        <row r="30">
          <cell r="A30" t="str">
            <v>Hybrid HIPS_18_17</v>
          </cell>
          <cell r="B30" t="str">
            <v>18_17</v>
          </cell>
          <cell r="C30" t="str">
            <v>Missouri Valley$Hybrid HIPS$150N$Dryland$Rep$2$Plot287Row18$Range17$@Cross Type: 36</v>
          </cell>
          <cell r="D30">
            <v>287</v>
          </cell>
          <cell r="E30">
            <v>18</v>
          </cell>
          <cell r="F30">
            <v>17</v>
          </cell>
          <cell r="G30" t="str">
            <v>Cross Type: 36</v>
          </cell>
          <cell r="H30">
            <v>2</v>
          </cell>
          <cell r="I30" t="str">
            <v>150N</v>
          </cell>
          <cell r="J30" t="str">
            <v>Dryland</v>
          </cell>
          <cell r="K30" t="str">
            <v>Missouri Valley</v>
          </cell>
          <cell r="L30" t="str">
            <v>Hybrid HIPS</v>
          </cell>
          <cell r="M30" t="str">
            <v>LC2125</v>
          </cell>
          <cell r="N30">
            <v>32</v>
          </cell>
          <cell r="O30">
            <v>1744085</v>
          </cell>
          <cell r="P30">
            <v>29</v>
          </cell>
        </row>
        <row r="31">
          <cell r="A31" t="str">
            <v>Hybrid HIPS_21_15</v>
          </cell>
          <cell r="B31" t="str">
            <v>21_15</v>
          </cell>
          <cell r="C31" t="str">
            <v>Missouri Valley$Hybrid HIPS$150N$Dryland$Rep$2$Plot270Row21$Range15$@Cross Type: 19</v>
          </cell>
          <cell r="D31">
            <v>270</v>
          </cell>
          <cell r="E31">
            <v>21</v>
          </cell>
          <cell r="F31">
            <v>15</v>
          </cell>
          <cell r="G31" t="str">
            <v>Cross Type: 19</v>
          </cell>
          <cell r="H31">
            <v>2</v>
          </cell>
          <cell r="I31" t="str">
            <v>150N</v>
          </cell>
          <cell r="J31" t="str">
            <v>Dryland</v>
          </cell>
          <cell r="K31" t="str">
            <v>Missouri Valley</v>
          </cell>
          <cell r="L31" t="str">
            <v>Hybrid HIPS</v>
          </cell>
          <cell r="M31" t="str">
            <v>LC2125</v>
          </cell>
          <cell r="N31">
            <v>16</v>
          </cell>
          <cell r="O31">
            <v>1744069</v>
          </cell>
          <cell r="P31">
            <v>30</v>
          </cell>
        </row>
        <row r="32">
          <cell r="A32" t="str">
            <v>Hybrid HIPS_2_15</v>
          </cell>
          <cell r="B32" t="str">
            <v>2_15</v>
          </cell>
          <cell r="C32" t="str">
            <v>Missouri Valley$Hybrid HIPS$150N$Dryland$Rep$1$Plot161Row2$Range15$@Cross Type: 66</v>
          </cell>
          <cell r="D32">
            <v>161</v>
          </cell>
          <cell r="E32">
            <v>2</v>
          </cell>
          <cell r="F32">
            <v>15</v>
          </cell>
          <cell r="G32" t="str">
            <v>Cross Type: 66</v>
          </cell>
          <cell r="H32">
            <v>1</v>
          </cell>
          <cell r="I32" t="str">
            <v>150N</v>
          </cell>
          <cell r="J32" t="str">
            <v>Dryland</v>
          </cell>
          <cell r="K32" t="str">
            <v>Missouri Valley</v>
          </cell>
          <cell r="L32" t="str">
            <v>Hybrid HIPS</v>
          </cell>
          <cell r="M32" t="str">
            <v>LC2125</v>
          </cell>
          <cell r="N32">
            <v>70</v>
          </cell>
          <cell r="O32">
            <v>1744036</v>
          </cell>
          <cell r="P32">
            <v>31</v>
          </cell>
        </row>
        <row r="33">
          <cell r="A33" t="str">
            <v>Hybrid HIPS_8_10</v>
          </cell>
          <cell r="B33" t="str">
            <v>8_10</v>
          </cell>
          <cell r="C33" t="str">
            <v>Missouri Valley$Hybrid HIPS$150N$Dryland$Rep$1$Plot114Row8$Range10$@Cross Type: 34</v>
          </cell>
          <cell r="D33">
            <v>114</v>
          </cell>
          <cell r="E33">
            <v>8</v>
          </cell>
          <cell r="F33">
            <v>10</v>
          </cell>
          <cell r="G33" t="str">
            <v>Cross Type: 34</v>
          </cell>
          <cell r="H33">
            <v>1</v>
          </cell>
          <cell r="I33" t="str">
            <v>150N</v>
          </cell>
          <cell r="J33" t="str">
            <v>Dryland</v>
          </cell>
          <cell r="K33" t="str">
            <v>Missouri Valley</v>
          </cell>
          <cell r="L33" t="str">
            <v>Hybrid HIPS</v>
          </cell>
          <cell r="M33" t="str">
            <v>LC2125</v>
          </cell>
          <cell r="N33">
            <v>31</v>
          </cell>
          <cell r="O33">
            <v>1743697</v>
          </cell>
          <cell r="P33">
            <v>32</v>
          </cell>
        </row>
        <row r="34">
          <cell r="A34" t="str">
            <v>Hybrid HIPS_13_14</v>
          </cell>
          <cell r="B34" t="str">
            <v>13_14</v>
          </cell>
          <cell r="C34" t="str">
            <v>Missouri Valley$Hybrid HIPS$150N$Dryland$Rep$2$Plot259Row13$Range14$@Cross Type: 31</v>
          </cell>
          <cell r="D34">
            <v>259</v>
          </cell>
          <cell r="E34">
            <v>13</v>
          </cell>
          <cell r="F34">
            <v>14</v>
          </cell>
          <cell r="G34" t="str">
            <v>Cross Type: 31</v>
          </cell>
          <cell r="H34">
            <v>2</v>
          </cell>
          <cell r="I34" t="str">
            <v>150N</v>
          </cell>
          <cell r="J34" t="str">
            <v>Dryland</v>
          </cell>
          <cell r="K34" t="str">
            <v>Missouri Valley</v>
          </cell>
          <cell r="L34" t="str">
            <v>Hybrid HIPS</v>
          </cell>
          <cell r="M34" t="str">
            <v>LC2125</v>
          </cell>
          <cell r="N34">
            <v>29</v>
          </cell>
          <cell r="O34">
            <v>1744082</v>
          </cell>
          <cell r="P34">
            <v>33</v>
          </cell>
        </row>
        <row r="35">
          <cell r="A35" t="str">
            <v>Hybrid HIPS_19_9</v>
          </cell>
          <cell r="B35" t="str">
            <v>19_9</v>
          </cell>
          <cell r="C35" t="str">
            <v>Missouri Valley$Hybrid HIPS$150N$Dryland$Rep$2$Plot208Row19$Range9$@Cross Type: 56</v>
          </cell>
          <cell r="D35">
            <v>208</v>
          </cell>
          <cell r="E35">
            <v>19</v>
          </cell>
          <cell r="F35">
            <v>9</v>
          </cell>
          <cell r="G35" t="str">
            <v>Cross Type: 56</v>
          </cell>
          <cell r="H35">
            <v>2</v>
          </cell>
          <cell r="I35" t="str">
            <v>150N</v>
          </cell>
          <cell r="J35" t="str">
            <v>Dryland</v>
          </cell>
          <cell r="K35" t="str">
            <v>Missouri Valley</v>
          </cell>
          <cell r="L35" t="str">
            <v>Hybrid HIPS</v>
          </cell>
          <cell r="M35" t="str">
            <v>LC2125</v>
          </cell>
          <cell r="N35">
            <v>59</v>
          </cell>
          <cell r="O35">
            <v>1744112</v>
          </cell>
          <cell r="P35">
            <v>34</v>
          </cell>
        </row>
        <row r="36">
          <cell r="A36" t="str">
            <v>Hybrid HIPS_21_16</v>
          </cell>
          <cell r="B36" t="str">
            <v>21_16</v>
          </cell>
          <cell r="C36" t="str">
            <v>Missouri Valley$Hybrid HIPS$150N$Dryland$Rep$2$Plot271Row21$Range16$@Cross Type: 94</v>
          </cell>
          <cell r="D36">
            <v>271</v>
          </cell>
          <cell r="E36">
            <v>21</v>
          </cell>
          <cell r="F36">
            <v>16</v>
          </cell>
          <cell r="G36" t="str">
            <v>Cross Type: 94</v>
          </cell>
          <cell r="H36">
            <v>2</v>
          </cell>
          <cell r="I36" t="str">
            <v>150N</v>
          </cell>
          <cell r="J36" t="str">
            <v>Dryland</v>
          </cell>
          <cell r="K36" t="str">
            <v>Missouri Valley</v>
          </cell>
          <cell r="L36" t="str">
            <v>Hybrid HIPS</v>
          </cell>
          <cell r="M36" t="str">
            <v>LC2125</v>
          </cell>
          <cell r="N36">
            <v>81</v>
          </cell>
          <cell r="O36">
            <v>1744134</v>
          </cell>
          <cell r="P36">
            <v>35</v>
          </cell>
        </row>
        <row r="37">
          <cell r="A37" t="str">
            <v>Hybrid HIPS_2_16</v>
          </cell>
          <cell r="B37" t="str">
            <v>2_16</v>
          </cell>
          <cell r="C37" t="str">
            <v>Missouri Valley$Hybrid HIPS$150N$Dryland$Rep$1$Plot180Row2$Range16$@Cross Type: 58</v>
          </cell>
          <cell r="D37">
            <v>180</v>
          </cell>
          <cell r="E37">
            <v>2</v>
          </cell>
          <cell r="F37">
            <v>16</v>
          </cell>
          <cell r="G37" t="str">
            <v>Cross Type: 58</v>
          </cell>
          <cell r="H37">
            <v>1</v>
          </cell>
          <cell r="I37" t="str">
            <v>150N</v>
          </cell>
          <cell r="J37" t="str">
            <v>Dryland</v>
          </cell>
          <cell r="K37" t="str">
            <v>Missouri Valley</v>
          </cell>
          <cell r="L37" t="str">
            <v>Hybrid HIPS</v>
          </cell>
          <cell r="M37" t="str">
            <v>LC2125</v>
          </cell>
          <cell r="N37">
            <v>61</v>
          </cell>
          <cell r="O37">
            <v>1744027</v>
          </cell>
          <cell r="P37">
            <v>36</v>
          </cell>
        </row>
        <row r="38">
          <cell r="A38" t="str">
            <v>Hybrid HIPS_8_11</v>
          </cell>
          <cell r="B38" t="str">
            <v>8_11</v>
          </cell>
          <cell r="C38" t="str">
            <v>Missouri Valley$Hybrid HIPS$150N$Dryland$Rep$1$Plot127Row8$Range11$@Cross Type: 67</v>
          </cell>
          <cell r="D38">
            <v>127</v>
          </cell>
          <cell r="E38">
            <v>8</v>
          </cell>
          <cell r="F38">
            <v>11</v>
          </cell>
          <cell r="G38" t="str">
            <v>Cross Type: 67</v>
          </cell>
          <cell r="H38">
            <v>1</v>
          </cell>
          <cell r="I38" t="str">
            <v>150N</v>
          </cell>
          <cell r="J38" t="str">
            <v>Dryland</v>
          </cell>
          <cell r="K38" t="str">
            <v>Missouri Valley</v>
          </cell>
          <cell r="L38" t="str">
            <v>Hybrid HIPS</v>
          </cell>
          <cell r="M38" t="str">
            <v>LC2125</v>
          </cell>
          <cell r="N38">
            <v>71</v>
          </cell>
          <cell r="O38">
            <v>1744037</v>
          </cell>
          <cell r="P38">
            <v>37</v>
          </cell>
        </row>
        <row r="39">
          <cell r="A39" t="str">
            <v>Hybrid HIPS_13_15</v>
          </cell>
          <cell r="B39" t="str">
            <v>13_15</v>
          </cell>
          <cell r="C39" t="str">
            <v>Missouri Valley$Hybrid HIPS$150N$Dryland$Rep$2$Plot262Row13$Range15$@Solar 4</v>
          </cell>
          <cell r="D39">
            <v>262</v>
          </cell>
          <cell r="E39">
            <v>13</v>
          </cell>
          <cell r="F39">
            <v>15</v>
          </cell>
          <cell r="G39" t="str">
            <v>Solar 4</v>
          </cell>
          <cell r="H39">
            <v>2</v>
          </cell>
          <cell r="I39" t="str">
            <v>150N</v>
          </cell>
          <cell r="J39" t="str">
            <v>Dryland</v>
          </cell>
          <cell r="K39" t="str">
            <v>Missouri Valley</v>
          </cell>
          <cell r="L39" t="str">
            <v>Hybrid HIPS</v>
          </cell>
          <cell r="M39" t="str">
            <v>LC2125</v>
          </cell>
          <cell r="N39">
            <v>62</v>
          </cell>
          <cell r="O39">
            <v>1744115</v>
          </cell>
          <cell r="P39">
            <v>38</v>
          </cell>
        </row>
        <row r="40">
          <cell r="A40" t="str">
            <v>Hybrid HIPS_19_10</v>
          </cell>
          <cell r="B40" t="str">
            <v>19_10</v>
          </cell>
          <cell r="C40" t="str">
            <v>Missouri Valley$Hybrid HIPS$150N$Dryland$Rep$2$Plot213Row19$Range10$@Cross Type: 12</v>
          </cell>
          <cell r="D40">
            <v>213</v>
          </cell>
          <cell r="E40">
            <v>19</v>
          </cell>
          <cell r="F40">
            <v>10</v>
          </cell>
          <cell r="G40" t="str">
            <v>Cross Type: 12</v>
          </cell>
          <cell r="H40">
            <v>2</v>
          </cell>
          <cell r="I40" t="str">
            <v>150N</v>
          </cell>
          <cell r="J40" t="str">
            <v>Dryland</v>
          </cell>
          <cell r="K40" t="str">
            <v>Missouri Valley</v>
          </cell>
          <cell r="L40" t="str">
            <v>Hybrid HIPS</v>
          </cell>
          <cell r="M40" t="str">
            <v>LC2125</v>
          </cell>
          <cell r="N40">
            <v>9</v>
          </cell>
          <cell r="O40">
            <v>1744062</v>
          </cell>
          <cell r="P40">
            <v>39</v>
          </cell>
        </row>
        <row r="41">
          <cell r="A41" t="str">
            <v>Hybrid HIPS_21_17</v>
          </cell>
          <cell r="B41" t="str">
            <v>21_17</v>
          </cell>
          <cell r="C41" t="str">
            <v>Missouri Valley$Hybrid HIPS$150N$Dryland$Rep$-$PlotFillerRow21$Range17$@Filler</v>
          </cell>
          <cell r="D41" t="str">
            <v>Filler</v>
          </cell>
          <cell r="E41">
            <v>21</v>
          </cell>
          <cell r="F41">
            <v>17</v>
          </cell>
          <cell r="G41" t="str">
            <v>Filler</v>
          </cell>
          <cell r="H41" t="str">
            <v>-</v>
          </cell>
          <cell r="I41" t="str">
            <v>150N</v>
          </cell>
          <cell r="J41" t="str">
            <v>Dryland</v>
          </cell>
          <cell r="K41" t="str">
            <v>Missouri Valley</v>
          </cell>
          <cell r="L41" t="str">
            <v>Hybrid HIPS</v>
          </cell>
          <cell r="M41" t="str">
            <v>LC2125</v>
          </cell>
          <cell r="N41" t="str">
            <v>-</v>
          </cell>
          <cell r="O41" t="str">
            <v>Filler</v>
          </cell>
          <cell r="P41">
            <v>40</v>
          </cell>
        </row>
        <row r="42">
          <cell r="A42" t="str">
            <v>Hybrid HIPS_2_17</v>
          </cell>
          <cell r="B42" t="str">
            <v>2_17</v>
          </cell>
          <cell r="C42" t="str">
            <v>Missouri Valley$Hybrid HIPS$150N$Dryland$Rep$1$Plot181Row2$Range17$@Cross Type: 30</v>
          </cell>
          <cell r="D42">
            <v>181</v>
          </cell>
          <cell r="E42">
            <v>2</v>
          </cell>
          <cell r="F42">
            <v>17</v>
          </cell>
          <cell r="G42" t="str">
            <v>Cross Type: 30</v>
          </cell>
          <cell r="H42">
            <v>1</v>
          </cell>
          <cell r="I42" t="str">
            <v>150N</v>
          </cell>
          <cell r="J42" t="str">
            <v>Dryland</v>
          </cell>
          <cell r="K42" t="str">
            <v>Missouri Valley</v>
          </cell>
          <cell r="L42" t="str">
            <v>Hybrid HIPS</v>
          </cell>
          <cell r="M42" t="str">
            <v>LC2125</v>
          </cell>
          <cell r="N42">
            <v>28</v>
          </cell>
          <cell r="O42">
            <v>1743694</v>
          </cell>
          <cell r="P42">
            <v>41</v>
          </cell>
        </row>
        <row r="43">
          <cell r="A43" t="str">
            <v>Hybrid HIPS_8_12</v>
          </cell>
          <cell r="B43" t="str">
            <v>8_12</v>
          </cell>
          <cell r="C43" t="str">
            <v>Missouri Valley$Hybrid HIPS$150N$Dryland$Rep$1$Plot134Row8$Range12$@commercial hybrid 1</v>
          </cell>
          <cell r="D43">
            <v>134</v>
          </cell>
          <cell r="E43">
            <v>8</v>
          </cell>
          <cell r="F43">
            <v>12</v>
          </cell>
          <cell r="G43" t="str">
            <v>commercial hybrid 1</v>
          </cell>
          <cell r="H43">
            <v>1</v>
          </cell>
          <cell r="I43" t="str">
            <v>150N</v>
          </cell>
          <cell r="J43" t="str">
            <v>Dryland</v>
          </cell>
          <cell r="K43" t="str">
            <v>Missouri Valley</v>
          </cell>
          <cell r="L43" t="str">
            <v>Hybrid HIPS</v>
          </cell>
          <cell r="M43" t="str">
            <v>LC2125</v>
          </cell>
          <cell r="N43">
            <v>83</v>
          </cell>
          <cell r="O43">
            <v>1744049</v>
          </cell>
          <cell r="P43">
            <v>42</v>
          </cell>
        </row>
        <row r="44">
          <cell r="A44" t="str">
            <v>Hybrid HIPS_13_16</v>
          </cell>
          <cell r="B44" t="str">
            <v>13_16</v>
          </cell>
          <cell r="C44" t="str">
            <v>Missouri Valley$Hybrid HIPS$150N$Dryland$Rep$2$Plot279Row13$Range16$@Cross Type: 38</v>
          </cell>
          <cell r="D44">
            <v>279</v>
          </cell>
          <cell r="E44">
            <v>13</v>
          </cell>
          <cell r="F44">
            <v>16</v>
          </cell>
          <cell r="G44" t="str">
            <v>Cross Type: 38</v>
          </cell>
          <cell r="H44">
            <v>2</v>
          </cell>
          <cell r="I44" t="str">
            <v>150N</v>
          </cell>
          <cell r="J44" t="str">
            <v>Dryland</v>
          </cell>
          <cell r="K44" t="str">
            <v>Missouri Valley</v>
          </cell>
          <cell r="L44" t="str">
            <v>Hybrid HIPS</v>
          </cell>
          <cell r="M44" t="str">
            <v>LC2125</v>
          </cell>
          <cell r="N44">
            <v>34</v>
          </cell>
          <cell r="O44">
            <v>1744087</v>
          </cell>
          <cell r="P44">
            <v>43</v>
          </cell>
        </row>
        <row r="45">
          <cell r="A45" t="str">
            <v>Hybrid HIPS_19_11</v>
          </cell>
          <cell r="B45" t="str">
            <v>19_11</v>
          </cell>
          <cell r="C45" t="str">
            <v>Missouri Valley$Hybrid HIPS$150N$Dryland$Rep$2$Plot228Row19$Range11$@Cross Type: 40</v>
          </cell>
          <cell r="D45">
            <v>228</v>
          </cell>
          <cell r="E45">
            <v>19</v>
          </cell>
          <cell r="F45">
            <v>11</v>
          </cell>
          <cell r="G45" t="str">
            <v>Cross Type: 40</v>
          </cell>
          <cell r="H45">
            <v>2</v>
          </cell>
          <cell r="I45" t="str">
            <v>150N</v>
          </cell>
          <cell r="J45" t="str">
            <v>Dryland</v>
          </cell>
          <cell r="K45" t="str">
            <v>Missouri Valley</v>
          </cell>
          <cell r="L45" t="str">
            <v>Hybrid HIPS</v>
          </cell>
          <cell r="M45" t="str">
            <v>LC2125</v>
          </cell>
          <cell r="N45">
            <v>39</v>
          </cell>
          <cell r="O45">
            <v>1744092</v>
          </cell>
          <cell r="P45">
            <v>44</v>
          </cell>
        </row>
        <row r="46">
          <cell r="A46" t="str">
            <v>Hybrid HIPS_21_18</v>
          </cell>
          <cell r="B46" t="str">
            <v>21_18</v>
          </cell>
          <cell r="C46" t="str">
            <v>Missouri Valley$Hybrid HIPS$150N$Dryland$Rep$1$Plot102Row21$Range18$@ER-Pair 37</v>
          </cell>
          <cell r="D46">
            <v>102</v>
          </cell>
          <cell r="E46">
            <v>21</v>
          </cell>
          <cell r="F46">
            <v>18</v>
          </cell>
          <cell r="G46" t="str">
            <v>ER-Pair 37</v>
          </cell>
          <cell r="H46">
            <v>1</v>
          </cell>
          <cell r="I46" t="str">
            <v>150N</v>
          </cell>
          <cell r="J46" t="str">
            <v>Dryland</v>
          </cell>
          <cell r="K46" t="str">
            <v>Missouri Valley</v>
          </cell>
          <cell r="L46" t="str">
            <v>Hybrid HIPS</v>
          </cell>
          <cell r="M46" t="str">
            <v>LC2125_ER</v>
          </cell>
          <cell r="N46">
            <v>28</v>
          </cell>
          <cell r="O46">
            <v>1744174</v>
          </cell>
          <cell r="P46">
            <v>45</v>
          </cell>
        </row>
        <row r="47">
          <cell r="A47" t="str">
            <v>Hybrid HIPS_3_9</v>
          </cell>
          <cell r="B47" t="str">
            <v>3_9</v>
          </cell>
          <cell r="C47" t="str">
            <v>Missouri Valley$Hybrid HIPS$150N$Dryland$Rep$1$Plot102Row3$Range9$@Cross Type: 62</v>
          </cell>
          <cell r="D47">
            <v>102</v>
          </cell>
          <cell r="E47">
            <v>3</v>
          </cell>
          <cell r="F47">
            <v>9</v>
          </cell>
          <cell r="G47" t="str">
            <v>Cross Type: 62</v>
          </cell>
          <cell r="H47">
            <v>1</v>
          </cell>
          <cell r="I47" t="str">
            <v>150N</v>
          </cell>
          <cell r="J47" t="str">
            <v>Dryland</v>
          </cell>
          <cell r="K47" t="str">
            <v>Missouri Valley</v>
          </cell>
          <cell r="L47" t="str">
            <v>Hybrid HIPS</v>
          </cell>
          <cell r="M47" t="str">
            <v>LC2125</v>
          </cell>
          <cell r="N47">
            <v>66</v>
          </cell>
          <cell r="O47">
            <v>1744032</v>
          </cell>
          <cell r="P47">
            <v>46</v>
          </cell>
        </row>
        <row r="48">
          <cell r="A48" t="str">
            <v>Hybrid HIPS_8_13</v>
          </cell>
          <cell r="B48" t="str">
            <v>8_13</v>
          </cell>
          <cell r="C48" t="str">
            <v>Missouri Valley$Hybrid HIPS$150N$Dryland$Rep$1$Plot147Row8$Range13$@Cross Type: 57</v>
          </cell>
          <cell r="D48">
            <v>147</v>
          </cell>
          <cell r="E48">
            <v>8</v>
          </cell>
          <cell r="F48">
            <v>13</v>
          </cell>
          <cell r="G48" t="str">
            <v>Cross Type: 57</v>
          </cell>
          <cell r="H48">
            <v>1</v>
          </cell>
          <cell r="I48" t="str">
            <v>150N</v>
          </cell>
          <cell r="J48" t="str">
            <v>Dryland</v>
          </cell>
          <cell r="K48" t="str">
            <v>Missouri Valley</v>
          </cell>
          <cell r="L48" t="str">
            <v>Hybrid HIPS</v>
          </cell>
          <cell r="M48" t="str">
            <v>LC2125</v>
          </cell>
          <cell r="N48">
            <v>60</v>
          </cell>
          <cell r="O48">
            <v>1744026</v>
          </cell>
          <cell r="P48">
            <v>47</v>
          </cell>
        </row>
        <row r="49">
          <cell r="A49" t="str">
            <v>Hybrid HIPS_13_17</v>
          </cell>
          <cell r="B49" t="str">
            <v>13_17</v>
          </cell>
          <cell r="C49" t="str">
            <v>Missouri Valley$Hybrid HIPS$150N$Dryland$Rep$2$Plot282Row13$Range17$@Cross Type: 34</v>
          </cell>
          <cell r="D49">
            <v>282</v>
          </cell>
          <cell r="E49">
            <v>13</v>
          </cell>
          <cell r="F49">
            <v>17</v>
          </cell>
          <cell r="G49" t="str">
            <v>Cross Type: 34</v>
          </cell>
          <cell r="H49">
            <v>2</v>
          </cell>
          <cell r="I49" t="str">
            <v>150N</v>
          </cell>
          <cell r="J49" t="str">
            <v>Dryland</v>
          </cell>
          <cell r="K49" t="str">
            <v>Missouri Valley</v>
          </cell>
          <cell r="L49" t="str">
            <v>Hybrid HIPS</v>
          </cell>
          <cell r="M49" t="str">
            <v>LC2125</v>
          </cell>
          <cell r="N49">
            <v>31</v>
          </cell>
          <cell r="O49">
            <v>1744084</v>
          </cell>
          <cell r="P49">
            <v>48</v>
          </cell>
        </row>
        <row r="50">
          <cell r="A50" t="str">
            <v>Hybrid HIPS_19_12</v>
          </cell>
          <cell r="B50" t="str">
            <v>19_12</v>
          </cell>
          <cell r="C50" t="str">
            <v>Missouri Valley$Hybrid HIPS$150N$Dryland$Rep$2$Plot233Row19$Range12$@Cross Type: 7</v>
          </cell>
          <cell r="D50">
            <v>233</v>
          </cell>
          <cell r="E50">
            <v>19</v>
          </cell>
          <cell r="F50">
            <v>12</v>
          </cell>
          <cell r="G50" t="str">
            <v>Cross Type: 7</v>
          </cell>
          <cell r="H50">
            <v>2</v>
          </cell>
          <cell r="I50" t="str">
            <v>150N</v>
          </cell>
          <cell r="J50" t="str">
            <v>Dryland</v>
          </cell>
          <cell r="K50" t="str">
            <v>Missouri Valley</v>
          </cell>
          <cell r="L50" t="str">
            <v>Hybrid HIPS</v>
          </cell>
          <cell r="M50" t="str">
            <v>LC2125</v>
          </cell>
          <cell r="N50">
            <v>5</v>
          </cell>
          <cell r="O50">
            <v>1744058</v>
          </cell>
          <cell r="P50">
            <v>49</v>
          </cell>
        </row>
        <row r="51">
          <cell r="A51" t="str">
            <v>Hybrid HIPS_21_19</v>
          </cell>
          <cell r="B51" t="str">
            <v>21_19</v>
          </cell>
          <cell r="C51" t="str">
            <v>Missouri Valley$Hybrid HIPS$150N$Dryland$Rep$1$Plot103Row21$Range19$@ER-Pair 32</v>
          </cell>
          <cell r="D51">
            <v>103</v>
          </cell>
          <cell r="E51">
            <v>21</v>
          </cell>
          <cell r="F51">
            <v>19</v>
          </cell>
          <cell r="G51" t="str">
            <v>ER-Pair 32</v>
          </cell>
          <cell r="H51">
            <v>1</v>
          </cell>
          <cell r="I51" t="str">
            <v>150N</v>
          </cell>
          <cell r="J51" t="str">
            <v>Dryland</v>
          </cell>
          <cell r="K51" t="str">
            <v>Missouri Valley</v>
          </cell>
          <cell r="L51" t="str">
            <v>Hybrid HIPS</v>
          </cell>
          <cell r="M51" t="str">
            <v>LC2125_ER</v>
          </cell>
          <cell r="N51">
            <v>26</v>
          </cell>
          <cell r="O51">
            <v>1744172</v>
          </cell>
          <cell r="P51">
            <v>50</v>
          </cell>
        </row>
        <row r="52">
          <cell r="A52" t="str">
            <v>Hybrid HIPS_3_10</v>
          </cell>
          <cell r="B52" t="str">
            <v>3_10</v>
          </cell>
          <cell r="C52" t="str">
            <v>Missouri Valley$Hybrid HIPS$150N$Dryland$Rep$1$Plot119Row3$Range10$@Cross Type: 44</v>
          </cell>
          <cell r="D52">
            <v>119</v>
          </cell>
          <cell r="E52">
            <v>3</v>
          </cell>
          <cell r="F52">
            <v>10</v>
          </cell>
          <cell r="G52" t="str">
            <v>Cross Type: 44</v>
          </cell>
          <cell r="H52">
            <v>1</v>
          </cell>
          <cell r="I52" t="str">
            <v>150N</v>
          </cell>
          <cell r="J52" t="str">
            <v>Dryland</v>
          </cell>
          <cell r="K52" t="str">
            <v>Missouri Valley</v>
          </cell>
          <cell r="L52" t="str">
            <v>Hybrid HIPS</v>
          </cell>
          <cell r="M52" t="str">
            <v>LC2125</v>
          </cell>
          <cell r="N52">
            <v>42</v>
          </cell>
          <cell r="O52">
            <v>1744008</v>
          </cell>
          <cell r="P52">
            <v>51</v>
          </cell>
        </row>
        <row r="53">
          <cell r="A53" t="str">
            <v>Hybrid HIPS_8_14</v>
          </cell>
          <cell r="B53" t="str">
            <v>8_14</v>
          </cell>
          <cell r="C53" t="str">
            <v>Missouri Valley$Hybrid HIPS$150N$Dryland$Rep$1$Plot154Row8$Range14$@Cross Type: 37</v>
          </cell>
          <cell r="D53">
            <v>154</v>
          </cell>
          <cell r="E53">
            <v>8</v>
          </cell>
          <cell r="F53">
            <v>14</v>
          </cell>
          <cell r="G53" t="str">
            <v>Cross Type: 37</v>
          </cell>
          <cell r="H53">
            <v>1</v>
          </cell>
          <cell r="I53" t="str">
            <v>150N</v>
          </cell>
          <cell r="J53" t="str">
            <v>Dryland</v>
          </cell>
          <cell r="K53" t="str">
            <v>Missouri Valley</v>
          </cell>
          <cell r="L53" t="str">
            <v>Hybrid HIPS</v>
          </cell>
          <cell r="M53" t="str">
            <v>LC2125</v>
          </cell>
          <cell r="N53">
            <v>33</v>
          </cell>
          <cell r="O53">
            <v>1743699</v>
          </cell>
          <cell r="P53">
            <v>52</v>
          </cell>
        </row>
        <row r="54">
          <cell r="A54" t="str">
            <v>Hybrid HIPS_14_9</v>
          </cell>
          <cell r="B54" t="str">
            <v>14_9</v>
          </cell>
          <cell r="C54" t="str">
            <v>Missouri Valley$Hybrid HIPS$150N$Dryland$Rep$2$Plot203Row14$Range9$@Cross Type: 13</v>
          </cell>
          <cell r="D54">
            <v>203</v>
          </cell>
          <cell r="E54">
            <v>14</v>
          </cell>
          <cell r="F54">
            <v>9</v>
          </cell>
          <cell r="G54" t="str">
            <v>Cross Type: 13</v>
          </cell>
          <cell r="H54">
            <v>2</v>
          </cell>
          <cell r="I54" t="str">
            <v>150N</v>
          </cell>
          <cell r="J54" t="str">
            <v>Dryland</v>
          </cell>
          <cell r="K54" t="str">
            <v>Missouri Valley</v>
          </cell>
          <cell r="L54" t="str">
            <v>Hybrid HIPS</v>
          </cell>
          <cell r="M54" t="str">
            <v>LC2125</v>
          </cell>
          <cell r="N54">
            <v>10</v>
          </cell>
          <cell r="O54">
            <v>1744063</v>
          </cell>
          <cell r="P54">
            <v>53</v>
          </cell>
        </row>
        <row r="55">
          <cell r="A55" t="str">
            <v>Hybrid HIPS_19_13</v>
          </cell>
          <cell r="B55" t="str">
            <v>19_13</v>
          </cell>
          <cell r="C55" t="str">
            <v>Missouri Valley$Hybrid HIPS$150N$Dryland$Rep$2$Plot248Row19$Range13$@Cross Type: 30</v>
          </cell>
          <cell r="D55">
            <v>248</v>
          </cell>
          <cell r="E55">
            <v>19</v>
          </cell>
          <cell r="F55">
            <v>13</v>
          </cell>
          <cell r="G55" t="str">
            <v>Cross Type: 30</v>
          </cell>
          <cell r="H55">
            <v>2</v>
          </cell>
          <cell r="I55" t="str">
            <v>150N</v>
          </cell>
          <cell r="J55" t="str">
            <v>Dryland</v>
          </cell>
          <cell r="K55" t="str">
            <v>Missouri Valley</v>
          </cell>
          <cell r="L55" t="str">
            <v>Hybrid HIPS</v>
          </cell>
          <cell r="M55" t="str">
            <v>LC2125</v>
          </cell>
          <cell r="N55">
            <v>28</v>
          </cell>
          <cell r="O55">
            <v>1744081</v>
          </cell>
          <cell r="P55">
            <v>54</v>
          </cell>
        </row>
        <row r="56">
          <cell r="A56" t="str">
            <v>Hybrid HIPS_21_20</v>
          </cell>
          <cell r="B56" t="str">
            <v>21_20</v>
          </cell>
          <cell r="C56" t="str">
            <v>Missouri Valley$Hybrid HIPS$150N$Dryland$Rep$1$Plot106Row21$Range20$@ER-Pair 25</v>
          </cell>
          <cell r="D56">
            <v>106</v>
          </cell>
          <cell r="E56">
            <v>21</v>
          </cell>
          <cell r="F56">
            <v>20</v>
          </cell>
          <cell r="G56" t="str">
            <v>ER-Pair 25</v>
          </cell>
          <cell r="H56">
            <v>1</v>
          </cell>
          <cell r="I56" t="str">
            <v>150N</v>
          </cell>
          <cell r="J56" t="str">
            <v>Dryland</v>
          </cell>
          <cell r="K56" t="str">
            <v>Missouri Valley</v>
          </cell>
          <cell r="L56" t="str">
            <v>Hybrid HIPS</v>
          </cell>
          <cell r="M56" t="str">
            <v>LC2125_ER</v>
          </cell>
          <cell r="N56">
            <v>19</v>
          </cell>
          <cell r="O56">
            <v>1744165</v>
          </cell>
          <cell r="P56">
            <v>55</v>
          </cell>
        </row>
        <row r="57">
          <cell r="A57" t="str">
            <v>Hybrid HIPS_3_11</v>
          </cell>
          <cell r="B57" t="str">
            <v>3_11</v>
          </cell>
          <cell r="C57" t="str">
            <v>Missouri Valley$Hybrid HIPS$150N$Dryland$Rep$1$Plot122Row3$Range11$@Solar 1</v>
          </cell>
          <cell r="D57">
            <v>122</v>
          </cell>
          <cell r="E57">
            <v>3</v>
          </cell>
          <cell r="F57">
            <v>11</v>
          </cell>
          <cell r="G57" t="str">
            <v>Solar 1</v>
          </cell>
          <cell r="H57">
            <v>1</v>
          </cell>
          <cell r="I57" t="str">
            <v>150N</v>
          </cell>
          <cell r="J57" t="str">
            <v>Dryland</v>
          </cell>
          <cell r="K57" t="str">
            <v>Missouri Valley</v>
          </cell>
          <cell r="L57" t="str">
            <v>Hybrid HIPS</v>
          </cell>
          <cell r="M57" t="str">
            <v>LC2125</v>
          </cell>
          <cell r="N57">
            <v>22</v>
          </cell>
          <cell r="O57">
            <v>1743688</v>
          </cell>
          <cell r="P57">
            <v>56</v>
          </cell>
        </row>
        <row r="58">
          <cell r="A58" t="str">
            <v>Hybrid HIPS_8_15</v>
          </cell>
          <cell r="B58" t="str">
            <v>8_15</v>
          </cell>
          <cell r="C58" t="str">
            <v>Missouri Valley$Hybrid HIPS$150N$Dryland$Rep$1$Plot167Row8$Range15$@Cross Type: 41</v>
          </cell>
          <cell r="D58">
            <v>167</v>
          </cell>
          <cell r="E58">
            <v>8</v>
          </cell>
          <cell r="F58">
            <v>15</v>
          </cell>
          <cell r="G58" t="str">
            <v>Cross Type: 41</v>
          </cell>
          <cell r="H58">
            <v>1</v>
          </cell>
          <cell r="I58" t="str">
            <v>150N</v>
          </cell>
          <cell r="J58" t="str">
            <v>Dryland</v>
          </cell>
          <cell r="K58" t="str">
            <v>Missouri Valley</v>
          </cell>
          <cell r="L58" t="str">
            <v>Hybrid HIPS</v>
          </cell>
          <cell r="M58" t="str">
            <v>LC2125</v>
          </cell>
          <cell r="N58">
            <v>40</v>
          </cell>
          <cell r="O58">
            <v>1744006</v>
          </cell>
          <cell r="P58">
            <v>57</v>
          </cell>
        </row>
        <row r="59">
          <cell r="A59" t="str">
            <v>Hybrid HIPS_14_10</v>
          </cell>
          <cell r="B59" t="str">
            <v>14_10</v>
          </cell>
          <cell r="C59" t="str">
            <v>Missouri Valley$Hybrid HIPS$150N$Dryland$Rep$2$Plot218Row14$Range10$@Cross Type: 95</v>
          </cell>
          <cell r="D59">
            <v>218</v>
          </cell>
          <cell r="E59">
            <v>14</v>
          </cell>
          <cell r="F59">
            <v>10</v>
          </cell>
          <cell r="G59" t="str">
            <v>Cross Type: 95</v>
          </cell>
          <cell r="H59">
            <v>2</v>
          </cell>
          <cell r="I59" t="str">
            <v>150N</v>
          </cell>
          <cell r="J59" t="str">
            <v>Dryland</v>
          </cell>
          <cell r="K59" t="str">
            <v>Missouri Valley</v>
          </cell>
          <cell r="L59" t="str">
            <v>Hybrid HIPS</v>
          </cell>
          <cell r="M59" t="str">
            <v>LC2125</v>
          </cell>
          <cell r="N59">
            <v>82</v>
          </cell>
          <cell r="O59">
            <v>1744135</v>
          </cell>
          <cell r="P59">
            <v>58</v>
          </cell>
        </row>
        <row r="60">
          <cell r="A60" t="str">
            <v>Hybrid HIPS_19_14</v>
          </cell>
          <cell r="B60" t="str">
            <v>19_14</v>
          </cell>
          <cell r="C60" t="str">
            <v>Missouri Valley$Hybrid HIPS$150N$Dryland$Rep$2$Plot253Row19$Range14$@Cross Type: 24</v>
          </cell>
          <cell r="D60">
            <v>253</v>
          </cell>
          <cell r="E60">
            <v>19</v>
          </cell>
          <cell r="F60">
            <v>14</v>
          </cell>
          <cell r="G60" t="str">
            <v>Cross Type: 24</v>
          </cell>
          <cell r="H60">
            <v>2</v>
          </cell>
          <cell r="I60" t="str">
            <v>150N</v>
          </cell>
          <cell r="J60" t="str">
            <v>Dryland</v>
          </cell>
          <cell r="K60" t="str">
            <v>Missouri Valley</v>
          </cell>
          <cell r="L60" t="str">
            <v>Hybrid HIPS</v>
          </cell>
          <cell r="M60" t="str">
            <v>LC2125</v>
          </cell>
          <cell r="N60">
            <v>21</v>
          </cell>
          <cell r="O60">
            <v>1744074</v>
          </cell>
          <cell r="P60">
            <v>59</v>
          </cell>
        </row>
        <row r="61">
          <cell r="A61" t="str">
            <v>Hybrid HIPS_21_21</v>
          </cell>
          <cell r="B61" t="str">
            <v>21_21</v>
          </cell>
          <cell r="C61" t="str">
            <v>Missouri Valley$Hybrid HIPS$150N$Dryland$Rep$1$Plot107Row21$Range21$@ER-Pair 5</v>
          </cell>
          <cell r="D61">
            <v>107</v>
          </cell>
          <cell r="E61">
            <v>21</v>
          </cell>
          <cell r="F61">
            <v>21</v>
          </cell>
          <cell r="G61" t="str">
            <v>ER-Pair 5</v>
          </cell>
          <cell r="H61">
            <v>1</v>
          </cell>
          <cell r="I61" t="str">
            <v>150N</v>
          </cell>
          <cell r="J61" t="str">
            <v>Dryland</v>
          </cell>
          <cell r="K61" t="str">
            <v>Missouri Valley</v>
          </cell>
          <cell r="L61" t="str">
            <v>Hybrid HIPS</v>
          </cell>
          <cell r="M61" t="str">
            <v>LC2125_ER</v>
          </cell>
          <cell r="N61">
            <v>4</v>
          </cell>
          <cell r="O61">
            <v>1744150</v>
          </cell>
          <cell r="P61">
            <v>60</v>
          </cell>
        </row>
        <row r="62">
          <cell r="A62" t="str">
            <v>Hybrid HIPS_3_12</v>
          </cell>
          <cell r="B62" t="str">
            <v>3_12</v>
          </cell>
          <cell r="C62" t="str">
            <v>Missouri Valley$Hybrid HIPS$150N$Dryland$Rep$1$Plot139Row3$Range12$@Cross Type: 1</v>
          </cell>
          <cell r="D62">
            <v>139</v>
          </cell>
          <cell r="E62">
            <v>3</v>
          </cell>
          <cell r="F62">
            <v>12</v>
          </cell>
          <cell r="G62" t="str">
            <v>Cross Type: 1</v>
          </cell>
          <cell r="H62">
            <v>1</v>
          </cell>
          <cell r="I62" t="str">
            <v>150N</v>
          </cell>
          <cell r="J62" t="str">
            <v>Dryland</v>
          </cell>
          <cell r="K62" t="str">
            <v>Missouri Valley</v>
          </cell>
          <cell r="L62" t="str">
            <v>Hybrid HIPS</v>
          </cell>
          <cell r="M62" t="str">
            <v>LC2125</v>
          </cell>
          <cell r="N62">
            <v>1</v>
          </cell>
          <cell r="O62">
            <v>1743667</v>
          </cell>
          <cell r="P62">
            <v>61</v>
          </cell>
        </row>
        <row r="63">
          <cell r="A63" t="str">
            <v>Hybrid HIPS_8_16</v>
          </cell>
          <cell r="B63" t="str">
            <v>8_16</v>
          </cell>
          <cell r="C63" t="str">
            <v>Missouri Valley$Hybrid HIPS$150N$Dryland$Rep$1$Plot174Row8$Range16$@commercial hybrid 4</v>
          </cell>
          <cell r="D63">
            <v>174</v>
          </cell>
          <cell r="E63">
            <v>8</v>
          </cell>
          <cell r="F63">
            <v>16</v>
          </cell>
          <cell r="G63" t="str">
            <v>commercial hybrid 4</v>
          </cell>
          <cell r="H63">
            <v>1</v>
          </cell>
          <cell r="I63" t="str">
            <v>150N</v>
          </cell>
          <cell r="J63" t="str">
            <v>Dryland</v>
          </cell>
          <cell r="K63" t="str">
            <v>Missouri Valley</v>
          </cell>
          <cell r="L63" t="str">
            <v>Hybrid HIPS</v>
          </cell>
          <cell r="M63" t="str">
            <v>LC2125</v>
          </cell>
          <cell r="N63">
            <v>86</v>
          </cell>
          <cell r="O63">
            <v>1744052</v>
          </cell>
          <cell r="P63">
            <v>62</v>
          </cell>
        </row>
        <row r="64">
          <cell r="A64" t="str">
            <v>Hybrid HIPS_14_11</v>
          </cell>
          <cell r="B64" t="str">
            <v>14_11</v>
          </cell>
          <cell r="C64" t="str">
            <v>Missouri Valley$Hybrid HIPS$150N$Dryland$Rep$2$Plot223Row14$Range11$@Cross Type: 77</v>
          </cell>
          <cell r="D64">
            <v>223</v>
          </cell>
          <cell r="E64">
            <v>14</v>
          </cell>
          <cell r="F64">
            <v>11</v>
          </cell>
          <cell r="G64" t="str">
            <v>Cross Type: 77</v>
          </cell>
          <cell r="H64">
            <v>2</v>
          </cell>
          <cell r="I64" t="str">
            <v>150N</v>
          </cell>
          <cell r="J64" t="str">
            <v>Dryland</v>
          </cell>
          <cell r="K64" t="str">
            <v>Missouri Valley</v>
          </cell>
          <cell r="L64" t="str">
            <v>Hybrid HIPS</v>
          </cell>
          <cell r="M64" t="str">
            <v>LC2125</v>
          </cell>
          <cell r="N64">
            <v>74</v>
          </cell>
          <cell r="O64">
            <v>1744127</v>
          </cell>
          <cell r="P64">
            <v>63</v>
          </cell>
        </row>
        <row r="65">
          <cell r="A65" t="str">
            <v>Hybrid HIPS_19_15</v>
          </cell>
          <cell r="B65" t="str">
            <v>19_15</v>
          </cell>
          <cell r="C65" t="str">
            <v>Missouri Valley$Hybrid HIPS$150N$Dryland$Rep$2$Plot268Row19$Range15$@Cross Type: 15</v>
          </cell>
          <cell r="D65">
            <v>268</v>
          </cell>
          <cell r="E65">
            <v>19</v>
          </cell>
          <cell r="F65">
            <v>15</v>
          </cell>
          <cell r="G65" t="str">
            <v>Cross Type: 15</v>
          </cell>
          <cell r="H65">
            <v>2</v>
          </cell>
          <cell r="I65" t="str">
            <v>150N</v>
          </cell>
          <cell r="J65" t="str">
            <v>Dryland</v>
          </cell>
          <cell r="K65" t="str">
            <v>Missouri Valley</v>
          </cell>
          <cell r="L65" t="str">
            <v>Hybrid HIPS</v>
          </cell>
          <cell r="M65" t="str">
            <v>LC2125</v>
          </cell>
          <cell r="N65">
            <v>12</v>
          </cell>
          <cell r="O65">
            <v>1744065</v>
          </cell>
          <cell r="P65">
            <v>64</v>
          </cell>
        </row>
        <row r="66">
          <cell r="A66" t="str">
            <v>Hybrid HIPS_21_22</v>
          </cell>
          <cell r="B66" t="str">
            <v>21_22</v>
          </cell>
          <cell r="C66" t="str">
            <v>Missouri Valley$Hybrid HIPS$150N$Dryland$Rep$1$Plot110Row21$Range22$@ER-Pair 7</v>
          </cell>
          <cell r="D66">
            <v>110</v>
          </cell>
          <cell r="E66">
            <v>21</v>
          </cell>
          <cell r="F66">
            <v>22</v>
          </cell>
          <cell r="G66" t="str">
            <v>ER-Pair 7</v>
          </cell>
          <cell r="H66">
            <v>1</v>
          </cell>
          <cell r="I66" t="str">
            <v>150N</v>
          </cell>
          <cell r="J66" t="str">
            <v>Dryland</v>
          </cell>
          <cell r="K66" t="str">
            <v>Missouri Valley</v>
          </cell>
          <cell r="L66" t="str">
            <v>Hybrid HIPS</v>
          </cell>
          <cell r="M66" t="str">
            <v>LC2125_ER</v>
          </cell>
          <cell r="N66">
            <v>6</v>
          </cell>
          <cell r="O66">
            <v>1744152</v>
          </cell>
          <cell r="P66">
            <v>65</v>
          </cell>
        </row>
        <row r="67">
          <cell r="A67" t="str">
            <v>Hybrid HIPS_3_13</v>
          </cell>
          <cell r="B67" t="str">
            <v>3_13</v>
          </cell>
          <cell r="C67" t="str">
            <v>Missouri Valley$Hybrid HIPS$150N$Dryland$Rep$1$Plot142Row3$Range13$@Cross Type: 86</v>
          </cell>
          <cell r="D67">
            <v>142</v>
          </cell>
          <cell r="E67">
            <v>3</v>
          </cell>
          <cell r="F67">
            <v>13</v>
          </cell>
          <cell r="G67" t="str">
            <v>Cross Type: 86</v>
          </cell>
          <cell r="H67">
            <v>1</v>
          </cell>
          <cell r="I67" t="str">
            <v>150N</v>
          </cell>
          <cell r="J67" t="str">
            <v>Dryland</v>
          </cell>
          <cell r="K67" t="str">
            <v>Missouri Valley</v>
          </cell>
          <cell r="L67" t="str">
            <v>Hybrid HIPS</v>
          </cell>
          <cell r="M67" t="str">
            <v>LC2125</v>
          </cell>
          <cell r="N67">
            <v>75</v>
          </cell>
          <cell r="O67">
            <v>1744041</v>
          </cell>
          <cell r="P67">
            <v>66</v>
          </cell>
        </row>
        <row r="68">
          <cell r="A68" t="str">
            <v>Hybrid HIPS_8_17</v>
          </cell>
          <cell r="B68" t="str">
            <v>8_17</v>
          </cell>
          <cell r="C68" t="str">
            <v>Missouri Valley$Hybrid HIPS$150N$Dryland$Rep$1$Plot187Row8$Range17$@Cross Type: 69</v>
          </cell>
          <cell r="D68">
            <v>187</v>
          </cell>
          <cell r="E68">
            <v>8</v>
          </cell>
          <cell r="F68">
            <v>17</v>
          </cell>
          <cell r="G68" t="str">
            <v>Cross Type: 69</v>
          </cell>
          <cell r="H68">
            <v>1</v>
          </cell>
          <cell r="I68" t="str">
            <v>150N</v>
          </cell>
          <cell r="J68" t="str">
            <v>Dryland</v>
          </cell>
          <cell r="K68" t="str">
            <v>Missouri Valley</v>
          </cell>
          <cell r="L68" t="str">
            <v>Hybrid HIPS</v>
          </cell>
          <cell r="M68" t="str">
            <v>LC2125</v>
          </cell>
          <cell r="N68">
            <v>72</v>
          </cell>
          <cell r="O68">
            <v>1744038</v>
          </cell>
          <cell r="P68">
            <v>67</v>
          </cell>
        </row>
        <row r="69">
          <cell r="A69" t="str">
            <v>Hybrid HIPS_14_12</v>
          </cell>
          <cell r="B69" t="str">
            <v>14_12</v>
          </cell>
          <cell r="C69" t="str">
            <v>Missouri Valley$Hybrid HIPS$150N$Dryland$Rep$2$Plot238Row14$Range12$@Cross Type: 23</v>
          </cell>
          <cell r="D69">
            <v>238</v>
          </cell>
          <cell r="E69">
            <v>14</v>
          </cell>
          <cell r="F69">
            <v>12</v>
          </cell>
          <cell r="G69" t="str">
            <v>Cross Type: 23</v>
          </cell>
          <cell r="H69">
            <v>2</v>
          </cell>
          <cell r="I69" t="str">
            <v>150N</v>
          </cell>
          <cell r="J69" t="str">
            <v>Dryland</v>
          </cell>
          <cell r="K69" t="str">
            <v>Missouri Valley</v>
          </cell>
          <cell r="L69" t="str">
            <v>Hybrid HIPS</v>
          </cell>
          <cell r="M69" t="str">
            <v>LC2125</v>
          </cell>
          <cell r="N69">
            <v>20</v>
          </cell>
          <cell r="O69">
            <v>1744073</v>
          </cell>
          <cell r="P69">
            <v>68</v>
          </cell>
        </row>
        <row r="70">
          <cell r="A70" t="str">
            <v>Hybrid HIPS_19_16</v>
          </cell>
          <cell r="B70" t="str">
            <v>19_16</v>
          </cell>
          <cell r="C70" t="str">
            <v>Missouri Valley$Hybrid HIPS$150N$Dryland$Rep$2$Plot273Row19$Range16$@Cross Type: 62</v>
          </cell>
          <cell r="D70">
            <v>273</v>
          </cell>
          <cell r="E70">
            <v>19</v>
          </cell>
          <cell r="F70">
            <v>16</v>
          </cell>
          <cell r="G70" t="str">
            <v>Cross Type: 62</v>
          </cell>
          <cell r="H70">
            <v>2</v>
          </cell>
          <cell r="I70" t="str">
            <v>150N</v>
          </cell>
          <cell r="J70" t="str">
            <v>Dryland</v>
          </cell>
          <cell r="K70" t="str">
            <v>Missouri Valley</v>
          </cell>
          <cell r="L70" t="str">
            <v>Hybrid HIPS</v>
          </cell>
          <cell r="M70" t="str">
            <v>LC2125</v>
          </cell>
          <cell r="N70">
            <v>66</v>
          </cell>
          <cell r="O70">
            <v>1744119</v>
          </cell>
          <cell r="P70">
            <v>69</v>
          </cell>
        </row>
        <row r="71">
          <cell r="A71" t="str">
            <v>Hybrid HIPS_21_23</v>
          </cell>
          <cell r="B71" t="str">
            <v>21_23</v>
          </cell>
          <cell r="C71" t="str">
            <v>Missouri Valley$Hybrid HIPS$150N$Dryland$Rep$1$Plot111Row21$Range23$@ER-Pair 12</v>
          </cell>
          <cell r="D71">
            <v>111</v>
          </cell>
          <cell r="E71">
            <v>21</v>
          </cell>
          <cell r="F71">
            <v>23</v>
          </cell>
          <cell r="G71" t="str">
            <v>ER-Pair 12</v>
          </cell>
          <cell r="H71">
            <v>1</v>
          </cell>
          <cell r="I71" t="str">
            <v>150N</v>
          </cell>
          <cell r="J71" t="str">
            <v>Dryland</v>
          </cell>
          <cell r="K71" t="str">
            <v>Missouri Valley</v>
          </cell>
          <cell r="L71" t="str">
            <v>Hybrid HIPS</v>
          </cell>
          <cell r="M71" t="str">
            <v>LC2125_ER</v>
          </cell>
          <cell r="N71">
            <v>9</v>
          </cell>
          <cell r="O71">
            <v>1744155</v>
          </cell>
          <cell r="P71">
            <v>70</v>
          </cell>
        </row>
        <row r="72">
          <cell r="A72" t="str">
            <v>Hybrid HIPS_3_14</v>
          </cell>
          <cell r="B72" t="str">
            <v>3_14</v>
          </cell>
          <cell r="C72" t="str">
            <v>Missouri Valley$Hybrid HIPS$150N$Dryland$Rep$1$Plot159Row3$Range14$@Cross Type: 21</v>
          </cell>
          <cell r="D72">
            <v>159</v>
          </cell>
          <cell r="E72">
            <v>3</v>
          </cell>
          <cell r="F72">
            <v>14</v>
          </cell>
          <cell r="G72" t="str">
            <v>Cross Type: 21</v>
          </cell>
          <cell r="H72">
            <v>1</v>
          </cell>
          <cell r="I72" t="str">
            <v>150N</v>
          </cell>
          <cell r="J72" t="str">
            <v>Dryland</v>
          </cell>
          <cell r="K72" t="str">
            <v>Missouri Valley</v>
          </cell>
          <cell r="L72" t="str">
            <v>Hybrid HIPS</v>
          </cell>
          <cell r="M72" t="str">
            <v>LC2125</v>
          </cell>
          <cell r="N72">
            <v>18</v>
          </cell>
          <cell r="O72">
            <v>1743684</v>
          </cell>
          <cell r="P72">
            <v>71</v>
          </cell>
        </row>
        <row r="73">
          <cell r="A73" t="str">
            <v>Hybrid HIPS_9_9</v>
          </cell>
          <cell r="B73" t="str">
            <v>9_9</v>
          </cell>
          <cell r="C73" t="str">
            <v>Missouri Valley$Hybrid HIPS$150N$Dryland$Rep$1$Plot108Row9$Range9$@Cross Type: 19</v>
          </cell>
          <cell r="D73">
            <v>108</v>
          </cell>
          <cell r="E73">
            <v>9</v>
          </cell>
          <cell r="F73">
            <v>9</v>
          </cell>
          <cell r="G73" t="str">
            <v>Cross Type: 19</v>
          </cell>
          <cell r="H73">
            <v>1</v>
          </cell>
          <cell r="I73" t="str">
            <v>150N</v>
          </cell>
          <cell r="J73" t="str">
            <v>Dryland</v>
          </cell>
          <cell r="K73" t="str">
            <v>Missouri Valley</v>
          </cell>
          <cell r="L73" t="str">
            <v>Hybrid HIPS</v>
          </cell>
          <cell r="M73" t="str">
            <v>LC2125</v>
          </cell>
          <cell r="N73">
            <v>16</v>
          </cell>
          <cell r="O73">
            <v>1743682</v>
          </cell>
          <cell r="P73">
            <v>72</v>
          </cell>
        </row>
        <row r="74">
          <cell r="A74" t="str">
            <v>Hybrid HIPS_14_13</v>
          </cell>
          <cell r="B74" t="str">
            <v>14_13</v>
          </cell>
          <cell r="C74" t="str">
            <v>Missouri Valley$Hybrid HIPS$150N$Dryland$Rep$2$Plot243Row14$Range13$@Cross Type: 18</v>
          </cell>
          <cell r="D74">
            <v>243</v>
          </cell>
          <cell r="E74">
            <v>14</v>
          </cell>
          <cell r="F74">
            <v>13</v>
          </cell>
          <cell r="G74" t="str">
            <v>Cross Type: 18</v>
          </cell>
          <cell r="H74">
            <v>2</v>
          </cell>
          <cell r="I74" t="str">
            <v>150N</v>
          </cell>
          <cell r="J74" t="str">
            <v>Dryland</v>
          </cell>
          <cell r="K74" t="str">
            <v>Missouri Valley</v>
          </cell>
          <cell r="L74" t="str">
            <v>Hybrid HIPS</v>
          </cell>
          <cell r="M74" t="str">
            <v>LC2125</v>
          </cell>
          <cell r="N74">
            <v>15</v>
          </cell>
          <cell r="O74">
            <v>1744068</v>
          </cell>
          <cell r="P74">
            <v>73</v>
          </cell>
        </row>
        <row r="75">
          <cell r="A75" t="str">
            <v>Hybrid HIPS_19_17</v>
          </cell>
          <cell r="B75" t="str">
            <v>19_17</v>
          </cell>
          <cell r="C75" t="str">
            <v>Missouri Valley$Hybrid HIPS$150N$Dryland$Rep$-$PlotFillerRow19$Range17$@Filler</v>
          </cell>
          <cell r="D75" t="str">
            <v>Filler</v>
          </cell>
          <cell r="E75">
            <v>19</v>
          </cell>
          <cell r="F75">
            <v>17</v>
          </cell>
          <cell r="G75" t="str">
            <v>Filler</v>
          </cell>
          <cell r="H75" t="str">
            <v>-</v>
          </cell>
          <cell r="I75" t="str">
            <v>150N</v>
          </cell>
          <cell r="J75" t="str">
            <v>Dryland</v>
          </cell>
          <cell r="K75" t="str">
            <v>Missouri Valley</v>
          </cell>
          <cell r="L75" t="str">
            <v>Hybrid HIPS</v>
          </cell>
          <cell r="M75" t="str">
            <v>LC2125</v>
          </cell>
          <cell r="N75" t="str">
            <v>-</v>
          </cell>
          <cell r="O75" t="str">
            <v>Filler</v>
          </cell>
          <cell r="P75">
            <v>74</v>
          </cell>
        </row>
        <row r="76">
          <cell r="A76" t="str">
            <v>Hybrid HIPS_21_24</v>
          </cell>
          <cell r="B76" t="str">
            <v>21_24</v>
          </cell>
          <cell r="C76" t="str">
            <v>Missouri Valley$Hybrid HIPS$150N$Dryland$Rep$1$Plot114Row21$Range24$@ER-Pair 28</v>
          </cell>
          <cell r="D76">
            <v>114</v>
          </cell>
          <cell r="E76">
            <v>21</v>
          </cell>
          <cell r="F76">
            <v>24</v>
          </cell>
          <cell r="G76" t="str">
            <v>ER-Pair 28</v>
          </cell>
          <cell r="H76">
            <v>1</v>
          </cell>
          <cell r="I76" t="str">
            <v>150N</v>
          </cell>
          <cell r="J76" t="str">
            <v>Dryland</v>
          </cell>
          <cell r="K76" t="str">
            <v>Missouri Valley</v>
          </cell>
          <cell r="L76" t="str">
            <v>Hybrid HIPS</v>
          </cell>
          <cell r="M76" t="str">
            <v>LC2125_ER</v>
          </cell>
          <cell r="N76">
            <v>22</v>
          </cell>
          <cell r="O76">
            <v>1744168</v>
          </cell>
          <cell r="P76">
            <v>75</v>
          </cell>
        </row>
        <row r="77">
          <cell r="A77" t="str">
            <v>Hybrid HIPS_3_15</v>
          </cell>
          <cell r="B77" t="str">
            <v>3_15</v>
          </cell>
          <cell r="C77" t="str">
            <v>Missouri Valley$Hybrid HIPS$150N$Dryland$Rep$1$Plot162Row3$Range15$@Solar 4</v>
          </cell>
          <cell r="D77">
            <v>162</v>
          </cell>
          <cell r="E77">
            <v>3</v>
          </cell>
          <cell r="F77">
            <v>15</v>
          </cell>
          <cell r="G77" t="str">
            <v>Solar 4</v>
          </cell>
          <cell r="H77">
            <v>1</v>
          </cell>
          <cell r="I77" t="str">
            <v>150N</v>
          </cell>
          <cell r="J77" t="str">
            <v>Dryland</v>
          </cell>
          <cell r="K77" t="str">
            <v>Missouri Valley</v>
          </cell>
          <cell r="L77" t="str">
            <v>Hybrid HIPS</v>
          </cell>
          <cell r="M77" t="str">
            <v>LC2125</v>
          </cell>
          <cell r="N77">
            <v>62</v>
          </cell>
          <cell r="O77">
            <v>1744028</v>
          </cell>
          <cell r="P77">
            <v>76</v>
          </cell>
        </row>
        <row r="78">
          <cell r="A78" t="str">
            <v>Hybrid HIPS_9_10</v>
          </cell>
          <cell r="B78" t="str">
            <v>9_10</v>
          </cell>
          <cell r="C78" t="str">
            <v>Missouri Valley$Hybrid HIPS$150N$Dryland$Rep$1$Plot113Row9$Range10$@Cross Type: 22</v>
          </cell>
          <cell r="D78">
            <v>113</v>
          </cell>
          <cell r="E78">
            <v>9</v>
          </cell>
          <cell r="F78">
            <v>10</v>
          </cell>
          <cell r="G78" t="str">
            <v>Cross Type: 22</v>
          </cell>
          <cell r="H78">
            <v>1</v>
          </cell>
          <cell r="I78" t="str">
            <v>150N</v>
          </cell>
          <cell r="J78" t="str">
            <v>Dryland</v>
          </cell>
          <cell r="K78" t="str">
            <v>Missouri Valley</v>
          </cell>
          <cell r="L78" t="str">
            <v>Hybrid HIPS</v>
          </cell>
          <cell r="M78" t="str">
            <v>LC2125</v>
          </cell>
          <cell r="N78">
            <v>19</v>
          </cell>
          <cell r="O78">
            <v>1743685</v>
          </cell>
          <cell r="P78">
            <v>77</v>
          </cell>
        </row>
        <row r="79">
          <cell r="A79" t="str">
            <v>Hybrid HIPS_14_14</v>
          </cell>
          <cell r="B79" t="str">
            <v>14_14</v>
          </cell>
          <cell r="C79" t="str">
            <v>Missouri Valley$Hybrid HIPS$150N$Dryland$Rep$2$Plot258Row14$Range14$@Cross Type: 58</v>
          </cell>
          <cell r="D79">
            <v>258</v>
          </cell>
          <cell r="E79">
            <v>14</v>
          </cell>
          <cell r="F79">
            <v>14</v>
          </cell>
          <cell r="G79" t="str">
            <v>Cross Type: 58</v>
          </cell>
          <cell r="H79">
            <v>2</v>
          </cell>
          <cell r="I79" t="str">
            <v>150N</v>
          </cell>
          <cell r="J79" t="str">
            <v>Dryland</v>
          </cell>
          <cell r="K79" t="str">
            <v>Missouri Valley</v>
          </cell>
          <cell r="L79" t="str">
            <v>Hybrid HIPS</v>
          </cell>
          <cell r="M79" t="str">
            <v>LC2125</v>
          </cell>
          <cell r="N79">
            <v>61</v>
          </cell>
          <cell r="O79">
            <v>1744114</v>
          </cell>
          <cell r="P79">
            <v>78</v>
          </cell>
        </row>
        <row r="80">
          <cell r="A80" t="str">
            <v>Hybrid HIPS_20_9</v>
          </cell>
          <cell r="B80" t="str">
            <v>20_9</v>
          </cell>
          <cell r="C80" t="str">
            <v>Missouri Valley$Hybrid HIPS$150N$Dryland$Rep$2$Plot209Row20$Range9$@Cross Type: 11</v>
          </cell>
          <cell r="D80">
            <v>209</v>
          </cell>
          <cell r="E80">
            <v>20</v>
          </cell>
          <cell r="F80">
            <v>9</v>
          </cell>
          <cell r="G80" t="str">
            <v>Cross Type: 11</v>
          </cell>
          <cell r="H80">
            <v>2</v>
          </cell>
          <cell r="I80" t="str">
            <v>150N</v>
          </cell>
          <cell r="J80" t="str">
            <v>Dryland</v>
          </cell>
          <cell r="K80" t="str">
            <v>Missouri Valley</v>
          </cell>
          <cell r="L80" t="str">
            <v>Hybrid HIPS</v>
          </cell>
          <cell r="M80" t="str">
            <v>LC2125</v>
          </cell>
          <cell r="N80">
            <v>8</v>
          </cell>
          <cell r="O80">
            <v>1744061</v>
          </cell>
          <cell r="P80">
            <v>79</v>
          </cell>
        </row>
        <row r="81">
          <cell r="A81" t="str">
            <v>Hybrid HIPS_21_25</v>
          </cell>
          <cell r="B81" t="str">
            <v>21_25</v>
          </cell>
          <cell r="C81" t="str">
            <v>Missouri Valley$Hybrid HIPS$150N$Dryland$Rep$1$Plot115Row21$Range25$@ER-Pair 1</v>
          </cell>
          <cell r="D81">
            <v>115</v>
          </cell>
          <cell r="E81">
            <v>21</v>
          </cell>
          <cell r="F81">
            <v>25</v>
          </cell>
          <cell r="G81" t="str">
            <v>ER-Pair 1</v>
          </cell>
          <cell r="H81">
            <v>1</v>
          </cell>
          <cell r="I81" t="str">
            <v>150N</v>
          </cell>
          <cell r="J81" t="str">
            <v>Dryland</v>
          </cell>
          <cell r="K81" t="str">
            <v>Missouri Valley</v>
          </cell>
          <cell r="L81" t="str">
            <v>Hybrid HIPS</v>
          </cell>
          <cell r="M81" t="str">
            <v>LC2125_ER</v>
          </cell>
          <cell r="N81">
            <v>1</v>
          </cell>
          <cell r="O81">
            <v>1744147</v>
          </cell>
          <cell r="P81">
            <v>80</v>
          </cell>
        </row>
        <row r="82">
          <cell r="A82" t="str">
            <v>Hybrid HIPS_3_16</v>
          </cell>
          <cell r="B82" t="str">
            <v>3_16</v>
          </cell>
          <cell r="C82" t="str">
            <v>Missouri Valley$Hybrid HIPS$150N$Dryland$Rep$1$Plot179Row3$Range16$@Cross Type: 51</v>
          </cell>
          <cell r="D82">
            <v>179</v>
          </cell>
          <cell r="E82">
            <v>3</v>
          </cell>
          <cell r="F82">
            <v>16</v>
          </cell>
          <cell r="G82" t="str">
            <v>Cross Type: 51</v>
          </cell>
          <cell r="H82">
            <v>1</v>
          </cell>
          <cell r="I82" t="str">
            <v>150N</v>
          </cell>
          <cell r="J82" t="str">
            <v>Dryland</v>
          </cell>
          <cell r="K82" t="str">
            <v>Missouri Valley</v>
          </cell>
          <cell r="L82" t="str">
            <v>Hybrid HIPS</v>
          </cell>
          <cell r="M82" t="str">
            <v>LC2125</v>
          </cell>
          <cell r="N82">
            <v>52</v>
          </cell>
          <cell r="O82">
            <v>1744018</v>
          </cell>
          <cell r="P82">
            <v>81</v>
          </cell>
        </row>
        <row r="83">
          <cell r="A83" t="str">
            <v>Hybrid HIPS_9_11</v>
          </cell>
          <cell r="B83" t="str">
            <v>9_11</v>
          </cell>
          <cell r="C83" t="str">
            <v>Missouri Valley$Hybrid HIPS$150N$Dryland$Rep$1$Plot128Row9$Range11$@Cross Type: 77</v>
          </cell>
          <cell r="D83">
            <v>128</v>
          </cell>
          <cell r="E83">
            <v>9</v>
          </cell>
          <cell r="F83">
            <v>11</v>
          </cell>
          <cell r="G83" t="str">
            <v>Cross Type: 77</v>
          </cell>
          <cell r="H83">
            <v>1</v>
          </cell>
          <cell r="I83" t="str">
            <v>150N</v>
          </cell>
          <cell r="J83" t="str">
            <v>Dryland</v>
          </cell>
          <cell r="K83" t="str">
            <v>Missouri Valley</v>
          </cell>
          <cell r="L83" t="str">
            <v>Hybrid HIPS</v>
          </cell>
          <cell r="M83" t="str">
            <v>LC2125</v>
          </cell>
          <cell r="N83">
            <v>74</v>
          </cell>
          <cell r="O83">
            <v>1744040</v>
          </cell>
          <cell r="P83">
            <v>82</v>
          </cell>
        </row>
        <row r="84">
          <cell r="A84" t="str">
            <v>Hybrid HIPS_14_15</v>
          </cell>
          <cell r="B84" t="str">
            <v>14_15</v>
          </cell>
          <cell r="C84" t="str">
            <v>Missouri Valley$Hybrid HIPS$150N$Dryland$Rep$2$Plot263Row14$Range15$@Cross Type: 3</v>
          </cell>
          <cell r="D84">
            <v>263</v>
          </cell>
          <cell r="E84">
            <v>14</v>
          </cell>
          <cell r="F84">
            <v>15</v>
          </cell>
          <cell r="G84" t="str">
            <v>Cross Type: 3</v>
          </cell>
          <cell r="H84">
            <v>2</v>
          </cell>
          <cell r="I84" t="str">
            <v>150N</v>
          </cell>
          <cell r="J84" t="str">
            <v>Dryland</v>
          </cell>
          <cell r="K84" t="str">
            <v>Missouri Valley</v>
          </cell>
          <cell r="L84" t="str">
            <v>Hybrid HIPS</v>
          </cell>
          <cell r="M84" t="str">
            <v>LC2125</v>
          </cell>
          <cell r="N84">
            <v>3</v>
          </cell>
          <cell r="O84">
            <v>1744056</v>
          </cell>
          <cell r="P84">
            <v>83</v>
          </cell>
        </row>
        <row r="85">
          <cell r="A85" t="str">
            <v>Hybrid HIPS_20_10</v>
          </cell>
          <cell r="B85" t="str">
            <v>20_10</v>
          </cell>
          <cell r="C85" t="str">
            <v>Missouri Valley$Hybrid HIPS$150N$Dryland$Rep$2$Plot212Row20$Range10$@commercial hybrid 3</v>
          </cell>
          <cell r="D85">
            <v>212</v>
          </cell>
          <cell r="E85">
            <v>20</v>
          </cell>
          <cell r="F85">
            <v>10</v>
          </cell>
          <cell r="G85" t="str">
            <v>commercial hybrid 3</v>
          </cell>
          <cell r="H85">
            <v>2</v>
          </cell>
          <cell r="I85" t="str">
            <v>150N</v>
          </cell>
          <cell r="J85" t="str">
            <v>Dryland</v>
          </cell>
          <cell r="K85" t="str">
            <v>Missouri Valley</v>
          </cell>
          <cell r="L85" t="str">
            <v>Hybrid HIPS</v>
          </cell>
          <cell r="M85" t="str">
            <v>LC2125</v>
          </cell>
          <cell r="N85">
            <v>85</v>
          </cell>
          <cell r="O85">
            <v>1744138</v>
          </cell>
          <cell r="P85">
            <v>84</v>
          </cell>
        </row>
        <row r="86">
          <cell r="A86" t="str">
            <v>Hybrid HIPS_21_26</v>
          </cell>
          <cell r="B86" t="str">
            <v>21_26</v>
          </cell>
          <cell r="C86" t="str">
            <v>Missouri Valley$Hybrid HIPS$150N$Dryland$Rep$1$Plot118Row21$Range26$@ER-Pair 34</v>
          </cell>
          <cell r="D86">
            <v>118</v>
          </cell>
          <cell r="E86">
            <v>21</v>
          </cell>
          <cell r="F86">
            <v>26</v>
          </cell>
          <cell r="G86" t="str">
            <v>ER-Pair 34</v>
          </cell>
          <cell r="H86">
            <v>1</v>
          </cell>
          <cell r="I86" t="str">
            <v>150N</v>
          </cell>
          <cell r="J86" t="str">
            <v>Dryland</v>
          </cell>
          <cell r="K86" t="str">
            <v>Missouri Valley</v>
          </cell>
          <cell r="L86" t="str">
            <v>Hybrid HIPS</v>
          </cell>
          <cell r="M86" t="str">
            <v>LC2125_ER</v>
          </cell>
          <cell r="N86">
            <v>27</v>
          </cell>
          <cell r="O86">
            <v>1744173</v>
          </cell>
          <cell r="P86">
            <v>85</v>
          </cell>
        </row>
        <row r="87">
          <cell r="A87" t="str">
            <v>Hybrid HIPS_3_17</v>
          </cell>
          <cell r="B87" t="str">
            <v>3_17</v>
          </cell>
          <cell r="C87" t="str">
            <v>Missouri Valley$Hybrid HIPS$150N$Dryland$Rep$1$Plot182Row3$Range17$@Cross Type: 64</v>
          </cell>
          <cell r="D87">
            <v>182</v>
          </cell>
          <cell r="E87">
            <v>3</v>
          </cell>
          <cell r="F87">
            <v>17</v>
          </cell>
          <cell r="G87" t="str">
            <v>Cross Type: 64</v>
          </cell>
          <cell r="H87">
            <v>1</v>
          </cell>
          <cell r="I87" t="str">
            <v>150N</v>
          </cell>
          <cell r="J87" t="str">
            <v>Dryland</v>
          </cell>
          <cell r="K87" t="str">
            <v>Missouri Valley</v>
          </cell>
          <cell r="L87" t="str">
            <v>Hybrid HIPS</v>
          </cell>
          <cell r="M87" t="str">
            <v>LC2125</v>
          </cell>
          <cell r="N87">
            <v>68</v>
          </cell>
          <cell r="O87">
            <v>1744034</v>
          </cell>
          <cell r="P87">
            <v>86</v>
          </cell>
        </row>
        <row r="88">
          <cell r="A88" t="str">
            <v>Hybrid HIPS_9_12</v>
          </cell>
          <cell r="B88" t="str">
            <v>9_12</v>
          </cell>
          <cell r="C88" t="str">
            <v>Missouri Valley$Hybrid HIPS$150N$Dryland$Rep$1$Plot133Row9$Range12$@Cross Type: 54</v>
          </cell>
          <cell r="D88">
            <v>133</v>
          </cell>
          <cell r="E88">
            <v>9</v>
          </cell>
          <cell r="F88">
            <v>12</v>
          </cell>
          <cell r="G88" t="str">
            <v>Cross Type: 54</v>
          </cell>
          <cell r="H88">
            <v>1</v>
          </cell>
          <cell r="I88" t="str">
            <v>150N</v>
          </cell>
          <cell r="J88" t="str">
            <v>Dryland</v>
          </cell>
          <cell r="K88" t="str">
            <v>Missouri Valley</v>
          </cell>
          <cell r="L88" t="str">
            <v>Hybrid HIPS</v>
          </cell>
          <cell r="M88" t="str">
            <v>LC2125</v>
          </cell>
          <cell r="N88">
            <v>57</v>
          </cell>
          <cell r="O88">
            <v>1744023</v>
          </cell>
          <cell r="P88">
            <v>87</v>
          </cell>
        </row>
        <row r="89">
          <cell r="A89" t="str">
            <v>Hybrid HIPS_14_16</v>
          </cell>
          <cell r="B89" t="str">
            <v>14_16</v>
          </cell>
          <cell r="C89" t="str">
            <v>Missouri Valley$Hybrid HIPS$150N$Dryland$Rep$2$Plot278Row14$Range16$@Cross Type: 16</v>
          </cell>
          <cell r="D89">
            <v>278</v>
          </cell>
          <cell r="E89">
            <v>14</v>
          </cell>
          <cell r="F89">
            <v>16</v>
          </cell>
          <cell r="G89" t="str">
            <v>Cross Type: 16</v>
          </cell>
          <cell r="H89">
            <v>2</v>
          </cell>
          <cell r="I89" t="str">
            <v>150N</v>
          </cell>
          <cell r="J89" t="str">
            <v>Dryland</v>
          </cell>
          <cell r="K89" t="str">
            <v>Missouri Valley</v>
          </cell>
          <cell r="L89" t="str">
            <v>Hybrid HIPS</v>
          </cell>
          <cell r="M89" t="str">
            <v>LC2125</v>
          </cell>
          <cell r="N89">
            <v>13</v>
          </cell>
          <cell r="O89">
            <v>1744066</v>
          </cell>
          <cell r="P89">
            <v>88</v>
          </cell>
        </row>
        <row r="90">
          <cell r="A90" t="str">
            <v>Hybrid HIPS_20_11</v>
          </cell>
          <cell r="B90" t="str">
            <v>20_11</v>
          </cell>
          <cell r="C90" t="str">
            <v>Missouri Valley$Hybrid HIPS$150N$Dryland$Rep$2$Plot229Row20$Range11$@Cross Type: 28</v>
          </cell>
          <cell r="D90">
            <v>229</v>
          </cell>
          <cell r="E90">
            <v>20</v>
          </cell>
          <cell r="F90">
            <v>11</v>
          </cell>
          <cell r="G90" t="str">
            <v>Cross Type: 28</v>
          </cell>
          <cell r="H90">
            <v>2</v>
          </cell>
          <cell r="I90" t="str">
            <v>150N</v>
          </cell>
          <cell r="J90" t="str">
            <v>Dryland</v>
          </cell>
          <cell r="K90" t="str">
            <v>Missouri Valley</v>
          </cell>
          <cell r="L90" t="str">
            <v>Hybrid HIPS</v>
          </cell>
          <cell r="M90" t="str">
            <v>LC2125</v>
          </cell>
          <cell r="N90">
            <v>26</v>
          </cell>
          <cell r="O90">
            <v>1744079</v>
          </cell>
          <cell r="P90">
            <v>89</v>
          </cell>
        </row>
        <row r="91">
          <cell r="A91" t="str">
            <v>Hybrid HIPS_21_27</v>
          </cell>
          <cell r="B91" t="str">
            <v>21_27</v>
          </cell>
          <cell r="C91" t="str">
            <v>Missouri Valley$Hybrid HIPS$150N$Dryland$Rep$1$Plot119Row21$Range27$@ER-Pair 17</v>
          </cell>
          <cell r="D91">
            <v>119</v>
          </cell>
          <cell r="E91">
            <v>21</v>
          </cell>
          <cell r="F91">
            <v>27</v>
          </cell>
          <cell r="G91" t="str">
            <v>ER-Pair 17</v>
          </cell>
          <cell r="H91">
            <v>1</v>
          </cell>
          <cell r="I91" t="str">
            <v>150N</v>
          </cell>
          <cell r="J91" t="str">
            <v>Dryland</v>
          </cell>
          <cell r="K91" t="str">
            <v>Missouri Valley</v>
          </cell>
          <cell r="L91" t="str">
            <v>Hybrid HIPS</v>
          </cell>
          <cell r="M91" t="str">
            <v>LC2125_ER</v>
          </cell>
          <cell r="N91">
            <v>13</v>
          </cell>
          <cell r="O91">
            <v>1744159</v>
          </cell>
          <cell r="P91">
            <v>90</v>
          </cell>
        </row>
        <row r="92">
          <cell r="A92" t="str">
            <v>Hybrid HIPS_4_9</v>
          </cell>
          <cell r="B92" t="str">
            <v>4_9</v>
          </cell>
          <cell r="C92" t="str">
            <v>Missouri Valley$Hybrid HIPS$150N$Dryland$Rep$1$Plot103Row4$Range9$@Cross Type: 50</v>
          </cell>
          <cell r="D92">
            <v>103</v>
          </cell>
          <cell r="E92">
            <v>4</v>
          </cell>
          <cell r="F92">
            <v>9</v>
          </cell>
          <cell r="G92" t="str">
            <v>Cross Type: 50</v>
          </cell>
          <cell r="H92">
            <v>1</v>
          </cell>
          <cell r="I92" t="str">
            <v>150N</v>
          </cell>
          <cell r="J92" t="str">
            <v>Dryland</v>
          </cell>
          <cell r="K92" t="str">
            <v>Missouri Valley</v>
          </cell>
          <cell r="L92" t="str">
            <v>Hybrid HIPS</v>
          </cell>
          <cell r="M92" t="str">
            <v>LC2125</v>
          </cell>
          <cell r="N92">
            <v>51</v>
          </cell>
          <cell r="O92">
            <v>1744017</v>
          </cell>
          <cell r="P92">
            <v>91</v>
          </cell>
        </row>
        <row r="93">
          <cell r="A93" t="str">
            <v>Hybrid HIPS_9_13</v>
          </cell>
          <cell r="B93" t="str">
            <v>9_13</v>
          </cell>
          <cell r="C93" t="str">
            <v>Missouri Valley$Hybrid HIPS$150N$Dryland$Rep$1$Plot148Row9$Range13$@Cross Type: 31</v>
          </cell>
          <cell r="D93">
            <v>148</v>
          </cell>
          <cell r="E93">
            <v>9</v>
          </cell>
          <cell r="F93">
            <v>13</v>
          </cell>
          <cell r="G93" t="str">
            <v>Cross Type: 31</v>
          </cell>
          <cell r="H93">
            <v>1</v>
          </cell>
          <cell r="I93" t="str">
            <v>150N</v>
          </cell>
          <cell r="J93" t="str">
            <v>Dryland</v>
          </cell>
          <cell r="K93" t="str">
            <v>Missouri Valley</v>
          </cell>
          <cell r="L93" t="str">
            <v>Hybrid HIPS</v>
          </cell>
          <cell r="M93" t="str">
            <v>LC2125</v>
          </cell>
          <cell r="N93">
            <v>29</v>
          </cell>
          <cell r="O93">
            <v>1743695</v>
          </cell>
          <cell r="P93">
            <v>92</v>
          </cell>
        </row>
        <row r="94">
          <cell r="A94" t="str">
            <v>Hybrid HIPS_14_17</v>
          </cell>
          <cell r="B94" t="str">
            <v>14_17</v>
          </cell>
          <cell r="C94" t="str">
            <v>Missouri Valley$Hybrid HIPS$150N$Dryland$Rep$2$Plot283Row14$Range17$@Cross Type: 53</v>
          </cell>
          <cell r="D94">
            <v>283</v>
          </cell>
          <cell r="E94">
            <v>14</v>
          </cell>
          <cell r="F94">
            <v>17</v>
          </cell>
          <cell r="G94" t="str">
            <v>Cross Type: 53</v>
          </cell>
          <cell r="H94">
            <v>2</v>
          </cell>
          <cell r="I94" t="str">
            <v>150N</v>
          </cell>
          <cell r="J94" t="str">
            <v>Dryland</v>
          </cell>
          <cell r="K94" t="str">
            <v>Missouri Valley</v>
          </cell>
          <cell r="L94" t="str">
            <v>Hybrid HIPS</v>
          </cell>
          <cell r="M94" t="str">
            <v>LC2125</v>
          </cell>
          <cell r="N94">
            <v>54</v>
          </cell>
          <cell r="O94">
            <v>1744107</v>
          </cell>
          <cell r="P94">
            <v>93</v>
          </cell>
        </row>
        <row r="95">
          <cell r="A95" t="str">
            <v>Hybrid HIPS_20_12</v>
          </cell>
          <cell r="B95" t="str">
            <v>20_12</v>
          </cell>
          <cell r="C95" t="str">
            <v>Missouri Valley$Hybrid HIPS$150N$Dryland$Rep$2$Plot232Row20$Range12$@Cross Type: 48</v>
          </cell>
          <cell r="D95">
            <v>232</v>
          </cell>
          <cell r="E95">
            <v>20</v>
          </cell>
          <cell r="F95">
            <v>12</v>
          </cell>
          <cell r="G95" t="str">
            <v>Cross Type: 48</v>
          </cell>
          <cell r="H95">
            <v>2</v>
          </cell>
          <cell r="I95" t="str">
            <v>150N</v>
          </cell>
          <cell r="J95" t="str">
            <v>Dryland</v>
          </cell>
          <cell r="K95" t="str">
            <v>Missouri Valley</v>
          </cell>
          <cell r="L95" t="str">
            <v>Hybrid HIPS</v>
          </cell>
          <cell r="M95" t="str">
            <v>LC2125</v>
          </cell>
          <cell r="N95">
            <v>49</v>
          </cell>
          <cell r="O95">
            <v>1744102</v>
          </cell>
          <cell r="P95">
            <v>94</v>
          </cell>
        </row>
        <row r="96">
          <cell r="A96" t="str">
            <v>Hybrid HIPS_21_28</v>
          </cell>
          <cell r="B96" t="str">
            <v>21_28</v>
          </cell>
          <cell r="C96" t="str">
            <v>Missouri Valley$Hybrid HIPS$150N$Dryland$Rep$1$Plot122Row21$Range28$@ER-Pair 14</v>
          </cell>
          <cell r="D96">
            <v>122</v>
          </cell>
          <cell r="E96">
            <v>21</v>
          </cell>
          <cell r="F96">
            <v>28</v>
          </cell>
          <cell r="G96" t="str">
            <v>ER-Pair 14</v>
          </cell>
          <cell r="H96">
            <v>1</v>
          </cell>
          <cell r="I96" t="str">
            <v>150N</v>
          </cell>
          <cell r="J96" t="str">
            <v>Dryland</v>
          </cell>
          <cell r="K96" t="str">
            <v>Missouri Valley</v>
          </cell>
          <cell r="L96" t="str">
            <v>Hybrid HIPS</v>
          </cell>
          <cell r="M96" t="str">
            <v>LC2125_ER</v>
          </cell>
          <cell r="N96">
            <v>11</v>
          </cell>
          <cell r="O96">
            <v>1744157</v>
          </cell>
          <cell r="P96">
            <v>95</v>
          </cell>
        </row>
        <row r="97">
          <cell r="A97" t="str">
            <v>Hybrid HIPS_4_10</v>
          </cell>
          <cell r="B97" t="str">
            <v>4_10</v>
          </cell>
          <cell r="C97" t="str">
            <v>Missouri Valley$Hybrid HIPS$150N$Dryland$Rep$1$Plot118Row4$Range10$@Cross Type: 38</v>
          </cell>
          <cell r="D97">
            <v>118</v>
          </cell>
          <cell r="E97">
            <v>4</v>
          </cell>
          <cell r="F97">
            <v>10</v>
          </cell>
          <cell r="G97" t="str">
            <v>Cross Type: 38</v>
          </cell>
          <cell r="H97">
            <v>1</v>
          </cell>
          <cell r="I97" t="str">
            <v>150N</v>
          </cell>
          <cell r="J97" t="str">
            <v>Dryland</v>
          </cell>
          <cell r="K97" t="str">
            <v>Missouri Valley</v>
          </cell>
          <cell r="L97" t="str">
            <v>Hybrid HIPS</v>
          </cell>
          <cell r="M97" t="str">
            <v>LC2125</v>
          </cell>
          <cell r="N97">
            <v>34</v>
          </cell>
          <cell r="O97">
            <v>1743700</v>
          </cell>
          <cell r="P97">
            <v>96</v>
          </cell>
        </row>
        <row r="98">
          <cell r="A98" t="str">
            <v>Hybrid HIPS_9_14</v>
          </cell>
          <cell r="B98" t="str">
            <v>9_14</v>
          </cell>
          <cell r="C98" t="str">
            <v>Missouri Valley$Hybrid HIPS$150N$Dryland$Rep$1$Plot153Row9$Range14$@Cross Type: 45</v>
          </cell>
          <cell r="D98">
            <v>153</v>
          </cell>
          <cell r="E98">
            <v>9</v>
          </cell>
          <cell r="F98">
            <v>14</v>
          </cell>
          <cell r="G98" t="str">
            <v>Cross Type: 45</v>
          </cell>
          <cell r="H98">
            <v>1</v>
          </cell>
          <cell r="I98" t="str">
            <v>150N</v>
          </cell>
          <cell r="J98" t="str">
            <v>Dryland</v>
          </cell>
          <cell r="K98" t="str">
            <v>Missouri Valley</v>
          </cell>
          <cell r="L98" t="str">
            <v>Hybrid HIPS</v>
          </cell>
          <cell r="M98" t="str">
            <v>LC2125</v>
          </cell>
          <cell r="N98">
            <v>43</v>
          </cell>
          <cell r="O98">
            <v>1744009</v>
          </cell>
          <cell r="P98">
            <v>97</v>
          </cell>
        </row>
        <row r="99">
          <cell r="A99" t="str">
            <v>Hybrid HIPS_15_9</v>
          </cell>
          <cell r="B99" t="str">
            <v>15_9</v>
          </cell>
          <cell r="C99" t="str">
            <v>Missouri Valley$Hybrid HIPS$150N$Dryland$Rep$2$Plot204Row15$Range9$@Cross Type: 66</v>
          </cell>
          <cell r="D99">
            <v>204</v>
          </cell>
          <cell r="E99">
            <v>15</v>
          </cell>
          <cell r="F99">
            <v>9</v>
          </cell>
          <cell r="G99" t="str">
            <v>Cross Type: 66</v>
          </cell>
          <cell r="H99">
            <v>2</v>
          </cell>
          <cell r="I99" t="str">
            <v>150N</v>
          </cell>
          <cell r="J99" t="str">
            <v>Dryland</v>
          </cell>
          <cell r="K99" t="str">
            <v>Missouri Valley</v>
          </cell>
          <cell r="L99" t="str">
            <v>Hybrid HIPS</v>
          </cell>
          <cell r="M99" t="str">
            <v>LC2125</v>
          </cell>
          <cell r="N99">
            <v>70</v>
          </cell>
          <cell r="O99">
            <v>1744123</v>
          </cell>
          <cell r="P99">
            <v>98</v>
          </cell>
        </row>
        <row r="100">
          <cell r="A100" t="str">
            <v>Hybrid HIPS_20_13</v>
          </cell>
          <cell r="B100" t="str">
            <v>20_13</v>
          </cell>
          <cell r="C100" t="str">
            <v>Missouri Valley$Hybrid HIPS$150N$Dryland$Rep$2$Plot249Row20$Range13$@Cross Type: 67</v>
          </cell>
          <cell r="D100">
            <v>249</v>
          </cell>
          <cell r="E100">
            <v>20</v>
          </cell>
          <cell r="F100">
            <v>13</v>
          </cell>
          <cell r="G100" t="str">
            <v>Cross Type: 67</v>
          </cell>
          <cell r="H100">
            <v>2</v>
          </cell>
          <cell r="I100" t="str">
            <v>150N</v>
          </cell>
          <cell r="J100" t="str">
            <v>Dryland</v>
          </cell>
          <cell r="K100" t="str">
            <v>Missouri Valley</v>
          </cell>
          <cell r="L100" t="str">
            <v>Hybrid HIPS</v>
          </cell>
          <cell r="M100" t="str">
            <v>LC2125</v>
          </cell>
          <cell r="N100">
            <v>71</v>
          </cell>
          <cell r="O100">
            <v>1744124</v>
          </cell>
          <cell r="P100">
            <v>99</v>
          </cell>
        </row>
        <row r="101">
          <cell r="A101" t="str">
            <v>Hybrid HIPS_21_29</v>
          </cell>
          <cell r="B101" t="str">
            <v>21_29</v>
          </cell>
          <cell r="C101" t="str">
            <v>Missouri Valley$Hybrid HIPS$150N$Dryland$Rep$1$Plot123Row21$Range29$@ER-Pair 6</v>
          </cell>
          <cell r="D101">
            <v>123</v>
          </cell>
          <cell r="E101">
            <v>21</v>
          </cell>
          <cell r="F101">
            <v>29</v>
          </cell>
          <cell r="G101" t="str">
            <v>ER-Pair 6</v>
          </cell>
          <cell r="H101">
            <v>1</v>
          </cell>
          <cell r="I101" t="str">
            <v>150N</v>
          </cell>
          <cell r="J101" t="str">
            <v>Dryland</v>
          </cell>
          <cell r="K101" t="str">
            <v>Missouri Valley</v>
          </cell>
          <cell r="L101" t="str">
            <v>Hybrid HIPS</v>
          </cell>
          <cell r="M101" t="str">
            <v>LC2125_ER</v>
          </cell>
          <cell r="N101">
            <v>5</v>
          </cell>
          <cell r="O101">
            <v>1744151</v>
          </cell>
          <cell r="P101">
            <v>100</v>
          </cell>
        </row>
        <row r="102">
          <cell r="A102" t="str">
            <v>Hybrid HIPS_4_11</v>
          </cell>
          <cell r="B102" t="str">
            <v>4_11</v>
          </cell>
          <cell r="C102" t="str">
            <v>Missouri Valley$Hybrid HIPS$150N$Dryland$Rep$1$Plot123Row4$Range11$@Cross Type: 40</v>
          </cell>
          <cell r="D102">
            <v>123</v>
          </cell>
          <cell r="E102">
            <v>4</v>
          </cell>
          <cell r="F102">
            <v>11</v>
          </cell>
          <cell r="G102" t="str">
            <v>Cross Type: 40</v>
          </cell>
          <cell r="H102">
            <v>1</v>
          </cell>
          <cell r="I102" t="str">
            <v>150N</v>
          </cell>
          <cell r="J102" t="str">
            <v>Dryland</v>
          </cell>
          <cell r="K102" t="str">
            <v>Missouri Valley</v>
          </cell>
          <cell r="L102" t="str">
            <v>Hybrid HIPS</v>
          </cell>
          <cell r="M102" t="str">
            <v>LC2125</v>
          </cell>
          <cell r="N102">
            <v>39</v>
          </cell>
          <cell r="O102">
            <v>1744005</v>
          </cell>
          <cell r="P102">
            <v>101</v>
          </cell>
        </row>
        <row r="103">
          <cell r="A103" t="str">
            <v>Hybrid HIPS_9_15</v>
          </cell>
          <cell r="B103" t="str">
            <v>9_15</v>
          </cell>
          <cell r="C103" t="str">
            <v>Missouri Valley$Hybrid HIPS$150N$Dryland$Rep$1$Plot168Row9$Range15$@Cross Type: 43</v>
          </cell>
          <cell r="D103">
            <v>168</v>
          </cell>
          <cell r="E103">
            <v>9</v>
          </cell>
          <cell r="F103">
            <v>15</v>
          </cell>
          <cell r="G103" t="str">
            <v>Cross Type: 43</v>
          </cell>
          <cell r="H103">
            <v>1</v>
          </cell>
          <cell r="I103" t="str">
            <v>150N</v>
          </cell>
          <cell r="J103" t="str">
            <v>Dryland</v>
          </cell>
          <cell r="K103" t="str">
            <v>Missouri Valley</v>
          </cell>
          <cell r="L103" t="str">
            <v>Hybrid HIPS</v>
          </cell>
          <cell r="M103" t="str">
            <v>LC2125</v>
          </cell>
          <cell r="N103">
            <v>41</v>
          </cell>
          <cell r="O103">
            <v>1744007</v>
          </cell>
          <cell r="P103">
            <v>102</v>
          </cell>
        </row>
        <row r="104">
          <cell r="A104" t="str">
            <v>Hybrid HIPS_15_10</v>
          </cell>
          <cell r="B104" t="str">
            <v>15_10</v>
          </cell>
          <cell r="C104" t="str">
            <v>Missouri Valley$Hybrid HIPS$150N$Dryland$Rep$2$Plot217Row15$Range10$@Cross Type: 47</v>
          </cell>
          <cell r="D104">
            <v>217</v>
          </cell>
          <cell r="E104">
            <v>15</v>
          </cell>
          <cell r="F104">
            <v>10</v>
          </cell>
          <cell r="G104" t="str">
            <v>Cross Type: 47</v>
          </cell>
          <cell r="H104">
            <v>2</v>
          </cell>
          <cell r="I104" t="str">
            <v>150N</v>
          </cell>
          <cell r="J104" t="str">
            <v>Dryland</v>
          </cell>
          <cell r="K104" t="str">
            <v>Missouri Valley</v>
          </cell>
          <cell r="L104" t="str">
            <v>Hybrid HIPS</v>
          </cell>
          <cell r="M104" t="str">
            <v>LC2125</v>
          </cell>
          <cell r="N104">
            <v>48</v>
          </cell>
          <cell r="O104">
            <v>1744101</v>
          </cell>
          <cell r="P104">
            <v>103</v>
          </cell>
        </row>
        <row r="105">
          <cell r="A105" t="str">
            <v>Hybrid HIPS_20_14</v>
          </cell>
          <cell r="B105" t="str">
            <v>20_14</v>
          </cell>
          <cell r="C105" t="str">
            <v>Missouri Valley$Hybrid HIPS$150N$Dryland$Rep$2$Plot252Row20$Range14$@Cross Type: 55</v>
          </cell>
          <cell r="D105">
            <v>252</v>
          </cell>
          <cell r="E105">
            <v>20</v>
          </cell>
          <cell r="F105">
            <v>14</v>
          </cell>
          <cell r="G105" t="str">
            <v>Cross Type: 55</v>
          </cell>
          <cell r="H105">
            <v>2</v>
          </cell>
          <cell r="I105" t="str">
            <v>150N</v>
          </cell>
          <cell r="J105" t="str">
            <v>Dryland</v>
          </cell>
          <cell r="K105" t="str">
            <v>Missouri Valley</v>
          </cell>
          <cell r="L105" t="str">
            <v>Hybrid HIPS</v>
          </cell>
          <cell r="M105" t="str">
            <v>LC2125</v>
          </cell>
          <cell r="N105">
            <v>58</v>
          </cell>
          <cell r="O105">
            <v>1744111</v>
          </cell>
          <cell r="P105">
            <v>104</v>
          </cell>
        </row>
        <row r="106">
          <cell r="A106" t="str">
            <v>Hybrid HIPS_21_30</v>
          </cell>
          <cell r="B106" t="str">
            <v>21_30</v>
          </cell>
          <cell r="C106" t="str">
            <v>Missouri Valley$Hybrid HIPS$150N$Dryland$Rep$1$Plot126Row21$Range30$@ER-Pair 38</v>
          </cell>
          <cell r="D106">
            <v>126</v>
          </cell>
          <cell r="E106">
            <v>21</v>
          </cell>
          <cell r="F106">
            <v>30</v>
          </cell>
          <cell r="G106" t="str">
            <v>ER-Pair 38</v>
          </cell>
          <cell r="H106">
            <v>1</v>
          </cell>
          <cell r="I106" t="str">
            <v>150N</v>
          </cell>
          <cell r="J106" t="str">
            <v>Dryland</v>
          </cell>
          <cell r="K106" t="str">
            <v>Missouri Valley</v>
          </cell>
          <cell r="L106" t="str">
            <v>Hybrid HIPS</v>
          </cell>
          <cell r="M106" t="str">
            <v>LC2125_ER</v>
          </cell>
          <cell r="N106">
            <v>29</v>
          </cell>
          <cell r="O106">
            <v>1744175</v>
          </cell>
          <cell r="P106">
            <v>105</v>
          </cell>
        </row>
        <row r="107">
          <cell r="A107" t="str">
            <v>Hybrid HIPS_4_12</v>
          </cell>
          <cell r="B107" t="str">
            <v>4_12</v>
          </cell>
          <cell r="C107" t="str">
            <v>Missouri Valley$Hybrid HIPS$150N$Dryland$Rep$1$Plot138Row4$Range12$@Cross Type: 48</v>
          </cell>
          <cell r="D107">
            <v>138</v>
          </cell>
          <cell r="E107">
            <v>4</v>
          </cell>
          <cell r="F107">
            <v>12</v>
          </cell>
          <cell r="G107" t="str">
            <v>Cross Type: 48</v>
          </cell>
          <cell r="H107">
            <v>1</v>
          </cell>
          <cell r="I107" t="str">
            <v>150N</v>
          </cell>
          <cell r="J107" t="str">
            <v>Dryland</v>
          </cell>
          <cell r="K107" t="str">
            <v>Missouri Valley</v>
          </cell>
          <cell r="L107" t="str">
            <v>Hybrid HIPS</v>
          </cell>
          <cell r="M107" t="str">
            <v>LC2125</v>
          </cell>
          <cell r="N107">
            <v>49</v>
          </cell>
          <cell r="O107">
            <v>1744015</v>
          </cell>
          <cell r="P107">
            <v>106</v>
          </cell>
        </row>
        <row r="108">
          <cell r="A108" t="str">
            <v>Hybrid HIPS_9_16</v>
          </cell>
          <cell r="B108" t="str">
            <v>9_16</v>
          </cell>
          <cell r="C108" t="str">
            <v>Missouri Valley$Hybrid HIPS$150N$Dryland$Rep$1$Plot173Row9$Range16$@Cross Type: 36</v>
          </cell>
          <cell r="D108">
            <v>173</v>
          </cell>
          <cell r="E108">
            <v>9</v>
          </cell>
          <cell r="F108">
            <v>16</v>
          </cell>
          <cell r="G108" t="str">
            <v>Cross Type: 36</v>
          </cell>
          <cell r="H108">
            <v>1</v>
          </cell>
          <cell r="I108" t="str">
            <v>150N</v>
          </cell>
          <cell r="J108" t="str">
            <v>Dryland</v>
          </cell>
          <cell r="K108" t="str">
            <v>Missouri Valley</v>
          </cell>
          <cell r="L108" t="str">
            <v>Hybrid HIPS</v>
          </cell>
          <cell r="M108" t="str">
            <v>LC2125</v>
          </cell>
          <cell r="N108">
            <v>32</v>
          </cell>
          <cell r="O108">
            <v>1743698</v>
          </cell>
          <cell r="P108">
            <v>107</v>
          </cell>
        </row>
        <row r="109">
          <cell r="A109" t="str">
            <v>Hybrid HIPS_15_11</v>
          </cell>
          <cell r="B109" t="str">
            <v>15_11</v>
          </cell>
          <cell r="C109" t="str">
            <v>Missouri Valley$Hybrid HIPS$150N$Dryland$Rep$2$Plot224Row15$Range11$@Cross Type: 32</v>
          </cell>
          <cell r="D109">
            <v>224</v>
          </cell>
          <cell r="E109">
            <v>15</v>
          </cell>
          <cell r="F109">
            <v>11</v>
          </cell>
          <cell r="G109" t="str">
            <v>Cross Type: 32</v>
          </cell>
          <cell r="H109">
            <v>2</v>
          </cell>
          <cell r="I109" t="str">
            <v>150N</v>
          </cell>
          <cell r="J109" t="str">
            <v>Dryland</v>
          </cell>
          <cell r="K109" t="str">
            <v>Missouri Valley</v>
          </cell>
          <cell r="L109" t="str">
            <v>Hybrid HIPS</v>
          </cell>
          <cell r="M109" t="str">
            <v>LC2125</v>
          </cell>
          <cell r="N109">
            <v>30</v>
          </cell>
          <cell r="O109">
            <v>1744083</v>
          </cell>
          <cell r="P109">
            <v>108</v>
          </cell>
        </row>
        <row r="110">
          <cell r="A110" t="str">
            <v>Hybrid HIPS_20_15</v>
          </cell>
          <cell r="B110" t="str">
            <v>20_15</v>
          </cell>
          <cell r="C110" t="str">
            <v>Missouri Valley$Hybrid HIPS$150N$Dryland$Rep$2$Plot269Row20$Range15$@Cross Type: 50</v>
          </cell>
          <cell r="D110">
            <v>269</v>
          </cell>
          <cell r="E110">
            <v>20</v>
          </cell>
          <cell r="F110">
            <v>15</v>
          </cell>
          <cell r="G110" t="str">
            <v>Cross Type: 50</v>
          </cell>
          <cell r="H110">
            <v>2</v>
          </cell>
          <cell r="I110" t="str">
            <v>150N</v>
          </cell>
          <cell r="J110" t="str">
            <v>Dryland</v>
          </cell>
          <cell r="K110" t="str">
            <v>Missouri Valley</v>
          </cell>
          <cell r="L110" t="str">
            <v>Hybrid HIPS</v>
          </cell>
          <cell r="M110" t="str">
            <v>LC2125</v>
          </cell>
          <cell r="N110">
            <v>51</v>
          </cell>
          <cell r="O110">
            <v>1744104</v>
          </cell>
          <cell r="P110">
            <v>109</v>
          </cell>
        </row>
        <row r="111">
          <cell r="A111" t="str">
            <v>Hybrid HIPS_21_31</v>
          </cell>
          <cell r="B111" t="str">
            <v>21_31</v>
          </cell>
          <cell r="C111" t="str">
            <v>Missouri Valley$Hybrid HIPS$150N$Dryland$Rep$1$Plot127Row21$Range31$@ER-Pair 4</v>
          </cell>
          <cell r="D111">
            <v>127</v>
          </cell>
          <cell r="E111">
            <v>21</v>
          </cell>
          <cell r="F111">
            <v>31</v>
          </cell>
          <cell r="G111" t="str">
            <v>ER-Pair 4</v>
          </cell>
          <cell r="H111">
            <v>1</v>
          </cell>
          <cell r="I111" t="str">
            <v>150N</v>
          </cell>
          <cell r="J111" t="str">
            <v>Dryland</v>
          </cell>
          <cell r="K111" t="str">
            <v>Missouri Valley</v>
          </cell>
          <cell r="L111" t="str">
            <v>Hybrid HIPS</v>
          </cell>
          <cell r="M111" t="str">
            <v>LC2125_ER</v>
          </cell>
          <cell r="N111">
            <v>3</v>
          </cell>
          <cell r="O111">
            <v>1744149</v>
          </cell>
          <cell r="P111">
            <v>110</v>
          </cell>
        </row>
        <row r="112">
          <cell r="A112" t="str">
            <v>Hybrid HIPS_4_13</v>
          </cell>
          <cell r="B112" t="str">
            <v>4_13</v>
          </cell>
          <cell r="C112" t="str">
            <v>Missouri Valley$Hybrid HIPS$150N$Dryland$Rep$1$Plot143Row4$Range13$@Cross Type: 52</v>
          </cell>
          <cell r="D112">
            <v>143</v>
          </cell>
          <cell r="E112">
            <v>4</v>
          </cell>
          <cell r="F112">
            <v>13</v>
          </cell>
          <cell r="G112" t="str">
            <v>Cross Type: 52</v>
          </cell>
          <cell r="H112">
            <v>1</v>
          </cell>
          <cell r="I112" t="str">
            <v>150N</v>
          </cell>
          <cell r="J112" t="str">
            <v>Dryland</v>
          </cell>
          <cell r="K112" t="str">
            <v>Missouri Valley</v>
          </cell>
          <cell r="L112" t="str">
            <v>Hybrid HIPS</v>
          </cell>
          <cell r="M112" t="str">
            <v>LC2125</v>
          </cell>
          <cell r="N112">
            <v>53</v>
          </cell>
          <cell r="O112">
            <v>1744019</v>
          </cell>
          <cell r="P112">
            <v>111</v>
          </cell>
        </row>
        <row r="113">
          <cell r="A113" t="str">
            <v>Hybrid HIPS_9_17</v>
          </cell>
          <cell r="B113" t="str">
            <v>9_17</v>
          </cell>
          <cell r="C113" t="str">
            <v>Missouri Valley$Hybrid HIPS$150N$Dryland$Rep$-$PlotFillerRow9$Range17$@Filler</v>
          </cell>
          <cell r="D113" t="str">
            <v>Filler</v>
          </cell>
          <cell r="E113">
            <v>9</v>
          </cell>
          <cell r="F113">
            <v>17</v>
          </cell>
          <cell r="G113" t="str">
            <v>Filler</v>
          </cell>
          <cell r="H113" t="str">
            <v>-</v>
          </cell>
          <cell r="I113" t="str">
            <v>150N</v>
          </cell>
          <cell r="J113" t="str">
            <v>Dryland</v>
          </cell>
          <cell r="K113" t="str">
            <v>Missouri Valley</v>
          </cell>
          <cell r="L113" t="str">
            <v>Hybrid HIPS</v>
          </cell>
          <cell r="M113" t="str">
            <v>LC2125</v>
          </cell>
          <cell r="N113" t="str">
            <v>-</v>
          </cell>
          <cell r="O113" t="str">
            <v>Filler</v>
          </cell>
          <cell r="P113">
            <v>112</v>
          </cell>
        </row>
        <row r="114">
          <cell r="A114" t="str">
            <v>Hybrid HIPS_15_12</v>
          </cell>
          <cell r="B114" t="str">
            <v>15_12</v>
          </cell>
          <cell r="C114" t="str">
            <v>Missouri Valley$Hybrid HIPS$150N$Dryland$Rep$2$Plot237Row15$Range12$@Cross Type: 35</v>
          </cell>
          <cell r="D114">
            <v>237</v>
          </cell>
          <cell r="E114">
            <v>15</v>
          </cell>
          <cell r="F114">
            <v>12</v>
          </cell>
          <cell r="G114" t="str">
            <v>Cross Type: 35</v>
          </cell>
          <cell r="H114">
            <v>2</v>
          </cell>
          <cell r="I114" t="str">
            <v>150N</v>
          </cell>
          <cell r="J114" t="str">
            <v>Dryland</v>
          </cell>
          <cell r="K114" t="str">
            <v>Missouri Valley</v>
          </cell>
          <cell r="L114" t="str">
            <v>Hybrid HIPS</v>
          </cell>
          <cell r="M114" t="str">
            <v>LC2125</v>
          </cell>
          <cell r="N114">
            <v>37</v>
          </cell>
          <cell r="O114">
            <v>1744090</v>
          </cell>
          <cell r="P114">
            <v>113</v>
          </cell>
        </row>
        <row r="115">
          <cell r="A115" t="str">
            <v>Hybrid HIPS_20_16</v>
          </cell>
          <cell r="B115" t="str">
            <v>20_16</v>
          </cell>
          <cell r="C115" t="str">
            <v>Missouri Valley$Hybrid HIPS$150N$Dryland$Rep$2$Plot272Row20$Range16$@Cross Type: 37</v>
          </cell>
          <cell r="D115">
            <v>272</v>
          </cell>
          <cell r="E115">
            <v>20</v>
          </cell>
          <cell r="F115">
            <v>16</v>
          </cell>
          <cell r="G115" t="str">
            <v>Cross Type: 37</v>
          </cell>
          <cell r="H115">
            <v>2</v>
          </cell>
          <cell r="I115" t="str">
            <v>150N</v>
          </cell>
          <cell r="J115" t="str">
            <v>Dryland</v>
          </cell>
          <cell r="K115" t="str">
            <v>Missouri Valley</v>
          </cell>
          <cell r="L115" t="str">
            <v>Hybrid HIPS</v>
          </cell>
          <cell r="M115" t="str">
            <v>LC2125</v>
          </cell>
          <cell r="N115">
            <v>33</v>
          </cell>
          <cell r="O115">
            <v>1744086</v>
          </cell>
          <cell r="P115">
            <v>114</v>
          </cell>
        </row>
        <row r="116">
          <cell r="A116" t="str">
            <v>Hybrid HIPS_21_32</v>
          </cell>
          <cell r="B116" t="str">
            <v>21_32</v>
          </cell>
          <cell r="C116" t="str">
            <v>Missouri Valley$Hybrid HIPS$150N$Dryland$Rep$1$Plot130Row21$Range32$@ER-Pair 22</v>
          </cell>
          <cell r="D116">
            <v>130</v>
          </cell>
          <cell r="E116">
            <v>21</v>
          </cell>
          <cell r="F116">
            <v>32</v>
          </cell>
          <cell r="G116" t="str">
            <v>ER-Pair 22</v>
          </cell>
          <cell r="H116">
            <v>1</v>
          </cell>
          <cell r="I116" t="str">
            <v>150N</v>
          </cell>
          <cell r="J116" t="str">
            <v>Dryland</v>
          </cell>
          <cell r="K116" t="str">
            <v>Missouri Valley</v>
          </cell>
          <cell r="L116" t="str">
            <v>Hybrid HIPS</v>
          </cell>
          <cell r="M116" t="str">
            <v>LC2125_ER</v>
          </cell>
          <cell r="N116">
            <v>17</v>
          </cell>
          <cell r="O116">
            <v>1744163</v>
          </cell>
          <cell r="P116">
            <v>115</v>
          </cell>
        </row>
        <row r="117">
          <cell r="A117" t="str">
            <v>Hybrid HIPS_4_14</v>
          </cell>
          <cell r="B117" t="str">
            <v>4_14</v>
          </cell>
          <cell r="C117" t="str">
            <v>Missouri Valley$Hybrid HIPS$150N$Dryland$Rep$1$Plot158Row4$Range14$@Cross Type: 20</v>
          </cell>
          <cell r="D117">
            <v>158</v>
          </cell>
          <cell r="E117">
            <v>4</v>
          </cell>
          <cell r="F117">
            <v>14</v>
          </cell>
          <cell r="G117" t="str">
            <v>Cross Type: 20</v>
          </cell>
          <cell r="H117">
            <v>1</v>
          </cell>
          <cell r="I117" t="str">
            <v>150N</v>
          </cell>
          <cell r="J117" t="str">
            <v>Dryland</v>
          </cell>
          <cell r="K117" t="str">
            <v>Missouri Valley</v>
          </cell>
          <cell r="L117" t="str">
            <v>Hybrid HIPS</v>
          </cell>
          <cell r="M117" t="str">
            <v>LC2125</v>
          </cell>
          <cell r="N117">
            <v>17</v>
          </cell>
          <cell r="O117">
            <v>1743683</v>
          </cell>
          <cell r="P117">
            <v>116</v>
          </cell>
        </row>
        <row r="118">
          <cell r="A118" t="str">
            <v>Hybrid HIPS_10_9</v>
          </cell>
          <cell r="B118" t="str">
            <v>10_9</v>
          </cell>
          <cell r="C118" t="str">
            <v>Missouri Valley$Hybrid HIPS$150N$Dryland$Rep$1$Plot109Row10$Range9$@Cross Type: 95</v>
          </cell>
          <cell r="D118">
            <v>109</v>
          </cell>
          <cell r="E118">
            <v>10</v>
          </cell>
          <cell r="F118">
            <v>9</v>
          </cell>
          <cell r="G118" t="str">
            <v>Cross Type: 95</v>
          </cell>
          <cell r="H118">
            <v>1</v>
          </cell>
          <cell r="I118" t="str">
            <v>150N</v>
          </cell>
          <cell r="J118" t="str">
            <v>Dryland</v>
          </cell>
          <cell r="K118" t="str">
            <v>Missouri Valley</v>
          </cell>
          <cell r="L118" t="str">
            <v>Hybrid HIPS</v>
          </cell>
          <cell r="M118" t="str">
            <v>LC2125</v>
          </cell>
          <cell r="N118">
            <v>82</v>
          </cell>
          <cell r="O118">
            <v>1744048</v>
          </cell>
          <cell r="P118">
            <v>117</v>
          </cell>
        </row>
        <row r="119">
          <cell r="A119" t="str">
            <v>Hybrid HIPS_15_13</v>
          </cell>
          <cell r="B119" t="str">
            <v>15_13</v>
          </cell>
          <cell r="C119" t="str">
            <v>Missouri Valley$Hybrid HIPS$150N$Dryland$Rep$2$Plot244Row15$Range13$@Cross Type: 6</v>
          </cell>
          <cell r="D119">
            <v>244</v>
          </cell>
          <cell r="E119">
            <v>15</v>
          </cell>
          <cell r="F119">
            <v>13</v>
          </cell>
          <cell r="G119" t="str">
            <v>Cross Type: 6</v>
          </cell>
          <cell r="H119">
            <v>2</v>
          </cell>
          <cell r="I119" t="str">
            <v>150N</v>
          </cell>
          <cell r="J119" t="str">
            <v>Dryland</v>
          </cell>
          <cell r="K119" t="str">
            <v>Missouri Valley</v>
          </cell>
          <cell r="L119" t="str">
            <v>Hybrid HIPS</v>
          </cell>
          <cell r="M119" t="str">
            <v>LC2125</v>
          </cell>
          <cell r="N119">
            <v>44</v>
          </cell>
          <cell r="O119">
            <v>1744097</v>
          </cell>
          <cell r="P119">
            <v>118</v>
          </cell>
        </row>
        <row r="120">
          <cell r="A120" t="str">
            <v>Hybrid HIPS_20_17</v>
          </cell>
          <cell r="B120" t="str">
            <v>20_17</v>
          </cell>
          <cell r="C120" t="str">
            <v>Missouri Valley$Hybrid HIPS$150N$Dryland$Rep$-$PlotFillerRow20$Range17$@Filler</v>
          </cell>
          <cell r="D120" t="str">
            <v>Filler</v>
          </cell>
          <cell r="E120">
            <v>20</v>
          </cell>
          <cell r="F120">
            <v>17</v>
          </cell>
          <cell r="G120" t="str">
            <v>Filler</v>
          </cell>
          <cell r="H120" t="str">
            <v>-</v>
          </cell>
          <cell r="I120" t="str">
            <v>150N</v>
          </cell>
          <cell r="J120" t="str">
            <v>Dryland</v>
          </cell>
          <cell r="K120" t="str">
            <v>Missouri Valley</v>
          </cell>
          <cell r="L120" t="str">
            <v>Hybrid HIPS</v>
          </cell>
          <cell r="M120" t="str">
            <v>LC2125</v>
          </cell>
          <cell r="N120" t="str">
            <v>-</v>
          </cell>
          <cell r="O120" t="str">
            <v>Filler</v>
          </cell>
          <cell r="P120">
            <v>119</v>
          </cell>
        </row>
        <row r="121">
          <cell r="A121" t="str">
            <v>Hybrid HIPS_21_33</v>
          </cell>
          <cell r="B121" t="str">
            <v>21_33</v>
          </cell>
          <cell r="C121" t="str">
            <v>Missouri Valley$Hybrid HIPS$150N$Dryland$Rep$1$Plot131Row21$Range33$@ER-Pair 26</v>
          </cell>
          <cell r="D121">
            <v>131</v>
          </cell>
          <cell r="E121">
            <v>21</v>
          </cell>
          <cell r="F121">
            <v>33</v>
          </cell>
          <cell r="G121" t="str">
            <v>ER-Pair 26</v>
          </cell>
          <cell r="H121">
            <v>1</v>
          </cell>
          <cell r="I121" t="str">
            <v>150N</v>
          </cell>
          <cell r="J121" t="str">
            <v>Dryland</v>
          </cell>
          <cell r="K121" t="str">
            <v>Missouri Valley</v>
          </cell>
          <cell r="L121" t="str">
            <v>Hybrid HIPS</v>
          </cell>
          <cell r="M121" t="str">
            <v>LC2125_ER</v>
          </cell>
          <cell r="N121">
            <v>20</v>
          </cell>
          <cell r="O121">
            <v>1744166</v>
          </cell>
          <cell r="P121">
            <v>120</v>
          </cell>
        </row>
        <row r="122">
          <cell r="A122" t="str">
            <v>Hybrid HIPS_4_15</v>
          </cell>
          <cell r="B122" t="str">
            <v>4_15</v>
          </cell>
          <cell r="C122" t="str">
            <v>Missouri Valley$Hybrid HIPS$150N$Dryland$Rep$1$Plot163Row4$Range15$@Cross Type: 23</v>
          </cell>
          <cell r="D122">
            <v>163</v>
          </cell>
          <cell r="E122">
            <v>4</v>
          </cell>
          <cell r="F122">
            <v>15</v>
          </cell>
          <cell r="G122" t="str">
            <v>Cross Type: 23</v>
          </cell>
          <cell r="H122">
            <v>1</v>
          </cell>
          <cell r="I122" t="str">
            <v>150N</v>
          </cell>
          <cell r="J122" t="str">
            <v>Dryland</v>
          </cell>
          <cell r="K122" t="str">
            <v>Missouri Valley</v>
          </cell>
          <cell r="L122" t="str">
            <v>Hybrid HIPS</v>
          </cell>
          <cell r="M122" t="str">
            <v>LC2125</v>
          </cell>
          <cell r="N122">
            <v>20</v>
          </cell>
          <cell r="O122">
            <v>1743686</v>
          </cell>
          <cell r="P122">
            <v>121</v>
          </cell>
        </row>
        <row r="123">
          <cell r="A123" t="str">
            <v>Hybrid HIPS_10_10</v>
          </cell>
          <cell r="B123" t="str">
            <v>10_10</v>
          </cell>
          <cell r="C123" t="str">
            <v>Missouri Valley$Hybrid HIPS$150N$Dryland$Rep$1$Plot112Row10$Range10$@Cross Type: 89</v>
          </cell>
          <cell r="D123">
            <v>112</v>
          </cell>
          <cell r="E123">
            <v>10</v>
          </cell>
          <cell r="F123">
            <v>10</v>
          </cell>
          <cell r="G123" t="str">
            <v>Cross Type: 89</v>
          </cell>
          <cell r="H123">
            <v>1</v>
          </cell>
          <cell r="I123" t="str">
            <v>150N</v>
          </cell>
          <cell r="J123" t="str">
            <v>Dryland</v>
          </cell>
          <cell r="K123" t="str">
            <v>Missouri Valley</v>
          </cell>
          <cell r="L123" t="str">
            <v>Hybrid HIPS</v>
          </cell>
          <cell r="M123" t="str">
            <v>LC2125</v>
          </cell>
          <cell r="N123">
            <v>77</v>
          </cell>
          <cell r="O123">
            <v>1744043</v>
          </cell>
          <cell r="P123">
            <v>122</v>
          </cell>
        </row>
        <row r="124">
          <cell r="A124" t="str">
            <v>Hybrid HIPS_15_14</v>
          </cell>
          <cell r="B124" t="str">
            <v>15_14</v>
          </cell>
          <cell r="C124" t="str">
            <v>Missouri Valley$Hybrid HIPS$150N$Dryland$Rep$2$Plot257Row15$Range14$@Cross Type: 22</v>
          </cell>
          <cell r="D124">
            <v>257</v>
          </cell>
          <cell r="E124">
            <v>15</v>
          </cell>
          <cell r="F124">
            <v>14</v>
          </cell>
          <cell r="G124" t="str">
            <v>Cross Type: 22</v>
          </cell>
          <cell r="H124">
            <v>2</v>
          </cell>
          <cell r="I124" t="str">
            <v>150N</v>
          </cell>
          <cell r="J124" t="str">
            <v>Dryland</v>
          </cell>
          <cell r="K124" t="str">
            <v>Missouri Valley</v>
          </cell>
          <cell r="L124" t="str">
            <v>Hybrid HIPS</v>
          </cell>
          <cell r="M124" t="str">
            <v>LC2125</v>
          </cell>
          <cell r="N124">
            <v>19</v>
          </cell>
          <cell r="O124">
            <v>1744072</v>
          </cell>
          <cell r="P124">
            <v>123</v>
          </cell>
        </row>
        <row r="125">
          <cell r="A125" t="str">
            <v>Hybrid HIPS_20_18</v>
          </cell>
          <cell r="B125" t="str">
            <v>20_18</v>
          </cell>
          <cell r="C125" t="str">
            <v>Missouri Valley$Hybrid HIPS$150N$Dryland$Rep$1$Plot101Row20$Range18$@ER-Pair 21</v>
          </cell>
          <cell r="D125">
            <v>101</v>
          </cell>
          <cell r="E125">
            <v>20</v>
          </cell>
          <cell r="F125">
            <v>18</v>
          </cell>
          <cell r="G125" t="str">
            <v>ER-Pair 21</v>
          </cell>
          <cell r="H125">
            <v>1</v>
          </cell>
          <cell r="I125" t="str">
            <v>150N</v>
          </cell>
          <cell r="J125" t="str">
            <v>Dryland</v>
          </cell>
          <cell r="K125" t="str">
            <v>Missouri Valley</v>
          </cell>
          <cell r="L125" t="str">
            <v>Hybrid HIPS</v>
          </cell>
          <cell r="M125" t="str">
            <v>LC2125_ER</v>
          </cell>
          <cell r="N125">
            <v>16</v>
          </cell>
          <cell r="O125">
            <v>1744162</v>
          </cell>
          <cell r="P125">
            <v>124</v>
          </cell>
        </row>
        <row r="126">
          <cell r="A126" t="str">
            <v>Hybrid HIPS_21_34</v>
          </cell>
          <cell r="B126" t="str">
            <v>21_34</v>
          </cell>
          <cell r="C126" t="str">
            <v>Missouri Valley$Hybrid HIPS$150N$Dryland$Rep$2$Plot202Row21$Range34$@ER-Pair 34</v>
          </cell>
          <cell r="D126">
            <v>202</v>
          </cell>
          <cell r="E126">
            <v>21</v>
          </cell>
          <cell r="F126">
            <v>34</v>
          </cell>
          <cell r="G126" t="str">
            <v>ER-Pair 34</v>
          </cell>
          <cell r="H126">
            <v>2</v>
          </cell>
          <cell r="I126" t="str">
            <v>150N</v>
          </cell>
          <cell r="J126" t="str">
            <v>Dryland</v>
          </cell>
          <cell r="K126" t="str">
            <v>Missouri Valley</v>
          </cell>
          <cell r="L126" t="str">
            <v>Hybrid HIPS</v>
          </cell>
          <cell r="M126" t="str">
            <v>LC2125_ER</v>
          </cell>
          <cell r="N126">
            <v>27</v>
          </cell>
          <cell r="O126">
            <v>1744304</v>
          </cell>
          <cell r="P126">
            <v>125</v>
          </cell>
        </row>
        <row r="127">
          <cell r="A127" t="str">
            <v>Hybrid HIPS_4_16</v>
          </cell>
          <cell r="B127" t="str">
            <v>4_16</v>
          </cell>
          <cell r="C127" t="str">
            <v>Missouri Valley$Hybrid HIPS$150N$Dryland$Rep$1$Plot178Row4$Range16$@Cross Type: 7</v>
          </cell>
          <cell r="D127">
            <v>178</v>
          </cell>
          <cell r="E127">
            <v>4</v>
          </cell>
          <cell r="F127">
            <v>16</v>
          </cell>
          <cell r="G127" t="str">
            <v>Cross Type: 7</v>
          </cell>
          <cell r="H127">
            <v>1</v>
          </cell>
          <cell r="I127" t="str">
            <v>150N</v>
          </cell>
          <cell r="J127" t="str">
            <v>Dryland</v>
          </cell>
          <cell r="K127" t="str">
            <v>Missouri Valley</v>
          </cell>
          <cell r="L127" t="str">
            <v>Hybrid HIPS</v>
          </cell>
          <cell r="M127" t="str">
            <v>LC2125</v>
          </cell>
          <cell r="N127">
            <v>5</v>
          </cell>
          <cell r="O127">
            <v>1743671</v>
          </cell>
          <cell r="P127">
            <v>126</v>
          </cell>
        </row>
        <row r="128">
          <cell r="A128" t="str">
            <v>Hybrid HIPS_10_11</v>
          </cell>
          <cell r="B128" t="str">
            <v>10_11</v>
          </cell>
          <cell r="C128" t="str">
            <v>Missouri Valley$Hybrid HIPS$150N$Dryland$Rep$1$Plot129Row10$Range11$@commercial hybrid 5</v>
          </cell>
          <cell r="D128">
            <v>129</v>
          </cell>
          <cell r="E128">
            <v>10</v>
          </cell>
          <cell r="F128">
            <v>11</v>
          </cell>
          <cell r="G128" t="str">
            <v>commercial hybrid 5</v>
          </cell>
          <cell r="H128">
            <v>1</v>
          </cell>
          <cell r="I128" t="str">
            <v>150N</v>
          </cell>
          <cell r="J128" t="str">
            <v>Dryland</v>
          </cell>
          <cell r="K128" t="str">
            <v>Missouri Valley</v>
          </cell>
          <cell r="L128" t="str">
            <v>Hybrid HIPS</v>
          </cell>
          <cell r="M128" t="str">
            <v>LC2125</v>
          </cell>
          <cell r="N128">
            <v>87</v>
          </cell>
          <cell r="O128">
            <v>1744053</v>
          </cell>
          <cell r="P128">
            <v>127</v>
          </cell>
        </row>
        <row r="129">
          <cell r="A129" t="str">
            <v>Hybrid HIPS_15_15</v>
          </cell>
          <cell r="B129" t="str">
            <v>15_15</v>
          </cell>
          <cell r="C129" t="str">
            <v>Missouri Valley$Hybrid HIPS$150N$Dryland$Rep$2$Plot264Row15$Range15$@Cross Type: 2</v>
          </cell>
          <cell r="D129">
            <v>264</v>
          </cell>
          <cell r="E129">
            <v>15</v>
          </cell>
          <cell r="F129">
            <v>15</v>
          </cell>
          <cell r="G129" t="str">
            <v>Cross Type: 2</v>
          </cell>
          <cell r="H129">
            <v>2</v>
          </cell>
          <cell r="I129" t="str">
            <v>150N</v>
          </cell>
          <cell r="J129" t="str">
            <v>Dryland</v>
          </cell>
          <cell r="K129" t="str">
            <v>Missouri Valley</v>
          </cell>
          <cell r="L129" t="str">
            <v>Hybrid HIPS</v>
          </cell>
          <cell r="M129" t="str">
            <v>LC2125</v>
          </cell>
          <cell r="N129">
            <v>2</v>
          </cell>
          <cell r="O129">
            <v>1744055</v>
          </cell>
          <cell r="P129">
            <v>128</v>
          </cell>
        </row>
        <row r="130">
          <cell r="A130" t="str">
            <v>Hybrid HIPS_20_19</v>
          </cell>
          <cell r="B130" t="str">
            <v>20_19</v>
          </cell>
          <cell r="C130" t="str">
            <v>Missouri Valley$Hybrid HIPS$150N$Dryland$Rep$1$Plot104Row20$Range19$@ER-Pair 39</v>
          </cell>
          <cell r="D130">
            <v>104</v>
          </cell>
          <cell r="E130">
            <v>20</v>
          </cell>
          <cell r="F130">
            <v>19</v>
          </cell>
          <cell r="G130" t="str">
            <v>ER-Pair 39</v>
          </cell>
          <cell r="H130">
            <v>1</v>
          </cell>
          <cell r="I130" t="str">
            <v>150N</v>
          </cell>
          <cell r="J130" t="str">
            <v>Dryland</v>
          </cell>
          <cell r="K130" t="str">
            <v>Missouri Valley</v>
          </cell>
          <cell r="L130" t="str">
            <v>Hybrid HIPS</v>
          </cell>
          <cell r="M130" t="str">
            <v>LC2125_ER</v>
          </cell>
          <cell r="N130">
            <v>30</v>
          </cell>
          <cell r="O130">
            <v>1744176</v>
          </cell>
          <cell r="P130">
            <v>129</v>
          </cell>
        </row>
        <row r="131">
          <cell r="A131" t="str">
            <v>Hybrid HIPS_21_35</v>
          </cell>
          <cell r="B131" t="str">
            <v>21_35</v>
          </cell>
          <cell r="C131" t="str">
            <v>Missouri Valley$Hybrid HIPS$150N$Dryland$Rep$2$Plot205Row21$Range35$@ER-Pair 14</v>
          </cell>
          <cell r="D131">
            <v>205</v>
          </cell>
          <cell r="E131">
            <v>21</v>
          </cell>
          <cell r="F131">
            <v>35</v>
          </cell>
          <cell r="G131" t="str">
            <v>ER-Pair 14</v>
          </cell>
          <cell r="H131">
            <v>2</v>
          </cell>
          <cell r="I131" t="str">
            <v>150N</v>
          </cell>
          <cell r="J131" t="str">
            <v>Dryland</v>
          </cell>
          <cell r="K131" t="str">
            <v>Missouri Valley</v>
          </cell>
          <cell r="L131" t="str">
            <v>Hybrid HIPS</v>
          </cell>
          <cell r="M131" t="str">
            <v>LC2125_ER</v>
          </cell>
          <cell r="N131">
            <v>11</v>
          </cell>
          <cell r="O131">
            <v>1744188</v>
          </cell>
          <cell r="P131">
            <v>130</v>
          </cell>
        </row>
        <row r="132">
          <cell r="A132" t="str">
            <v>Hybrid HIPS_4_17</v>
          </cell>
          <cell r="B132" t="str">
            <v>4_17</v>
          </cell>
          <cell r="C132" t="str">
            <v>Missouri Valley$Hybrid HIPS$150N$Dryland$Rep$1$Plot183Row4$Range17$@Cross Type: 10</v>
          </cell>
          <cell r="D132">
            <v>183</v>
          </cell>
          <cell r="E132">
            <v>4</v>
          </cell>
          <cell r="F132">
            <v>17</v>
          </cell>
          <cell r="G132" t="str">
            <v>Cross Type: 10</v>
          </cell>
          <cell r="H132">
            <v>1</v>
          </cell>
          <cell r="I132" t="str">
            <v>150N</v>
          </cell>
          <cell r="J132" t="str">
            <v>Dryland</v>
          </cell>
          <cell r="K132" t="str">
            <v>Missouri Valley</v>
          </cell>
          <cell r="L132" t="str">
            <v>Hybrid HIPS</v>
          </cell>
          <cell r="M132" t="str">
            <v>LC2125</v>
          </cell>
          <cell r="N132">
            <v>7</v>
          </cell>
          <cell r="O132">
            <v>1743673</v>
          </cell>
          <cell r="P132">
            <v>131</v>
          </cell>
        </row>
        <row r="133">
          <cell r="A133" t="str">
            <v>Hybrid HIPS_10_12</v>
          </cell>
          <cell r="B133" t="str">
            <v>10_12</v>
          </cell>
          <cell r="C133" t="str">
            <v>Missouri Valley$Hybrid HIPS$150N$Dryland$Rep$1$Plot132Row10$Range12$@Cross Type: 32</v>
          </cell>
          <cell r="D133">
            <v>132</v>
          </cell>
          <cell r="E133">
            <v>10</v>
          </cell>
          <cell r="F133">
            <v>12</v>
          </cell>
          <cell r="G133" t="str">
            <v>Cross Type: 32</v>
          </cell>
          <cell r="H133">
            <v>1</v>
          </cell>
          <cell r="I133" t="str">
            <v>150N</v>
          </cell>
          <cell r="J133" t="str">
            <v>Dryland</v>
          </cell>
          <cell r="K133" t="str">
            <v>Missouri Valley</v>
          </cell>
          <cell r="L133" t="str">
            <v>Hybrid HIPS</v>
          </cell>
          <cell r="M133" t="str">
            <v>LC2125</v>
          </cell>
          <cell r="N133">
            <v>30</v>
          </cell>
          <cell r="O133">
            <v>1743696</v>
          </cell>
          <cell r="P133">
            <v>132</v>
          </cell>
        </row>
        <row r="134">
          <cell r="A134" t="str">
            <v>Hybrid HIPS_15_16</v>
          </cell>
          <cell r="B134" t="str">
            <v>15_16</v>
          </cell>
          <cell r="C134" t="str">
            <v>Missouri Valley$Hybrid HIPS$150N$Dryland$Rep$2$Plot277Row15$Range16$@Cross Type: 93</v>
          </cell>
          <cell r="D134">
            <v>277</v>
          </cell>
          <cell r="E134">
            <v>15</v>
          </cell>
          <cell r="F134">
            <v>16</v>
          </cell>
          <cell r="G134" t="str">
            <v>Cross Type: 93</v>
          </cell>
          <cell r="H134">
            <v>2</v>
          </cell>
          <cell r="I134" t="str">
            <v>150N</v>
          </cell>
          <cell r="J134" t="str">
            <v>Dryland</v>
          </cell>
          <cell r="K134" t="str">
            <v>Missouri Valley</v>
          </cell>
          <cell r="L134" t="str">
            <v>Hybrid HIPS</v>
          </cell>
          <cell r="M134" t="str">
            <v>LC2125</v>
          </cell>
          <cell r="N134">
            <v>80</v>
          </cell>
          <cell r="O134">
            <v>1744133</v>
          </cell>
          <cell r="P134">
            <v>133</v>
          </cell>
        </row>
        <row r="135">
          <cell r="A135" t="str">
            <v>Hybrid HIPS_20_20</v>
          </cell>
          <cell r="B135" t="str">
            <v>20_20</v>
          </cell>
          <cell r="C135" t="str">
            <v>Missouri Valley$Hybrid HIPS$150N$Dryland$Rep$1$Plot105Row20$Range20$@ER-Pair 29</v>
          </cell>
          <cell r="D135">
            <v>105</v>
          </cell>
          <cell r="E135">
            <v>20</v>
          </cell>
          <cell r="F135">
            <v>20</v>
          </cell>
          <cell r="G135" t="str">
            <v>ER-Pair 29</v>
          </cell>
          <cell r="H135">
            <v>1</v>
          </cell>
          <cell r="I135" t="str">
            <v>150N</v>
          </cell>
          <cell r="J135" t="str">
            <v>Dryland</v>
          </cell>
          <cell r="K135" t="str">
            <v>Missouri Valley</v>
          </cell>
          <cell r="L135" t="str">
            <v>Hybrid HIPS</v>
          </cell>
          <cell r="M135" t="str">
            <v>LC2125_ER</v>
          </cell>
          <cell r="N135">
            <v>23</v>
          </cell>
          <cell r="O135">
            <v>1744169</v>
          </cell>
          <cell r="P135">
            <v>134</v>
          </cell>
        </row>
        <row r="136">
          <cell r="A136" t="str">
            <v>Hybrid HIPS_21_36</v>
          </cell>
          <cell r="B136" t="str">
            <v>21_36</v>
          </cell>
          <cell r="C136" t="str">
            <v>Missouri Valley$Hybrid HIPS$150N$Dryland$Rep$2$Plot206Row21$Range36$@ER-Pair 26</v>
          </cell>
          <cell r="D136">
            <v>206</v>
          </cell>
          <cell r="E136">
            <v>21</v>
          </cell>
          <cell r="F136">
            <v>36</v>
          </cell>
          <cell r="G136" t="str">
            <v>ER-Pair 26</v>
          </cell>
          <cell r="H136">
            <v>2</v>
          </cell>
          <cell r="I136" t="str">
            <v>150N</v>
          </cell>
          <cell r="J136" t="str">
            <v>Dryland</v>
          </cell>
          <cell r="K136" t="str">
            <v>Missouri Valley</v>
          </cell>
          <cell r="L136" t="str">
            <v>Hybrid HIPS</v>
          </cell>
          <cell r="M136" t="str">
            <v>LC2125_ER</v>
          </cell>
          <cell r="N136">
            <v>20</v>
          </cell>
          <cell r="O136">
            <v>1744197</v>
          </cell>
          <cell r="P136">
            <v>135</v>
          </cell>
        </row>
        <row r="137">
          <cell r="A137" t="str">
            <v>Hybrid HIPS_5_9</v>
          </cell>
          <cell r="B137" t="str">
            <v>5_9</v>
          </cell>
          <cell r="C137" t="str">
            <v>Missouri Valley$Hybrid HIPS$150N$Dryland$Rep$1$Plot104Row5$Range9$@Cross Type: 59</v>
          </cell>
          <cell r="D137">
            <v>104</v>
          </cell>
          <cell r="E137">
            <v>5</v>
          </cell>
          <cell r="F137">
            <v>9</v>
          </cell>
          <cell r="G137" t="str">
            <v>Cross Type: 59</v>
          </cell>
          <cell r="H137">
            <v>1</v>
          </cell>
          <cell r="I137" t="str">
            <v>150N</v>
          </cell>
          <cell r="J137" t="str">
            <v>Dryland</v>
          </cell>
          <cell r="K137" t="str">
            <v>Missouri Valley</v>
          </cell>
          <cell r="L137" t="str">
            <v>Hybrid HIPS</v>
          </cell>
          <cell r="M137" t="str">
            <v>LC2125</v>
          </cell>
          <cell r="N137">
            <v>63</v>
          </cell>
          <cell r="O137">
            <v>1744029</v>
          </cell>
          <cell r="P137">
            <v>136</v>
          </cell>
        </row>
        <row r="138">
          <cell r="A138" t="str">
            <v>Hybrid HIPS_10_13</v>
          </cell>
          <cell r="B138" t="str">
            <v>10_13</v>
          </cell>
          <cell r="C138" t="str">
            <v>Missouri Valley$Hybrid HIPS$150N$Dryland$Rep$1$Plot149Row10$Range13$@Cross Type: 61</v>
          </cell>
          <cell r="D138">
            <v>149</v>
          </cell>
          <cell r="E138">
            <v>10</v>
          </cell>
          <cell r="F138">
            <v>13</v>
          </cell>
          <cell r="G138" t="str">
            <v>Cross Type: 61</v>
          </cell>
          <cell r="H138">
            <v>1</v>
          </cell>
          <cell r="I138" t="str">
            <v>150N</v>
          </cell>
          <cell r="J138" t="str">
            <v>Dryland</v>
          </cell>
          <cell r="K138" t="str">
            <v>Missouri Valley</v>
          </cell>
          <cell r="L138" t="str">
            <v>Hybrid HIPS</v>
          </cell>
          <cell r="M138" t="str">
            <v>LC2125</v>
          </cell>
          <cell r="N138">
            <v>65</v>
          </cell>
          <cell r="O138">
            <v>1744031</v>
          </cell>
          <cell r="P138">
            <v>137</v>
          </cell>
        </row>
        <row r="139">
          <cell r="A139" t="str">
            <v>Hybrid HIPS_15_17</v>
          </cell>
          <cell r="B139" t="str">
            <v>15_17</v>
          </cell>
          <cell r="C139" t="str">
            <v>Missouri Valley$Hybrid HIPS$150N$Dryland$Rep$2$Plot284Row15$Range17$@Cross Type: 29</v>
          </cell>
          <cell r="D139">
            <v>284</v>
          </cell>
          <cell r="E139">
            <v>15</v>
          </cell>
          <cell r="F139">
            <v>17</v>
          </cell>
          <cell r="G139" t="str">
            <v>Cross Type: 29</v>
          </cell>
          <cell r="H139">
            <v>2</v>
          </cell>
          <cell r="I139" t="str">
            <v>150N</v>
          </cell>
          <cell r="J139" t="str">
            <v>Dryland</v>
          </cell>
          <cell r="K139" t="str">
            <v>Missouri Valley</v>
          </cell>
          <cell r="L139" t="str">
            <v>Hybrid HIPS</v>
          </cell>
          <cell r="M139" t="str">
            <v>LC2125</v>
          </cell>
          <cell r="N139">
            <v>27</v>
          </cell>
          <cell r="O139">
            <v>1744080</v>
          </cell>
          <cell r="P139">
            <v>138</v>
          </cell>
        </row>
        <row r="140">
          <cell r="A140" t="str">
            <v>Hybrid HIPS_20_21</v>
          </cell>
          <cell r="B140" t="str">
            <v>20_21</v>
          </cell>
          <cell r="C140" t="str">
            <v>Missouri Valley$Hybrid HIPS$150N$Dryland$Rep$1$Plot108Row20$Range21$@ER-Pair 11</v>
          </cell>
          <cell r="D140">
            <v>108</v>
          </cell>
          <cell r="E140">
            <v>20</v>
          </cell>
          <cell r="F140">
            <v>21</v>
          </cell>
          <cell r="G140" t="str">
            <v>ER-Pair 11</v>
          </cell>
          <cell r="H140">
            <v>1</v>
          </cell>
          <cell r="I140" t="str">
            <v>150N</v>
          </cell>
          <cell r="J140" t="str">
            <v>Dryland</v>
          </cell>
          <cell r="K140" t="str">
            <v>Missouri Valley</v>
          </cell>
          <cell r="L140" t="str">
            <v>Hybrid HIPS</v>
          </cell>
          <cell r="M140" t="str">
            <v>LC2125_ER</v>
          </cell>
          <cell r="N140">
            <v>8</v>
          </cell>
          <cell r="O140">
            <v>1744154</v>
          </cell>
          <cell r="P140">
            <v>139</v>
          </cell>
        </row>
        <row r="141">
          <cell r="A141" t="str">
            <v>Hybrid HIPS_21_37</v>
          </cell>
          <cell r="B141" t="str">
            <v>21_37</v>
          </cell>
          <cell r="C141" t="str">
            <v>Missouri Valley$Hybrid HIPS$150N$Dryland$Rep$2$Plot209Row21$Range37$@ER-Pair 16</v>
          </cell>
          <cell r="D141">
            <v>209</v>
          </cell>
          <cell r="E141">
            <v>21</v>
          </cell>
          <cell r="F141">
            <v>37</v>
          </cell>
          <cell r="G141" t="str">
            <v>ER-Pair 16</v>
          </cell>
          <cell r="H141">
            <v>2</v>
          </cell>
          <cell r="I141" t="str">
            <v>150N</v>
          </cell>
          <cell r="J141" t="str">
            <v>Dryland</v>
          </cell>
          <cell r="K141" t="str">
            <v>Missouri Valley</v>
          </cell>
          <cell r="L141" t="str">
            <v>Hybrid HIPS</v>
          </cell>
          <cell r="M141" t="str">
            <v>LC2125_ER</v>
          </cell>
          <cell r="N141">
            <v>12</v>
          </cell>
          <cell r="O141">
            <v>1744189</v>
          </cell>
          <cell r="P141">
            <v>140</v>
          </cell>
        </row>
        <row r="142">
          <cell r="A142" t="str">
            <v>Hybrid HIPS_5_10</v>
          </cell>
          <cell r="B142" t="str">
            <v>5_10</v>
          </cell>
          <cell r="C142" t="str">
            <v>Missouri Valley$Hybrid HIPS$150N$Dryland$Rep$1$Plot117Row5$Range10$@Cross Type: 15</v>
          </cell>
          <cell r="D142">
            <v>117</v>
          </cell>
          <cell r="E142">
            <v>5</v>
          </cell>
          <cell r="F142">
            <v>10</v>
          </cell>
          <cell r="G142" t="str">
            <v>Cross Type: 15</v>
          </cell>
          <cell r="H142">
            <v>1</v>
          </cell>
          <cell r="I142" t="str">
            <v>150N</v>
          </cell>
          <cell r="J142" t="str">
            <v>Dryland</v>
          </cell>
          <cell r="K142" t="str">
            <v>Missouri Valley</v>
          </cell>
          <cell r="L142" t="str">
            <v>Hybrid HIPS</v>
          </cell>
          <cell r="M142" t="str">
            <v>LC2125</v>
          </cell>
          <cell r="N142">
            <v>12</v>
          </cell>
          <cell r="O142">
            <v>1743678</v>
          </cell>
          <cell r="P142">
            <v>141</v>
          </cell>
        </row>
        <row r="143">
          <cell r="A143" t="str">
            <v>Hybrid HIPS_10_14</v>
          </cell>
          <cell r="B143" t="str">
            <v>10_14</v>
          </cell>
          <cell r="C143" t="str">
            <v>Missouri Valley$Hybrid HIPS$150N$Dryland$Rep$1$Plot152Row10$Range14$@Cross Type: 27</v>
          </cell>
          <cell r="D143">
            <v>152</v>
          </cell>
          <cell r="E143">
            <v>10</v>
          </cell>
          <cell r="F143">
            <v>14</v>
          </cell>
          <cell r="G143" t="str">
            <v>Cross Type: 27</v>
          </cell>
          <cell r="H143">
            <v>1</v>
          </cell>
          <cell r="I143" t="str">
            <v>150N</v>
          </cell>
          <cell r="J143" t="str">
            <v>Dryland</v>
          </cell>
          <cell r="K143" t="str">
            <v>Missouri Valley</v>
          </cell>
          <cell r="L143" t="str">
            <v>Hybrid HIPS</v>
          </cell>
          <cell r="M143" t="str">
            <v>LC2125</v>
          </cell>
          <cell r="N143">
            <v>24</v>
          </cell>
          <cell r="O143">
            <v>1743690</v>
          </cell>
          <cell r="P143">
            <v>142</v>
          </cell>
        </row>
        <row r="144">
          <cell r="A144" t="str">
            <v>Hybrid HIPS_16_9</v>
          </cell>
          <cell r="B144" t="str">
            <v>16_9</v>
          </cell>
          <cell r="C144" t="str">
            <v>Missouri Valley$Hybrid HIPS$150N$Dryland$Rep$2$Plot205Row16$Range9$@Cross Type: 41</v>
          </cell>
          <cell r="D144">
            <v>205</v>
          </cell>
          <cell r="E144">
            <v>16</v>
          </cell>
          <cell r="F144">
            <v>9</v>
          </cell>
          <cell r="G144" t="str">
            <v>Cross Type: 41</v>
          </cell>
          <cell r="H144">
            <v>2</v>
          </cell>
          <cell r="I144" t="str">
            <v>150N</v>
          </cell>
          <cell r="J144" t="str">
            <v>Dryland</v>
          </cell>
          <cell r="K144" t="str">
            <v>Missouri Valley</v>
          </cell>
          <cell r="L144" t="str">
            <v>Hybrid HIPS</v>
          </cell>
          <cell r="M144" t="str">
            <v>LC2125</v>
          </cell>
          <cell r="N144">
            <v>40</v>
          </cell>
          <cell r="O144">
            <v>1744093</v>
          </cell>
          <cell r="P144">
            <v>143</v>
          </cell>
        </row>
        <row r="145">
          <cell r="A145" t="str">
            <v>Hybrid HIPS_20_22</v>
          </cell>
          <cell r="B145" t="str">
            <v>20_22</v>
          </cell>
          <cell r="C145" t="str">
            <v>Missouri Valley$Hybrid HIPS$150N$Dryland$Rep$1$Plot109Row20$Range22$@ER-Pair 24</v>
          </cell>
          <cell r="D145">
            <v>109</v>
          </cell>
          <cell r="E145">
            <v>20</v>
          </cell>
          <cell r="F145">
            <v>22</v>
          </cell>
          <cell r="G145" t="str">
            <v>ER-Pair 24</v>
          </cell>
          <cell r="H145">
            <v>1</v>
          </cell>
          <cell r="I145" t="str">
            <v>150N</v>
          </cell>
          <cell r="J145" t="str">
            <v>Dryland</v>
          </cell>
          <cell r="K145" t="str">
            <v>Missouri Valley</v>
          </cell>
          <cell r="L145" t="str">
            <v>Hybrid HIPS</v>
          </cell>
          <cell r="M145" t="str">
            <v>LC2125_ER</v>
          </cell>
          <cell r="N145">
            <v>18</v>
          </cell>
          <cell r="O145">
            <v>1744164</v>
          </cell>
          <cell r="P145">
            <v>144</v>
          </cell>
        </row>
        <row r="146">
          <cell r="A146" t="str">
            <v>Hybrid HIPS_21_38</v>
          </cell>
          <cell r="B146" t="str">
            <v>21_38</v>
          </cell>
          <cell r="C146" t="str">
            <v>Missouri Valley$Hybrid HIPS$150N$Dryland$Rep$2$Plot210Row21$Range38$@ER-Pair 12</v>
          </cell>
          <cell r="D146">
            <v>210</v>
          </cell>
          <cell r="E146">
            <v>21</v>
          </cell>
          <cell r="F146">
            <v>38</v>
          </cell>
          <cell r="G146" t="str">
            <v>ER-Pair 12</v>
          </cell>
          <cell r="H146">
            <v>2</v>
          </cell>
          <cell r="I146" t="str">
            <v>150N</v>
          </cell>
          <cell r="J146" t="str">
            <v>Dryland</v>
          </cell>
          <cell r="K146" t="str">
            <v>Missouri Valley</v>
          </cell>
          <cell r="L146" t="str">
            <v>Hybrid HIPS</v>
          </cell>
          <cell r="M146" t="str">
            <v>LC2125_ER</v>
          </cell>
          <cell r="N146">
            <v>9</v>
          </cell>
          <cell r="O146">
            <v>1744186</v>
          </cell>
          <cell r="P146">
            <v>145</v>
          </cell>
        </row>
        <row r="147">
          <cell r="A147" t="str">
            <v>Hybrid HIPS_5_11</v>
          </cell>
          <cell r="B147" t="str">
            <v>5_11</v>
          </cell>
          <cell r="C147" t="str">
            <v>Missouri Valley$Hybrid HIPS$150N$Dryland$Rep$1$Plot124Row5$Range11$@Cross Type: 56</v>
          </cell>
          <cell r="D147">
            <v>124</v>
          </cell>
          <cell r="E147">
            <v>5</v>
          </cell>
          <cell r="F147">
            <v>11</v>
          </cell>
          <cell r="G147" t="str">
            <v>Cross Type: 56</v>
          </cell>
          <cell r="H147">
            <v>1</v>
          </cell>
          <cell r="I147" t="str">
            <v>150N</v>
          </cell>
          <cell r="J147" t="str">
            <v>Dryland</v>
          </cell>
          <cell r="K147" t="str">
            <v>Missouri Valley</v>
          </cell>
          <cell r="L147" t="str">
            <v>Hybrid HIPS</v>
          </cell>
          <cell r="M147" t="str">
            <v>LC2125</v>
          </cell>
          <cell r="N147">
            <v>59</v>
          </cell>
          <cell r="O147">
            <v>1744025</v>
          </cell>
          <cell r="P147">
            <v>146</v>
          </cell>
        </row>
        <row r="148">
          <cell r="A148" t="str">
            <v>Hybrid HIPS_10_15</v>
          </cell>
          <cell r="B148" t="str">
            <v>10_15</v>
          </cell>
          <cell r="C148" t="str">
            <v>Missouri Valley$Hybrid HIPS$150N$Dryland$Rep$1$Plot169Row10$Range15$@Cross Type: 39</v>
          </cell>
          <cell r="D148">
            <v>169</v>
          </cell>
          <cell r="E148">
            <v>10</v>
          </cell>
          <cell r="F148">
            <v>15</v>
          </cell>
          <cell r="G148" t="str">
            <v>Cross Type: 39</v>
          </cell>
          <cell r="H148">
            <v>1</v>
          </cell>
          <cell r="I148" t="str">
            <v>150N</v>
          </cell>
          <cell r="J148" t="str">
            <v>Dryland</v>
          </cell>
          <cell r="K148" t="str">
            <v>Missouri Valley</v>
          </cell>
          <cell r="L148" t="str">
            <v>Hybrid HIPS</v>
          </cell>
          <cell r="M148" t="str">
            <v>LC2125</v>
          </cell>
          <cell r="N148">
            <v>38</v>
          </cell>
          <cell r="O148">
            <v>1744004</v>
          </cell>
          <cell r="P148">
            <v>147</v>
          </cell>
        </row>
        <row r="149">
          <cell r="A149" t="str">
            <v>Hybrid HIPS_16_10</v>
          </cell>
          <cell r="B149" t="str">
            <v>16_10</v>
          </cell>
          <cell r="C149" t="str">
            <v>Missouri Valley$Hybrid HIPS$150N$Dryland$Rep$2$Plot216Row16$Range10$@commercial hybrid 2</v>
          </cell>
          <cell r="D149">
            <v>216</v>
          </cell>
          <cell r="E149">
            <v>16</v>
          </cell>
          <cell r="F149">
            <v>10</v>
          </cell>
          <cell r="G149" t="str">
            <v>commercial hybrid 2</v>
          </cell>
          <cell r="H149">
            <v>2</v>
          </cell>
          <cell r="I149" t="str">
            <v>150N</v>
          </cell>
          <cell r="J149" t="str">
            <v>Dryland</v>
          </cell>
          <cell r="K149" t="str">
            <v>Missouri Valley</v>
          </cell>
          <cell r="L149" t="str">
            <v>Hybrid HIPS</v>
          </cell>
          <cell r="M149" t="str">
            <v>LC2125</v>
          </cell>
          <cell r="N149">
            <v>84</v>
          </cell>
          <cell r="O149">
            <v>1744137</v>
          </cell>
          <cell r="P149">
            <v>148</v>
          </cell>
        </row>
        <row r="150">
          <cell r="A150" t="str">
            <v>Hybrid HIPS_20_23</v>
          </cell>
          <cell r="B150" t="str">
            <v>20_23</v>
          </cell>
          <cell r="C150" t="str">
            <v>Missouri Valley$Hybrid HIPS$150N$Dryland$Rep$1$Plot112Row20$Range23$@ER-Pair 30</v>
          </cell>
          <cell r="D150">
            <v>112</v>
          </cell>
          <cell r="E150">
            <v>20</v>
          </cell>
          <cell r="F150">
            <v>23</v>
          </cell>
          <cell r="G150" t="str">
            <v>ER-Pair 30</v>
          </cell>
          <cell r="H150">
            <v>1</v>
          </cell>
          <cell r="I150" t="str">
            <v>150N</v>
          </cell>
          <cell r="J150" t="str">
            <v>Dryland</v>
          </cell>
          <cell r="K150" t="str">
            <v>Missouri Valley</v>
          </cell>
          <cell r="L150" t="str">
            <v>Hybrid HIPS</v>
          </cell>
          <cell r="M150" t="str">
            <v>LC2125_ER</v>
          </cell>
          <cell r="N150">
            <v>24</v>
          </cell>
          <cell r="O150">
            <v>1744170</v>
          </cell>
          <cell r="P150">
            <v>149</v>
          </cell>
        </row>
        <row r="151">
          <cell r="A151" t="str">
            <v>Hybrid HIPS_21_39</v>
          </cell>
          <cell r="B151" t="str">
            <v>21_39</v>
          </cell>
          <cell r="C151" t="str">
            <v>Missouri Valley$Hybrid HIPS$150N$Dryland$Rep$2$Plot213Row21$Range39$@ER-Pair 38</v>
          </cell>
          <cell r="D151">
            <v>213</v>
          </cell>
          <cell r="E151">
            <v>21</v>
          </cell>
          <cell r="F151">
            <v>39</v>
          </cell>
          <cell r="G151" t="str">
            <v>ER-Pair 38</v>
          </cell>
          <cell r="H151">
            <v>2</v>
          </cell>
          <cell r="I151" t="str">
            <v>150N</v>
          </cell>
          <cell r="J151" t="str">
            <v>Dryland</v>
          </cell>
          <cell r="K151" t="str">
            <v>Missouri Valley</v>
          </cell>
          <cell r="L151" t="str">
            <v>Hybrid HIPS</v>
          </cell>
          <cell r="M151" t="str">
            <v>LC2125_ER</v>
          </cell>
          <cell r="N151">
            <v>29</v>
          </cell>
          <cell r="O151">
            <v>1744306</v>
          </cell>
          <cell r="P151">
            <v>150</v>
          </cell>
        </row>
        <row r="152">
          <cell r="A152" t="str">
            <v>Hybrid HIPS_5_12</v>
          </cell>
          <cell r="B152" t="str">
            <v>5_12</v>
          </cell>
          <cell r="C152" t="str">
            <v>Missouri Valley$Hybrid HIPS$150N$Dryland$Rep$1$Plot137Row5$Range12$@Cross Type: 35</v>
          </cell>
          <cell r="D152">
            <v>137</v>
          </cell>
          <cell r="E152">
            <v>5</v>
          </cell>
          <cell r="F152">
            <v>12</v>
          </cell>
          <cell r="G152" t="str">
            <v>Cross Type: 35</v>
          </cell>
          <cell r="H152">
            <v>1</v>
          </cell>
          <cell r="I152" t="str">
            <v>150N</v>
          </cell>
          <cell r="J152" t="str">
            <v>Dryland</v>
          </cell>
          <cell r="K152" t="str">
            <v>Missouri Valley</v>
          </cell>
          <cell r="L152" t="str">
            <v>Hybrid HIPS</v>
          </cell>
          <cell r="M152" t="str">
            <v>LC2125</v>
          </cell>
          <cell r="N152">
            <v>37</v>
          </cell>
          <cell r="O152">
            <v>1744003</v>
          </cell>
          <cell r="P152">
            <v>151</v>
          </cell>
        </row>
        <row r="153">
          <cell r="A153" t="str">
            <v>Hybrid HIPS_10_16</v>
          </cell>
          <cell r="B153" t="str">
            <v>10_16</v>
          </cell>
          <cell r="C153" t="str">
            <v>Missouri Valley$Hybrid HIPS$150N$Dryland$Rep$1$Plot172Row10$Range16$@Cross Type: 55</v>
          </cell>
          <cell r="D153">
            <v>172</v>
          </cell>
          <cell r="E153">
            <v>10</v>
          </cell>
          <cell r="F153">
            <v>16</v>
          </cell>
          <cell r="G153" t="str">
            <v>Cross Type: 55</v>
          </cell>
          <cell r="H153">
            <v>1</v>
          </cell>
          <cell r="I153" t="str">
            <v>150N</v>
          </cell>
          <cell r="J153" t="str">
            <v>Dryland</v>
          </cell>
          <cell r="K153" t="str">
            <v>Missouri Valley</v>
          </cell>
          <cell r="L153" t="str">
            <v>Hybrid HIPS</v>
          </cell>
          <cell r="M153" t="str">
            <v>LC2125</v>
          </cell>
          <cell r="N153">
            <v>58</v>
          </cell>
          <cell r="O153">
            <v>1744024</v>
          </cell>
          <cell r="P153">
            <v>152</v>
          </cell>
        </row>
        <row r="154">
          <cell r="A154" t="str">
            <v>Hybrid HIPS_16_11</v>
          </cell>
          <cell r="B154" t="str">
            <v>16_11</v>
          </cell>
          <cell r="C154" t="str">
            <v>Missouri Valley$Hybrid HIPS$150N$Dryland$Rep$2$Plot225Row16$Range11$@Solar 2</v>
          </cell>
          <cell r="D154">
            <v>225</v>
          </cell>
          <cell r="E154">
            <v>16</v>
          </cell>
          <cell r="F154">
            <v>11</v>
          </cell>
          <cell r="G154" t="str">
            <v>Solar 2</v>
          </cell>
          <cell r="H154">
            <v>2</v>
          </cell>
          <cell r="I154" t="str">
            <v>150N</v>
          </cell>
          <cell r="J154" t="str">
            <v>Dryland</v>
          </cell>
          <cell r="K154" t="str">
            <v>Missouri Valley</v>
          </cell>
          <cell r="L154" t="str">
            <v>Hybrid HIPS</v>
          </cell>
          <cell r="M154" t="str">
            <v>LC2125</v>
          </cell>
          <cell r="N154">
            <v>25</v>
          </cell>
          <cell r="O154">
            <v>1744078</v>
          </cell>
          <cell r="P154">
            <v>153</v>
          </cell>
        </row>
        <row r="155">
          <cell r="A155" t="str">
            <v>Hybrid HIPS_20_24</v>
          </cell>
          <cell r="B155" t="str">
            <v>20_24</v>
          </cell>
          <cell r="C155" t="str">
            <v>Missouri Valley$Hybrid HIPS$150N$Dryland$Rep$1$Plot113Row20$Range24$@ER-Pair 27</v>
          </cell>
          <cell r="D155">
            <v>113</v>
          </cell>
          <cell r="E155">
            <v>20</v>
          </cell>
          <cell r="F155">
            <v>24</v>
          </cell>
          <cell r="G155" t="str">
            <v>ER-Pair 27</v>
          </cell>
          <cell r="H155">
            <v>1</v>
          </cell>
          <cell r="I155" t="str">
            <v>150N</v>
          </cell>
          <cell r="J155" t="str">
            <v>Dryland</v>
          </cell>
          <cell r="K155" t="str">
            <v>Missouri Valley</v>
          </cell>
          <cell r="L155" t="str">
            <v>Hybrid HIPS</v>
          </cell>
          <cell r="M155" t="str">
            <v>LC2125_ER</v>
          </cell>
          <cell r="N155">
            <v>21</v>
          </cell>
          <cell r="O155">
            <v>1744167</v>
          </cell>
          <cell r="P155">
            <v>154</v>
          </cell>
        </row>
        <row r="156">
          <cell r="A156" t="str">
            <v>Hybrid HIPS_21_40</v>
          </cell>
          <cell r="B156" t="str">
            <v>21_40</v>
          </cell>
          <cell r="C156" t="str">
            <v>Missouri Valley$Hybrid HIPS$150N$Dryland$Rep$2$Plot214Row21$Range40$@ER-Pair 30</v>
          </cell>
          <cell r="D156">
            <v>214</v>
          </cell>
          <cell r="E156">
            <v>21</v>
          </cell>
          <cell r="F156">
            <v>40</v>
          </cell>
          <cell r="G156" t="str">
            <v>ER-Pair 30</v>
          </cell>
          <cell r="H156">
            <v>2</v>
          </cell>
          <cell r="I156" t="str">
            <v>150N</v>
          </cell>
          <cell r="J156" t="str">
            <v>Dryland</v>
          </cell>
          <cell r="K156" t="str">
            <v>Missouri Valley</v>
          </cell>
          <cell r="L156" t="str">
            <v>Hybrid HIPS</v>
          </cell>
          <cell r="M156" t="str">
            <v>LC2125_ER</v>
          </cell>
          <cell r="N156">
            <v>24</v>
          </cell>
          <cell r="O156">
            <v>1744301</v>
          </cell>
          <cell r="P156">
            <v>155</v>
          </cell>
        </row>
        <row r="157">
          <cell r="A157" t="str">
            <v>Hybrid HIPS_5_13</v>
          </cell>
          <cell r="B157" t="str">
            <v>5_13</v>
          </cell>
          <cell r="C157" t="str">
            <v>Missouri Valley$Hybrid HIPS$150N$Dryland$Rep$1$Plot144Row5$Range13$@Cross Type: 6</v>
          </cell>
          <cell r="D157">
            <v>144</v>
          </cell>
          <cell r="E157">
            <v>5</v>
          </cell>
          <cell r="F157">
            <v>13</v>
          </cell>
          <cell r="G157" t="str">
            <v>Cross Type: 6</v>
          </cell>
          <cell r="H157">
            <v>1</v>
          </cell>
          <cell r="I157" t="str">
            <v>150N</v>
          </cell>
          <cell r="J157" t="str">
            <v>Dryland</v>
          </cell>
          <cell r="K157" t="str">
            <v>Missouri Valley</v>
          </cell>
          <cell r="L157" t="str">
            <v>Hybrid HIPS</v>
          </cell>
          <cell r="M157" t="str">
            <v>LC2125</v>
          </cell>
          <cell r="N157">
            <v>44</v>
          </cell>
          <cell r="O157">
            <v>1744010</v>
          </cell>
          <cell r="P157">
            <v>156</v>
          </cell>
        </row>
        <row r="158">
          <cell r="A158" t="str">
            <v>Hybrid HIPS_10_17</v>
          </cell>
          <cell r="B158" t="str">
            <v>10_17</v>
          </cell>
          <cell r="C158" t="str">
            <v>Missouri Valley$Hybrid HIPS$150N$Dryland$Rep$-$PlotFillerRow10$Range17$@Filler</v>
          </cell>
          <cell r="D158" t="str">
            <v>Filler</v>
          </cell>
          <cell r="E158">
            <v>10</v>
          </cell>
          <cell r="F158">
            <v>17</v>
          </cell>
          <cell r="G158" t="str">
            <v>Filler</v>
          </cell>
          <cell r="H158" t="str">
            <v>-</v>
          </cell>
          <cell r="I158" t="str">
            <v>150N</v>
          </cell>
          <cell r="J158" t="str">
            <v>Dryland</v>
          </cell>
          <cell r="K158" t="str">
            <v>Missouri Valley</v>
          </cell>
          <cell r="L158" t="str">
            <v>Hybrid HIPS</v>
          </cell>
          <cell r="M158" t="str">
            <v>LC2125</v>
          </cell>
          <cell r="N158" t="str">
            <v>-</v>
          </cell>
          <cell r="O158" t="str">
            <v>Filler</v>
          </cell>
          <cell r="P158">
            <v>157</v>
          </cell>
        </row>
        <row r="159">
          <cell r="A159" t="str">
            <v>Hybrid HIPS_16_12</v>
          </cell>
          <cell r="B159" t="str">
            <v>16_12</v>
          </cell>
          <cell r="C159" t="str">
            <v>Missouri Valley$Hybrid HIPS$150N$Dryland$Rep$2$Plot236Row16$Range12$@Cross Type: 33</v>
          </cell>
          <cell r="D159">
            <v>236</v>
          </cell>
          <cell r="E159">
            <v>16</v>
          </cell>
          <cell r="F159">
            <v>12</v>
          </cell>
          <cell r="G159" t="str">
            <v>Cross Type: 33</v>
          </cell>
          <cell r="H159">
            <v>2</v>
          </cell>
          <cell r="I159" t="str">
            <v>150N</v>
          </cell>
          <cell r="J159" t="str">
            <v>Dryland</v>
          </cell>
          <cell r="K159" t="str">
            <v>Missouri Valley</v>
          </cell>
          <cell r="L159" t="str">
            <v>Hybrid HIPS</v>
          </cell>
          <cell r="M159" t="str">
            <v>LC2125</v>
          </cell>
          <cell r="N159">
            <v>36</v>
          </cell>
          <cell r="O159">
            <v>1744089</v>
          </cell>
          <cell r="P159">
            <v>158</v>
          </cell>
        </row>
        <row r="160">
          <cell r="A160" t="str">
            <v>Hybrid HIPS_20_25</v>
          </cell>
          <cell r="B160" t="str">
            <v>20_25</v>
          </cell>
          <cell r="C160" t="str">
            <v>Missouri Valley$Hybrid HIPS$150N$Dryland$Rep$1$Plot116Row20$Range25$@ER-Pair 3</v>
          </cell>
          <cell r="D160">
            <v>116</v>
          </cell>
          <cell r="E160">
            <v>20</v>
          </cell>
          <cell r="F160">
            <v>25</v>
          </cell>
          <cell r="G160" t="str">
            <v>ER-Pair 3</v>
          </cell>
          <cell r="H160">
            <v>1</v>
          </cell>
          <cell r="I160" t="str">
            <v>150N</v>
          </cell>
          <cell r="J160" t="str">
            <v>Dryland</v>
          </cell>
          <cell r="K160" t="str">
            <v>Missouri Valley</v>
          </cell>
          <cell r="L160" t="str">
            <v>Hybrid HIPS</v>
          </cell>
          <cell r="M160" t="str">
            <v>LC2125_ER</v>
          </cell>
          <cell r="N160">
            <v>2</v>
          </cell>
          <cell r="O160">
            <v>1744148</v>
          </cell>
          <cell r="P160">
            <v>159</v>
          </cell>
        </row>
        <row r="161">
          <cell r="A161" t="str">
            <v>Hybrid HIPS_21_41</v>
          </cell>
          <cell r="B161" t="str">
            <v>21_41</v>
          </cell>
          <cell r="C161" t="str">
            <v>Missouri Valley$Hybrid HIPS$150N$Dryland$Rep$2$Plot231Row21$Range41$@ER-Pair 31</v>
          </cell>
          <cell r="D161">
            <v>231</v>
          </cell>
          <cell r="E161">
            <v>21</v>
          </cell>
          <cell r="F161">
            <v>41</v>
          </cell>
          <cell r="G161" t="str">
            <v>ER-Pair 31</v>
          </cell>
          <cell r="H161">
            <v>2</v>
          </cell>
          <cell r="I161" t="str">
            <v>150N</v>
          </cell>
          <cell r="J161" t="str">
            <v>Dryland</v>
          </cell>
          <cell r="K161" t="str">
            <v>Missouri Valley</v>
          </cell>
          <cell r="L161" t="str">
            <v>Hybrid HIPS</v>
          </cell>
          <cell r="M161" t="str">
            <v>LC2125_ER</v>
          </cell>
          <cell r="N161">
            <v>25</v>
          </cell>
          <cell r="O161">
            <v>1744302</v>
          </cell>
          <cell r="P161">
            <v>160</v>
          </cell>
        </row>
        <row r="162">
          <cell r="A162" t="str">
            <v>Hybrid HIPS_5_14</v>
          </cell>
          <cell r="B162" t="str">
            <v>5_14</v>
          </cell>
          <cell r="C162" t="str">
            <v>Missouri Valley$Hybrid HIPS$150N$Dryland$Rep$1$Plot157Row5$Range14$@Cross Type: 9</v>
          </cell>
          <cell r="D162">
            <v>157</v>
          </cell>
          <cell r="E162">
            <v>5</v>
          </cell>
          <cell r="F162">
            <v>14</v>
          </cell>
          <cell r="G162" t="str">
            <v>Cross Type: 9</v>
          </cell>
          <cell r="H162">
            <v>1</v>
          </cell>
          <cell r="I162" t="str">
            <v>150N</v>
          </cell>
          <cell r="J162" t="str">
            <v>Dryland</v>
          </cell>
          <cell r="K162" t="str">
            <v>Missouri Valley</v>
          </cell>
          <cell r="L162" t="str">
            <v>Hybrid HIPS</v>
          </cell>
          <cell r="M162" t="str">
            <v>LC2125</v>
          </cell>
          <cell r="N162">
            <v>6</v>
          </cell>
          <cell r="O162">
            <v>1743672</v>
          </cell>
          <cell r="P162">
            <v>161</v>
          </cell>
        </row>
        <row r="163">
          <cell r="A163" t="str">
            <v>Hybrid HIPS_11_9</v>
          </cell>
          <cell r="B163" t="str">
            <v>11_9</v>
          </cell>
          <cell r="C163" t="str">
            <v>Missouri Valley$Hybrid HIPS$150N$Dryland$Rep$1$Plot110Row11$Range9$@Cross Type: 2</v>
          </cell>
          <cell r="D163">
            <v>110</v>
          </cell>
          <cell r="E163">
            <v>11</v>
          </cell>
          <cell r="F163">
            <v>9</v>
          </cell>
          <cell r="G163" t="str">
            <v>Cross Type: 2</v>
          </cell>
          <cell r="H163">
            <v>1</v>
          </cell>
          <cell r="I163" t="str">
            <v>150N</v>
          </cell>
          <cell r="J163" t="str">
            <v>Dryland</v>
          </cell>
          <cell r="K163" t="str">
            <v>Missouri Valley</v>
          </cell>
          <cell r="L163" t="str">
            <v>Hybrid HIPS</v>
          </cell>
          <cell r="M163" t="str">
            <v>LC2125</v>
          </cell>
          <cell r="N163">
            <v>2</v>
          </cell>
          <cell r="O163">
            <v>1743668</v>
          </cell>
          <cell r="P163">
            <v>162</v>
          </cell>
        </row>
        <row r="164">
          <cell r="A164" t="str">
            <v>Hybrid HIPS_16_13</v>
          </cell>
          <cell r="B164" t="str">
            <v>16_13</v>
          </cell>
          <cell r="C164" t="str">
            <v>Missouri Valley$Hybrid HIPS$150N$Dryland$Rep$2$Plot245Row16$Range13$@Cross Type: 5</v>
          </cell>
          <cell r="D164">
            <v>245</v>
          </cell>
          <cell r="E164">
            <v>16</v>
          </cell>
          <cell r="F164">
            <v>13</v>
          </cell>
          <cell r="G164" t="str">
            <v>Cross Type: 5</v>
          </cell>
          <cell r="H164">
            <v>2</v>
          </cell>
          <cell r="I164" t="str">
            <v>150N</v>
          </cell>
          <cell r="J164" t="str">
            <v>Dryland</v>
          </cell>
          <cell r="K164" t="str">
            <v>Missouri Valley</v>
          </cell>
          <cell r="L164" t="str">
            <v>Hybrid HIPS</v>
          </cell>
          <cell r="M164" t="str">
            <v>LC2125</v>
          </cell>
          <cell r="N164">
            <v>45</v>
          </cell>
          <cell r="O164">
            <v>1744098</v>
          </cell>
          <cell r="P164">
            <v>163</v>
          </cell>
        </row>
        <row r="165">
          <cell r="A165" t="str">
            <v>Hybrid HIPS_20_26</v>
          </cell>
          <cell r="B165" t="str">
            <v>20_26</v>
          </cell>
          <cell r="C165" t="str">
            <v>Missouri Valley$Hybrid HIPS$150N$Dryland$Rep$1$Plot117Row20$Range26$@ER-Pair 31</v>
          </cell>
          <cell r="D165">
            <v>117</v>
          </cell>
          <cell r="E165">
            <v>20</v>
          </cell>
          <cell r="F165">
            <v>26</v>
          </cell>
          <cell r="G165" t="str">
            <v>ER-Pair 31</v>
          </cell>
          <cell r="H165">
            <v>1</v>
          </cell>
          <cell r="I165" t="str">
            <v>150N</v>
          </cell>
          <cell r="J165" t="str">
            <v>Dryland</v>
          </cell>
          <cell r="K165" t="str">
            <v>Missouri Valley</v>
          </cell>
          <cell r="L165" t="str">
            <v>Hybrid HIPS</v>
          </cell>
          <cell r="M165" t="str">
            <v>LC2125_ER</v>
          </cell>
          <cell r="N165">
            <v>25</v>
          </cell>
          <cell r="O165">
            <v>1744171</v>
          </cell>
          <cell r="P165">
            <v>164</v>
          </cell>
        </row>
        <row r="166">
          <cell r="A166" t="str">
            <v>Hybrid HIPS_19_40</v>
          </cell>
          <cell r="B166" t="str">
            <v>19_40</v>
          </cell>
          <cell r="C166" t="str">
            <v>Missouri Valley$Hybrid HIPS$150N$Dryland$Rep$2$Plot216Row19$Range40$@ER-Pair 17</v>
          </cell>
          <cell r="D166">
            <v>216</v>
          </cell>
          <cell r="E166">
            <v>19</v>
          </cell>
          <cell r="F166">
            <v>40</v>
          </cell>
          <cell r="G166" t="str">
            <v>ER-Pair 17</v>
          </cell>
          <cell r="H166">
            <v>2</v>
          </cell>
          <cell r="I166" t="str">
            <v>150N</v>
          </cell>
          <cell r="J166" t="str">
            <v>Dryland</v>
          </cell>
          <cell r="K166" t="str">
            <v>Missouri Valley</v>
          </cell>
          <cell r="L166" t="str">
            <v>Hybrid HIPS</v>
          </cell>
          <cell r="M166" t="str">
            <v>LC2125_ER</v>
          </cell>
          <cell r="N166">
            <v>13</v>
          </cell>
          <cell r="O166">
            <v>1744190</v>
          </cell>
          <cell r="P166">
            <v>165</v>
          </cell>
        </row>
        <row r="167">
          <cell r="A167" t="str">
            <v>Hybrid HIPS_5_15</v>
          </cell>
          <cell r="B167" t="str">
            <v>5_15</v>
          </cell>
          <cell r="C167" t="str">
            <v>Missouri Valley$Hybrid HIPS$150N$Dryland$Rep$1$Plot164Row5$Range15$@Cross Type: 60</v>
          </cell>
          <cell r="D167">
            <v>164</v>
          </cell>
          <cell r="E167">
            <v>5</v>
          </cell>
          <cell r="F167">
            <v>15</v>
          </cell>
          <cell r="G167" t="str">
            <v>Cross Type: 60</v>
          </cell>
          <cell r="H167">
            <v>1</v>
          </cell>
          <cell r="I167" t="str">
            <v>150N</v>
          </cell>
          <cell r="J167" t="str">
            <v>Dryland</v>
          </cell>
          <cell r="K167" t="str">
            <v>Missouri Valley</v>
          </cell>
          <cell r="L167" t="str">
            <v>Hybrid HIPS</v>
          </cell>
          <cell r="M167" t="str">
            <v>LC2125</v>
          </cell>
          <cell r="N167">
            <v>64</v>
          </cell>
          <cell r="O167">
            <v>1744030</v>
          </cell>
          <cell r="P167">
            <v>166</v>
          </cell>
        </row>
        <row r="168">
          <cell r="A168" t="str">
            <v>Hybrid HIPS_11_10</v>
          </cell>
          <cell r="B168" t="str">
            <v>11_10</v>
          </cell>
          <cell r="C168" t="str">
            <v>Missouri Valley$Hybrid HIPS$150N$Dryland$Rep$1$Plot111Row11$Range10$@Cross Type: 46</v>
          </cell>
          <cell r="D168">
            <v>111</v>
          </cell>
          <cell r="E168">
            <v>11</v>
          </cell>
          <cell r="F168">
            <v>10</v>
          </cell>
          <cell r="G168" t="str">
            <v>Cross Type: 46</v>
          </cell>
          <cell r="H168">
            <v>1</v>
          </cell>
          <cell r="I168" t="str">
            <v>150N</v>
          </cell>
          <cell r="J168" t="str">
            <v>Dryland</v>
          </cell>
          <cell r="K168" t="str">
            <v>Missouri Valley</v>
          </cell>
          <cell r="L168" t="str">
            <v>Hybrid HIPS</v>
          </cell>
          <cell r="M168" t="str">
            <v>LC2125</v>
          </cell>
          <cell r="N168">
            <v>47</v>
          </cell>
          <cell r="O168">
            <v>1744013</v>
          </cell>
          <cell r="P168">
            <v>167</v>
          </cell>
        </row>
        <row r="169">
          <cell r="A169" t="str">
            <v>Hybrid HIPS_16_14</v>
          </cell>
          <cell r="B169" t="str">
            <v>16_14</v>
          </cell>
          <cell r="C169" t="str">
            <v>Missouri Valley$Hybrid HIPS$150N$Dryland$Rep$2$Plot256Row16$Range14$@Solar 3</v>
          </cell>
          <cell r="D169">
            <v>256</v>
          </cell>
          <cell r="E169">
            <v>16</v>
          </cell>
          <cell r="F169">
            <v>14</v>
          </cell>
          <cell r="G169" t="str">
            <v>Solar 3</v>
          </cell>
          <cell r="H169">
            <v>2</v>
          </cell>
          <cell r="I169" t="str">
            <v>150N</v>
          </cell>
          <cell r="J169" t="str">
            <v>Dryland</v>
          </cell>
          <cell r="K169" t="str">
            <v>Missouri Valley</v>
          </cell>
          <cell r="L169" t="str">
            <v>Hybrid HIPS</v>
          </cell>
          <cell r="M169" t="str">
            <v>LC2125</v>
          </cell>
          <cell r="N169">
            <v>56</v>
          </cell>
          <cell r="O169">
            <v>1744109</v>
          </cell>
          <cell r="P169">
            <v>168</v>
          </cell>
        </row>
        <row r="170">
          <cell r="A170" t="str">
            <v>Hybrid HIPS_20_27</v>
          </cell>
          <cell r="B170" t="str">
            <v>20_27</v>
          </cell>
          <cell r="C170" t="str">
            <v>Missouri Valley$Hybrid HIPS$150N$Dryland$Rep$1$Plot120Row20$Range27$@ER-Pair 16</v>
          </cell>
          <cell r="D170">
            <v>120</v>
          </cell>
          <cell r="E170">
            <v>20</v>
          </cell>
          <cell r="F170">
            <v>27</v>
          </cell>
          <cell r="G170" t="str">
            <v>ER-Pair 16</v>
          </cell>
          <cell r="H170">
            <v>1</v>
          </cell>
          <cell r="I170" t="str">
            <v>150N</v>
          </cell>
          <cell r="J170" t="str">
            <v>Dryland</v>
          </cell>
          <cell r="K170" t="str">
            <v>Missouri Valley</v>
          </cell>
          <cell r="L170" t="str">
            <v>Hybrid HIPS</v>
          </cell>
          <cell r="M170" t="str">
            <v>LC2125_ER</v>
          </cell>
          <cell r="N170">
            <v>12</v>
          </cell>
          <cell r="O170">
            <v>1744158</v>
          </cell>
          <cell r="P170">
            <v>169</v>
          </cell>
        </row>
        <row r="171">
          <cell r="A171" t="str">
            <v>Hybrid HIPS_18_40</v>
          </cell>
          <cell r="B171" t="str">
            <v>18_40</v>
          </cell>
          <cell r="C171" t="str">
            <v>Missouri Valley$Hybrid HIPS$150N$Dryland$Rep$2$Plot217Row18$Range40$@ER-Pair 1</v>
          </cell>
          <cell r="D171">
            <v>217</v>
          </cell>
          <cell r="E171">
            <v>18</v>
          </cell>
          <cell r="F171">
            <v>40</v>
          </cell>
          <cell r="G171" t="str">
            <v>ER-Pair 1</v>
          </cell>
          <cell r="H171">
            <v>2</v>
          </cell>
          <cell r="I171" t="str">
            <v>150N</v>
          </cell>
          <cell r="J171" t="str">
            <v>Dryland</v>
          </cell>
          <cell r="K171" t="str">
            <v>Missouri Valley</v>
          </cell>
          <cell r="L171" t="str">
            <v>Hybrid HIPS</v>
          </cell>
          <cell r="M171" t="str">
            <v>LC2125_ER</v>
          </cell>
          <cell r="N171">
            <v>1</v>
          </cell>
          <cell r="O171">
            <v>1744178</v>
          </cell>
          <cell r="P171">
            <v>170</v>
          </cell>
        </row>
        <row r="172">
          <cell r="A172" t="str">
            <v>Hybrid HIPS_5_16</v>
          </cell>
          <cell r="B172" t="str">
            <v>5_16</v>
          </cell>
          <cell r="C172" t="str">
            <v>Missouri Valley$Hybrid HIPS$150N$Dryland$Rep$1$Plot177Row5$Range16$@Cross Type: 28</v>
          </cell>
          <cell r="D172">
            <v>177</v>
          </cell>
          <cell r="E172">
            <v>5</v>
          </cell>
          <cell r="F172">
            <v>16</v>
          </cell>
          <cell r="G172" t="str">
            <v>Cross Type: 28</v>
          </cell>
          <cell r="H172">
            <v>1</v>
          </cell>
          <cell r="I172" t="str">
            <v>150N</v>
          </cell>
          <cell r="J172" t="str">
            <v>Dryland</v>
          </cell>
          <cell r="K172" t="str">
            <v>Missouri Valley</v>
          </cell>
          <cell r="L172" t="str">
            <v>Hybrid HIPS</v>
          </cell>
          <cell r="M172" t="str">
            <v>LC2125</v>
          </cell>
          <cell r="N172">
            <v>26</v>
          </cell>
          <cell r="O172">
            <v>1743692</v>
          </cell>
          <cell r="P172">
            <v>171</v>
          </cell>
        </row>
        <row r="173">
          <cell r="A173" t="str">
            <v>Hybrid HIPS_11_11</v>
          </cell>
          <cell r="B173" t="str">
            <v>11_11</v>
          </cell>
          <cell r="C173" t="str">
            <v>Missouri Valley$Hybrid HIPS$150N$Dryland$Rep$1$Plot130Row11$Range11$@Cross Type: 70</v>
          </cell>
          <cell r="D173">
            <v>130</v>
          </cell>
          <cell r="E173">
            <v>11</v>
          </cell>
          <cell r="F173">
            <v>11</v>
          </cell>
          <cell r="G173" t="str">
            <v>Cross Type: 70</v>
          </cell>
          <cell r="H173">
            <v>1</v>
          </cell>
          <cell r="I173" t="str">
            <v>150N</v>
          </cell>
          <cell r="J173" t="str">
            <v>Dryland</v>
          </cell>
          <cell r="K173" t="str">
            <v>Missouri Valley</v>
          </cell>
          <cell r="L173" t="str">
            <v>Hybrid HIPS</v>
          </cell>
          <cell r="M173" t="str">
            <v>LC2125</v>
          </cell>
          <cell r="N173">
            <v>73</v>
          </cell>
          <cell r="O173">
            <v>1744039</v>
          </cell>
          <cell r="P173">
            <v>172</v>
          </cell>
        </row>
        <row r="174">
          <cell r="A174" t="str">
            <v>Hybrid HIPS_16_15</v>
          </cell>
          <cell r="B174" t="str">
            <v>16_15</v>
          </cell>
          <cell r="C174" t="str">
            <v>Missouri Valley$Hybrid HIPS$150N$Dryland$Rep$2$Plot265Row16$Range15$@Cross Type: 90</v>
          </cell>
          <cell r="D174">
            <v>265</v>
          </cell>
          <cell r="E174">
            <v>16</v>
          </cell>
          <cell r="F174">
            <v>15</v>
          </cell>
          <cell r="G174" t="str">
            <v>Cross Type: 90</v>
          </cell>
          <cell r="H174">
            <v>2</v>
          </cell>
          <cell r="I174" t="str">
            <v>150N</v>
          </cell>
          <cell r="J174" t="str">
            <v>Dryland</v>
          </cell>
          <cell r="K174" t="str">
            <v>Missouri Valley</v>
          </cell>
          <cell r="L174" t="str">
            <v>Hybrid HIPS</v>
          </cell>
          <cell r="M174" t="str">
            <v>LC2125</v>
          </cell>
          <cell r="N174">
            <v>78</v>
          </cell>
          <cell r="O174">
            <v>1744131</v>
          </cell>
          <cell r="P174">
            <v>173</v>
          </cell>
        </row>
        <row r="175">
          <cell r="A175" t="str">
            <v>Hybrid HIPS_20_28</v>
          </cell>
          <cell r="B175" t="str">
            <v>20_28</v>
          </cell>
          <cell r="C175" t="str">
            <v>Missouri Valley$Hybrid HIPS$150N$Dryland$Rep$1$Plot121Row20$Range28$@ER-Pair 19</v>
          </cell>
          <cell r="D175">
            <v>121</v>
          </cell>
          <cell r="E175">
            <v>20</v>
          </cell>
          <cell r="F175">
            <v>28</v>
          </cell>
          <cell r="G175" t="str">
            <v>ER-Pair 19</v>
          </cell>
          <cell r="H175">
            <v>1</v>
          </cell>
          <cell r="I175" t="str">
            <v>150N</v>
          </cell>
          <cell r="J175" t="str">
            <v>Dryland</v>
          </cell>
          <cell r="K175" t="str">
            <v>Missouri Valley</v>
          </cell>
          <cell r="L175" t="str">
            <v>Hybrid HIPS</v>
          </cell>
          <cell r="M175" t="str">
            <v>LC2125_ER</v>
          </cell>
          <cell r="N175">
            <v>14</v>
          </cell>
          <cell r="O175">
            <v>1744160</v>
          </cell>
          <cell r="P175">
            <v>174</v>
          </cell>
        </row>
        <row r="176">
          <cell r="A176" t="str">
            <v>Hybrid HIPS_17_40</v>
          </cell>
          <cell r="B176" t="str">
            <v>17_40</v>
          </cell>
          <cell r="C176" t="str">
            <v>Missouri Valley$Hybrid HIPS$150N$Dryland$Rep$2$Plot218Row17$Range40$@ER-Pair 6</v>
          </cell>
          <cell r="D176">
            <v>218</v>
          </cell>
          <cell r="E176">
            <v>17</v>
          </cell>
          <cell r="F176">
            <v>40</v>
          </cell>
          <cell r="G176" t="str">
            <v>ER-Pair 6</v>
          </cell>
          <cell r="H176">
            <v>2</v>
          </cell>
          <cell r="I176" t="str">
            <v>150N</v>
          </cell>
          <cell r="J176" t="str">
            <v>Dryland</v>
          </cell>
          <cell r="K176" t="str">
            <v>Missouri Valley</v>
          </cell>
          <cell r="L176" t="str">
            <v>Hybrid HIPS</v>
          </cell>
          <cell r="M176" t="str">
            <v>LC2125_ER</v>
          </cell>
          <cell r="N176">
            <v>5</v>
          </cell>
          <cell r="O176">
            <v>1744182</v>
          </cell>
          <cell r="P176">
            <v>175</v>
          </cell>
        </row>
        <row r="177">
          <cell r="A177" t="str">
            <v>Hybrid HIPS_5_17</v>
          </cell>
          <cell r="B177" t="str">
            <v>5_17</v>
          </cell>
          <cell r="C177" t="str">
            <v>Missouri Valley$Hybrid HIPS$150N$Dryland$Rep$1$Plot184Row5$Range17$@Cross Type: 12</v>
          </cell>
          <cell r="D177">
            <v>184</v>
          </cell>
          <cell r="E177">
            <v>5</v>
          </cell>
          <cell r="F177">
            <v>17</v>
          </cell>
          <cell r="G177" t="str">
            <v>Cross Type: 12</v>
          </cell>
          <cell r="H177">
            <v>1</v>
          </cell>
          <cell r="I177" t="str">
            <v>150N</v>
          </cell>
          <cell r="J177" t="str">
            <v>Dryland</v>
          </cell>
          <cell r="K177" t="str">
            <v>Missouri Valley</v>
          </cell>
          <cell r="L177" t="str">
            <v>Hybrid HIPS</v>
          </cell>
          <cell r="M177" t="str">
            <v>LC2125</v>
          </cell>
          <cell r="N177">
            <v>9</v>
          </cell>
          <cell r="O177">
            <v>1743675</v>
          </cell>
          <cell r="P177">
            <v>176</v>
          </cell>
        </row>
        <row r="178">
          <cell r="A178" t="str">
            <v>Hybrid HIPS_11_12</v>
          </cell>
          <cell r="B178" t="str">
            <v>11_12</v>
          </cell>
          <cell r="C178" t="str">
            <v>Missouri Valley$Hybrid HIPS$150N$Dryland$Rep$1$Plot131Row11$Range12$@Cross Type: 16</v>
          </cell>
          <cell r="D178">
            <v>131</v>
          </cell>
          <cell r="E178">
            <v>11</v>
          </cell>
          <cell r="F178">
            <v>12</v>
          </cell>
          <cell r="G178" t="str">
            <v>Cross Type: 16</v>
          </cell>
          <cell r="H178">
            <v>1</v>
          </cell>
          <cell r="I178" t="str">
            <v>150N</v>
          </cell>
          <cell r="J178" t="str">
            <v>Dryland</v>
          </cell>
          <cell r="K178" t="str">
            <v>Missouri Valley</v>
          </cell>
          <cell r="L178" t="str">
            <v>Hybrid HIPS</v>
          </cell>
          <cell r="M178" t="str">
            <v>LC2125</v>
          </cell>
          <cell r="N178">
            <v>13</v>
          </cell>
          <cell r="O178">
            <v>1743679</v>
          </cell>
          <cell r="P178">
            <v>177</v>
          </cell>
        </row>
        <row r="179">
          <cell r="A179" t="str">
            <v>Hybrid HIPS_16_16</v>
          </cell>
          <cell r="B179" t="str">
            <v>16_16</v>
          </cell>
          <cell r="C179" t="str">
            <v>Missouri Valley$Hybrid HIPS$150N$Dryland$Rep$2$Plot276Row16$Range16$@Cross Type: 63</v>
          </cell>
          <cell r="D179">
            <v>276</v>
          </cell>
          <cell r="E179">
            <v>16</v>
          </cell>
          <cell r="F179">
            <v>16</v>
          </cell>
          <cell r="G179" t="str">
            <v>Cross Type: 63</v>
          </cell>
          <cell r="H179">
            <v>2</v>
          </cell>
          <cell r="I179" t="str">
            <v>150N</v>
          </cell>
          <cell r="J179" t="str">
            <v>Dryland</v>
          </cell>
          <cell r="K179" t="str">
            <v>Missouri Valley</v>
          </cell>
          <cell r="L179" t="str">
            <v>Hybrid HIPS</v>
          </cell>
          <cell r="M179" t="str">
            <v>LC2125</v>
          </cell>
          <cell r="N179">
            <v>67</v>
          </cell>
          <cell r="O179">
            <v>1744120</v>
          </cell>
          <cell r="P179">
            <v>178</v>
          </cell>
        </row>
        <row r="180">
          <cell r="A180" t="str">
            <v>Hybrid HIPS_20_29</v>
          </cell>
          <cell r="B180" t="str">
            <v>20_29</v>
          </cell>
          <cell r="C180" t="str">
            <v>Missouri Valley$Hybrid HIPS$150N$Dryland$Rep$1$Plot124Row20$Range29$@ER-Pair 9</v>
          </cell>
          <cell r="D180">
            <v>124</v>
          </cell>
          <cell r="E180">
            <v>20</v>
          </cell>
          <cell r="F180">
            <v>29</v>
          </cell>
          <cell r="G180" t="str">
            <v>ER-Pair 9</v>
          </cell>
          <cell r="H180">
            <v>1</v>
          </cell>
          <cell r="I180" t="str">
            <v>150N</v>
          </cell>
          <cell r="J180" t="str">
            <v>Dryland</v>
          </cell>
          <cell r="K180" t="str">
            <v>Missouri Valley</v>
          </cell>
          <cell r="L180" t="str">
            <v>Hybrid HIPS</v>
          </cell>
          <cell r="M180" t="str">
            <v>LC2125_ER</v>
          </cell>
          <cell r="N180">
            <v>7</v>
          </cell>
          <cell r="O180">
            <v>1744153</v>
          </cell>
          <cell r="P180">
            <v>179</v>
          </cell>
        </row>
        <row r="181">
          <cell r="A181" t="str">
            <v>Hybrid HIPS_16_40</v>
          </cell>
          <cell r="B181" t="str">
            <v>16_40</v>
          </cell>
          <cell r="C181" t="str">
            <v>Missouri Valley$Hybrid HIPS$150N$Dryland$Rep$2$Plot219Row16$Range40$@ER-Pair 3</v>
          </cell>
          <cell r="D181">
            <v>219</v>
          </cell>
          <cell r="E181">
            <v>16</v>
          </cell>
          <cell r="F181">
            <v>40</v>
          </cell>
          <cell r="G181" t="str">
            <v>ER-Pair 3</v>
          </cell>
          <cell r="H181">
            <v>2</v>
          </cell>
          <cell r="I181" t="str">
            <v>150N</v>
          </cell>
          <cell r="J181" t="str">
            <v>Dryland</v>
          </cell>
          <cell r="K181" t="str">
            <v>Missouri Valley</v>
          </cell>
          <cell r="L181" t="str">
            <v>Hybrid HIPS</v>
          </cell>
          <cell r="M181" t="str">
            <v>LC2125_ER</v>
          </cell>
          <cell r="N181">
            <v>2</v>
          </cell>
          <cell r="O181">
            <v>1744179</v>
          </cell>
          <cell r="P181">
            <v>180</v>
          </cell>
        </row>
        <row r="182">
          <cell r="A182" t="str">
            <v>Hybrid HIPS_6_9</v>
          </cell>
          <cell r="B182" t="str">
            <v>6_9</v>
          </cell>
          <cell r="C182" t="str">
            <v>Missouri Valley$Hybrid HIPS$150N$Dryland$Rep$1$Plot105Row6$Range9$@Cross Type: 3</v>
          </cell>
          <cell r="D182">
            <v>105</v>
          </cell>
          <cell r="E182">
            <v>6</v>
          </cell>
          <cell r="F182">
            <v>9</v>
          </cell>
          <cell r="G182" t="str">
            <v>Cross Type: 3</v>
          </cell>
          <cell r="H182">
            <v>1</v>
          </cell>
          <cell r="I182" t="str">
            <v>150N</v>
          </cell>
          <cell r="J182" t="str">
            <v>Dryland</v>
          </cell>
          <cell r="K182" t="str">
            <v>Missouri Valley</v>
          </cell>
          <cell r="L182" t="str">
            <v>Hybrid HIPS</v>
          </cell>
          <cell r="M182" t="str">
            <v>LC2125</v>
          </cell>
          <cell r="N182">
            <v>3</v>
          </cell>
          <cell r="O182">
            <v>1743669</v>
          </cell>
          <cell r="P182">
            <v>181</v>
          </cell>
        </row>
        <row r="183">
          <cell r="A183" t="str">
            <v>Hybrid HIPS_11_13</v>
          </cell>
          <cell r="B183" t="str">
            <v>11_13</v>
          </cell>
          <cell r="C183" t="str">
            <v>Missouri Valley$Hybrid HIPS$150N$Dryland$Rep$1$Plot150Row11$Range13$@Cross Type: 87</v>
          </cell>
          <cell r="D183">
            <v>150</v>
          </cell>
          <cell r="E183">
            <v>11</v>
          </cell>
          <cell r="F183">
            <v>13</v>
          </cell>
          <cell r="G183" t="str">
            <v>Cross Type: 87</v>
          </cell>
          <cell r="H183">
            <v>1</v>
          </cell>
          <cell r="I183" t="str">
            <v>150N</v>
          </cell>
          <cell r="J183" t="str">
            <v>Dryland</v>
          </cell>
          <cell r="K183" t="str">
            <v>Missouri Valley</v>
          </cell>
          <cell r="L183" t="str">
            <v>Hybrid HIPS</v>
          </cell>
          <cell r="M183" t="str">
            <v>LC2125</v>
          </cell>
          <cell r="N183">
            <v>76</v>
          </cell>
          <cell r="O183">
            <v>1744042</v>
          </cell>
          <cell r="P183">
            <v>182</v>
          </cell>
        </row>
        <row r="184">
          <cell r="A184" t="str">
            <v>Hybrid HIPS_16_17</v>
          </cell>
          <cell r="B184" t="str">
            <v>16_17</v>
          </cell>
          <cell r="C184" t="str">
            <v>Missouri Valley$Hybrid HIPS$150N$Dryland$Rep$2$Plot285Row16$Range17$@Cross Type: 69</v>
          </cell>
          <cell r="D184">
            <v>285</v>
          </cell>
          <cell r="E184">
            <v>16</v>
          </cell>
          <cell r="F184">
            <v>17</v>
          </cell>
          <cell r="G184" t="str">
            <v>Cross Type: 69</v>
          </cell>
          <cell r="H184">
            <v>2</v>
          </cell>
          <cell r="I184" t="str">
            <v>150N</v>
          </cell>
          <cell r="J184" t="str">
            <v>Dryland</v>
          </cell>
          <cell r="K184" t="str">
            <v>Missouri Valley</v>
          </cell>
          <cell r="L184" t="str">
            <v>Hybrid HIPS</v>
          </cell>
          <cell r="M184" t="str">
            <v>LC2125</v>
          </cell>
          <cell r="N184">
            <v>72</v>
          </cell>
          <cell r="O184">
            <v>1744125</v>
          </cell>
          <cell r="P184">
            <v>183</v>
          </cell>
        </row>
        <row r="185">
          <cell r="A185" t="str">
            <v>Hybrid HIPS_20_30</v>
          </cell>
          <cell r="B185" t="str">
            <v>20_30</v>
          </cell>
          <cell r="C185" t="str">
            <v>Missouri Valley$Hybrid HIPS$150N$Dryland$Rep$1$Plot125Row20$Range30$@ER-Pair 40</v>
          </cell>
          <cell r="D185">
            <v>125</v>
          </cell>
          <cell r="E185">
            <v>20</v>
          </cell>
          <cell r="F185">
            <v>30</v>
          </cell>
          <cell r="G185" t="str">
            <v>ER-Pair 40</v>
          </cell>
          <cell r="H185">
            <v>1</v>
          </cell>
          <cell r="I185" t="str">
            <v>150N</v>
          </cell>
          <cell r="J185" t="str">
            <v>Dryland</v>
          </cell>
          <cell r="K185" t="str">
            <v>Missouri Valley</v>
          </cell>
          <cell r="L185" t="str">
            <v>Hybrid HIPS</v>
          </cell>
          <cell r="M185" t="str">
            <v>LC2125_ER</v>
          </cell>
          <cell r="N185">
            <v>31</v>
          </cell>
          <cell r="O185">
            <v>1744177</v>
          </cell>
          <cell r="P185">
            <v>184</v>
          </cell>
        </row>
        <row r="186">
          <cell r="A186" t="str">
            <v>Hybrid HIPS_15_40</v>
          </cell>
          <cell r="B186" t="str">
            <v>15_40</v>
          </cell>
          <cell r="C186" t="str">
            <v>Missouri Valley$Hybrid HIPS$150N$Dryland$Rep$2$Plot220Row15$Range40$@ER-Pair 7</v>
          </cell>
          <cell r="D186">
            <v>220</v>
          </cell>
          <cell r="E186">
            <v>15</v>
          </cell>
          <cell r="F186">
            <v>40</v>
          </cell>
          <cell r="G186" t="str">
            <v>ER-Pair 7</v>
          </cell>
          <cell r="H186">
            <v>2</v>
          </cell>
          <cell r="I186" t="str">
            <v>150N</v>
          </cell>
          <cell r="J186" t="str">
            <v>Dryland</v>
          </cell>
          <cell r="K186" t="str">
            <v>Missouri Valley</v>
          </cell>
          <cell r="L186" t="str">
            <v>Hybrid HIPS</v>
          </cell>
          <cell r="M186" t="str">
            <v>LC2125_ER</v>
          </cell>
          <cell r="N186">
            <v>6</v>
          </cell>
          <cell r="O186">
            <v>1744183</v>
          </cell>
          <cell r="P186">
            <v>185</v>
          </cell>
        </row>
        <row r="187">
          <cell r="A187" t="str">
            <v>Hybrid HIPS_6_10</v>
          </cell>
          <cell r="B187" t="str">
            <v>6_10</v>
          </cell>
          <cell r="C187" t="str">
            <v>Missouri Valley$Hybrid HIPS$150N$Dryland$Rep$1$Plot116Row6$Range10$@Cross Type: 90</v>
          </cell>
          <cell r="D187">
            <v>116</v>
          </cell>
          <cell r="E187">
            <v>6</v>
          </cell>
          <cell r="F187">
            <v>10</v>
          </cell>
          <cell r="G187" t="str">
            <v>Cross Type: 90</v>
          </cell>
          <cell r="H187">
            <v>1</v>
          </cell>
          <cell r="I187" t="str">
            <v>150N</v>
          </cell>
          <cell r="J187" t="str">
            <v>Dryland</v>
          </cell>
          <cell r="K187" t="str">
            <v>Missouri Valley</v>
          </cell>
          <cell r="L187" t="str">
            <v>Hybrid HIPS</v>
          </cell>
          <cell r="M187" t="str">
            <v>LC2125</v>
          </cell>
          <cell r="N187">
            <v>78</v>
          </cell>
          <cell r="O187">
            <v>1744044</v>
          </cell>
          <cell r="P187">
            <v>186</v>
          </cell>
        </row>
        <row r="188">
          <cell r="A188" t="str">
            <v>Hybrid HIPS_11_14</v>
          </cell>
          <cell r="B188" t="str">
            <v>11_14</v>
          </cell>
          <cell r="C188" t="str">
            <v>Missouri Valley$Hybrid HIPS$150N$Dryland$Rep$1$Plot151Row11$Range14$@Cross Type: 4</v>
          </cell>
          <cell r="D188">
            <v>151</v>
          </cell>
          <cell r="E188">
            <v>11</v>
          </cell>
          <cell r="F188">
            <v>14</v>
          </cell>
          <cell r="G188" t="str">
            <v>Cross Type: 4</v>
          </cell>
          <cell r="H188">
            <v>1</v>
          </cell>
          <cell r="I188" t="str">
            <v>150N</v>
          </cell>
          <cell r="J188" t="str">
            <v>Dryland</v>
          </cell>
          <cell r="K188" t="str">
            <v>Missouri Valley</v>
          </cell>
          <cell r="L188" t="str">
            <v>Hybrid HIPS</v>
          </cell>
          <cell r="M188" t="str">
            <v>LC2125</v>
          </cell>
          <cell r="N188">
            <v>4</v>
          </cell>
          <cell r="O188">
            <v>1743670</v>
          </cell>
          <cell r="P188">
            <v>187</v>
          </cell>
        </row>
        <row r="189">
          <cell r="A189" t="str">
            <v>Hybrid HIPS_17_9</v>
          </cell>
          <cell r="B189" t="str">
            <v>17_9</v>
          </cell>
          <cell r="C189" t="str">
            <v>Missouri Valley$Hybrid HIPS$150N$Dryland$Rep$2$Plot206Row17$Range9$@Cross Type: 39</v>
          </cell>
          <cell r="D189">
            <v>206</v>
          </cell>
          <cell r="E189">
            <v>17</v>
          </cell>
          <cell r="F189">
            <v>9</v>
          </cell>
          <cell r="G189" t="str">
            <v>Cross Type: 39</v>
          </cell>
          <cell r="H189">
            <v>2</v>
          </cell>
          <cell r="I189" t="str">
            <v>150N</v>
          </cell>
          <cell r="J189" t="str">
            <v>Dryland</v>
          </cell>
          <cell r="K189" t="str">
            <v>Missouri Valley</v>
          </cell>
          <cell r="L189" t="str">
            <v>Hybrid HIPS</v>
          </cell>
          <cell r="M189" t="str">
            <v>LC2125</v>
          </cell>
          <cell r="N189">
            <v>38</v>
          </cell>
          <cell r="O189">
            <v>1744091</v>
          </cell>
          <cell r="P189">
            <v>188</v>
          </cell>
        </row>
        <row r="190">
          <cell r="A190" t="str">
            <v>Hybrid HIPS_20_31</v>
          </cell>
          <cell r="B190" t="str">
            <v>20_31</v>
          </cell>
          <cell r="C190" t="str">
            <v>Missouri Valley$Hybrid HIPS$150N$Dryland$Rep$1$Plot128Row20$Range31$@ER-Pair 13</v>
          </cell>
          <cell r="D190">
            <v>128</v>
          </cell>
          <cell r="E190">
            <v>20</v>
          </cell>
          <cell r="F190">
            <v>31</v>
          </cell>
          <cell r="G190" t="str">
            <v>ER-Pair 13</v>
          </cell>
          <cell r="H190">
            <v>1</v>
          </cell>
          <cell r="I190" t="str">
            <v>150N</v>
          </cell>
          <cell r="J190" t="str">
            <v>Dryland</v>
          </cell>
          <cell r="K190" t="str">
            <v>Missouri Valley</v>
          </cell>
          <cell r="L190" t="str">
            <v>Hybrid HIPS</v>
          </cell>
          <cell r="M190" t="str">
            <v>LC2125_ER</v>
          </cell>
          <cell r="N190">
            <v>10</v>
          </cell>
          <cell r="O190">
            <v>1744156</v>
          </cell>
          <cell r="P190">
            <v>189</v>
          </cell>
        </row>
        <row r="191">
          <cell r="A191" t="str">
            <v>Hybrid HIPS_14_40</v>
          </cell>
          <cell r="B191" t="str">
            <v>14_40</v>
          </cell>
          <cell r="C191" t="str">
            <v>Missouri Valley$Hybrid HIPS$150N$Dryland$Rep$2$Plot221Row14$Range40$@ER-Pair 27</v>
          </cell>
          <cell r="D191">
            <v>221</v>
          </cell>
          <cell r="E191">
            <v>14</v>
          </cell>
          <cell r="F191">
            <v>40</v>
          </cell>
          <cell r="G191" t="str">
            <v>ER-Pair 27</v>
          </cell>
          <cell r="H191">
            <v>2</v>
          </cell>
          <cell r="I191" t="str">
            <v>150N</v>
          </cell>
          <cell r="J191" t="str">
            <v>Dryland</v>
          </cell>
          <cell r="K191" t="str">
            <v>Missouri Valley</v>
          </cell>
          <cell r="L191" t="str">
            <v>Hybrid HIPS</v>
          </cell>
          <cell r="M191" t="str">
            <v>LC2125_ER</v>
          </cell>
          <cell r="N191">
            <v>21</v>
          </cell>
          <cell r="O191">
            <v>1744198</v>
          </cell>
          <cell r="P191">
            <v>190</v>
          </cell>
        </row>
        <row r="192">
          <cell r="A192" t="str">
            <v>Hybrid HIPS_6_11</v>
          </cell>
          <cell r="B192" t="str">
            <v>6_11</v>
          </cell>
          <cell r="C192" t="str">
            <v>Missouri Valley$Hybrid HIPS$150N$Dryland$Rep$1$Plot125Row6$Range11$@Solar 2</v>
          </cell>
          <cell r="D192">
            <v>125</v>
          </cell>
          <cell r="E192">
            <v>6</v>
          </cell>
          <cell r="F192">
            <v>11</v>
          </cell>
          <cell r="G192" t="str">
            <v>Solar 2</v>
          </cell>
          <cell r="H192">
            <v>1</v>
          </cell>
          <cell r="I192" t="str">
            <v>150N</v>
          </cell>
          <cell r="J192" t="str">
            <v>Dryland</v>
          </cell>
          <cell r="K192" t="str">
            <v>Missouri Valley</v>
          </cell>
          <cell r="L192" t="str">
            <v>Hybrid HIPS</v>
          </cell>
          <cell r="M192" t="str">
            <v>LC2125</v>
          </cell>
          <cell r="N192">
            <v>25</v>
          </cell>
          <cell r="O192">
            <v>1743691</v>
          </cell>
          <cell r="P192">
            <v>191</v>
          </cell>
        </row>
        <row r="193">
          <cell r="A193" t="str">
            <v>Hybrid HIPS_11_15</v>
          </cell>
          <cell r="B193" t="str">
            <v>11_15</v>
          </cell>
          <cell r="C193" t="str">
            <v>Missouri Valley$Hybrid HIPS$150N$Dryland$Rep$1$Plot170Row11$Range15$@Cross Type: 47</v>
          </cell>
          <cell r="D193">
            <v>170</v>
          </cell>
          <cell r="E193">
            <v>11</v>
          </cell>
          <cell r="F193">
            <v>15</v>
          </cell>
          <cell r="G193" t="str">
            <v>Cross Type: 47</v>
          </cell>
          <cell r="H193">
            <v>1</v>
          </cell>
          <cell r="I193" t="str">
            <v>150N</v>
          </cell>
          <cell r="J193" t="str">
            <v>Dryland</v>
          </cell>
          <cell r="K193" t="str">
            <v>Missouri Valley</v>
          </cell>
          <cell r="L193" t="str">
            <v>Hybrid HIPS</v>
          </cell>
          <cell r="M193" t="str">
            <v>LC2125</v>
          </cell>
          <cell r="N193">
            <v>48</v>
          </cell>
          <cell r="O193">
            <v>1744014</v>
          </cell>
          <cell r="P193">
            <v>192</v>
          </cell>
        </row>
        <row r="194">
          <cell r="A194" t="str">
            <v>Hybrid HIPS_17_10</v>
          </cell>
          <cell r="B194" t="str">
            <v>17_10</v>
          </cell>
          <cell r="C194" t="str">
            <v>Missouri Valley$Hybrid HIPS$150N$Dryland$Rep$2$Plot215Row17$Range10$@Cross Type: 86</v>
          </cell>
          <cell r="D194">
            <v>215</v>
          </cell>
          <cell r="E194">
            <v>17</v>
          </cell>
          <cell r="F194">
            <v>10</v>
          </cell>
          <cell r="G194" t="str">
            <v>Cross Type: 86</v>
          </cell>
          <cell r="H194">
            <v>2</v>
          </cell>
          <cell r="I194" t="str">
            <v>150N</v>
          </cell>
          <cell r="J194" t="str">
            <v>Dryland</v>
          </cell>
          <cell r="K194" t="str">
            <v>Missouri Valley</v>
          </cell>
          <cell r="L194" t="str">
            <v>Hybrid HIPS</v>
          </cell>
          <cell r="M194" t="str">
            <v>LC2125</v>
          </cell>
          <cell r="N194">
            <v>75</v>
          </cell>
          <cell r="O194">
            <v>1744128</v>
          </cell>
          <cell r="P194">
            <v>193</v>
          </cell>
        </row>
        <row r="195">
          <cell r="A195" t="str">
            <v>Hybrid HIPS_20_32</v>
          </cell>
          <cell r="B195" t="str">
            <v>20_32</v>
          </cell>
          <cell r="C195" t="str">
            <v>Missouri Valley$Hybrid HIPS$150N$Dryland$Rep$1$Plot129Row20$Range32$@ER-Pair 20</v>
          </cell>
          <cell r="D195">
            <v>129</v>
          </cell>
          <cell r="E195">
            <v>20</v>
          </cell>
          <cell r="F195">
            <v>32</v>
          </cell>
          <cell r="G195" t="str">
            <v>ER-Pair 20</v>
          </cell>
          <cell r="H195">
            <v>1</v>
          </cell>
          <cell r="I195" t="str">
            <v>150N</v>
          </cell>
          <cell r="J195" t="str">
            <v>Dryland</v>
          </cell>
          <cell r="K195" t="str">
            <v>Missouri Valley</v>
          </cell>
          <cell r="L195" t="str">
            <v>Hybrid HIPS</v>
          </cell>
          <cell r="M195" t="str">
            <v>LC2125_ER</v>
          </cell>
          <cell r="N195">
            <v>15</v>
          </cell>
          <cell r="O195">
            <v>1744161</v>
          </cell>
          <cell r="P195">
            <v>194</v>
          </cell>
        </row>
        <row r="196">
          <cell r="A196" t="str">
            <v>Hybrid HIPS_13_40</v>
          </cell>
          <cell r="B196" t="str">
            <v>13_40</v>
          </cell>
          <cell r="C196" t="str">
            <v>Missouri Valley$Hybrid HIPS$150N$Dryland$Rep$2$Plot222Row13$Range40$@ER-Pair 22</v>
          </cell>
          <cell r="D196">
            <v>222</v>
          </cell>
          <cell r="E196">
            <v>13</v>
          </cell>
          <cell r="F196">
            <v>40</v>
          </cell>
          <cell r="G196" t="str">
            <v>ER-Pair 22</v>
          </cell>
          <cell r="H196">
            <v>2</v>
          </cell>
          <cell r="I196" t="str">
            <v>150N</v>
          </cell>
          <cell r="J196" t="str">
            <v>Dryland</v>
          </cell>
          <cell r="K196" t="str">
            <v>Missouri Valley</v>
          </cell>
          <cell r="L196" t="str">
            <v>Hybrid HIPS</v>
          </cell>
          <cell r="M196" t="str">
            <v>LC2125_ER</v>
          </cell>
          <cell r="N196">
            <v>17</v>
          </cell>
          <cell r="O196">
            <v>1744194</v>
          </cell>
          <cell r="P196">
            <v>195</v>
          </cell>
        </row>
        <row r="197">
          <cell r="A197" t="str">
            <v>Hybrid HIPS_6_12</v>
          </cell>
          <cell r="B197" t="str">
            <v>6_12</v>
          </cell>
          <cell r="C197" t="str">
            <v>Missouri Valley$Hybrid HIPS$150N$Dryland$Rep$1$Plot136Row6$Range12$@Cross Type: 33</v>
          </cell>
          <cell r="D197">
            <v>136</v>
          </cell>
          <cell r="E197">
            <v>6</v>
          </cell>
          <cell r="F197">
            <v>12</v>
          </cell>
          <cell r="G197" t="str">
            <v>Cross Type: 33</v>
          </cell>
          <cell r="H197">
            <v>1</v>
          </cell>
          <cell r="I197" t="str">
            <v>150N</v>
          </cell>
          <cell r="J197" t="str">
            <v>Dryland</v>
          </cell>
          <cell r="K197" t="str">
            <v>Missouri Valley</v>
          </cell>
          <cell r="L197" t="str">
            <v>Hybrid HIPS</v>
          </cell>
          <cell r="M197" t="str">
            <v>LC2125</v>
          </cell>
          <cell r="N197">
            <v>36</v>
          </cell>
          <cell r="O197">
            <v>1744002</v>
          </cell>
          <cell r="P197">
            <v>196</v>
          </cell>
        </row>
        <row r="198">
          <cell r="A198" t="str">
            <v>Hybrid HIPS_11_16</v>
          </cell>
          <cell r="B198" t="str">
            <v>11_16</v>
          </cell>
          <cell r="C198" t="str">
            <v>Missouri Valley$Hybrid HIPS$150N$Dryland$Rep$1$Plot171Row11$Range16$@Cross Type: 13</v>
          </cell>
          <cell r="D198">
            <v>171</v>
          </cell>
          <cell r="E198">
            <v>11</v>
          </cell>
          <cell r="F198">
            <v>16</v>
          </cell>
          <cell r="G198" t="str">
            <v>Cross Type: 13</v>
          </cell>
          <cell r="H198">
            <v>1</v>
          </cell>
          <cell r="I198" t="str">
            <v>150N</v>
          </cell>
          <cell r="J198" t="str">
            <v>Dryland</v>
          </cell>
          <cell r="K198" t="str">
            <v>Missouri Valley</v>
          </cell>
          <cell r="L198" t="str">
            <v>Hybrid HIPS</v>
          </cell>
          <cell r="M198" t="str">
            <v>LC2125</v>
          </cell>
          <cell r="N198">
            <v>10</v>
          </cell>
          <cell r="O198">
            <v>1743676</v>
          </cell>
          <cell r="P198">
            <v>197</v>
          </cell>
        </row>
        <row r="199">
          <cell r="A199" t="str">
            <v>Hybrid HIPS_17_11</v>
          </cell>
          <cell r="B199" t="str">
            <v>17_11</v>
          </cell>
          <cell r="C199" t="str">
            <v>Missouri Valley$Hybrid HIPS$150N$Dryland$Rep$2$Plot226Row17$Range11$@Cross Type: 51</v>
          </cell>
          <cell r="D199">
            <v>226</v>
          </cell>
          <cell r="E199">
            <v>17</v>
          </cell>
          <cell r="F199">
            <v>11</v>
          </cell>
          <cell r="G199" t="str">
            <v>Cross Type: 51</v>
          </cell>
          <cell r="H199">
            <v>2</v>
          </cell>
          <cell r="I199" t="str">
            <v>150N</v>
          </cell>
          <cell r="J199" t="str">
            <v>Dryland</v>
          </cell>
          <cell r="K199" t="str">
            <v>Missouri Valley</v>
          </cell>
          <cell r="L199" t="str">
            <v>Hybrid HIPS</v>
          </cell>
          <cell r="M199" t="str">
            <v>LC2125</v>
          </cell>
          <cell r="N199">
            <v>52</v>
          </cell>
          <cell r="O199">
            <v>1744105</v>
          </cell>
          <cell r="P199">
            <v>198</v>
          </cell>
        </row>
        <row r="200">
          <cell r="A200" t="str">
            <v>Hybrid HIPS_20_33</v>
          </cell>
          <cell r="B200" t="str">
            <v>20_33</v>
          </cell>
          <cell r="C200" t="str">
            <v>Missouri Valley$Hybrid HIPS$150N$Dryland$Rep$2$Plot201Row20$Range33$@ER-Pair 11</v>
          </cell>
          <cell r="D200">
            <v>201</v>
          </cell>
          <cell r="E200">
            <v>20</v>
          </cell>
          <cell r="F200">
            <v>33</v>
          </cell>
          <cell r="G200" t="str">
            <v>ER-Pair 11</v>
          </cell>
          <cell r="H200">
            <v>2</v>
          </cell>
          <cell r="I200" t="str">
            <v>150N</v>
          </cell>
          <cell r="J200" t="str">
            <v>Dryland</v>
          </cell>
          <cell r="K200" t="str">
            <v>Missouri Valley</v>
          </cell>
          <cell r="L200" t="str">
            <v>Hybrid HIPS</v>
          </cell>
          <cell r="M200" t="str">
            <v>LC2125_ER</v>
          </cell>
          <cell r="N200">
            <v>8</v>
          </cell>
          <cell r="O200">
            <v>1744185</v>
          </cell>
          <cell r="P200">
            <v>199</v>
          </cell>
        </row>
        <row r="201">
          <cell r="A201" t="str">
            <v>Hybrid HIPS_13_41</v>
          </cell>
          <cell r="B201" t="str">
            <v>13_41</v>
          </cell>
          <cell r="C201" t="str">
            <v>Missouri Valley$Hybrid HIPS$150N$Dryland$Rep$2$Plot223Row13$Range41$@ER-Pair 29</v>
          </cell>
          <cell r="D201">
            <v>223</v>
          </cell>
          <cell r="E201">
            <v>13</v>
          </cell>
          <cell r="F201">
            <v>41</v>
          </cell>
          <cell r="G201" t="str">
            <v>ER-Pair 29</v>
          </cell>
          <cell r="H201">
            <v>2</v>
          </cell>
          <cell r="I201" t="str">
            <v>150N</v>
          </cell>
          <cell r="J201" t="str">
            <v>Dryland</v>
          </cell>
          <cell r="K201" t="str">
            <v>Missouri Valley</v>
          </cell>
          <cell r="L201" t="str">
            <v>Hybrid HIPS</v>
          </cell>
          <cell r="M201" t="str">
            <v>LC2125_ER</v>
          </cell>
          <cell r="N201">
            <v>23</v>
          </cell>
          <cell r="O201">
            <v>1744200</v>
          </cell>
          <cell r="P201">
            <v>200</v>
          </cell>
        </row>
        <row r="202">
          <cell r="A202" t="str">
            <v>Hybrid HIPS_6_13</v>
          </cell>
          <cell r="B202" t="str">
            <v>6_13</v>
          </cell>
          <cell r="C202" t="str">
            <v>Missouri Valley$Hybrid HIPS$150N$Dryland$Rep$1$Plot145Row6$Range13$@Cross Type: 5</v>
          </cell>
          <cell r="D202">
            <v>145</v>
          </cell>
          <cell r="E202">
            <v>6</v>
          </cell>
          <cell r="F202">
            <v>13</v>
          </cell>
          <cell r="G202" t="str">
            <v>Cross Type: 5</v>
          </cell>
          <cell r="H202">
            <v>1</v>
          </cell>
          <cell r="I202" t="str">
            <v>150N</v>
          </cell>
          <cell r="J202" t="str">
            <v>Dryland</v>
          </cell>
          <cell r="K202" t="str">
            <v>Missouri Valley</v>
          </cell>
          <cell r="L202" t="str">
            <v>Hybrid HIPS</v>
          </cell>
          <cell r="M202" t="str">
            <v>LC2125</v>
          </cell>
          <cell r="N202">
            <v>45</v>
          </cell>
          <cell r="O202">
            <v>1744011</v>
          </cell>
          <cell r="P202">
            <v>201</v>
          </cell>
        </row>
        <row r="203">
          <cell r="A203" t="str">
            <v>Hybrid HIPS_11_17</v>
          </cell>
          <cell r="B203" t="str">
            <v>11_17</v>
          </cell>
          <cell r="C203" t="str">
            <v>Missouri Valley$Hybrid HIPS$150N$Dryland$Rep$-$PlotFillerRow11$Range17$@Filler</v>
          </cell>
          <cell r="D203" t="str">
            <v>Filler</v>
          </cell>
          <cell r="E203">
            <v>11</v>
          </cell>
          <cell r="F203">
            <v>17</v>
          </cell>
          <cell r="G203" t="str">
            <v>Filler</v>
          </cell>
          <cell r="H203" t="str">
            <v>-</v>
          </cell>
          <cell r="I203" t="str">
            <v>150N</v>
          </cell>
          <cell r="J203" t="str">
            <v>Dryland</v>
          </cell>
          <cell r="K203" t="str">
            <v>Missouri Valley</v>
          </cell>
          <cell r="L203" t="str">
            <v>Hybrid HIPS</v>
          </cell>
          <cell r="M203" t="str">
            <v>LC2125</v>
          </cell>
          <cell r="N203" t="str">
            <v>-</v>
          </cell>
          <cell r="O203" t="str">
            <v>Filler</v>
          </cell>
          <cell r="P203">
            <v>202</v>
          </cell>
        </row>
        <row r="204">
          <cell r="A204" t="str">
            <v>Hybrid HIPS_17_12</v>
          </cell>
          <cell r="B204" t="str">
            <v>17_12</v>
          </cell>
          <cell r="C204" t="str">
            <v>Missouri Valley$Hybrid HIPS$150N$Dryland$Rep$2$Plot235Row17$Range12$@Cross Type: 26</v>
          </cell>
          <cell r="D204">
            <v>235</v>
          </cell>
          <cell r="E204">
            <v>17</v>
          </cell>
          <cell r="F204">
            <v>12</v>
          </cell>
          <cell r="G204" t="str">
            <v>Cross Type: 26</v>
          </cell>
          <cell r="H204">
            <v>2</v>
          </cell>
          <cell r="I204" t="str">
            <v>150N</v>
          </cell>
          <cell r="J204" t="str">
            <v>Dryland</v>
          </cell>
          <cell r="K204" t="str">
            <v>Missouri Valley</v>
          </cell>
          <cell r="L204" t="str">
            <v>Hybrid HIPS</v>
          </cell>
          <cell r="M204" t="str">
            <v>LC2125</v>
          </cell>
          <cell r="N204">
            <v>35</v>
          </cell>
          <cell r="O204">
            <v>1744088</v>
          </cell>
          <cell r="P204">
            <v>203</v>
          </cell>
        </row>
        <row r="205">
          <cell r="A205" t="str">
            <v>Hybrid HIPS_20_34</v>
          </cell>
          <cell r="B205" t="str">
            <v>20_34</v>
          </cell>
          <cell r="C205" t="str">
            <v>Missouri Valley$Hybrid HIPS$150N$Dryland$Rep$2$Plot203Row20$Range34$@ER-Pair 13</v>
          </cell>
          <cell r="D205">
            <v>203</v>
          </cell>
          <cell r="E205">
            <v>20</v>
          </cell>
          <cell r="F205">
            <v>34</v>
          </cell>
          <cell r="G205" t="str">
            <v>ER-Pair 13</v>
          </cell>
          <cell r="H205">
            <v>2</v>
          </cell>
          <cell r="I205" t="str">
            <v>150N</v>
          </cell>
          <cell r="J205" t="str">
            <v>Dryland</v>
          </cell>
          <cell r="K205" t="str">
            <v>Missouri Valley</v>
          </cell>
          <cell r="L205" t="str">
            <v>Hybrid HIPS</v>
          </cell>
          <cell r="M205" t="str">
            <v>LC2125_ER</v>
          </cell>
          <cell r="N205">
            <v>10</v>
          </cell>
          <cell r="O205">
            <v>1744187</v>
          </cell>
          <cell r="P205">
            <v>204</v>
          </cell>
        </row>
        <row r="206">
          <cell r="A206" t="str">
            <v>Hybrid HIPS_14_41</v>
          </cell>
          <cell r="B206" t="str">
            <v>14_41</v>
          </cell>
          <cell r="C206" t="str">
            <v>Missouri Valley$Hybrid HIPS$150N$Dryland$Rep$2$Plot224Row14$Range41$@ER-Pair 20</v>
          </cell>
          <cell r="D206">
            <v>224</v>
          </cell>
          <cell r="E206">
            <v>14</v>
          </cell>
          <cell r="F206">
            <v>41</v>
          </cell>
          <cell r="G206" t="str">
            <v>ER-Pair 20</v>
          </cell>
          <cell r="H206">
            <v>2</v>
          </cell>
          <cell r="I206" t="str">
            <v>150N</v>
          </cell>
          <cell r="J206" t="str">
            <v>Dryland</v>
          </cell>
          <cell r="K206" t="str">
            <v>Missouri Valley</v>
          </cell>
          <cell r="L206" t="str">
            <v>Hybrid HIPS</v>
          </cell>
          <cell r="M206" t="str">
            <v>LC2125_ER</v>
          </cell>
          <cell r="N206">
            <v>15</v>
          </cell>
          <cell r="O206">
            <v>1744192</v>
          </cell>
          <cell r="P206">
            <v>205</v>
          </cell>
        </row>
        <row r="207">
          <cell r="A207" t="str">
            <v>Hybrid HIPS_6_14</v>
          </cell>
          <cell r="B207" t="str">
            <v>6_14</v>
          </cell>
          <cell r="C207" t="str">
            <v>Missouri Valley$Hybrid HIPS$150N$Dryland$Rep$1$Plot156Row6$Range14$@Solar 3</v>
          </cell>
          <cell r="D207">
            <v>156</v>
          </cell>
          <cell r="E207">
            <v>6</v>
          </cell>
          <cell r="F207">
            <v>14</v>
          </cell>
          <cell r="G207" t="str">
            <v>Solar 3</v>
          </cell>
          <cell r="H207">
            <v>1</v>
          </cell>
          <cell r="I207" t="str">
            <v>150N</v>
          </cell>
          <cell r="J207" t="str">
            <v>Dryland</v>
          </cell>
          <cell r="K207" t="str">
            <v>Missouri Valley</v>
          </cell>
          <cell r="L207" t="str">
            <v>Hybrid HIPS</v>
          </cell>
          <cell r="M207" t="str">
            <v>LC2125</v>
          </cell>
          <cell r="N207">
            <v>56</v>
          </cell>
          <cell r="O207">
            <v>1744022</v>
          </cell>
          <cell r="P207">
            <v>206</v>
          </cell>
        </row>
        <row r="208">
          <cell r="A208" t="str">
            <v>Hybrid HIPS_12_9</v>
          </cell>
          <cell r="B208" t="str">
            <v>12_9</v>
          </cell>
          <cell r="C208" t="str">
            <v>Missouri Valley$Hybrid HIPS$150N$Dryland$Rep$2$Plot201Row12$Range9$@Cross Type: 9</v>
          </cell>
          <cell r="D208">
            <v>201</v>
          </cell>
          <cell r="E208">
            <v>12</v>
          </cell>
          <cell r="F208">
            <v>9</v>
          </cell>
          <cell r="G208" t="str">
            <v>Cross Type: 9</v>
          </cell>
          <cell r="H208">
            <v>2</v>
          </cell>
          <cell r="I208" t="str">
            <v>150N</v>
          </cell>
          <cell r="J208" t="str">
            <v>Dryland</v>
          </cell>
          <cell r="K208" t="str">
            <v>Missouri Valley</v>
          </cell>
          <cell r="L208" t="str">
            <v>Hybrid HIPS</v>
          </cell>
          <cell r="M208" t="str">
            <v>LC2125</v>
          </cell>
          <cell r="N208">
            <v>6</v>
          </cell>
          <cell r="O208">
            <v>1744059</v>
          </cell>
          <cell r="P208">
            <v>207</v>
          </cell>
        </row>
        <row r="209">
          <cell r="A209" t="str">
            <v>Hybrid HIPS_17_13</v>
          </cell>
          <cell r="B209" t="str">
            <v>17_13</v>
          </cell>
          <cell r="C209" t="str">
            <v>Missouri Valley$Hybrid HIPS$150N$Dryland$Rep$2$Plot246Row17$Range13$@Cross Type: 42</v>
          </cell>
          <cell r="D209">
            <v>246</v>
          </cell>
          <cell r="E209">
            <v>17</v>
          </cell>
          <cell r="F209">
            <v>13</v>
          </cell>
          <cell r="G209" t="str">
            <v>Cross Type: 42</v>
          </cell>
          <cell r="H209">
            <v>2</v>
          </cell>
          <cell r="I209" t="str">
            <v>150N</v>
          </cell>
          <cell r="J209" t="str">
            <v>Dryland</v>
          </cell>
          <cell r="K209" t="str">
            <v>Missouri Valley</v>
          </cell>
          <cell r="L209" t="str">
            <v>Hybrid HIPS</v>
          </cell>
          <cell r="M209" t="str">
            <v>LC2125</v>
          </cell>
          <cell r="N209">
            <v>46</v>
          </cell>
          <cell r="O209">
            <v>1744099</v>
          </cell>
          <cell r="P209">
            <v>208</v>
          </cell>
        </row>
        <row r="210">
          <cell r="A210" t="str">
            <v>Hybrid HIPS_20_35</v>
          </cell>
          <cell r="B210" t="str">
            <v>20_35</v>
          </cell>
          <cell r="C210" t="str">
            <v>Missouri Valley$Hybrid HIPS$150N$Dryland$Rep$2$Plot204Row20$Range35$@ER-Pair 32</v>
          </cell>
          <cell r="D210">
            <v>204</v>
          </cell>
          <cell r="E210">
            <v>20</v>
          </cell>
          <cell r="F210">
            <v>35</v>
          </cell>
          <cell r="G210" t="str">
            <v>ER-Pair 32</v>
          </cell>
          <cell r="H210">
            <v>2</v>
          </cell>
          <cell r="I210" t="str">
            <v>150N</v>
          </cell>
          <cell r="J210" t="str">
            <v>Dryland</v>
          </cell>
          <cell r="K210" t="str">
            <v>Missouri Valley</v>
          </cell>
          <cell r="L210" t="str">
            <v>Hybrid HIPS</v>
          </cell>
          <cell r="M210" t="str">
            <v>LC2125_ER</v>
          </cell>
          <cell r="N210">
            <v>26</v>
          </cell>
          <cell r="O210">
            <v>1744303</v>
          </cell>
          <cell r="P210">
            <v>209</v>
          </cell>
        </row>
        <row r="211">
          <cell r="A211" t="str">
            <v>Hybrid HIPS_15_41</v>
          </cell>
          <cell r="B211" t="str">
            <v>15_41</v>
          </cell>
          <cell r="C211" t="str">
            <v>Missouri Valley$Hybrid HIPS$150N$Dryland$Rep$2$Plot225Row15$Range41$@ER-Pair 9</v>
          </cell>
          <cell r="D211">
            <v>225</v>
          </cell>
          <cell r="E211">
            <v>15</v>
          </cell>
          <cell r="F211">
            <v>41</v>
          </cell>
          <cell r="G211" t="str">
            <v>ER-Pair 9</v>
          </cell>
          <cell r="H211">
            <v>2</v>
          </cell>
          <cell r="I211" t="str">
            <v>150N</v>
          </cell>
          <cell r="J211" t="str">
            <v>Dryland</v>
          </cell>
          <cell r="K211" t="str">
            <v>Missouri Valley</v>
          </cell>
          <cell r="L211" t="str">
            <v>Hybrid HIPS</v>
          </cell>
          <cell r="M211" t="str">
            <v>LC2125_ER</v>
          </cell>
          <cell r="N211">
            <v>7</v>
          </cell>
          <cell r="O211">
            <v>1744184</v>
          </cell>
          <cell r="P211">
            <v>210</v>
          </cell>
        </row>
        <row r="212">
          <cell r="A212" t="str">
            <v>Hybrid HIPS_6_15</v>
          </cell>
          <cell r="B212" t="str">
            <v>6_15</v>
          </cell>
          <cell r="C212" t="str">
            <v>Missouri Valley$Hybrid HIPS$150N$Dryland$Rep$1$Plot165Row6$Range15$@Cross Type: 92</v>
          </cell>
          <cell r="D212">
            <v>165</v>
          </cell>
          <cell r="E212">
            <v>6</v>
          </cell>
          <cell r="F212">
            <v>15</v>
          </cell>
          <cell r="G212" t="str">
            <v>Cross Type: 92</v>
          </cell>
          <cell r="H212">
            <v>1</v>
          </cell>
          <cell r="I212" t="str">
            <v>150N</v>
          </cell>
          <cell r="J212" t="str">
            <v>Dryland</v>
          </cell>
          <cell r="K212" t="str">
            <v>Missouri Valley</v>
          </cell>
          <cell r="L212" t="str">
            <v>Hybrid HIPS</v>
          </cell>
          <cell r="M212" t="str">
            <v>LC2125</v>
          </cell>
          <cell r="N212">
            <v>79</v>
          </cell>
          <cell r="O212">
            <v>1744045</v>
          </cell>
          <cell r="P212">
            <v>211</v>
          </cell>
        </row>
        <row r="213">
          <cell r="A213" t="str">
            <v>Hybrid HIPS_12_10</v>
          </cell>
          <cell r="B213" t="str">
            <v>12_10</v>
          </cell>
          <cell r="C213" t="str">
            <v>Missouri Valley$Hybrid HIPS$150N$Dryland$Rep$2$Plot220Row12$Range10$@Cross Type: 61</v>
          </cell>
          <cell r="D213">
            <v>220</v>
          </cell>
          <cell r="E213">
            <v>12</v>
          </cell>
          <cell r="F213">
            <v>10</v>
          </cell>
          <cell r="G213" t="str">
            <v>Cross Type: 61</v>
          </cell>
          <cell r="H213">
            <v>2</v>
          </cell>
          <cell r="I213" t="str">
            <v>150N</v>
          </cell>
          <cell r="J213" t="str">
            <v>Dryland</v>
          </cell>
          <cell r="K213" t="str">
            <v>Missouri Valley</v>
          </cell>
          <cell r="L213" t="str">
            <v>Hybrid HIPS</v>
          </cell>
          <cell r="M213" t="str">
            <v>LC2125</v>
          </cell>
          <cell r="N213">
            <v>65</v>
          </cell>
          <cell r="O213">
            <v>1744118</v>
          </cell>
          <cell r="P213">
            <v>212</v>
          </cell>
        </row>
        <row r="214">
          <cell r="A214" t="str">
            <v>Hybrid HIPS_17_14</v>
          </cell>
          <cell r="B214" t="str">
            <v>17_14</v>
          </cell>
          <cell r="C214" t="str">
            <v>Missouri Valley$Hybrid HIPS$150N$Dryland$Rep$2$Plot255Row17$Range14$@Cross Type: 8</v>
          </cell>
          <cell r="D214">
            <v>255</v>
          </cell>
          <cell r="E214">
            <v>17</v>
          </cell>
          <cell r="F214">
            <v>14</v>
          </cell>
          <cell r="G214" t="str">
            <v>Cross Type: 8</v>
          </cell>
          <cell r="H214">
            <v>2</v>
          </cell>
          <cell r="I214" t="str">
            <v>150N</v>
          </cell>
          <cell r="J214" t="str">
            <v>Dryland</v>
          </cell>
          <cell r="K214" t="str">
            <v>Missouri Valley</v>
          </cell>
          <cell r="L214" t="str">
            <v>Hybrid HIPS</v>
          </cell>
          <cell r="M214" t="str">
            <v>LC2125</v>
          </cell>
          <cell r="N214">
            <v>55</v>
          </cell>
          <cell r="O214">
            <v>1744108</v>
          </cell>
          <cell r="P214">
            <v>213</v>
          </cell>
        </row>
        <row r="215">
          <cell r="A215" t="str">
            <v>Hybrid HIPS_20_36</v>
          </cell>
          <cell r="B215" t="str">
            <v>20_36</v>
          </cell>
          <cell r="C215" t="str">
            <v>Missouri Valley$Hybrid HIPS$150N$Dryland$Rep$2$Plot207Row20$Range36$@ER-Pair 5</v>
          </cell>
          <cell r="D215">
            <v>207</v>
          </cell>
          <cell r="E215">
            <v>20</v>
          </cell>
          <cell r="F215">
            <v>36</v>
          </cell>
          <cell r="G215" t="str">
            <v>ER-Pair 5</v>
          </cell>
          <cell r="H215">
            <v>2</v>
          </cell>
          <cell r="I215" t="str">
            <v>150N</v>
          </cell>
          <cell r="J215" t="str">
            <v>Dryland</v>
          </cell>
          <cell r="K215" t="str">
            <v>Missouri Valley</v>
          </cell>
          <cell r="L215" t="str">
            <v>Hybrid HIPS</v>
          </cell>
          <cell r="M215" t="str">
            <v>LC2125_ER</v>
          </cell>
          <cell r="N215">
            <v>4</v>
          </cell>
          <cell r="O215">
            <v>1744181</v>
          </cell>
          <cell r="P215">
            <v>214</v>
          </cell>
        </row>
        <row r="216">
          <cell r="A216" t="str">
            <v>Hybrid HIPS_16_41</v>
          </cell>
          <cell r="B216" t="str">
            <v>16_41</v>
          </cell>
          <cell r="C216" t="str">
            <v>Missouri Valley$Hybrid HIPS$150N$Dryland$Rep$2$Plot226Row16$Range41$@ER-Pair 28</v>
          </cell>
          <cell r="D216">
            <v>226</v>
          </cell>
          <cell r="E216">
            <v>16</v>
          </cell>
          <cell r="F216">
            <v>41</v>
          </cell>
          <cell r="G216" t="str">
            <v>ER-Pair 28</v>
          </cell>
          <cell r="H216">
            <v>2</v>
          </cell>
          <cell r="I216" t="str">
            <v>150N</v>
          </cell>
          <cell r="J216" t="str">
            <v>Dryland</v>
          </cell>
          <cell r="K216" t="str">
            <v>Missouri Valley</v>
          </cell>
          <cell r="L216" t="str">
            <v>Hybrid HIPS</v>
          </cell>
          <cell r="M216" t="str">
            <v>LC2125_ER</v>
          </cell>
          <cell r="N216">
            <v>22</v>
          </cell>
          <cell r="O216">
            <v>1744199</v>
          </cell>
          <cell r="P216">
            <v>215</v>
          </cell>
        </row>
        <row r="217">
          <cell r="A217" t="str">
            <v>Hybrid HIPS_6_16</v>
          </cell>
          <cell r="B217" t="str">
            <v>6_16</v>
          </cell>
          <cell r="C217" t="str">
            <v>Missouri Valley$Hybrid HIPS$150N$Dryland$Rep$1$Plot176Row6$Range16$@Cross Type: 93</v>
          </cell>
          <cell r="D217">
            <v>176</v>
          </cell>
          <cell r="E217">
            <v>6</v>
          </cell>
          <cell r="F217">
            <v>16</v>
          </cell>
          <cell r="G217" t="str">
            <v>Cross Type: 93</v>
          </cell>
          <cell r="H217">
            <v>1</v>
          </cell>
          <cell r="I217" t="str">
            <v>150N</v>
          </cell>
          <cell r="J217" t="str">
            <v>Dryland</v>
          </cell>
          <cell r="K217" t="str">
            <v>Missouri Valley</v>
          </cell>
          <cell r="L217" t="str">
            <v>Hybrid HIPS</v>
          </cell>
          <cell r="M217" t="str">
            <v>LC2125</v>
          </cell>
          <cell r="N217">
            <v>80</v>
          </cell>
          <cell r="O217">
            <v>1744046</v>
          </cell>
          <cell r="P217">
            <v>216</v>
          </cell>
        </row>
        <row r="218">
          <cell r="A218" t="str">
            <v>Hybrid HIPS_12_11</v>
          </cell>
          <cell r="B218" t="str">
            <v>12_11</v>
          </cell>
          <cell r="C218" t="str">
            <v>Missouri Valley$Hybrid HIPS$150N$Dryland$Rep$2$Plot221Row12$Range11$@Cross Type: 87</v>
          </cell>
          <cell r="D218">
            <v>221</v>
          </cell>
          <cell r="E218">
            <v>12</v>
          </cell>
          <cell r="F218">
            <v>11</v>
          </cell>
          <cell r="G218" t="str">
            <v>Cross Type: 87</v>
          </cell>
          <cell r="H218">
            <v>2</v>
          </cell>
          <cell r="I218" t="str">
            <v>150N</v>
          </cell>
          <cell r="J218" t="str">
            <v>Dryland</v>
          </cell>
          <cell r="K218" t="str">
            <v>Missouri Valley</v>
          </cell>
          <cell r="L218" t="str">
            <v>Hybrid HIPS</v>
          </cell>
          <cell r="M218" t="str">
            <v>LC2125</v>
          </cell>
          <cell r="N218">
            <v>76</v>
          </cell>
          <cell r="O218">
            <v>1744129</v>
          </cell>
          <cell r="P218">
            <v>217</v>
          </cell>
        </row>
        <row r="219">
          <cell r="A219" t="str">
            <v>Hybrid HIPS_17_15</v>
          </cell>
          <cell r="B219" t="str">
            <v>17_15</v>
          </cell>
          <cell r="C219" t="str">
            <v>Missouri Valley$Hybrid HIPS$150N$Dryland$Rep$2$Plot266Row17$Range15$@Cross Type: 57</v>
          </cell>
          <cell r="D219">
            <v>266</v>
          </cell>
          <cell r="E219">
            <v>17</v>
          </cell>
          <cell r="F219">
            <v>15</v>
          </cell>
          <cell r="G219" t="str">
            <v>Cross Type: 57</v>
          </cell>
          <cell r="H219">
            <v>2</v>
          </cell>
          <cell r="I219" t="str">
            <v>150N</v>
          </cell>
          <cell r="J219" t="str">
            <v>Dryland</v>
          </cell>
          <cell r="K219" t="str">
            <v>Missouri Valley</v>
          </cell>
          <cell r="L219" t="str">
            <v>Hybrid HIPS</v>
          </cell>
          <cell r="M219" t="str">
            <v>LC2125</v>
          </cell>
          <cell r="N219">
            <v>60</v>
          </cell>
          <cell r="O219">
            <v>1744113</v>
          </cell>
          <cell r="P219">
            <v>218</v>
          </cell>
        </row>
        <row r="220">
          <cell r="A220" t="str">
            <v>Hybrid HIPS_20_37</v>
          </cell>
          <cell r="B220" t="str">
            <v>20_37</v>
          </cell>
          <cell r="C220" t="str">
            <v>Missouri Valley$Hybrid HIPS$150N$Dryland$Rep$2$Plot208Row20$Range37$@ER-Pair 37</v>
          </cell>
          <cell r="D220">
            <v>208</v>
          </cell>
          <cell r="E220">
            <v>20</v>
          </cell>
          <cell r="F220">
            <v>37</v>
          </cell>
          <cell r="G220" t="str">
            <v>ER-Pair 37</v>
          </cell>
          <cell r="H220">
            <v>2</v>
          </cell>
          <cell r="I220" t="str">
            <v>150N</v>
          </cell>
          <cell r="J220" t="str">
            <v>Dryland</v>
          </cell>
          <cell r="K220" t="str">
            <v>Missouri Valley</v>
          </cell>
          <cell r="L220" t="str">
            <v>Hybrid HIPS</v>
          </cell>
          <cell r="M220" t="str">
            <v>LC2125_ER</v>
          </cell>
          <cell r="N220">
            <v>28</v>
          </cell>
          <cell r="O220">
            <v>1744305</v>
          </cell>
          <cell r="P220">
            <v>219</v>
          </cell>
        </row>
        <row r="221">
          <cell r="A221" t="str">
            <v>Hybrid HIPS_17_41</v>
          </cell>
          <cell r="B221" t="str">
            <v>17_41</v>
          </cell>
          <cell r="C221" t="str">
            <v>Missouri Valley$Hybrid HIPS$150N$Dryland$Rep$2$Plot227Row17$Range41$@ER-Pair 25</v>
          </cell>
          <cell r="D221">
            <v>227</v>
          </cell>
          <cell r="E221">
            <v>17</v>
          </cell>
          <cell r="F221">
            <v>41</v>
          </cell>
          <cell r="G221" t="str">
            <v>ER-Pair 25</v>
          </cell>
          <cell r="H221">
            <v>2</v>
          </cell>
          <cell r="I221" t="str">
            <v>150N</v>
          </cell>
          <cell r="J221" t="str">
            <v>Dryland</v>
          </cell>
          <cell r="K221" t="str">
            <v>Missouri Valley</v>
          </cell>
          <cell r="L221" t="str">
            <v>Hybrid HIPS</v>
          </cell>
          <cell r="M221" t="str">
            <v>LC2125_ER</v>
          </cell>
          <cell r="N221">
            <v>19</v>
          </cell>
          <cell r="O221">
            <v>1744196</v>
          </cell>
          <cell r="P221">
            <v>220</v>
          </cell>
        </row>
        <row r="222">
          <cell r="A222" t="str">
            <v>Hybrid HIPS_6_17</v>
          </cell>
          <cell r="B222" t="str">
            <v>6_17</v>
          </cell>
          <cell r="C222" t="str">
            <v>Missouri Valley$Hybrid HIPS$150N$Dryland$Rep$1$Plot185Row6$Range17$@Cross Type: 17</v>
          </cell>
          <cell r="D222">
            <v>185</v>
          </cell>
          <cell r="E222">
            <v>6</v>
          </cell>
          <cell r="F222">
            <v>17</v>
          </cell>
          <cell r="G222" t="str">
            <v>Cross Type: 17</v>
          </cell>
          <cell r="H222">
            <v>1</v>
          </cell>
          <cell r="I222" t="str">
            <v>150N</v>
          </cell>
          <cell r="J222" t="str">
            <v>Dryland</v>
          </cell>
          <cell r="K222" t="str">
            <v>Missouri Valley</v>
          </cell>
          <cell r="L222" t="str">
            <v>Hybrid HIPS</v>
          </cell>
          <cell r="M222" t="str">
            <v>LC2125</v>
          </cell>
          <cell r="N222">
            <v>14</v>
          </cell>
          <cell r="O222">
            <v>1743680</v>
          </cell>
          <cell r="P222">
            <v>221</v>
          </cell>
        </row>
        <row r="223">
          <cell r="A223" t="str">
            <v>Hybrid HIPS_12_12</v>
          </cell>
          <cell r="B223" t="str">
            <v>12_12</v>
          </cell>
          <cell r="C223" t="str">
            <v>Missouri Valley$Hybrid HIPS$150N$Dryland$Rep$2$Plot240Row12$Range12$@Cross Type: 14</v>
          </cell>
          <cell r="D223">
            <v>240</v>
          </cell>
          <cell r="E223">
            <v>12</v>
          </cell>
          <cell r="F223">
            <v>12</v>
          </cell>
          <cell r="G223" t="str">
            <v>Cross Type: 14</v>
          </cell>
          <cell r="H223">
            <v>2</v>
          </cell>
          <cell r="I223" t="str">
            <v>150N</v>
          </cell>
          <cell r="J223" t="str">
            <v>Dryland</v>
          </cell>
          <cell r="K223" t="str">
            <v>Missouri Valley</v>
          </cell>
          <cell r="L223" t="str">
            <v>Hybrid HIPS</v>
          </cell>
          <cell r="M223" t="str">
            <v>LC2125</v>
          </cell>
          <cell r="N223">
            <v>11</v>
          </cell>
          <cell r="O223">
            <v>1744064</v>
          </cell>
          <cell r="P223">
            <v>222</v>
          </cell>
        </row>
        <row r="224">
          <cell r="A224" t="str">
            <v>Hybrid HIPS_17_16</v>
          </cell>
          <cell r="B224" t="str">
            <v>17_16</v>
          </cell>
          <cell r="C224" t="str">
            <v>Missouri Valley$Hybrid HIPS$150N$Dryland$Rep$2$Plot275Row17$Range16$@Cross Type: 46</v>
          </cell>
          <cell r="D224">
            <v>275</v>
          </cell>
          <cell r="E224">
            <v>17</v>
          </cell>
          <cell r="F224">
            <v>16</v>
          </cell>
          <cell r="G224" t="str">
            <v>Cross Type: 46</v>
          </cell>
          <cell r="H224">
            <v>2</v>
          </cell>
          <cell r="I224" t="str">
            <v>150N</v>
          </cell>
          <cell r="J224" t="str">
            <v>Dryland</v>
          </cell>
          <cell r="K224" t="str">
            <v>Missouri Valley</v>
          </cell>
          <cell r="L224" t="str">
            <v>Hybrid HIPS</v>
          </cell>
          <cell r="M224" t="str">
            <v>LC2125</v>
          </cell>
          <cell r="N224">
            <v>47</v>
          </cell>
          <cell r="O224">
            <v>1744100</v>
          </cell>
          <cell r="P224">
            <v>223</v>
          </cell>
        </row>
        <row r="225">
          <cell r="A225" t="str">
            <v>Hybrid HIPS_20_38</v>
          </cell>
          <cell r="B225" t="str">
            <v>20_38</v>
          </cell>
          <cell r="C225" t="str">
            <v>Missouri Valley$Hybrid HIPS$150N$Dryland$Rep$2$Plot211Row20$Range38$@ER-Pair 4</v>
          </cell>
          <cell r="D225">
            <v>211</v>
          </cell>
          <cell r="E225">
            <v>20</v>
          </cell>
          <cell r="F225">
            <v>38</v>
          </cell>
          <cell r="G225" t="str">
            <v>ER-Pair 4</v>
          </cell>
          <cell r="H225">
            <v>2</v>
          </cell>
          <cell r="I225" t="str">
            <v>150N</v>
          </cell>
          <cell r="J225" t="str">
            <v>Dryland</v>
          </cell>
          <cell r="K225" t="str">
            <v>Missouri Valley</v>
          </cell>
          <cell r="L225" t="str">
            <v>Hybrid HIPS</v>
          </cell>
          <cell r="M225" t="str">
            <v>LC2125_ER</v>
          </cell>
          <cell r="N225">
            <v>3</v>
          </cell>
          <cell r="O225">
            <v>1744180</v>
          </cell>
          <cell r="P225">
            <v>224</v>
          </cell>
        </row>
        <row r="226">
          <cell r="A226" t="str">
            <v>Hybrid HIPS_18_41</v>
          </cell>
          <cell r="B226" t="str">
            <v>18_41</v>
          </cell>
          <cell r="C226" t="str">
            <v>Missouri Valley$Hybrid HIPS$150N$Dryland$Rep$2$Plot228Row18$Range41$@ER-Pair 40</v>
          </cell>
          <cell r="D226">
            <v>228</v>
          </cell>
          <cell r="E226">
            <v>18</v>
          </cell>
          <cell r="F226">
            <v>41</v>
          </cell>
          <cell r="G226" t="str">
            <v>ER-Pair 40</v>
          </cell>
          <cell r="H226">
            <v>2</v>
          </cell>
          <cell r="I226" t="str">
            <v>150N</v>
          </cell>
          <cell r="J226" t="str">
            <v>Dryland</v>
          </cell>
          <cell r="K226" t="str">
            <v>Missouri Valley</v>
          </cell>
          <cell r="L226" t="str">
            <v>Hybrid HIPS</v>
          </cell>
          <cell r="M226" t="str">
            <v>LC2125_ER</v>
          </cell>
          <cell r="N226">
            <v>31</v>
          </cell>
          <cell r="O226">
            <v>1744308</v>
          </cell>
          <cell r="P226">
            <v>225</v>
          </cell>
        </row>
        <row r="227">
          <cell r="A227" t="str">
            <v>Hybrid HIPS_7_9</v>
          </cell>
          <cell r="B227" t="str">
            <v>7_9</v>
          </cell>
          <cell r="C227" t="str">
            <v>Missouri Valley$Hybrid HIPS$150N$Dryland$Rep$1$Plot106Row7$Range9$@Cross Type: 53</v>
          </cell>
          <cell r="D227">
            <v>106</v>
          </cell>
          <cell r="E227">
            <v>7</v>
          </cell>
          <cell r="F227">
            <v>9</v>
          </cell>
          <cell r="G227" t="str">
            <v>Cross Type: 53</v>
          </cell>
          <cell r="H227">
            <v>1</v>
          </cell>
          <cell r="I227" t="str">
            <v>150N</v>
          </cell>
          <cell r="J227" t="str">
            <v>Dryland</v>
          </cell>
          <cell r="K227" t="str">
            <v>Missouri Valley</v>
          </cell>
          <cell r="L227" t="str">
            <v>Hybrid HIPS</v>
          </cell>
          <cell r="M227" t="str">
            <v>LC2125</v>
          </cell>
          <cell r="N227">
            <v>54</v>
          </cell>
          <cell r="O227">
            <v>1744020</v>
          </cell>
          <cell r="P227">
            <v>226</v>
          </cell>
        </row>
        <row r="228">
          <cell r="A228" t="str">
            <v>Hybrid HIPS_12_13</v>
          </cell>
          <cell r="B228" t="str">
            <v>12_13</v>
          </cell>
          <cell r="C228" t="str">
            <v>Missouri Valley$Hybrid HIPS$150N$Dryland$Rep$2$Plot241Row12$Range13$@commercial hybrid 5</v>
          </cell>
          <cell r="D228">
            <v>241</v>
          </cell>
          <cell r="E228">
            <v>12</v>
          </cell>
          <cell r="F228">
            <v>13</v>
          </cell>
          <cell r="G228" t="str">
            <v>commercial hybrid 5</v>
          </cell>
          <cell r="H228">
            <v>2</v>
          </cell>
          <cell r="I228" t="str">
            <v>150N</v>
          </cell>
          <cell r="J228" t="str">
            <v>Dryland</v>
          </cell>
          <cell r="K228" t="str">
            <v>Missouri Valley</v>
          </cell>
          <cell r="L228" t="str">
            <v>Hybrid HIPS</v>
          </cell>
          <cell r="M228" t="str">
            <v>LC2125</v>
          </cell>
          <cell r="N228">
            <v>87</v>
          </cell>
          <cell r="O228">
            <v>1744140</v>
          </cell>
          <cell r="P228">
            <v>227</v>
          </cell>
        </row>
        <row r="229">
          <cell r="A229" t="str">
            <v>Hybrid HIPS_17_17</v>
          </cell>
          <cell r="B229" t="str">
            <v>17_17</v>
          </cell>
          <cell r="C229" t="str">
            <v>Missouri Valley$Hybrid HIPS$150N$Dryland$Rep$2$Plot286Row17$Range17$@Cross Type: 70</v>
          </cell>
          <cell r="D229">
            <v>286</v>
          </cell>
          <cell r="E229">
            <v>17</v>
          </cell>
          <cell r="F229">
            <v>17</v>
          </cell>
          <cell r="G229" t="str">
            <v>Cross Type: 70</v>
          </cell>
          <cell r="H229">
            <v>2</v>
          </cell>
          <cell r="I229" t="str">
            <v>150N</v>
          </cell>
          <cell r="J229" t="str">
            <v>Dryland</v>
          </cell>
          <cell r="K229" t="str">
            <v>Missouri Valley</v>
          </cell>
          <cell r="L229" t="str">
            <v>Hybrid HIPS</v>
          </cell>
          <cell r="M229" t="str">
            <v>LC2125</v>
          </cell>
          <cell r="N229">
            <v>73</v>
          </cell>
          <cell r="O229">
            <v>1744126</v>
          </cell>
          <cell r="P229">
            <v>228</v>
          </cell>
        </row>
        <row r="230">
          <cell r="A230" t="str">
            <v>Hybrid HIPS_20_39</v>
          </cell>
          <cell r="B230" t="str">
            <v>20_39</v>
          </cell>
          <cell r="C230" t="str">
            <v>Missouri Valley$Hybrid HIPS$150N$Dryland$Rep$2$Plot212Row20$Range39$@ER-Pair 19</v>
          </cell>
          <cell r="D230">
            <v>212</v>
          </cell>
          <cell r="E230">
            <v>20</v>
          </cell>
          <cell r="F230">
            <v>39</v>
          </cell>
          <cell r="G230" t="str">
            <v>ER-Pair 19</v>
          </cell>
          <cell r="H230">
            <v>2</v>
          </cell>
          <cell r="I230" t="str">
            <v>150N</v>
          </cell>
          <cell r="J230" t="str">
            <v>Dryland</v>
          </cell>
          <cell r="K230" t="str">
            <v>Missouri Valley</v>
          </cell>
          <cell r="L230" t="str">
            <v>Hybrid HIPS</v>
          </cell>
          <cell r="M230" t="str">
            <v>LC2125_ER</v>
          </cell>
          <cell r="N230">
            <v>14</v>
          </cell>
          <cell r="O230">
            <v>1744191</v>
          </cell>
          <cell r="P230">
            <v>229</v>
          </cell>
        </row>
        <row r="231">
          <cell r="A231" t="str">
            <v>Hybrid HIPS_19_41</v>
          </cell>
          <cell r="B231" t="str">
            <v>19_41</v>
          </cell>
          <cell r="C231" t="str">
            <v>Missouri Valley$Hybrid HIPS$150N$Dryland$Rep$2$Plot229Row19$Range41$@ER-Pair 39</v>
          </cell>
          <cell r="D231">
            <v>229</v>
          </cell>
          <cell r="E231">
            <v>19</v>
          </cell>
          <cell r="F231">
            <v>41</v>
          </cell>
          <cell r="G231" t="str">
            <v>ER-Pair 39</v>
          </cell>
          <cell r="H231">
            <v>2</v>
          </cell>
          <cell r="I231" t="str">
            <v>150N</v>
          </cell>
          <cell r="J231" t="str">
            <v>Dryland</v>
          </cell>
          <cell r="K231" t="str">
            <v>Missouri Valley</v>
          </cell>
          <cell r="L231" t="str">
            <v>Hybrid HIPS</v>
          </cell>
          <cell r="M231" t="str">
            <v>LC2125_ER</v>
          </cell>
          <cell r="N231">
            <v>30</v>
          </cell>
          <cell r="O231">
            <v>1744307</v>
          </cell>
          <cell r="P231">
            <v>230</v>
          </cell>
        </row>
        <row r="232">
          <cell r="A232" t="str">
            <v>Hybrid HIPS_7_10</v>
          </cell>
          <cell r="B232" t="str">
            <v>7_10</v>
          </cell>
          <cell r="C232" t="str">
            <v>Missouri Valley$Hybrid HIPS$150N$Dryland$Rep$1$Plot115Row7$Range10$@Cross Type: 18</v>
          </cell>
          <cell r="D232">
            <v>115</v>
          </cell>
          <cell r="E232">
            <v>7</v>
          </cell>
          <cell r="F232">
            <v>10</v>
          </cell>
          <cell r="G232" t="str">
            <v>Cross Type: 18</v>
          </cell>
          <cell r="H232">
            <v>1</v>
          </cell>
          <cell r="I232" t="str">
            <v>150N</v>
          </cell>
          <cell r="J232" t="str">
            <v>Dryland</v>
          </cell>
          <cell r="K232" t="str">
            <v>Missouri Valley</v>
          </cell>
          <cell r="L232" t="str">
            <v>Hybrid HIPS</v>
          </cell>
          <cell r="M232" t="str">
            <v>LC2125</v>
          </cell>
          <cell r="N232">
            <v>15</v>
          </cell>
          <cell r="O232">
            <v>1743681</v>
          </cell>
          <cell r="P232">
            <v>231</v>
          </cell>
        </row>
        <row r="233">
          <cell r="A233" t="str">
            <v>Hybrid HIPS_12_14</v>
          </cell>
          <cell r="B233" t="str">
            <v>12_14</v>
          </cell>
          <cell r="C233" t="str">
            <v>Missouri Valley$Hybrid HIPS$150N$Dryland$Rep$2$Plot260Row12$Range14$@Cross Type: 92</v>
          </cell>
          <cell r="D233">
            <v>260</v>
          </cell>
          <cell r="E233">
            <v>12</v>
          </cell>
          <cell r="F233">
            <v>14</v>
          </cell>
          <cell r="G233" t="str">
            <v>Cross Type: 92</v>
          </cell>
          <cell r="H233">
            <v>2</v>
          </cell>
          <cell r="I233" t="str">
            <v>150N</v>
          </cell>
          <cell r="J233" t="str">
            <v>Dryland</v>
          </cell>
          <cell r="K233" t="str">
            <v>Missouri Valley</v>
          </cell>
          <cell r="L233" t="str">
            <v>Hybrid HIPS</v>
          </cell>
          <cell r="M233" t="str">
            <v>LC2125</v>
          </cell>
          <cell r="N233">
            <v>79</v>
          </cell>
          <cell r="O233">
            <v>1744132</v>
          </cell>
          <cell r="P233">
            <v>232</v>
          </cell>
        </row>
        <row r="234">
          <cell r="A234" t="str">
            <v>Hybrid HIPS_18_9</v>
          </cell>
          <cell r="B234" t="str">
            <v>18_9</v>
          </cell>
          <cell r="C234" t="str">
            <v>Missouri Valley$Hybrid HIPS$150N$Dryland$Rep$2$Plot207Row18$Range9$@Cross Type: 60</v>
          </cell>
          <cell r="D234">
            <v>207</v>
          </cell>
          <cell r="E234">
            <v>18</v>
          </cell>
          <cell r="F234">
            <v>9</v>
          </cell>
          <cell r="G234" t="str">
            <v>Cross Type: 60</v>
          </cell>
          <cell r="H234">
            <v>2</v>
          </cell>
          <cell r="I234" t="str">
            <v>150N</v>
          </cell>
          <cell r="J234" t="str">
            <v>Dryland</v>
          </cell>
          <cell r="K234" t="str">
            <v>Missouri Valley</v>
          </cell>
          <cell r="L234" t="str">
            <v>Hybrid HIPS</v>
          </cell>
          <cell r="M234" t="str">
            <v>LC2125</v>
          </cell>
          <cell r="N234">
            <v>64</v>
          </cell>
          <cell r="O234">
            <v>1744117</v>
          </cell>
          <cell r="P234">
            <v>233</v>
          </cell>
        </row>
        <row r="235">
          <cell r="A235" t="str">
            <v>Hybrid HIPS_20_40</v>
          </cell>
          <cell r="B235" t="str">
            <v>20_40</v>
          </cell>
          <cell r="C235" t="str">
            <v>Missouri Valley$Hybrid HIPS$150N$Dryland$Rep$2$Plot215Row20$Range40$@ER-Pair 24</v>
          </cell>
          <cell r="D235">
            <v>215</v>
          </cell>
          <cell r="E235">
            <v>20</v>
          </cell>
          <cell r="F235">
            <v>40</v>
          </cell>
          <cell r="G235" t="str">
            <v>ER-Pair 24</v>
          </cell>
          <cell r="H235">
            <v>2</v>
          </cell>
          <cell r="I235" t="str">
            <v>150N</v>
          </cell>
          <cell r="J235" t="str">
            <v>Dryland</v>
          </cell>
          <cell r="K235" t="str">
            <v>Missouri Valley</v>
          </cell>
          <cell r="L235" t="str">
            <v>Hybrid HIPS</v>
          </cell>
          <cell r="M235" t="str">
            <v>LC2125_ER</v>
          </cell>
          <cell r="N235">
            <v>18</v>
          </cell>
          <cell r="O235">
            <v>1744195</v>
          </cell>
          <cell r="P235">
            <v>234</v>
          </cell>
        </row>
        <row r="236">
          <cell r="A236" t="str">
            <v>Hybrid HIPS_7_11</v>
          </cell>
          <cell r="B236" t="str">
            <v>7_11</v>
          </cell>
          <cell r="C236" t="str">
            <v>Missouri Valley$Hybrid HIPS$150N$Dryland$Rep$1$Plot126Row7$Range11$@commercial hybrid 3</v>
          </cell>
          <cell r="D236">
            <v>126</v>
          </cell>
          <cell r="E236">
            <v>7</v>
          </cell>
          <cell r="F236">
            <v>11</v>
          </cell>
          <cell r="G236" t="str">
            <v>commercial hybrid 3</v>
          </cell>
          <cell r="H236">
            <v>1</v>
          </cell>
          <cell r="I236" t="str">
            <v>150N</v>
          </cell>
          <cell r="J236" t="str">
            <v>Dryland</v>
          </cell>
          <cell r="K236" t="str">
            <v>Missouri Valley</v>
          </cell>
          <cell r="L236" t="str">
            <v>Hybrid HIPS</v>
          </cell>
          <cell r="M236" t="str">
            <v>LC2125</v>
          </cell>
          <cell r="N236">
            <v>85</v>
          </cell>
          <cell r="O236">
            <v>1744051</v>
          </cell>
          <cell r="P236">
            <v>235</v>
          </cell>
        </row>
        <row r="237">
          <cell r="A237" t="str">
            <v>Hybrid HIPS_12_15</v>
          </cell>
          <cell r="B237" t="str">
            <v>12_15</v>
          </cell>
          <cell r="C237" t="str">
            <v>Missouri Valley$Hybrid HIPS$150N$Dryland$Rep$2$Plot261Row12$Range15$@Cross Type: 64</v>
          </cell>
          <cell r="D237">
            <v>261</v>
          </cell>
          <cell r="E237">
            <v>12</v>
          </cell>
          <cell r="F237">
            <v>15</v>
          </cell>
          <cell r="G237" t="str">
            <v>Cross Type: 64</v>
          </cell>
          <cell r="H237">
            <v>2</v>
          </cell>
          <cell r="I237" t="str">
            <v>150N</v>
          </cell>
          <cell r="J237" t="str">
            <v>Dryland</v>
          </cell>
          <cell r="K237" t="str">
            <v>Missouri Valley</v>
          </cell>
          <cell r="L237" t="str">
            <v>Hybrid HIPS</v>
          </cell>
          <cell r="M237" t="str">
            <v>LC2125</v>
          </cell>
          <cell r="N237">
            <v>68</v>
          </cell>
          <cell r="O237">
            <v>1744121</v>
          </cell>
          <cell r="P237">
            <v>236</v>
          </cell>
        </row>
        <row r="238">
          <cell r="A238" t="str">
            <v>Hybrid HIPS_18_10</v>
          </cell>
          <cell r="B238" t="str">
            <v>18_10</v>
          </cell>
          <cell r="C238" t="str">
            <v>Missouri Valley$Hybrid HIPS$150N$Dryland$Rep$2$Plot214Row18$Range10$@Cross Type: 65</v>
          </cell>
          <cell r="D238">
            <v>214</v>
          </cell>
          <cell r="E238">
            <v>18</v>
          </cell>
          <cell r="F238">
            <v>10</v>
          </cell>
          <cell r="G238" t="str">
            <v>Cross Type: 65</v>
          </cell>
          <cell r="H238">
            <v>2</v>
          </cell>
          <cell r="I238" t="str">
            <v>150N</v>
          </cell>
          <cell r="J238" t="str">
            <v>Dryland</v>
          </cell>
          <cell r="K238" t="str">
            <v>Missouri Valley</v>
          </cell>
          <cell r="L238" t="str">
            <v>Hybrid HIPS</v>
          </cell>
          <cell r="M238" t="str">
            <v>LC2125</v>
          </cell>
          <cell r="N238">
            <v>69</v>
          </cell>
          <cell r="O238">
            <v>1744122</v>
          </cell>
          <cell r="P238">
            <v>237</v>
          </cell>
        </row>
        <row r="239">
          <cell r="A239" t="str">
            <v>Hybrid HIPS_20_41</v>
          </cell>
          <cell r="B239" t="str">
            <v>20_41</v>
          </cell>
          <cell r="C239" t="str">
            <v>Missouri Valley$Hybrid HIPS$150N$Dryland$Rep$2$Plot230Row20$Range41$@ER-Pair 21</v>
          </cell>
          <cell r="D239">
            <v>230</v>
          </cell>
          <cell r="E239">
            <v>20</v>
          </cell>
          <cell r="F239">
            <v>41</v>
          </cell>
          <cell r="G239" t="str">
            <v>ER-Pair 21</v>
          </cell>
          <cell r="H239">
            <v>2</v>
          </cell>
          <cell r="I239" t="str">
            <v>150N</v>
          </cell>
          <cell r="J239" t="str">
            <v>Dryland</v>
          </cell>
          <cell r="K239" t="str">
            <v>Missouri Valley</v>
          </cell>
          <cell r="L239" t="str">
            <v>Hybrid HIPS</v>
          </cell>
          <cell r="M239" t="str">
            <v>LC2125_ER</v>
          </cell>
          <cell r="N239">
            <v>16</v>
          </cell>
          <cell r="O239">
            <v>1744193</v>
          </cell>
          <cell r="P239">
            <v>238</v>
          </cell>
        </row>
        <row r="240">
          <cell r="A240" t="str">
            <v>Hybrid HIPS_7_12</v>
          </cell>
          <cell r="B240" t="str">
            <v>7_12</v>
          </cell>
          <cell r="C240" t="str">
            <v>Missouri Valley$Hybrid HIPS$150N$Dryland$Rep$1$Plot135Row7$Range12$@Cross Type: 26</v>
          </cell>
          <cell r="D240">
            <v>135</v>
          </cell>
          <cell r="E240">
            <v>7</v>
          </cell>
          <cell r="F240">
            <v>12</v>
          </cell>
          <cell r="G240" t="str">
            <v>Cross Type: 26</v>
          </cell>
          <cell r="H240">
            <v>1</v>
          </cell>
          <cell r="I240" t="str">
            <v>150N</v>
          </cell>
          <cell r="J240" t="str">
            <v>Dryland</v>
          </cell>
          <cell r="K240" t="str">
            <v>Missouri Valley</v>
          </cell>
          <cell r="L240" t="str">
            <v>Hybrid HIPS</v>
          </cell>
          <cell r="M240" t="str">
            <v>LC2125</v>
          </cell>
          <cell r="N240">
            <v>35</v>
          </cell>
          <cell r="O240">
            <v>1744001</v>
          </cell>
          <cell r="P240">
            <v>239</v>
          </cell>
        </row>
        <row r="241">
          <cell r="A241" t="str">
            <v>Hybrid HIPS_12_16</v>
          </cell>
          <cell r="B241" t="str">
            <v>12_16</v>
          </cell>
          <cell r="C241" t="str">
            <v>Missouri Valley$Hybrid HIPS$150N$Dryland$Rep$2$Plot280Row12$Range16$@Cross Type: 89</v>
          </cell>
          <cell r="D241">
            <v>280</v>
          </cell>
          <cell r="E241">
            <v>12</v>
          </cell>
          <cell r="F241">
            <v>16</v>
          </cell>
          <cell r="G241" t="str">
            <v>Cross Type: 89</v>
          </cell>
          <cell r="H241">
            <v>2</v>
          </cell>
          <cell r="I241" t="str">
            <v>150N</v>
          </cell>
          <cell r="J241" t="str">
            <v>Dryland</v>
          </cell>
          <cell r="K241" t="str">
            <v>Missouri Valley</v>
          </cell>
          <cell r="L241" t="str">
            <v>Hybrid HIPS</v>
          </cell>
          <cell r="M241" t="str">
            <v>LC2125</v>
          </cell>
          <cell r="N241">
            <v>77</v>
          </cell>
          <cell r="O241">
            <v>1744130</v>
          </cell>
          <cell r="P241">
            <v>240</v>
          </cell>
        </row>
        <row r="242">
          <cell r="A242" t="str">
            <v>Hybrid HIPS_18_11</v>
          </cell>
          <cell r="B242" t="str">
            <v>18_11</v>
          </cell>
          <cell r="C242" t="str">
            <v>Missouri Valley$Hybrid HIPS$150N$Dryland$Rep$2$Plot227Row18$Range11$@Cross Type: 54</v>
          </cell>
          <cell r="D242">
            <v>227</v>
          </cell>
          <cell r="E242">
            <v>18</v>
          </cell>
          <cell r="F242">
            <v>11</v>
          </cell>
          <cell r="G242" t="str">
            <v>Cross Type: 54</v>
          </cell>
          <cell r="H242">
            <v>2</v>
          </cell>
          <cell r="I242" t="str">
            <v>150N</v>
          </cell>
          <cell r="J242" t="str">
            <v>Dryland</v>
          </cell>
          <cell r="K242" t="str">
            <v>Missouri Valley</v>
          </cell>
          <cell r="L242" t="str">
            <v>Hybrid HIPS</v>
          </cell>
          <cell r="M242" t="str">
            <v>LC2125</v>
          </cell>
          <cell r="N242">
            <v>57</v>
          </cell>
          <cell r="O242">
            <v>1744110</v>
          </cell>
          <cell r="P242">
            <v>241</v>
          </cell>
        </row>
        <row r="243">
          <cell r="A243" t="str">
            <v>Hybrid HIPS_21_9</v>
          </cell>
          <cell r="B243" t="str">
            <v>21_9</v>
          </cell>
          <cell r="C243" t="str">
            <v>Missouri Valley$Hybrid HIPS$150N$Dryland$Rep$2$Plot210Row21$Range9$@Cross Type: 25</v>
          </cell>
          <cell r="D243">
            <v>210</v>
          </cell>
          <cell r="E243">
            <v>21</v>
          </cell>
          <cell r="F243">
            <v>9</v>
          </cell>
          <cell r="G243" t="str">
            <v>Cross Type: 25</v>
          </cell>
          <cell r="H243">
            <v>2</v>
          </cell>
          <cell r="I243" t="str">
            <v>150N</v>
          </cell>
          <cell r="J243" t="str">
            <v>Dryland</v>
          </cell>
          <cell r="K243" t="str">
            <v>Missouri Valley</v>
          </cell>
          <cell r="L243" t="str">
            <v>Hybrid HIPS</v>
          </cell>
          <cell r="M243" t="str">
            <v>LC2125</v>
          </cell>
          <cell r="N243">
            <v>23</v>
          </cell>
          <cell r="O243">
            <v>1744076</v>
          </cell>
          <cell r="P243">
            <v>242</v>
          </cell>
        </row>
      </sheetData>
      <sheetData sheetId="1">
        <row r="1">
          <cell r="A1" t="str">
            <v>Index</v>
          </cell>
          <cell r="B1" t="str">
            <v>Row_Range</v>
          </cell>
          <cell r="C1" t="str">
            <v>QR Code</v>
          </cell>
          <cell r="D1" t="str">
            <v>Plot</v>
          </cell>
          <cell r="E1" t="str">
            <v>Row</v>
          </cell>
          <cell r="F1" t="str">
            <v>Range</v>
          </cell>
          <cell r="G1" t="str">
            <v>Pedigree</v>
          </cell>
          <cell r="H1" t="str">
            <v>Replicate</v>
          </cell>
          <cell r="I1" t="str">
            <v>Nitrogen</v>
          </cell>
          <cell r="J1" t="str">
            <v>Irrigation</v>
          </cell>
          <cell r="K1" t="str">
            <v>Location</v>
          </cell>
          <cell r="L1" t="str">
            <v>Population</v>
          </cell>
          <cell r="M1" t="str">
            <v>Lisa Pop  IDs</v>
          </cell>
          <cell r="N1" t="str">
            <v>Ent#</v>
          </cell>
          <cell r="O1" t="str">
            <v>ISU RecId</v>
          </cell>
          <cell r="P1" t="str">
            <v>Print Order</v>
          </cell>
        </row>
        <row r="2">
          <cell r="A2" t="str">
            <v>Inbred HIPS_2_3</v>
          </cell>
          <cell r="B2" t="str">
            <v>2_3</v>
          </cell>
          <cell r="C2" t="str">
            <v>Missouri Valley$Inbred HIPS$150N$Dryland$Rep$1$Plot101Row2$Range3$@B104</v>
          </cell>
          <cell r="D2">
            <v>101</v>
          </cell>
          <cell r="E2">
            <v>2</v>
          </cell>
          <cell r="F2">
            <v>3</v>
          </cell>
          <cell r="G2" t="str">
            <v>B104</v>
          </cell>
          <cell r="H2">
            <v>1</v>
          </cell>
          <cell r="I2" t="str">
            <v>150N</v>
          </cell>
          <cell r="J2" t="str">
            <v>Dryland</v>
          </cell>
          <cell r="K2" t="str">
            <v>Missouri Valley</v>
          </cell>
          <cell r="L2" t="str">
            <v>Inbred HIPS</v>
          </cell>
          <cell r="M2" t="str">
            <v>LC2120</v>
          </cell>
          <cell r="N2">
            <v>258</v>
          </cell>
          <cell r="O2">
            <v>1729269</v>
          </cell>
          <cell r="P2">
            <v>1</v>
          </cell>
        </row>
        <row r="3">
          <cell r="A3" t="str">
            <v>Inbred HIPS_4_3</v>
          </cell>
          <cell r="B3" t="str">
            <v>4_3</v>
          </cell>
          <cell r="C3" t="str">
            <v>Missouri Valley$Inbred HIPS$150N$Dryland$Rep$1$Plot103Row4$Range3$@LH183</v>
          </cell>
          <cell r="D3">
            <v>103</v>
          </cell>
          <cell r="E3">
            <v>4</v>
          </cell>
          <cell r="F3">
            <v>3</v>
          </cell>
          <cell r="G3" t="str">
            <v>LH183</v>
          </cell>
          <cell r="H3">
            <v>1</v>
          </cell>
          <cell r="I3" t="str">
            <v>150N</v>
          </cell>
          <cell r="J3" t="str">
            <v>Dryland</v>
          </cell>
          <cell r="K3" t="str">
            <v>Missouri Valley</v>
          </cell>
          <cell r="L3" t="str">
            <v>Inbred HIPS</v>
          </cell>
          <cell r="M3" t="str">
            <v>LC2120</v>
          </cell>
          <cell r="N3">
            <v>157</v>
          </cell>
          <cell r="O3">
            <v>1729168</v>
          </cell>
          <cell r="P3">
            <v>2</v>
          </cell>
        </row>
        <row r="4">
          <cell r="A4" t="str">
            <v>Inbred HIPS_6_3</v>
          </cell>
          <cell r="B4" t="str">
            <v>6_3</v>
          </cell>
          <cell r="C4" t="str">
            <v>Missouri Valley$Inbred HIPS$150N$Dryland$Rep$1$Plot105Row6$Range3$@B73</v>
          </cell>
          <cell r="D4">
            <v>105</v>
          </cell>
          <cell r="E4">
            <v>6</v>
          </cell>
          <cell r="F4">
            <v>3</v>
          </cell>
          <cell r="G4" t="str">
            <v>B73</v>
          </cell>
          <cell r="H4">
            <v>1</v>
          </cell>
          <cell r="I4" t="str">
            <v>150N</v>
          </cell>
          <cell r="J4" t="str">
            <v>Dryland</v>
          </cell>
          <cell r="K4" t="str">
            <v>Missouri Valley</v>
          </cell>
          <cell r="L4" t="str">
            <v>Inbred HIPS</v>
          </cell>
          <cell r="M4" t="str">
            <v>LC2120</v>
          </cell>
          <cell r="N4">
            <v>356</v>
          </cell>
          <cell r="O4">
            <v>1729367</v>
          </cell>
          <cell r="P4">
            <v>3</v>
          </cell>
        </row>
        <row r="5">
          <cell r="A5" t="str">
            <v>Inbred HIPS_8_3</v>
          </cell>
          <cell r="B5" t="str">
            <v>8_3</v>
          </cell>
          <cell r="C5" t="str">
            <v>Missouri Valley$Inbred HIPS$150N$Dryland$Rep$1$Plot107Row8$Range3$@Ia5125</v>
          </cell>
          <cell r="D5">
            <v>107</v>
          </cell>
          <cell r="E5">
            <v>8</v>
          </cell>
          <cell r="F5">
            <v>3</v>
          </cell>
          <cell r="G5" t="str">
            <v>Ia5125</v>
          </cell>
          <cell r="H5">
            <v>1</v>
          </cell>
          <cell r="I5" t="str">
            <v>150N</v>
          </cell>
          <cell r="J5" t="str">
            <v>Dryland</v>
          </cell>
          <cell r="K5" t="str">
            <v>Missouri Valley</v>
          </cell>
          <cell r="L5" t="str">
            <v>Inbred HIPS</v>
          </cell>
          <cell r="M5" t="str">
            <v>LC2120</v>
          </cell>
          <cell r="N5">
            <v>289</v>
          </cell>
          <cell r="O5">
            <v>1729300</v>
          </cell>
          <cell r="P5">
            <v>4</v>
          </cell>
        </row>
        <row r="6">
          <cell r="A6" t="str">
            <v>Inbred HIPS_10_3</v>
          </cell>
          <cell r="B6" t="str">
            <v>10_3</v>
          </cell>
          <cell r="C6" t="str">
            <v>Missouri Valley$Inbred HIPS$150N$Dryland$Rep$1$Plot109Row10$Range3$@B64</v>
          </cell>
          <cell r="D6">
            <v>109</v>
          </cell>
          <cell r="E6">
            <v>10</v>
          </cell>
          <cell r="F6">
            <v>3</v>
          </cell>
          <cell r="G6" t="str">
            <v>B64</v>
          </cell>
          <cell r="H6">
            <v>1</v>
          </cell>
          <cell r="I6" t="str">
            <v>150N</v>
          </cell>
          <cell r="J6" t="str">
            <v>Dryland</v>
          </cell>
          <cell r="K6" t="str">
            <v>Missouri Valley</v>
          </cell>
          <cell r="L6" t="str">
            <v>Inbred HIPS</v>
          </cell>
          <cell r="M6" t="str">
            <v>LC2120</v>
          </cell>
          <cell r="N6">
            <v>54</v>
          </cell>
          <cell r="O6">
            <v>1723065</v>
          </cell>
          <cell r="P6">
            <v>5</v>
          </cell>
        </row>
        <row r="7">
          <cell r="A7" t="str">
            <v>Inbred HIPS_2_4</v>
          </cell>
          <cell r="B7" t="str">
            <v>2_4</v>
          </cell>
          <cell r="C7" t="str">
            <v>Missouri Valley$Inbred HIPS$150N$Dryland$Rep$1$Plot120Row2$Range4$@A634</v>
          </cell>
          <cell r="D7">
            <v>120</v>
          </cell>
          <cell r="E7">
            <v>2</v>
          </cell>
          <cell r="F7">
            <v>4</v>
          </cell>
          <cell r="G7" t="str">
            <v>A634</v>
          </cell>
          <cell r="H7">
            <v>1</v>
          </cell>
          <cell r="I7" t="str">
            <v>150N</v>
          </cell>
          <cell r="J7" t="str">
            <v>Dryland</v>
          </cell>
          <cell r="K7" t="str">
            <v>Missouri Valley</v>
          </cell>
          <cell r="L7" t="str">
            <v>Inbred HIPS</v>
          </cell>
          <cell r="M7" t="str">
            <v>LC2120</v>
          </cell>
          <cell r="N7">
            <v>14</v>
          </cell>
          <cell r="O7">
            <v>1723025</v>
          </cell>
          <cell r="P7">
            <v>6</v>
          </cell>
        </row>
        <row r="8">
          <cell r="A8" t="str">
            <v>Inbred HIPS_4_4</v>
          </cell>
          <cell r="B8" t="str">
            <v>4_4</v>
          </cell>
          <cell r="C8" t="str">
            <v>Missouri Valley$Inbred HIPS$150N$Dryland$Rep$1$Plot118Row4$Range4$@A679</v>
          </cell>
          <cell r="D8">
            <v>118</v>
          </cell>
          <cell r="E8">
            <v>4</v>
          </cell>
          <cell r="F8">
            <v>4</v>
          </cell>
          <cell r="G8" t="str">
            <v>A679</v>
          </cell>
          <cell r="H8">
            <v>1</v>
          </cell>
          <cell r="I8" t="str">
            <v>150N</v>
          </cell>
          <cell r="J8" t="str">
            <v>Dryland</v>
          </cell>
          <cell r="K8" t="str">
            <v>Missouri Valley</v>
          </cell>
          <cell r="L8" t="str">
            <v>Inbred HIPS</v>
          </cell>
          <cell r="M8" t="str">
            <v>LC2120</v>
          </cell>
          <cell r="N8">
            <v>164</v>
          </cell>
          <cell r="O8">
            <v>1729175</v>
          </cell>
          <cell r="P8">
            <v>7</v>
          </cell>
        </row>
        <row r="9">
          <cell r="A9" t="str">
            <v>Inbred HIPS_6_4</v>
          </cell>
          <cell r="B9" t="str">
            <v>6_4</v>
          </cell>
          <cell r="C9" t="str">
            <v>Missouri Valley$Inbred HIPS$150N$Dryland$Rep$1$Plot116Row6$Range4$@BO9</v>
          </cell>
          <cell r="D9">
            <v>116</v>
          </cell>
          <cell r="E9">
            <v>6</v>
          </cell>
          <cell r="F9">
            <v>4</v>
          </cell>
          <cell r="G9" t="str">
            <v>BO9</v>
          </cell>
          <cell r="H9">
            <v>1</v>
          </cell>
          <cell r="I9" t="str">
            <v>150N</v>
          </cell>
          <cell r="J9" t="str">
            <v>Dryland</v>
          </cell>
          <cell r="K9" t="str">
            <v>Missouri Valley</v>
          </cell>
          <cell r="L9" t="str">
            <v>Inbred HIPS</v>
          </cell>
          <cell r="M9" t="str">
            <v>LC2120</v>
          </cell>
          <cell r="N9">
            <v>179</v>
          </cell>
          <cell r="O9">
            <v>1729190</v>
          </cell>
          <cell r="P9">
            <v>8</v>
          </cell>
        </row>
        <row r="10">
          <cell r="A10" t="str">
            <v>Inbred HIPS_8_4</v>
          </cell>
          <cell r="B10" t="str">
            <v>8_4</v>
          </cell>
          <cell r="C10" t="str">
            <v>Missouri Valley$Inbred HIPS$150N$Dryland$Rep$1$Plot114Row8$Range4$@N28Ht</v>
          </cell>
          <cell r="D10">
            <v>114</v>
          </cell>
          <cell r="E10">
            <v>8</v>
          </cell>
          <cell r="F10">
            <v>4</v>
          </cell>
          <cell r="G10" t="str">
            <v>N28Ht</v>
          </cell>
          <cell r="H10">
            <v>1</v>
          </cell>
          <cell r="I10" t="str">
            <v>150N</v>
          </cell>
          <cell r="J10" t="str">
            <v>Dryland</v>
          </cell>
          <cell r="K10" t="str">
            <v>Missouri Valley</v>
          </cell>
          <cell r="L10" t="str">
            <v>Inbred HIPS</v>
          </cell>
          <cell r="M10" t="str">
            <v>LC2120</v>
          </cell>
          <cell r="N10">
            <v>36</v>
          </cell>
          <cell r="O10">
            <v>1723047</v>
          </cell>
          <cell r="P10">
            <v>9</v>
          </cell>
        </row>
        <row r="11">
          <cell r="A11" t="str">
            <v>Inbred HIPS_10_4</v>
          </cell>
          <cell r="B11" t="str">
            <v>10_4</v>
          </cell>
          <cell r="C11" t="str">
            <v>Missouri Valley$Inbred HIPS$150N$Dryland$Rep$1$Plot112Row10$Range4$@CR1HT</v>
          </cell>
          <cell r="D11">
            <v>112</v>
          </cell>
          <cell r="E11">
            <v>10</v>
          </cell>
          <cell r="F11">
            <v>4</v>
          </cell>
          <cell r="G11" t="str">
            <v>CR1HT</v>
          </cell>
          <cell r="H11">
            <v>1</v>
          </cell>
          <cell r="I11" t="str">
            <v>150N</v>
          </cell>
          <cell r="J11" t="str">
            <v>Dryland</v>
          </cell>
          <cell r="K11" t="str">
            <v>Missouri Valley</v>
          </cell>
          <cell r="L11" t="str">
            <v>Inbred HIPS</v>
          </cell>
          <cell r="M11" t="str">
            <v>LC2120</v>
          </cell>
          <cell r="N11">
            <v>319</v>
          </cell>
          <cell r="O11">
            <v>1729330</v>
          </cell>
          <cell r="P11">
            <v>10</v>
          </cell>
        </row>
        <row r="12">
          <cell r="A12" t="str">
            <v>Inbred HIPS_2_5</v>
          </cell>
          <cell r="B12" t="str">
            <v>2_5</v>
          </cell>
          <cell r="C12" t="str">
            <v>Missouri Valley$Inbred HIPS$150N$Dryland$Rep$1$Plot121Row2$Range5$@Va35</v>
          </cell>
          <cell r="D12">
            <v>121</v>
          </cell>
          <cell r="E12">
            <v>2</v>
          </cell>
          <cell r="F12">
            <v>5</v>
          </cell>
          <cell r="G12" t="str">
            <v>Va35</v>
          </cell>
          <cell r="H12">
            <v>1</v>
          </cell>
          <cell r="I12" t="str">
            <v>150N</v>
          </cell>
          <cell r="J12" t="str">
            <v>Dryland</v>
          </cell>
          <cell r="K12" t="str">
            <v>Missouri Valley</v>
          </cell>
          <cell r="L12" t="str">
            <v>Inbred HIPS</v>
          </cell>
          <cell r="M12" t="str">
            <v>LC2120</v>
          </cell>
          <cell r="N12">
            <v>72</v>
          </cell>
          <cell r="O12">
            <v>1723083</v>
          </cell>
          <cell r="P12">
            <v>11</v>
          </cell>
        </row>
        <row r="13">
          <cell r="A13" t="str">
            <v>Inbred HIPS_4_5</v>
          </cell>
          <cell r="B13" t="str">
            <v>4_5</v>
          </cell>
          <cell r="C13" t="str">
            <v>Missouri Valley$Inbred HIPS$150N$Dryland$Rep$1$Plot123Row4$Range5$@Il14H</v>
          </cell>
          <cell r="D13">
            <v>123</v>
          </cell>
          <cell r="E13">
            <v>4</v>
          </cell>
          <cell r="F13">
            <v>5</v>
          </cell>
          <cell r="G13" t="str">
            <v>Il14H</v>
          </cell>
          <cell r="H13">
            <v>1</v>
          </cell>
          <cell r="I13" t="str">
            <v>150N</v>
          </cell>
          <cell r="J13" t="str">
            <v>Dryland</v>
          </cell>
          <cell r="K13" t="str">
            <v>Missouri Valley</v>
          </cell>
          <cell r="L13" t="str">
            <v>Inbred HIPS</v>
          </cell>
          <cell r="M13" t="str">
            <v>LC2120</v>
          </cell>
          <cell r="N13">
            <v>290</v>
          </cell>
          <cell r="O13">
            <v>1729301</v>
          </cell>
          <cell r="P13">
            <v>12</v>
          </cell>
        </row>
        <row r="14">
          <cell r="A14" t="str">
            <v>Inbred HIPS_6_5</v>
          </cell>
          <cell r="B14" t="str">
            <v>6_5</v>
          </cell>
          <cell r="C14" t="str">
            <v>Missouri Valley$Inbred HIPS$150N$Dryland$Rep$1$Plot125Row6$Range5$@B73</v>
          </cell>
          <cell r="D14">
            <v>125</v>
          </cell>
          <cell r="E14">
            <v>6</v>
          </cell>
          <cell r="F14">
            <v>5</v>
          </cell>
          <cell r="G14" t="str">
            <v>B73</v>
          </cell>
          <cell r="H14">
            <v>1</v>
          </cell>
          <cell r="I14" t="str">
            <v>150N</v>
          </cell>
          <cell r="J14" t="str">
            <v>Dryland</v>
          </cell>
          <cell r="K14" t="str">
            <v>Missouri Valley</v>
          </cell>
          <cell r="L14" t="str">
            <v>Inbred HIPS</v>
          </cell>
          <cell r="M14" t="str">
            <v>LC2120</v>
          </cell>
          <cell r="N14">
            <v>364</v>
          </cell>
          <cell r="O14">
            <v>1729375</v>
          </cell>
          <cell r="P14">
            <v>13</v>
          </cell>
        </row>
        <row r="15">
          <cell r="A15" t="str">
            <v>Inbred HIPS_8_5</v>
          </cell>
          <cell r="B15" t="str">
            <v>8_5</v>
          </cell>
          <cell r="C15" t="str">
            <v>Missouri Valley$Inbred HIPS$150N$Dryland$Rep$1$Plot127Row8$Range5$@B73</v>
          </cell>
          <cell r="D15">
            <v>127</v>
          </cell>
          <cell r="E15">
            <v>8</v>
          </cell>
          <cell r="F15">
            <v>5</v>
          </cell>
          <cell r="G15" t="str">
            <v>B73</v>
          </cell>
          <cell r="H15">
            <v>1</v>
          </cell>
          <cell r="I15" t="str">
            <v>150N</v>
          </cell>
          <cell r="J15" t="str">
            <v>Dryland</v>
          </cell>
          <cell r="K15" t="str">
            <v>Missouri Valley</v>
          </cell>
          <cell r="L15" t="str">
            <v>Inbred HIPS</v>
          </cell>
          <cell r="M15" t="str">
            <v>LC2120</v>
          </cell>
          <cell r="N15">
            <v>362</v>
          </cell>
          <cell r="O15">
            <v>1729373</v>
          </cell>
          <cell r="P15">
            <v>14</v>
          </cell>
        </row>
        <row r="16">
          <cell r="A16" t="str">
            <v>Inbred HIPS_10_5</v>
          </cell>
          <cell r="B16" t="str">
            <v>10_5</v>
          </cell>
          <cell r="C16" t="str">
            <v>Missouri Valley$Inbred HIPS$150N$Dryland$Rep$1$Plot129Row10$Range5$@Va59</v>
          </cell>
          <cell r="D16">
            <v>129</v>
          </cell>
          <cell r="E16">
            <v>10</v>
          </cell>
          <cell r="F16">
            <v>5</v>
          </cell>
          <cell r="G16" t="str">
            <v>Va59</v>
          </cell>
          <cell r="H16">
            <v>1</v>
          </cell>
          <cell r="I16" t="str">
            <v>150N</v>
          </cell>
          <cell r="J16" t="str">
            <v>Dryland</v>
          </cell>
          <cell r="K16" t="str">
            <v>Missouri Valley</v>
          </cell>
          <cell r="L16" t="str">
            <v>Inbred HIPS</v>
          </cell>
          <cell r="M16" t="str">
            <v>LC2120</v>
          </cell>
          <cell r="N16">
            <v>96</v>
          </cell>
          <cell r="O16">
            <v>1729107</v>
          </cell>
          <cell r="P16">
            <v>15</v>
          </cell>
        </row>
        <row r="17">
          <cell r="A17" t="str">
            <v>Inbred HIPS_2_6</v>
          </cell>
          <cell r="B17" t="str">
            <v>2_6</v>
          </cell>
          <cell r="C17" t="str">
            <v>Missouri Valley$Inbred HIPS$150N$Dryland$Rep$1$Plot140Row2$Range6$@Oh40B</v>
          </cell>
          <cell r="D17">
            <v>140</v>
          </cell>
          <cell r="E17">
            <v>2</v>
          </cell>
          <cell r="F17">
            <v>6</v>
          </cell>
          <cell r="G17" t="str">
            <v>Oh40B</v>
          </cell>
          <cell r="H17">
            <v>1</v>
          </cell>
          <cell r="I17" t="str">
            <v>150N</v>
          </cell>
          <cell r="J17" t="str">
            <v>Dryland</v>
          </cell>
          <cell r="K17" t="str">
            <v>Missouri Valley</v>
          </cell>
          <cell r="L17" t="str">
            <v>Inbred HIPS</v>
          </cell>
          <cell r="M17" t="str">
            <v>LC2120</v>
          </cell>
          <cell r="N17">
            <v>250</v>
          </cell>
          <cell r="O17">
            <v>1729261</v>
          </cell>
          <cell r="P17">
            <v>16</v>
          </cell>
        </row>
        <row r="18">
          <cell r="A18" t="str">
            <v>Inbred HIPS_4_6</v>
          </cell>
          <cell r="B18" t="str">
            <v>4_6</v>
          </cell>
          <cell r="C18" t="str">
            <v>Missouri Valley$Inbred HIPS$150N$Dryland$Rep$1$Plot138Row4$Range6$@A635</v>
          </cell>
          <cell r="D18">
            <v>138</v>
          </cell>
          <cell r="E18">
            <v>4</v>
          </cell>
          <cell r="F18">
            <v>6</v>
          </cell>
          <cell r="G18" t="str">
            <v>A635</v>
          </cell>
          <cell r="H18">
            <v>1</v>
          </cell>
          <cell r="I18" t="str">
            <v>150N</v>
          </cell>
          <cell r="J18" t="str">
            <v>Dryland</v>
          </cell>
          <cell r="K18" t="str">
            <v>Missouri Valley</v>
          </cell>
          <cell r="L18" t="str">
            <v>Inbred HIPS</v>
          </cell>
          <cell r="M18" t="str">
            <v>LC2120</v>
          </cell>
          <cell r="N18">
            <v>98</v>
          </cell>
          <cell r="O18">
            <v>1729109</v>
          </cell>
          <cell r="P18">
            <v>17</v>
          </cell>
        </row>
        <row r="19">
          <cell r="A19" t="str">
            <v>Inbred HIPS_6_6</v>
          </cell>
          <cell r="B19" t="str">
            <v>6_6</v>
          </cell>
          <cell r="C19" t="str">
            <v>Missouri Valley$Inbred HIPS$150N$Dryland$Rep$1$Plot136Row6$Range6$@CML247</v>
          </cell>
          <cell r="D19">
            <v>136</v>
          </cell>
          <cell r="E19">
            <v>6</v>
          </cell>
          <cell r="F19">
            <v>6</v>
          </cell>
          <cell r="G19" t="str">
            <v>CML247</v>
          </cell>
          <cell r="H19">
            <v>1</v>
          </cell>
          <cell r="I19" t="str">
            <v>150N</v>
          </cell>
          <cell r="J19" t="str">
            <v>Dryland</v>
          </cell>
          <cell r="K19" t="str">
            <v>Missouri Valley</v>
          </cell>
          <cell r="L19" t="str">
            <v>Inbred HIPS</v>
          </cell>
          <cell r="M19" t="str">
            <v>LC2120</v>
          </cell>
          <cell r="N19">
            <v>260</v>
          </cell>
          <cell r="O19">
            <v>1729271</v>
          </cell>
          <cell r="P19">
            <v>18</v>
          </cell>
        </row>
        <row r="20">
          <cell r="A20" t="str">
            <v>Inbred HIPS_8_6</v>
          </cell>
          <cell r="B20" t="str">
            <v>8_6</v>
          </cell>
          <cell r="C20" t="str">
            <v>Missouri Valley$Inbred HIPS$150N$Dryland$Rep$1$Plot134Row8$Range6$@PHG50</v>
          </cell>
          <cell r="D20">
            <v>134</v>
          </cell>
          <cell r="E20">
            <v>8</v>
          </cell>
          <cell r="F20">
            <v>6</v>
          </cell>
          <cell r="G20" t="str">
            <v>PHG50</v>
          </cell>
          <cell r="H20">
            <v>1</v>
          </cell>
          <cell r="I20" t="str">
            <v>150N</v>
          </cell>
          <cell r="J20" t="str">
            <v>Dryland</v>
          </cell>
          <cell r="K20" t="str">
            <v>Missouri Valley</v>
          </cell>
          <cell r="L20" t="str">
            <v>Inbred HIPS</v>
          </cell>
          <cell r="M20" t="str">
            <v>LC2120</v>
          </cell>
          <cell r="N20">
            <v>178</v>
          </cell>
          <cell r="O20">
            <v>1729189</v>
          </cell>
          <cell r="P20">
            <v>19</v>
          </cell>
        </row>
        <row r="21">
          <cell r="A21" t="str">
            <v>Inbred HIPS_10_6</v>
          </cell>
          <cell r="B21" t="str">
            <v>10_6</v>
          </cell>
          <cell r="C21" t="str">
            <v>Missouri Valley$Inbred HIPS$150N$Dryland$Rep$1$Plot132Row10$Range6$@6F629</v>
          </cell>
          <cell r="D21">
            <v>132</v>
          </cell>
          <cell r="E21">
            <v>10</v>
          </cell>
          <cell r="F21">
            <v>6</v>
          </cell>
          <cell r="G21" t="str">
            <v>6F629</v>
          </cell>
          <cell r="H21">
            <v>1</v>
          </cell>
          <cell r="I21" t="str">
            <v>150N</v>
          </cell>
          <cell r="J21" t="str">
            <v>Dryland</v>
          </cell>
          <cell r="K21" t="str">
            <v>Missouri Valley</v>
          </cell>
          <cell r="L21" t="str">
            <v>Inbred HIPS</v>
          </cell>
          <cell r="M21" t="str">
            <v>LC2120</v>
          </cell>
          <cell r="N21">
            <v>142</v>
          </cell>
          <cell r="O21">
            <v>1729153</v>
          </cell>
          <cell r="P21">
            <v>20</v>
          </cell>
        </row>
        <row r="22">
          <cell r="A22" t="str">
            <v>Inbred HIPS_2_7</v>
          </cell>
          <cell r="B22" t="str">
            <v>2_7</v>
          </cell>
          <cell r="C22" t="str">
            <v>Missouri Valley$Inbred HIPS$150N$Dryland$Rep$1$Plot141Row2$Range7$@G80</v>
          </cell>
          <cell r="D22">
            <v>141</v>
          </cell>
          <cell r="E22">
            <v>2</v>
          </cell>
          <cell r="F22">
            <v>7</v>
          </cell>
          <cell r="G22" t="str">
            <v>G80</v>
          </cell>
          <cell r="H22">
            <v>1</v>
          </cell>
          <cell r="I22" t="str">
            <v>150N</v>
          </cell>
          <cell r="J22" t="str">
            <v>Dryland</v>
          </cell>
          <cell r="K22" t="str">
            <v>Missouri Valley</v>
          </cell>
          <cell r="L22" t="str">
            <v>Inbred HIPS</v>
          </cell>
          <cell r="M22" t="str">
            <v>LC2120</v>
          </cell>
          <cell r="N22">
            <v>181</v>
          </cell>
          <cell r="O22">
            <v>1729192</v>
          </cell>
          <cell r="P22">
            <v>21</v>
          </cell>
        </row>
        <row r="23">
          <cell r="A23" t="str">
            <v>Inbred HIPS_4_7</v>
          </cell>
          <cell r="B23" t="str">
            <v>4_7</v>
          </cell>
          <cell r="C23" t="str">
            <v>Missouri Valley$Inbred HIPS$150N$Dryland$Rep$1$Plot143Row4$Range7$@CI91B</v>
          </cell>
          <cell r="D23">
            <v>143</v>
          </cell>
          <cell r="E23">
            <v>4</v>
          </cell>
          <cell r="F23">
            <v>7</v>
          </cell>
          <cell r="G23" t="str">
            <v>CI91B</v>
          </cell>
          <cell r="H23">
            <v>1</v>
          </cell>
          <cell r="I23" t="str">
            <v>150N</v>
          </cell>
          <cell r="J23" t="str">
            <v>Dryland</v>
          </cell>
          <cell r="K23" t="str">
            <v>Missouri Valley</v>
          </cell>
          <cell r="L23" t="str">
            <v>Inbred HIPS</v>
          </cell>
          <cell r="M23" t="str">
            <v>LC2120</v>
          </cell>
          <cell r="N23">
            <v>134</v>
          </cell>
          <cell r="O23">
            <v>1729145</v>
          </cell>
          <cell r="P23">
            <v>22</v>
          </cell>
        </row>
        <row r="24">
          <cell r="A24" t="str">
            <v>Inbred HIPS_6_7</v>
          </cell>
          <cell r="B24" t="str">
            <v>6_7</v>
          </cell>
          <cell r="C24" t="str">
            <v>Missouri Valley$Inbred HIPS$150N$Dryland$Rep$1$Plot145Row6$Range7$@B73</v>
          </cell>
          <cell r="D24">
            <v>145</v>
          </cell>
          <cell r="E24">
            <v>6</v>
          </cell>
          <cell r="F24">
            <v>7</v>
          </cell>
          <cell r="G24" t="str">
            <v>B73</v>
          </cell>
          <cell r="H24">
            <v>1</v>
          </cell>
          <cell r="I24" t="str">
            <v>150N</v>
          </cell>
          <cell r="J24" t="str">
            <v>Dryland</v>
          </cell>
          <cell r="K24" t="str">
            <v>Missouri Valley</v>
          </cell>
          <cell r="L24" t="str">
            <v>Inbred HIPS</v>
          </cell>
          <cell r="M24" t="str">
            <v>LC2120</v>
          </cell>
          <cell r="N24">
            <v>365</v>
          </cell>
          <cell r="O24">
            <v>1729376</v>
          </cell>
          <cell r="P24">
            <v>23</v>
          </cell>
        </row>
        <row r="25">
          <cell r="A25" t="str">
            <v>Inbred HIPS_8_7</v>
          </cell>
          <cell r="B25" t="str">
            <v>8_7</v>
          </cell>
          <cell r="C25" t="str">
            <v>Missouri Valley$Inbred HIPS$150N$Dryland$Rep$1$Plot147Row8$Range7$@NC350</v>
          </cell>
          <cell r="D25">
            <v>147</v>
          </cell>
          <cell r="E25">
            <v>8</v>
          </cell>
          <cell r="F25">
            <v>7</v>
          </cell>
          <cell r="G25" t="str">
            <v>NC350</v>
          </cell>
          <cell r="H25">
            <v>1</v>
          </cell>
          <cell r="I25" t="str">
            <v>150N</v>
          </cell>
          <cell r="J25" t="str">
            <v>Dryland</v>
          </cell>
          <cell r="K25" t="str">
            <v>Missouri Valley</v>
          </cell>
          <cell r="L25" t="str">
            <v>Inbred HIPS</v>
          </cell>
          <cell r="M25" t="str">
            <v>LC2120</v>
          </cell>
          <cell r="N25">
            <v>241</v>
          </cell>
          <cell r="O25">
            <v>1729252</v>
          </cell>
          <cell r="P25">
            <v>24</v>
          </cell>
        </row>
        <row r="26">
          <cell r="A26" t="str">
            <v>Inbred HIPS_10_7</v>
          </cell>
          <cell r="B26" t="str">
            <v>10_7</v>
          </cell>
          <cell r="C26" t="str">
            <v>Missouri Valley$Inbred HIPS$150N$Dryland$Rep$1$Plot149Row10$Range7$@CM105</v>
          </cell>
          <cell r="D26">
            <v>149</v>
          </cell>
          <cell r="E26">
            <v>10</v>
          </cell>
          <cell r="F26">
            <v>7</v>
          </cell>
          <cell r="G26" t="str">
            <v>CM105</v>
          </cell>
          <cell r="H26">
            <v>1</v>
          </cell>
          <cell r="I26" t="str">
            <v>150N</v>
          </cell>
          <cell r="J26" t="str">
            <v>Dryland</v>
          </cell>
          <cell r="K26" t="str">
            <v>Missouri Valley</v>
          </cell>
          <cell r="L26" t="str">
            <v>Inbred HIPS</v>
          </cell>
          <cell r="M26" t="str">
            <v>LC2120</v>
          </cell>
          <cell r="N26">
            <v>160</v>
          </cell>
          <cell r="O26">
            <v>1729171</v>
          </cell>
          <cell r="P26">
            <v>25</v>
          </cell>
        </row>
        <row r="27">
          <cell r="A27" t="str">
            <v>Inbred HIPS_2_8</v>
          </cell>
          <cell r="B27" t="str">
            <v>2_8</v>
          </cell>
          <cell r="C27" t="str">
            <v>Missouri Valley$Inbred HIPS$150N$Dryland$Rep$1$Plot160Row2$Range8$@C49A</v>
          </cell>
          <cell r="D27">
            <v>160</v>
          </cell>
          <cell r="E27">
            <v>2</v>
          </cell>
          <cell r="F27">
            <v>8</v>
          </cell>
          <cell r="G27" t="str">
            <v>C49A</v>
          </cell>
          <cell r="H27">
            <v>1</v>
          </cell>
          <cell r="I27" t="str">
            <v>150N</v>
          </cell>
          <cell r="J27" t="str">
            <v>Dryland</v>
          </cell>
          <cell r="K27" t="str">
            <v>Missouri Valley</v>
          </cell>
          <cell r="L27" t="str">
            <v>Inbred HIPS</v>
          </cell>
          <cell r="M27" t="str">
            <v>LC2120</v>
          </cell>
          <cell r="N27">
            <v>283</v>
          </cell>
          <cell r="O27">
            <v>1729294</v>
          </cell>
          <cell r="P27">
            <v>26</v>
          </cell>
        </row>
        <row r="28">
          <cell r="A28" t="str">
            <v>Inbred HIPS_4_8</v>
          </cell>
          <cell r="B28" t="str">
            <v>4_8</v>
          </cell>
          <cell r="C28" t="str">
            <v>Missouri Valley$Inbred HIPS$150N$Dryland$Rep$1$Plot158Row4$Range8$@B73</v>
          </cell>
          <cell r="D28">
            <v>158</v>
          </cell>
          <cell r="E28">
            <v>4</v>
          </cell>
          <cell r="F28">
            <v>8</v>
          </cell>
          <cell r="G28" t="str">
            <v>B73</v>
          </cell>
          <cell r="H28">
            <v>1</v>
          </cell>
          <cell r="I28" t="str">
            <v>150N</v>
          </cell>
          <cell r="J28" t="str">
            <v>Dryland</v>
          </cell>
          <cell r="K28" t="str">
            <v>Missouri Valley</v>
          </cell>
          <cell r="L28" t="str">
            <v>Inbred HIPS</v>
          </cell>
          <cell r="M28" t="str">
            <v>LC2120</v>
          </cell>
          <cell r="N28">
            <v>357</v>
          </cell>
          <cell r="O28">
            <v>1729368</v>
          </cell>
          <cell r="P28">
            <v>27</v>
          </cell>
        </row>
        <row r="29">
          <cell r="A29" t="str">
            <v>Inbred HIPS_6_8</v>
          </cell>
          <cell r="B29" t="str">
            <v>6_8</v>
          </cell>
          <cell r="C29" t="str">
            <v>Missouri Valley$Inbred HIPS$150N$Dryland$Rep$1$Plot156Row6$Range8$@NC238</v>
          </cell>
          <cell r="D29">
            <v>156</v>
          </cell>
          <cell r="E29">
            <v>6</v>
          </cell>
          <cell r="F29">
            <v>8</v>
          </cell>
          <cell r="G29" t="str">
            <v>NC238</v>
          </cell>
          <cell r="H29">
            <v>1</v>
          </cell>
          <cell r="I29" t="str">
            <v>150N</v>
          </cell>
          <cell r="J29" t="str">
            <v>Dryland</v>
          </cell>
          <cell r="K29" t="str">
            <v>Missouri Valley</v>
          </cell>
          <cell r="L29" t="str">
            <v>Inbred HIPS</v>
          </cell>
          <cell r="M29" t="str">
            <v>LC2120</v>
          </cell>
          <cell r="N29">
            <v>325</v>
          </cell>
          <cell r="O29">
            <v>1729336</v>
          </cell>
          <cell r="P29">
            <v>28</v>
          </cell>
        </row>
        <row r="30">
          <cell r="A30" t="str">
            <v>Inbred HIPS_8_8</v>
          </cell>
          <cell r="B30" t="str">
            <v>8_8</v>
          </cell>
          <cell r="C30" t="str">
            <v>Missouri Valley$Inbred HIPS$150N$Dryland$Rep$1$Plot154Row8$Range8$@Va17</v>
          </cell>
          <cell r="D30">
            <v>154</v>
          </cell>
          <cell r="E30">
            <v>8</v>
          </cell>
          <cell r="F30">
            <v>8</v>
          </cell>
          <cell r="G30" t="str">
            <v>Va17</v>
          </cell>
          <cell r="H30">
            <v>1</v>
          </cell>
          <cell r="I30" t="str">
            <v>150N</v>
          </cell>
          <cell r="J30" t="str">
            <v>Dryland</v>
          </cell>
          <cell r="K30" t="str">
            <v>Missouri Valley</v>
          </cell>
          <cell r="L30" t="str">
            <v>Inbred HIPS</v>
          </cell>
          <cell r="M30" t="str">
            <v>LC2120</v>
          </cell>
          <cell r="N30">
            <v>95</v>
          </cell>
          <cell r="O30">
            <v>1729106</v>
          </cell>
          <cell r="P30">
            <v>29</v>
          </cell>
        </row>
        <row r="31">
          <cell r="A31" t="str">
            <v>Inbred HIPS_10_8</v>
          </cell>
          <cell r="B31" t="str">
            <v>10_8</v>
          </cell>
          <cell r="C31" t="str">
            <v>Missouri Valley$Inbred HIPS$150N$Dryland$Rep$1$Plot152Row10$Range8$@ND246</v>
          </cell>
          <cell r="D31">
            <v>152</v>
          </cell>
          <cell r="E31">
            <v>10</v>
          </cell>
          <cell r="F31">
            <v>8</v>
          </cell>
          <cell r="G31" t="str">
            <v>ND246</v>
          </cell>
          <cell r="H31">
            <v>1</v>
          </cell>
          <cell r="I31" t="str">
            <v>150N</v>
          </cell>
          <cell r="J31" t="str">
            <v>Dryland</v>
          </cell>
          <cell r="K31" t="str">
            <v>Missouri Valley</v>
          </cell>
          <cell r="L31" t="str">
            <v>Inbred HIPS</v>
          </cell>
          <cell r="M31" t="str">
            <v>LC2120</v>
          </cell>
          <cell r="N31">
            <v>311</v>
          </cell>
          <cell r="O31">
            <v>1729322</v>
          </cell>
          <cell r="P31">
            <v>30</v>
          </cell>
        </row>
        <row r="32">
          <cell r="A32" t="str">
            <v>Inbred HIPS_2_9</v>
          </cell>
          <cell r="B32" t="str">
            <v>2_9</v>
          </cell>
          <cell r="C32" t="str">
            <v>Missouri Valley$Inbred HIPS$150N$Dryland$Rep$1$Plot161Row2$Range9$@PHG35</v>
          </cell>
          <cell r="D32">
            <v>161</v>
          </cell>
          <cell r="E32">
            <v>2</v>
          </cell>
          <cell r="F32">
            <v>9</v>
          </cell>
          <cell r="G32" t="str">
            <v>PHG35</v>
          </cell>
          <cell r="H32">
            <v>1</v>
          </cell>
          <cell r="I32" t="str">
            <v>150N</v>
          </cell>
          <cell r="J32" t="str">
            <v>Dryland</v>
          </cell>
          <cell r="K32" t="str">
            <v>Missouri Valley</v>
          </cell>
          <cell r="L32" t="str">
            <v>Inbred HIPS</v>
          </cell>
          <cell r="M32" t="str">
            <v>LC2120</v>
          </cell>
          <cell r="N32">
            <v>266</v>
          </cell>
          <cell r="O32">
            <v>1729277</v>
          </cell>
          <cell r="P32">
            <v>31</v>
          </cell>
        </row>
        <row r="33">
          <cell r="A33" t="str">
            <v>Inbred HIPS_4_9</v>
          </cell>
          <cell r="B33" t="str">
            <v>4_9</v>
          </cell>
          <cell r="C33" t="str">
            <v>Missouri Valley$Inbred HIPS$150N$Dryland$Rep$1$Plot163Row4$Range9$@Q381</v>
          </cell>
          <cell r="D33">
            <v>163</v>
          </cell>
          <cell r="E33">
            <v>4</v>
          </cell>
          <cell r="F33">
            <v>9</v>
          </cell>
          <cell r="G33" t="str">
            <v>Q381</v>
          </cell>
          <cell r="H33">
            <v>1</v>
          </cell>
          <cell r="I33" t="str">
            <v>150N</v>
          </cell>
          <cell r="J33" t="str">
            <v>Dryland</v>
          </cell>
          <cell r="K33" t="str">
            <v>Missouri Valley</v>
          </cell>
          <cell r="L33" t="str">
            <v>Inbred HIPS</v>
          </cell>
          <cell r="M33" t="str">
            <v>LC2120</v>
          </cell>
          <cell r="N33">
            <v>183</v>
          </cell>
          <cell r="O33">
            <v>1729194</v>
          </cell>
          <cell r="P33">
            <v>32</v>
          </cell>
        </row>
        <row r="34">
          <cell r="A34" t="str">
            <v>Inbred HIPS_6_9</v>
          </cell>
          <cell r="B34" t="str">
            <v>6_9</v>
          </cell>
          <cell r="C34" t="str">
            <v>Missouri Valley$Inbred HIPS$150N$Dryland$Rep$1$Plot165Row6$Range9$@MS1334</v>
          </cell>
          <cell r="D34">
            <v>165</v>
          </cell>
          <cell r="E34">
            <v>6</v>
          </cell>
          <cell r="F34">
            <v>9</v>
          </cell>
          <cell r="G34" t="str">
            <v>MS1334</v>
          </cell>
          <cell r="H34">
            <v>1</v>
          </cell>
          <cell r="I34" t="str">
            <v>150N</v>
          </cell>
          <cell r="J34" t="str">
            <v>Dryland</v>
          </cell>
          <cell r="K34" t="str">
            <v>Missouri Valley</v>
          </cell>
          <cell r="L34" t="str">
            <v>Inbred HIPS</v>
          </cell>
          <cell r="M34" t="str">
            <v>LC2120</v>
          </cell>
          <cell r="N34">
            <v>335</v>
          </cell>
          <cell r="O34">
            <v>1729346</v>
          </cell>
          <cell r="P34">
            <v>33</v>
          </cell>
        </row>
        <row r="35">
          <cell r="A35" t="str">
            <v>Inbred HIPS_8_9</v>
          </cell>
          <cell r="B35" t="str">
            <v>8_9</v>
          </cell>
          <cell r="C35" t="str">
            <v>Missouri Valley$Inbred HIPS$150N$Dryland$Rep$1$Plot167Row8$Range9$@807</v>
          </cell>
          <cell r="D35">
            <v>167</v>
          </cell>
          <cell r="E35">
            <v>8</v>
          </cell>
          <cell r="F35">
            <v>9</v>
          </cell>
          <cell r="G35" t="str">
            <v>807</v>
          </cell>
          <cell r="H35">
            <v>1</v>
          </cell>
          <cell r="I35" t="str">
            <v>150N</v>
          </cell>
          <cell r="J35" t="str">
            <v>Dryland</v>
          </cell>
          <cell r="K35" t="str">
            <v>Missouri Valley</v>
          </cell>
          <cell r="L35" t="str">
            <v>Inbred HIPS</v>
          </cell>
          <cell r="M35" t="str">
            <v>LC2120</v>
          </cell>
          <cell r="N35">
            <v>198</v>
          </cell>
          <cell r="O35">
            <v>1729209</v>
          </cell>
          <cell r="P35">
            <v>34</v>
          </cell>
        </row>
        <row r="36">
          <cell r="A36" t="str">
            <v>Inbred HIPS_10_9</v>
          </cell>
          <cell r="B36" t="str">
            <v>10_9</v>
          </cell>
          <cell r="C36" t="str">
            <v>Missouri Valley$Inbred HIPS$150N$Dryland$Rep$1$Plot169Row10$Range9$@VaW6</v>
          </cell>
          <cell r="D36">
            <v>169</v>
          </cell>
          <cell r="E36">
            <v>10</v>
          </cell>
          <cell r="F36">
            <v>9</v>
          </cell>
          <cell r="G36" t="str">
            <v>VaW6</v>
          </cell>
          <cell r="H36">
            <v>1</v>
          </cell>
          <cell r="I36" t="str">
            <v>150N</v>
          </cell>
          <cell r="J36" t="str">
            <v>Dryland</v>
          </cell>
          <cell r="K36" t="str">
            <v>Missouri Valley</v>
          </cell>
          <cell r="L36" t="str">
            <v>Inbred HIPS</v>
          </cell>
          <cell r="M36" t="str">
            <v>LC2120</v>
          </cell>
          <cell r="N36">
            <v>332</v>
          </cell>
          <cell r="O36">
            <v>1729343</v>
          </cell>
          <cell r="P36">
            <v>35</v>
          </cell>
        </row>
        <row r="37">
          <cell r="A37" t="str">
            <v>Inbred HIPS_2_10</v>
          </cell>
          <cell r="B37" t="str">
            <v>2_10</v>
          </cell>
          <cell r="C37" t="str">
            <v>Missouri Valley$Inbred HIPS$150N$Dryland$Rep$1$Plot180Row2$Range10$@IDS91</v>
          </cell>
          <cell r="D37">
            <v>180</v>
          </cell>
          <cell r="E37">
            <v>2</v>
          </cell>
          <cell r="F37">
            <v>10</v>
          </cell>
          <cell r="G37" t="str">
            <v>IDS91</v>
          </cell>
          <cell r="H37">
            <v>1</v>
          </cell>
          <cell r="I37" t="str">
            <v>150N</v>
          </cell>
          <cell r="J37" t="str">
            <v>Dryland</v>
          </cell>
          <cell r="K37" t="str">
            <v>Missouri Valley</v>
          </cell>
          <cell r="L37" t="str">
            <v>Inbred HIPS</v>
          </cell>
          <cell r="M37" t="str">
            <v>LC2120</v>
          </cell>
          <cell r="N37">
            <v>19</v>
          </cell>
          <cell r="O37">
            <v>1723030</v>
          </cell>
          <cell r="P37">
            <v>36</v>
          </cell>
        </row>
        <row r="38">
          <cell r="A38" t="str">
            <v>Inbred HIPS_4_10</v>
          </cell>
          <cell r="B38" t="str">
            <v>4_10</v>
          </cell>
          <cell r="C38" t="str">
            <v>Missouri Valley$Inbred HIPS$150N$Dryland$Rep$1$Plot178Row4$Range10$@B73</v>
          </cell>
          <cell r="D38">
            <v>178</v>
          </cell>
          <cell r="E38">
            <v>4</v>
          </cell>
          <cell r="F38">
            <v>10</v>
          </cell>
          <cell r="G38" t="str">
            <v>B73</v>
          </cell>
          <cell r="H38">
            <v>1</v>
          </cell>
          <cell r="I38" t="str">
            <v>150N</v>
          </cell>
          <cell r="J38" t="str">
            <v>Dryland</v>
          </cell>
          <cell r="K38" t="str">
            <v>Missouri Valley</v>
          </cell>
          <cell r="L38" t="str">
            <v>Inbred HIPS</v>
          </cell>
          <cell r="M38" t="str">
            <v>LC2120</v>
          </cell>
          <cell r="N38">
            <v>360</v>
          </cell>
          <cell r="O38">
            <v>1729371</v>
          </cell>
          <cell r="P38">
            <v>37</v>
          </cell>
        </row>
        <row r="39">
          <cell r="A39" t="str">
            <v>Inbred HIPS_6_10</v>
          </cell>
          <cell r="B39" t="str">
            <v>6_10</v>
          </cell>
          <cell r="C39" t="str">
            <v>Missouri Valley$Inbred HIPS$150N$Dryland$Rep$1$Plot176Row6$Range10$@LH93</v>
          </cell>
          <cell r="D39">
            <v>176</v>
          </cell>
          <cell r="E39">
            <v>6</v>
          </cell>
          <cell r="F39">
            <v>10</v>
          </cell>
          <cell r="G39" t="str">
            <v>LH93</v>
          </cell>
          <cell r="H39">
            <v>1</v>
          </cell>
          <cell r="I39" t="str">
            <v>150N</v>
          </cell>
          <cell r="J39" t="str">
            <v>Dryland</v>
          </cell>
          <cell r="K39" t="str">
            <v>Missouri Valley</v>
          </cell>
          <cell r="L39" t="str">
            <v>Inbred HIPS</v>
          </cell>
          <cell r="M39" t="str">
            <v>LC2120</v>
          </cell>
          <cell r="N39">
            <v>269</v>
          </cell>
          <cell r="O39">
            <v>1729280</v>
          </cell>
          <cell r="P39">
            <v>38</v>
          </cell>
        </row>
        <row r="40">
          <cell r="A40" t="str">
            <v>Inbred HIPS_8_10</v>
          </cell>
          <cell r="B40" t="str">
            <v>8_10</v>
          </cell>
          <cell r="C40" t="str">
            <v>Missouri Valley$Inbred HIPS$150N$Dryland$Rep$1$Plot174Row8$Range10$@CMV3</v>
          </cell>
          <cell r="D40">
            <v>174</v>
          </cell>
          <cell r="E40">
            <v>8</v>
          </cell>
          <cell r="F40">
            <v>10</v>
          </cell>
          <cell r="G40" t="str">
            <v>CMV3</v>
          </cell>
          <cell r="H40">
            <v>1</v>
          </cell>
          <cell r="I40" t="str">
            <v>150N</v>
          </cell>
          <cell r="J40" t="str">
            <v>Dryland</v>
          </cell>
          <cell r="K40" t="str">
            <v>Missouri Valley</v>
          </cell>
          <cell r="L40" t="str">
            <v>Inbred HIPS</v>
          </cell>
          <cell r="M40" t="str">
            <v>LC2120</v>
          </cell>
          <cell r="N40">
            <v>336</v>
          </cell>
          <cell r="O40">
            <v>1729347</v>
          </cell>
          <cell r="P40">
            <v>39</v>
          </cell>
        </row>
        <row r="41">
          <cell r="A41" t="str">
            <v>Inbred HIPS_10_10</v>
          </cell>
          <cell r="B41" t="str">
            <v>10_10</v>
          </cell>
          <cell r="C41" t="str">
            <v>Missouri Valley$Inbred HIPS$150N$Dryland$Rep$1$Plot172Row10$Range10$@HB8229</v>
          </cell>
          <cell r="D41">
            <v>172</v>
          </cell>
          <cell r="E41">
            <v>10</v>
          </cell>
          <cell r="F41">
            <v>10</v>
          </cell>
          <cell r="G41" t="str">
            <v>HB8229</v>
          </cell>
          <cell r="H41">
            <v>1</v>
          </cell>
          <cell r="I41" t="str">
            <v>150N</v>
          </cell>
          <cell r="J41" t="str">
            <v>Dryland</v>
          </cell>
          <cell r="K41" t="str">
            <v>Missouri Valley</v>
          </cell>
          <cell r="L41" t="str">
            <v>Inbred HIPS</v>
          </cell>
          <cell r="M41" t="str">
            <v>LC2120</v>
          </cell>
          <cell r="N41">
            <v>208</v>
          </cell>
          <cell r="O41">
            <v>1729219</v>
          </cell>
          <cell r="P41">
            <v>40</v>
          </cell>
        </row>
        <row r="42">
          <cell r="A42" t="str">
            <v>Inbred HIPS_2_11</v>
          </cell>
          <cell r="B42" t="str">
            <v>2_11</v>
          </cell>
          <cell r="C42" t="str">
            <v>Missouri Valley$Inbred HIPS$150N$Dryland$Rep$1$Plot181Row2$Range11$@11430</v>
          </cell>
          <cell r="D42">
            <v>181</v>
          </cell>
          <cell r="E42">
            <v>2</v>
          </cell>
          <cell r="F42">
            <v>11</v>
          </cell>
          <cell r="G42" t="str">
            <v>11430</v>
          </cell>
          <cell r="H42">
            <v>1</v>
          </cell>
          <cell r="I42" t="str">
            <v>150N</v>
          </cell>
          <cell r="J42" t="str">
            <v>Dryland</v>
          </cell>
          <cell r="K42" t="str">
            <v>Missouri Valley</v>
          </cell>
          <cell r="L42" t="str">
            <v>Inbred HIPS</v>
          </cell>
          <cell r="M42" t="str">
            <v>LC2120</v>
          </cell>
          <cell r="N42">
            <v>206</v>
          </cell>
          <cell r="O42">
            <v>1729217</v>
          </cell>
          <cell r="P42">
            <v>41</v>
          </cell>
        </row>
        <row r="43">
          <cell r="A43" t="str">
            <v>Inbred HIPS_4_11</v>
          </cell>
          <cell r="B43" t="str">
            <v>4_11</v>
          </cell>
          <cell r="C43" t="str">
            <v>Missouri Valley$Inbred HIPS$150N$Dryland$Rep$1$Plot183Row4$Range11$@N6</v>
          </cell>
          <cell r="D43">
            <v>183</v>
          </cell>
          <cell r="E43">
            <v>4</v>
          </cell>
          <cell r="F43">
            <v>11</v>
          </cell>
          <cell r="G43" t="str">
            <v>N6</v>
          </cell>
          <cell r="H43">
            <v>1</v>
          </cell>
          <cell r="I43" t="str">
            <v>150N</v>
          </cell>
          <cell r="J43" t="str">
            <v>Dryland</v>
          </cell>
          <cell r="K43" t="str">
            <v>Missouri Valley</v>
          </cell>
          <cell r="L43" t="str">
            <v>Inbred HIPS</v>
          </cell>
          <cell r="M43" t="str">
            <v>LC2120</v>
          </cell>
          <cell r="N43">
            <v>35</v>
          </cell>
          <cell r="O43">
            <v>1723046</v>
          </cell>
          <cell r="P43">
            <v>42</v>
          </cell>
        </row>
        <row r="44">
          <cell r="A44" t="str">
            <v>Inbred HIPS_6_11</v>
          </cell>
          <cell r="B44" t="str">
            <v>6_11</v>
          </cell>
          <cell r="C44" t="str">
            <v>Missouri Valley$Inbred HIPS$150N$Dryland$Rep$1$Plot185Row6$Range11$@B57</v>
          </cell>
          <cell r="D44">
            <v>185</v>
          </cell>
          <cell r="E44">
            <v>6</v>
          </cell>
          <cell r="F44">
            <v>11</v>
          </cell>
          <cell r="G44" t="str">
            <v>B57</v>
          </cell>
          <cell r="H44">
            <v>1</v>
          </cell>
          <cell r="I44" t="str">
            <v>150N</v>
          </cell>
          <cell r="J44" t="str">
            <v>Dryland</v>
          </cell>
          <cell r="K44" t="str">
            <v>Missouri Valley</v>
          </cell>
          <cell r="L44" t="str">
            <v>Inbred HIPS</v>
          </cell>
          <cell r="M44" t="str">
            <v>LC2120</v>
          </cell>
          <cell r="N44">
            <v>56</v>
          </cell>
          <cell r="O44">
            <v>1723067</v>
          </cell>
          <cell r="P44">
            <v>43</v>
          </cell>
        </row>
        <row r="45">
          <cell r="A45" t="str">
            <v>Inbred HIPS_8_11</v>
          </cell>
          <cell r="B45" t="str">
            <v>8_11</v>
          </cell>
          <cell r="C45" t="str">
            <v>Missouri Valley$Inbred HIPS$150N$Dryland$Rep$1$Plot187Row8$Range11$@CH9</v>
          </cell>
          <cell r="D45">
            <v>187</v>
          </cell>
          <cell r="E45">
            <v>8</v>
          </cell>
          <cell r="F45">
            <v>11</v>
          </cell>
          <cell r="G45" t="str">
            <v>CH9</v>
          </cell>
          <cell r="H45">
            <v>1</v>
          </cell>
          <cell r="I45" t="str">
            <v>150N</v>
          </cell>
          <cell r="J45" t="str">
            <v>Dryland</v>
          </cell>
          <cell r="K45" t="str">
            <v>Missouri Valley</v>
          </cell>
          <cell r="L45" t="str">
            <v>Inbred HIPS</v>
          </cell>
          <cell r="M45" t="str">
            <v>LC2120</v>
          </cell>
          <cell r="N45">
            <v>112</v>
          </cell>
          <cell r="O45">
            <v>1729123</v>
          </cell>
          <cell r="P45">
            <v>44</v>
          </cell>
        </row>
        <row r="46">
          <cell r="A46" t="str">
            <v>Inbred HIPS_10_11</v>
          </cell>
          <cell r="B46" t="str">
            <v>10_11</v>
          </cell>
          <cell r="C46" t="str">
            <v>Missouri Valley$Inbred HIPS$150N$Dryland$Rep$1$Plot189Row10$Range11$@NC340</v>
          </cell>
          <cell r="D46">
            <v>189</v>
          </cell>
          <cell r="E46">
            <v>10</v>
          </cell>
          <cell r="F46">
            <v>11</v>
          </cell>
          <cell r="G46" t="str">
            <v>NC340</v>
          </cell>
          <cell r="H46">
            <v>1</v>
          </cell>
          <cell r="I46" t="str">
            <v>150N</v>
          </cell>
          <cell r="J46" t="str">
            <v>Dryland</v>
          </cell>
          <cell r="K46" t="str">
            <v>Missouri Valley</v>
          </cell>
          <cell r="L46" t="str">
            <v>Inbred HIPS</v>
          </cell>
          <cell r="M46" t="str">
            <v>LC2120</v>
          </cell>
          <cell r="N46">
            <v>39</v>
          </cell>
          <cell r="O46">
            <v>1723050</v>
          </cell>
          <cell r="P46">
            <v>45</v>
          </cell>
        </row>
        <row r="47">
          <cell r="A47" t="str">
            <v>Inbred HIPS_2_12</v>
          </cell>
          <cell r="B47" t="str">
            <v>2_12</v>
          </cell>
          <cell r="C47" t="str">
            <v>Missouri Valley$Inbred HIPS$150N$Dryland$Rep$1$Plot200Row2$Range12$@NS501</v>
          </cell>
          <cell r="D47">
            <v>200</v>
          </cell>
          <cell r="E47">
            <v>2</v>
          </cell>
          <cell r="F47">
            <v>12</v>
          </cell>
          <cell r="G47" t="str">
            <v>NS501</v>
          </cell>
          <cell r="H47">
            <v>1</v>
          </cell>
          <cell r="I47" t="str">
            <v>150N</v>
          </cell>
          <cell r="J47" t="str">
            <v>Dryland</v>
          </cell>
          <cell r="K47" t="str">
            <v>Missouri Valley</v>
          </cell>
          <cell r="L47" t="str">
            <v>Inbred HIPS</v>
          </cell>
          <cell r="M47" t="str">
            <v>LC2120</v>
          </cell>
          <cell r="N47">
            <v>210</v>
          </cell>
          <cell r="O47">
            <v>1729221</v>
          </cell>
          <cell r="P47">
            <v>46</v>
          </cell>
        </row>
        <row r="48">
          <cell r="A48" t="str">
            <v>Inbred HIPS_4_12</v>
          </cell>
          <cell r="B48" t="str">
            <v>4_12</v>
          </cell>
          <cell r="C48" t="str">
            <v>Missouri Valley$Inbred HIPS$150N$Dryland$Rep$1$Plot198Row4$Range12$@LH82</v>
          </cell>
          <cell r="D48">
            <v>198</v>
          </cell>
          <cell r="E48">
            <v>4</v>
          </cell>
          <cell r="F48">
            <v>12</v>
          </cell>
          <cell r="G48" t="str">
            <v>LH82</v>
          </cell>
          <cell r="H48">
            <v>1</v>
          </cell>
          <cell r="I48" t="str">
            <v>150N</v>
          </cell>
          <cell r="J48" t="str">
            <v>Dryland</v>
          </cell>
          <cell r="K48" t="str">
            <v>Missouri Valley</v>
          </cell>
          <cell r="L48" t="str">
            <v>Inbred HIPS</v>
          </cell>
          <cell r="M48" t="str">
            <v>LC2120</v>
          </cell>
          <cell r="N48">
            <v>79</v>
          </cell>
          <cell r="O48">
            <v>1723090</v>
          </cell>
          <cell r="P48">
            <v>47</v>
          </cell>
        </row>
        <row r="49">
          <cell r="A49" t="str">
            <v>Inbred HIPS_6_12</v>
          </cell>
          <cell r="B49" t="str">
            <v>6_12</v>
          </cell>
          <cell r="C49" t="str">
            <v>Missouri Valley$Inbred HIPS$150N$Dryland$Rep$1$Plot196Row6$Range12$@NC296</v>
          </cell>
          <cell r="D49">
            <v>196</v>
          </cell>
          <cell r="E49">
            <v>6</v>
          </cell>
          <cell r="F49">
            <v>12</v>
          </cell>
          <cell r="G49" t="str">
            <v>NC296</v>
          </cell>
          <cell r="H49">
            <v>1</v>
          </cell>
          <cell r="I49" t="str">
            <v>150N</v>
          </cell>
          <cell r="J49" t="str">
            <v>Dryland</v>
          </cell>
          <cell r="K49" t="str">
            <v>Missouri Valley</v>
          </cell>
          <cell r="L49" t="str">
            <v>Inbred HIPS</v>
          </cell>
          <cell r="M49" t="str">
            <v>LC2120</v>
          </cell>
          <cell r="N49">
            <v>37</v>
          </cell>
          <cell r="O49">
            <v>1723048</v>
          </cell>
          <cell r="P49">
            <v>48</v>
          </cell>
        </row>
        <row r="50">
          <cell r="A50" t="str">
            <v>Inbred HIPS_8_12</v>
          </cell>
          <cell r="B50" t="str">
            <v>8_12</v>
          </cell>
          <cell r="C50" t="str">
            <v>Missouri Valley$Inbred HIPS$150N$Dryland$Rep$1$Plot194Row8$Range12$@NC314</v>
          </cell>
          <cell r="D50">
            <v>194</v>
          </cell>
          <cell r="E50">
            <v>8</v>
          </cell>
          <cell r="F50">
            <v>12</v>
          </cell>
          <cell r="G50" t="str">
            <v>NC314</v>
          </cell>
          <cell r="H50">
            <v>1</v>
          </cell>
          <cell r="I50" t="str">
            <v>150N</v>
          </cell>
          <cell r="J50" t="str">
            <v>Dryland</v>
          </cell>
          <cell r="K50" t="str">
            <v>Missouri Valley</v>
          </cell>
          <cell r="L50" t="str">
            <v>Inbred HIPS</v>
          </cell>
          <cell r="M50" t="str">
            <v>LC2120</v>
          </cell>
          <cell r="N50">
            <v>294</v>
          </cell>
          <cell r="O50">
            <v>1729305</v>
          </cell>
          <cell r="P50">
            <v>49</v>
          </cell>
        </row>
        <row r="51">
          <cell r="A51" t="str">
            <v>Inbred HIPS_10_12</v>
          </cell>
          <cell r="B51" t="str">
            <v>10_12</v>
          </cell>
          <cell r="C51" t="str">
            <v>Missouri Valley$Inbred HIPS$150N$Dryland$Rep$1$Plot192Row10$Range12$@LP5</v>
          </cell>
          <cell r="D51">
            <v>192</v>
          </cell>
          <cell r="E51">
            <v>10</v>
          </cell>
          <cell r="F51">
            <v>12</v>
          </cell>
          <cell r="G51" t="str">
            <v>LP5</v>
          </cell>
          <cell r="H51">
            <v>1</v>
          </cell>
          <cell r="I51" t="str">
            <v>150N</v>
          </cell>
          <cell r="J51" t="str">
            <v>Dryland</v>
          </cell>
          <cell r="K51" t="str">
            <v>Missouri Valley</v>
          </cell>
          <cell r="L51" t="str">
            <v>Inbred HIPS</v>
          </cell>
          <cell r="M51" t="str">
            <v>LC2120</v>
          </cell>
          <cell r="N51">
            <v>85</v>
          </cell>
          <cell r="O51">
            <v>1723096</v>
          </cell>
          <cell r="P51">
            <v>50</v>
          </cell>
        </row>
        <row r="52">
          <cell r="A52" t="str">
            <v>Inbred HIPS_2_13</v>
          </cell>
          <cell r="B52" t="str">
            <v>2_13</v>
          </cell>
          <cell r="C52" t="str">
            <v>Missouri Valley$Inbred HIPS$150N$Dryland$Rep$1$Plot201Row2$Range13$@793</v>
          </cell>
          <cell r="D52">
            <v>201</v>
          </cell>
          <cell r="E52">
            <v>2</v>
          </cell>
          <cell r="F52">
            <v>13</v>
          </cell>
          <cell r="G52" t="str">
            <v>793</v>
          </cell>
          <cell r="H52">
            <v>1</v>
          </cell>
          <cell r="I52" t="str">
            <v>150N</v>
          </cell>
          <cell r="J52" t="str">
            <v>Dryland</v>
          </cell>
          <cell r="K52" t="str">
            <v>Missouri Valley</v>
          </cell>
          <cell r="L52" t="str">
            <v>Inbred HIPS</v>
          </cell>
          <cell r="M52" t="str">
            <v>LC2120</v>
          </cell>
          <cell r="N52">
            <v>202</v>
          </cell>
          <cell r="O52">
            <v>1729213</v>
          </cell>
          <cell r="P52">
            <v>51</v>
          </cell>
        </row>
        <row r="53">
          <cell r="A53" t="str">
            <v>Inbred HIPS_4_13</v>
          </cell>
          <cell r="B53" t="str">
            <v>4_13</v>
          </cell>
          <cell r="C53" t="str">
            <v>Missouri Valley$Inbred HIPS$150N$Dryland$Rep$1$Plot203Row4$Range13$@B73</v>
          </cell>
          <cell r="D53">
            <v>203</v>
          </cell>
          <cell r="E53">
            <v>4</v>
          </cell>
          <cell r="F53">
            <v>13</v>
          </cell>
          <cell r="G53" t="str">
            <v>B73</v>
          </cell>
          <cell r="H53">
            <v>1</v>
          </cell>
          <cell r="I53" t="str">
            <v>150N</v>
          </cell>
          <cell r="J53" t="str">
            <v>Dryland</v>
          </cell>
          <cell r="K53" t="str">
            <v>Missouri Valley</v>
          </cell>
          <cell r="L53" t="str">
            <v>Inbred HIPS</v>
          </cell>
          <cell r="M53" t="str">
            <v>LC2120</v>
          </cell>
          <cell r="N53">
            <v>363</v>
          </cell>
          <cell r="O53">
            <v>1729374</v>
          </cell>
          <cell r="P53">
            <v>52</v>
          </cell>
        </row>
        <row r="54">
          <cell r="A54" t="str">
            <v>Inbred HIPS_6_13</v>
          </cell>
          <cell r="B54" t="str">
            <v>6_13</v>
          </cell>
          <cell r="C54" t="str">
            <v>Missouri Valley$Inbred HIPS$150N$Dryland$Rep$1$Plot205Row6$Range13$@M14</v>
          </cell>
          <cell r="D54">
            <v>205</v>
          </cell>
          <cell r="E54">
            <v>6</v>
          </cell>
          <cell r="F54">
            <v>13</v>
          </cell>
          <cell r="G54" t="str">
            <v>M14</v>
          </cell>
          <cell r="H54">
            <v>1</v>
          </cell>
          <cell r="I54" t="str">
            <v>150N</v>
          </cell>
          <cell r="J54" t="str">
            <v>Dryland</v>
          </cell>
          <cell r="K54" t="str">
            <v>Missouri Valley</v>
          </cell>
          <cell r="L54" t="str">
            <v>Inbred HIPS</v>
          </cell>
          <cell r="M54" t="str">
            <v>LC2120</v>
          </cell>
          <cell r="N54">
            <v>345</v>
          </cell>
          <cell r="O54">
            <v>1729356</v>
          </cell>
          <cell r="P54">
            <v>53</v>
          </cell>
        </row>
        <row r="55">
          <cell r="A55" t="str">
            <v>Inbred HIPS_8_13</v>
          </cell>
          <cell r="B55" t="str">
            <v>8_13</v>
          </cell>
          <cell r="C55" t="str">
            <v>Missouri Valley$Inbred HIPS$150N$Dryland$Rep$1$Plot207Row8$Range13$@NC236</v>
          </cell>
          <cell r="D55">
            <v>207</v>
          </cell>
          <cell r="E55">
            <v>8</v>
          </cell>
          <cell r="F55">
            <v>13</v>
          </cell>
          <cell r="G55" t="str">
            <v>NC236</v>
          </cell>
          <cell r="H55">
            <v>1</v>
          </cell>
          <cell r="I55" t="str">
            <v>150N</v>
          </cell>
          <cell r="J55" t="str">
            <v>Dryland</v>
          </cell>
          <cell r="K55" t="str">
            <v>Missouri Valley</v>
          </cell>
          <cell r="L55" t="str">
            <v>Inbred HIPS</v>
          </cell>
          <cell r="M55" t="str">
            <v>LC2120</v>
          </cell>
          <cell r="N55">
            <v>13</v>
          </cell>
          <cell r="O55">
            <v>1723024</v>
          </cell>
          <cell r="P55">
            <v>54</v>
          </cell>
        </row>
        <row r="56">
          <cell r="A56" t="str">
            <v>Inbred HIPS_10_13</v>
          </cell>
          <cell r="B56" t="str">
            <v>10_13</v>
          </cell>
          <cell r="C56" t="str">
            <v>Missouri Valley$Inbred HIPS$150N$Dryland$Rep$1$Plot209Row10$Range13$@DE_2</v>
          </cell>
          <cell r="D56">
            <v>209</v>
          </cell>
          <cell r="E56">
            <v>10</v>
          </cell>
          <cell r="F56">
            <v>13</v>
          </cell>
          <cell r="G56" t="str">
            <v>DE_2</v>
          </cell>
          <cell r="H56">
            <v>1</v>
          </cell>
          <cell r="I56" t="str">
            <v>150N</v>
          </cell>
          <cell r="J56" t="str">
            <v>Dryland</v>
          </cell>
          <cell r="K56" t="str">
            <v>Missouri Valley</v>
          </cell>
          <cell r="L56" t="str">
            <v>Inbred HIPS</v>
          </cell>
          <cell r="M56" t="str">
            <v>LC2120</v>
          </cell>
          <cell r="N56">
            <v>216</v>
          </cell>
          <cell r="O56">
            <v>1729227</v>
          </cell>
          <cell r="P56">
            <v>55</v>
          </cell>
        </row>
        <row r="57">
          <cell r="A57" t="str">
            <v>Inbred HIPS_2_14</v>
          </cell>
          <cell r="B57" t="str">
            <v>2_14</v>
          </cell>
          <cell r="C57" t="str">
            <v>Missouri Valley$Inbred HIPS$150N$Dryland$Rep$1$Plot220Row2$Range14$@SD40</v>
          </cell>
          <cell r="D57">
            <v>220</v>
          </cell>
          <cell r="E57">
            <v>2</v>
          </cell>
          <cell r="F57">
            <v>14</v>
          </cell>
          <cell r="G57" t="str">
            <v>SD40</v>
          </cell>
          <cell r="H57">
            <v>1</v>
          </cell>
          <cell r="I57" t="str">
            <v>150N</v>
          </cell>
          <cell r="J57" t="str">
            <v>Dryland</v>
          </cell>
          <cell r="K57" t="str">
            <v>Missouri Valley</v>
          </cell>
          <cell r="L57" t="str">
            <v>Inbred HIPS</v>
          </cell>
          <cell r="M57" t="str">
            <v>LC2120</v>
          </cell>
          <cell r="N57">
            <v>218</v>
          </cell>
          <cell r="O57">
            <v>1729229</v>
          </cell>
          <cell r="P57">
            <v>56</v>
          </cell>
        </row>
        <row r="58">
          <cell r="A58" t="str">
            <v>Inbred HIPS_4_14</v>
          </cell>
          <cell r="B58" t="str">
            <v>4_14</v>
          </cell>
          <cell r="C58" t="str">
            <v>Missouri Valley$Inbred HIPS$150N$Dryland$Rep$1$Plot218Row4$Range14$@LH85</v>
          </cell>
          <cell r="D58">
            <v>218</v>
          </cell>
          <cell r="E58">
            <v>4</v>
          </cell>
          <cell r="F58">
            <v>14</v>
          </cell>
          <cell r="G58" t="str">
            <v>LH85</v>
          </cell>
          <cell r="H58">
            <v>1</v>
          </cell>
          <cell r="I58" t="str">
            <v>150N</v>
          </cell>
          <cell r="J58" t="str">
            <v>Dryland</v>
          </cell>
          <cell r="K58" t="str">
            <v>Missouri Valley</v>
          </cell>
          <cell r="L58" t="str">
            <v>Inbred HIPS</v>
          </cell>
          <cell r="M58" t="str">
            <v>LC2120</v>
          </cell>
          <cell r="N58">
            <v>196</v>
          </cell>
          <cell r="O58">
            <v>1729207</v>
          </cell>
          <cell r="P58">
            <v>57</v>
          </cell>
        </row>
        <row r="59">
          <cell r="A59" t="str">
            <v>Inbred HIPS_6_14</v>
          </cell>
          <cell r="B59" t="str">
            <v>6_14</v>
          </cell>
          <cell r="C59" t="str">
            <v>Missouri Valley$Inbred HIPS$150N$Dryland$Rep$1$Plot216Row6$Range14$@C103</v>
          </cell>
          <cell r="D59">
            <v>216</v>
          </cell>
          <cell r="E59">
            <v>6</v>
          </cell>
          <cell r="F59">
            <v>14</v>
          </cell>
          <cell r="G59" t="str">
            <v>C103</v>
          </cell>
          <cell r="H59">
            <v>1</v>
          </cell>
          <cell r="I59" t="str">
            <v>150N</v>
          </cell>
          <cell r="J59" t="str">
            <v>Dryland</v>
          </cell>
          <cell r="K59" t="str">
            <v>Missouri Valley</v>
          </cell>
          <cell r="L59" t="str">
            <v>Inbred HIPS</v>
          </cell>
          <cell r="M59" t="str">
            <v>LC2120</v>
          </cell>
          <cell r="N59">
            <v>222</v>
          </cell>
          <cell r="O59">
            <v>1729233</v>
          </cell>
          <cell r="P59">
            <v>58</v>
          </cell>
        </row>
        <row r="60">
          <cell r="A60" t="str">
            <v>Inbred HIPS_8_14</v>
          </cell>
          <cell r="B60" t="str">
            <v>8_14</v>
          </cell>
          <cell r="C60" t="str">
            <v>Missouri Valley$Inbred HIPS$150N$Dryland$Rep$1$Plot214Row8$Range14$@Va99</v>
          </cell>
          <cell r="D60">
            <v>214</v>
          </cell>
          <cell r="E60">
            <v>8</v>
          </cell>
          <cell r="F60">
            <v>14</v>
          </cell>
          <cell r="G60" t="str">
            <v>Va99</v>
          </cell>
          <cell r="H60">
            <v>1</v>
          </cell>
          <cell r="I60" t="str">
            <v>150N</v>
          </cell>
          <cell r="J60" t="str">
            <v>Dryland</v>
          </cell>
          <cell r="K60" t="str">
            <v>Missouri Valley</v>
          </cell>
          <cell r="L60" t="str">
            <v>Inbred HIPS</v>
          </cell>
          <cell r="M60" t="str">
            <v>LC2120</v>
          </cell>
          <cell r="N60">
            <v>20</v>
          </cell>
          <cell r="O60">
            <v>1723031</v>
          </cell>
          <cell r="P60">
            <v>59</v>
          </cell>
        </row>
        <row r="61">
          <cell r="A61" t="str">
            <v>Inbred HIPS_10_14</v>
          </cell>
          <cell r="B61" t="str">
            <v>10_14</v>
          </cell>
          <cell r="C61" t="str">
            <v>Missouri Valley$Inbred HIPS$150N$Dryland$Rep$1$Plot212Row10$Range14$@2MA22</v>
          </cell>
          <cell r="D61">
            <v>212</v>
          </cell>
          <cell r="E61">
            <v>10</v>
          </cell>
          <cell r="F61">
            <v>14</v>
          </cell>
          <cell r="G61" t="str">
            <v>2MA22</v>
          </cell>
          <cell r="H61">
            <v>1</v>
          </cell>
          <cell r="I61" t="str">
            <v>150N</v>
          </cell>
          <cell r="J61" t="str">
            <v>Dryland</v>
          </cell>
          <cell r="K61" t="str">
            <v>Missouri Valley</v>
          </cell>
          <cell r="L61" t="str">
            <v>Inbred HIPS</v>
          </cell>
          <cell r="M61" t="str">
            <v>LC2120</v>
          </cell>
          <cell r="N61">
            <v>207</v>
          </cell>
          <cell r="O61">
            <v>1729218</v>
          </cell>
          <cell r="P61">
            <v>60</v>
          </cell>
        </row>
        <row r="62">
          <cell r="A62" t="str">
            <v>Inbred HIPS_2_15</v>
          </cell>
          <cell r="B62" t="str">
            <v>2_15</v>
          </cell>
          <cell r="C62" t="str">
            <v>Missouri Valley$Inbred HIPS$150N$Dryland$Rep$1$Plot221Row2$Range15$@PHK76</v>
          </cell>
          <cell r="D62">
            <v>221</v>
          </cell>
          <cell r="E62">
            <v>2</v>
          </cell>
          <cell r="F62">
            <v>15</v>
          </cell>
          <cell r="G62" t="str">
            <v>PHK76</v>
          </cell>
          <cell r="H62">
            <v>1</v>
          </cell>
          <cell r="I62" t="str">
            <v>150N</v>
          </cell>
          <cell r="J62" t="str">
            <v>Dryland</v>
          </cell>
          <cell r="K62" t="str">
            <v>Missouri Valley</v>
          </cell>
          <cell r="L62" t="str">
            <v>Inbred HIPS</v>
          </cell>
          <cell r="M62" t="str">
            <v>LC2120</v>
          </cell>
          <cell r="N62">
            <v>87</v>
          </cell>
          <cell r="O62">
            <v>1723098</v>
          </cell>
          <cell r="P62">
            <v>61</v>
          </cell>
        </row>
        <row r="63">
          <cell r="A63" t="str">
            <v>Inbred HIPS_4_15</v>
          </cell>
          <cell r="B63" t="str">
            <v>4_15</v>
          </cell>
          <cell r="C63" t="str">
            <v>Missouri Valley$Inbred HIPS$150N$Dryland$Rep$1$Plot223Row4$Range15$@CML69</v>
          </cell>
          <cell r="D63">
            <v>223</v>
          </cell>
          <cell r="E63">
            <v>4</v>
          </cell>
          <cell r="F63">
            <v>15</v>
          </cell>
          <cell r="G63" t="str">
            <v>CML69</v>
          </cell>
          <cell r="H63">
            <v>1</v>
          </cell>
          <cell r="I63" t="str">
            <v>150N</v>
          </cell>
          <cell r="J63" t="str">
            <v>Dryland</v>
          </cell>
          <cell r="K63" t="str">
            <v>Missouri Valley</v>
          </cell>
          <cell r="L63" t="str">
            <v>Inbred HIPS</v>
          </cell>
          <cell r="M63" t="str">
            <v>LC2120</v>
          </cell>
          <cell r="N63">
            <v>248</v>
          </cell>
          <cell r="O63">
            <v>1729259</v>
          </cell>
          <cell r="P63">
            <v>62</v>
          </cell>
        </row>
        <row r="64">
          <cell r="A64" t="str">
            <v>Inbred HIPS_6_15</v>
          </cell>
          <cell r="B64" t="str">
            <v>6_15</v>
          </cell>
          <cell r="C64" t="str">
            <v>Missouri Valley$Inbred HIPS$150N$Dryland$Rep$1$Plot225Row6$Range15$@T8</v>
          </cell>
          <cell r="D64">
            <v>225</v>
          </cell>
          <cell r="E64">
            <v>6</v>
          </cell>
          <cell r="F64">
            <v>15</v>
          </cell>
          <cell r="G64" t="str">
            <v>T8</v>
          </cell>
          <cell r="H64">
            <v>1</v>
          </cell>
          <cell r="I64" t="str">
            <v>150N</v>
          </cell>
          <cell r="J64" t="str">
            <v>Dryland</v>
          </cell>
          <cell r="K64" t="str">
            <v>Missouri Valley</v>
          </cell>
          <cell r="L64" t="str">
            <v>Inbred HIPS</v>
          </cell>
          <cell r="M64" t="str">
            <v>LC2120</v>
          </cell>
          <cell r="N64">
            <v>57</v>
          </cell>
          <cell r="O64">
            <v>1723068</v>
          </cell>
          <cell r="P64">
            <v>63</v>
          </cell>
        </row>
        <row r="65">
          <cell r="A65" t="str">
            <v>Inbred HIPS_8_15</v>
          </cell>
          <cell r="B65" t="str">
            <v>8_15</v>
          </cell>
          <cell r="C65" t="str">
            <v>Missouri Valley$Inbred HIPS$150N$Dryland$Rep$1$Plot227Row8$Range15$@Mo44</v>
          </cell>
          <cell r="D65">
            <v>227</v>
          </cell>
          <cell r="E65">
            <v>8</v>
          </cell>
          <cell r="F65">
            <v>15</v>
          </cell>
          <cell r="G65" t="str">
            <v>Mo44</v>
          </cell>
          <cell r="H65">
            <v>1</v>
          </cell>
          <cell r="I65" t="str">
            <v>150N</v>
          </cell>
          <cell r="J65" t="str">
            <v>Dryland</v>
          </cell>
          <cell r="K65" t="str">
            <v>Missouri Valley</v>
          </cell>
          <cell r="L65" t="str">
            <v>Inbred HIPS</v>
          </cell>
          <cell r="M65" t="str">
            <v>LC2120</v>
          </cell>
          <cell r="N65">
            <v>135</v>
          </cell>
          <cell r="O65">
            <v>1729146</v>
          </cell>
          <cell r="P65">
            <v>64</v>
          </cell>
        </row>
        <row r="66">
          <cell r="A66" t="str">
            <v>Inbred HIPS_10_15</v>
          </cell>
          <cell r="B66" t="str">
            <v>10_15</v>
          </cell>
          <cell r="C66" t="str">
            <v>Missouri Valley$Inbred HIPS$150N$Dryland$Rep$1$Plot229Row10$Range15$@B73</v>
          </cell>
          <cell r="D66">
            <v>229</v>
          </cell>
          <cell r="E66">
            <v>10</v>
          </cell>
          <cell r="F66">
            <v>15</v>
          </cell>
          <cell r="G66" t="str">
            <v>B73</v>
          </cell>
          <cell r="H66">
            <v>1</v>
          </cell>
          <cell r="I66" t="str">
            <v>150N</v>
          </cell>
          <cell r="J66" t="str">
            <v>Dryland</v>
          </cell>
          <cell r="K66" t="str">
            <v>Missouri Valley</v>
          </cell>
          <cell r="L66" t="str">
            <v>Inbred HIPS</v>
          </cell>
          <cell r="M66" t="str">
            <v>LC2120</v>
          </cell>
          <cell r="N66">
            <v>380</v>
          </cell>
          <cell r="O66">
            <v>1729391</v>
          </cell>
          <cell r="P66">
            <v>65</v>
          </cell>
        </row>
        <row r="67">
          <cell r="A67" t="str">
            <v>Inbred HIPS_2_16</v>
          </cell>
          <cell r="B67" t="str">
            <v>2_16</v>
          </cell>
          <cell r="C67" t="str">
            <v>Missouri Valley$Inbred HIPS$150N$Dryland$Rep$1$Plot240Row2$Range16$@M37W</v>
          </cell>
          <cell r="D67">
            <v>240</v>
          </cell>
          <cell r="E67">
            <v>2</v>
          </cell>
          <cell r="F67">
            <v>16</v>
          </cell>
          <cell r="G67" t="str">
            <v>M37W</v>
          </cell>
          <cell r="H67">
            <v>1</v>
          </cell>
          <cell r="I67" t="str">
            <v>150N</v>
          </cell>
          <cell r="J67" t="str">
            <v>Dryland</v>
          </cell>
          <cell r="K67" t="str">
            <v>Missouri Valley</v>
          </cell>
          <cell r="L67" t="str">
            <v>Inbred HIPS</v>
          </cell>
          <cell r="M67" t="str">
            <v>LC2120</v>
          </cell>
          <cell r="N67">
            <v>292</v>
          </cell>
          <cell r="O67">
            <v>1729303</v>
          </cell>
          <cell r="P67">
            <v>66</v>
          </cell>
        </row>
        <row r="68">
          <cell r="A68" t="str">
            <v>Inbred HIPS_4_16</v>
          </cell>
          <cell r="B68" t="str">
            <v>4_16</v>
          </cell>
          <cell r="C68" t="str">
            <v>Missouri Valley$Inbred HIPS$150N$Dryland$Rep$1$Plot238Row4$Range16$@D940Y</v>
          </cell>
          <cell r="D68">
            <v>238</v>
          </cell>
          <cell r="E68">
            <v>4</v>
          </cell>
          <cell r="F68">
            <v>16</v>
          </cell>
          <cell r="G68" t="str">
            <v>D940Y</v>
          </cell>
          <cell r="H68">
            <v>1</v>
          </cell>
          <cell r="I68" t="str">
            <v>150N</v>
          </cell>
          <cell r="J68" t="str">
            <v>Dryland</v>
          </cell>
          <cell r="K68" t="str">
            <v>Missouri Valley</v>
          </cell>
          <cell r="L68" t="str">
            <v>Inbred HIPS</v>
          </cell>
          <cell r="M68" t="str">
            <v>LC2120</v>
          </cell>
          <cell r="N68">
            <v>30</v>
          </cell>
          <cell r="O68">
            <v>1723041</v>
          </cell>
          <cell r="P68">
            <v>67</v>
          </cell>
        </row>
        <row r="69">
          <cell r="A69" t="str">
            <v>Inbred HIPS_6_16</v>
          </cell>
          <cell r="B69" t="str">
            <v>6_16</v>
          </cell>
          <cell r="C69" t="str">
            <v>Missouri Valley$Inbred HIPS$150N$Dryland$Rep$1$Plot236Row6$Range16$@A661</v>
          </cell>
          <cell r="D69">
            <v>236</v>
          </cell>
          <cell r="E69">
            <v>6</v>
          </cell>
          <cell r="F69">
            <v>16</v>
          </cell>
          <cell r="G69" t="str">
            <v>A661</v>
          </cell>
          <cell r="H69">
            <v>1</v>
          </cell>
          <cell r="I69" t="str">
            <v>150N</v>
          </cell>
          <cell r="J69" t="str">
            <v>Dryland</v>
          </cell>
          <cell r="K69" t="str">
            <v>Missouri Valley</v>
          </cell>
          <cell r="L69" t="str">
            <v>Inbred HIPS</v>
          </cell>
          <cell r="M69" t="str">
            <v>LC2120</v>
          </cell>
          <cell r="N69">
            <v>219</v>
          </cell>
          <cell r="O69">
            <v>1729230</v>
          </cell>
          <cell r="P69">
            <v>68</v>
          </cell>
        </row>
        <row r="70">
          <cell r="A70" t="str">
            <v>Inbred HIPS_8_16</v>
          </cell>
          <cell r="B70" t="str">
            <v>8_16</v>
          </cell>
          <cell r="C70" t="str">
            <v>Missouri Valley$Inbred HIPS$150N$Dryland$Rep$1$Plot234Row8$Range16$@Tzi11</v>
          </cell>
          <cell r="D70">
            <v>234</v>
          </cell>
          <cell r="E70">
            <v>8</v>
          </cell>
          <cell r="F70">
            <v>16</v>
          </cell>
          <cell r="G70" t="str">
            <v>Tzi11</v>
          </cell>
          <cell r="H70">
            <v>1</v>
          </cell>
          <cell r="I70" t="str">
            <v>150N</v>
          </cell>
          <cell r="J70" t="str">
            <v>Dryland</v>
          </cell>
          <cell r="K70" t="str">
            <v>Missouri Valley</v>
          </cell>
          <cell r="L70" t="str">
            <v>Inbred HIPS</v>
          </cell>
          <cell r="M70" t="str">
            <v>LC2120</v>
          </cell>
          <cell r="N70">
            <v>308</v>
          </cell>
          <cell r="O70">
            <v>1729319</v>
          </cell>
          <cell r="P70">
            <v>69</v>
          </cell>
        </row>
        <row r="71">
          <cell r="A71" t="str">
            <v>Inbred HIPS_10_16</v>
          </cell>
          <cell r="B71" t="str">
            <v>10_16</v>
          </cell>
          <cell r="C71" t="str">
            <v>Missouri Valley$Inbred HIPS$150N$Dryland$Rep$1$Plot232Row10$Range16$@F6</v>
          </cell>
          <cell r="D71">
            <v>232</v>
          </cell>
          <cell r="E71">
            <v>10</v>
          </cell>
          <cell r="F71">
            <v>16</v>
          </cell>
          <cell r="G71" t="str">
            <v>F6</v>
          </cell>
          <cell r="H71">
            <v>1</v>
          </cell>
          <cell r="I71" t="str">
            <v>150N</v>
          </cell>
          <cell r="J71" t="str">
            <v>Dryland</v>
          </cell>
          <cell r="K71" t="str">
            <v>Missouri Valley</v>
          </cell>
          <cell r="L71" t="str">
            <v>Inbred HIPS</v>
          </cell>
          <cell r="M71" t="str">
            <v>LC2120</v>
          </cell>
          <cell r="N71">
            <v>105</v>
          </cell>
          <cell r="O71">
            <v>1729116</v>
          </cell>
          <cell r="P71">
            <v>70</v>
          </cell>
        </row>
        <row r="72">
          <cell r="A72" t="str">
            <v>Inbred HIPS_2_17</v>
          </cell>
          <cell r="B72" t="str">
            <v>2_17</v>
          </cell>
          <cell r="C72" t="str">
            <v>Missouri Valley$Inbred HIPS$150N$Dryland$Rep$1$Plot241Row2$Range17$@OH7B</v>
          </cell>
          <cell r="D72">
            <v>241</v>
          </cell>
          <cell r="E72">
            <v>2</v>
          </cell>
          <cell r="F72">
            <v>17</v>
          </cell>
          <cell r="G72" t="str">
            <v>OH7B</v>
          </cell>
          <cell r="H72">
            <v>1</v>
          </cell>
          <cell r="I72" t="str">
            <v>150N</v>
          </cell>
          <cell r="J72" t="str">
            <v>Dryland</v>
          </cell>
          <cell r="K72" t="str">
            <v>Missouri Valley</v>
          </cell>
          <cell r="L72" t="str">
            <v>Inbred HIPS</v>
          </cell>
          <cell r="M72" t="str">
            <v>LC2120</v>
          </cell>
          <cell r="N72">
            <v>99</v>
          </cell>
          <cell r="O72">
            <v>1729110</v>
          </cell>
          <cell r="P72">
            <v>71</v>
          </cell>
        </row>
        <row r="73">
          <cell r="A73" t="str">
            <v>Inbred HIPS_4_17</v>
          </cell>
          <cell r="B73" t="str">
            <v>4_17</v>
          </cell>
          <cell r="C73" t="str">
            <v>Missouri Valley$Inbred HIPS$150N$Dryland$Rep$1$Plot243Row4$Range17$@NC356</v>
          </cell>
          <cell r="D73">
            <v>243</v>
          </cell>
          <cell r="E73">
            <v>4</v>
          </cell>
          <cell r="F73">
            <v>17</v>
          </cell>
          <cell r="G73" t="str">
            <v>NC356</v>
          </cell>
          <cell r="H73">
            <v>1</v>
          </cell>
          <cell r="I73" t="str">
            <v>150N</v>
          </cell>
          <cell r="J73" t="str">
            <v>Dryland</v>
          </cell>
          <cell r="K73" t="str">
            <v>Missouri Valley</v>
          </cell>
          <cell r="L73" t="str">
            <v>Inbred HIPS</v>
          </cell>
          <cell r="M73" t="str">
            <v>LC2120</v>
          </cell>
          <cell r="N73">
            <v>242</v>
          </cell>
          <cell r="O73">
            <v>1729253</v>
          </cell>
          <cell r="P73">
            <v>72</v>
          </cell>
        </row>
        <row r="74">
          <cell r="A74" t="str">
            <v>Inbred HIPS_6_17</v>
          </cell>
          <cell r="B74" t="str">
            <v>6_17</v>
          </cell>
          <cell r="C74" t="str">
            <v>Missouri Valley$Inbred HIPS$150N$Dryland$Rep$1$Plot245Row6$Range17$@B73</v>
          </cell>
          <cell r="D74">
            <v>245</v>
          </cell>
          <cell r="E74">
            <v>6</v>
          </cell>
          <cell r="F74">
            <v>17</v>
          </cell>
          <cell r="G74" t="str">
            <v>B73</v>
          </cell>
          <cell r="H74">
            <v>1</v>
          </cell>
          <cell r="I74" t="str">
            <v>150N</v>
          </cell>
          <cell r="J74" t="str">
            <v>Dryland</v>
          </cell>
          <cell r="K74" t="str">
            <v>Missouri Valley</v>
          </cell>
          <cell r="L74" t="str">
            <v>Inbred HIPS</v>
          </cell>
          <cell r="M74" t="str">
            <v>LC2120</v>
          </cell>
          <cell r="N74">
            <v>381</v>
          </cell>
          <cell r="O74">
            <v>1729392</v>
          </cell>
          <cell r="P74">
            <v>73</v>
          </cell>
        </row>
        <row r="75">
          <cell r="A75" t="str">
            <v>Inbred HIPS_8_17</v>
          </cell>
          <cell r="B75" t="str">
            <v>8_17</v>
          </cell>
          <cell r="C75" t="str">
            <v>Missouri Valley$Inbred HIPS$150N$Dryland$Rep$1$Plot247Row8$Range17$@CML5</v>
          </cell>
          <cell r="D75">
            <v>247</v>
          </cell>
          <cell r="E75">
            <v>8</v>
          </cell>
          <cell r="F75">
            <v>17</v>
          </cell>
          <cell r="G75" t="str">
            <v>CML5</v>
          </cell>
          <cell r="H75">
            <v>1</v>
          </cell>
          <cell r="I75" t="str">
            <v>150N</v>
          </cell>
          <cell r="J75" t="str">
            <v>Dryland</v>
          </cell>
          <cell r="K75" t="str">
            <v>Missouri Valley</v>
          </cell>
          <cell r="L75" t="str">
            <v>Inbred HIPS</v>
          </cell>
          <cell r="M75" t="str">
            <v>LC2120</v>
          </cell>
          <cell r="N75">
            <v>227</v>
          </cell>
          <cell r="O75">
            <v>1729238</v>
          </cell>
          <cell r="P75">
            <v>74</v>
          </cell>
        </row>
        <row r="76">
          <cell r="A76" t="str">
            <v>Inbred HIPS_10_17</v>
          </cell>
          <cell r="B76" t="str">
            <v>10_17</v>
          </cell>
          <cell r="C76" t="str">
            <v>Missouri Valley$Inbred HIPS$150N$Dryland$Rep$1$Plot249Row10$Range17$@Mo24W</v>
          </cell>
          <cell r="D76">
            <v>249</v>
          </cell>
          <cell r="E76">
            <v>10</v>
          </cell>
          <cell r="F76">
            <v>17</v>
          </cell>
          <cell r="G76" t="str">
            <v>Mo24W</v>
          </cell>
          <cell r="H76">
            <v>1</v>
          </cell>
          <cell r="I76" t="str">
            <v>150N</v>
          </cell>
          <cell r="J76" t="str">
            <v>Dryland</v>
          </cell>
          <cell r="K76" t="str">
            <v>Missouri Valley</v>
          </cell>
          <cell r="L76" t="str">
            <v>Inbred HIPS</v>
          </cell>
          <cell r="M76" t="str">
            <v>LC2120</v>
          </cell>
          <cell r="N76">
            <v>166</v>
          </cell>
          <cell r="O76">
            <v>1729177</v>
          </cell>
          <cell r="P76">
            <v>75</v>
          </cell>
        </row>
        <row r="77">
          <cell r="A77" t="str">
            <v>Inbred HIPS_2_18</v>
          </cell>
          <cell r="B77" t="str">
            <v>2_18</v>
          </cell>
          <cell r="C77" t="str">
            <v>Missouri Valley$Inbred HIPS$150N$Dryland$Rep$1$Plot260Row2$Range18$@LH123HT</v>
          </cell>
          <cell r="D77">
            <v>260</v>
          </cell>
          <cell r="E77">
            <v>2</v>
          </cell>
          <cell r="F77">
            <v>18</v>
          </cell>
          <cell r="G77" t="str">
            <v>LH123HT</v>
          </cell>
          <cell r="H77">
            <v>1</v>
          </cell>
          <cell r="I77" t="str">
            <v>150N</v>
          </cell>
          <cell r="J77" t="str">
            <v>Dryland</v>
          </cell>
          <cell r="K77" t="str">
            <v>Missouri Valley</v>
          </cell>
          <cell r="L77" t="str">
            <v>Inbred HIPS</v>
          </cell>
          <cell r="M77" t="str">
            <v>LC2120</v>
          </cell>
          <cell r="N77">
            <v>267</v>
          </cell>
          <cell r="O77">
            <v>1729278</v>
          </cell>
          <cell r="P77">
            <v>76</v>
          </cell>
        </row>
        <row r="78">
          <cell r="A78" t="str">
            <v>Inbred HIPS_4_18</v>
          </cell>
          <cell r="B78" t="str">
            <v>4_18</v>
          </cell>
          <cell r="C78" t="str">
            <v>Missouri Valley$Inbred HIPS$150N$Dryland$Rep$1$Plot258Row4$Range18$@NC294</v>
          </cell>
          <cell r="D78">
            <v>258</v>
          </cell>
          <cell r="E78">
            <v>4</v>
          </cell>
          <cell r="F78">
            <v>18</v>
          </cell>
          <cell r="G78" t="str">
            <v>NC294</v>
          </cell>
          <cell r="H78">
            <v>1</v>
          </cell>
          <cell r="I78" t="str">
            <v>150N</v>
          </cell>
          <cell r="J78" t="str">
            <v>Dryland</v>
          </cell>
          <cell r="K78" t="str">
            <v>Missouri Valley</v>
          </cell>
          <cell r="L78" t="str">
            <v>Inbred HIPS</v>
          </cell>
          <cell r="M78" t="str">
            <v>LC2120</v>
          </cell>
          <cell r="N78">
            <v>123</v>
          </cell>
          <cell r="O78">
            <v>1729134</v>
          </cell>
          <cell r="P78">
            <v>77</v>
          </cell>
        </row>
        <row r="79">
          <cell r="A79" t="str">
            <v>Inbred HIPS_6_18</v>
          </cell>
          <cell r="B79" t="str">
            <v>6_18</v>
          </cell>
          <cell r="C79" t="str">
            <v>Missouri Valley$Inbred HIPS$150N$Dryland$Rep$1$Plot256Row6$Range18$@MS71</v>
          </cell>
          <cell r="D79">
            <v>256</v>
          </cell>
          <cell r="E79">
            <v>6</v>
          </cell>
          <cell r="F79">
            <v>18</v>
          </cell>
          <cell r="G79" t="str">
            <v>MS71</v>
          </cell>
          <cell r="H79">
            <v>1</v>
          </cell>
          <cell r="I79" t="str">
            <v>150N</v>
          </cell>
          <cell r="J79" t="str">
            <v>Dryland</v>
          </cell>
          <cell r="K79" t="str">
            <v>Missouri Valley</v>
          </cell>
          <cell r="L79" t="str">
            <v>Inbred HIPS</v>
          </cell>
          <cell r="M79" t="str">
            <v>LC2120</v>
          </cell>
          <cell r="N79">
            <v>67</v>
          </cell>
          <cell r="O79">
            <v>1723078</v>
          </cell>
          <cell r="P79">
            <v>78</v>
          </cell>
        </row>
        <row r="80">
          <cell r="A80" t="str">
            <v>Inbred HIPS_8_18</v>
          </cell>
          <cell r="B80" t="str">
            <v>8_18</v>
          </cell>
          <cell r="C80" t="str">
            <v>Missouri Valley$Inbred HIPS$150N$Dryland$Rep$1$Plot254Row8$Range18$@CML281</v>
          </cell>
          <cell r="D80">
            <v>254</v>
          </cell>
          <cell r="E80">
            <v>8</v>
          </cell>
          <cell r="F80">
            <v>18</v>
          </cell>
          <cell r="G80" t="str">
            <v>CML281</v>
          </cell>
          <cell r="H80">
            <v>1</v>
          </cell>
          <cell r="I80" t="str">
            <v>150N</v>
          </cell>
          <cell r="J80" t="str">
            <v>Dryland</v>
          </cell>
          <cell r="K80" t="str">
            <v>Missouri Valley</v>
          </cell>
          <cell r="L80" t="str">
            <v>Inbred HIPS</v>
          </cell>
          <cell r="M80" t="str">
            <v>LC2120</v>
          </cell>
          <cell r="N80">
            <v>116</v>
          </cell>
          <cell r="O80">
            <v>1729127</v>
          </cell>
          <cell r="P80">
            <v>79</v>
          </cell>
        </row>
        <row r="81">
          <cell r="A81" t="str">
            <v>Inbred HIPS_10_18</v>
          </cell>
          <cell r="B81" t="str">
            <v>10_18</v>
          </cell>
          <cell r="C81" t="str">
            <v>Missouri Valley$Inbred HIPS$150N$Dryland$Rep$1$Plot252Row10$Range18$@CML254</v>
          </cell>
          <cell r="D81">
            <v>252</v>
          </cell>
          <cell r="E81">
            <v>10</v>
          </cell>
          <cell r="F81">
            <v>18</v>
          </cell>
          <cell r="G81" t="str">
            <v>CML254</v>
          </cell>
          <cell r="H81">
            <v>1</v>
          </cell>
          <cell r="I81" t="str">
            <v>150N</v>
          </cell>
          <cell r="J81" t="str">
            <v>Dryland</v>
          </cell>
          <cell r="K81" t="str">
            <v>Missouri Valley</v>
          </cell>
          <cell r="L81" t="str">
            <v>Inbred HIPS</v>
          </cell>
          <cell r="M81" t="str">
            <v>LC2120</v>
          </cell>
          <cell r="N81">
            <v>169</v>
          </cell>
          <cell r="O81">
            <v>1729180</v>
          </cell>
          <cell r="P81">
            <v>80</v>
          </cell>
        </row>
        <row r="82">
          <cell r="A82" t="str">
            <v>Inbred HIPS_2_19</v>
          </cell>
          <cell r="B82" t="str">
            <v>2_19</v>
          </cell>
          <cell r="C82" t="str">
            <v>Missouri Valley$Inbred HIPS$150N$Dryland$Rep$1$Plot261Row2$Range19$@LH150</v>
          </cell>
          <cell r="D82">
            <v>261</v>
          </cell>
          <cell r="E82">
            <v>2</v>
          </cell>
          <cell r="F82">
            <v>19</v>
          </cell>
          <cell r="G82" t="str">
            <v>LH150</v>
          </cell>
          <cell r="H82">
            <v>1</v>
          </cell>
          <cell r="I82" t="str">
            <v>150N</v>
          </cell>
          <cell r="J82" t="str">
            <v>Dryland</v>
          </cell>
          <cell r="K82" t="str">
            <v>Missouri Valley</v>
          </cell>
          <cell r="L82" t="str">
            <v>Inbred HIPS</v>
          </cell>
          <cell r="M82" t="str">
            <v>LC2120</v>
          </cell>
          <cell r="N82">
            <v>271</v>
          </cell>
          <cell r="O82">
            <v>1729282</v>
          </cell>
          <cell r="P82">
            <v>81</v>
          </cell>
        </row>
        <row r="83">
          <cell r="A83" t="str">
            <v>Inbred HIPS_4_19</v>
          </cell>
          <cell r="B83" t="str">
            <v>4_19</v>
          </cell>
          <cell r="C83" t="str">
            <v>Missouri Valley$Inbred HIPS$150N$Dryland$Rep$1$Plot263Row4$Range19$@Mo45</v>
          </cell>
          <cell r="D83">
            <v>263</v>
          </cell>
          <cell r="E83">
            <v>4</v>
          </cell>
          <cell r="F83">
            <v>19</v>
          </cell>
          <cell r="G83" t="str">
            <v>Mo45</v>
          </cell>
          <cell r="H83">
            <v>1</v>
          </cell>
          <cell r="I83" t="str">
            <v>150N</v>
          </cell>
          <cell r="J83" t="str">
            <v>Dryland</v>
          </cell>
          <cell r="K83" t="str">
            <v>Missouri Valley</v>
          </cell>
          <cell r="L83" t="str">
            <v>Inbred HIPS</v>
          </cell>
          <cell r="M83" t="str">
            <v>LC2120</v>
          </cell>
          <cell r="N83">
            <v>64</v>
          </cell>
          <cell r="O83">
            <v>1723075</v>
          </cell>
          <cell r="P83">
            <v>82</v>
          </cell>
        </row>
        <row r="84">
          <cell r="A84" t="str">
            <v>Inbred HIPS_6_19</v>
          </cell>
          <cell r="B84" t="str">
            <v>6_19</v>
          </cell>
          <cell r="C84" t="str">
            <v>Missouri Valley$Inbred HIPS$150N$Dryland$Rep$1$Plot265Row6$Range19$@B73</v>
          </cell>
          <cell r="D84">
            <v>265</v>
          </cell>
          <cell r="E84">
            <v>6</v>
          </cell>
          <cell r="F84">
            <v>19</v>
          </cell>
          <cell r="G84" t="str">
            <v>B73</v>
          </cell>
          <cell r="H84">
            <v>1</v>
          </cell>
          <cell r="I84" t="str">
            <v>150N</v>
          </cell>
          <cell r="J84" t="str">
            <v>Dryland</v>
          </cell>
          <cell r="K84" t="str">
            <v>Missouri Valley</v>
          </cell>
          <cell r="L84" t="str">
            <v>Inbred HIPS</v>
          </cell>
          <cell r="M84" t="str">
            <v>LC2120</v>
          </cell>
          <cell r="N84">
            <v>379</v>
          </cell>
          <cell r="O84">
            <v>1729390</v>
          </cell>
          <cell r="P84">
            <v>83</v>
          </cell>
        </row>
        <row r="85">
          <cell r="A85" t="str">
            <v>Inbred HIPS_8_19</v>
          </cell>
          <cell r="B85" t="str">
            <v>8_19</v>
          </cell>
          <cell r="C85" t="str">
            <v>Missouri Valley$Inbred HIPS$150N$Dryland$Rep$1$Plot267Row8$Range19$@Tzi25</v>
          </cell>
          <cell r="D85">
            <v>267</v>
          </cell>
          <cell r="E85">
            <v>8</v>
          </cell>
          <cell r="F85">
            <v>19</v>
          </cell>
          <cell r="G85" t="str">
            <v>Tzi25</v>
          </cell>
          <cell r="H85">
            <v>1</v>
          </cell>
          <cell r="I85" t="str">
            <v>150N</v>
          </cell>
          <cell r="J85" t="str">
            <v>Dryland</v>
          </cell>
          <cell r="K85" t="str">
            <v>Missouri Valley</v>
          </cell>
          <cell r="L85" t="str">
            <v>Inbred HIPS</v>
          </cell>
          <cell r="M85" t="str">
            <v>LC2120</v>
          </cell>
          <cell r="N85">
            <v>140</v>
          </cell>
          <cell r="O85">
            <v>1729151</v>
          </cell>
          <cell r="P85">
            <v>84</v>
          </cell>
        </row>
        <row r="86">
          <cell r="A86" t="str">
            <v>Inbred HIPS_10_19</v>
          </cell>
          <cell r="B86" t="str">
            <v>10_19</v>
          </cell>
          <cell r="C86" t="str">
            <v>Missouri Valley$Inbred HIPS$150N$Dryland$Rep$1$Plot269Row10$Range19$@SC55</v>
          </cell>
          <cell r="D86">
            <v>269</v>
          </cell>
          <cell r="E86">
            <v>10</v>
          </cell>
          <cell r="F86">
            <v>19</v>
          </cell>
          <cell r="G86" t="str">
            <v>SC55</v>
          </cell>
          <cell r="H86">
            <v>1</v>
          </cell>
          <cell r="I86" t="str">
            <v>150N</v>
          </cell>
          <cell r="J86" t="str">
            <v>Dryland</v>
          </cell>
          <cell r="K86" t="str">
            <v>Missouri Valley</v>
          </cell>
          <cell r="L86" t="str">
            <v>Inbred HIPS</v>
          </cell>
          <cell r="M86" t="str">
            <v>LC2120</v>
          </cell>
          <cell r="N86">
            <v>132</v>
          </cell>
          <cell r="O86">
            <v>1729143</v>
          </cell>
          <cell r="P86">
            <v>85</v>
          </cell>
        </row>
        <row r="87">
          <cell r="A87" t="str">
            <v>Inbred HIPS_2_20</v>
          </cell>
          <cell r="B87" t="str">
            <v>2_20</v>
          </cell>
          <cell r="C87" t="str">
            <v>Missouri Valley$Inbred HIPS$150N$Dryland$Rep$1$Plot280Row2$Range20$@Kui2021</v>
          </cell>
          <cell r="D87">
            <v>280</v>
          </cell>
          <cell r="E87">
            <v>2</v>
          </cell>
          <cell r="F87">
            <v>20</v>
          </cell>
          <cell r="G87" t="str">
            <v>Kui2021</v>
          </cell>
          <cell r="H87">
            <v>1</v>
          </cell>
          <cell r="I87" t="str">
            <v>150N</v>
          </cell>
          <cell r="J87" t="str">
            <v>Dryland</v>
          </cell>
          <cell r="K87" t="str">
            <v>Missouri Valley</v>
          </cell>
          <cell r="L87" t="str">
            <v>Inbred HIPS</v>
          </cell>
          <cell r="M87" t="str">
            <v>LC2120</v>
          </cell>
          <cell r="N87">
            <v>232</v>
          </cell>
          <cell r="O87">
            <v>1729243</v>
          </cell>
          <cell r="P87">
            <v>86</v>
          </cell>
        </row>
        <row r="88">
          <cell r="A88" t="str">
            <v>Inbred HIPS_4_20</v>
          </cell>
          <cell r="B88" t="str">
            <v>4_20</v>
          </cell>
          <cell r="C88" t="str">
            <v>Missouri Valley$Inbred HIPS$150N$Dryland$Rep$1$Plot278Row4$Range20$@CML331</v>
          </cell>
          <cell r="D88">
            <v>278</v>
          </cell>
          <cell r="E88">
            <v>4</v>
          </cell>
          <cell r="F88">
            <v>20</v>
          </cell>
          <cell r="G88" t="str">
            <v>CML331</v>
          </cell>
          <cell r="H88">
            <v>1</v>
          </cell>
          <cell r="I88" t="str">
            <v>150N</v>
          </cell>
          <cell r="J88" t="str">
            <v>Dryland</v>
          </cell>
          <cell r="K88" t="str">
            <v>Missouri Valley</v>
          </cell>
          <cell r="L88" t="str">
            <v>Inbred HIPS</v>
          </cell>
          <cell r="M88" t="str">
            <v>LC2120</v>
          </cell>
          <cell r="N88">
            <v>29</v>
          </cell>
          <cell r="O88">
            <v>1723040</v>
          </cell>
          <cell r="P88">
            <v>87</v>
          </cell>
        </row>
        <row r="89">
          <cell r="A89" t="str">
            <v>Inbred HIPS_6_20</v>
          </cell>
          <cell r="B89" t="str">
            <v>6_20</v>
          </cell>
          <cell r="C89" t="str">
            <v>Missouri Valley$Inbred HIPS$150N$Dryland$Rep$1$Plot276Row6$Range20$@Sg18</v>
          </cell>
          <cell r="D89">
            <v>276</v>
          </cell>
          <cell r="E89">
            <v>6</v>
          </cell>
          <cell r="F89">
            <v>20</v>
          </cell>
          <cell r="G89" t="str">
            <v>Sg18</v>
          </cell>
          <cell r="H89">
            <v>1</v>
          </cell>
          <cell r="I89" t="str">
            <v>150N</v>
          </cell>
          <cell r="J89" t="str">
            <v>Dryland</v>
          </cell>
          <cell r="K89" t="str">
            <v>Missouri Valley</v>
          </cell>
          <cell r="L89" t="str">
            <v>Inbred HIPS</v>
          </cell>
          <cell r="M89" t="str">
            <v>LC2120</v>
          </cell>
          <cell r="N89">
            <v>7</v>
          </cell>
          <cell r="O89">
            <v>1723018</v>
          </cell>
          <cell r="P89">
            <v>88</v>
          </cell>
        </row>
        <row r="90">
          <cell r="A90" t="str">
            <v>Inbred HIPS_8_20</v>
          </cell>
          <cell r="B90" t="str">
            <v>8_20</v>
          </cell>
          <cell r="C90" t="str">
            <v>Missouri Valley$Inbred HIPS$150N$Dryland$Rep$1$Plot274Row8$Range20$@CI.7</v>
          </cell>
          <cell r="D90">
            <v>274</v>
          </cell>
          <cell r="E90">
            <v>8</v>
          </cell>
          <cell r="F90">
            <v>20</v>
          </cell>
          <cell r="G90" t="str">
            <v>CI.7</v>
          </cell>
          <cell r="H90">
            <v>1</v>
          </cell>
          <cell r="I90" t="str">
            <v>150N</v>
          </cell>
          <cell r="J90" t="str">
            <v>Dryland</v>
          </cell>
          <cell r="K90" t="str">
            <v>Missouri Valley</v>
          </cell>
          <cell r="L90" t="str">
            <v>Inbred HIPS</v>
          </cell>
          <cell r="M90" t="str">
            <v>LC2120</v>
          </cell>
          <cell r="N90">
            <v>44</v>
          </cell>
          <cell r="O90">
            <v>1723055</v>
          </cell>
          <cell r="P90">
            <v>89</v>
          </cell>
        </row>
        <row r="91">
          <cell r="A91" t="str">
            <v>Inbred HIPS_10_20</v>
          </cell>
          <cell r="B91" t="str">
            <v>10_20</v>
          </cell>
          <cell r="C91" t="str">
            <v>Missouri Valley$Inbred HIPS$150N$Dryland$Rep$1$Plot272Row10$Range20$@CML10</v>
          </cell>
          <cell r="D91">
            <v>272</v>
          </cell>
          <cell r="E91">
            <v>10</v>
          </cell>
          <cell r="F91">
            <v>20</v>
          </cell>
          <cell r="G91" t="str">
            <v>CML10</v>
          </cell>
          <cell r="H91">
            <v>1</v>
          </cell>
          <cell r="I91" t="str">
            <v>150N</v>
          </cell>
          <cell r="J91" t="str">
            <v>Dryland</v>
          </cell>
          <cell r="K91" t="str">
            <v>Missouri Valley</v>
          </cell>
          <cell r="L91" t="str">
            <v>Inbred HIPS</v>
          </cell>
          <cell r="M91" t="str">
            <v>LC2120</v>
          </cell>
          <cell r="N91">
            <v>24</v>
          </cell>
          <cell r="O91">
            <v>1723035</v>
          </cell>
          <cell r="P91">
            <v>90</v>
          </cell>
        </row>
        <row r="92">
          <cell r="A92" t="str">
            <v>Inbred HIPS_2_21</v>
          </cell>
          <cell r="B92" t="str">
            <v>2_21</v>
          </cell>
          <cell r="C92" t="str">
            <v>Missouri Valley$Inbred HIPS$150N$Dryland$Rep$1$Plot281Row2$Range21$@Tzi18</v>
          </cell>
          <cell r="D92">
            <v>281</v>
          </cell>
          <cell r="E92">
            <v>2</v>
          </cell>
          <cell r="F92">
            <v>21</v>
          </cell>
          <cell r="G92" t="str">
            <v>Tzi18</v>
          </cell>
          <cell r="H92">
            <v>1</v>
          </cell>
          <cell r="I92" t="str">
            <v>150N</v>
          </cell>
          <cell r="J92" t="str">
            <v>Dryland</v>
          </cell>
          <cell r="K92" t="str">
            <v>Missouri Valley</v>
          </cell>
          <cell r="L92" t="str">
            <v>Inbred HIPS</v>
          </cell>
          <cell r="M92" t="str">
            <v>LC2120</v>
          </cell>
          <cell r="N92">
            <v>139</v>
          </cell>
          <cell r="O92">
            <v>1729150</v>
          </cell>
          <cell r="P92">
            <v>91</v>
          </cell>
        </row>
        <row r="93">
          <cell r="A93" t="str">
            <v>Inbred HIPS_4_21</v>
          </cell>
          <cell r="B93" t="str">
            <v>4_21</v>
          </cell>
          <cell r="C93" t="str">
            <v>Missouri Valley$Inbred HIPS$150N$Dryland$Rep$1$Plot283Row4$Range21$@L317</v>
          </cell>
          <cell r="D93">
            <v>283</v>
          </cell>
          <cell r="E93">
            <v>4</v>
          </cell>
          <cell r="F93">
            <v>21</v>
          </cell>
          <cell r="G93" t="str">
            <v>L317</v>
          </cell>
          <cell r="H93">
            <v>1</v>
          </cell>
          <cell r="I93" t="str">
            <v>150N</v>
          </cell>
          <cell r="J93" t="str">
            <v>Dryland</v>
          </cell>
          <cell r="K93" t="str">
            <v>Missouri Valley</v>
          </cell>
          <cell r="L93" t="str">
            <v>Inbred HIPS</v>
          </cell>
          <cell r="M93" t="str">
            <v>LC2120</v>
          </cell>
          <cell r="N93">
            <v>137</v>
          </cell>
          <cell r="O93">
            <v>1729148</v>
          </cell>
          <cell r="P93">
            <v>92</v>
          </cell>
        </row>
        <row r="94">
          <cell r="A94" t="str">
            <v>Inbred HIPS_6_21</v>
          </cell>
          <cell r="B94" t="str">
            <v>6_21</v>
          </cell>
          <cell r="C94" t="str">
            <v>Missouri Valley$Inbred HIPS$150N$Dryland$Rep$1$Plot285Row6$Range21$@Tzi9</v>
          </cell>
          <cell r="D94">
            <v>285</v>
          </cell>
          <cell r="E94">
            <v>6</v>
          </cell>
          <cell r="F94">
            <v>21</v>
          </cell>
          <cell r="G94" t="str">
            <v>Tzi9</v>
          </cell>
          <cell r="H94">
            <v>1</v>
          </cell>
          <cell r="I94" t="str">
            <v>150N</v>
          </cell>
          <cell r="J94" t="str">
            <v>Dryland</v>
          </cell>
          <cell r="K94" t="str">
            <v>Missouri Valley</v>
          </cell>
          <cell r="L94" t="str">
            <v>Inbred HIPS</v>
          </cell>
          <cell r="M94" t="str">
            <v>LC2120</v>
          </cell>
          <cell r="N94">
            <v>330</v>
          </cell>
          <cell r="O94">
            <v>1729341</v>
          </cell>
          <cell r="P94">
            <v>93</v>
          </cell>
        </row>
        <row r="95">
          <cell r="A95" t="str">
            <v>Inbred HIPS_8_21</v>
          </cell>
          <cell r="B95" t="str">
            <v>8_21</v>
          </cell>
          <cell r="C95" t="str">
            <v>Missouri Valley$Inbred HIPS$150N$Dryland$Rep$1$Plot287Row8$Range21$@F2834T</v>
          </cell>
          <cell r="D95">
            <v>287</v>
          </cell>
          <cell r="E95">
            <v>8</v>
          </cell>
          <cell r="F95">
            <v>21</v>
          </cell>
          <cell r="G95" t="str">
            <v>F2834T</v>
          </cell>
          <cell r="H95">
            <v>1</v>
          </cell>
          <cell r="I95" t="str">
            <v>150N</v>
          </cell>
          <cell r="J95" t="str">
            <v>Dryland</v>
          </cell>
          <cell r="K95" t="str">
            <v>Missouri Valley</v>
          </cell>
          <cell r="L95" t="str">
            <v>Inbred HIPS</v>
          </cell>
          <cell r="M95" t="str">
            <v>LC2120</v>
          </cell>
          <cell r="N95">
            <v>32</v>
          </cell>
          <cell r="O95">
            <v>1723043</v>
          </cell>
          <cell r="P95">
            <v>94</v>
          </cell>
        </row>
        <row r="96">
          <cell r="A96" t="str">
            <v>Inbred HIPS_10_21</v>
          </cell>
          <cell r="B96" t="str">
            <v>10_21</v>
          </cell>
          <cell r="C96" t="str">
            <v>Missouri Valley$Inbred HIPS$150N$Dryland$Rep$1$Plot289Row10$Range21$@CML261</v>
          </cell>
          <cell r="D96">
            <v>289</v>
          </cell>
          <cell r="E96">
            <v>10</v>
          </cell>
          <cell r="F96">
            <v>21</v>
          </cell>
          <cell r="G96" t="str">
            <v>CML261</v>
          </cell>
          <cell r="H96">
            <v>1</v>
          </cell>
          <cell r="I96" t="str">
            <v>150N</v>
          </cell>
          <cell r="J96" t="str">
            <v>Dryland</v>
          </cell>
          <cell r="K96" t="str">
            <v>Missouri Valley</v>
          </cell>
          <cell r="L96" t="str">
            <v>Inbred HIPS</v>
          </cell>
          <cell r="M96" t="str">
            <v>LC2120</v>
          </cell>
          <cell r="N96">
            <v>115</v>
          </cell>
          <cell r="O96">
            <v>1729126</v>
          </cell>
          <cell r="P96">
            <v>95</v>
          </cell>
        </row>
        <row r="97">
          <cell r="A97" t="str">
            <v>Inbred HIPS_2_22</v>
          </cell>
          <cell r="B97" t="str">
            <v>2_22</v>
          </cell>
          <cell r="C97" t="str">
            <v>Missouri Valley$Inbred HIPS$150N$Dryland$Rep$1$Plot300Row2$Range22$@B73</v>
          </cell>
          <cell r="D97">
            <v>300</v>
          </cell>
          <cell r="E97">
            <v>2</v>
          </cell>
          <cell r="F97">
            <v>22</v>
          </cell>
          <cell r="G97" t="str">
            <v>B73</v>
          </cell>
          <cell r="H97">
            <v>1</v>
          </cell>
          <cell r="I97" t="str">
            <v>150N</v>
          </cell>
          <cell r="J97" t="str">
            <v>Dryland</v>
          </cell>
          <cell r="K97" t="str">
            <v>Missouri Valley</v>
          </cell>
          <cell r="L97" t="str">
            <v>Inbred HIPS</v>
          </cell>
          <cell r="M97" t="str">
            <v>LC2120</v>
          </cell>
          <cell r="N97">
            <v>385</v>
          </cell>
          <cell r="O97">
            <v>1729396</v>
          </cell>
          <cell r="P97">
            <v>96</v>
          </cell>
        </row>
        <row r="98">
          <cell r="A98" t="str">
            <v>Inbred HIPS_4_22</v>
          </cell>
          <cell r="B98" t="str">
            <v>4_22</v>
          </cell>
          <cell r="C98" t="str">
            <v>Missouri Valley$Inbred HIPS$150N$Dryland$Rep$1$Plot298Row4$Range22$@A6</v>
          </cell>
          <cell r="D98">
            <v>298</v>
          </cell>
          <cell r="E98">
            <v>4</v>
          </cell>
          <cell r="F98">
            <v>22</v>
          </cell>
          <cell r="G98" t="str">
            <v>A6</v>
          </cell>
          <cell r="H98">
            <v>1</v>
          </cell>
          <cell r="I98" t="str">
            <v>150N</v>
          </cell>
          <cell r="J98" t="str">
            <v>Dryland</v>
          </cell>
          <cell r="K98" t="str">
            <v>Missouri Valley</v>
          </cell>
          <cell r="L98" t="str">
            <v>Inbred HIPS</v>
          </cell>
          <cell r="M98" t="str">
            <v>LC2120</v>
          </cell>
          <cell r="N98">
            <v>326</v>
          </cell>
          <cell r="O98">
            <v>1729337</v>
          </cell>
          <cell r="P98">
            <v>97</v>
          </cell>
        </row>
        <row r="99">
          <cell r="A99" t="str">
            <v>Inbred HIPS_6_22</v>
          </cell>
          <cell r="B99" t="str">
            <v>6_22</v>
          </cell>
          <cell r="C99" t="str">
            <v>Missouri Valley$Inbred HIPS$150N$Dryland$Rep$1$Plot296Row6$Range22$@R109B</v>
          </cell>
          <cell r="D99">
            <v>296</v>
          </cell>
          <cell r="E99">
            <v>6</v>
          </cell>
          <cell r="F99">
            <v>22</v>
          </cell>
          <cell r="G99" t="str">
            <v>R109B</v>
          </cell>
          <cell r="H99">
            <v>1</v>
          </cell>
          <cell r="I99" t="str">
            <v>150N</v>
          </cell>
          <cell r="J99" t="str">
            <v>Dryland</v>
          </cell>
          <cell r="K99" t="str">
            <v>Missouri Valley</v>
          </cell>
          <cell r="L99" t="str">
            <v>Inbred HIPS</v>
          </cell>
          <cell r="M99" t="str">
            <v>LC2120</v>
          </cell>
          <cell r="N99">
            <v>49</v>
          </cell>
          <cell r="O99">
            <v>1723060</v>
          </cell>
          <cell r="P99">
            <v>98</v>
          </cell>
        </row>
        <row r="100">
          <cell r="A100" t="str">
            <v>Inbred HIPS_8_22</v>
          </cell>
          <cell r="B100" t="str">
            <v>8_22</v>
          </cell>
          <cell r="C100" t="str">
            <v>Missouri Valley$Inbred HIPS$150N$Dryland$Rep$1$Plot294Row8$Range22$@CML52</v>
          </cell>
          <cell r="D100">
            <v>294</v>
          </cell>
          <cell r="E100">
            <v>8</v>
          </cell>
          <cell r="F100">
            <v>22</v>
          </cell>
          <cell r="G100" t="str">
            <v>CML52</v>
          </cell>
          <cell r="H100">
            <v>1</v>
          </cell>
          <cell r="I100" t="str">
            <v>150N</v>
          </cell>
          <cell r="J100" t="str">
            <v>Dryland</v>
          </cell>
          <cell r="K100" t="str">
            <v>Missouri Valley</v>
          </cell>
          <cell r="L100" t="str">
            <v>Inbred HIPS</v>
          </cell>
          <cell r="M100" t="str">
            <v>LC2120</v>
          </cell>
          <cell r="N100">
            <v>74</v>
          </cell>
          <cell r="O100">
            <v>1723085</v>
          </cell>
          <cell r="P100">
            <v>99</v>
          </cell>
        </row>
        <row r="101">
          <cell r="A101" t="str">
            <v>Inbred HIPS_10_22</v>
          </cell>
          <cell r="B101" t="str">
            <v>10_22</v>
          </cell>
          <cell r="C101" t="str">
            <v>Missouri Valley$Inbred HIPS$150N$Dryland$Rep$1$Plot292Row10$Range22$@A641</v>
          </cell>
          <cell r="D101">
            <v>292</v>
          </cell>
          <cell r="E101">
            <v>10</v>
          </cell>
          <cell r="F101">
            <v>22</v>
          </cell>
          <cell r="G101" t="str">
            <v>A641</v>
          </cell>
          <cell r="H101">
            <v>1</v>
          </cell>
          <cell r="I101" t="str">
            <v>150N</v>
          </cell>
          <cell r="J101" t="str">
            <v>Dryland</v>
          </cell>
          <cell r="K101" t="str">
            <v>Missouri Valley</v>
          </cell>
          <cell r="L101" t="str">
            <v>Inbred HIPS</v>
          </cell>
          <cell r="M101" t="str">
            <v>LC2120</v>
          </cell>
          <cell r="N101">
            <v>333</v>
          </cell>
          <cell r="O101">
            <v>1729344</v>
          </cell>
          <cell r="P101">
            <v>100</v>
          </cell>
        </row>
        <row r="102">
          <cell r="A102" t="str">
            <v>Inbred HIPS_2_23</v>
          </cell>
          <cell r="B102" t="str">
            <v>2_23</v>
          </cell>
          <cell r="C102" t="str">
            <v>Missouri Valley$Inbred HIPS$150N$Dryland$Rep$1$Plot301Row2$Range23$@CML321</v>
          </cell>
          <cell r="D102">
            <v>301</v>
          </cell>
          <cell r="E102">
            <v>2</v>
          </cell>
          <cell r="F102">
            <v>23</v>
          </cell>
          <cell r="G102" t="str">
            <v>CML321</v>
          </cell>
          <cell r="H102">
            <v>1</v>
          </cell>
          <cell r="I102" t="str">
            <v>150N</v>
          </cell>
          <cell r="J102" t="str">
            <v>Dryland</v>
          </cell>
          <cell r="K102" t="str">
            <v>Missouri Valley</v>
          </cell>
          <cell r="L102" t="str">
            <v>Inbred HIPS</v>
          </cell>
          <cell r="M102" t="str">
            <v>LC2120</v>
          </cell>
          <cell r="N102">
            <v>27</v>
          </cell>
          <cell r="O102">
            <v>1723038</v>
          </cell>
          <cell r="P102">
            <v>101</v>
          </cell>
        </row>
        <row r="103">
          <cell r="A103" t="str">
            <v>Inbred HIPS_4_23</v>
          </cell>
          <cell r="B103" t="str">
            <v>4_23</v>
          </cell>
          <cell r="C103" t="str">
            <v>Missouri Valley$Inbred HIPS$150N$Dryland$Rep$1$Plot303Row4$Range23$@NC302</v>
          </cell>
          <cell r="D103">
            <v>303</v>
          </cell>
          <cell r="E103">
            <v>4</v>
          </cell>
          <cell r="F103">
            <v>23</v>
          </cell>
          <cell r="G103" t="str">
            <v>NC302</v>
          </cell>
          <cell r="H103">
            <v>1</v>
          </cell>
          <cell r="I103" t="str">
            <v>150N</v>
          </cell>
          <cell r="J103" t="str">
            <v>Dryland</v>
          </cell>
          <cell r="K103" t="str">
            <v>Missouri Valley</v>
          </cell>
          <cell r="L103" t="str">
            <v>Inbred HIPS</v>
          </cell>
          <cell r="M103" t="str">
            <v>LC2120</v>
          </cell>
          <cell r="N103">
            <v>293</v>
          </cell>
          <cell r="O103">
            <v>1729304</v>
          </cell>
          <cell r="P103">
            <v>102</v>
          </cell>
        </row>
        <row r="104">
          <cell r="A104" t="str">
            <v>Inbred HIPS_6_23</v>
          </cell>
          <cell r="B104" t="str">
            <v>6_23</v>
          </cell>
          <cell r="C104" t="str">
            <v>Missouri Valley$Inbred HIPS$150N$Dryland$Rep$1$Plot305Row6$Range23$@AK-02</v>
          </cell>
          <cell r="D104">
            <v>305</v>
          </cell>
          <cell r="E104">
            <v>6</v>
          </cell>
          <cell r="F104">
            <v>23</v>
          </cell>
          <cell r="G104" t="str">
            <v>AK-02</v>
          </cell>
          <cell r="H104">
            <v>1</v>
          </cell>
          <cell r="I104" t="str">
            <v>150N</v>
          </cell>
          <cell r="J104" t="str">
            <v>Dryland</v>
          </cell>
          <cell r="K104" t="str">
            <v>Missouri Valley</v>
          </cell>
          <cell r="L104" t="str">
            <v>Inbred HIPS</v>
          </cell>
          <cell r="M104" t="str">
            <v>LC2120</v>
          </cell>
          <cell r="N104">
            <v>387</v>
          </cell>
          <cell r="O104">
            <v>1729398</v>
          </cell>
          <cell r="P104">
            <v>103</v>
          </cell>
        </row>
        <row r="105">
          <cell r="A105" t="str">
            <v>Inbred HIPS_8_23</v>
          </cell>
          <cell r="B105" t="str">
            <v>8_23</v>
          </cell>
          <cell r="C105" t="str">
            <v>Missouri Valley$Inbred HIPS$150N$Dryland$Rep$1$Plot307Row8$Range23$@LH57</v>
          </cell>
          <cell r="D105">
            <v>307</v>
          </cell>
          <cell r="E105">
            <v>8</v>
          </cell>
          <cell r="F105">
            <v>23</v>
          </cell>
          <cell r="G105" t="str">
            <v>LH57</v>
          </cell>
          <cell r="H105">
            <v>1</v>
          </cell>
          <cell r="I105" t="str">
            <v>150N</v>
          </cell>
          <cell r="J105" t="str">
            <v>Dryland</v>
          </cell>
          <cell r="K105" t="str">
            <v>Missouri Valley</v>
          </cell>
          <cell r="L105" t="str">
            <v>Inbred HIPS</v>
          </cell>
          <cell r="M105" t="str">
            <v>LC2120</v>
          </cell>
          <cell r="N105">
            <v>190</v>
          </cell>
          <cell r="O105">
            <v>1729201</v>
          </cell>
          <cell r="P105">
            <v>104</v>
          </cell>
        </row>
        <row r="106">
          <cell r="A106" t="str">
            <v>Inbred HIPS_10_23</v>
          </cell>
          <cell r="B106" t="str">
            <v>10_23</v>
          </cell>
          <cell r="C106" t="str">
            <v>Missouri Valley$Inbred HIPS$150N$Dryland$Rep$1$Plot309Row10$Range23$@AK-09</v>
          </cell>
          <cell r="D106">
            <v>309</v>
          </cell>
          <cell r="E106">
            <v>10</v>
          </cell>
          <cell r="F106">
            <v>23</v>
          </cell>
          <cell r="G106" t="str">
            <v>AK-09</v>
          </cell>
          <cell r="H106">
            <v>1</v>
          </cell>
          <cell r="I106" t="str">
            <v>150N</v>
          </cell>
          <cell r="J106" t="str">
            <v>Dryland</v>
          </cell>
          <cell r="K106" t="str">
            <v>Missouri Valley</v>
          </cell>
          <cell r="L106" t="str">
            <v>Inbred HIPS</v>
          </cell>
          <cell r="M106" t="str">
            <v>LC2120</v>
          </cell>
          <cell r="N106">
            <v>394</v>
          </cell>
          <cell r="O106">
            <v>1729405</v>
          </cell>
          <cell r="P106">
            <v>105</v>
          </cell>
        </row>
        <row r="107">
          <cell r="A107" t="str">
            <v>Inbred HIPS_2_24</v>
          </cell>
          <cell r="B107" t="str">
            <v>2_24</v>
          </cell>
          <cell r="C107" t="str">
            <v>Missouri Valley$Inbred HIPS$150N$Dryland$Rep$1$Plot320Row2$Range24$@B73</v>
          </cell>
          <cell r="D107">
            <v>320</v>
          </cell>
          <cell r="E107">
            <v>2</v>
          </cell>
          <cell r="F107">
            <v>24</v>
          </cell>
          <cell r="G107" t="str">
            <v>B73</v>
          </cell>
          <cell r="H107">
            <v>1</v>
          </cell>
          <cell r="I107" t="str">
            <v>150N</v>
          </cell>
          <cell r="J107" t="str">
            <v>Dryland</v>
          </cell>
          <cell r="K107" t="str">
            <v>Missouri Valley</v>
          </cell>
          <cell r="L107" t="str">
            <v>Inbred HIPS</v>
          </cell>
          <cell r="M107" t="str">
            <v>LC2120</v>
          </cell>
          <cell r="N107">
            <v>353</v>
          </cell>
          <cell r="O107">
            <v>1729364</v>
          </cell>
          <cell r="P107">
            <v>106</v>
          </cell>
        </row>
        <row r="108">
          <cell r="A108" t="str">
            <v>Inbred HIPS_4_24</v>
          </cell>
          <cell r="B108" t="str">
            <v>4_24</v>
          </cell>
          <cell r="C108" t="str">
            <v>Missouri Valley$Inbred HIPS$150N$Dryland$Rep$1$Plot318Row4$Range24$@PHG47</v>
          </cell>
          <cell r="D108">
            <v>318</v>
          </cell>
          <cell r="E108">
            <v>4</v>
          </cell>
          <cell r="F108">
            <v>24</v>
          </cell>
          <cell r="G108" t="str">
            <v>PHG47</v>
          </cell>
          <cell r="H108">
            <v>1</v>
          </cell>
          <cell r="I108" t="str">
            <v>150N</v>
          </cell>
          <cell r="J108" t="str">
            <v>Dryland</v>
          </cell>
          <cell r="K108" t="str">
            <v>Missouri Valley</v>
          </cell>
          <cell r="L108" t="str">
            <v>Inbred HIPS</v>
          </cell>
          <cell r="M108" t="str">
            <v>LC2120</v>
          </cell>
          <cell r="N108">
            <v>320</v>
          </cell>
          <cell r="O108">
            <v>1729331</v>
          </cell>
          <cell r="P108">
            <v>107</v>
          </cell>
        </row>
        <row r="109">
          <cell r="A109" t="str">
            <v>Inbred HIPS_6_24</v>
          </cell>
          <cell r="B109" t="str">
            <v>6_24</v>
          </cell>
          <cell r="C109" t="str">
            <v>Missouri Valley$Inbred HIPS$150N$Dryland$Rep$1$Plot316Row6$Range24$@IDS69</v>
          </cell>
          <cell r="D109">
            <v>316</v>
          </cell>
          <cell r="E109">
            <v>6</v>
          </cell>
          <cell r="F109">
            <v>24</v>
          </cell>
          <cell r="G109" t="str">
            <v>IDS69</v>
          </cell>
          <cell r="H109">
            <v>1</v>
          </cell>
          <cell r="I109" t="str">
            <v>150N</v>
          </cell>
          <cell r="J109" t="str">
            <v>Dryland</v>
          </cell>
          <cell r="K109" t="str">
            <v>Missouri Valley</v>
          </cell>
          <cell r="L109" t="str">
            <v>Inbred HIPS</v>
          </cell>
          <cell r="M109" t="str">
            <v>LC2120</v>
          </cell>
          <cell r="N109">
            <v>281</v>
          </cell>
          <cell r="O109">
            <v>1729292</v>
          </cell>
          <cell r="P109">
            <v>108</v>
          </cell>
        </row>
        <row r="110">
          <cell r="A110" t="str">
            <v>Inbred HIPS_8_24</v>
          </cell>
          <cell r="B110" t="str">
            <v>8_24</v>
          </cell>
          <cell r="C110" t="str">
            <v>Missouri Valley$Inbred HIPS$150N$Dryland$Rep$1$Plot314Row8$Range24$@L127</v>
          </cell>
          <cell r="D110">
            <v>314</v>
          </cell>
          <cell r="E110">
            <v>8</v>
          </cell>
          <cell r="F110">
            <v>24</v>
          </cell>
          <cell r="G110" t="str">
            <v>L127</v>
          </cell>
          <cell r="H110">
            <v>1</v>
          </cell>
          <cell r="I110" t="str">
            <v>150N</v>
          </cell>
          <cell r="J110" t="str">
            <v>Dryland</v>
          </cell>
          <cell r="K110" t="str">
            <v>Missouri Valley</v>
          </cell>
          <cell r="L110" t="str">
            <v>Inbred HIPS</v>
          </cell>
          <cell r="M110" t="str">
            <v>LC2120</v>
          </cell>
          <cell r="N110">
            <v>213</v>
          </cell>
          <cell r="O110">
            <v>1729224</v>
          </cell>
          <cell r="P110">
            <v>109</v>
          </cell>
        </row>
        <row r="111">
          <cell r="A111" t="str">
            <v>Inbred HIPS_10_24</v>
          </cell>
          <cell r="B111" t="str">
            <v>10_24</v>
          </cell>
          <cell r="C111" t="str">
            <v>Missouri Valley$Inbred HIPS$150N$Dryland$Rep$1$Plot312Row10$Range24$@W22</v>
          </cell>
          <cell r="D111">
            <v>312</v>
          </cell>
          <cell r="E111">
            <v>10</v>
          </cell>
          <cell r="F111">
            <v>24</v>
          </cell>
          <cell r="G111" t="str">
            <v>W22</v>
          </cell>
          <cell r="H111">
            <v>1</v>
          </cell>
          <cell r="I111" t="str">
            <v>150N</v>
          </cell>
          <cell r="J111" t="str">
            <v>Dryland</v>
          </cell>
          <cell r="K111" t="str">
            <v>Missouri Valley</v>
          </cell>
          <cell r="L111" t="str">
            <v>Inbred HIPS</v>
          </cell>
          <cell r="M111" t="str">
            <v>LC2120</v>
          </cell>
          <cell r="N111">
            <v>136</v>
          </cell>
          <cell r="O111">
            <v>1729147</v>
          </cell>
          <cell r="P111">
            <v>110</v>
          </cell>
        </row>
        <row r="112">
          <cell r="A112" t="str">
            <v>Inbred HIPS_2_25</v>
          </cell>
          <cell r="B112" t="str">
            <v>2_25</v>
          </cell>
          <cell r="C112" t="str">
            <v>Missouri Valley$Inbred HIPS$150N$Dryland$Rep$1$Plot321Row2$Range25$@AK-01</v>
          </cell>
          <cell r="D112">
            <v>321</v>
          </cell>
          <cell r="E112">
            <v>2</v>
          </cell>
          <cell r="F112">
            <v>25</v>
          </cell>
          <cell r="G112" t="str">
            <v>AK-01</v>
          </cell>
          <cell r="H112">
            <v>1</v>
          </cell>
          <cell r="I112" t="str">
            <v>150N</v>
          </cell>
          <cell r="J112" t="str">
            <v>Dryland</v>
          </cell>
          <cell r="K112" t="str">
            <v>Missouri Valley</v>
          </cell>
          <cell r="L112" t="str">
            <v>Inbred HIPS</v>
          </cell>
          <cell r="M112" t="str">
            <v>LC2120</v>
          </cell>
          <cell r="N112">
            <v>386</v>
          </cell>
          <cell r="O112">
            <v>1729397</v>
          </cell>
          <cell r="P112">
            <v>111</v>
          </cell>
        </row>
        <row r="113">
          <cell r="A113" t="str">
            <v>Inbred HIPS_4_25</v>
          </cell>
          <cell r="B113" t="str">
            <v>4_25</v>
          </cell>
          <cell r="C113" t="str">
            <v>Missouri Valley$Inbred HIPS$150N$Dryland$Rep$1$Plot323Row4$Range25$@CM7</v>
          </cell>
          <cell r="D113">
            <v>323</v>
          </cell>
          <cell r="E113">
            <v>4</v>
          </cell>
          <cell r="F113">
            <v>25</v>
          </cell>
          <cell r="G113" t="str">
            <v>CM7</v>
          </cell>
          <cell r="H113">
            <v>1</v>
          </cell>
          <cell r="I113" t="str">
            <v>150N</v>
          </cell>
          <cell r="J113" t="str">
            <v>Dryland</v>
          </cell>
          <cell r="K113" t="str">
            <v>Missouri Valley</v>
          </cell>
          <cell r="L113" t="str">
            <v>Inbred HIPS</v>
          </cell>
          <cell r="M113" t="str">
            <v>LC2120</v>
          </cell>
          <cell r="N113">
            <v>226</v>
          </cell>
          <cell r="O113">
            <v>1729237</v>
          </cell>
          <cell r="P113">
            <v>112</v>
          </cell>
        </row>
        <row r="114">
          <cell r="A114" t="str">
            <v>Inbred HIPS_6_25</v>
          </cell>
          <cell r="B114" t="str">
            <v>6_25</v>
          </cell>
          <cell r="C114" t="str">
            <v>Missouri Valley$Inbred HIPS$150N$Dryland$Rep$1$Plot325Row6$Range25$@Yu796_NS</v>
          </cell>
          <cell r="D114">
            <v>325</v>
          </cell>
          <cell r="E114">
            <v>6</v>
          </cell>
          <cell r="F114">
            <v>25</v>
          </cell>
          <cell r="G114" t="str">
            <v>Yu796_NS</v>
          </cell>
          <cell r="H114">
            <v>1</v>
          </cell>
          <cell r="I114" t="str">
            <v>150N</v>
          </cell>
          <cell r="J114" t="str">
            <v>Dryland</v>
          </cell>
          <cell r="K114" t="str">
            <v>Missouri Valley</v>
          </cell>
          <cell r="L114" t="str">
            <v>Inbred HIPS</v>
          </cell>
          <cell r="M114" t="str">
            <v>LC2120</v>
          </cell>
          <cell r="N114">
            <v>246</v>
          </cell>
          <cell r="O114">
            <v>1729257</v>
          </cell>
          <cell r="P114">
            <v>113</v>
          </cell>
        </row>
        <row r="115">
          <cell r="A115" t="str">
            <v>Inbred HIPS_8_25</v>
          </cell>
          <cell r="B115" t="str">
            <v>8_25</v>
          </cell>
          <cell r="C115" t="str">
            <v>Missouri Valley$Inbred HIPS$150N$Dryland$Rep$1$Plot327Row8$Range25$@B73</v>
          </cell>
          <cell r="D115">
            <v>327</v>
          </cell>
          <cell r="E115">
            <v>8</v>
          </cell>
          <cell r="F115">
            <v>25</v>
          </cell>
          <cell r="G115" t="str">
            <v>B73</v>
          </cell>
          <cell r="H115">
            <v>1</v>
          </cell>
          <cell r="I115" t="str">
            <v>150N</v>
          </cell>
          <cell r="J115" t="str">
            <v>Dryland</v>
          </cell>
          <cell r="K115" t="str">
            <v>Missouri Valley</v>
          </cell>
          <cell r="L115" t="str">
            <v>Inbred HIPS</v>
          </cell>
          <cell r="M115" t="str">
            <v>LC2120</v>
          </cell>
          <cell r="N115">
            <v>354</v>
          </cell>
          <cell r="O115">
            <v>1729365</v>
          </cell>
          <cell r="P115">
            <v>114</v>
          </cell>
        </row>
        <row r="116">
          <cell r="A116" t="str">
            <v>Inbred HIPS_10_25</v>
          </cell>
          <cell r="B116" t="str">
            <v>10_25</v>
          </cell>
          <cell r="C116" t="str">
            <v>Missouri Valley$Inbred HIPS$150N$Dryland$Rep$1$Plot329Row10$Range25$@78010</v>
          </cell>
          <cell r="D116">
            <v>329</v>
          </cell>
          <cell r="E116">
            <v>10</v>
          </cell>
          <cell r="F116">
            <v>25</v>
          </cell>
          <cell r="G116" t="str">
            <v>78010</v>
          </cell>
          <cell r="H116">
            <v>1</v>
          </cell>
          <cell r="I116" t="str">
            <v>150N</v>
          </cell>
          <cell r="J116" t="str">
            <v>Dryland</v>
          </cell>
          <cell r="K116" t="str">
            <v>Missouri Valley</v>
          </cell>
          <cell r="L116" t="str">
            <v>Inbred HIPS</v>
          </cell>
          <cell r="M116" t="str">
            <v>LC2120</v>
          </cell>
          <cell r="N116">
            <v>186</v>
          </cell>
          <cell r="O116">
            <v>1729197</v>
          </cell>
          <cell r="P116">
            <v>115</v>
          </cell>
        </row>
        <row r="117">
          <cell r="A117" t="str">
            <v>Inbred HIPS_2_26</v>
          </cell>
          <cell r="B117" t="str">
            <v>2_26</v>
          </cell>
          <cell r="C117" t="str">
            <v>Missouri Valley$Inbred HIPS$150N$Dryland$Rep$1$Plot340Row2$Range26$@AK-06</v>
          </cell>
          <cell r="D117">
            <v>340</v>
          </cell>
          <cell r="E117">
            <v>2</v>
          </cell>
          <cell r="F117">
            <v>26</v>
          </cell>
          <cell r="G117" t="str">
            <v>AK-06</v>
          </cell>
          <cell r="H117">
            <v>1</v>
          </cell>
          <cell r="I117" t="str">
            <v>150N</v>
          </cell>
          <cell r="J117" t="str">
            <v>Dryland</v>
          </cell>
          <cell r="K117" t="str">
            <v>Missouri Valley</v>
          </cell>
          <cell r="L117" t="str">
            <v>Inbred HIPS</v>
          </cell>
          <cell r="M117" t="str">
            <v>LC2120</v>
          </cell>
          <cell r="N117">
            <v>391</v>
          </cell>
          <cell r="O117">
            <v>1729402</v>
          </cell>
          <cell r="P117">
            <v>116</v>
          </cell>
        </row>
        <row r="118">
          <cell r="A118" t="str">
            <v>Inbred HIPS_4_26</v>
          </cell>
          <cell r="B118" t="str">
            <v>4_26</v>
          </cell>
          <cell r="C118" t="str">
            <v>Missouri Valley$Inbred HIPS$150N$Dryland$Rep$1$Plot338Row4$Range26$@F7</v>
          </cell>
          <cell r="D118">
            <v>338</v>
          </cell>
          <cell r="E118">
            <v>4</v>
          </cell>
          <cell r="F118">
            <v>26</v>
          </cell>
          <cell r="G118" t="str">
            <v>F7</v>
          </cell>
          <cell r="H118">
            <v>1</v>
          </cell>
          <cell r="I118" t="str">
            <v>150N</v>
          </cell>
          <cell r="J118" t="str">
            <v>Dryland</v>
          </cell>
          <cell r="K118" t="str">
            <v>Missouri Valley</v>
          </cell>
          <cell r="L118" t="str">
            <v>Inbred HIPS</v>
          </cell>
          <cell r="M118" t="str">
            <v>LC2120</v>
          </cell>
          <cell r="N118">
            <v>304</v>
          </cell>
          <cell r="O118">
            <v>1729315</v>
          </cell>
          <cell r="P118">
            <v>117</v>
          </cell>
        </row>
        <row r="119">
          <cell r="A119" t="str">
            <v>Inbred HIPS_6_26</v>
          </cell>
          <cell r="B119" t="str">
            <v>6_26</v>
          </cell>
          <cell r="C119" t="str">
            <v>Missouri Valley$Inbred HIPS$150N$Dryland$Rep$1$Plot336Row6$Range26$@RS 710</v>
          </cell>
          <cell r="D119">
            <v>336</v>
          </cell>
          <cell r="E119">
            <v>6</v>
          </cell>
          <cell r="F119">
            <v>26</v>
          </cell>
          <cell r="G119" t="str">
            <v>RS 710</v>
          </cell>
          <cell r="H119">
            <v>1</v>
          </cell>
          <cell r="I119" t="str">
            <v>150N</v>
          </cell>
          <cell r="J119" t="str">
            <v>Dryland</v>
          </cell>
          <cell r="K119" t="str">
            <v>Missouri Valley</v>
          </cell>
          <cell r="L119" t="str">
            <v>Inbred HIPS</v>
          </cell>
          <cell r="M119" t="str">
            <v>LC2120</v>
          </cell>
          <cell r="N119">
            <v>307</v>
          </cell>
          <cell r="O119">
            <v>1729318</v>
          </cell>
          <cell r="P119">
            <v>118</v>
          </cell>
        </row>
        <row r="120">
          <cell r="A120" t="str">
            <v>Inbred HIPS_8_26</v>
          </cell>
          <cell r="B120" t="str">
            <v>8_26</v>
          </cell>
          <cell r="C120" t="str">
            <v>Missouri Valley$Inbred HIPS$150N$Dryland$Rep$1$Plot334Row8$Range26$@H99</v>
          </cell>
          <cell r="D120">
            <v>334</v>
          </cell>
          <cell r="E120">
            <v>8</v>
          </cell>
          <cell r="F120">
            <v>26</v>
          </cell>
          <cell r="G120" t="str">
            <v>H99</v>
          </cell>
          <cell r="H120">
            <v>1</v>
          </cell>
          <cell r="I120" t="str">
            <v>150N</v>
          </cell>
          <cell r="J120" t="str">
            <v>Dryland</v>
          </cell>
          <cell r="K120" t="str">
            <v>Missouri Valley</v>
          </cell>
          <cell r="L120" t="str">
            <v>Inbred HIPS</v>
          </cell>
          <cell r="M120" t="str">
            <v>LC2120</v>
          </cell>
          <cell r="N120">
            <v>314</v>
          </cell>
          <cell r="O120">
            <v>1729325</v>
          </cell>
          <cell r="P120">
            <v>119</v>
          </cell>
        </row>
        <row r="121">
          <cell r="A121" t="str">
            <v>Inbred HIPS_10_26</v>
          </cell>
          <cell r="B121" t="str">
            <v>10_26</v>
          </cell>
          <cell r="C121" t="str">
            <v>Missouri Valley$Inbred HIPS$150N$Dryland$Rep$1$Plot332Row10$Range26$@29MIBZ2</v>
          </cell>
          <cell r="D121">
            <v>332</v>
          </cell>
          <cell r="E121">
            <v>10</v>
          </cell>
          <cell r="F121">
            <v>26</v>
          </cell>
          <cell r="G121" t="str">
            <v>29MIBZ2</v>
          </cell>
          <cell r="H121">
            <v>1</v>
          </cell>
          <cell r="I121" t="str">
            <v>150N</v>
          </cell>
          <cell r="J121" t="str">
            <v>Dryland</v>
          </cell>
          <cell r="K121" t="str">
            <v>Missouri Valley</v>
          </cell>
          <cell r="L121" t="str">
            <v>Inbred HIPS</v>
          </cell>
          <cell r="M121" t="str">
            <v>LC2120</v>
          </cell>
          <cell r="N121">
            <v>53</v>
          </cell>
          <cell r="O121">
            <v>1723064</v>
          </cell>
          <cell r="P121">
            <v>120</v>
          </cell>
        </row>
        <row r="122">
          <cell r="A122" t="str">
            <v>Inbred HIPS_2_27</v>
          </cell>
          <cell r="B122" t="str">
            <v>2_27</v>
          </cell>
          <cell r="C122" t="str">
            <v>Missouri Valley$Inbred HIPS$150N$Dryland$Rep$1$Plot341Row2$Range27$@AK-03</v>
          </cell>
          <cell r="D122">
            <v>341</v>
          </cell>
          <cell r="E122">
            <v>2</v>
          </cell>
          <cell r="F122">
            <v>27</v>
          </cell>
          <cell r="G122" t="str">
            <v>AK-03</v>
          </cell>
          <cell r="H122">
            <v>1</v>
          </cell>
          <cell r="I122" t="str">
            <v>150N</v>
          </cell>
          <cell r="J122" t="str">
            <v>Dryland</v>
          </cell>
          <cell r="K122" t="str">
            <v>Missouri Valley</v>
          </cell>
          <cell r="L122" t="str">
            <v>Inbred HIPS</v>
          </cell>
          <cell r="M122" t="str">
            <v>LC2120</v>
          </cell>
          <cell r="N122">
            <v>388</v>
          </cell>
          <cell r="O122">
            <v>1729399</v>
          </cell>
          <cell r="P122">
            <v>121</v>
          </cell>
        </row>
        <row r="123">
          <cell r="A123" t="str">
            <v>Inbred HIPS_4_27</v>
          </cell>
          <cell r="B123" t="str">
            <v>4_27</v>
          </cell>
          <cell r="C123" t="str">
            <v>Missouri Valley$Inbred HIPS$150N$Dryland$Rep$1$Plot343Row4$Range27$@W117Ht</v>
          </cell>
          <cell r="D123">
            <v>343</v>
          </cell>
          <cell r="E123">
            <v>4</v>
          </cell>
          <cell r="F123">
            <v>27</v>
          </cell>
          <cell r="G123" t="str">
            <v>W117Ht</v>
          </cell>
          <cell r="H123">
            <v>1</v>
          </cell>
          <cell r="I123" t="str">
            <v>150N</v>
          </cell>
          <cell r="J123" t="str">
            <v>Dryland</v>
          </cell>
          <cell r="K123" t="str">
            <v>Missouri Valley</v>
          </cell>
          <cell r="L123" t="str">
            <v>Inbred HIPS</v>
          </cell>
          <cell r="M123" t="str">
            <v>LC2120</v>
          </cell>
          <cell r="N123">
            <v>331</v>
          </cell>
          <cell r="O123">
            <v>1729342</v>
          </cell>
          <cell r="P123">
            <v>122</v>
          </cell>
        </row>
        <row r="124">
          <cell r="A124" t="str">
            <v>Inbred HIPS_6_27</v>
          </cell>
          <cell r="B124" t="str">
            <v>6_27</v>
          </cell>
          <cell r="C124" t="str">
            <v>Missouri Valley$Inbred HIPS$150N$Dryland$Rep$1$Plot345Row6$Range27$@A556</v>
          </cell>
          <cell r="D124">
            <v>345</v>
          </cell>
          <cell r="E124">
            <v>6</v>
          </cell>
          <cell r="F124">
            <v>27</v>
          </cell>
          <cell r="G124" t="str">
            <v>A556</v>
          </cell>
          <cell r="H124">
            <v>1</v>
          </cell>
          <cell r="I124" t="str">
            <v>150N</v>
          </cell>
          <cell r="J124" t="str">
            <v>Dryland</v>
          </cell>
          <cell r="K124" t="str">
            <v>Missouri Valley</v>
          </cell>
          <cell r="L124" t="str">
            <v>Inbred HIPS</v>
          </cell>
          <cell r="M124" t="str">
            <v>LC2120</v>
          </cell>
          <cell r="N124">
            <v>334</v>
          </cell>
          <cell r="O124">
            <v>1729345</v>
          </cell>
          <cell r="P124">
            <v>123</v>
          </cell>
        </row>
        <row r="125">
          <cell r="A125" t="str">
            <v>Inbred HIPS_8_27</v>
          </cell>
          <cell r="B125" t="str">
            <v>8_27</v>
          </cell>
          <cell r="C125" t="str">
            <v>Missouri Valley$Inbred HIPS$150N$Dryland$Rep$1$Plot347Row8$Range27$@white variegated</v>
          </cell>
          <cell r="D125">
            <v>347</v>
          </cell>
          <cell r="E125">
            <v>8</v>
          </cell>
          <cell r="F125">
            <v>27</v>
          </cell>
          <cell r="G125" t="str">
            <v>white variegated</v>
          </cell>
          <cell r="H125">
            <v>1</v>
          </cell>
          <cell r="I125" t="str">
            <v>150N</v>
          </cell>
          <cell r="J125" t="str">
            <v>Dryland</v>
          </cell>
          <cell r="K125" t="str">
            <v>Missouri Valley</v>
          </cell>
          <cell r="L125" t="str">
            <v>Inbred HIPS</v>
          </cell>
          <cell r="M125" t="str">
            <v>LC2120</v>
          </cell>
          <cell r="N125">
            <v>347</v>
          </cell>
          <cell r="O125">
            <v>1729358</v>
          </cell>
          <cell r="P125">
            <v>124</v>
          </cell>
        </row>
        <row r="126">
          <cell r="A126" t="str">
            <v>Inbred HIPS_10_27</v>
          </cell>
          <cell r="B126" t="str">
            <v>10_27</v>
          </cell>
          <cell r="C126" t="str">
            <v>Missouri Valley$Inbred HIPS$150N$Dryland$Rep$1$Plot349Row10$Range27$@AK-11</v>
          </cell>
          <cell r="D126">
            <v>349</v>
          </cell>
          <cell r="E126">
            <v>10</v>
          </cell>
          <cell r="F126">
            <v>27</v>
          </cell>
          <cell r="G126" t="str">
            <v>AK-11</v>
          </cell>
          <cell r="H126">
            <v>1</v>
          </cell>
          <cell r="I126" t="str">
            <v>150N</v>
          </cell>
          <cell r="J126" t="str">
            <v>Dryland</v>
          </cell>
          <cell r="K126" t="str">
            <v>Missouri Valley</v>
          </cell>
          <cell r="L126" t="str">
            <v>Inbred HIPS</v>
          </cell>
          <cell r="M126" t="str">
            <v>LC2120</v>
          </cell>
          <cell r="N126">
            <v>396</v>
          </cell>
          <cell r="O126">
            <v>1729407</v>
          </cell>
          <cell r="P126">
            <v>125</v>
          </cell>
        </row>
        <row r="127">
          <cell r="A127" t="str">
            <v>Inbred HIPS_2_28</v>
          </cell>
          <cell r="B127" t="str">
            <v>2_28</v>
          </cell>
          <cell r="C127" t="str">
            <v>Missouri Valley$Inbred HIPS$150N$Dryland$Rep$1$Plot360Row2$Range28$@CI187-2</v>
          </cell>
          <cell r="D127">
            <v>360</v>
          </cell>
          <cell r="E127">
            <v>2</v>
          </cell>
          <cell r="F127">
            <v>28</v>
          </cell>
          <cell r="G127" t="str">
            <v>CI187-2</v>
          </cell>
          <cell r="H127">
            <v>1</v>
          </cell>
          <cell r="I127" t="str">
            <v>150N</v>
          </cell>
          <cell r="J127" t="str">
            <v>Dryland</v>
          </cell>
          <cell r="K127" t="str">
            <v>Missouri Valley</v>
          </cell>
          <cell r="L127" t="str">
            <v>Inbred HIPS</v>
          </cell>
          <cell r="M127" t="str">
            <v>LC2120</v>
          </cell>
          <cell r="N127">
            <v>109</v>
          </cell>
          <cell r="O127">
            <v>1729120</v>
          </cell>
          <cell r="P127">
            <v>126</v>
          </cell>
        </row>
        <row r="128">
          <cell r="A128" t="str">
            <v>Inbred HIPS_4_28</v>
          </cell>
          <cell r="B128" t="str">
            <v>4_28</v>
          </cell>
          <cell r="C128" t="str">
            <v>Missouri Valley$Inbred HIPS$150N$Dryland$Rep$1$Plot358Row4$Range28$@Il101</v>
          </cell>
          <cell r="D128">
            <v>358</v>
          </cell>
          <cell r="E128">
            <v>4</v>
          </cell>
          <cell r="F128">
            <v>28</v>
          </cell>
          <cell r="G128" t="str">
            <v>Il101</v>
          </cell>
          <cell r="H128">
            <v>1</v>
          </cell>
          <cell r="I128" t="str">
            <v>150N</v>
          </cell>
          <cell r="J128" t="str">
            <v>Dryland</v>
          </cell>
          <cell r="K128" t="str">
            <v>Missouri Valley</v>
          </cell>
          <cell r="L128" t="str">
            <v>Inbred HIPS</v>
          </cell>
          <cell r="M128" t="str">
            <v>LC2120</v>
          </cell>
          <cell r="N128">
            <v>291</v>
          </cell>
          <cell r="O128">
            <v>1729302</v>
          </cell>
          <cell r="P128">
            <v>127</v>
          </cell>
        </row>
        <row r="129">
          <cell r="A129" t="str">
            <v>Inbred HIPS_6_28</v>
          </cell>
          <cell r="B129" t="str">
            <v>6_28</v>
          </cell>
          <cell r="C129" t="str">
            <v>Missouri Valley$Inbred HIPS$150N$Dryland$Rep$1$Plot356Row6$Range28$@CO106</v>
          </cell>
          <cell r="D129">
            <v>356</v>
          </cell>
          <cell r="E129">
            <v>6</v>
          </cell>
          <cell r="F129">
            <v>28</v>
          </cell>
          <cell r="G129" t="str">
            <v>CO106</v>
          </cell>
          <cell r="H129">
            <v>1</v>
          </cell>
          <cell r="I129" t="str">
            <v>150N</v>
          </cell>
          <cell r="J129" t="str">
            <v>Dryland</v>
          </cell>
          <cell r="K129" t="str">
            <v>Missouri Valley</v>
          </cell>
          <cell r="L129" t="str">
            <v>Inbred HIPS</v>
          </cell>
          <cell r="M129" t="str">
            <v>LC2120</v>
          </cell>
          <cell r="N129">
            <v>285</v>
          </cell>
          <cell r="O129">
            <v>1729296</v>
          </cell>
          <cell r="P129">
            <v>128</v>
          </cell>
        </row>
        <row r="130">
          <cell r="A130" t="str">
            <v>Inbred HIPS_8_28</v>
          </cell>
          <cell r="B130" t="str">
            <v>8_28</v>
          </cell>
          <cell r="C130" t="str">
            <v>Missouri Valley$Inbred HIPS$150N$Dryland$Rep$1$Plot354Row8$Range28$@B73</v>
          </cell>
          <cell r="D130">
            <v>354</v>
          </cell>
          <cell r="E130">
            <v>8</v>
          </cell>
          <cell r="F130">
            <v>28</v>
          </cell>
          <cell r="G130" t="str">
            <v>B73</v>
          </cell>
          <cell r="H130">
            <v>1</v>
          </cell>
          <cell r="I130" t="str">
            <v>150N</v>
          </cell>
          <cell r="J130" t="str">
            <v>Dryland</v>
          </cell>
          <cell r="K130" t="str">
            <v>Missouri Valley</v>
          </cell>
          <cell r="L130" t="str">
            <v>Inbred HIPS</v>
          </cell>
          <cell r="M130" t="str">
            <v>LC2120</v>
          </cell>
          <cell r="N130">
            <v>352</v>
          </cell>
          <cell r="O130">
            <v>1729363</v>
          </cell>
          <cell r="P130">
            <v>129</v>
          </cell>
        </row>
        <row r="131">
          <cell r="A131" t="str">
            <v>Inbred HIPS_10_28</v>
          </cell>
          <cell r="B131" t="str">
            <v>10_28</v>
          </cell>
          <cell r="C131" t="str">
            <v>Missouri Valley$Inbred HIPS$150N$Dryland$Rep$1$Plot352Row10$Range28$@LH54</v>
          </cell>
          <cell r="D131">
            <v>352</v>
          </cell>
          <cell r="E131">
            <v>10</v>
          </cell>
          <cell r="F131">
            <v>28</v>
          </cell>
          <cell r="G131" t="str">
            <v>LH54</v>
          </cell>
          <cell r="H131">
            <v>1</v>
          </cell>
          <cell r="I131" t="str">
            <v>150N</v>
          </cell>
          <cell r="J131" t="str">
            <v>Dryland</v>
          </cell>
          <cell r="K131" t="str">
            <v>Missouri Valley</v>
          </cell>
          <cell r="L131" t="str">
            <v>Inbred HIPS</v>
          </cell>
          <cell r="M131" t="str">
            <v>LC2120</v>
          </cell>
          <cell r="N131">
            <v>189</v>
          </cell>
          <cell r="O131">
            <v>1729200</v>
          </cell>
          <cell r="P131">
            <v>130</v>
          </cell>
        </row>
        <row r="132">
          <cell r="A132" t="str">
            <v>Inbred HIPS_2_29</v>
          </cell>
          <cell r="B132" t="str">
            <v>2_29</v>
          </cell>
          <cell r="C132" t="str">
            <v>Missouri Valley$Inbred HIPS$150N$Dryland$Rep$1$Plot361Row2$Range29$@AK-08</v>
          </cell>
          <cell r="D132">
            <v>361</v>
          </cell>
          <cell r="E132">
            <v>2</v>
          </cell>
          <cell r="F132">
            <v>29</v>
          </cell>
          <cell r="G132" t="str">
            <v>AK-08</v>
          </cell>
          <cell r="H132">
            <v>1</v>
          </cell>
          <cell r="I132" t="str">
            <v>150N</v>
          </cell>
          <cell r="J132" t="str">
            <v>Dryland</v>
          </cell>
          <cell r="K132" t="str">
            <v>Missouri Valley</v>
          </cell>
          <cell r="L132" t="str">
            <v>Inbred HIPS</v>
          </cell>
          <cell r="M132" t="str">
            <v>LC2120</v>
          </cell>
          <cell r="N132">
            <v>393</v>
          </cell>
          <cell r="O132">
            <v>1729404</v>
          </cell>
          <cell r="P132">
            <v>131</v>
          </cell>
        </row>
        <row r="133">
          <cell r="A133" t="str">
            <v>Inbred HIPS_4_29</v>
          </cell>
          <cell r="B133" t="str">
            <v>4_29</v>
          </cell>
          <cell r="C133" t="str">
            <v>Missouri Valley$Inbred HIPS$150N$Dryland$Rep$1$Plot363Row4$Range29$@MO1W</v>
          </cell>
          <cell r="D133">
            <v>363</v>
          </cell>
          <cell r="E133">
            <v>4</v>
          </cell>
          <cell r="F133">
            <v>29</v>
          </cell>
          <cell r="G133" t="str">
            <v>MO1W</v>
          </cell>
          <cell r="H133">
            <v>1</v>
          </cell>
          <cell r="I133" t="str">
            <v>150N</v>
          </cell>
          <cell r="J133" t="str">
            <v>Dryland</v>
          </cell>
          <cell r="K133" t="str">
            <v>Missouri Valley</v>
          </cell>
          <cell r="L133" t="str">
            <v>Inbred HIPS</v>
          </cell>
          <cell r="M133" t="str">
            <v>LC2120</v>
          </cell>
          <cell r="N133">
            <v>256</v>
          </cell>
          <cell r="O133">
            <v>1729267</v>
          </cell>
          <cell r="P133">
            <v>132</v>
          </cell>
        </row>
        <row r="134">
          <cell r="A134" t="str">
            <v>Inbred HIPS_6_29</v>
          </cell>
          <cell r="B134" t="str">
            <v>6_29</v>
          </cell>
          <cell r="C134" t="str">
            <v>Missouri Valley$Inbred HIPS$150N$Dryland$Rep$1$Plot365Row6$Range29$@T234</v>
          </cell>
          <cell r="D134">
            <v>365</v>
          </cell>
          <cell r="E134">
            <v>6</v>
          </cell>
          <cell r="F134">
            <v>29</v>
          </cell>
          <cell r="G134" t="str">
            <v>T234</v>
          </cell>
          <cell r="H134">
            <v>1</v>
          </cell>
          <cell r="I134" t="str">
            <v>150N</v>
          </cell>
          <cell r="J134" t="str">
            <v>Dryland</v>
          </cell>
          <cell r="K134" t="str">
            <v>Missouri Valley</v>
          </cell>
          <cell r="L134" t="str">
            <v>Inbred HIPS</v>
          </cell>
          <cell r="M134" t="str">
            <v>LC2120</v>
          </cell>
          <cell r="N134">
            <v>43</v>
          </cell>
          <cell r="O134">
            <v>1723054</v>
          </cell>
          <cell r="P134">
            <v>133</v>
          </cell>
        </row>
        <row r="135">
          <cell r="A135" t="str">
            <v>Inbred HIPS_8_29</v>
          </cell>
          <cell r="B135" t="str">
            <v>8_29</v>
          </cell>
          <cell r="C135" t="str">
            <v>Missouri Valley$Inbred HIPS$150N$Dryland$Rep$1$Plot367Row8$Range29$@PHG83</v>
          </cell>
          <cell r="D135">
            <v>367</v>
          </cell>
          <cell r="E135">
            <v>8</v>
          </cell>
          <cell r="F135">
            <v>29</v>
          </cell>
          <cell r="G135" t="str">
            <v>PHG83</v>
          </cell>
          <cell r="H135">
            <v>1</v>
          </cell>
          <cell r="I135" t="str">
            <v>150N</v>
          </cell>
          <cell r="J135" t="str">
            <v>Dryland</v>
          </cell>
          <cell r="K135" t="str">
            <v>Missouri Valley</v>
          </cell>
          <cell r="L135" t="str">
            <v>Inbred HIPS</v>
          </cell>
          <cell r="M135" t="str">
            <v>LC2120</v>
          </cell>
          <cell r="N135">
            <v>187</v>
          </cell>
          <cell r="O135">
            <v>1729198</v>
          </cell>
          <cell r="P135">
            <v>134</v>
          </cell>
        </row>
        <row r="136">
          <cell r="A136" t="str">
            <v>Inbred HIPS_10_29</v>
          </cell>
          <cell r="B136" t="str">
            <v>10_29</v>
          </cell>
          <cell r="C136" t="str">
            <v>Missouri Valley$Inbred HIPS$150N$Dryland$Rep$1$Plot369Row10$Range29$@CML61</v>
          </cell>
          <cell r="D136">
            <v>369</v>
          </cell>
          <cell r="E136">
            <v>10</v>
          </cell>
          <cell r="F136">
            <v>29</v>
          </cell>
          <cell r="G136" t="str">
            <v>CML61</v>
          </cell>
          <cell r="H136">
            <v>1</v>
          </cell>
          <cell r="I136" t="str">
            <v>150N</v>
          </cell>
          <cell r="J136" t="str">
            <v>Dryland</v>
          </cell>
          <cell r="K136" t="str">
            <v>Missouri Valley</v>
          </cell>
          <cell r="L136" t="str">
            <v>Inbred HIPS</v>
          </cell>
          <cell r="M136" t="str">
            <v>LC2120</v>
          </cell>
          <cell r="N136">
            <v>327</v>
          </cell>
          <cell r="O136">
            <v>1729338</v>
          </cell>
          <cell r="P136">
            <v>135</v>
          </cell>
        </row>
        <row r="137">
          <cell r="A137" t="str">
            <v>Inbred HIPS_2_30</v>
          </cell>
          <cell r="B137" t="str">
            <v>2_30</v>
          </cell>
          <cell r="C137" t="str">
            <v>Missouri Valley$Inbred HIPS$150N$Dryland$Rep$1$Plot380Row2$Range30$@NC358</v>
          </cell>
          <cell r="D137">
            <v>380</v>
          </cell>
          <cell r="E137">
            <v>2</v>
          </cell>
          <cell r="F137">
            <v>30</v>
          </cell>
          <cell r="G137" t="str">
            <v>NC358</v>
          </cell>
          <cell r="H137">
            <v>1</v>
          </cell>
          <cell r="I137" t="str">
            <v>150N</v>
          </cell>
          <cell r="J137" t="str">
            <v>Dryland</v>
          </cell>
          <cell r="K137" t="str">
            <v>Missouri Valley</v>
          </cell>
          <cell r="L137" t="str">
            <v>Inbred HIPS</v>
          </cell>
          <cell r="M137" t="str">
            <v>LC2120</v>
          </cell>
          <cell r="N137">
            <v>3</v>
          </cell>
          <cell r="O137">
            <v>1723014</v>
          </cell>
          <cell r="P137">
            <v>136</v>
          </cell>
        </row>
        <row r="138">
          <cell r="A138" t="str">
            <v>Inbred HIPS_4_30</v>
          </cell>
          <cell r="B138" t="str">
            <v>4_30</v>
          </cell>
          <cell r="C138" t="str">
            <v>Missouri Valley$Inbred HIPS$150N$Dryland$Rep$1$Plot378Row4$Range30$@Oh43E</v>
          </cell>
          <cell r="D138">
            <v>378</v>
          </cell>
          <cell r="E138">
            <v>4</v>
          </cell>
          <cell r="F138">
            <v>30</v>
          </cell>
          <cell r="G138" t="str">
            <v>Oh43E</v>
          </cell>
          <cell r="H138">
            <v>1</v>
          </cell>
          <cell r="I138" t="str">
            <v>150N</v>
          </cell>
          <cell r="J138" t="str">
            <v>Dryland</v>
          </cell>
          <cell r="K138" t="str">
            <v>Missouri Valley</v>
          </cell>
          <cell r="L138" t="str">
            <v>Inbred HIPS</v>
          </cell>
          <cell r="M138" t="str">
            <v>LC2120</v>
          </cell>
          <cell r="N138">
            <v>41</v>
          </cell>
          <cell r="O138">
            <v>1723052</v>
          </cell>
          <cell r="P138">
            <v>137</v>
          </cell>
        </row>
        <row r="139">
          <cell r="A139" t="str">
            <v>Inbred HIPS_6_30</v>
          </cell>
          <cell r="B139" t="str">
            <v>6_30</v>
          </cell>
          <cell r="C139" t="str">
            <v>Missouri Valley$Inbred HIPS$150N$Dryland$Rep$1$Plot376Row6$Range30$@PHW43</v>
          </cell>
          <cell r="D139">
            <v>376</v>
          </cell>
          <cell r="E139">
            <v>6</v>
          </cell>
          <cell r="F139">
            <v>30</v>
          </cell>
          <cell r="G139" t="str">
            <v>PHW43</v>
          </cell>
          <cell r="H139">
            <v>1</v>
          </cell>
          <cell r="I139" t="str">
            <v>150N</v>
          </cell>
          <cell r="J139" t="str">
            <v>Dryland</v>
          </cell>
          <cell r="K139" t="str">
            <v>Missouri Valley</v>
          </cell>
          <cell r="L139" t="str">
            <v>Inbred HIPS</v>
          </cell>
          <cell r="M139" t="str">
            <v>LC2120</v>
          </cell>
          <cell r="N139">
            <v>214</v>
          </cell>
          <cell r="O139">
            <v>1729225</v>
          </cell>
          <cell r="P139">
            <v>138</v>
          </cell>
        </row>
        <row r="140">
          <cell r="A140" t="str">
            <v>Inbred HIPS_8_30</v>
          </cell>
          <cell r="B140" t="str">
            <v>8_30</v>
          </cell>
          <cell r="C140" t="str">
            <v>Missouri Valley$Inbred HIPS$150N$Dryland$Rep$1$Plot374Row8$Range30$@Seagull Seventeen</v>
          </cell>
          <cell r="D140">
            <v>374</v>
          </cell>
          <cell r="E140">
            <v>8</v>
          </cell>
          <cell r="F140">
            <v>30</v>
          </cell>
          <cell r="G140" t="str">
            <v>Seagull Seventeen</v>
          </cell>
          <cell r="H140">
            <v>1</v>
          </cell>
          <cell r="I140" t="str">
            <v>150N</v>
          </cell>
          <cell r="J140" t="str">
            <v>Dryland</v>
          </cell>
          <cell r="K140" t="str">
            <v>Missouri Valley</v>
          </cell>
          <cell r="L140" t="str">
            <v>Inbred HIPS</v>
          </cell>
          <cell r="M140" t="str">
            <v>LC2120</v>
          </cell>
          <cell r="N140">
            <v>170</v>
          </cell>
          <cell r="O140">
            <v>1729181</v>
          </cell>
          <cell r="P140">
            <v>139</v>
          </cell>
        </row>
        <row r="141">
          <cell r="A141" t="str">
            <v>Inbred HIPS_10_30</v>
          </cell>
          <cell r="B141" t="str">
            <v>10_30</v>
          </cell>
          <cell r="C141" t="str">
            <v>Missouri Valley$Inbred HIPS$150N$Dryland$Rep$1$Plot372Row10$Range30$@B73</v>
          </cell>
          <cell r="D141">
            <v>372</v>
          </cell>
          <cell r="E141">
            <v>10</v>
          </cell>
          <cell r="F141">
            <v>30</v>
          </cell>
          <cell r="G141" t="str">
            <v>B73</v>
          </cell>
          <cell r="H141">
            <v>1</v>
          </cell>
          <cell r="I141" t="str">
            <v>150N</v>
          </cell>
          <cell r="J141" t="str">
            <v>Dryland</v>
          </cell>
          <cell r="K141" t="str">
            <v>Missouri Valley</v>
          </cell>
          <cell r="L141" t="str">
            <v>Inbred HIPS</v>
          </cell>
          <cell r="M141" t="str">
            <v>LC2120</v>
          </cell>
          <cell r="N141">
            <v>371</v>
          </cell>
          <cell r="O141">
            <v>1729382</v>
          </cell>
          <cell r="P141">
            <v>140</v>
          </cell>
        </row>
        <row r="142">
          <cell r="A142" t="str">
            <v>Inbred HIPS_2_31</v>
          </cell>
          <cell r="B142" t="str">
            <v>2_31</v>
          </cell>
          <cell r="C142" t="str">
            <v>Missouri Valley$Inbred HIPS$150N$Dryland$Rep$1$Plot381Row2$Range31$@NC342</v>
          </cell>
          <cell r="D142">
            <v>381</v>
          </cell>
          <cell r="E142">
            <v>2</v>
          </cell>
          <cell r="F142">
            <v>31</v>
          </cell>
          <cell r="G142" t="str">
            <v>NC342</v>
          </cell>
          <cell r="H142">
            <v>1</v>
          </cell>
          <cell r="I142" t="str">
            <v>150N</v>
          </cell>
          <cell r="J142" t="str">
            <v>Dryland</v>
          </cell>
          <cell r="K142" t="str">
            <v>Missouri Valley</v>
          </cell>
          <cell r="L142" t="str">
            <v>Inbred HIPS</v>
          </cell>
          <cell r="M142" t="str">
            <v>LC2120</v>
          </cell>
          <cell r="N142">
            <v>40</v>
          </cell>
          <cell r="O142">
            <v>1723051</v>
          </cell>
          <cell r="P142">
            <v>141</v>
          </cell>
        </row>
        <row r="143">
          <cell r="A143" t="str">
            <v>Inbred HIPS_4_31</v>
          </cell>
          <cell r="B143" t="str">
            <v>4_31</v>
          </cell>
          <cell r="C143" t="str">
            <v>Missouri Valley$Inbred HIPS$150N$Dryland$Rep$1$Plot383Row4$Range31$@W64A</v>
          </cell>
          <cell r="D143">
            <v>383</v>
          </cell>
          <cell r="E143">
            <v>4</v>
          </cell>
          <cell r="F143">
            <v>31</v>
          </cell>
          <cell r="G143" t="str">
            <v>W64A</v>
          </cell>
          <cell r="H143">
            <v>1</v>
          </cell>
          <cell r="I143" t="str">
            <v>150N</v>
          </cell>
          <cell r="J143" t="str">
            <v>Dryland</v>
          </cell>
          <cell r="K143" t="str">
            <v>Missouri Valley</v>
          </cell>
          <cell r="L143" t="str">
            <v>Inbred HIPS</v>
          </cell>
          <cell r="M143" t="str">
            <v>LC2120</v>
          </cell>
          <cell r="N143">
            <v>45</v>
          </cell>
          <cell r="O143">
            <v>1723056</v>
          </cell>
          <cell r="P143">
            <v>142</v>
          </cell>
        </row>
        <row r="144">
          <cell r="A144" t="str">
            <v>Inbred HIPS_6_31</v>
          </cell>
          <cell r="B144" t="str">
            <v>6_31</v>
          </cell>
          <cell r="C144" t="str">
            <v>Missouri Valley$Inbred HIPS$150N$Dryland$Rep$1$Plot385Row6$Range31$@F118</v>
          </cell>
          <cell r="D144">
            <v>385</v>
          </cell>
          <cell r="E144">
            <v>6</v>
          </cell>
          <cell r="F144">
            <v>31</v>
          </cell>
          <cell r="G144" t="str">
            <v>F118</v>
          </cell>
          <cell r="H144">
            <v>1</v>
          </cell>
          <cell r="I144" t="str">
            <v>150N</v>
          </cell>
          <cell r="J144" t="str">
            <v>Dryland</v>
          </cell>
          <cell r="K144" t="str">
            <v>Missouri Valley</v>
          </cell>
          <cell r="L144" t="str">
            <v>Inbred HIPS</v>
          </cell>
          <cell r="M144" t="str">
            <v>LC2120</v>
          </cell>
          <cell r="N144">
            <v>152</v>
          </cell>
          <cell r="O144">
            <v>1729163</v>
          </cell>
          <cell r="P144">
            <v>143</v>
          </cell>
        </row>
        <row r="145">
          <cell r="A145" t="str">
            <v>Inbred HIPS_8_31</v>
          </cell>
          <cell r="B145" t="str">
            <v>8_31</v>
          </cell>
          <cell r="C145" t="str">
            <v>Missouri Valley$Inbred HIPS$150N$Dryland$Rep$1$Plot387Row8$Range31$@PHZ51</v>
          </cell>
          <cell r="D145">
            <v>387</v>
          </cell>
          <cell r="E145">
            <v>8</v>
          </cell>
          <cell r="F145">
            <v>31</v>
          </cell>
          <cell r="G145" t="str">
            <v>PHZ51</v>
          </cell>
          <cell r="H145">
            <v>1</v>
          </cell>
          <cell r="I145" t="str">
            <v>150N</v>
          </cell>
          <cell r="J145" t="str">
            <v>Dryland</v>
          </cell>
          <cell r="K145" t="str">
            <v>Missouri Valley</v>
          </cell>
          <cell r="L145" t="str">
            <v>Inbred HIPS</v>
          </cell>
          <cell r="M145" t="str">
            <v>LC2120</v>
          </cell>
          <cell r="N145">
            <v>321</v>
          </cell>
          <cell r="O145">
            <v>1729332</v>
          </cell>
          <cell r="P145">
            <v>144</v>
          </cell>
        </row>
        <row r="146">
          <cell r="A146" t="str">
            <v>Inbred HIPS_10_31</v>
          </cell>
          <cell r="B146" t="str">
            <v>10_31</v>
          </cell>
          <cell r="C146" t="str">
            <v>Missouri Valley$Inbred HIPS$150N$Dryland$Rep$1$Plot389Row10$Range31$@LH60</v>
          </cell>
          <cell r="D146">
            <v>389</v>
          </cell>
          <cell r="E146">
            <v>10</v>
          </cell>
          <cell r="F146">
            <v>31</v>
          </cell>
          <cell r="G146" t="str">
            <v>LH60</v>
          </cell>
          <cell r="H146">
            <v>1</v>
          </cell>
          <cell r="I146" t="str">
            <v>150N</v>
          </cell>
          <cell r="J146" t="str">
            <v>Dryland</v>
          </cell>
          <cell r="K146" t="str">
            <v>Missouri Valley</v>
          </cell>
          <cell r="L146" t="str">
            <v>Inbred HIPS</v>
          </cell>
          <cell r="M146" t="str">
            <v>LC2120</v>
          </cell>
          <cell r="N146">
            <v>195</v>
          </cell>
          <cell r="O146">
            <v>1729206</v>
          </cell>
          <cell r="P146">
            <v>145</v>
          </cell>
        </row>
        <row r="147">
          <cell r="A147" t="str">
            <v>Inbred HIPS_2_32</v>
          </cell>
          <cell r="B147" t="str">
            <v>2_32</v>
          </cell>
          <cell r="C147" t="str">
            <v>Missouri Valley$Inbred HIPS$150N$Dryland$Rep$1$Plot400Row2$Range32$@CS405</v>
          </cell>
          <cell r="D147">
            <v>400</v>
          </cell>
          <cell r="E147">
            <v>2</v>
          </cell>
          <cell r="F147">
            <v>32</v>
          </cell>
          <cell r="G147" t="str">
            <v>CS405</v>
          </cell>
          <cell r="H147">
            <v>1</v>
          </cell>
          <cell r="I147" t="str">
            <v>150N</v>
          </cell>
          <cell r="J147" t="str">
            <v>Dryland</v>
          </cell>
          <cell r="K147" t="str">
            <v>Missouri Valley</v>
          </cell>
          <cell r="L147" t="str">
            <v>Inbred HIPS</v>
          </cell>
          <cell r="M147" t="str">
            <v>LC2120</v>
          </cell>
          <cell r="N147">
            <v>58</v>
          </cell>
          <cell r="O147">
            <v>1723069</v>
          </cell>
          <cell r="P147">
            <v>146</v>
          </cell>
        </row>
        <row r="148">
          <cell r="A148" t="str">
            <v>Inbred HIPS_4_32</v>
          </cell>
          <cell r="B148" t="str">
            <v>4_32</v>
          </cell>
          <cell r="C148" t="str">
            <v>Missouri Valley$Inbred HIPS$150N$Dryland$Rep$1$Plot398Row4$Range32$@HP301</v>
          </cell>
          <cell r="D148">
            <v>398</v>
          </cell>
          <cell r="E148">
            <v>4</v>
          </cell>
          <cell r="F148">
            <v>32</v>
          </cell>
          <cell r="G148" t="str">
            <v>HP301</v>
          </cell>
          <cell r="H148">
            <v>1</v>
          </cell>
          <cell r="I148" t="str">
            <v>150N</v>
          </cell>
          <cell r="J148" t="str">
            <v>Dryland</v>
          </cell>
          <cell r="K148" t="str">
            <v>Missouri Valley</v>
          </cell>
          <cell r="L148" t="str">
            <v>Inbred HIPS</v>
          </cell>
          <cell r="M148" t="str">
            <v>LC2120</v>
          </cell>
          <cell r="N148">
            <v>315</v>
          </cell>
          <cell r="O148">
            <v>1729326</v>
          </cell>
          <cell r="P148">
            <v>147</v>
          </cell>
        </row>
        <row r="149">
          <cell r="A149" t="str">
            <v>Inbred HIPS_6_32</v>
          </cell>
          <cell r="B149" t="str">
            <v>6_32</v>
          </cell>
          <cell r="C149" t="str">
            <v>Missouri Valley$Inbred HIPS$150N$Dryland$Rep$1$Plot396Row6$Range32$@FR19</v>
          </cell>
          <cell r="D149">
            <v>396</v>
          </cell>
          <cell r="E149">
            <v>6</v>
          </cell>
          <cell r="F149">
            <v>32</v>
          </cell>
          <cell r="G149" t="str">
            <v>FR19</v>
          </cell>
          <cell r="H149">
            <v>1</v>
          </cell>
          <cell r="I149" t="str">
            <v>150N</v>
          </cell>
          <cell r="J149" t="str">
            <v>Dryland</v>
          </cell>
          <cell r="K149" t="str">
            <v>Missouri Valley</v>
          </cell>
          <cell r="L149" t="str">
            <v>Inbred HIPS</v>
          </cell>
          <cell r="M149" t="str">
            <v>LC2120</v>
          </cell>
          <cell r="N149">
            <v>265</v>
          </cell>
          <cell r="O149">
            <v>1729276</v>
          </cell>
          <cell r="P149">
            <v>148</v>
          </cell>
        </row>
        <row r="150">
          <cell r="A150" t="str">
            <v>Inbred HIPS_8_32</v>
          </cell>
          <cell r="B150" t="str">
            <v>8_32</v>
          </cell>
          <cell r="C150" t="str">
            <v>Missouri Valley$Inbred HIPS$150N$Dryland$Rep$1$Plot394Row8$Range32$@Hy</v>
          </cell>
          <cell r="D150">
            <v>394</v>
          </cell>
          <cell r="E150">
            <v>8</v>
          </cell>
          <cell r="F150">
            <v>32</v>
          </cell>
          <cell r="G150" t="str">
            <v>Hy</v>
          </cell>
          <cell r="H150">
            <v>1</v>
          </cell>
          <cell r="I150" t="str">
            <v>150N</v>
          </cell>
          <cell r="J150" t="str">
            <v>Dryland</v>
          </cell>
          <cell r="K150" t="str">
            <v>Missouri Valley</v>
          </cell>
          <cell r="L150" t="str">
            <v>Inbred HIPS</v>
          </cell>
          <cell r="M150" t="str">
            <v>LC2120</v>
          </cell>
          <cell r="N150">
            <v>225</v>
          </cell>
          <cell r="O150">
            <v>1729236</v>
          </cell>
          <cell r="P150">
            <v>149</v>
          </cell>
        </row>
        <row r="151">
          <cell r="A151" t="str">
            <v>Inbred HIPS_10_32</v>
          </cell>
          <cell r="B151" t="str">
            <v>10_32</v>
          </cell>
          <cell r="C151" t="str">
            <v>Missouri Valley$Inbred HIPS$150N$Dryland$Rep$1$Plot392Row10$Range32$@B84</v>
          </cell>
          <cell r="D151">
            <v>392</v>
          </cell>
          <cell r="E151">
            <v>10</v>
          </cell>
          <cell r="F151">
            <v>32</v>
          </cell>
          <cell r="G151" t="str">
            <v>B84</v>
          </cell>
          <cell r="H151">
            <v>1</v>
          </cell>
          <cell r="I151" t="str">
            <v>150N</v>
          </cell>
          <cell r="J151" t="str">
            <v>Dryland</v>
          </cell>
          <cell r="K151" t="str">
            <v>Missouri Valley</v>
          </cell>
          <cell r="L151" t="str">
            <v>Inbred HIPS</v>
          </cell>
          <cell r="M151" t="str">
            <v>LC2120</v>
          </cell>
          <cell r="N151">
            <v>220</v>
          </cell>
          <cell r="O151">
            <v>1729231</v>
          </cell>
          <cell r="P151">
            <v>150</v>
          </cell>
        </row>
        <row r="152">
          <cell r="A152" t="str">
            <v>Inbred HIPS_2_33</v>
          </cell>
          <cell r="B152" t="str">
            <v>2_33</v>
          </cell>
          <cell r="C152" t="str">
            <v>Missouri Valley$Inbred HIPS$150N$Dryland$Rep$1$Plot401Row2$Range33$@PHG84</v>
          </cell>
          <cell r="D152">
            <v>401</v>
          </cell>
          <cell r="E152">
            <v>2</v>
          </cell>
          <cell r="F152">
            <v>33</v>
          </cell>
          <cell r="G152" t="str">
            <v>PHG84</v>
          </cell>
          <cell r="H152">
            <v>1</v>
          </cell>
          <cell r="I152" t="str">
            <v>150N</v>
          </cell>
          <cell r="J152" t="str">
            <v>Dryland</v>
          </cell>
          <cell r="K152" t="str">
            <v>Missouri Valley</v>
          </cell>
          <cell r="L152" t="str">
            <v>Inbred HIPS</v>
          </cell>
          <cell r="M152" t="str">
            <v>LC2120</v>
          </cell>
          <cell r="N152">
            <v>272</v>
          </cell>
          <cell r="O152">
            <v>1729283</v>
          </cell>
          <cell r="P152">
            <v>151</v>
          </cell>
        </row>
        <row r="153">
          <cell r="A153" t="str">
            <v>Inbred HIPS_4_33</v>
          </cell>
          <cell r="B153" t="str">
            <v>4_33</v>
          </cell>
          <cell r="C153" t="str">
            <v>Missouri Valley$Inbred HIPS$150N$Dryland$Rep$1$Plot403Row4$Range33$@2FACC</v>
          </cell>
          <cell r="D153">
            <v>403</v>
          </cell>
          <cell r="E153">
            <v>4</v>
          </cell>
          <cell r="F153">
            <v>33</v>
          </cell>
          <cell r="G153" t="str">
            <v>2FACC</v>
          </cell>
          <cell r="H153">
            <v>1</v>
          </cell>
          <cell r="I153" t="str">
            <v>150N</v>
          </cell>
          <cell r="J153" t="str">
            <v>Dryland</v>
          </cell>
          <cell r="K153" t="str">
            <v>Missouri Valley</v>
          </cell>
          <cell r="L153" t="str">
            <v>Inbred HIPS</v>
          </cell>
          <cell r="M153" t="str">
            <v>LC2120</v>
          </cell>
          <cell r="N153">
            <v>89</v>
          </cell>
          <cell r="O153">
            <v>1723100</v>
          </cell>
          <cell r="P153">
            <v>152</v>
          </cell>
        </row>
        <row r="154">
          <cell r="A154" t="str">
            <v>Inbred HIPS_6_33</v>
          </cell>
          <cell r="B154" t="str">
            <v>6_33</v>
          </cell>
          <cell r="C154" t="str">
            <v>Missouri Valley$Inbred HIPS$150N$Dryland$Rep$1$Plot405Row6$Range33$@ICI 740</v>
          </cell>
          <cell r="D154">
            <v>405</v>
          </cell>
          <cell r="E154">
            <v>6</v>
          </cell>
          <cell r="F154">
            <v>33</v>
          </cell>
          <cell r="G154" t="str">
            <v>ICI 740</v>
          </cell>
          <cell r="H154">
            <v>1</v>
          </cell>
          <cell r="I154" t="str">
            <v>150N</v>
          </cell>
          <cell r="J154" t="str">
            <v>Dryland</v>
          </cell>
          <cell r="K154" t="str">
            <v>Missouri Valley</v>
          </cell>
          <cell r="L154" t="str">
            <v>Inbred HIPS</v>
          </cell>
          <cell r="M154" t="str">
            <v>LC2120</v>
          </cell>
          <cell r="N154">
            <v>154</v>
          </cell>
          <cell r="O154">
            <v>1729165</v>
          </cell>
          <cell r="P154">
            <v>153</v>
          </cell>
        </row>
        <row r="155">
          <cell r="A155" t="str">
            <v>Inbred HIPS_8_33</v>
          </cell>
          <cell r="B155" t="str">
            <v>8_33</v>
          </cell>
          <cell r="C155" t="str">
            <v>Missouri Valley$Inbred HIPS$150N$Dryland$Rep$1$Plot407Row8$Range33$@NC222</v>
          </cell>
          <cell r="D155">
            <v>407</v>
          </cell>
          <cell r="E155">
            <v>8</v>
          </cell>
          <cell r="F155">
            <v>33</v>
          </cell>
          <cell r="G155" t="str">
            <v>NC222</v>
          </cell>
          <cell r="H155">
            <v>1</v>
          </cell>
          <cell r="I155" t="str">
            <v>150N</v>
          </cell>
          <cell r="J155" t="str">
            <v>Dryland</v>
          </cell>
          <cell r="K155" t="str">
            <v>Missouri Valley</v>
          </cell>
          <cell r="L155" t="str">
            <v>Inbred HIPS</v>
          </cell>
          <cell r="M155" t="str">
            <v>LC2120</v>
          </cell>
          <cell r="N155">
            <v>91</v>
          </cell>
          <cell r="O155">
            <v>1729102</v>
          </cell>
          <cell r="P155">
            <v>154</v>
          </cell>
        </row>
        <row r="156">
          <cell r="A156" t="str">
            <v>Inbred HIPS_10_33</v>
          </cell>
          <cell r="B156" t="str">
            <v>10_33</v>
          </cell>
          <cell r="C156" t="str">
            <v>Missouri Valley$Inbred HIPS$150N$Dryland$Rep$1$Plot409Row10$Range33$@NC298</v>
          </cell>
          <cell r="D156">
            <v>409</v>
          </cell>
          <cell r="E156">
            <v>10</v>
          </cell>
          <cell r="F156">
            <v>33</v>
          </cell>
          <cell r="G156" t="str">
            <v>NC298</v>
          </cell>
          <cell r="H156">
            <v>1</v>
          </cell>
          <cell r="I156" t="str">
            <v>150N</v>
          </cell>
          <cell r="J156" t="str">
            <v>Dryland</v>
          </cell>
          <cell r="K156" t="str">
            <v>Missouri Valley</v>
          </cell>
          <cell r="L156" t="str">
            <v>Inbred HIPS</v>
          </cell>
          <cell r="M156" t="str">
            <v>LC2120</v>
          </cell>
          <cell r="N156">
            <v>344</v>
          </cell>
          <cell r="O156">
            <v>1729355</v>
          </cell>
          <cell r="P156">
            <v>155</v>
          </cell>
        </row>
        <row r="157">
          <cell r="A157" t="str">
            <v>Inbred HIPS_2_34</v>
          </cell>
          <cell r="B157" t="str">
            <v>2_34</v>
          </cell>
          <cell r="C157" t="str">
            <v>Missouri Valley$Inbred HIPS$150N$Dryland$Rep$1$Plot420Row2$Range34$@E2558W</v>
          </cell>
          <cell r="D157">
            <v>420</v>
          </cell>
          <cell r="E157">
            <v>2</v>
          </cell>
          <cell r="F157">
            <v>34</v>
          </cell>
          <cell r="G157" t="str">
            <v>E2558W</v>
          </cell>
          <cell r="H157">
            <v>1</v>
          </cell>
          <cell r="I157" t="str">
            <v>150N</v>
          </cell>
          <cell r="J157" t="str">
            <v>Dryland</v>
          </cell>
          <cell r="K157" t="str">
            <v>Missouri Valley</v>
          </cell>
          <cell r="L157" t="str">
            <v>Inbred HIPS</v>
          </cell>
          <cell r="M157" t="str">
            <v>LC2120</v>
          </cell>
          <cell r="N157">
            <v>31</v>
          </cell>
          <cell r="O157">
            <v>1723042</v>
          </cell>
          <cell r="P157">
            <v>156</v>
          </cell>
        </row>
        <row r="158">
          <cell r="A158" t="str">
            <v>Inbred HIPS_4_34</v>
          </cell>
          <cell r="B158" t="str">
            <v>4_34</v>
          </cell>
          <cell r="C158" t="str">
            <v>Missouri Valley$Inbred HIPS$150N$Dryland$Rep$1$Plot418Row4$Range34$@HBA1</v>
          </cell>
          <cell r="D158">
            <v>418</v>
          </cell>
          <cell r="E158">
            <v>4</v>
          </cell>
          <cell r="F158">
            <v>34</v>
          </cell>
          <cell r="G158" t="str">
            <v>HBA1</v>
          </cell>
          <cell r="H158">
            <v>1</v>
          </cell>
          <cell r="I158" t="str">
            <v>150N</v>
          </cell>
          <cell r="J158" t="str">
            <v>Dryland</v>
          </cell>
          <cell r="K158" t="str">
            <v>Missouri Valley</v>
          </cell>
          <cell r="L158" t="str">
            <v>Inbred HIPS</v>
          </cell>
          <cell r="M158" t="str">
            <v>LC2120</v>
          </cell>
          <cell r="N158">
            <v>80</v>
          </cell>
          <cell r="O158">
            <v>1723091</v>
          </cell>
          <cell r="P158">
            <v>157</v>
          </cell>
        </row>
        <row r="159">
          <cell r="A159" t="str">
            <v>Inbred HIPS_6_34</v>
          </cell>
          <cell r="B159" t="str">
            <v>6_34</v>
          </cell>
          <cell r="C159" t="str">
            <v>Missouri Valley$Inbred HIPS$150N$Dryland$Rep$1$Plot416Row6$Range34$@78371A</v>
          </cell>
          <cell r="D159">
            <v>416</v>
          </cell>
          <cell r="E159">
            <v>6</v>
          </cell>
          <cell r="F159">
            <v>34</v>
          </cell>
          <cell r="G159" t="str">
            <v>78371A</v>
          </cell>
          <cell r="H159">
            <v>1</v>
          </cell>
          <cell r="I159" t="str">
            <v>150N</v>
          </cell>
          <cell r="J159" t="str">
            <v>Dryland</v>
          </cell>
          <cell r="K159" t="str">
            <v>Missouri Valley</v>
          </cell>
          <cell r="L159" t="str">
            <v>Inbred HIPS</v>
          </cell>
          <cell r="M159" t="str">
            <v>LC2120</v>
          </cell>
          <cell r="N159">
            <v>86</v>
          </cell>
          <cell r="O159">
            <v>1723097</v>
          </cell>
          <cell r="P159">
            <v>158</v>
          </cell>
        </row>
        <row r="160">
          <cell r="A160" t="str">
            <v>Inbred HIPS_8_34</v>
          </cell>
          <cell r="B160" t="str">
            <v>8_34</v>
          </cell>
          <cell r="C160" t="str">
            <v>Missouri Valley$Inbred HIPS$150N$Dryland$Rep$1$Plot414Row8$Range34$@GA209</v>
          </cell>
          <cell r="D160">
            <v>414</v>
          </cell>
          <cell r="E160">
            <v>8</v>
          </cell>
          <cell r="F160">
            <v>34</v>
          </cell>
          <cell r="G160" t="str">
            <v>GA209</v>
          </cell>
          <cell r="H160">
            <v>1</v>
          </cell>
          <cell r="I160" t="str">
            <v>150N</v>
          </cell>
          <cell r="J160" t="str">
            <v>Dryland</v>
          </cell>
          <cell r="K160" t="str">
            <v>Missouri Valley</v>
          </cell>
          <cell r="L160" t="str">
            <v>Inbred HIPS</v>
          </cell>
          <cell r="M160" t="str">
            <v>LC2120</v>
          </cell>
          <cell r="N160">
            <v>221</v>
          </cell>
          <cell r="O160">
            <v>1729232</v>
          </cell>
          <cell r="P160">
            <v>159</v>
          </cell>
        </row>
        <row r="161">
          <cell r="A161" t="str">
            <v>Inbred HIPS_10_34</v>
          </cell>
          <cell r="B161" t="str">
            <v>10_34</v>
          </cell>
          <cell r="C161" t="str">
            <v>Missouri Valley$Inbred HIPS$150N$Dryland$Rep$1$Plot412Row10$Range34$@B2</v>
          </cell>
          <cell r="D161">
            <v>412</v>
          </cell>
          <cell r="E161">
            <v>10</v>
          </cell>
          <cell r="F161">
            <v>34</v>
          </cell>
          <cell r="G161" t="str">
            <v>B2</v>
          </cell>
          <cell r="H161">
            <v>1</v>
          </cell>
          <cell r="I161" t="str">
            <v>150N</v>
          </cell>
          <cell r="J161" t="str">
            <v>Dryland</v>
          </cell>
          <cell r="K161" t="str">
            <v>Missouri Valley</v>
          </cell>
          <cell r="L161" t="str">
            <v>Inbred HIPS</v>
          </cell>
          <cell r="M161" t="str">
            <v>LC2120</v>
          </cell>
          <cell r="N161">
            <v>224</v>
          </cell>
          <cell r="O161">
            <v>1729235</v>
          </cell>
          <cell r="P161">
            <v>160</v>
          </cell>
        </row>
        <row r="162">
          <cell r="A162" t="str">
            <v>Inbred HIPS_2_35</v>
          </cell>
          <cell r="B162" t="str">
            <v>2_35</v>
          </cell>
          <cell r="C162" t="str">
            <v>Missouri Valley$Inbred HIPS$150N$Dryland$Rep$1$Plot421Row2$Range35$@Mo46</v>
          </cell>
          <cell r="D162">
            <v>421</v>
          </cell>
          <cell r="E162">
            <v>2</v>
          </cell>
          <cell r="F162">
            <v>35</v>
          </cell>
          <cell r="G162" t="str">
            <v>Mo46</v>
          </cell>
          <cell r="H162">
            <v>1</v>
          </cell>
          <cell r="I162" t="str">
            <v>150N</v>
          </cell>
          <cell r="J162" t="str">
            <v>Dryland</v>
          </cell>
          <cell r="K162" t="str">
            <v>Missouri Valley</v>
          </cell>
          <cell r="L162" t="str">
            <v>Inbred HIPS</v>
          </cell>
          <cell r="M162" t="str">
            <v>LC2120</v>
          </cell>
          <cell r="N162">
            <v>312</v>
          </cell>
          <cell r="O162">
            <v>1729323</v>
          </cell>
          <cell r="P162">
            <v>161</v>
          </cell>
        </row>
        <row r="163">
          <cell r="A163" t="str">
            <v>Inbred HIPS_4_35</v>
          </cell>
          <cell r="B163" t="str">
            <v>4_35</v>
          </cell>
          <cell r="C163" t="str">
            <v>Missouri Valley$Inbred HIPS$150N$Dryland$Rep$1$Plot423Row4$Range35$@MBNA</v>
          </cell>
          <cell r="D163">
            <v>423</v>
          </cell>
          <cell r="E163">
            <v>4</v>
          </cell>
          <cell r="F163">
            <v>35</v>
          </cell>
          <cell r="G163" t="str">
            <v>MBNA</v>
          </cell>
          <cell r="H163">
            <v>1</v>
          </cell>
          <cell r="I163" t="str">
            <v>150N</v>
          </cell>
          <cell r="J163" t="str">
            <v>Dryland</v>
          </cell>
          <cell r="K163" t="str">
            <v>Missouri Valley</v>
          </cell>
          <cell r="L163" t="str">
            <v>Inbred HIPS</v>
          </cell>
          <cell r="M163" t="str">
            <v>LC2120</v>
          </cell>
          <cell r="N163">
            <v>270</v>
          </cell>
          <cell r="O163">
            <v>1729281</v>
          </cell>
          <cell r="P163">
            <v>162</v>
          </cell>
        </row>
        <row r="164">
          <cell r="A164" t="str">
            <v>Inbred HIPS_6_35</v>
          </cell>
          <cell r="B164" t="str">
            <v>6_35</v>
          </cell>
          <cell r="C164" t="str">
            <v>Missouri Valley$Inbred HIPS$150N$Dryland$Rep$1$Plot425Row6$Range35$@Va85</v>
          </cell>
          <cell r="D164">
            <v>425</v>
          </cell>
          <cell r="E164">
            <v>6</v>
          </cell>
          <cell r="F164">
            <v>35</v>
          </cell>
          <cell r="G164" t="str">
            <v>Va85</v>
          </cell>
          <cell r="H164">
            <v>1</v>
          </cell>
          <cell r="I164" t="str">
            <v>150N</v>
          </cell>
          <cell r="J164" t="str">
            <v>Dryland</v>
          </cell>
          <cell r="K164" t="str">
            <v>Missouri Valley</v>
          </cell>
          <cell r="L164" t="str">
            <v>Inbred HIPS</v>
          </cell>
          <cell r="M164" t="str">
            <v>LC2120</v>
          </cell>
          <cell r="N164">
            <v>298</v>
          </cell>
          <cell r="O164">
            <v>1729309</v>
          </cell>
          <cell r="P164">
            <v>163</v>
          </cell>
        </row>
        <row r="165">
          <cell r="A165" t="str">
            <v>Inbred HIPS_8_35</v>
          </cell>
          <cell r="B165" t="str">
            <v>8_35</v>
          </cell>
          <cell r="C165" t="str">
            <v>Missouri Valley$Inbred HIPS$150N$Dryland$Rep$1$Plot427Row8$Range35$@B73</v>
          </cell>
          <cell r="D165">
            <v>427</v>
          </cell>
          <cell r="E165">
            <v>8</v>
          </cell>
          <cell r="F165">
            <v>35</v>
          </cell>
          <cell r="G165" t="str">
            <v>B73</v>
          </cell>
          <cell r="H165">
            <v>1</v>
          </cell>
          <cell r="I165" t="str">
            <v>150N</v>
          </cell>
          <cell r="J165" t="str">
            <v>Dryland</v>
          </cell>
          <cell r="K165" t="str">
            <v>Missouri Valley</v>
          </cell>
          <cell r="L165" t="str">
            <v>Inbred HIPS</v>
          </cell>
          <cell r="M165" t="str">
            <v>LC2120</v>
          </cell>
          <cell r="N165">
            <v>377</v>
          </cell>
          <cell r="O165">
            <v>1729388</v>
          </cell>
          <cell r="P165">
            <v>164</v>
          </cell>
        </row>
        <row r="166">
          <cell r="A166" t="str">
            <v>Inbred HIPS_10_35</v>
          </cell>
          <cell r="B166" t="str">
            <v>10_35</v>
          </cell>
          <cell r="C166" t="str">
            <v>Missouri Valley$Inbred HIPS$150N$Dryland$Rep$1$Plot429Row10$Range35$@LH146Ht</v>
          </cell>
          <cell r="D166">
            <v>429</v>
          </cell>
          <cell r="E166">
            <v>10</v>
          </cell>
          <cell r="F166">
            <v>35</v>
          </cell>
          <cell r="G166" t="str">
            <v>LH146Ht</v>
          </cell>
          <cell r="H166">
            <v>1</v>
          </cell>
          <cell r="I166" t="str">
            <v>150N</v>
          </cell>
          <cell r="J166" t="str">
            <v>Dryland</v>
          </cell>
          <cell r="K166" t="str">
            <v>Missouri Valley</v>
          </cell>
          <cell r="L166" t="str">
            <v>Inbred HIPS</v>
          </cell>
          <cell r="M166" t="str">
            <v>LC2120</v>
          </cell>
          <cell r="N166">
            <v>194</v>
          </cell>
          <cell r="O166">
            <v>1729205</v>
          </cell>
          <cell r="P166">
            <v>165</v>
          </cell>
        </row>
        <row r="167">
          <cell r="A167" t="str">
            <v>Inbred HIPS_2_36</v>
          </cell>
          <cell r="B167" t="str">
            <v>2_36</v>
          </cell>
          <cell r="C167" t="str">
            <v>Missouri Valley$Inbred HIPS$150N$Dryland$Rep$1$Plot440Row2$Range36$@PHW65</v>
          </cell>
          <cell r="D167">
            <v>440</v>
          </cell>
          <cell r="E167">
            <v>2</v>
          </cell>
          <cell r="F167">
            <v>36</v>
          </cell>
          <cell r="G167" t="str">
            <v>PHW65</v>
          </cell>
          <cell r="H167">
            <v>1</v>
          </cell>
          <cell r="I167" t="str">
            <v>150N</v>
          </cell>
          <cell r="J167" t="str">
            <v>Dryland</v>
          </cell>
          <cell r="K167" t="str">
            <v>Missouri Valley</v>
          </cell>
          <cell r="L167" t="str">
            <v>Inbred HIPS</v>
          </cell>
          <cell r="M167" t="str">
            <v>LC2120</v>
          </cell>
          <cell r="N167">
            <v>205</v>
          </cell>
          <cell r="O167">
            <v>1729216</v>
          </cell>
          <cell r="P167">
            <v>166</v>
          </cell>
        </row>
        <row r="168">
          <cell r="A168" t="str">
            <v>Inbred HIPS_4_36</v>
          </cell>
          <cell r="B168" t="str">
            <v>4_36</v>
          </cell>
          <cell r="C168" t="str">
            <v>Missouri Valley$Inbred HIPS$150N$Dryland$Rep$1$Plot438Row4$Range36$@Wf9</v>
          </cell>
          <cell r="D168">
            <v>438</v>
          </cell>
          <cell r="E168">
            <v>4</v>
          </cell>
          <cell r="F168">
            <v>36</v>
          </cell>
          <cell r="G168" t="str">
            <v>Wf9</v>
          </cell>
          <cell r="H168">
            <v>1</v>
          </cell>
          <cell r="I168" t="str">
            <v>150N</v>
          </cell>
          <cell r="J168" t="str">
            <v>Dryland</v>
          </cell>
          <cell r="K168" t="str">
            <v>Missouri Valley</v>
          </cell>
          <cell r="L168" t="str">
            <v>Inbred HIPS</v>
          </cell>
          <cell r="M168" t="str">
            <v>LC2120</v>
          </cell>
          <cell r="N168">
            <v>277</v>
          </cell>
          <cell r="O168">
            <v>1729288</v>
          </cell>
          <cell r="P168">
            <v>167</v>
          </cell>
        </row>
        <row r="169">
          <cell r="A169" t="str">
            <v>Inbred HIPS_6_36</v>
          </cell>
          <cell r="B169" t="str">
            <v>6_36</v>
          </cell>
          <cell r="C169" t="str">
            <v>Missouri Valley$Inbred HIPS$150N$Dryland$Rep$1$Plot436Row6$Range36$@CR14</v>
          </cell>
          <cell r="D169">
            <v>436</v>
          </cell>
          <cell r="E169">
            <v>6</v>
          </cell>
          <cell r="F169">
            <v>36</v>
          </cell>
          <cell r="G169" t="str">
            <v>CR14</v>
          </cell>
          <cell r="H169">
            <v>1</v>
          </cell>
          <cell r="I169" t="str">
            <v>150N</v>
          </cell>
          <cell r="J169" t="str">
            <v>Dryland</v>
          </cell>
          <cell r="K169" t="str">
            <v>Missouri Valley</v>
          </cell>
          <cell r="L169" t="str">
            <v>Inbred HIPS</v>
          </cell>
          <cell r="M169" t="str">
            <v>LC2120</v>
          </cell>
          <cell r="N169">
            <v>212</v>
          </cell>
          <cell r="O169">
            <v>1729223</v>
          </cell>
          <cell r="P169">
            <v>168</v>
          </cell>
        </row>
        <row r="170">
          <cell r="A170" t="str">
            <v>Inbred HIPS_8_36</v>
          </cell>
          <cell r="B170" t="str">
            <v>8_36</v>
          </cell>
          <cell r="C170" t="str">
            <v>Missouri Valley$Inbred HIPS$150N$Dryland$Rep$1$Plot434Row8$Range36$@H91</v>
          </cell>
          <cell r="D170">
            <v>434</v>
          </cell>
          <cell r="E170">
            <v>8</v>
          </cell>
          <cell r="F170">
            <v>36</v>
          </cell>
          <cell r="G170" t="str">
            <v>H91</v>
          </cell>
          <cell r="H170">
            <v>1</v>
          </cell>
          <cell r="I170" t="str">
            <v>150N</v>
          </cell>
          <cell r="J170" t="str">
            <v>Dryland</v>
          </cell>
          <cell r="K170" t="str">
            <v>Missouri Valley</v>
          </cell>
          <cell r="L170" t="str">
            <v>Inbred HIPS</v>
          </cell>
          <cell r="M170" t="str">
            <v>LC2120</v>
          </cell>
          <cell r="N170">
            <v>120</v>
          </cell>
          <cell r="O170">
            <v>1729131</v>
          </cell>
          <cell r="P170">
            <v>169</v>
          </cell>
        </row>
        <row r="171">
          <cell r="A171" t="str">
            <v>Inbred HIPS_10_36</v>
          </cell>
          <cell r="B171" t="str">
            <v>10_36</v>
          </cell>
          <cell r="C171" t="str">
            <v>Missouri Valley$Inbred HIPS$150N$Dryland$Rep$1$Plot432Row10$Range36$@S8326</v>
          </cell>
          <cell r="D171">
            <v>432</v>
          </cell>
          <cell r="E171">
            <v>10</v>
          </cell>
          <cell r="F171">
            <v>36</v>
          </cell>
          <cell r="G171" t="str">
            <v>S8326</v>
          </cell>
          <cell r="H171">
            <v>1</v>
          </cell>
          <cell r="I171" t="str">
            <v>150N</v>
          </cell>
          <cell r="J171" t="str">
            <v>Dryland</v>
          </cell>
          <cell r="K171" t="str">
            <v>Missouri Valley</v>
          </cell>
          <cell r="L171" t="str">
            <v>Inbred HIPS</v>
          </cell>
          <cell r="M171" t="str">
            <v>LC2120</v>
          </cell>
          <cell r="N171">
            <v>88</v>
          </cell>
          <cell r="O171">
            <v>1723099</v>
          </cell>
          <cell r="P171">
            <v>170</v>
          </cell>
        </row>
        <row r="172">
          <cell r="A172" t="str">
            <v>Inbred HIPS_2_37</v>
          </cell>
          <cell r="B172" t="str">
            <v>2_37</v>
          </cell>
          <cell r="C172" t="str">
            <v>Missouri Valley$Inbred HIPS$150N$Dryland$Rep$1$Plot441Row2$Range37$@CML328</v>
          </cell>
          <cell r="D172">
            <v>441</v>
          </cell>
          <cell r="E172">
            <v>2</v>
          </cell>
          <cell r="F172">
            <v>37</v>
          </cell>
          <cell r="G172" t="str">
            <v>CML328</v>
          </cell>
          <cell r="H172">
            <v>1</v>
          </cell>
          <cell r="I172" t="str">
            <v>150N</v>
          </cell>
          <cell r="J172" t="str">
            <v>Dryland</v>
          </cell>
          <cell r="K172" t="str">
            <v>Missouri Valley</v>
          </cell>
          <cell r="L172" t="str">
            <v>Inbred HIPS</v>
          </cell>
          <cell r="M172" t="str">
            <v>LC2120</v>
          </cell>
          <cell r="N172">
            <v>284</v>
          </cell>
          <cell r="O172">
            <v>1729295</v>
          </cell>
          <cell r="P172">
            <v>171</v>
          </cell>
        </row>
        <row r="173">
          <cell r="A173" t="str">
            <v>Inbred HIPS_4_37</v>
          </cell>
          <cell r="B173" t="str">
            <v>4_37</v>
          </cell>
          <cell r="C173" t="str">
            <v>Missouri Valley$Inbred HIPS$150N$Dryland$Rep$1$Plot443Row4$Range37$@white variegated</v>
          </cell>
          <cell r="D173">
            <v>443</v>
          </cell>
          <cell r="E173">
            <v>4</v>
          </cell>
          <cell r="F173">
            <v>37</v>
          </cell>
          <cell r="G173" t="str">
            <v>white variegated</v>
          </cell>
          <cell r="H173">
            <v>1</v>
          </cell>
          <cell r="I173" t="str">
            <v>150N</v>
          </cell>
          <cell r="J173" t="str">
            <v>Dryland</v>
          </cell>
          <cell r="K173" t="str">
            <v>Missouri Valley</v>
          </cell>
          <cell r="L173" t="str">
            <v>Inbred HIPS</v>
          </cell>
          <cell r="M173" t="str">
            <v>LC2120</v>
          </cell>
          <cell r="N173">
            <v>349</v>
          </cell>
          <cell r="O173">
            <v>1729360</v>
          </cell>
          <cell r="P173">
            <v>172</v>
          </cell>
        </row>
        <row r="174">
          <cell r="A174" t="str">
            <v>Inbred HIPS_6_37</v>
          </cell>
          <cell r="B174" t="str">
            <v>6_37</v>
          </cell>
          <cell r="C174" t="str">
            <v>Missouri Valley$Inbred HIPS$150N$Dryland$Rep$1$Plot445Row6$Range37$@CML264</v>
          </cell>
          <cell r="D174">
            <v>445</v>
          </cell>
          <cell r="E174">
            <v>6</v>
          </cell>
          <cell r="F174">
            <v>37</v>
          </cell>
          <cell r="G174" t="str">
            <v>CML264</v>
          </cell>
          <cell r="H174">
            <v>1</v>
          </cell>
          <cell r="I174" t="str">
            <v>150N</v>
          </cell>
          <cell r="J174" t="str">
            <v>Dryland</v>
          </cell>
          <cell r="K174" t="str">
            <v>Missouri Valley</v>
          </cell>
          <cell r="L174" t="str">
            <v>Inbred HIPS</v>
          </cell>
          <cell r="M174" t="str">
            <v>LC2120</v>
          </cell>
          <cell r="N174">
            <v>261</v>
          </cell>
          <cell r="O174">
            <v>1729272</v>
          </cell>
          <cell r="P174">
            <v>173</v>
          </cell>
        </row>
        <row r="175">
          <cell r="A175" t="str">
            <v>Inbred HIPS_8_37</v>
          </cell>
          <cell r="B175" t="str">
            <v>8_37</v>
          </cell>
          <cell r="C175" t="str">
            <v>Missouri Valley$Inbred HIPS$150N$Dryland$Rep$1$Plot447Row8$Range37$@PB80</v>
          </cell>
          <cell r="D175">
            <v>447</v>
          </cell>
          <cell r="E175">
            <v>8</v>
          </cell>
          <cell r="F175">
            <v>37</v>
          </cell>
          <cell r="G175" t="str">
            <v>PB80</v>
          </cell>
          <cell r="H175">
            <v>1</v>
          </cell>
          <cell r="I175" t="str">
            <v>150N</v>
          </cell>
          <cell r="J175" t="str">
            <v>Dryland</v>
          </cell>
          <cell r="K175" t="str">
            <v>Missouri Valley</v>
          </cell>
          <cell r="L175" t="str">
            <v>Inbred HIPS</v>
          </cell>
          <cell r="M175" t="str">
            <v>LC2120</v>
          </cell>
          <cell r="N175">
            <v>200</v>
          </cell>
          <cell r="O175">
            <v>1729211</v>
          </cell>
          <cell r="P175">
            <v>174</v>
          </cell>
        </row>
        <row r="176">
          <cell r="A176" t="str">
            <v>Inbred HIPS_10_37</v>
          </cell>
          <cell r="B176" t="str">
            <v>10_37</v>
          </cell>
          <cell r="C176" t="str">
            <v>Missouri Valley$Inbred HIPS$150N$Dryland$Rep$1$Plot449Row10$Range37$@B77</v>
          </cell>
          <cell r="D176">
            <v>449</v>
          </cell>
          <cell r="E176">
            <v>10</v>
          </cell>
          <cell r="F176">
            <v>37</v>
          </cell>
          <cell r="G176" t="str">
            <v>B77</v>
          </cell>
          <cell r="H176">
            <v>1</v>
          </cell>
          <cell r="I176" t="str">
            <v>150N</v>
          </cell>
          <cell r="J176" t="str">
            <v>Dryland</v>
          </cell>
          <cell r="K176" t="str">
            <v>Missouri Valley</v>
          </cell>
          <cell r="L176" t="str">
            <v>Inbred HIPS</v>
          </cell>
          <cell r="M176" t="str">
            <v>LC2120</v>
          </cell>
          <cell r="N176">
            <v>217</v>
          </cell>
          <cell r="O176">
            <v>1729228</v>
          </cell>
          <cell r="P176">
            <v>175</v>
          </cell>
        </row>
        <row r="177">
          <cell r="A177" t="str">
            <v>Inbred HIPS_2_38</v>
          </cell>
          <cell r="B177" t="str">
            <v>2_38</v>
          </cell>
          <cell r="C177" t="str">
            <v>Missouri Valley$Inbred HIPS$150N$Dryland$Rep$1$Plot460Row2$Range38$@NC306</v>
          </cell>
          <cell r="D177">
            <v>460</v>
          </cell>
          <cell r="E177">
            <v>2</v>
          </cell>
          <cell r="F177">
            <v>38</v>
          </cell>
          <cell r="G177" t="str">
            <v>NC306</v>
          </cell>
          <cell r="H177">
            <v>1</v>
          </cell>
          <cell r="I177" t="str">
            <v>150N</v>
          </cell>
          <cell r="J177" t="str">
            <v>Dryland</v>
          </cell>
          <cell r="K177" t="str">
            <v>Missouri Valley</v>
          </cell>
          <cell r="L177" t="str">
            <v>Inbred HIPS</v>
          </cell>
          <cell r="M177" t="str">
            <v>LC2120</v>
          </cell>
          <cell r="N177">
            <v>237</v>
          </cell>
          <cell r="O177">
            <v>1729248</v>
          </cell>
          <cell r="P177">
            <v>176</v>
          </cell>
        </row>
        <row r="178">
          <cell r="A178" t="str">
            <v>Inbred HIPS_4_38</v>
          </cell>
          <cell r="B178" t="str">
            <v>4_38</v>
          </cell>
          <cell r="C178" t="str">
            <v>Missouri Valley$Inbred HIPS$150N$Dryland$Rep$1$Plot458Row4$Range38$@PHWG5</v>
          </cell>
          <cell r="D178">
            <v>458</v>
          </cell>
          <cell r="E178">
            <v>4</v>
          </cell>
          <cell r="F178">
            <v>38</v>
          </cell>
          <cell r="G178" t="str">
            <v>PHWG5</v>
          </cell>
          <cell r="H178">
            <v>1</v>
          </cell>
          <cell r="I178" t="str">
            <v>150N</v>
          </cell>
          <cell r="J178" t="str">
            <v>Dryland</v>
          </cell>
          <cell r="K178" t="str">
            <v>Missouri Valley</v>
          </cell>
          <cell r="L178" t="str">
            <v>Inbred HIPS</v>
          </cell>
          <cell r="M178" t="str">
            <v>LC2120</v>
          </cell>
          <cell r="N178">
            <v>156</v>
          </cell>
          <cell r="O178">
            <v>1729167</v>
          </cell>
          <cell r="P178">
            <v>177</v>
          </cell>
        </row>
        <row r="179">
          <cell r="A179" t="str">
            <v>Inbred HIPS_6_38</v>
          </cell>
          <cell r="B179" t="str">
            <v>6_38</v>
          </cell>
          <cell r="C179" t="str">
            <v>Missouri Valley$Inbred HIPS$150N$Dryland$Rep$1$Plot456Row6$Range38$@K64</v>
          </cell>
          <cell r="D179">
            <v>456</v>
          </cell>
          <cell r="E179">
            <v>6</v>
          </cell>
          <cell r="F179">
            <v>38</v>
          </cell>
          <cell r="G179" t="str">
            <v>K64</v>
          </cell>
          <cell r="H179">
            <v>1</v>
          </cell>
          <cell r="I179" t="str">
            <v>150N</v>
          </cell>
          <cell r="J179" t="str">
            <v>Dryland</v>
          </cell>
          <cell r="K179" t="str">
            <v>Missouri Valley</v>
          </cell>
          <cell r="L179" t="str">
            <v>Inbred HIPS</v>
          </cell>
          <cell r="M179" t="str">
            <v>LC2120</v>
          </cell>
          <cell r="N179">
            <v>33</v>
          </cell>
          <cell r="O179">
            <v>1723044</v>
          </cell>
          <cell r="P179">
            <v>178</v>
          </cell>
        </row>
        <row r="180">
          <cell r="A180" t="str">
            <v>Inbred HIPS_8_38</v>
          </cell>
          <cell r="B180" t="str">
            <v>8_38</v>
          </cell>
          <cell r="C180" t="str">
            <v>Missouri Valley$Inbred HIPS$150N$Dryland$Rep$1$Plot454Row8$Range38$@MQ305</v>
          </cell>
          <cell r="D180">
            <v>454</v>
          </cell>
          <cell r="E180">
            <v>8</v>
          </cell>
          <cell r="F180">
            <v>38</v>
          </cell>
          <cell r="G180" t="str">
            <v>MQ305</v>
          </cell>
          <cell r="H180">
            <v>1</v>
          </cell>
          <cell r="I180" t="str">
            <v>150N</v>
          </cell>
          <cell r="J180" t="str">
            <v>Dryland</v>
          </cell>
          <cell r="K180" t="str">
            <v>Missouri Valley</v>
          </cell>
          <cell r="L180" t="str">
            <v>Inbred HIPS</v>
          </cell>
          <cell r="M180" t="str">
            <v>LC2120</v>
          </cell>
          <cell r="N180">
            <v>60</v>
          </cell>
          <cell r="O180">
            <v>1723071</v>
          </cell>
          <cell r="P180">
            <v>179</v>
          </cell>
        </row>
        <row r="181">
          <cell r="A181" t="str">
            <v>Inbred HIPS_10_38</v>
          </cell>
          <cell r="B181" t="str">
            <v>10_38</v>
          </cell>
          <cell r="C181" t="str">
            <v>Missouri Valley$Inbred HIPS$150N$Dryland$Rep$1$Plot452Row10$Range38$@B14A</v>
          </cell>
          <cell r="D181">
            <v>452</v>
          </cell>
          <cell r="E181">
            <v>10</v>
          </cell>
          <cell r="F181">
            <v>38</v>
          </cell>
          <cell r="G181" t="str">
            <v>B14A</v>
          </cell>
          <cell r="H181">
            <v>1</v>
          </cell>
          <cell r="I181" t="str">
            <v>150N</v>
          </cell>
          <cell r="J181" t="str">
            <v>Dryland</v>
          </cell>
          <cell r="K181" t="str">
            <v>Missouri Valley</v>
          </cell>
          <cell r="L181" t="str">
            <v>Inbred HIPS</v>
          </cell>
          <cell r="M181" t="str">
            <v>LC2120</v>
          </cell>
          <cell r="N181">
            <v>145</v>
          </cell>
          <cell r="O181">
            <v>1729156</v>
          </cell>
          <cell r="P181">
            <v>180</v>
          </cell>
        </row>
        <row r="182">
          <cell r="A182" t="str">
            <v>Inbred HIPS_2_39</v>
          </cell>
          <cell r="B182" t="str">
            <v>2_39</v>
          </cell>
          <cell r="C182" t="str">
            <v>Missouri Valley$Inbred HIPS$150N$Dryland$Rep$1$Plot461Row2$Range39$@B52</v>
          </cell>
          <cell r="D182">
            <v>461</v>
          </cell>
          <cell r="E182">
            <v>2</v>
          </cell>
          <cell r="F182">
            <v>39</v>
          </cell>
          <cell r="G182" t="str">
            <v>B52</v>
          </cell>
          <cell r="H182">
            <v>1</v>
          </cell>
          <cell r="I182" t="str">
            <v>150N</v>
          </cell>
          <cell r="J182" t="str">
            <v>Dryland</v>
          </cell>
          <cell r="K182" t="str">
            <v>Missouri Valley</v>
          </cell>
          <cell r="L182" t="str">
            <v>Inbred HIPS</v>
          </cell>
          <cell r="M182" t="str">
            <v>LC2120</v>
          </cell>
          <cell r="N182">
            <v>309</v>
          </cell>
          <cell r="O182">
            <v>1729320</v>
          </cell>
          <cell r="P182">
            <v>181</v>
          </cell>
        </row>
        <row r="183">
          <cell r="A183" t="str">
            <v>Inbred HIPS_4_39</v>
          </cell>
          <cell r="B183" t="str">
            <v>4_39</v>
          </cell>
          <cell r="C183" t="str">
            <v>Missouri Valley$Inbred HIPS$150N$Dryland$Rep$1$Plot463Row4$Range39$@LH74</v>
          </cell>
          <cell r="D183">
            <v>463</v>
          </cell>
          <cell r="E183">
            <v>4</v>
          </cell>
          <cell r="F183">
            <v>39</v>
          </cell>
          <cell r="G183" t="str">
            <v>LH74</v>
          </cell>
          <cell r="H183">
            <v>1</v>
          </cell>
          <cell r="I183" t="str">
            <v>150N</v>
          </cell>
          <cell r="J183" t="str">
            <v>Dryland</v>
          </cell>
          <cell r="K183" t="str">
            <v>Missouri Valley</v>
          </cell>
          <cell r="L183" t="str">
            <v>Inbred HIPS</v>
          </cell>
          <cell r="M183" t="str">
            <v>LC2120</v>
          </cell>
          <cell r="N183">
            <v>77</v>
          </cell>
          <cell r="O183">
            <v>1723088</v>
          </cell>
          <cell r="P183">
            <v>182</v>
          </cell>
        </row>
        <row r="184">
          <cell r="A184" t="str">
            <v>Inbred HIPS_6_39</v>
          </cell>
          <cell r="B184" t="str">
            <v>6_39</v>
          </cell>
          <cell r="C184" t="str">
            <v>Missouri Valley$Inbred HIPS$150N$Dryland$Rep$1$Plot465Row6$Range39$@CQ702RC</v>
          </cell>
          <cell r="D184">
            <v>465</v>
          </cell>
          <cell r="E184">
            <v>6</v>
          </cell>
          <cell r="F184">
            <v>39</v>
          </cell>
          <cell r="G184" t="str">
            <v>CQ702RC</v>
          </cell>
          <cell r="H184">
            <v>1</v>
          </cell>
          <cell r="I184" t="str">
            <v>150N</v>
          </cell>
          <cell r="J184" t="str">
            <v>Dryland</v>
          </cell>
          <cell r="K184" t="str">
            <v>Missouri Valley</v>
          </cell>
          <cell r="L184" t="str">
            <v>Inbred HIPS</v>
          </cell>
          <cell r="M184" t="str">
            <v>LC2120</v>
          </cell>
          <cell r="N184">
            <v>158</v>
          </cell>
          <cell r="O184">
            <v>1729169</v>
          </cell>
          <cell r="P184">
            <v>183</v>
          </cell>
        </row>
        <row r="185">
          <cell r="A185" t="str">
            <v>Inbred HIPS_8_39</v>
          </cell>
          <cell r="B185" t="str">
            <v>8_39</v>
          </cell>
          <cell r="C185" t="str">
            <v>Missouri Valley$Inbred HIPS$150N$Dryland$Rep$1$Plot467Row8$Range39$@NC368</v>
          </cell>
          <cell r="D185">
            <v>467</v>
          </cell>
          <cell r="E185">
            <v>8</v>
          </cell>
          <cell r="F185">
            <v>39</v>
          </cell>
          <cell r="G185" t="str">
            <v>NC368</v>
          </cell>
          <cell r="H185">
            <v>1</v>
          </cell>
          <cell r="I185" t="str">
            <v>150N</v>
          </cell>
          <cell r="J185" t="str">
            <v>Dryland</v>
          </cell>
          <cell r="K185" t="str">
            <v>Missouri Valley</v>
          </cell>
          <cell r="L185" t="str">
            <v>Inbred HIPS</v>
          </cell>
          <cell r="M185" t="str">
            <v>LC2120</v>
          </cell>
          <cell r="N185">
            <v>244</v>
          </cell>
          <cell r="O185">
            <v>1729255</v>
          </cell>
          <cell r="P185">
            <v>184</v>
          </cell>
        </row>
        <row r="186">
          <cell r="A186" t="str">
            <v>Inbred HIPS_10_39</v>
          </cell>
          <cell r="B186" t="str">
            <v>10_39</v>
          </cell>
          <cell r="C186" t="str">
            <v>Missouri Valley$Inbred HIPS$150N$Dryland$Rep$1$Plot469Row10$Range39$@Ky21</v>
          </cell>
          <cell r="D186">
            <v>469</v>
          </cell>
          <cell r="E186">
            <v>10</v>
          </cell>
          <cell r="F186">
            <v>39</v>
          </cell>
          <cell r="G186" t="str">
            <v>Ky21</v>
          </cell>
          <cell r="H186">
            <v>1</v>
          </cell>
          <cell r="I186" t="str">
            <v>150N</v>
          </cell>
          <cell r="J186" t="str">
            <v>Dryland</v>
          </cell>
          <cell r="K186" t="str">
            <v>Missouri Valley</v>
          </cell>
          <cell r="L186" t="str">
            <v>Inbred HIPS</v>
          </cell>
          <cell r="M186" t="str">
            <v>LC2120</v>
          </cell>
          <cell r="N186">
            <v>151</v>
          </cell>
          <cell r="O186">
            <v>1729162</v>
          </cell>
          <cell r="P186">
            <v>185</v>
          </cell>
        </row>
        <row r="187">
          <cell r="A187" t="str">
            <v>Inbred HIPS_2_40</v>
          </cell>
          <cell r="B187" t="str">
            <v>2_40</v>
          </cell>
          <cell r="C187" t="str">
            <v>Missouri Valley$Inbred HIPS$150N$Dryland$Rep$1$Plot480Row2$Range40$@R229</v>
          </cell>
          <cell r="D187">
            <v>480</v>
          </cell>
          <cell r="E187">
            <v>2</v>
          </cell>
          <cell r="F187">
            <v>40</v>
          </cell>
          <cell r="G187" t="str">
            <v>R229</v>
          </cell>
          <cell r="H187">
            <v>1</v>
          </cell>
          <cell r="I187" t="str">
            <v>150N</v>
          </cell>
          <cell r="J187" t="str">
            <v>Dryland</v>
          </cell>
          <cell r="K187" t="str">
            <v>Missouri Valley</v>
          </cell>
          <cell r="L187" t="str">
            <v>Inbred HIPS</v>
          </cell>
          <cell r="M187" t="str">
            <v>LC2120</v>
          </cell>
          <cell r="N187">
            <v>168</v>
          </cell>
          <cell r="O187">
            <v>1729179</v>
          </cell>
          <cell r="P187">
            <v>186</v>
          </cell>
        </row>
        <row r="188">
          <cell r="A188" t="str">
            <v>Inbred HIPS_4_40</v>
          </cell>
          <cell r="B188" t="str">
            <v>4_40</v>
          </cell>
          <cell r="C188" t="str">
            <v>Missouri Valley$Inbred HIPS$150N$Dryland$Rep$1$Plot478Row4$Range40$@NC338</v>
          </cell>
          <cell r="D188">
            <v>478</v>
          </cell>
          <cell r="E188">
            <v>4</v>
          </cell>
          <cell r="F188">
            <v>40</v>
          </cell>
          <cell r="G188" t="str">
            <v>NC338</v>
          </cell>
          <cell r="H188">
            <v>1</v>
          </cell>
          <cell r="I188" t="str">
            <v>150N</v>
          </cell>
          <cell r="J188" t="str">
            <v>Dryland</v>
          </cell>
          <cell r="K188" t="str">
            <v>Missouri Valley</v>
          </cell>
          <cell r="L188" t="str">
            <v>Inbred HIPS</v>
          </cell>
          <cell r="M188" t="str">
            <v>LC2120</v>
          </cell>
          <cell r="N188">
            <v>239</v>
          </cell>
          <cell r="O188">
            <v>1729250</v>
          </cell>
          <cell r="P188">
            <v>187</v>
          </cell>
        </row>
        <row r="189">
          <cell r="A189" t="str">
            <v>Inbred HIPS_6_40</v>
          </cell>
          <cell r="B189" t="str">
            <v>6_40</v>
          </cell>
          <cell r="C189" t="str">
            <v>Missouri Valley$Inbred HIPS$150N$Dryland$Rep$1$Plot476Row6$Range40$@NC326</v>
          </cell>
          <cell r="D189">
            <v>476</v>
          </cell>
          <cell r="E189">
            <v>6</v>
          </cell>
          <cell r="F189">
            <v>40</v>
          </cell>
          <cell r="G189" t="str">
            <v>NC326</v>
          </cell>
          <cell r="H189">
            <v>1</v>
          </cell>
          <cell r="I189" t="str">
            <v>150N</v>
          </cell>
          <cell r="J189" t="str">
            <v>Dryland</v>
          </cell>
          <cell r="K189" t="str">
            <v>Missouri Valley</v>
          </cell>
          <cell r="L189" t="str">
            <v>Inbred HIPS</v>
          </cell>
          <cell r="M189" t="str">
            <v>LC2120</v>
          </cell>
          <cell r="N189">
            <v>238</v>
          </cell>
          <cell r="O189">
            <v>1729249</v>
          </cell>
          <cell r="P189">
            <v>188</v>
          </cell>
        </row>
        <row r="190">
          <cell r="A190" t="str">
            <v>Inbred HIPS_8_40</v>
          </cell>
          <cell r="B190" t="str">
            <v>8_40</v>
          </cell>
          <cell r="C190" t="str">
            <v>Missouri Valley$Inbred HIPS$150N$Dryland$Rep$1$Plot474Row8$Range40$@B73</v>
          </cell>
          <cell r="D190">
            <v>474</v>
          </cell>
          <cell r="E190">
            <v>8</v>
          </cell>
          <cell r="F190">
            <v>40</v>
          </cell>
          <cell r="G190" t="str">
            <v>B73</v>
          </cell>
          <cell r="H190">
            <v>1</v>
          </cell>
          <cell r="I190" t="str">
            <v>150N</v>
          </cell>
          <cell r="J190" t="str">
            <v>Dryland</v>
          </cell>
          <cell r="K190" t="str">
            <v>Missouri Valley</v>
          </cell>
          <cell r="L190" t="str">
            <v>Inbred HIPS</v>
          </cell>
          <cell r="M190" t="str">
            <v>LC2120</v>
          </cell>
          <cell r="N190">
            <v>376</v>
          </cell>
          <cell r="O190">
            <v>1729387</v>
          </cell>
          <cell r="P190">
            <v>189</v>
          </cell>
        </row>
        <row r="191">
          <cell r="A191" t="str">
            <v>Inbred HIPS_10_40</v>
          </cell>
          <cell r="B191" t="str">
            <v>10_40</v>
          </cell>
          <cell r="C191" t="str">
            <v>Missouri Valley$Inbred HIPS$150N$Dryland$Rep$1$Plot472Row10$Range40$@B73</v>
          </cell>
          <cell r="D191">
            <v>472</v>
          </cell>
          <cell r="E191">
            <v>10</v>
          </cell>
          <cell r="F191">
            <v>40</v>
          </cell>
          <cell r="G191" t="str">
            <v>B73</v>
          </cell>
          <cell r="H191">
            <v>1</v>
          </cell>
          <cell r="I191" t="str">
            <v>150N</v>
          </cell>
          <cell r="J191" t="str">
            <v>Dryland</v>
          </cell>
          <cell r="K191" t="str">
            <v>Missouri Valley</v>
          </cell>
          <cell r="L191" t="str">
            <v>Inbred HIPS</v>
          </cell>
          <cell r="M191" t="str">
            <v>LC2120</v>
          </cell>
          <cell r="N191">
            <v>146</v>
          </cell>
          <cell r="O191">
            <v>1729157</v>
          </cell>
          <cell r="P191">
            <v>190</v>
          </cell>
        </row>
        <row r="192">
          <cell r="A192" t="str">
            <v>Inbred HIPS_2_41</v>
          </cell>
          <cell r="B192" t="str">
            <v>2_41</v>
          </cell>
          <cell r="C192" t="str">
            <v>Missouri Valley$Inbred HIPS$150N$Dryland$Rep$1$Plot481Row2$Range41$@LP1 NR HT</v>
          </cell>
          <cell r="D192">
            <v>481</v>
          </cell>
          <cell r="E192">
            <v>2</v>
          </cell>
          <cell r="F192">
            <v>41</v>
          </cell>
          <cell r="G192" t="str">
            <v>LP1 NR HT</v>
          </cell>
          <cell r="H192">
            <v>1</v>
          </cell>
          <cell r="I192" t="str">
            <v>150N</v>
          </cell>
          <cell r="J192" t="str">
            <v>Dryland</v>
          </cell>
          <cell r="K192" t="str">
            <v>Missouri Valley</v>
          </cell>
          <cell r="L192" t="str">
            <v>Inbred HIPS</v>
          </cell>
          <cell r="M192" t="str">
            <v>LC2120</v>
          </cell>
          <cell r="N192">
            <v>75</v>
          </cell>
          <cell r="O192">
            <v>1723086</v>
          </cell>
          <cell r="P192">
            <v>191</v>
          </cell>
        </row>
        <row r="193">
          <cell r="A193" t="str">
            <v>Inbred HIPS_4_41</v>
          </cell>
          <cell r="B193" t="str">
            <v>4_41</v>
          </cell>
          <cell r="C193" t="str">
            <v>Missouri Valley$Inbred HIPS$150N$Dryland$Rep$1$Plot483Row4$Range41$@E8501</v>
          </cell>
          <cell r="D193">
            <v>483</v>
          </cell>
          <cell r="E193">
            <v>4</v>
          </cell>
          <cell r="F193">
            <v>41</v>
          </cell>
          <cell r="G193" t="str">
            <v>E8501</v>
          </cell>
          <cell r="H193">
            <v>1</v>
          </cell>
          <cell r="I193" t="str">
            <v>150N</v>
          </cell>
          <cell r="J193" t="str">
            <v>Dryland</v>
          </cell>
          <cell r="K193" t="str">
            <v>Missouri Valley</v>
          </cell>
          <cell r="L193" t="str">
            <v>Inbred HIPS</v>
          </cell>
          <cell r="M193" t="str">
            <v>LC2120</v>
          </cell>
          <cell r="N193">
            <v>274</v>
          </cell>
          <cell r="O193">
            <v>1729285</v>
          </cell>
          <cell r="P193">
            <v>192</v>
          </cell>
        </row>
        <row r="194">
          <cell r="A194" t="str">
            <v>Inbred HIPS_6_41</v>
          </cell>
          <cell r="B194" t="str">
            <v>6_41</v>
          </cell>
          <cell r="C194" t="str">
            <v>Missouri Valley$Inbred HIPS$150N$Dryland$Rep$1$Plot485Row6$Range41$@PHW17</v>
          </cell>
          <cell r="D194">
            <v>485</v>
          </cell>
          <cell r="E194">
            <v>6</v>
          </cell>
          <cell r="F194">
            <v>41</v>
          </cell>
          <cell r="G194" t="str">
            <v>PHW17</v>
          </cell>
          <cell r="H194">
            <v>1</v>
          </cell>
          <cell r="I194" t="str">
            <v>150N</v>
          </cell>
          <cell r="J194" t="str">
            <v>Dryland</v>
          </cell>
          <cell r="K194" t="str">
            <v>Missouri Valley</v>
          </cell>
          <cell r="L194" t="str">
            <v>Inbred HIPS</v>
          </cell>
          <cell r="M194" t="str">
            <v>LC2120</v>
          </cell>
          <cell r="N194">
            <v>192</v>
          </cell>
          <cell r="O194">
            <v>1729203</v>
          </cell>
          <cell r="P194">
            <v>193</v>
          </cell>
        </row>
        <row r="195">
          <cell r="A195" t="str">
            <v>Inbred HIPS_8_41</v>
          </cell>
          <cell r="B195" t="str">
            <v>8_41</v>
          </cell>
          <cell r="C195" t="str">
            <v>Missouri Valley$Inbred HIPS$150N$Dryland$Rep$1$Plot487Row8$Range41$@B73</v>
          </cell>
          <cell r="D195">
            <v>487</v>
          </cell>
          <cell r="E195">
            <v>8</v>
          </cell>
          <cell r="F195">
            <v>41</v>
          </cell>
          <cell r="G195" t="str">
            <v>B73</v>
          </cell>
          <cell r="H195">
            <v>1</v>
          </cell>
          <cell r="I195" t="str">
            <v>150N</v>
          </cell>
          <cell r="J195" t="str">
            <v>Dryland</v>
          </cell>
          <cell r="K195" t="str">
            <v>Missouri Valley</v>
          </cell>
          <cell r="L195" t="str">
            <v>Inbred HIPS</v>
          </cell>
          <cell r="M195" t="str">
            <v>LC2120</v>
          </cell>
          <cell r="N195">
            <v>374</v>
          </cell>
          <cell r="O195">
            <v>1729385</v>
          </cell>
          <cell r="P195">
            <v>194</v>
          </cell>
        </row>
        <row r="196">
          <cell r="A196" t="str">
            <v>Inbred HIPS_10_41</v>
          </cell>
          <cell r="B196" t="str">
            <v>10_41</v>
          </cell>
          <cell r="C196" t="str">
            <v>Missouri Valley$Inbred HIPS$150N$Dryland$Rep$1$Plot489Row10$Range41$@B73</v>
          </cell>
          <cell r="D196">
            <v>489</v>
          </cell>
          <cell r="E196">
            <v>10</v>
          </cell>
          <cell r="F196">
            <v>41</v>
          </cell>
          <cell r="G196" t="str">
            <v>B73</v>
          </cell>
          <cell r="H196">
            <v>1</v>
          </cell>
          <cell r="I196" t="str">
            <v>150N</v>
          </cell>
          <cell r="J196" t="str">
            <v>Dryland</v>
          </cell>
          <cell r="K196" t="str">
            <v>Missouri Valley</v>
          </cell>
          <cell r="L196" t="str">
            <v>Inbred HIPS</v>
          </cell>
          <cell r="M196" t="str">
            <v>LC2120</v>
          </cell>
          <cell r="N196">
            <v>378</v>
          </cell>
          <cell r="O196">
            <v>1729389</v>
          </cell>
          <cell r="P196">
            <v>195</v>
          </cell>
        </row>
        <row r="197">
          <cell r="A197" t="str">
            <v>Inbred HIPS_2_42</v>
          </cell>
          <cell r="B197" t="str">
            <v>2_42</v>
          </cell>
          <cell r="C197" t="str">
            <v>Missouri Valley$Inbred HIPS$150N$Dryland$Rep$-$PlotFillerRow2$Range42$@Filler</v>
          </cell>
          <cell r="D197" t="str">
            <v>Filler</v>
          </cell>
          <cell r="E197">
            <v>2</v>
          </cell>
          <cell r="F197">
            <v>42</v>
          </cell>
          <cell r="G197" t="str">
            <v>Filler</v>
          </cell>
          <cell r="H197" t="str">
            <v>-</v>
          </cell>
          <cell r="I197" t="str">
            <v>150N</v>
          </cell>
          <cell r="J197" t="str">
            <v>Dryland</v>
          </cell>
          <cell r="K197" t="str">
            <v>Missouri Valley</v>
          </cell>
          <cell r="L197" t="str">
            <v>Inbred HIPS</v>
          </cell>
          <cell r="M197" t="str">
            <v>LC2120</v>
          </cell>
          <cell r="N197" t="str">
            <v>-</v>
          </cell>
          <cell r="O197" t="str">
            <v>Filler</v>
          </cell>
          <cell r="P197">
            <v>196</v>
          </cell>
        </row>
        <row r="198">
          <cell r="A198" t="str">
            <v>Inbred HIPS_4_42</v>
          </cell>
          <cell r="B198" t="str">
            <v>4_42</v>
          </cell>
          <cell r="C198" t="str">
            <v>Missouri Valley$Inbred HIPS$150N$Dryland$Rep$-$PlotFillerRow4$Range42$@Filler</v>
          </cell>
          <cell r="D198" t="str">
            <v>Filler</v>
          </cell>
          <cell r="E198">
            <v>4</v>
          </cell>
          <cell r="F198">
            <v>42</v>
          </cell>
          <cell r="G198" t="str">
            <v>Filler</v>
          </cell>
          <cell r="H198" t="str">
            <v>-</v>
          </cell>
          <cell r="I198" t="str">
            <v>150N</v>
          </cell>
          <cell r="J198" t="str">
            <v>Dryland</v>
          </cell>
          <cell r="K198" t="str">
            <v>Missouri Valley</v>
          </cell>
          <cell r="L198" t="str">
            <v>Inbred HIPS</v>
          </cell>
          <cell r="M198" t="str">
            <v>LC2120</v>
          </cell>
          <cell r="N198" t="str">
            <v>-</v>
          </cell>
          <cell r="O198" t="str">
            <v>Filler</v>
          </cell>
          <cell r="P198">
            <v>197</v>
          </cell>
        </row>
        <row r="199">
          <cell r="A199" t="str">
            <v>Inbred HIPS_6_42</v>
          </cell>
          <cell r="B199" t="str">
            <v>6_42</v>
          </cell>
          <cell r="C199" t="str">
            <v>Missouri Valley$Inbred HIPS$150N$Dryland$Rep$1$Plot496Row6$Range42$@M162W</v>
          </cell>
          <cell r="D199">
            <v>496</v>
          </cell>
          <cell r="E199">
            <v>6</v>
          </cell>
          <cell r="F199">
            <v>42</v>
          </cell>
          <cell r="G199" t="str">
            <v>M162W</v>
          </cell>
          <cell r="H199">
            <v>1</v>
          </cell>
          <cell r="I199" t="str">
            <v>150N</v>
          </cell>
          <cell r="J199" t="str">
            <v>Dryland</v>
          </cell>
          <cell r="K199" t="str">
            <v>Missouri Valley</v>
          </cell>
          <cell r="L199" t="str">
            <v>Inbred HIPS</v>
          </cell>
          <cell r="M199" t="str">
            <v>LC2120</v>
          </cell>
          <cell r="N199">
            <v>340</v>
          </cell>
          <cell r="O199">
            <v>1729351</v>
          </cell>
          <cell r="P199">
            <v>198</v>
          </cell>
        </row>
        <row r="200">
          <cell r="A200" t="str">
            <v>Inbred HIPS_8_42</v>
          </cell>
          <cell r="B200" t="str">
            <v>8_42</v>
          </cell>
          <cell r="C200" t="str">
            <v>Missouri Valley$Inbred HIPS$150N$Dryland$Rep$1$Plot494Row8$Range42$@NQ508</v>
          </cell>
          <cell r="D200">
            <v>494</v>
          </cell>
          <cell r="E200">
            <v>8</v>
          </cell>
          <cell r="F200">
            <v>42</v>
          </cell>
          <cell r="G200" t="str">
            <v>NQ508</v>
          </cell>
          <cell r="H200">
            <v>1</v>
          </cell>
          <cell r="I200" t="str">
            <v>150N</v>
          </cell>
          <cell r="J200" t="str">
            <v>Dryland</v>
          </cell>
          <cell r="K200" t="str">
            <v>Missouri Valley</v>
          </cell>
          <cell r="L200" t="str">
            <v>Inbred HIPS</v>
          </cell>
          <cell r="M200" t="str">
            <v>LC2120</v>
          </cell>
          <cell r="N200">
            <v>155</v>
          </cell>
          <cell r="O200">
            <v>1729166</v>
          </cell>
          <cell r="P200">
            <v>199</v>
          </cell>
        </row>
        <row r="201">
          <cell r="A201" t="str">
            <v>Inbred HIPS_10_42</v>
          </cell>
          <cell r="B201" t="str">
            <v>10_42</v>
          </cell>
          <cell r="C201" t="str">
            <v>Missouri Valley$Inbred HIPS$150N$Dryland$Rep$1$Plot492Row10$Range42$@CI64</v>
          </cell>
          <cell r="D201">
            <v>492</v>
          </cell>
          <cell r="E201">
            <v>10</v>
          </cell>
          <cell r="F201">
            <v>42</v>
          </cell>
          <cell r="G201" t="str">
            <v>CI64</v>
          </cell>
          <cell r="H201">
            <v>1</v>
          </cell>
          <cell r="I201" t="str">
            <v>150N</v>
          </cell>
          <cell r="J201" t="str">
            <v>Dryland</v>
          </cell>
          <cell r="K201" t="str">
            <v>Missouri Valley</v>
          </cell>
          <cell r="L201" t="str">
            <v>Inbred HIPS</v>
          </cell>
          <cell r="M201" t="str">
            <v>LC2120</v>
          </cell>
          <cell r="N201">
            <v>12</v>
          </cell>
          <cell r="O201">
            <v>1723023</v>
          </cell>
          <cell r="P201">
            <v>200</v>
          </cell>
        </row>
        <row r="202">
          <cell r="A202" t="str">
            <v>Inbred HIPS_2_43</v>
          </cell>
          <cell r="B202" t="str">
            <v>2_43</v>
          </cell>
          <cell r="C202" t="str">
            <v>Missouri Valley$Inbred HIPS$150N$Dryland$Rep$2$Plot201Row2$Range43$@AK-08</v>
          </cell>
          <cell r="D202">
            <v>201</v>
          </cell>
          <cell r="E202">
            <v>2</v>
          </cell>
          <cell r="F202">
            <v>43</v>
          </cell>
          <cell r="G202" t="str">
            <v>AK-08</v>
          </cell>
          <cell r="H202">
            <v>2</v>
          </cell>
          <cell r="I202" t="str">
            <v>150N</v>
          </cell>
          <cell r="J202" t="str">
            <v>Dryland</v>
          </cell>
          <cell r="K202" t="str">
            <v>Missouri Valley</v>
          </cell>
          <cell r="L202" t="str">
            <v>Inbred HIPS</v>
          </cell>
          <cell r="M202" t="str">
            <v>LC2120</v>
          </cell>
          <cell r="N202">
            <v>393</v>
          </cell>
          <cell r="O202">
            <v>1729800</v>
          </cell>
          <cell r="P202">
            <v>201</v>
          </cell>
        </row>
        <row r="203">
          <cell r="A203" t="str">
            <v>Inbred HIPS_4_43</v>
          </cell>
          <cell r="B203" t="str">
            <v>4_43</v>
          </cell>
          <cell r="C203" t="str">
            <v>Missouri Valley$Inbred HIPS$150N$Dryland$Rep$2$Plot203Row4$Range43$@CI66</v>
          </cell>
          <cell r="D203">
            <v>203</v>
          </cell>
          <cell r="E203">
            <v>4</v>
          </cell>
          <cell r="F203">
            <v>43</v>
          </cell>
          <cell r="G203" t="str">
            <v>CI66</v>
          </cell>
          <cell r="H203">
            <v>2</v>
          </cell>
          <cell r="I203" t="str">
            <v>150N</v>
          </cell>
          <cell r="J203" t="str">
            <v>Dryland</v>
          </cell>
          <cell r="K203" t="str">
            <v>Missouri Valley</v>
          </cell>
          <cell r="L203" t="str">
            <v>Inbred HIPS</v>
          </cell>
          <cell r="M203" t="str">
            <v>LC2120</v>
          </cell>
          <cell r="N203">
            <v>317</v>
          </cell>
          <cell r="O203">
            <v>1729724</v>
          </cell>
          <cell r="P203">
            <v>202</v>
          </cell>
        </row>
        <row r="204">
          <cell r="A204" t="str">
            <v>Inbred HIPS_6_43</v>
          </cell>
          <cell r="B204" t="str">
            <v>6_43</v>
          </cell>
          <cell r="C204" t="str">
            <v>Missouri Valley$Inbred HIPS$150N$Dryland$Rep$2$Plot205Row6$Range43$@A654</v>
          </cell>
          <cell r="D204">
            <v>205</v>
          </cell>
          <cell r="E204">
            <v>6</v>
          </cell>
          <cell r="F204">
            <v>43</v>
          </cell>
          <cell r="G204" t="str">
            <v>A654</v>
          </cell>
          <cell r="H204">
            <v>2</v>
          </cell>
          <cell r="I204" t="str">
            <v>150N</v>
          </cell>
          <cell r="J204" t="str">
            <v>Dryland</v>
          </cell>
          <cell r="K204" t="str">
            <v>Missouri Valley</v>
          </cell>
          <cell r="L204" t="str">
            <v>Inbred HIPS</v>
          </cell>
          <cell r="M204" t="str">
            <v>LC2120</v>
          </cell>
          <cell r="N204">
            <v>316</v>
          </cell>
          <cell r="O204">
            <v>1729723</v>
          </cell>
          <cell r="P204">
            <v>203</v>
          </cell>
        </row>
        <row r="205">
          <cell r="A205" t="str">
            <v>Inbred HIPS_8_43</v>
          </cell>
          <cell r="B205" t="str">
            <v>8_43</v>
          </cell>
          <cell r="C205" t="str">
            <v>Missouri Valley$Inbred HIPS$150N$Dryland$Rep$2$Plot207Row8$Range43$@AK-11</v>
          </cell>
          <cell r="D205">
            <v>207</v>
          </cell>
          <cell r="E205">
            <v>8</v>
          </cell>
          <cell r="F205">
            <v>43</v>
          </cell>
          <cell r="G205" t="str">
            <v>AK-11</v>
          </cell>
          <cell r="H205">
            <v>2</v>
          </cell>
          <cell r="I205" t="str">
            <v>150N</v>
          </cell>
          <cell r="J205" t="str">
            <v>Dryland</v>
          </cell>
          <cell r="K205" t="str">
            <v>Missouri Valley</v>
          </cell>
          <cell r="L205" t="str">
            <v>Inbred HIPS</v>
          </cell>
          <cell r="M205" t="str">
            <v>LC2120</v>
          </cell>
          <cell r="N205">
            <v>396</v>
          </cell>
          <cell r="O205">
            <v>1729803</v>
          </cell>
          <cell r="P205">
            <v>204</v>
          </cell>
        </row>
        <row r="206">
          <cell r="A206" t="str">
            <v>Inbred HIPS_10_43</v>
          </cell>
          <cell r="B206" t="str">
            <v>10_43</v>
          </cell>
          <cell r="C206" t="str">
            <v>Missouri Valley$Inbred HIPS$150N$Dryland$Rep$2$Plot209Row10$Range43$@AK-09</v>
          </cell>
          <cell r="D206">
            <v>209</v>
          </cell>
          <cell r="E206">
            <v>10</v>
          </cell>
          <cell r="F206">
            <v>43</v>
          </cell>
          <cell r="G206" t="str">
            <v>AK-09</v>
          </cell>
          <cell r="H206">
            <v>2</v>
          </cell>
          <cell r="I206" t="str">
            <v>150N</v>
          </cell>
          <cell r="J206" t="str">
            <v>Dryland</v>
          </cell>
          <cell r="K206" t="str">
            <v>Missouri Valley</v>
          </cell>
          <cell r="L206" t="str">
            <v>Inbred HIPS</v>
          </cell>
          <cell r="M206" t="str">
            <v>LC2120</v>
          </cell>
          <cell r="N206">
            <v>394</v>
          </cell>
          <cell r="O206">
            <v>1729801</v>
          </cell>
          <cell r="P206">
            <v>205</v>
          </cell>
        </row>
        <row r="207">
          <cell r="A207" t="str">
            <v>Inbred HIPS_2_44</v>
          </cell>
          <cell r="B207" t="str">
            <v>2_44</v>
          </cell>
          <cell r="C207" t="str">
            <v>Missouri Valley$Inbred HIPS$150N$Dryland$Rep$2$Plot220Row2$Range44$@78010</v>
          </cell>
          <cell r="D207">
            <v>220</v>
          </cell>
          <cell r="E207">
            <v>2</v>
          </cell>
          <cell r="F207">
            <v>44</v>
          </cell>
          <cell r="G207" t="str">
            <v>78010</v>
          </cell>
          <cell r="H207">
            <v>2</v>
          </cell>
          <cell r="I207" t="str">
            <v>150N</v>
          </cell>
          <cell r="J207" t="str">
            <v>Dryland</v>
          </cell>
          <cell r="K207" t="str">
            <v>Missouri Valley</v>
          </cell>
          <cell r="L207" t="str">
            <v>Inbred HIPS</v>
          </cell>
          <cell r="M207" t="str">
            <v>LC2120</v>
          </cell>
          <cell r="N207">
            <v>186</v>
          </cell>
          <cell r="O207">
            <v>1729593</v>
          </cell>
          <cell r="P207">
            <v>206</v>
          </cell>
        </row>
        <row r="208">
          <cell r="A208" t="str">
            <v>Inbred HIPS_4_44</v>
          </cell>
          <cell r="B208" t="str">
            <v>4_44</v>
          </cell>
          <cell r="C208" t="str">
            <v>Missouri Valley$Inbred HIPS$150N$Dryland$Rep$2$Plot218Row4$Range44$@NC230</v>
          </cell>
          <cell r="D208">
            <v>218</v>
          </cell>
          <cell r="E208">
            <v>4</v>
          </cell>
          <cell r="F208">
            <v>44</v>
          </cell>
          <cell r="G208" t="str">
            <v>NC230</v>
          </cell>
          <cell r="H208">
            <v>2</v>
          </cell>
          <cell r="I208" t="str">
            <v>150N</v>
          </cell>
          <cell r="J208" t="str">
            <v>Dryland</v>
          </cell>
          <cell r="K208" t="str">
            <v>Missouri Valley</v>
          </cell>
          <cell r="L208" t="str">
            <v>Inbred HIPS</v>
          </cell>
          <cell r="M208" t="str">
            <v>LC2120</v>
          </cell>
          <cell r="N208">
            <v>92</v>
          </cell>
          <cell r="O208">
            <v>1729499</v>
          </cell>
          <cell r="P208">
            <v>207</v>
          </cell>
        </row>
        <row r="209">
          <cell r="A209" t="str">
            <v>Inbred HIPS_6_44</v>
          </cell>
          <cell r="B209" t="str">
            <v>6_44</v>
          </cell>
          <cell r="C209" t="str">
            <v>Missouri Valley$Inbred HIPS$150N$Dryland$Rep$2$Plot216Row6$Range44$@A188</v>
          </cell>
          <cell r="D209">
            <v>216</v>
          </cell>
          <cell r="E209">
            <v>6</v>
          </cell>
          <cell r="F209">
            <v>44</v>
          </cell>
          <cell r="G209" t="str">
            <v>A188</v>
          </cell>
          <cell r="H209">
            <v>2</v>
          </cell>
          <cell r="I209" t="str">
            <v>150N</v>
          </cell>
          <cell r="J209" t="str">
            <v>Dryland</v>
          </cell>
          <cell r="K209" t="str">
            <v>Missouri Valley</v>
          </cell>
          <cell r="L209" t="str">
            <v>Inbred HIPS</v>
          </cell>
          <cell r="M209" t="str">
            <v>LC2120</v>
          </cell>
          <cell r="N209">
            <v>103</v>
          </cell>
          <cell r="O209">
            <v>1729510</v>
          </cell>
          <cell r="P209">
            <v>208</v>
          </cell>
        </row>
        <row r="210">
          <cell r="A210" t="str">
            <v>Inbred HIPS_8_44</v>
          </cell>
          <cell r="B210" t="str">
            <v>8_44</v>
          </cell>
          <cell r="C210" t="str">
            <v>Missouri Valley$Inbred HIPS$150N$Dryland$Rep$2$Plot214Row8$Range44$@NC262</v>
          </cell>
          <cell r="D210">
            <v>214</v>
          </cell>
          <cell r="E210">
            <v>8</v>
          </cell>
          <cell r="F210">
            <v>44</v>
          </cell>
          <cell r="G210" t="str">
            <v>NC262</v>
          </cell>
          <cell r="H210">
            <v>2</v>
          </cell>
          <cell r="I210" t="str">
            <v>150N</v>
          </cell>
          <cell r="J210" t="str">
            <v>Dryland</v>
          </cell>
          <cell r="K210" t="str">
            <v>Missouri Valley</v>
          </cell>
          <cell r="L210" t="str">
            <v>Inbred HIPS</v>
          </cell>
          <cell r="M210" t="str">
            <v>LC2120</v>
          </cell>
          <cell r="N210">
            <v>306</v>
          </cell>
          <cell r="O210">
            <v>1729713</v>
          </cell>
          <cell r="P210">
            <v>209</v>
          </cell>
        </row>
        <row r="211">
          <cell r="A211" t="str">
            <v>Inbred HIPS_10_44</v>
          </cell>
          <cell r="B211" t="str">
            <v>10_44</v>
          </cell>
          <cell r="C211" t="str">
            <v>Missouri Valley$Inbred HIPS$150N$Dryland$Rep$2$Plot212Row10$Range44$@NC360</v>
          </cell>
          <cell r="D211">
            <v>212</v>
          </cell>
          <cell r="E211">
            <v>10</v>
          </cell>
          <cell r="F211">
            <v>44</v>
          </cell>
          <cell r="G211" t="str">
            <v>NC360</v>
          </cell>
          <cell r="H211">
            <v>2</v>
          </cell>
          <cell r="I211" t="str">
            <v>150N</v>
          </cell>
          <cell r="J211" t="str">
            <v>Dryland</v>
          </cell>
          <cell r="K211" t="str">
            <v>Missouri Valley</v>
          </cell>
          <cell r="L211" t="str">
            <v>Inbred HIPS</v>
          </cell>
          <cell r="M211" t="str">
            <v>LC2120</v>
          </cell>
          <cell r="N211">
            <v>243</v>
          </cell>
          <cell r="O211">
            <v>1729650</v>
          </cell>
          <cell r="P211">
            <v>210</v>
          </cell>
        </row>
        <row r="212">
          <cell r="A212" t="str">
            <v>Inbred HIPS_2_45</v>
          </cell>
          <cell r="B212" t="str">
            <v>2_45</v>
          </cell>
          <cell r="C212" t="str">
            <v>Missouri Valley$Inbred HIPS$150N$Dryland$Rep$2$Plot221Row2$Range45$@W153R</v>
          </cell>
          <cell r="D212">
            <v>221</v>
          </cell>
          <cell r="E212">
            <v>2</v>
          </cell>
          <cell r="F212">
            <v>45</v>
          </cell>
          <cell r="G212" t="str">
            <v>W153R</v>
          </cell>
          <cell r="H212">
            <v>2</v>
          </cell>
          <cell r="I212" t="str">
            <v>150N</v>
          </cell>
          <cell r="J212" t="str">
            <v>Dryland</v>
          </cell>
          <cell r="K212" t="str">
            <v>Missouri Valley</v>
          </cell>
          <cell r="L212" t="str">
            <v>Inbred HIPS</v>
          </cell>
          <cell r="M212" t="str">
            <v>LC2120</v>
          </cell>
          <cell r="N212">
            <v>167</v>
          </cell>
          <cell r="O212">
            <v>1729574</v>
          </cell>
          <cell r="P212">
            <v>211</v>
          </cell>
        </row>
        <row r="213">
          <cell r="A213" t="str">
            <v>Inbred HIPS_4_45</v>
          </cell>
          <cell r="B213" t="str">
            <v>4_45</v>
          </cell>
          <cell r="C213" t="str">
            <v>Missouri Valley$Inbred HIPS$150N$Dryland$Rep$2$Plot223Row4$Range45$@CM7</v>
          </cell>
          <cell r="D213">
            <v>223</v>
          </cell>
          <cell r="E213">
            <v>4</v>
          </cell>
          <cell r="F213">
            <v>45</v>
          </cell>
          <cell r="G213" t="str">
            <v>CM7</v>
          </cell>
          <cell r="H213">
            <v>2</v>
          </cell>
          <cell r="I213" t="str">
            <v>150N</v>
          </cell>
          <cell r="J213" t="str">
            <v>Dryland</v>
          </cell>
          <cell r="K213" t="str">
            <v>Missouri Valley</v>
          </cell>
          <cell r="L213" t="str">
            <v>Inbred HIPS</v>
          </cell>
          <cell r="M213" t="str">
            <v>LC2120</v>
          </cell>
          <cell r="N213">
            <v>226</v>
          </cell>
          <cell r="O213">
            <v>1729633</v>
          </cell>
          <cell r="P213">
            <v>212</v>
          </cell>
        </row>
        <row r="214">
          <cell r="A214" t="str">
            <v>Inbred HIPS_6_45</v>
          </cell>
          <cell r="B214" t="str">
            <v>6_45</v>
          </cell>
          <cell r="C214" t="str">
            <v>Missouri Valley$Inbred HIPS$150N$Dryland$Rep$2$Plot225Row6$Range45$@IA2132</v>
          </cell>
          <cell r="D214">
            <v>225</v>
          </cell>
          <cell r="E214">
            <v>6</v>
          </cell>
          <cell r="F214">
            <v>45</v>
          </cell>
          <cell r="G214" t="str">
            <v>IA2132</v>
          </cell>
          <cell r="H214">
            <v>2</v>
          </cell>
          <cell r="I214" t="str">
            <v>150N</v>
          </cell>
          <cell r="J214" t="str">
            <v>Dryland</v>
          </cell>
          <cell r="K214" t="str">
            <v>Missouri Valley</v>
          </cell>
          <cell r="L214" t="str">
            <v>Inbred HIPS</v>
          </cell>
          <cell r="M214" t="str">
            <v>LC2120</v>
          </cell>
          <cell r="N214">
            <v>133</v>
          </cell>
          <cell r="O214">
            <v>1729540</v>
          </cell>
          <cell r="P214">
            <v>213</v>
          </cell>
        </row>
        <row r="215">
          <cell r="A215" t="str">
            <v>Inbred HIPS_8_45</v>
          </cell>
          <cell r="B215" t="str">
            <v>8_45</v>
          </cell>
          <cell r="C215" t="str">
            <v>Missouri Valley$Inbred HIPS$150N$Dryland$Rep$2$Plot227Row8$Range45$@B73</v>
          </cell>
          <cell r="D215">
            <v>227</v>
          </cell>
          <cell r="E215">
            <v>8</v>
          </cell>
          <cell r="F215">
            <v>45</v>
          </cell>
          <cell r="G215" t="str">
            <v>B73</v>
          </cell>
          <cell r="H215">
            <v>2</v>
          </cell>
          <cell r="I215" t="str">
            <v>150N</v>
          </cell>
          <cell r="J215" t="str">
            <v>Dryland</v>
          </cell>
          <cell r="K215" t="str">
            <v>Missouri Valley</v>
          </cell>
          <cell r="L215" t="str">
            <v>Inbred HIPS</v>
          </cell>
          <cell r="M215" t="str">
            <v>LC2120</v>
          </cell>
          <cell r="N215">
            <v>353</v>
          </cell>
          <cell r="O215">
            <v>1729760</v>
          </cell>
          <cell r="P215">
            <v>214</v>
          </cell>
        </row>
        <row r="216">
          <cell r="A216" t="str">
            <v>Inbred HIPS_10_45</v>
          </cell>
          <cell r="B216" t="str">
            <v>10_45</v>
          </cell>
          <cell r="C216" t="str">
            <v>Missouri Valley$Inbred HIPS$150N$Dryland$Rep$2$Plot229Row10$Range45$@RS 710</v>
          </cell>
          <cell r="D216">
            <v>229</v>
          </cell>
          <cell r="E216">
            <v>10</v>
          </cell>
          <cell r="F216">
            <v>45</v>
          </cell>
          <cell r="G216" t="str">
            <v>RS 710</v>
          </cell>
          <cell r="H216">
            <v>2</v>
          </cell>
          <cell r="I216" t="str">
            <v>150N</v>
          </cell>
          <cell r="J216" t="str">
            <v>Dryland</v>
          </cell>
          <cell r="K216" t="str">
            <v>Missouri Valley</v>
          </cell>
          <cell r="L216" t="str">
            <v>Inbred HIPS</v>
          </cell>
          <cell r="M216" t="str">
            <v>LC2120</v>
          </cell>
          <cell r="N216">
            <v>307</v>
          </cell>
          <cell r="O216">
            <v>1729714</v>
          </cell>
          <cell r="P216">
            <v>215</v>
          </cell>
        </row>
        <row r="217">
          <cell r="A217" t="str">
            <v>Inbred HIPS_2_46</v>
          </cell>
          <cell r="B217" t="str">
            <v>2_46</v>
          </cell>
          <cell r="C217" t="str">
            <v>Missouri Valley$Inbred HIPS$150N$Dryland$Rep$2$Plot240Row2$Range46$@CM37</v>
          </cell>
          <cell r="D217">
            <v>240</v>
          </cell>
          <cell r="E217">
            <v>2</v>
          </cell>
          <cell r="F217">
            <v>46</v>
          </cell>
          <cell r="G217" t="str">
            <v>CM37</v>
          </cell>
          <cell r="H217">
            <v>2</v>
          </cell>
          <cell r="I217" t="str">
            <v>150N</v>
          </cell>
          <cell r="J217" t="str">
            <v>Dryland</v>
          </cell>
          <cell r="K217" t="str">
            <v>Missouri Valley</v>
          </cell>
          <cell r="L217" t="str">
            <v>Inbred HIPS</v>
          </cell>
          <cell r="M217" t="str">
            <v>LC2120</v>
          </cell>
          <cell r="N217">
            <v>279</v>
          </cell>
          <cell r="O217">
            <v>1729686</v>
          </cell>
          <cell r="P217">
            <v>216</v>
          </cell>
        </row>
        <row r="218">
          <cell r="A218" t="str">
            <v>Inbred HIPS_4_46</v>
          </cell>
          <cell r="B218" t="str">
            <v>4_46</v>
          </cell>
          <cell r="C218" t="str">
            <v>Missouri Valley$Inbred HIPS$150N$Dryland$Rep$2$Plot238Row4$Range46$@I29</v>
          </cell>
          <cell r="D218">
            <v>238</v>
          </cell>
          <cell r="E218">
            <v>4</v>
          </cell>
          <cell r="F218">
            <v>46</v>
          </cell>
          <cell r="G218" t="str">
            <v>I29</v>
          </cell>
          <cell r="H218">
            <v>2</v>
          </cell>
          <cell r="I218" t="str">
            <v>150N</v>
          </cell>
          <cell r="J218" t="str">
            <v>Dryland</v>
          </cell>
          <cell r="K218" t="str">
            <v>Missouri Valley</v>
          </cell>
          <cell r="L218" t="str">
            <v>Inbred HIPS</v>
          </cell>
          <cell r="M218" t="str">
            <v>LC2120</v>
          </cell>
          <cell r="N218">
            <v>288</v>
          </cell>
          <cell r="O218">
            <v>1729695</v>
          </cell>
          <cell r="P218">
            <v>217</v>
          </cell>
        </row>
        <row r="219">
          <cell r="A219" t="str">
            <v>Inbred HIPS_6_46</v>
          </cell>
          <cell r="B219" t="str">
            <v>6_46</v>
          </cell>
          <cell r="C219" t="str">
            <v>Missouri Valley$Inbred HIPS$150N$Dryland$Rep$2$Plot236Row6$Range46$@LH1</v>
          </cell>
          <cell r="D219">
            <v>236</v>
          </cell>
          <cell r="E219">
            <v>6</v>
          </cell>
          <cell r="F219">
            <v>46</v>
          </cell>
          <cell r="G219" t="str">
            <v>LH1</v>
          </cell>
          <cell r="H219">
            <v>2</v>
          </cell>
          <cell r="I219" t="str">
            <v>150N</v>
          </cell>
          <cell r="J219" t="str">
            <v>Dryland</v>
          </cell>
          <cell r="K219" t="str">
            <v>Missouri Valley</v>
          </cell>
          <cell r="L219" t="str">
            <v>Inbred HIPS</v>
          </cell>
          <cell r="M219" t="str">
            <v>LC2120</v>
          </cell>
          <cell r="N219">
            <v>324</v>
          </cell>
          <cell r="O219">
            <v>1729731</v>
          </cell>
          <cell r="P219">
            <v>218</v>
          </cell>
        </row>
        <row r="220">
          <cell r="A220" t="str">
            <v>Inbred HIPS_8_46</v>
          </cell>
          <cell r="B220" t="str">
            <v>8_46</v>
          </cell>
          <cell r="C220" t="str">
            <v>Missouri Valley$Inbred HIPS$150N$Dryland$Rep$2$Plot234Row8$Range46$@IDS69</v>
          </cell>
          <cell r="D220">
            <v>234</v>
          </cell>
          <cell r="E220">
            <v>8</v>
          </cell>
          <cell r="F220">
            <v>46</v>
          </cell>
          <cell r="G220" t="str">
            <v>IDS69</v>
          </cell>
          <cell r="H220">
            <v>2</v>
          </cell>
          <cell r="I220" t="str">
            <v>150N</v>
          </cell>
          <cell r="J220" t="str">
            <v>Dryland</v>
          </cell>
          <cell r="K220" t="str">
            <v>Missouri Valley</v>
          </cell>
          <cell r="L220" t="str">
            <v>Inbred HIPS</v>
          </cell>
          <cell r="M220" t="str">
            <v>LC2120</v>
          </cell>
          <cell r="N220">
            <v>281</v>
          </cell>
          <cell r="O220">
            <v>1729688</v>
          </cell>
          <cell r="P220">
            <v>219</v>
          </cell>
        </row>
        <row r="221">
          <cell r="A221" t="str">
            <v>Inbred HIPS_10_46</v>
          </cell>
          <cell r="B221" t="str">
            <v>10_46</v>
          </cell>
          <cell r="C221" t="str">
            <v>Missouri Valley$Inbred HIPS$150N$Dryland$Rep$2$Plot232Row10$Range46$@white variegated</v>
          </cell>
          <cell r="D221">
            <v>232</v>
          </cell>
          <cell r="E221">
            <v>10</v>
          </cell>
          <cell r="F221">
            <v>46</v>
          </cell>
          <cell r="G221" t="str">
            <v>white variegated</v>
          </cell>
          <cell r="H221">
            <v>2</v>
          </cell>
          <cell r="I221" t="str">
            <v>150N</v>
          </cell>
          <cell r="J221" t="str">
            <v>Dryland</v>
          </cell>
          <cell r="K221" t="str">
            <v>Missouri Valley</v>
          </cell>
          <cell r="L221" t="str">
            <v>Inbred HIPS</v>
          </cell>
          <cell r="M221" t="str">
            <v>LC2120</v>
          </cell>
          <cell r="N221">
            <v>347</v>
          </cell>
          <cell r="O221">
            <v>1729754</v>
          </cell>
          <cell r="P221">
            <v>220</v>
          </cell>
        </row>
        <row r="222">
          <cell r="A222" t="str">
            <v>Inbred HIPS_2_47</v>
          </cell>
          <cell r="B222" t="str">
            <v>2_47</v>
          </cell>
          <cell r="C222" t="str">
            <v>Missouri Valley$Inbred HIPS$150N$Dryland$Rep$2$Plot241Row2$Range47$@779</v>
          </cell>
          <cell r="D222">
            <v>241</v>
          </cell>
          <cell r="E222">
            <v>2</v>
          </cell>
          <cell r="F222">
            <v>47</v>
          </cell>
          <cell r="G222" t="str">
            <v>779</v>
          </cell>
          <cell r="H222">
            <v>2</v>
          </cell>
          <cell r="I222" t="str">
            <v>150N</v>
          </cell>
          <cell r="J222" t="str">
            <v>Dryland</v>
          </cell>
          <cell r="K222" t="str">
            <v>Missouri Valley</v>
          </cell>
          <cell r="L222" t="str">
            <v>Inbred HIPS</v>
          </cell>
          <cell r="M222" t="str">
            <v>LC2120</v>
          </cell>
          <cell r="N222">
            <v>322</v>
          </cell>
          <cell r="O222">
            <v>1729729</v>
          </cell>
          <cell r="P222">
            <v>221</v>
          </cell>
        </row>
        <row r="223">
          <cell r="A223" t="str">
            <v>Inbred HIPS_4_47</v>
          </cell>
          <cell r="B223" t="str">
            <v>4_47</v>
          </cell>
          <cell r="C223" t="str">
            <v>Missouri Valley$Inbred HIPS$150N$Dryland$Rep$2$Plot243Row4$Range47$@AK-01</v>
          </cell>
          <cell r="D223">
            <v>243</v>
          </cell>
          <cell r="E223">
            <v>4</v>
          </cell>
          <cell r="F223">
            <v>47</v>
          </cell>
          <cell r="G223" t="str">
            <v>AK-01</v>
          </cell>
          <cell r="H223">
            <v>2</v>
          </cell>
          <cell r="I223" t="str">
            <v>150N</v>
          </cell>
          <cell r="J223" t="str">
            <v>Dryland</v>
          </cell>
          <cell r="K223" t="str">
            <v>Missouri Valley</v>
          </cell>
          <cell r="L223" t="str">
            <v>Inbred HIPS</v>
          </cell>
          <cell r="M223" t="str">
            <v>LC2120</v>
          </cell>
          <cell r="N223">
            <v>386</v>
          </cell>
          <cell r="O223">
            <v>1729793</v>
          </cell>
          <cell r="P223">
            <v>222</v>
          </cell>
        </row>
        <row r="224">
          <cell r="A224" t="str">
            <v>Inbred HIPS_6_47</v>
          </cell>
          <cell r="B224" t="str">
            <v>6_47</v>
          </cell>
          <cell r="C224" t="str">
            <v>Missouri Valley$Inbred HIPS$150N$Dryland$Rep$2$Plot245Row6$Range47$@P39</v>
          </cell>
          <cell r="D224">
            <v>245</v>
          </cell>
          <cell r="E224">
            <v>6</v>
          </cell>
          <cell r="F224">
            <v>47</v>
          </cell>
          <cell r="G224" t="str">
            <v>P39</v>
          </cell>
          <cell r="H224">
            <v>2</v>
          </cell>
          <cell r="I224" t="str">
            <v>150N</v>
          </cell>
          <cell r="J224" t="str">
            <v>Dryland</v>
          </cell>
          <cell r="K224" t="str">
            <v>Missouri Valley</v>
          </cell>
          <cell r="L224" t="str">
            <v>Inbred HIPS</v>
          </cell>
          <cell r="M224" t="str">
            <v>LC2120</v>
          </cell>
          <cell r="N224">
            <v>299</v>
          </cell>
          <cell r="O224">
            <v>1729706</v>
          </cell>
          <cell r="P224">
            <v>223</v>
          </cell>
        </row>
        <row r="225">
          <cell r="A225" t="str">
            <v>Inbred HIPS_8_47</v>
          </cell>
          <cell r="B225" t="str">
            <v>8_47</v>
          </cell>
          <cell r="C225" t="str">
            <v>Missouri Valley$Inbred HIPS$150N$Dryland$Rep$2$Plot247Row8$Range47$@AK-10</v>
          </cell>
          <cell r="D225">
            <v>247</v>
          </cell>
          <cell r="E225">
            <v>8</v>
          </cell>
          <cell r="F225">
            <v>47</v>
          </cell>
          <cell r="G225" t="str">
            <v>AK-10</v>
          </cell>
          <cell r="H225">
            <v>2</v>
          </cell>
          <cell r="I225" t="str">
            <v>150N</v>
          </cell>
          <cell r="J225" t="str">
            <v>Dryland</v>
          </cell>
          <cell r="K225" t="str">
            <v>Missouri Valley</v>
          </cell>
          <cell r="L225" t="str">
            <v>Inbred HIPS</v>
          </cell>
          <cell r="M225" t="str">
            <v>LC2120</v>
          </cell>
          <cell r="N225">
            <v>395</v>
          </cell>
          <cell r="O225">
            <v>1729802</v>
          </cell>
          <cell r="P225">
            <v>224</v>
          </cell>
        </row>
        <row r="226">
          <cell r="A226" t="str">
            <v>Inbred HIPS_10_47</v>
          </cell>
          <cell r="B226" t="str">
            <v>10_47</v>
          </cell>
          <cell r="C226" t="str">
            <v>Missouri Valley$Inbred HIPS$150N$Dryland$Rep$2$Plot249Row10$Range47$@29MIBZ2</v>
          </cell>
          <cell r="D226">
            <v>249</v>
          </cell>
          <cell r="E226">
            <v>10</v>
          </cell>
          <cell r="F226">
            <v>47</v>
          </cell>
          <cell r="G226" t="str">
            <v>29MIBZ2</v>
          </cell>
          <cell r="H226">
            <v>2</v>
          </cell>
          <cell r="I226" t="str">
            <v>150N</v>
          </cell>
          <cell r="J226" t="str">
            <v>Dryland</v>
          </cell>
          <cell r="K226" t="str">
            <v>Missouri Valley</v>
          </cell>
          <cell r="L226" t="str">
            <v>Inbred HIPS</v>
          </cell>
          <cell r="M226" t="str">
            <v>LC2120</v>
          </cell>
          <cell r="N226">
            <v>53</v>
          </cell>
          <cell r="O226">
            <v>1729460</v>
          </cell>
          <cell r="P226">
            <v>225</v>
          </cell>
        </row>
        <row r="227">
          <cell r="A227" t="str">
            <v>Inbred HIPS_2_48</v>
          </cell>
          <cell r="B227" t="str">
            <v>2_48</v>
          </cell>
          <cell r="C227" t="str">
            <v>Missouri Valley$Inbred HIPS$150N$Dryland$Rep$2$Plot260Row2$Range48$@SD40</v>
          </cell>
          <cell r="D227">
            <v>260</v>
          </cell>
          <cell r="E227">
            <v>2</v>
          </cell>
          <cell r="F227">
            <v>48</v>
          </cell>
          <cell r="G227" t="str">
            <v>SD40</v>
          </cell>
          <cell r="H227">
            <v>2</v>
          </cell>
          <cell r="I227" t="str">
            <v>150N</v>
          </cell>
          <cell r="J227" t="str">
            <v>Dryland</v>
          </cell>
          <cell r="K227" t="str">
            <v>Missouri Valley</v>
          </cell>
          <cell r="L227" t="str">
            <v>Inbred HIPS</v>
          </cell>
          <cell r="M227" t="str">
            <v>LC2120</v>
          </cell>
          <cell r="N227">
            <v>218</v>
          </cell>
          <cell r="O227">
            <v>1729625</v>
          </cell>
          <cell r="P227">
            <v>226</v>
          </cell>
        </row>
        <row r="228">
          <cell r="A228" t="str">
            <v>Inbred HIPS_4_48</v>
          </cell>
          <cell r="B228" t="str">
            <v>4_48</v>
          </cell>
          <cell r="C228" t="str">
            <v>Missouri Valley$Inbred HIPS$150N$Dryland$Rep$2$Plot258Row4$Range48$@AK-04</v>
          </cell>
          <cell r="D228">
            <v>258</v>
          </cell>
          <cell r="E228">
            <v>4</v>
          </cell>
          <cell r="F228">
            <v>48</v>
          </cell>
          <cell r="G228" t="str">
            <v>AK-04</v>
          </cell>
          <cell r="H228">
            <v>2</v>
          </cell>
          <cell r="I228" t="str">
            <v>150N</v>
          </cell>
          <cell r="J228" t="str">
            <v>Dryland</v>
          </cell>
          <cell r="K228" t="str">
            <v>Missouri Valley</v>
          </cell>
          <cell r="L228" t="str">
            <v>Inbred HIPS</v>
          </cell>
          <cell r="M228" t="str">
            <v>LC2120</v>
          </cell>
          <cell r="N228">
            <v>389</v>
          </cell>
          <cell r="O228">
            <v>1729796</v>
          </cell>
          <cell r="P228">
            <v>227</v>
          </cell>
        </row>
        <row r="229">
          <cell r="A229" t="str">
            <v>Inbred HIPS_6_48</v>
          </cell>
          <cell r="B229" t="str">
            <v>6_48</v>
          </cell>
          <cell r="C229" t="str">
            <v>Missouri Valley$Inbred HIPS$150N$Dryland$Rep$2$Plot256Row6$Range48$@NC302</v>
          </cell>
          <cell r="D229">
            <v>256</v>
          </cell>
          <cell r="E229">
            <v>6</v>
          </cell>
          <cell r="F229">
            <v>48</v>
          </cell>
          <cell r="G229" t="str">
            <v>NC302</v>
          </cell>
          <cell r="H229">
            <v>2</v>
          </cell>
          <cell r="I229" t="str">
            <v>150N</v>
          </cell>
          <cell r="J229" t="str">
            <v>Dryland</v>
          </cell>
          <cell r="K229" t="str">
            <v>Missouri Valley</v>
          </cell>
          <cell r="L229" t="str">
            <v>Inbred HIPS</v>
          </cell>
          <cell r="M229" t="str">
            <v>LC2120</v>
          </cell>
          <cell r="N229">
            <v>293</v>
          </cell>
          <cell r="O229">
            <v>1729700</v>
          </cell>
          <cell r="P229">
            <v>228</v>
          </cell>
        </row>
        <row r="230">
          <cell r="A230" t="str">
            <v>Inbred HIPS_8_48</v>
          </cell>
          <cell r="B230" t="str">
            <v>8_48</v>
          </cell>
          <cell r="C230" t="str">
            <v>Missouri Valley$Inbred HIPS$150N$Dryland$Rep$2$Plot254Row8$Range48$@H99</v>
          </cell>
          <cell r="D230">
            <v>254</v>
          </cell>
          <cell r="E230">
            <v>8</v>
          </cell>
          <cell r="F230">
            <v>48</v>
          </cell>
          <cell r="G230" t="str">
            <v>H99</v>
          </cell>
          <cell r="H230">
            <v>2</v>
          </cell>
          <cell r="I230" t="str">
            <v>150N</v>
          </cell>
          <cell r="J230" t="str">
            <v>Dryland</v>
          </cell>
          <cell r="K230" t="str">
            <v>Missouri Valley</v>
          </cell>
          <cell r="L230" t="str">
            <v>Inbred HIPS</v>
          </cell>
          <cell r="M230" t="str">
            <v>LC2120</v>
          </cell>
          <cell r="N230">
            <v>314</v>
          </cell>
          <cell r="O230">
            <v>1729721</v>
          </cell>
          <cell r="P230">
            <v>229</v>
          </cell>
        </row>
        <row r="231">
          <cell r="A231" t="str">
            <v>Inbred HIPS_10_48</v>
          </cell>
          <cell r="B231" t="str">
            <v>10_48</v>
          </cell>
          <cell r="C231" t="str">
            <v>Missouri Valley$Inbred HIPS$150N$Dryland$Rep$2$Plot252Row10$Range48$@NC290A</v>
          </cell>
          <cell r="D231">
            <v>252</v>
          </cell>
          <cell r="E231">
            <v>10</v>
          </cell>
          <cell r="F231">
            <v>48</v>
          </cell>
          <cell r="G231" t="str">
            <v>NC290A</v>
          </cell>
          <cell r="H231">
            <v>2</v>
          </cell>
          <cell r="I231" t="str">
            <v>150N</v>
          </cell>
          <cell r="J231" t="str">
            <v>Dryland</v>
          </cell>
          <cell r="K231" t="str">
            <v>Missouri Valley</v>
          </cell>
          <cell r="L231" t="str">
            <v>Inbred HIPS</v>
          </cell>
          <cell r="M231" t="str">
            <v>LC2120</v>
          </cell>
          <cell r="N231">
            <v>235</v>
          </cell>
          <cell r="O231">
            <v>1729642</v>
          </cell>
          <cell r="P231">
            <v>230</v>
          </cell>
        </row>
        <row r="232">
          <cell r="A232" t="str">
            <v>Inbred HIPS_2_49</v>
          </cell>
          <cell r="B232" t="str">
            <v>2_49</v>
          </cell>
          <cell r="C232" t="str">
            <v>Missouri Valley$Inbred HIPS$150N$Dryland$Rep$2$Plot261Row2$Range49$@3IIH6</v>
          </cell>
          <cell r="D232">
            <v>261</v>
          </cell>
          <cell r="E232">
            <v>2</v>
          </cell>
          <cell r="F232">
            <v>49</v>
          </cell>
          <cell r="G232" t="str">
            <v>3IIH6</v>
          </cell>
          <cell r="H232">
            <v>2</v>
          </cell>
          <cell r="I232" t="str">
            <v>150N</v>
          </cell>
          <cell r="J232" t="str">
            <v>Dryland</v>
          </cell>
          <cell r="K232" t="str">
            <v>Missouri Valley</v>
          </cell>
          <cell r="L232" t="str">
            <v>Inbred HIPS</v>
          </cell>
          <cell r="M232" t="str">
            <v>LC2120</v>
          </cell>
          <cell r="N232">
            <v>9</v>
          </cell>
          <cell r="O232">
            <v>1729416</v>
          </cell>
          <cell r="P232">
            <v>231</v>
          </cell>
        </row>
        <row r="233">
          <cell r="A233" t="str">
            <v>Inbred HIPS_4_49</v>
          </cell>
          <cell r="B233" t="str">
            <v>4_49</v>
          </cell>
          <cell r="C233" t="str">
            <v>Missouri Valley$Inbred HIPS$150N$Dryland$Rep$2$Plot263Row4$Range49$@PHG50</v>
          </cell>
          <cell r="D233">
            <v>263</v>
          </cell>
          <cell r="E233">
            <v>4</v>
          </cell>
          <cell r="F233">
            <v>49</v>
          </cell>
          <cell r="G233" t="str">
            <v>PHG50</v>
          </cell>
          <cell r="H233">
            <v>2</v>
          </cell>
          <cell r="I233" t="str">
            <v>150N</v>
          </cell>
          <cell r="J233" t="str">
            <v>Dryland</v>
          </cell>
          <cell r="K233" t="str">
            <v>Missouri Valley</v>
          </cell>
          <cell r="L233" t="str">
            <v>Inbred HIPS</v>
          </cell>
          <cell r="M233" t="str">
            <v>LC2120</v>
          </cell>
          <cell r="N233">
            <v>178</v>
          </cell>
          <cell r="O233">
            <v>1729585</v>
          </cell>
          <cell r="P233">
            <v>232</v>
          </cell>
        </row>
        <row r="234">
          <cell r="A234" t="str">
            <v>Inbred HIPS_6_49</v>
          </cell>
          <cell r="B234" t="str">
            <v>6_49</v>
          </cell>
          <cell r="C234" t="str">
            <v>Missouri Valley$Inbred HIPS$150N$Dryland$Rep$2$Plot265Row6$Range49$@LP5</v>
          </cell>
          <cell r="D234">
            <v>265</v>
          </cell>
          <cell r="E234">
            <v>6</v>
          </cell>
          <cell r="F234">
            <v>49</v>
          </cell>
          <cell r="G234" t="str">
            <v>LP5</v>
          </cell>
          <cell r="H234">
            <v>2</v>
          </cell>
          <cell r="I234" t="str">
            <v>150N</v>
          </cell>
          <cell r="J234" t="str">
            <v>Dryland</v>
          </cell>
          <cell r="K234" t="str">
            <v>Missouri Valley</v>
          </cell>
          <cell r="L234" t="str">
            <v>Inbred HIPS</v>
          </cell>
          <cell r="M234" t="str">
            <v>LC2120</v>
          </cell>
          <cell r="N234">
            <v>85</v>
          </cell>
          <cell r="O234">
            <v>1729492</v>
          </cell>
          <cell r="P234">
            <v>233</v>
          </cell>
        </row>
        <row r="235">
          <cell r="A235" t="str">
            <v>Inbred HIPS_8_49</v>
          </cell>
          <cell r="B235" t="str">
            <v>8_49</v>
          </cell>
          <cell r="C235" t="str">
            <v>Missouri Valley$Inbred HIPS$150N$Dryland$Rep$2$Plot267Row8$Range49$@H95</v>
          </cell>
          <cell r="D235">
            <v>267</v>
          </cell>
          <cell r="E235">
            <v>8</v>
          </cell>
          <cell r="F235">
            <v>49</v>
          </cell>
          <cell r="G235" t="str">
            <v>H95</v>
          </cell>
          <cell r="H235">
            <v>2</v>
          </cell>
          <cell r="I235" t="str">
            <v>150N</v>
          </cell>
          <cell r="J235" t="str">
            <v>Dryland</v>
          </cell>
          <cell r="K235" t="str">
            <v>Missouri Valley</v>
          </cell>
          <cell r="L235" t="str">
            <v>Inbred HIPS</v>
          </cell>
          <cell r="M235" t="str">
            <v>LC2120</v>
          </cell>
          <cell r="N235">
            <v>16</v>
          </cell>
          <cell r="O235">
            <v>1729423</v>
          </cell>
          <cell r="P235">
            <v>234</v>
          </cell>
        </row>
        <row r="236">
          <cell r="A236" t="str">
            <v>Inbred HIPS_10_49</v>
          </cell>
          <cell r="B236" t="str">
            <v>10_49</v>
          </cell>
          <cell r="C236" t="str">
            <v>Missouri Valley$Inbred HIPS$150N$Dryland$Rep$2$Plot269Row10$Range49$@A659</v>
          </cell>
          <cell r="D236">
            <v>269</v>
          </cell>
          <cell r="E236">
            <v>10</v>
          </cell>
          <cell r="F236">
            <v>49</v>
          </cell>
          <cell r="G236" t="str">
            <v>A659</v>
          </cell>
          <cell r="H236">
            <v>2</v>
          </cell>
          <cell r="I236" t="str">
            <v>150N</v>
          </cell>
          <cell r="J236" t="str">
            <v>Dryland</v>
          </cell>
          <cell r="K236" t="str">
            <v>Missouri Valley</v>
          </cell>
          <cell r="L236" t="str">
            <v>Inbred HIPS</v>
          </cell>
          <cell r="M236" t="str">
            <v>LC2120</v>
          </cell>
          <cell r="N236">
            <v>303</v>
          </cell>
          <cell r="O236">
            <v>1729710</v>
          </cell>
          <cell r="P236">
            <v>235</v>
          </cell>
        </row>
        <row r="237">
          <cell r="A237" t="str">
            <v>Inbred HIPS_2_50</v>
          </cell>
          <cell r="B237" t="str">
            <v>2_50</v>
          </cell>
          <cell r="C237" t="str">
            <v>Missouri Valley$Inbred HIPS$150N$Dryland$Rep$2$Plot280Row2$Range50$@NC260</v>
          </cell>
          <cell r="D237">
            <v>280</v>
          </cell>
          <cell r="E237">
            <v>2</v>
          </cell>
          <cell r="F237">
            <v>50</v>
          </cell>
          <cell r="G237" t="str">
            <v>NC260</v>
          </cell>
          <cell r="H237">
            <v>2</v>
          </cell>
          <cell r="I237" t="str">
            <v>150N</v>
          </cell>
          <cell r="J237" t="str">
            <v>Dryland</v>
          </cell>
          <cell r="K237" t="str">
            <v>Missouri Valley</v>
          </cell>
          <cell r="L237" t="str">
            <v>Inbred HIPS</v>
          </cell>
          <cell r="M237" t="str">
            <v>LC2120</v>
          </cell>
          <cell r="N237">
            <v>122</v>
          </cell>
          <cell r="O237">
            <v>1729529</v>
          </cell>
          <cell r="P237">
            <v>236</v>
          </cell>
        </row>
        <row r="238">
          <cell r="A238" t="str">
            <v>Inbred HIPS_4_50</v>
          </cell>
          <cell r="B238" t="str">
            <v>4_50</v>
          </cell>
          <cell r="C238" t="str">
            <v>Missouri Valley$Inbred HIPS$150N$Dryland$Rep$2$Plot278Row4$Range50$@NC362</v>
          </cell>
          <cell r="D238">
            <v>278</v>
          </cell>
          <cell r="E238">
            <v>4</v>
          </cell>
          <cell r="F238">
            <v>50</v>
          </cell>
          <cell r="G238" t="str">
            <v>NC362</v>
          </cell>
          <cell r="H238">
            <v>2</v>
          </cell>
          <cell r="I238" t="str">
            <v>150N</v>
          </cell>
          <cell r="J238" t="str">
            <v>Dryland</v>
          </cell>
          <cell r="K238" t="str">
            <v>Missouri Valley</v>
          </cell>
          <cell r="L238" t="str">
            <v>Inbred HIPS</v>
          </cell>
          <cell r="M238" t="str">
            <v>LC2120</v>
          </cell>
          <cell r="N238">
            <v>4</v>
          </cell>
          <cell r="O238">
            <v>1729411</v>
          </cell>
          <cell r="P238">
            <v>237</v>
          </cell>
        </row>
        <row r="239">
          <cell r="A239" t="str">
            <v>Inbred HIPS_6_50</v>
          </cell>
          <cell r="B239" t="str">
            <v>6_50</v>
          </cell>
          <cell r="C239" t="str">
            <v>Missouri Valley$Inbred HIPS$150N$Dryland$Rep$2$Plot276Row6$Range50$@207</v>
          </cell>
          <cell r="D239">
            <v>276</v>
          </cell>
          <cell r="E239">
            <v>6</v>
          </cell>
          <cell r="F239">
            <v>50</v>
          </cell>
          <cell r="G239" t="str">
            <v>207</v>
          </cell>
          <cell r="H239">
            <v>2</v>
          </cell>
          <cell r="I239" t="str">
            <v>150N</v>
          </cell>
          <cell r="J239" t="str">
            <v>Dryland</v>
          </cell>
          <cell r="K239" t="str">
            <v>Missouri Valley</v>
          </cell>
          <cell r="L239" t="str">
            <v>Inbred HIPS</v>
          </cell>
          <cell r="M239" t="str">
            <v>LC2120</v>
          </cell>
          <cell r="N239">
            <v>177</v>
          </cell>
          <cell r="O239">
            <v>1729584</v>
          </cell>
          <cell r="P239">
            <v>238</v>
          </cell>
        </row>
        <row r="240">
          <cell r="A240" t="str">
            <v>Inbred HIPS_8_50</v>
          </cell>
          <cell r="B240" t="str">
            <v>8_50</v>
          </cell>
          <cell r="C240" t="str">
            <v>Missouri Valley$Inbred HIPS$150N$Dryland$Rep$2$Plot274Row8$Range50$@Va35</v>
          </cell>
          <cell r="D240">
            <v>274</v>
          </cell>
          <cell r="E240">
            <v>8</v>
          </cell>
          <cell r="F240">
            <v>50</v>
          </cell>
          <cell r="G240" t="str">
            <v>Va35</v>
          </cell>
          <cell r="H240">
            <v>2</v>
          </cell>
          <cell r="I240" t="str">
            <v>150N</v>
          </cell>
          <cell r="J240" t="str">
            <v>Dryland</v>
          </cell>
          <cell r="K240" t="str">
            <v>Missouri Valley</v>
          </cell>
          <cell r="L240" t="str">
            <v>Inbred HIPS</v>
          </cell>
          <cell r="M240" t="str">
            <v>LC2120</v>
          </cell>
          <cell r="N240">
            <v>72</v>
          </cell>
          <cell r="O240">
            <v>1729479</v>
          </cell>
          <cell r="P240">
            <v>239</v>
          </cell>
        </row>
        <row r="241">
          <cell r="A241" t="str">
            <v>Inbred HIPS_10_50</v>
          </cell>
          <cell r="B241" t="str">
            <v>10_50</v>
          </cell>
          <cell r="C241" t="str">
            <v>Missouri Valley$Inbred HIPS$150N$Dryland$Rep$2$Plot272Row10$Range50$@B73</v>
          </cell>
          <cell r="D241">
            <v>272</v>
          </cell>
          <cell r="E241">
            <v>10</v>
          </cell>
          <cell r="F241">
            <v>50</v>
          </cell>
          <cell r="G241" t="str">
            <v>B73</v>
          </cell>
          <cell r="H241">
            <v>2</v>
          </cell>
          <cell r="I241" t="str">
            <v>150N</v>
          </cell>
          <cell r="J241" t="str">
            <v>Dryland</v>
          </cell>
          <cell r="K241" t="str">
            <v>Missouri Valley</v>
          </cell>
          <cell r="L241" t="str">
            <v>Inbred HIPS</v>
          </cell>
          <cell r="M241" t="str">
            <v>LC2120</v>
          </cell>
          <cell r="N241">
            <v>359</v>
          </cell>
          <cell r="O241">
            <v>1729766</v>
          </cell>
          <cell r="P241">
            <v>240</v>
          </cell>
        </row>
        <row r="242">
          <cell r="A242" t="str">
            <v>Inbred HIPS_2_51</v>
          </cell>
          <cell r="B242" t="str">
            <v>2_51</v>
          </cell>
          <cell r="C242" t="str">
            <v>Missouri Valley$Inbred HIPS$150N$Dryland$Rep$2$Plot281Row2$Range51$@B73</v>
          </cell>
          <cell r="D242">
            <v>281</v>
          </cell>
          <cell r="E242">
            <v>2</v>
          </cell>
          <cell r="F242">
            <v>51</v>
          </cell>
          <cell r="G242" t="str">
            <v>B73</v>
          </cell>
          <cell r="H242">
            <v>2</v>
          </cell>
          <cell r="I242" t="str">
            <v>150N</v>
          </cell>
          <cell r="J242" t="str">
            <v>Dryland</v>
          </cell>
          <cell r="K242" t="str">
            <v>Missouri Valley</v>
          </cell>
          <cell r="L242" t="str">
            <v>Inbred HIPS</v>
          </cell>
          <cell r="M242" t="str">
            <v>LC2120</v>
          </cell>
          <cell r="N242">
            <v>357</v>
          </cell>
          <cell r="O242">
            <v>1729764</v>
          </cell>
          <cell r="P242">
            <v>241</v>
          </cell>
        </row>
        <row r="243">
          <cell r="A243" t="str">
            <v>Inbred HIPS_4_51</v>
          </cell>
          <cell r="B243" t="str">
            <v>4_51</v>
          </cell>
          <cell r="C243" t="str">
            <v>Missouri Valley$Inbred HIPS$150N$Dryland$Rep$2$Plot283Row4$Range51$@Va99</v>
          </cell>
          <cell r="D243">
            <v>283</v>
          </cell>
          <cell r="E243">
            <v>4</v>
          </cell>
          <cell r="F243">
            <v>51</v>
          </cell>
          <cell r="G243" t="str">
            <v>Va99</v>
          </cell>
          <cell r="H243">
            <v>2</v>
          </cell>
          <cell r="I243" t="str">
            <v>150N</v>
          </cell>
          <cell r="J243" t="str">
            <v>Dryland</v>
          </cell>
          <cell r="K243" t="str">
            <v>Missouri Valley</v>
          </cell>
          <cell r="L243" t="str">
            <v>Inbred HIPS</v>
          </cell>
          <cell r="M243" t="str">
            <v>LC2120</v>
          </cell>
          <cell r="N243">
            <v>20</v>
          </cell>
          <cell r="O243">
            <v>1729427</v>
          </cell>
          <cell r="P243">
            <v>242</v>
          </cell>
        </row>
        <row r="244">
          <cell r="A244" t="str">
            <v>Inbred HIPS_6_51</v>
          </cell>
          <cell r="B244" t="str">
            <v>6_51</v>
          </cell>
          <cell r="C244" t="str">
            <v>Missouri Valley$Inbred HIPS$150N$Dryland$Rep$2$Plot285Row6$Range51$@A634</v>
          </cell>
          <cell r="D244">
            <v>285</v>
          </cell>
          <cell r="E244">
            <v>6</v>
          </cell>
          <cell r="F244">
            <v>51</v>
          </cell>
          <cell r="G244" t="str">
            <v>A634</v>
          </cell>
          <cell r="H244">
            <v>2</v>
          </cell>
          <cell r="I244" t="str">
            <v>150N</v>
          </cell>
          <cell r="J244" t="str">
            <v>Dryland</v>
          </cell>
          <cell r="K244" t="str">
            <v>Missouri Valley</v>
          </cell>
          <cell r="L244" t="str">
            <v>Inbred HIPS</v>
          </cell>
          <cell r="M244" t="str">
            <v>LC2120</v>
          </cell>
          <cell r="N244">
            <v>14</v>
          </cell>
          <cell r="O244">
            <v>1729421</v>
          </cell>
          <cell r="P244">
            <v>243</v>
          </cell>
        </row>
        <row r="245">
          <cell r="A245" t="str">
            <v>Inbred HIPS_8_51</v>
          </cell>
          <cell r="B245" t="str">
            <v>8_51</v>
          </cell>
          <cell r="C245" t="str">
            <v>Missouri Valley$Inbred HIPS$150N$Dryland$Rep$2$Plot287Row8$Range51$@SD44</v>
          </cell>
          <cell r="D245">
            <v>287</v>
          </cell>
          <cell r="E245">
            <v>8</v>
          </cell>
          <cell r="F245">
            <v>51</v>
          </cell>
          <cell r="G245" t="str">
            <v>SD44</v>
          </cell>
          <cell r="H245">
            <v>2</v>
          </cell>
          <cell r="I245" t="str">
            <v>150N</v>
          </cell>
          <cell r="J245" t="str">
            <v>Dryland</v>
          </cell>
          <cell r="K245" t="str">
            <v>Missouri Valley</v>
          </cell>
          <cell r="L245" t="str">
            <v>Inbred HIPS</v>
          </cell>
          <cell r="M245" t="str">
            <v>LC2120</v>
          </cell>
          <cell r="N245">
            <v>305</v>
          </cell>
          <cell r="O245">
            <v>1729712</v>
          </cell>
          <cell r="P245">
            <v>244</v>
          </cell>
        </row>
        <row r="246">
          <cell r="A246" t="str">
            <v>Inbred HIPS_10_51</v>
          </cell>
          <cell r="B246" t="str">
            <v>10_51</v>
          </cell>
          <cell r="C246" t="str">
            <v>Missouri Valley$Inbred HIPS$150N$Dryland$Rep$2$Plot289Row10$Range51$@2MA22</v>
          </cell>
          <cell r="D246">
            <v>289</v>
          </cell>
          <cell r="E246">
            <v>10</v>
          </cell>
          <cell r="F246">
            <v>51</v>
          </cell>
          <cell r="G246" t="str">
            <v>2MA22</v>
          </cell>
          <cell r="H246">
            <v>2</v>
          </cell>
          <cell r="I246" t="str">
            <v>150N</v>
          </cell>
          <cell r="J246" t="str">
            <v>Dryland</v>
          </cell>
          <cell r="K246" t="str">
            <v>Missouri Valley</v>
          </cell>
          <cell r="L246" t="str">
            <v>Inbred HIPS</v>
          </cell>
          <cell r="M246" t="str">
            <v>LC2120</v>
          </cell>
          <cell r="N246">
            <v>207</v>
          </cell>
          <cell r="O246">
            <v>1729614</v>
          </cell>
          <cell r="P246">
            <v>245</v>
          </cell>
        </row>
        <row r="247">
          <cell r="A247" t="str">
            <v>Inbred HIPS_2_52</v>
          </cell>
          <cell r="B247" t="str">
            <v>2_52</v>
          </cell>
          <cell r="C247" t="str">
            <v>Missouri Valley$Inbred HIPS$150N$Dryland$Rep$2$Plot300Row2$Range52$@NC296</v>
          </cell>
          <cell r="D247">
            <v>300</v>
          </cell>
          <cell r="E247">
            <v>2</v>
          </cell>
          <cell r="F247">
            <v>52</v>
          </cell>
          <cell r="G247" t="str">
            <v>NC296</v>
          </cell>
          <cell r="H247">
            <v>2</v>
          </cell>
          <cell r="I247" t="str">
            <v>150N</v>
          </cell>
          <cell r="J247" t="str">
            <v>Dryland</v>
          </cell>
          <cell r="K247" t="str">
            <v>Missouri Valley</v>
          </cell>
          <cell r="L247" t="str">
            <v>Inbred HIPS</v>
          </cell>
          <cell r="M247" t="str">
            <v>LC2120</v>
          </cell>
          <cell r="N247">
            <v>37</v>
          </cell>
          <cell r="O247">
            <v>1729444</v>
          </cell>
          <cell r="P247">
            <v>246</v>
          </cell>
        </row>
        <row r="248">
          <cell r="A248" t="str">
            <v>Inbred HIPS_4_52</v>
          </cell>
          <cell r="B248" t="str">
            <v>4_52</v>
          </cell>
          <cell r="C248" t="str">
            <v>Missouri Valley$Inbred HIPS$150N$Dryland$Rep$2$Plot298Row4$Range52$@PHG86</v>
          </cell>
          <cell r="D248">
            <v>298</v>
          </cell>
          <cell r="E248">
            <v>4</v>
          </cell>
          <cell r="F248">
            <v>52</v>
          </cell>
          <cell r="G248" t="str">
            <v>PHG86</v>
          </cell>
          <cell r="H248">
            <v>2</v>
          </cell>
          <cell r="I248" t="str">
            <v>150N</v>
          </cell>
          <cell r="J248" t="str">
            <v>Dryland</v>
          </cell>
          <cell r="K248" t="str">
            <v>Missouri Valley</v>
          </cell>
          <cell r="L248" t="str">
            <v>Inbred HIPS</v>
          </cell>
          <cell r="M248" t="str">
            <v>LC2120</v>
          </cell>
          <cell r="N248">
            <v>201</v>
          </cell>
          <cell r="O248">
            <v>1729608</v>
          </cell>
          <cell r="P248">
            <v>247</v>
          </cell>
        </row>
        <row r="249">
          <cell r="A249" t="str">
            <v>Inbred HIPS_6_52</v>
          </cell>
          <cell r="B249" t="str">
            <v>6_52</v>
          </cell>
          <cell r="C249" t="str">
            <v>Missouri Valley$Inbred HIPS$150N$Dryland$Rep$2$Plot296Row6$Range52$@CML247</v>
          </cell>
          <cell r="D249">
            <v>296</v>
          </cell>
          <cell r="E249">
            <v>6</v>
          </cell>
          <cell r="F249">
            <v>52</v>
          </cell>
          <cell r="G249" t="str">
            <v>CML247</v>
          </cell>
          <cell r="H249">
            <v>2</v>
          </cell>
          <cell r="I249" t="str">
            <v>150N</v>
          </cell>
          <cell r="J249" t="str">
            <v>Dryland</v>
          </cell>
          <cell r="K249" t="str">
            <v>Missouri Valley</v>
          </cell>
          <cell r="L249" t="str">
            <v>Inbred HIPS</v>
          </cell>
          <cell r="M249" t="str">
            <v>LC2120</v>
          </cell>
          <cell r="N249">
            <v>260</v>
          </cell>
          <cell r="O249">
            <v>1729667</v>
          </cell>
          <cell r="P249">
            <v>248</v>
          </cell>
        </row>
        <row r="250">
          <cell r="A250" t="str">
            <v>Inbred HIPS_8_52</v>
          </cell>
          <cell r="B250" t="str">
            <v>8_52</v>
          </cell>
          <cell r="C250" t="str">
            <v>Missouri Valley$Inbred HIPS$150N$Dryland$Rep$2$Plot294Row8$Range52$@H105W</v>
          </cell>
          <cell r="D250">
            <v>294</v>
          </cell>
          <cell r="E250">
            <v>8</v>
          </cell>
          <cell r="F250">
            <v>52</v>
          </cell>
          <cell r="G250" t="str">
            <v>H105W</v>
          </cell>
          <cell r="H250">
            <v>2</v>
          </cell>
          <cell r="I250" t="str">
            <v>150N</v>
          </cell>
          <cell r="J250" t="str">
            <v>Dryland</v>
          </cell>
          <cell r="K250" t="str">
            <v>Missouri Valley</v>
          </cell>
          <cell r="L250" t="str">
            <v>Inbred HIPS</v>
          </cell>
          <cell r="M250" t="str">
            <v>LC2120</v>
          </cell>
          <cell r="N250">
            <v>66</v>
          </cell>
          <cell r="O250">
            <v>1729473</v>
          </cell>
          <cell r="P250">
            <v>249</v>
          </cell>
        </row>
        <row r="251">
          <cell r="A251" t="str">
            <v>Inbred HIPS_10_52</v>
          </cell>
          <cell r="B251" t="str">
            <v>10_52</v>
          </cell>
          <cell r="C251" t="str">
            <v>Missouri Valley$Inbred HIPS$150N$Dryland$Rep$2$Plot292Row10$Range52$@PHG72</v>
          </cell>
          <cell r="D251">
            <v>292</v>
          </cell>
          <cell r="E251">
            <v>10</v>
          </cell>
          <cell r="F251">
            <v>52</v>
          </cell>
          <cell r="G251" t="str">
            <v>PHG72</v>
          </cell>
          <cell r="H251">
            <v>2</v>
          </cell>
          <cell r="I251" t="str">
            <v>150N</v>
          </cell>
          <cell r="J251" t="str">
            <v>Dryland</v>
          </cell>
          <cell r="K251" t="str">
            <v>Missouri Valley</v>
          </cell>
          <cell r="L251" t="str">
            <v>Inbred HIPS</v>
          </cell>
          <cell r="M251" t="str">
            <v>LC2120</v>
          </cell>
          <cell r="N251">
            <v>82</v>
          </cell>
          <cell r="O251">
            <v>1729489</v>
          </cell>
          <cell r="P251">
            <v>250</v>
          </cell>
        </row>
        <row r="252">
          <cell r="A252" t="str">
            <v>Inbred HIPS_2_53</v>
          </cell>
          <cell r="B252" t="str">
            <v>2_53</v>
          </cell>
          <cell r="C252" t="str">
            <v>Missouri Valley$Inbred HIPS$150N$Dryland$Rep$2$Plot301Row2$Range53$@78004</v>
          </cell>
          <cell r="D252">
            <v>301</v>
          </cell>
          <cell r="E252">
            <v>2</v>
          </cell>
          <cell r="F252">
            <v>53</v>
          </cell>
          <cell r="G252" t="str">
            <v>78004</v>
          </cell>
          <cell r="H252">
            <v>2</v>
          </cell>
          <cell r="I252" t="str">
            <v>150N</v>
          </cell>
          <cell r="J252" t="str">
            <v>Dryland</v>
          </cell>
          <cell r="K252" t="str">
            <v>Missouri Valley</v>
          </cell>
          <cell r="L252" t="str">
            <v>Inbred HIPS</v>
          </cell>
          <cell r="M252" t="str">
            <v>LC2120</v>
          </cell>
          <cell r="N252">
            <v>185</v>
          </cell>
          <cell r="O252">
            <v>1729592</v>
          </cell>
          <cell r="P252">
            <v>251</v>
          </cell>
        </row>
        <row r="253">
          <cell r="A253" t="str">
            <v>Inbred HIPS_4_53</v>
          </cell>
          <cell r="B253" t="str">
            <v>4_53</v>
          </cell>
          <cell r="C253" t="str">
            <v>Missouri Valley$Inbred HIPS$150N$Dryland$Rep$2$Plot303Row4$Range53$@G80</v>
          </cell>
          <cell r="D253">
            <v>303</v>
          </cell>
          <cell r="E253">
            <v>4</v>
          </cell>
          <cell r="F253">
            <v>53</v>
          </cell>
          <cell r="G253" t="str">
            <v>G80</v>
          </cell>
          <cell r="H253">
            <v>2</v>
          </cell>
          <cell r="I253" t="str">
            <v>150N</v>
          </cell>
          <cell r="J253" t="str">
            <v>Dryland</v>
          </cell>
          <cell r="K253" t="str">
            <v>Missouri Valley</v>
          </cell>
          <cell r="L253" t="str">
            <v>Inbred HIPS</v>
          </cell>
          <cell r="M253" t="str">
            <v>LC2120</v>
          </cell>
          <cell r="N253">
            <v>181</v>
          </cell>
          <cell r="O253">
            <v>1729588</v>
          </cell>
          <cell r="P253">
            <v>252</v>
          </cell>
        </row>
        <row r="254">
          <cell r="A254" t="str">
            <v>Inbred HIPS_6_53</v>
          </cell>
          <cell r="B254" t="str">
            <v>6_53</v>
          </cell>
          <cell r="C254" t="str">
            <v>Missouri Valley$Inbred HIPS$150N$Dryland$Rep$2$Plot305Row6$Range53$@M14</v>
          </cell>
          <cell r="D254">
            <v>305</v>
          </cell>
          <cell r="E254">
            <v>6</v>
          </cell>
          <cell r="F254">
            <v>53</v>
          </cell>
          <cell r="G254" t="str">
            <v>M14</v>
          </cell>
          <cell r="H254">
            <v>2</v>
          </cell>
          <cell r="I254" t="str">
            <v>150N</v>
          </cell>
          <cell r="J254" t="str">
            <v>Dryland</v>
          </cell>
          <cell r="K254" t="str">
            <v>Missouri Valley</v>
          </cell>
          <cell r="L254" t="str">
            <v>Inbred HIPS</v>
          </cell>
          <cell r="M254" t="str">
            <v>LC2120</v>
          </cell>
          <cell r="N254">
            <v>345</v>
          </cell>
          <cell r="O254">
            <v>1729752</v>
          </cell>
          <cell r="P254">
            <v>253</v>
          </cell>
        </row>
        <row r="255">
          <cell r="A255" t="str">
            <v>Inbred HIPS_8_53</v>
          </cell>
          <cell r="B255" t="str">
            <v>8_53</v>
          </cell>
          <cell r="C255" t="str">
            <v>Missouri Valley$Inbred HIPS$150N$Dryland$Rep$2$Plot307Row8$Range53$@IDS91</v>
          </cell>
          <cell r="D255">
            <v>307</v>
          </cell>
          <cell r="E255">
            <v>8</v>
          </cell>
          <cell r="F255">
            <v>53</v>
          </cell>
          <cell r="G255" t="str">
            <v>IDS91</v>
          </cell>
          <cell r="H255">
            <v>2</v>
          </cell>
          <cell r="I255" t="str">
            <v>150N</v>
          </cell>
          <cell r="J255" t="str">
            <v>Dryland</v>
          </cell>
          <cell r="K255" t="str">
            <v>Missouri Valley</v>
          </cell>
          <cell r="L255" t="str">
            <v>Inbred HIPS</v>
          </cell>
          <cell r="M255" t="str">
            <v>LC2120</v>
          </cell>
          <cell r="N255">
            <v>19</v>
          </cell>
          <cell r="O255">
            <v>1729426</v>
          </cell>
          <cell r="P255">
            <v>254</v>
          </cell>
        </row>
        <row r="256">
          <cell r="A256" t="str">
            <v>Inbred HIPS_10_53</v>
          </cell>
          <cell r="B256" t="str">
            <v>10_53</v>
          </cell>
          <cell r="C256" t="str">
            <v>Missouri Valley$Inbred HIPS$150N$Dryland$Rep$2$Plot309Row10$Range53$@K55</v>
          </cell>
          <cell r="D256">
            <v>309</v>
          </cell>
          <cell r="E256">
            <v>10</v>
          </cell>
          <cell r="F256">
            <v>53</v>
          </cell>
          <cell r="G256" t="str">
            <v>K55</v>
          </cell>
          <cell r="H256">
            <v>2</v>
          </cell>
          <cell r="I256" t="str">
            <v>150N</v>
          </cell>
          <cell r="J256" t="str">
            <v>Dryland</v>
          </cell>
          <cell r="K256" t="str">
            <v>Missouri Valley</v>
          </cell>
          <cell r="L256" t="str">
            <v>Inbred HIPS</v>
          </cell>
          <cell r="M256" t="str">
            <v>LC2120</v>
          </cell>
          <cell r="N256">
            <v>18</v>
          </cell>
          <cell r="O256">
            <v>1729425</v>
          </cell>
          <cell r="P256">
            <v>255</v>
          </cell>
        </row>
        <row r="257">
          <cell r="A257" t="str">
            <v>Inbred HIPS_2_54</v>
          </cell>
          <cell r="B257" t="str">
            <v>2_54</v>
          </cell>
          <cell r="C257" t="str">
            <v>Missouri Valley$Inbred HIPS$150N$Dryland$Rep$2$Plot320Row2$Range54$@CML323</v>
          </cell>
          <cell r="D257">
            <v>320</v>
          </cell>
          <cell r="E257">
            <v>2</v>
          </cell>
          <cell r="F257">
            <v>54</v>
          </cell>
          <cell r="G257" t="str">
            <v>CML323</v>
          </cell>
          <cell r="H257">
            <v>2</v>
          </cell>
          <cell r="I257" t="str">
            <v>150N</v>
          </cell>
          <cell r="J257" t="str">
            <v>Dryland</v>
          </cell>
          <cell r="K257" t="str">
            <v>Missouri Valley</v>
          </cell>
          <cell r="L257" t="str">
            <v>Inbred HIPS</v>
          </cell>
          <cell r="M257" t="str">
            <v>LC2120</v>
          </cell>
          <cell r="N257">
            <v>118</v>
          </cell>
          <cell r="O257">
            <v>1729525</v>
          </cell>
          <cell r="P257">
            <v>256</v>
          </cell>
        </row>
        <row r="258">
          <cell r="A258" t="str">
            <v>Inbred HIPS_4_54</v>
          </cell>
          <cell r="B258" t="str">
            <v>4_54</v>
          </cell>
          <cell r="C258" t="str">
            <v>Missouri Valley$Inbred HIPS$150N$Dryland$Rep$2$Plot318Row4$Range54$@PHG35</v>
          </cell>
          <cell r="D258">
            <v>318</v>
          </cell>
          <cell r="E258">
            <v>4</v>
          </cell>
          <cell r="F258">
            <v>54</v>
          </cell>
          <cell r="G258" t="str">
            <v>PHG35</v>
          </cell>
          <cell r="H258">
            <v>2</v>
          </cell>
          <cell r="I258" t="str">
            <v>150N</v>
          </cell>
          <cell r="J258" t="str">
            <v>Dryland</v>
          </cell>
          <cell r="K258" t="str">
            <v>Missouri Valley</v>
          </cell>
          <cell r="L258" t="str">
            <v>Inbred HIPS</v>
          </cell>
          <cell r="M258" t="str">
            <v>LC2120</v>
          </cell>
          <cell r="N258">
            <v>266</v>
          </cell>
          <cell r="O258">
            <v>1729673</v>
          </cell>
          <cell r="P258">
            <v>257</v>
          </cell>
        </row>
        <row r="259">
          <cell r="A259" t="str">
            <v>Inbred HIPS_6_54</v>
          </cell>
          <cell r="B259" t="str">
            <v>6_54</v>
          </cell>
          <cell r="C259" t="str">
            <v>Missouri Valley$Inbred HIPS$150N$Dryland$Rep$2$Plot316Row6$Range54$@NS501</v>
          </cell>
          <cell r="D259">
            <v>316</v>
          </cell>
          <cell r="E259">
            <v>6</v>
          </cell>
          <cell r="F259">
            <v>54</v>
          </cell>
          <cell r="G259" t="str">
            <v>NS501</v>
          </cell>
          <cell r="H259">
            <v>2</v>
          </cell>
          <cell r="I259" t="str">
            <v>150N</v>
          </cell>
          <cell r="J259" t="str">
            <v>Dryland</v>
          </cell>
          <cell r="K259" t="str">
            <v>Missouri Valley</v>
          </cell>
          <cell r="L259" t="str">
            <v>Inbred HIPS</v>
          </cell>
          <cell r="M259" t="str">
            <v>LC2120</v>
          </cell>
          <cell r="N259">
            <v>210</v>
          </cell>
          <cell r="O259">
            <v>1729617</v>
          </cell>
          <cell r="P259">
            <v>258</v>
          </cell>
        </row>
        <row r="260">
          <cell r="A260" t="str">
            <v>Inbred HIPS_8_54</v>
          </cell>
          <cell r="B260" t="str">
            <v>8_54</v>
          </cell>
          <cell r="C260" t="str">
            <v>Missouri Valley$Inbred HIPS$150N$Dryland$Rep$2$Plot314Row8$Range54$@ZS365</v>
          </cell>
          <cell r="D260">
            <v>314</v>
          </cell>
          <cell r="E260">
            <v>8</v>
          </cell>
          <cell r="F260">
            <v>54</v>
          </cell>
          <cell r="G260" t="str">
            <v>ZS365</v>
          </cell>
          <cell r="H260">
            <v>2</v>
          </cell>
          <cell r="I260" t="str">
            <v>150N</v>
          </cell>
          <cell r="J260" t="str">
            <v>Dryland</v>
          </cell>
          <cell r="K260" t="str">
            <v>Missouri Valley</v>
          </cell>
          <cell r="L260" t="str">
            <v>Inbred HIPS</v>
          </cell>
          <cell r="M260" t="str">
            <v>LC2120</v>
          </cell>
          <cell r="N260">
            <v>63</v>
          </cell>
          <cell r="O260">
            <v>1729470</v>
          </cell>
          <cell r="P260">
            <v>259</v>
          </cell>
        </row>
        <row r="261">
          <cell r="A261" t="str">
            <v>Inbred HIPS_10_54</v>
          </cell>
          <cell r="B261" t="str">
            <v>10_54</v>
          </cell>
          <cell r="C261" t="str">
            <v>Missouri Valley$Inbred HIPS$150N$Dryland$Rep$2$Plot312Row10$Range54$@VA102</v>
          </cell>
          <cell r="D261">
            <v>312</v>
          </cell>
          <cell r="E261">
            <v>10</v>
          </cell>
          <cell r="F261">
            <v>54</v>
          </cell>
          <cell r="G261" t="str">
            <v>VA102</v>
          </cell>
          <cell r="H261">
            <v>2</v>
          </cell>
          <cell r="I261" t="str">
            <v>150N</v>
          </cell>
          <cell r="J261" t="str">
            <v>Dryland</v>
          </cell>
          <cell r="K261" t="str">
            <v>Missouri Valley</v>
          </cell>
          <cell r="L261" t="str">
            <v>Inbred HIPS</v>
          </cell>
          <cell r="M261" t="str">
            <v>LC2120</v>
          </cell>
          <cell r="N261">
            <v>346</v>
          </cell>
          <cell r="O261">
            <v>1729753</v>
          </cell>
          <cell r="P261">
            <v>260</v>
          </cell>
        </row>
        <row r="262">
          <cell r="A262" t="str">
            <v>Inbred HIPS_2_55</v>
          </cell>
          <cell r="B262" t="str">
            <v>2_55</v>
          </cell>
          <cell r="C262" t="str">
            <v>Missouri Valley$Inbred HIPS$150N$Dryland$Rep$2$Plot321Row2$Range55$@LH85</v>
          </cell>
          <cell r="D262">
            <v>321</v>
          </cell>
          <cell r="E262">
            <v>2</v>
          </cell>
          <cell r="F262">
            <v>55</v>
          </cell>
          <cell r="G262" t="str">
            <v>LH85</v>
          </cell>
          <cell r="H262">
            <v>2</v>
          </cell>
          <cell r="I262" t="str">
            <v>150N</v>
          </cell>
          <cell r="J262" t="str">
            <v>Dryland</v>
          </cell>
          <cell r="K262" t="str">
            <v>Missouri Valley</v>
          </cell>
          <cell r="L262" t="str">
            <v>Inbred HIPS</v>
          </cell>
          <cell r="M262" t="str">
            <v>LC2120</v>
          </cell>
          <cell r="N262">
            <v>196</v>
          </cell>
          <cell r="O262">
            <v>1729603</v>
          </cell>
          <cell r="P262">
            <v>261</v>
          </cell>
        </row>
        <row r="263">
          <cell r="A263" t="str">
            <v>Inbred HIPS_4_55</v>
          </cell>
          <cell r="B263" t="str">
            <v>4_55</v>
          </cell>
          <cell r="C263" t="str">
            <v>Missouri Valley$Inbred HIPS$150N$Dryland$Rep$2$Plot323Row4$Range55$@CO125</v>
          </cell>
          <cell r="D263">
            <v>323</v>
          </cell>
          <cell r="E263">
            <v>4</v>
          </cell>
          <cell r="F263">
            <v>55</v>
          </cell>
          <cell r="G263" t="str">
            <v>CO125</v>
          </cell>
          <cell r="H263">
            <v>2</v>
          </cell>
          <cell r="I263" t="str">
            <v>150N</v>
          </cell>
          <cell r="J263" t="str">
            <v>Dryland</v>
          </cell>
          <cell r="K263" t="str">
            <v>Missouri Valley</v>
          </cell>
          <cell r="L263" t="str">
            <v>Inbred HIPS</v>
          </cell>
          <cell r="M263" t="str">
            <v>LC2120</v>
          </cell>
          <cell r="N263">
            <v>286</v>
          </cell>
          <cell r="O263">
            <v>1729693</v>
          </cell>
          <cell r="P263">
            <v>262</v>
          </cell>
        </row>
        <row r="264">
          <cell r="A264" t="str">
            <v>Inbred HIPS_6_55</v>
          </cell>
          <cell r="B264" t="str">
            <v>6_55</v>
          </cell>
          <cell r="C264" t="str">
            <v>Missouri Valley$Inbred HIPS$150N$Dryland$Rep$2$Plot325Row6$Range55$@C49A</v>
          </cell>
          <cell r="D264">
            <v>325</v>
          </cell>
          <cell r="E264">
            <v>6</v>
          </cell>
          <cell r="F264">
            <v>55</v>
          </cell>
          <cell r="G264" t="str">
            <v>C49A</v>
          </cell>
          <cell r="H264">
            <v>2</v>
          </cell>
          <cell r="I264" t="str">
            <v>150N</v>
          </cell>
          <cell r="J264" t="str">
            <v>Dryland</v>
          </cell>
          <cell r="K264" t="str">
            <v>Missouri Valley</v>
          </cell>
          <cell r="L264" t="str">
            <v>Inbred HIPS</v>
          </cell>
          <cell r="M264" t="str">
            <v>LC2120</v>
          </cell>
          <cell r="N264">
            <v>283</v>
          </cell>
          <cell r="O264">
            <v>1729690</v>
          </cell>
          <cell r="P264">
            <v>263</v>
          </cell>
        </row>
        <row r="265">
          <cell r="A265" t="str">
            <v>Inbred HIPS_8_55</v>
          </cell>
          <cell r="B265" t="str">
            <v>8_55</v>
          </cell>
          <cell r="C265" t="str">
            <v>Missouri Valley$Inbred HIPS$150N$Dryland$Rep$2$Plot327Row8$Range55$@N28Ht</v>
          </cell>
          <cell r="D265">
            <v>327</v>
          </cell>
          <cell r="E265">
            <v>8</v>
          </cell>
          <cell r="F265">
            <v>55</v>
          </cell>
          <cell r="G265" t="str">
            <v>N28Ht</v>
          </cell>
          <cell r="H265">
            <v>2</v>
          </cell>
          <cell r="I265" t="str">
            <v>150N</v>
          </cell>
          <cell r="J265" t="str">
            <v>Dryland</v>
          </cell>
          <cell r="K265" t="str">
            <v>Missouri Valley</v>
          </cell>
          <cell r="L265" t="str">
            <v>Inbred HIPS</v>
          </cell>
          <cell r="M265" t="str">
            <v>LC2120</v>
          </cell>
          <cell r="N265">
            <v>36</v>
          </cell>
          <cell r="O265">
            <v>1729443</v>
          </cell>
          <cell r="P265">
            <v>264</v>
          </cell>
        </row>
        <row r="266">
          <cell r="A266" t="str">
            <v>Inbred HIPS_10_55</v>
          </cell>
          <cell r="B266" t="str">
            <v>10_55</v>
          </cell>
          <cell r="C266" t="str">
            <v>Missouri Valley$Inbred HIPS$150N$Dryland$Rep$2$Plot329Row10$Range55$@CR1HT</v>
          </cell>
          <cell r="D266">
            <v>329</v>
          </cell>
          <cell r="E266">
            <v>10</v>
          </cell>
          <cell r="F266">
            <v>55</v>
          </cell>
          <cell r="G266" t="str">
            <v>CR1HT</v>
          </cell>
          <cell r="H266">
            <v>2</v>
          </cell>
          <cell r="I266" t="str">
            <v>150N</v>
          </cell>
          <cell r="J266" t="str">
            <v>Dryland</v>
          </cell>
          <cell r="K266" t="str">
            <v>Missouri Valley</v>
          </cell>
          <cell r="L266" t="str">
            <v>Inbred HIPS</v>
          </cell>
          <cell r="M266" t="str">
            <v>LC2120</v>
          </cell>
          <cell r="N266">
            <v>319</v>
          </cell>
          <cell r="O266">
            <v>1729726</v>
          </cell>
          <cell r="P266">
            <v>265</v>
          </cell>
        </row>
        <row r="267">
          <cell r="A267" t="str">
            <v>Inbred HIPS_2_56</v>
          </cell>
          <cell r="B267" t="str">
            <v>2_56</v>
          </cell>
          <cell r="C267" t="str">
            <v>Missouri Valley$Inbred HIPS$150N$Dryland$Rep$2$Plot340Row2$Range56$@W182B</v>
          </cell>
          <cell r="D267">
            <v>340</v>
          </cell>
          <cell r="E267">
            <v>2</v>
          </cell>
          <cell r="F267">
            <v>56</v>
          </cell>
          <cell r="G267" t="str">
            <v>W182B</v>
          </cell>
          <cell r="H267">
            <v>2</v>
          </cell>
          <cell r="I267" t="str">
            <v>150N</v>
          </cell>
          <cell r="J267" t="str">
            <v>Dryland</v>
          </cell>
          <cell r="K267" t="str">
            <v>Missouri Valley</v>
          </cell>
          <cell r="L267" t="str">
            <v>Inbred HIPS</v>
          </cell>
          <cell r="M267" t="str">
            <v>LC2120</v>
          </cell>
          <cell r="N267">
            <v>102</v>
          </cell>
          <cell r="O267">
            <v>1729509</v>
          </cell>
          <cell r="P267">
            <v>266</v>
          </cell>
        </row>
        <row r="268">
          <cell r="A268" t="str">
            <v>Inbred HIPS_4_56</v>
          </cell>
          <cell r="B268" t="str">
            <v>4_56</v>
          </cell>
          <cell r="C268" t="str">
            <v>Missouri Valley$Inbred HIPS$150N$Dryland$Rep$2$Plot338Row4$Range56$@PHT77</v>
          </cell>
          <cell r="D268">
            <v>338</v>
          </cell>
          <cell r="E268">
            <v>4</v>
          </cell>
          <cell r="F268">
            <v>56</v>
          </cell>
          <cell r="G268" t="str">
            <v>PHT77</v>
          </cell>
          <cell r="H268">
            <v>2</v>
          </cell>
          <cell r="I268" t="str">
            <v>150N</v>
          </cell>
          <cell r="J268" t="str">
            <v>Dryland</v>
          </cell>
          <cell r="K268" t="str">
            <v>Missouri Valley</v>
          </cell>
          <cell r="L268" t="str">
            <v>Inbred HIPS</v>
          </cell>
          <cell r="M268" t="str">
            <v>LC2120</v>
          </cell>
          <cell r="N268">
            <v>204</v>
          </cell>
          <cell r="O268">
            <v>1729611</v>
          </cell>
          <cell r="P268">
            <v>267</v>
          </cell>
        </row>
        <row r="269">
          <cell r="A269" t="str">
            <v>Inbred HIPS_6_56</v>
          </cell>
          <cell r="B269" t="str">
            <v>6_56</v>
          </cell>
          <cell r="C269" t="str">
            <v>Missouri Valley$Inbred HIPS$150N$Dryland$Rep$2$Plot336Row6$Range56$@NC310</v>
          </cell>
          <cell r="D269">
            <v>336</v>
          </cell>
          <cell r="E269">
            <v>6</v>
          </cell>
          <cell r="F269">
            <v>56</v>
          </cell>
          <cell r="G269" t="str">
            <v>NC310</v>
          </cell>
          <cell r="H269">
            <v>2</v>
          </cell>
          <cell r="I269" t="str">
            <v>150N</v>
          </cell>
          <cell r="J269" t="str">
            <v>Dryland</v>
          </cell>
          <cell r="K269" t="str">
            <v>Missouri Valley</v>
          </cell>
          <cell r="L269" t="str">
            <v>Inbred HIPS</v>
          </cell>
          <cell r="M269" t="str">
            <v>LC2120</v>
          </cell>
          <cell r="N269">
            <v>124</v>
          </cell>
          <cell r="O269">
            <v>1729531</v>
          </cell>
          <cell r="P269">
            <v>268</v>
          </cell>
        </row>
        <row r="270">
          <cell r="A270" t="str">
            <v>Inbred HIPS_8_56</v>
          </cell>
          <cell r="B270" t="str">
            <v>8_56</v>
          </cell>
          <cell r="C270" t="str">
            <v>Missouri Valley$Inbred HIPS$150N$Dryland$Rep$2$Plot334Row8$Range56$@NC236</v>
          </cell>
          <cell r="D270">
            <v>334</v>
          </cell>
          <cell r="E270">
            <v>8</v>
          </cell>
          <cell r="F270">
            <v>56</v>
          </cell>
          <cell r="G270" t="str">
            <v>NC236</v>
          </cell>
          <cell r="H270">
            <v>2</v>
          </cell>
          <cell r="I270" t="str">
            <v>150N</v>
          </cell>
          <cell r="J270" t="str">
            <v>Dryland</v>
          </cell>
          <cell r="K270" t="str">
            <v>Missouri Valley</v>
          </cell>
          <cell r="L270" t="str">
            <v>Inbred HIPS</v>
          </cell>
          <cell r="M270" t="str">
            <v>LC2120</v>
          </cell>
          <cell r="N270">
            <v>13</v>
          </cell>
          <cell r="O270">
            <v>1729420</v>
          </cell>
          <cell r="P270">
            <v>269</v>
          </cell>
        </row>
        <row r="271">
          <cell r="A271" t="str">
            <v>Inbred HIPS_10_56</v>
          </cell>
          <cell r="B271" t="str">
            <v>10_56</v>
          </cell>
          <cell r="C271" t="str">
            <v>Missouri Valley$Inbred HIPS$150N$Dryland$Rep$2$Plot332Row10$Range56$@B73</v>
          </cell>
          <cell r="D271">
            <v>332</v>
          </cell>
          <cell r="E271">
            <v>10</v>
          </cell>
          <cell r="F271">
            <v>56</v>
          </cell>
          <cell r="G271" t="str">
            <v>B73</v>
          </cell>
          <cell r="H271">
            <v>2</v>
          </cell>
          <cell r="I271" t="str">
            <v>150N</v>
          </cell>
          <cell r="J271" t="str">
            <v>Dryland</v>
          </cell>
          <cell r="K271" t="str">
            <v>Missouri Valley</v>
          </cell>
          <cell r="L271" t="str">
            <v>Inbred HIPS</v>
          </cell>
          <cell r="M271" t="str">
            <v>LC2120</v>
          </cell>
          <cell r="N271">
            <v>362</v>
          </cell>
          <cell r="O271">
            <v>1729769</v>
          </cell>
          <cell r="P271">
            <v>270</v>
          </cell>
        </row>
        <row r="272">
          <cell r="A272" t="str">
            <v>Inbred HIPS_2_57</v>
          </cell>
          <cell r="B272" t="str">
            <v>2_57</v>
          </cell>
          <cell r="C272" t="str">
            <v>Missouri Valley$Inbred HIPS$150N$Dryland$Rep$2$Plot341Row2$Range57$@NC350</v>
          </cell>
          <cell r="D272">
            <v>341</v>
          </cell>
          <cell r="E272">
            <v>2</v>
          </cell>
          <cell r="F272">
            <v>57</v>
          </cell>
          <cell r="G272" t="str">
            <v>NC350</v>
          </cell>
          <cell r="H272">
            <v>2</v>
          </cell>
          <cell r="I272" t="str">
            <v>150N</v>
          </cell>
          <cell r="J272" t="str">
            <v>Dryland</v>
          </cell>
          <cell r="K272" t="str">
            <v>Missouri Valley</v>
          </cell>
          <cell r="L272" t="str">
            <v>Inbred HIPS</v>
          </cell>
          <cell r="M272" t="str">
            <v>LC2120</v>
          </cell>
          <cell r="N272">
            <v>241</v>
          </cell>
          <cell r="O272">
            <v>1729648</v>
          </cell>
          <cell r="P272">
            <v>271</v>
          </cell>
        </row>
        <row r="273">
          <cell r="A273" t="str">
            <v>Inbred HIPS_4_57</v>
          </cell>
          <cell r="B273" t="str">
            <v>4_57</v>
          </cell>
          <cell r="C273" t="str">
            <v>Missouri Valley$Inbred HIPS$150N$Dryland$Rep$2$Plot343Row4$Range57$@LH145</v>
          </cell>
          <cell r="D273">
            <v>343</v>
          </cell>
          <cell r="E273">
            <v>4</v>
          </cell>
          <cell r="F273">
            <v>57</v>
          </cell>
          <cell r="G273" t="str">
            <v>LH145</v>
          </cell>
          <cell r="H273">
            <v>2</v>
          </cell>
          <cell r="I273" t="str">
            <v>150N</v>
          </cell>
          <cell r="J273" t="str">
            <v>Dryland</v>
          </cell>
          <cell r="K273" t="str">
            <v>Missouri Valley</v>
          </cell>
          <cell r="L273" t="str">
            <v>Inbred HIPS</v>
          </cell>
          <cell r="M273" t="str">
            <v>LC2120</v>
          </cell>
          <cell r="N273">
            <v>175</v>
          </cell>
          <cell r="O273">
            <v>1729582</v>
          </cell>
          <cell r="P273">
            <v>272</v>
          </cell>
        </row>
        <row r="274">
          <cell r="A274" t="str">
            <v>Inbred HIPS_6_57</v>
          </cell>
          <cell r="B274" t="str">
            <v>6_57</v>
          </cell>
          <cell r="C274" t="str">
            <v>Missouri Valley$Inbred HIPS$150N$Dryland$Rep$2$Plot345Row6$Range57$@PHK76</v>
          </cell>
          <cell r="D274">
            <v>345</v>
          </cell>
          <cell r="E274">
            <v>6</v>
          </cell>
          <cell r="F274">
            <v>57</v>
          </cell>
          <cell r="G274" t="str">
            <v>PHK76</v>
          </cell>
          <cell r="H274">
            <v>2</v>
          </cell>
          <cell r="I274" t="str">
            <v>150N</v>
          </cell>
          <cell r="J274" t="str">
            <v>Dryland</v>
          </cell>
          <cell r="K274" t="str">
            <v>Missouri Valley</v>
          </cell>
          <cell r="L274" t="str">
            <v>Inbred HIPS</v>
          </cell>
          <cell r="M274" t="str">
            <v>LC2120</v>
          </cell>
          <cell r="N274">
            <v>87</v>
          </cell>
          <cell r="O274">
            <v>1729494</v>
          </cell>
          <cell r="P274">
            <v>273</v>
          </cell>
        </row>
        <row r="275">
          <cell r="A275" t="str">
            <v>Inbred HIPS_8_57</v>
          </cell>
          <cell r="B275" t="str">
            <v>8_57</v>
          </cell>
          <cell r="C275" t="str">
            <v>Missouri Valley$Inbred HIPS$150N$Dryland$Rep$2$Plot347Row8$Range57$@A619</v>
          </cell>
          <cell r="D275">
            <v>347</v>
          </cell>
          <cell r="E275">
            <v>8</v>
          </cell>
          <cell r="F275">
            <v>57</v>
          </cell>
          <cell r="G275" t="str">
            <v>A619</v>
          </cell>
          <cell r="H275">
            <v>2</v>
          </cell>
          <cell r="I275" t="str">
            <v>150N</v>
          </cell>
          <cell r="J275" t="str">
            <v>Dryland</v>
          </cell>
          <cell r="K275" t="str">
            <v>Missouri Valley</v>
          </cell>
          <cell r="L275" t="str">
            <v>Inbred HIPS</v>
          </cell>
          <cell r="M275" t="str">
            <v>LC2120</v>
          </cell>
          <cell r="N275">
            <v>163</v>
          </cell>
          <cell r="O275">
            <v>1729570</v>
          </cell>
          <cell r="P275">
            <v>274</v>
          </cell>
        </row>
        <row r="276">
          <cell r="A276" t="str">
            <v>Inbred HIPS_10_57</v>
          </cell>
          <cell r="B276" t="str">
            <v>10_57</v>
          </cell>
          <cell r="C276" t="str">
            <v>Missouri Valley$Inbred HIPS$150N$Dryland$Rep$2$Plot349Row10$Range57$@CH9</v>
          </cell>
          <cell r="D276">
            <v>349</v>
          </cell>
          <cell r="E276">
            <v>10</v>
          </cell>
          <cell r="F276">
            <v>57</v>
          </cell>
          <cell r="G276" t="str">
            <v>CH9</v>
          </cell>
          <cell r="H276">
            <v>2</v>
          </cell>
          <cell r="I276" t="str">
            <v>150N</v>
          </cell>
          <cell r="J276" t="str">
            <v>Dryland</v>
          </cell>
          <cell r="K276" t="str">
            <v>Missouri Valley</v>
          </cell>
          <cell r="L276" t="str">
            <v>Inbred HIPS</v>
          </cell>
          <cell r="M276" t="str">
            <v>LC2120</v>
          </cell>
          <cell r="N276">
            <v>112</v>
          </cell>
          <cell r="O276">
            <v>1729519</v>
          </cell>
          <cell r="P276">
            <v>275</v>
          </cell>
        </row>
        <row r="277">
          <cell r="A277" t="str">
            <v>Inbred HIPS_2_58</v>
          </cell>
          <cell r="B277" t="str">
            <v>2_58</v>
          </cell>
          <cell r="C277" t="str">
            <v>Missouri Valley$Inbred HIPS$150N$Dryland$Rep$2$Plot360Row2$Range58$@ML606</v>
          </cell>
          <cell r="D277">
            <v>360</v>
          </cell>
          <cell r="E277">
            <v>2</v>
          </cell>
          <cell r="F277">
            <v>58</v>
          </cell>
          <cell r="G277" t="str">
            <v>ML606</v>
          </cell>
          <cell r="H277">
            <v>2</v>
          </cell>
          <cell r="I277" t="str">
            <v>150N</v>
          </cell>
          <cell r="J277" t="str">
            <v>Dryland</v>
          </cell>
          <cell r="K277" t="str">
            <v>Missouri Valley</v>
          </cell>
          <cell r="L277" t="str">
            <v>Inbred HIPS</v>
          </cell>
          <cell r="M277" t="str">
            <v>LC2120</v>
          </cell>
          <cell r="N277">
            <v>65</v>
          </cell>
          <cell r="O277">
            <v>1729472</v>
          </cell>
          <cell r="P277">
            <v>276</v>
          </cell>
        </row>
        <row r="278">
          <cell r="A278" t="str">
            <v>Inbred HIPS_4_58</v>
          </cell>
          <cell r="B278" t="str">
            <v>4_58</v>
          </cell>
          <cell r="C278" t="str">
            <v>Missouri Valley$Inbred HIPS$150N$Dryland$Rep$2$Plot358Row4$Range58$@B73</v>
          </cell>
          <cell r="D278">
            <v>358</v>
          </cell>
          <cell r="E278">
            <v>4</v>
          </cell>
          <cell r="F278">
            <v>58</v>
          </cell>
          <cell r="G278" t="str">
            <v>B73</v>
          </cell>
          <cell r="H278">
            <v>2</v>
          </cell>
          <cell r="I278" t="str">
            <v>150N</v>
          </cell>
          <cell r="J278" t="str">
            <v>Dryland</v>
          </cell>
          <cell r="K278" t="str">
            <v>Missouri Valley</v>
          </cell>
          <cell r="L278" t="str">
            <v>Inbred HIPS</v>
          </cell>
          <cell r="M278" t="str">
            <v>LC2120</v>
          </cell>
          <cell r="N278">
            <v>358</v>
          </cell>
          <cell r="O278">
            <v>1729765</v>
          </cell>
          <cell r="P278">
            <v>277</v>
          </cell>
        </row>
        <row r="279">
          <cell r="A279" t="str">
            <v>Inbred HIPS_6_58</v>
          </cell>
          <cell r="B279" t="str">
            <v>6_58</v>
          </cell>
          <cell r="C279" t="str">
            <v>Missouri Valley$Inbred HIPS$150N$Dryland$Rep$2$Plot356Row6$Range58$@792</v>
          </cell>
          <cell r="D279">
            <v>356</v>
          </cell>
          <cell r="E279">
            <v>6</v>
          </cell>
          <cell r="F279">
            <v>58</v>
          </cell>
          <cell r="G279" t="str">
            <v>792</v>
          </cell>
          <cell r="H279">
            <v>2</v>
          </cell>
          <cell r="I279" t="str">
            <v>150N</v>
          </cell>
          <cell r="J279" t="str">
            <v>Dryland</v>
          </cell>
          <cell r="K279" t="str">
            <v>Missouri Valley</v>
          </cell>
          <cell r="L279" t="str">
            <v>Inbred HIPS</v>
          </cell>
          <cell r="M279" t="str">
            <v>LC2120</v>
          </cell>
          <cell r="N279">
            <v>46</v>
          </cell>
          <cell r="O279">
            <v>1729453</v>
          </cell>
          <cell r="P279">
            <v>278</v>
          </cell>
        </row>
        <row r="280">
          <cell r="A280" t="str">
            <v>Inbred HIPS_8_58</v>
          </cell>
          <cell r="B280" t="str">
            <v>8_58</v>
          </cell>
          <cell r="C280" t="str">
            <v>Missouri Valley$Inbred HIPS$150N$Dryland$Rep$2$Plot354Row8$Range58$@PHG71</v>
          </cell>
          <cell r="D280">
            <v>354</v>
          </cell>
          <cell r="E280">
            <v>8</v>
          </cell>
          <cell r="F280">
            <v>58</v>
          </cell>
          <cell r="G280" t="str">
            <v>PHG71</v>
          </cell>
          <cell r="H280">
            <v>2</v>
          </cell>
          <cell r="I280" t="str">
            <v>150N</v>
          </cell>
          <cell r="J280" t="str">
            <v>Dryland</v>
          </cell>
          <cell r="K280" t="str">
            <v>Missouri Valley</v>
          </cell>
          <cell r="L280" t="str">
            <v>Inbred HIPS</v>
          </cell>
          <cell r="M280" t="str">
            <v>LC2120</v>
          </cell>
          <cell r="N280">
            <v>182</v>
          </cell>
          <cell r="O280">
            <v>1729589</v>
          </cell>
          <cell r="P280">
            <v>279</v>
          </cell>
        </row>
        <row r="281">
          <cell r="A281" t="str">
            <v>Inbred HIPS_10_58</v>
          </cell>
          <cell r="B281" t="str">
            <v>10_58</v>
          </cell>
          <cell r="C281" t="str">
            <v>Missouri Valley$Inbred HIPS$150N$Dryland$Rep$2$Plot352Row10$Range58$@Va17</v>
          </cell>
          <cell r="D281">
            <v>352</v>
          </cell>
          <cell r="E281">
            <v>10</v>
          </cell>
          <cell r="F281">
            <v>58</v>
          </cell>
          <cell r="G281" t="str">
            <v>Va17</v>
          </cell>
          <cell r="H281">
            <v>2</v>
          </cell>
          <cell r="I281" t="str">
            <v>150N</v>
          </cell>
          <cell r="J281" t="str">
            <v>Dryland</v>
          </cell>
          <cell r="K281" t="str">
            <v>Missouri Valley</v>
          </cell>
          <cell r="L281" t="str">
            <v>Inbred HIPS</v>
          </cell>
          <cell r="M281" t="str">
            <v>LC2120</v>
          </cell>
          <cell r="N281">
            <v>95</v>
          </cell>
          <cell r="O281">
            <v>1729502</v>
          </cell>
          <cell r="P281">
            <v>280</v>
          </cell>
        </row>
        <row r="282">
          <cell r="A282" t="str">
            <v>Inbred HIPS_2_59</v>
          </cell>
          <cell r="B282" t="str">
            <v>2_59</v>
          </cell>
          <cell r="C282" t="str">
            <v>Missouri Valley$Inbred HIPS$150N$Dryland$Rep$2$Plot361Row2$Range59$@PHN11</v>
          </cell>
          <cell r="D282">
            <v>361</v>
          </cell>
          <cell r="E282">
            <v>2</v>
          </cell>
          <cell r="F282">
            <v>59</v>
          </cell>
          <cell r="G282" t="str">
            <v>PHN11</v>
          </cell>
          <cell r="H282">
            <v>2</v>
          </cell>
          <cell r="I282" t="str">
            <v>150N</v>
          </cell>
          <cell r="J282" t="str">
            <v>Dryland</v>
          </cell>
          <cell r="K282" t="str">
            <v>Missouri Valley</v>
          </cell>
          <cell r="L282" t="str">
            <v>Inbred HIPS</v>
          </cell>
          <cell r="M282" t="str">
            <v>LC2120</v>
          </cell>
          <cell r="N282">
            <v>203</v>
          </cell>
          <cell r="O282">
            <v>1729610</v>
          </cell>
          <cell r="P282">
            <v>281</v>
          </cell>
        </row>
        <row r="283">
          <cell r="A283" t="str">
            <v>Inbred HIPS_4_59</v>
          </cell>
          <cell r="B283" t="str">
            <v>4_59</v>
          </cell>
          <cell r="C283" t="str">
            <v>Missouri Valley$Inbred HIPS$150N$Dryland$Rep$2$Plot363Row4$Range59$@VaW6</v>
          </cell>
          <cell r="D283">
            <v>363</v>
          </cell>
          <cell r="E283">
            <v>4</v>
          </cell>
          <cell r="F283">
            <v>59</v>
          </cell>
          <cell r="G283" t="str">
            <v>VaW6</v>
          </cell>
          <cell r="H283">
            <v>2</v>
          </cell>
          <cell r="I283" t="str">
            <v>150N</v>
          </cell>
          <cell r="J283" t="str">
            <v>Dryland</v>
          </cell>
          <cell r="K283" t="str">
            <v>Missouri Valley</v>
          </cell>
          <cell r="L283" t="str">
            <v>Inbred HIPS</v>
          </cell>
          <cell r="M283" t="str">
            <v>LC2120</v>
          </cell>
          <cell r="N283">
            <v>332</v>
          </cell>
          <cell r="O283">
            <v>1729739</v>
          </cell>
          <cell r="P283">
            <v>282</v>
          </cell>
        </row>
        <row r="284">
          <cell r="A284" t="str">
            <v>Inbred HIPS_6_59</v>
          </cell>
          <cell r="B284" t="str">
            <v>6_59</v>
          </cell>
          <cell r="C284" t="str">
            <v>Missouri Valley$Inbred HIPS$150N$Dryland$Rep$2$Plot365Row6$Range59$@Oh40B</v>
          </cell>
          <cell r="D284">
            <v>365</v>
          </cell>
          <cell r="E284">
            <v>6</v>
          </cell>
          <cell r="F284">
            <v>59</v>
          </cell>
          <cell r="G284" t="str">
            <v>Oh40B</v>
          </cell>
          <cell r="H284">
            <v>2</v>
          </cell>
          <cell r="I284" t="str">
            <v>150N</v>
          </cell>
          <cell r="J284" t="str">
            <v>Dryland</v>
          </cell>
          <cell r="K284" t="str">
            <v>Missouri Valley</v>
          </cell>
          <cell r="L284" t="str">
            <v>Inbred HIPS</v>
          </cell>
          <cell r="M284" t="str">
            <v>LC2120</v>
          </cell>
          <cell r="N284">
            <v>250</v>
          </cell>
          <cell r="O284">
            <v>1729657</v>
          </cell>
          <cell r="P284">
            <v>283</v>
          </cell>
        </row>
        <row r="285">
          <cell r="A285" t="str">
            <v>Inbred HIPS_8_59</v>
          </cell>
          <cell r="B285" t="str">
            <v>8_59</v>
          </cell>
          <cell r="C285" t="str">
            <v>Missouri Valley$Inbred HIPS$150N$Dryland$Rep$2$Plot367Row8$Range59$@ND246</v>
          </cell>
          <cell r="D285">
            <v>367</v>
          </cell>
          <cell r="E285">
            <v>8</v>
          </cell>
          <cell r="F285">
            <v>59</v>
          </cell>
          <cell r="G285" t="str">
            <v>ND246</v>
          </cell>
          <cell r="H285">
            <v>2</v>
          </cell>
          <cell r="I285" t="str">
            <v>150N</v>
          </cell>
          <cell r="J285" t="str">
            <v>Dryland</v>
          </cell>
          <cell r="K285" t="str">
            <v>Missouri Valley</v>
          </cell>
          <cell r="L285" t="str">
            <v>Inbred HIPS</v>
          </cell>
          <cell r="M285" t="str">
            <v>LC2120</v>
          </cell>
          <cell r="N285">
            <v>311</v>
          </cell>
          <cell r="O285">
            <v>1729718</v>
          </cell>
          <cell r="P285">
            <v>284</v>
          </cell>
        </row>
        <row r="286">
          <cell r="A286" t="str">
            <v>Inbred HIPS_10_59</v>
          </cell>
          <cell r="B286" t="str">
            <v>10_59</v>
          </cell>
          <cell r="C286" t="str">
            <v>Missouri Valley$Inbred HIPS$150N$Dryland$Rep$2$Plot369Row10$Range59$@Va59</v>
          </cell>
          <cell r="D286">
            <v>369</v>
          </cell>
          <cell r="E286">
            <v>10</v>
          </cell>
          <cell r="F286">
            <v>59</v>
          </cell>
          <cell r="G286" t="str">
            <v>Va59</v>
          </cell>
          <cell r="H286">
            <v>2</v>
          </cell>
          <cell r="I286" t="str">
            <v>150N</v>
          </cell>
          <cell r="J286" t="str">
            <v>Dryland</v>
          </cell>
          <cell r="K286" t="str">
            <v>Missouri Valley</v>
          </cell>
          <cell r="L286" t="str">
            <v>Inbred HIPS</v>
          </cell>
          <cell r="M286" t="str">
            <v>LC2120</v>
          </cell>
          <cell r="N286">
            <v>96</v>
          </cell>
          <cell r="O286">
            <v>1729503</v>
          </cell>
          <cell r="P286">
            <v>285</v>
          </cell>
        </row>
        <row r="287">
          <cell r="A287" t="str">
            <v>Inbred HIPS_2_60</v>
          </cell>
          <cell r="B287" t="str">
            <v>2_60</v>
          </cell>
          <cell r="C287" t="str">
            <v>Missouri Valley$Inbred HIPS$150N$Dryland$Rep$2$Plot380Row2$Range60$@white variegated</v>
          </cell>
          <cell r="D287">
            <v>380</v>
          </cell>
          <cell r="E287">
            <v>2</v>
          </cell>
          <cell r="F287">
            <v>60</v>
          </cell>
          <cell r="G287" t="str">
            <v>white variegated</v>
          </cell>
          <cell r="H287">
            <v>2</v>
          </cell>
          <cell r="I287" t="str">
            <v>150N</v>
          </cell>
          <cell r="J287" t="str">
            <v>Dryland</v>
          </cell>
          <cell r="K287" t="str">
            <v>Missouri Valley</v>
          </cell>
          <cell r="L287" t="str">
            <v>Inbred HIPS</v>
          </cell>
          <cell r="M287" t="str">
            <v>LC2120</v>
          </cell>
          <cell r="N287">
            <v>348</v>
          </cell>
          <cell r="O287">
            <v>1729755</v>
          </cell>
          <cell r="P287">
            <v>286</v>
          </cell>
        </row>
        <row r="288">
          <cell r="A288" t="str">
            <v>Inbred HIPS_4_60</v>
          </cell>
          <cell r="B288" t="str">
            <v>4_60</v>
          </cell>
          <cell r="C288" t="str">
            <v>Missouri Valley$Inbred HIPS$150N$Dryland$Rep$2$Plot378Row4$Range60$@Va22</v>
          </cell>
          <cell r="D288">
            <v>378</v>
          </cell>
          <cell r="E288">
            <v>4</v>
          </cell>
          <cell r="F288">
            <v>60</v>
          </cell>
          <cell r="G288" t="str">
            <v>Va22</v>
          </cell>
          <cell r="H288">
            <v>2</v>
          </cell>
          <cell r="I288" t="str">
            <v>150N</v>
          </cell>
          <cell r="J288" t="str">
            <v>Dryland</v>
          </cell>
          <cell r="K288" t="str">
            <v>Missouri Valley</v>
          </cell>
          <cell r="L288" t="str">
            <v>Inbred HIPS</v>
          </cell>
          <cell r="M288" t="str">
            <v>LC2120</v>
          </cell>
          <cell r="N288">
            <v>101</v>
          </cell>
          <cell r="O288">
            <v>1729508</v>
          </cell>
          <cell r="P288">
            <v>287</v>
          </cell>
        </row>
        <row r="289">
          <cell r="A289" t="str">
            <v>Inbred HIPS_6_60</v>
          </cell>
          <cell r="B289" t="str">
            <v>6_60</v>
          </cell>
          <cell r="C289" t="str">
            <v>Missouri Valley$Inbred HIPS$150N$Dryland$Rep$2$Plot376Row6$Range60$@A679</v>
          </cell>
          <cell r="D289">
            <v>376</v>
          </cell>
          <cell r="E289">
            <v>6</v>
          </cell>
          <cell r="F289">
            <v>60</v>
          </cell>
          <cell r="G289" t="str">
            <v>A679</v>
          </cell>
          <cell r="H289">
            <v>2</v>
          </cell>
          <cell r="I289" t="str">
            <v>150N</v>
          </cell>
          <cell r="J289" t="str">
            <v>Dryland</v>
          </cell>
          <cell r="K289" t="str">
            <v>Missouri Valley</v>
          </cell>
          <cell r="L289" t="str">
            <v>Inbred HIPS</v>
          </cell>
          <cell r="M289" t="str">
            <v>LC2120</v>
          </cell>
          <cell r="N289">
            <v>164</v>
          </cell>
          <cell r="O289">
            <v>1729571</v>
          </cell>
          <cell r="P289">
            <v>288</v>
          </cell>
        </row>
        <row r="290">
          <cell r="A290" t="str">
            <v>Inbred HIPS_8_60</v>
          </cell>
          <cell r="B290" t="str">
            <v>8_60</v>
          </cell>
          <cell r="C290" t="str">
            <v>Missouri Valley$Inbred HIPS$150N$Dryland$Rep$2$Plot374Row8$Range60$@Ia5125</v>
          </cell>
          <cell r="D290">
            <v>374</v>
          </cell>
          <cell r="E290">
            <v>8</v>
          </cell>
          <cell r="F290">
            <v>60</v>
          </cell>
          <cell r="G290" t="str">
            <v>Ia5125</v>
          </cell>
          <cell r="H290">
            <v>2</v>
          </cell>
          <cell r="I290" t="str">
            <v>150N</v>
          </cell>
          <cell r="J290" t="str">
            <v>Dryland</v>
          </cell>
          <cell r="K290" t="str">
            <v>Missouri Valley</v>
          </cell>
          <cell r="L290" t="str">
            <v>Inbred HIPS</v>
          </cell>
          <cell r="M290" t="str">
            <v>LC2120</v>
          </cell>
          <cell r="N290">
            <v>289</v>
          </cell>
          <cell r="O290">
            <v>1729696</v>
          </cell>
          <cell r="P290">
            <v>289</v>
          </cell>
        </row>
        <row r="291">
          <cell r="A291" t="str">
            <v>Inbred HIPS_10_60</v>
          </cell>
          <cell r="B291" t="str">
            <v>10_60</v>
          </cell>
          <cell r="C291" t="str">
            <v>Missouri Valley$Inbred HIPS$150N$Dryland$Rep$2$Plot372Row10$Range60$@B57</v>
          </cell>
          <cell r="D291">
            <v>372</v>
          </cell>
          <cell r="E291">
            <v>10</v>
          </cell>
          <cell r="F291">
            <v>60</v>
          </cell>
          <cell r="G291" t="str">
            <v>B57</v>
          </cell>
          <cell r="H291">
            <v>2</v>
          </cell>
          <cell r="I291" t="str">
            <v>150N</v>
          </cell>
          <cell r="J291" t="str">
            <v>Dryland</v>
          </cell>
          <cell r="K291" t="str">
            <v>Missouri Valley</v>
          </cell>
          <cell r="L291" t="str">
            <v>Inbred HIPS</v>
          </cell>
          <cell r="M291" t="str">
            <v>LC2120</v>
          </cell>
          <cell r="N291">
            <v>56</v>
          </cell>
          <cell r="O291">
            <v>1729463</v>
          </cell>
          <cell r="P291">
            <v>290</v>
          </cell>
        </row>
        <row r="292">
          <cell r="A292" t="str">
            <v>Inbred HIPS_2_61</v>
          </cell>
          <cell r="B292" t="str">
            <v>2_61</v>
          </cell>
          <cell r="C292" t="str">
            <v>Missouri Valley$Inbred HIPS$150N$Dryland$Rep$2$Plot381Row2$Range61$@A680</v>
          </cell>
          <cell r="D292">
            <v>381</v>
          </cell>
          <cell r="E292">
            <v>2</v>
          </cell>
          <cell r="F292">
            <v>61</v>
          </cell>
          <cell r="G292" t="str">
            <v>A680</v>
          </cell>
          <cell r="H292">
            <v>2</v>
          </cell>
          <cell r="I292" t="str">
            <v>150N</v>
          </cell>
          <cell r="J292" t="str">
            <v>Dryland</v>
          </cell>
          <cell r="K292" t="str">
            <v>Missouri Valley</v>
          </cell>
          <cell r="L292" t="str">
            <v>Inbred HIPS</v>
          </cell>
          <cell r="M292" t="str">
            <v>LC2120</v>
          </cell>
          <cell r="N292">
            <v>107</v>
          </cell>
          <cell r="O292">
            <v>1729514</v>
          </cell>
          <cell r="P292">
            <v>291</v>
          </cell>
        </row>
        <row r="293">
          <cell r="A293" t="str">
            <v>Inbred HIPS_4_61</v>
          </cell>
          <cell r="B293" t="str">
            <v>4_61</v>
          </cell>
          <cell r="C293" t="str">
            <v>Missouri Valley$Inbred HIPS$150N$Dryland$Rep$2$Plot383Row4$Range61$@B84</v>
          </cell>
          <cell r="D293">
            <v>383</v>
          </cell>
          <cell r="E293">
            <v>4</v>
          </cell>
          <cell r="F293">
            <v>61</v>
          </cell>
          <cell r="G293" t="str">
            <v>B84</v>
          </cell>
          <cell r="H293">
            <v>2</v>
          </cell>
          <cell r="I293" t="str">
            <v>150N</v>
          </cell>
          <cell r="J293" t="str">
            <v>Dryland</v>
          </cell>
          <cell r="K293" t="str">
            <v>Missouri Valley</v>
          </cell>
          <cell r="L293" t="str">
            <v>Inbred HIPS</v>
          </cell>
          <cell r="M293" t="str">
            <v>LC2120</v>
          </cell>
          <cell r="N293">
            <v>220</v>
          </cell>
          <cell r="O293">
            <v>1729627</v>
          </cell>
          <cell r="P293">
            <v>292</v>
          </cell>
        </row>
        <row r="294">
          <cell r="A294" t="str">
            <v>Inbred HIPS_6_61</v>
          </cell>
          <cell r="B294" t="str">
            <v>6_61</v>
          </cell>
          <cell r="C294" t="str">
            <v>Missouri Valley$Inbred HIPS$150N$Dryland$Rep$2$Plot385Row6$Range61$@H84</v>
          </cell>
          <cell r="D294">
            <v>385</v>
          </cell>
          <cell r="E294">
            <v>6</v>
          </cell>
          <cell r="F294">
            <v>61</v>
          </cell>
          <cell r="G294" t="str">
            <v>H84</v>
          </cell>
          <cell r="H294">
            <v>2</v>
          </cell>
          <cell r="I294" t="str">
            <v>150N</v>
          </cell>
          <cell r="J294" t="str">
            <v>Dryland</v>
          </cell>
          <cell r="K294" t="str">
            <v>Missouri Valley</v>
          </cell>
          <cell r="L294" t="str">
            <v>Inbred HIPS</v>
          </cell>
          <cell r="M294" t="str">
            <v>LC2120</v>
          </cell>
          <cell r="N294">
            <v>313</v>
          </cell>
          <cell r="O294">
            <v>1729720</v>
          </cell>
          <cell r="P294">
            <v>293</v>
          </cell>
        </row>
        <row r="295">
          <cell r="A295" t="str">
            <v>Inbred HIPS_8_61</v>
          </cell>
          <cell r="B295" t="str">
            <v>8_61</v>
          </cell>
          <cell r="C295" t="str">
            <v>Missouri Valley$Inbred HIPS$150N$Dryland$Rep$2$Plot387Row8$Range61$@LH39</v>
          </cell>
          <cell r="D295">
            <v>387</v>
          </cell>
          <cell r="E295">
            <v>8</v>
          </cell>
          <cell r="F295">
            <v>61</v>
          </cell>
          <cell r="G295" t="str">
            <v>LH39</v>
          </cell>
          <cell r="H295">
            <v>2</v>
          </cell>
          <cell r="I295" t="str">
            <v>150N</v>
          </cell>
          <cell r="J295" t="str">
            <v>Dryland</v>
          </cell>
          <cell r="K295" t="str">
            <v>Missouri Valley</v>
          </cell>
          <cell r="L295" t="str">
            <v>Inbred HIPS</v>
          </cell>
          <cell r="M295" t="str">
            <v>LC2120</v>
          </cell>
          <cell r="N295">
            <v>172</v>
          </cell>
          <cell r="O295">
            <v>1729579</v>
          </cell>
          <cell r="P295">
            <v>294</v>
          </cell>
        </row>
        <row r="296">
          <cell r="A296" t="str">
            <v>Inbred HIPS_10_61</v>
          </cell>
          <cell r="B296" t="str">
            <v>10_61</v>
          </cell>
          <cell r="C296" t="str">
            <v>Missouri Valley$Inbred HIPS$150N$Dryland$Rep$2$Plot389Row10$Range61$@PHW65</v>
          </cell>
          <cell r="D296">
            <v>389</v>
          </cell>
          <cell r="E296">
            <v>10</v>
          </cell>
          <cell r="F296">
            <v>61</v>
          </cell>
          <cell r="G296" t="str">
            <v>PHW65</v>
          </cell>
          <cell r="H296">
            <v>2</v>
          </cell>
          <cell r="I296" t="str">
            <v>150N</v>
          </cell>
          <cell r="J296" t="str">
            <v>Dryland</v>
          </cell>
          <cell r="K296" t="str">
            <v>Missouri Valley</v>
          </cell>
          <cell r="L296" t="str">
            <v>Inbred HIPS</v>
          </cell>
          <cell r="M296" t="str">
            <v>LC2120</v>
          </cell>
          <cell r="N296">
            <v>205</v>
          </cell>
          <cell r="O296">
            <v>1729612</v>
          </cell>
          <cell r="P296">
            <v>295</v>
          </cell>
        </row>
        <row r="297">
          <cell r="A297" t="str">
            <v>Inbred HIPS_2_62</v>
          </cell>
          <cell r="B297" t="str">
            <v>2_62</v>
          </cell>
          <cell r="C297" t="str">
            <v>Missouri Valley$Inbred HIPS$150N$Dryland$Rep$2$Plot400Row2$Range62$@CML154Q</v>
          </cell>
          <cell r="D297">
            <v>400</v>
          </cell>
          <cell r="E297">
            <v>2</v>
          </cell>
          <cell r="F297">
            <v>62</v>
          </cell>
          <cell r="G297" t="str">
            <v>CML154Q</v>
          </cell>
          <cell r="H297">
            <v>2</v>
          </cell>
          <cell r="I297" t="str">
            <v>150N</v>
          </cell>
          <cell r="J297" t="str">
            <v>Dryland</v>
          </cell>
          <cell r="K297" t="str">
            <v>Missouri Valley</v>
          </cell>
          <cell r="L297" t="str">
            <v>Inbred HIPS</v>
          </cell>
          <cell r="M297" t="str">
            <v>LC2120</v>
          </cell>
          <cell r="N297">
            <v>114</v>
          </cell>
          <cell r="O297">
            <v>1729521</v>
          </cell>
          <cell r="P297">
            <v>296</v>
          </cell>
        </row>
        <row r="298">
          <cell r="A298" t="str">
            <v>Inbred HIPS_4_62</v>
          </cell>
          <cell r="B298" t="str">
            <v>4_62</v>
          </cell>
          <cell r="C298" t="str">
            <v>Missouri Valley$Inbred HIPS$150N$Dryland$Rep$2$Plot398Row4$Range62$@B103</v>
          </cell>
          <cell r="D298">
            <v>398</v>
          </cell>
          <cell r="E298">
            <v>4</v>
          </cell>
          <cell r="F298">
            <v>62</v>
          </cell>
          <cell r="G298" t="str">
            <v>B103</v>
          </cell>
          <cell r="H298">
            <v>2</v>
          </cell>
          <cell r="I298" t="str">
            <v>150N</v>
          </cell>
          <cell r="J298" t="str">
            <v>Dryland</v>
          </cell>
          <cell r="K298" t="str">
            <v>Missouri Valley</v>
          </cell>
          <cell r="L298" t="str">
            <v>Inbred HIPS</v>
          </cell>
          <cell r="M298" t="str">
            <v>LC2120</v>
          </cell>
          <cell r="N298">
            <v>73</v>
          </cell>
          <cell r="O298">
            <v>1729480</v>
          </cell>
          <cell r="P298">
            <v>297</v>
          </cell>
        </row>
        <row r="299">
          <cell r="A299" t="str">
            <v>Inbred HIPS_6_62</v>
          </cell>
          <cell r="B299" t="str">
            <v>6_62</v>
          </cell>
          <cell r="C299" t="str">
            <v>Missouri Valley$Inbred HIPS$150N$Dryland$Rep$2$Plot396Row6$Range62$@NC344</v>
          </cell>
          <cell r="D299">
            <v>396</v>
          </cell>
          <cell r="E299">
            <v>6</v>
          </cell>
          <cell r="F299">
            <v>62</v>
          </cell>
          <cell r="G299" t="str">
            <v>NC344</v>
          </cell>
          <cell r="H299">
            <v>2</v>
          </cell>
          <cell r="I299" t="str">
            <v>150N</v>
          </cell>
          <cell r="J299" t="str">
            <v>Dryland</v>
          </cell>
          <cell r="K299" t="str">
            <v>Missouri Valley</v>
          </cell>
          <cell r="L299" t="str">
            <v>Inbred HIPS</v>
          </cell>
          <cell r="M299" t="str">
            <v>LC2120</v>
          </cell>
          <cell r="N299">
            <v>240</v>
          </cell>
          <cell r="O299">
            <v>1729647</v>
          </cell>
          <cell r="P299">
            <v>298</v>
          </cell>
        </row>
        <row r="300">
          <cell r="A300" t="str">
            <v>Inbred HIPS_8_62</v>
          </cell>
          <cell r="B300" t="str">
            <v>8_62</v>
          </cell>
          <cell r="C300" t="str">
            <v>Missouri Valley$Inbred HIPS$150N$Dryland$Rep$2$Plot394Row8$Range62$@Wf9</v>
          </cell>
          <cell r="D300">
            <v>394</v>
          </cell>
          <cell r="E300">
            <v>8</v>
          </cell>
          <cell r="F300">
            <v>62</v>
          </cell>
          <cell r="G300" t="str">
            <v>Wf9</v>
          </cell>
          <cell r="H300">
            <v>2</v>
          </cell>
          <cell r="I300" t="str">
            <v>150N</v>
          </cell>
          <cell r="J300" t="str">
            <v>Dryland</v>
          </cell>
          <cell r="K300" t="str">
            <v>Missouri Valley</v>
          </cell>
          <cell r="L300" t="str">
            <v>Inbred HIPS</v>
          </cell>
          <cell r="M300" t="str">
            <v>LC2120</v>
          </cell>
          <cell r="N300">
            <v>277</v>
          </cell>
          <cell r="O300">
            <v>1729684</v>
          </cell>
          <cell r="P300">
            <v>299</v>
          </cell>
        </row>
        <row r="301">
          <cell r="A301" t="str">
            <v>Inbred HIPS_10_62</v>
          </cell>
          <cell r="B301" t="str">
            <v>10_62</v>
          </cell>
          <cell r="C301" t="str">
            <v>Missouri Valley$Inbred HIPS$150N$Dryland$Rep$2$Plot392Row10$Range62$@B73</v>
          </cell>
          <cell r="D301">
            <v>392</v>
          </cell>
          <cell r="E301">
            <v>10</v>
          </cell>
          <cell r="F301">
            <v>62</v>
          </cell>
          <cell r="G301" t="str">
            <v>B73</v>
          </cell>
          <cell r="H301">
            <v>2</v>
          </cell>
          <cell r="I301" t="str">
            <v>150N</v>
          </cell>
          <cell r="J301" t="str">
            <v>Dryland</v>
          </cell>
          <cell r="K301" t="str">
            <v>Missouri Valley</v>
          </cell>
          <cell r="L301" t="str">
            <v>Inbred HIPS</v>
          </cell>
          <cell r="M301" t="str">
            <v>LC2120</v>
          </cell>
          <cell r="N301">
            <v>368</v>
          </cell>
          <cell r="O301">
            <v>1729775</v>
          </cell>
          <cell r="P301">
            <v>300</v>
          </cell>
        </row>
        <row r="302">
          <cell r="A302" t="str">
            <v>Inbred HIPS_2_63</v>
          </cell>
          <cell r="B302" t="str">
            <v>2_63</v>
          </cell>
          <cell r="C302" t="str">
            <v>Missouri Valley$Inbred HIPS$150N$Dryland$Rep$2$Plot401Row2$Range63$@PHH93</v>
          </cell>
          <cell r="D302">
            <v>401</v>
          </cell>
          <cell r="E302">
            <v>2</v>
          </cell>
          <cell r="F302">
            <v>63</v>
          </cell>
          <cell r="G302" t="str">
            <v>PHH93</v>
          </cell>
          <cell r="H302">
            <v>2</v>
          </cell>
          <cell r="I302" t="str">
            <v>150N</v>
          </cell>
          <cell r="J302" t="str">
            <v>Dryland</v>
          </cell>
          <cell r="K302" t="str">
            <v>Missouri Valley</v>
          </cell>
          <cell r="L302" t="str">
            <v>Inbred HIPS</v>
          </cell>
          <cell r="M302" t="str">
            <v>LC2120</v>
          </cell>
          <cell r="N302">
            <v>11</v>
          </cell>
          <cell r="O302">
            <v>1729418</v>
          </cell>
          <cell r="P302">
            <v>301</v>
          </cell>
        </row>
        <row r="303">
          <cell r="A303" t="str">
            <v>Inbred HIPS_4_63</v>
          </cell>
          <cell r="B303" t="str">
            <v>4_63</v>
          </cell>
          <cell r="C303" t="str">
            <v>Missouri Valley$Inbred HIPS$150N$Dryland$Rep$2$Plot403Row4$Range63$@B73</v>
          </cell>
          <cell r="D303">
            <v>403</v>
          </cell>
          <cell r="E303">
            <v>4</v>
          </cell>
          <cell r="F303">
            <v>63</v>
          </cell>
          <cell r="G303" t="str">
            <v>B73</v>
          </cell>
          <cell r="H303">
            <v>2</v>
          </cell>
          <cell r="I303" t="str">
            <v>150N</v>
          </cell>
          <cell r="J303" t="str">
            <v>Dryland</v>
          </cell>
          <cell r="K303" t="str">
            <v>Missouri Valley</v>
          </cell>
          <cell r="L303" t="str">
            <v>Inbred HIPS</v>
          </cell>
          <cell r="M303" t="str">
            <v>LC2120</v>
          </cell>
          <cell r="N303">
            <v>146</v>
          </cell>
          <cell r="O303">
            <v>1729553</v>
          </cell>
          <cell r="P303">
            <v>302</v>
          </cell>
        </row>
        <row r="304">
          <cell r="A304" t="str">
            <v>Inbred HIPS_6_63</v>
          </cell>
          <cell r="B304" t="str">
            <v>6_63</v>
          </cell>
          <cell r="C304" t="str">
            <v>Missouri Valley$Inbred HIPS$150N$Dryland$Rep$2$Plot405Row6$Range63$@HP301</v>
          </cell>
          <cell r="D304">
            <v>405</v>
          </cell>
          <cell r="E304">
            <v>6</v>
          </cell>
          <cell r="F304">
            <v>63</v>
          </cell>
          <cell r="G304" t="str">
            <v>HP301</v>
          </cell>
          <cell r="H304">
            <v>2</v>
          </cell>
          <cell r="I304" t="str">
            <v>150N</v>
          </cell>
          <cell r="J304" t="str">
            <v>Dryland</v>
          </cell>
          <cell r="K304" t="str">
            <v>Missouri Valley</v>
          </cell>
          <cell r="L304" t="str">
            <v>Inbred HIPS</v>
          </cell>
          <cell r="M304" t="str">
            <v>LC2120</v>
          </cell>
          <cell r="N304">
            <v>315</v>
          </cell>
          <cell r="O304">
            <v>1729722</v>
          </cell>
          <cell r="P304">
            <v>303</v>
          </cell>
        </row>
        <row r="305">
          <cell r="A305" t="str">
            <v>Inbred HIPS_8_63</v>
          </cell>
          <cell r="B305" t="str">
            <v>8_63</v>
          </cell>
          <cell r="C305" t="str">
            <v>Missouri Valley$Inbred HIPS$150N$Dryland$Rep$2$Plot407Row8$Range63$@NQ508</v>
          </cell>
          <cell r="D305">
            <v>407</v>
          </cell>
          <cell r="E305">
            <v>8</v>
          </cell>
          <cell r="F305">
            <v>63</v>
          </cell>
          <cell r="G305" t="str">
            <v>NQ508</v>
          </cell>
          <cell r="H305">
            <v>2</v>
          </cell>
          <cell r="I305" t="str">
            <v>150N</v>
          </cell>
          <cell r="J305" t="str">
            <v>Dryland</v>
          </cell>
          <cell r="K305" t="str">
            <v>Missouri Valley</v>
          </cell>
          <cell r="L305" t="str">
            <v>Inbred HIPS</v>
          </cell>
          <cell r="M305" t="str">
            <v>LC2120</v>
          </cell>
          <cell r="N305">
            <v>155</v>
          </cell>
          <cell r="O305">
            <v>1729562</v>
          </cell>
          <cell r="P305">
            <v>304</v>
          </cell>
        </row>
        <row r="306">
          <cell r="A306" t="str">
            <v>Inbred HIPS_10_63</v>
          </cell>
          <cell r="B306" t="str">
            <v>10_63</v>
          </cell>
          <cell r="C306" t="str">
            <v>Missouri Valley$Inbred HIPS$150N$Dryland$Rep$2$Plot409Row10$Range63$@B73</v>
          </cell>
          <cell r="D306">
            <v>409</v>
          </cell>
          <cell r="E306">
            <v>10</v>
          </cell>
          <cell r="F306">
            <v>63</v>
          </cell>
          <cell r="G306" t="str">
            <v>B73</v>
          </cell>
          <cell r="H306">
            <v>2</v>
          </cell>
          <cell r="I306" t="str">
            <v>150N</v>
          </cell>
          <cell r="J306" t="str">
            <v>Dryland</v>
          </cell>
          <cell r="K306" t="str">
            <v>Missouri Valley</v>
          </cell>
          <cell r="L306" t="str">
            <v>Inbred HIPS</v>
          </cell>
          <cell r="M306" t="str">
            <v>LC2120</v>
          </cell>
          <cell r="N306">
            <v>371</v>
          </cell>
          <cell r="O306">
            <v>1729778</v>
          </cell>
          <cell r="P306">
            <v>305</v>
          </cell>
        </row>
        <row r="307">
          <cell r="A307" t="str">
            <v>Inbred HIPS_2_64</v>
          </cell>
          <cell r="B307" t="str">
            <v>2_64</v>
          </cell>
          <cell r="C307" t="str">
            <v>Missouri Valley$Inbred HIPS$150N$Dryland$Rep$2$Plot420Row2$Range64$@NC306</v>
          </cell>
          <cell r="D307">
            <v>420</v>
          </cell>
          <cell r="E307">
            <v>2</v>
          </cell>
          <cell r="F307">
            <v>64</v>
          </cell>
          <cell r="G307" t="str">
            <v>NC306</v>
          </cell>
          <cell r="H307">
            <v>2</v>
          </cell>
          <cell r="I307" t="str">
            <v>150N</v>
          </cell>
          <cell r="J307" t="str">
            <v>Dryland</v>
          </cell>
          <cell r="K307" t="str">
            <v>Missouri Valley</v>
          </cell>
          <cell r="L307" t="str">
            <v>Inbred HIPS</v>
          </cell>
          <cell r="M307" t="str">
            <v>LC2120</v>
          </cell>
          <cell r="N307">
            <v>237</v>
          </cell>
          <cell r="O307">
            <v>1729644</v>
          </cell>
          <cell r="P307">
            <v>306</v>
          </cell>
        </row>
        <row r="308">
          <cell r="A308" t="str">
            <v>Inbred HIPS_4_64</v>
          </cell>
          <cell r="B308" t="str">
            <v>4_64</v>
          </cell>
          <cell r="C308" t="str">
            <v>Missouri Valley$Inbred HIPS$150N$Dryland$Rep$2$Plot418Row4$Range64$@Pa880</v>
          </cell>
          <cell r="D308">
            <v>418</v>
          </cell>
          <cell r="E308">
            <v>4</v>
          </cell>
          <cell r="F308">
            <v>64</v>
          </cell>
          <cell r="G308" t="str">
            <v>Pa880</v>
          </cell>
          <cell r="H308">
            <v>2</v>
          </cell>
          <cell r="I308" t="str">
            <v>150N</v>
          </cell>
          <cell r="J308" t="str">
            <v>Dryland</v>
          </cell>
          <cell r="K308" t="str">
            <v>Missouri Valley</v>
          </cell>
          <cell r="L308" t="str">
            <v>Inbred HIPS</v>
          </cell>
          <cell r="M308" t="str">
            <v>LC2120</v>
          </cell>
          <cell r="N308">
            <v>252</v>
          </cell>
          <cell r="O308">
            <v>1729659</v>
          </cell>
          <cell r="P308">
            <v>307</v>
          </cell>
        </row>
        <row r="309">
          <cell r="A309" t="str">
            <v>Inbred HIPS_6_64</v>
          </cell>
          <cell r="B309" t="str">
            <v>6_64</v>
          </cell>
          <cell r="C309" t="str">
            <v>Missouri Valley$Inbred HIPS$150N$Dryland$Rep$2$Plot416Row6$Range64$@LP1 NR HT</v>
          </cell>
          <cell r="D309">
            <v>416</v>
          </cell>
          <cell r="E309">
            <v>6</v>
          </cell>
          <cell r="F309">
            <v>64</v>
          </cell>
          <cell r="G309" t="str">
            <v>LP1 NR HT</v>
          </cell>
          <cell r="H309">
            <v>2</v>
          </cell>
          <cell r="I309" t="str">
            <v>150N</v>
          </cell>
          <cell r="J309" t="str">
            <v>Dryland</v>
          </cell>
          <cell r="K309" t="str">
            <v>Missouri Valley</v>
          </cell>
          <cell r="L309" t="str">
            <v>Inbred HIPS</v>
          </cell>
          <cell r="M309" t="str">
            <v>LC2120</v>
          </cell>
          <cell r="N309">
            <v>75</v>
          </cell>
          <cell r="O309">
            <v>1729482</v>
          </cell>
          <cell r="P309">
            <v>308</v>
          </cell>
        </row>
        <row r="310">
          <cell r="A310" t="str">
            <v>Inbred HIPS_8_64</v>
          </cell>
          <cell r="B310" t="str">
            <v>8_64</v>
          </cell>
          <cell r="C310" t="str">
            <v>Missouri Valley$Inbred HIPS$150N$Dryland$Rep$2$Plot414Row8$Range64$@NC234</v>
          </cell>
          <cell r="D310">
            <v>414</v>
          </cell>
          <cell r="E310">
            <v>8</v>
          </cell>
          <cell r="F310">
            <v>64</v>
          </cell>
          <cell r="G310" t="str">
            <v>NC234</v>
          </cell>
          <cell r="H310">
            <v>2</v>
          </cell>
          <cell r="I310" t="str">
            <v>150N</v>
          </cell>
          <cell r="J310" t="str">
            <v>Dryland</v>
          </cell>
          <cell r="K310" t="str">
            <v>Missouri Valley</v>
          </cell>
          <cell r="L310" t="str">
            <v>Inbred HIPS</v>
          </cell>
          <cell r="M310" t="str">
            <v>LC2120</v>
          </cell>
          <cell r="N310">
            <v>296</v>
          </cell>
          <cell r="O310">
            <v>1729703</v>
          </cell>
          <cell r="P310">
            <v>309</v>
          </cell>
        </row>
        <row r="311">
          <cell r="A311" t="str">
            <v>Inbred HIPS_10_64</v>
          </cell>
          <cell r="B311" t="str">
            <v>10_64</v>
          </cell>
          <cell r="C311" t="str">
            <v>Missouri Valley$Inbred HIPS$150N$Dryland$Rep$2$Plot412Row10$Range64$@Ky21</v>
          </cell>
          <cell r="D311">
            <v>412</v>
          </cell>
          <cell r="E311">
            <v>10</v>
          </cell>
          <cell r="F311">
            <v>64</v>
          </cell>
          <cell r="G311" t="str">
            <v>Ky21</v>
          </cell>
          <cell r="H311">
            <v>2</v>
          </cell>
          <cell r="I311" t="str">
            <v>150N</v>
          </cell>
          <cell r="J311" t="str">
            <v>Dryland</v>
          </cell>
          <cell r="K311" t="str">
            <v>Missouri Valley</v>
          </cell>
          <cell r="L311" t="str">
            <v>Inbred HIPS</v>
          </cell>
          <cell r="M311" t="str">
            <v>LC2120</v>
          </cell>
          <cell r="N311">
            <v>151</v>
          </cell>
          <cell r="O311">
            <v>1729558</v>
          </cell>
          <cell r="P311">
            <v>310</v>
          </cell>
        </row>
        <row r="312">
          <cell r="A312" t="str">
            <v>Inbred HIPS_2_65</v>
          </cell>
          <cell r="B312" t="str">
            <v>2_65</v>
          </cell>
          <cell r="C312" t="str">
            <v>Missouri Valley$Inbred HIPS$150N$Dryland$Rep$2$Plot421Row2$Range65$@PHG39</v>
          </cell>
          <cell r="D312">
            <v>421</v>
          </cell>
          <cell r="E312">
            <v>2</v>
          </cell>
          <cell r="F312">
            <v>65</v>
          </cell>
          <cell r="G312" t="str">
            <v>PHG39</v>
          </cell>
          <cell r="H312">
            <v>2</v>
          </cell>
          <cell r="I312" t="str">
            <v>150N</v>
          </cell>
          <cell r="J312" t="str">
            <v>Dryland</v>
          </cell>
          <cell r="K312" t="str">
            <v>Missouri Valley</v>
          </cell>
          <cell r="L312" t="str">
            <v>Inbred HIPS</v>
          </cell>
          <cell r="M312" t="str">
            <v>LC2120</v>
          </cell>
          <cell r="N312">
            <v>176</v>
          </cell>
          <cell r="O312">
            <v>1729583</v>
          </cell>
          <cell r="P312">
            <v>311</v>
          </cell>
        </row>
        <row r="313">
          <cell r="A313" t="str">
            <v>Inbred HIPS_4_65</v>
          </cell>
          <cell r="B313" t="str">
            <v>4_65</v>
          </cell>
          <cell r="C313" t="str">
            <v>Missouri Valley$Inbred HIPS$150N$Dryland$Rep$2$Plot423Row4$Range65$@W64A</v>
          </cell>
          <cell r="D313">
            <v>423</v>
          </cell>
          <cell r="E313">
            <v>4</v>
          </cell>
          <cell r="F313">
            <v>65</v>
          </cell>
          <cell r="G313" t="str">
            <v>W64A</v>
          </cell>
          <cell r="H313">
            <v>2</v>
          </cell>
          <cell r="I313" t="str">
            <v>150N</v>
          </cell>
          <cell r="J313" t="str">
            <v>Dryland</v>
          </cell>
          <cell r="K313" t="str">
            <v>Missouri Valley</v>
          </cell>
          <cell r="L313" t="str">
            <v>Inbred HIPS</v>
          </cell>
          <cell r="M313" t="str">
            <v>LC2120</v>
          </cell>
          <cell r="N313">
            <v>45</v>
          </cell>
          <cell r="O313">
            <v>1729452</v>
          </cell>
          <cell r="P313">
            <v>312</v>
          </cell>
        </row>
        <row r="314">
          <cell r="A314" t="str">
            <v>Inbred HIPS_6_65</v>
          </cell>
          <cell r="B314" t="str">
            <v>6_65</v>
          </cell>
          <cell r="C314" t="str">
            <v>Missouri Valley$Inbred HIPS$150N$Dryland$Rep$2$Plot425Row6$Range65$@CML91</v>
          </cell>
          <cell r="D314">
            <v>425</v>
          </cell>
          <cell r="E314">
            <v>6</v>
          </cell>
          <cell r="F314">
            <v>65</v>
          </cell>
          <cell r="G314" t="str">
            <v>CML91</v>
          </cell>
          <cell r="H314">
            <v>2</v>
          </cell>
          <cell r="I314" t="str">
            <v>150N</v>
          </cell>
          <cell r="J314" t="str">
            <v>Dryland</v>
          </cell>
          <cell r="K314" t="str">
            <v>Missouri Valley</v>
          </cell>
          <cell r="L314" t="str">
            <v>Inbred HIPS</v>
          </cell>
          <cell r="M314" t="str">
            <v>LC2120</v>
          </cell>
          <cell r="N314">
            <v>228</v>
          </cell>
          <cell r="O314">
            <v>1729635</v>
          </cell>
          <cell r="P314">
            <v>313</v>
          </cell>
        </row>
        <row r="315">
          <cell r="A315" t="str">
            <v>Inbred HIPS_8_65</v>
          </cell>
          <cell r="B315" t="str">
            <v>8_65</v>
          </cell>
          <cell r="C315" t="str">
            <v>Missouri Valley$Inbred HIPS$150N$Dryland$Rep$2$Plot427Row8$Range65$@Va26</v>
          </cell>
          <cell r="D315">
            <v>427</v>
          </cell>
          <cell r="E315">
            <v>8</v>
          </cell>
          <cell r="F315">
            <v>65</v>
          </cell>
          <cell r="G315" t="str">
            <v>Va26</v>
          </cell>
          <cell r="H315">
            <v>2</v>
          </cell>
          <cell r="I315" t="str">
            <v>150N</v>
          </cell>
          <cell r="J315" t="str">
            <v>Dryland</v>
          </cell>
          <cell r="K315" t="str">
            <v>Missouri Valley</v>
          </cell>
          <cell r="L315" t="str">
            <v>Inbred HIPS</v>
          </cell>
          <cell r="M315" t="str">
            <v>LC2120</v>
          </cell>
          <cell r="N315">
            <v>71</v>
          </cell>
          <cell r="O315">
            <v>1729478</v>
          </cell>
          <cell r="P315">
            <v>314</v>
          </cell>
        </row>
        <row r="316">
          <cell r="A316" t="str">
            <v>Inbred HIPS_10_65</v>
          </cell>
          <cell r="B316" t="str">
            <v>10_65</v>
          </cell>
          <cell r="C316" t="str">
            <v>Missouri Valley$Inbred HIPS$150N$Dryland$Rep$2$Plot429Row10$Range65$@T234</v>
          </cell>
          <cell r="D316">
            <v>429</v>
          </cell>
          <cell r="E316">
            <v>10</v>
          </cell>
          <cell r="F316">
            <v>65</v>
          </cell>
          <cell r="G316" t="str">
            <v>T234</v>
          </cell>
          <cell r="H316">
            <v>2</v>
          </cell>
          <cell r="I316" t="str">
            <v>150N</v>
          </cell>
          <cell r="J316" t="str">
            <v>Dryland</v>
          </cell>
          <cell r="K316" t="str">
            <v>Missouri Valley</v>
          </cell>
          <cell r="L316" t="str">
            <v>Inbred HIPS</v>
          </cell>
          <cell r="M316" t="str">
            <v>LC2120</v>
          </cell>
          <cell r="N316">
            <v>43</v>
          </cell>
          <cell r="O316">
            <v>1729450</v>
          </cell>
          <cell r="P316">
            <v>315</v>
          </cell>
        </row>
        <row r="317">
          <cell r="A317" t="str">
            <v>Inbred HIPS_2_66</v>
          </cell>
          <cell r="B317" t="str">
            <v>2_66</v>
          </cell>
          <cell r="C317" t="str">
            <v>Missouri Valley$Inbred HIPS$150N$Dryland$Rep$2$Plot440Row2$Range66$@B73</v>
          </cell>
          <cell r="D317">
            <v>440</v>
          </cell>
          <cell r="E317">
            <v>2</v>
          </cell>
          <cell r="F317">
            <v>66</v>
          </cell>
          <cell r="G317" t="str">
            <v>B73</v>
          </cell>
          <cell r="H317">
            <v>2</v>
          </cell>
          <cell r="I317" t="str">
            <v>150N</v>
          </cell>
          <cell r="J317" t="str">
            <v>Dryland</v>
          </cell>
          <cell r="K317" t="str">
            <v>Missouri Valley</v>
          </cell>
          <cell r="L317" t="str">
            <v>Inbred HIPS</v>
          </cell>
          <cell r="M317" t="str">
            <v>LC2120</v>
          </cell>
          <cell r="N317">
            <v>374</v>
          </cell>
          <cell r="O317">
            <v>1729781</v>
          </cell>
          <cell r="P317">
            <v>316</v>
          </cell>
        </row>
        <row r="318">
          <cell r="A318" t="str">
            <v>Inbred HIPS_4_66</v>
          </cell>
          <cell r="B318" t="str">
            <v>4_66</v>
          </cell>
          <cell r="C318" t="str">
            <v>Missouri Valley$Inbred HIPS$150N$Dryland$Rep$2$Plot438Row4$Range66$@LH60</v>
          </cell>
          <cell r="D318">
            <v>438</v>
          </cell>
          <cell r="E318">
            <v>4</v>
          </cell>
          <cell r="F318">
            <v>66</v>
          </cell>
          <cell r="G318" t="str">
            <v>LH60</v>
          </cell>
          <cell r="H318">
            <v>2</v>
          </cell>
          <cell r="I318" t="str">
            <v>150N</v>
          </cell>
          <cell r="J318" t="str">
            <v>Dryland</v>
          </cell>
          <cell r="K318" t="str">
            <v>Missouri Valley</v>
          </cell>
          <cell r="L318" t="str">
            <v>Inbred HIPS</v>
          </cell>
          <cell r="M318" t="str">
            <v>LC2120</v>
          </cell>
          <cell r="N318">
            <v>195</v>
          </cell>
          <cell r="O318">
            <v>1729602</v>
          </cell>
          <cell r="P318">
            <v>317</v>
          </cell>
        </row>
        <row r="319">
          <cell r="A319" t="str">
            <v>Inbred HIPS_6_66</v>
          </cell>
          <cell r="B319" t="str">
            <v>6_66</v>
          </cell>
          <cell r="C319" t="str">
            <v>Missouri Valley$Inbred HIPS$150N$Dryland$Rep$2$Plot436Row6$Range66$@PHWG5</v>
          </cell>
          <cell r="D319">
            <v>436</v>
          </cell>
          <cell r="E319">
            <v>6</v>
          </cell>
          <cell r="F319">
            <v>66</v>
          </cell>
          <cell r="G319" t="str">
            <v>PHWG5</v>
          </cell>
          <cell r="H319">
            <v>2</v>
          </cell>
          <cell r="I319" t="str">
            <v>150N</v>
          </cell>
          <cell r="J319" t="str">
            <v>Dryland</v>
          </cell>
          <cell r="K319" t="str">
            <v>Missouri Valley</v>
          </cell>
          <cell r="L319" t="str">
            <v>Inbred HIPS</v>
          </cell>
          <cell r="M319" t="str">
            <v>LC2120</v>
          </cell>
          <cell r="N319">
            <v>156</v>
          </cell>
          <cell r="O319">
            <v>1729563</v>
          </cell>
          <cell r="P319">
            <v>318</v>
          </cell>
        </row>
        <row r="320">
          <cell r="A320" t="str">
            <v>Inbred HIPS_8_66</v>
          </cell>
          <cell r="B320" t="str">
            <v>8_66</v>
          </cell>
          <cell r="C320" t="str">
            <v>Missouri Valley$Inbred HIPS$150N$Dryland$Rep$2$Plot434Row8$Range66$@Ki11</v>
          </cell>
          <cell r="D320">
            <v>434</v>
          </cell>
          <cell r="E320">
            <v>8</v>
          </cell>
          <cell r="F320">
            <v>66</v>
          </cell>
          <cell r="G320" t="str">
            <v>Ki11</v>
          </cell>
          <cell r="H320">
            <v>2</v>
          </cell>
          <cell r="I320" t="str">
            <v>150N</v>
          </cell>
          <cell r="J320" t="str">
            <v>Dryland</v>
          </cell>
          <cell r="K320" t="str">
            <v>Missouri Valley</v>
          </cell>
          <cell r="L320" t="str">
            <v>Inbred HIPS</v>
          </cell>
          <cell r="M320" t="str">
            <v>LC2120</v>
          </cell>
          <cell r="N320">
            <v>34</v>
          </cell>
          <cell r="O320">
            <v>1729441</v>
          </cell>
          <cell r="P320">
            <v>319</v>
          </cell>
        </row>
        <row r="321">
          <cell r="A321" t="str">
            <v>Inbred HIPS_10_66</v>
          </cell>
          <cell r="B321" t="str">
            <v>10_66</v>
          </cell>
          <cell r="C321" t="str">
            <v>Missouri Valley$Inbred HIPS$150N$Dryland$Rep$2$Plot432Row10$Range66$@CI28A</v>
          </cell>
          <cell r="D321">
            <v>432</v>
          </cell>
          <cell r="E321">
            <v>10</v>
          </cell>
          <cell r="F321">
            <v>66</v>
          </cell>
          <cell r="G321" t="str">
            <v>CI28A</v>
          </cell>
          <cell r="H321">
            <v>2</v>
          </cell>
          <cell r="I321" t="str">
            <v>150N</v>
          </cell>
          <cell r="J321" t="str">
            <v>Dryland</v>
          </cell>
          <cell r="K321" t="str">
            <v>Missouri Valley</v>
          </cell>
          <cell r="L321" t="str">
            <v>Inbred HIPS</v>
          </cell>
          <cell r="M321" t="str">
            <v>LC2120</v>
          </cell>
          <cell r="N321">
            <v>300</v>
          </cell>
          <cell r="O321">
            <v>1729707</v>
          </cell>
          <cell r="P321">
            <v>320</v>
          </cell>
        </row>
        <row r="322">
          <cell r="A322" t="str">
            <v>Inbred HIPS_2_67</v>
          </cell>
          <cell r="B322" t="str">
            <v>2_67</v>
          </cell>
          <cell r="C322" t="str">
            <v>Missouri Valley$Inbred HIPS$150N$Dryland$Rep$2$Plot441Row2$Range67$@PHG84</v>
          </cell>
          <cell r="D322">
            <v>441</v>
          </cell>
          <cell r="E322">
            <v>2</v>
          </cell>
          <cell r="F322">
            <v>67</v>
          </cell>
          <cell r="G322" t="str">
            <v>PHG84</v>
          </cell>
          <cell r="H322">
            <v>2</v>
          </cell>
          <cell r="I322" t="str">
            <v>150N</v>
          </cell>
          <cell r="J322" t="str">
            <v>Dryland</v>
          </cell>
          <cell r="K322" t="str">
            <v>Missouri Valley</v>
          </cell>
          <cell r="L322" t="str">
            <v>Inbred HIPS</v>
          </cell>
          <cell r="M322" t="str">
            <v>LC2120</v>
          </cell>
          <cell r="N322">
            <v>272</v>
          </cell>
          <cell r="O322">
            <v>1729679</v>
          </cell>
          <cell r="P322">
            <v>321</v>
          </cell>
        </row>
        <row r="323">
          <cell r="A323" t="str">
            <v>Inbred HIPS_4_67</v>
          </cell>
          <cell r="B323" t="str">
            <v>4_67</v>
          </cell>
          <cell r="C323" t="str">
            <v>Missouri Valley$Inbred HIPS$150N$Dryland$Rep$2$Plot443Row4$Range67$@B77</v>
          </cell>
          <cell r="D323">
            <v>443</v>
          </cell>
          <cell r="E323">
            <v>4</v>
          </cell>
          <cell r="F323">
            <v>67</v>
          </cell>
          <cell r="G323" t="str">
            <v>B77</v>
          </cell>
          <cell r="H323">
            <v>2</v>
          </cell>
          <cell r="I323" t="str">
            <v>150N</v>
          </cell>
          <cell r="J323" t="str">
            <v>Dryland</v>
          </cell>
          <cell r="K323" t="str">
            <v>Missouri Valley</v>
          </cell>
          <cell r="L323" t="str">
            <v>Inbred HIPS</v>
          </cell>
          <cell r="M323" t="str">
            <v>LC2120</v>
          </cell>
          <cell r="N323">
            <v>217</v>
          </cell>
          <cell r="O323">
            <v>1729624</v>
          </cell>
          <cell r="P323">
            <v>322</v>
          </cell>
        </row>
        <row r="324">
          <cell r="A324" t="str">
            <v>Inbred HIPS_6_67</v>
          </cell>
          <cell r="B324" t="str">
            <v>6_67</v>
          </cell>
          <cell r="C324" t="str">
            <v>Missouri Valley$Inbred HIPS$150N$Dryland$Rep$2$Plot445Row6$Range67$@FBHJ</v>
          </cell>
          <cell r="D324">
            <v>445</v>
          </cell>
          <cell r="E324">
            <v>6</v>
          </cell>
          <cell r="F324">
            <v>67</v>
          </cell>
          <cell r="G324" t="str">
            <v>FBHJ</v>
          </cell>
          <cell r="H324">
            <v>2</v>
          </cell>
          <cell r="I324" t="str">
            <v>150N</v>
          </cell>
          <cell r="J324" t="str">
            <v>Dryland</v>
          </cell>
          <cell r="K324" t="str">
            <v>Missouri Valley</v>
          </cell>
          <cell r="L324" t="str">
            <v>Inbred HIPS</v>
          </cell>
          <cell r="M324" t="str">
            <v>LC2120</v>
          </cell>
          <cell r="N324">
            <v>199</v>
          </cell>
          <cell r="O324">
            <v>1729606</v>
          </cell>
          <cell r="P324">
            <v>323</v>
          </cell>
        </row>
        <row r="325">
          <cell r="A325" t="str">
            <v>Inbred HIPS_8_67</v>
          </cell>
          <cell r="B325" t="str">
            <v>8_67</v>
          </cell>
          <cell r="C325" t="str">
            <v>Missouri Valley$Inbred HIPS$150N$Dryland$Rep$2$Plot447Row8$Range67$@H91</v>
          </cell>
          <cell r="D325">
            <v>447</v>
          </cell>
          <cell r="E325">
            <v>8</v>
          </cell>
          <cell r="F325">
            <v>67</v>
          </cell>
          <cell r="G325" t="str">
            <v>H91</v>
          </cell>
          <cell r="H325">
            <v>2</v>
          </cell>
          <cell r="I325" t="str">
            <v>150N</v>
          </cell>
          <cell r="J325" t="str">
            <v>Dryland</v>
          </cell>
          <cell r="K325" t="str">
            <v>Missouri Valley</v>
          </cell>
          <cell r="L325" t="str">
            <v>Inbred HIPS</v>
          </cell>
          <cell r="M325" t="str">
            <v>LC2120</v>
          </cell>
          <cell r="N325">
            <v>120</v>
          </cell>
          <cell r="O325">
            <v>1729527</v>
          </cell>
          <cell r="P325">
            <v>324</v>
          </cell>
        </row>
        <row r="326">
          <cell r="A326" t="str">
            <v>Inbred HIPS_10_67</v>
          </cell>
          <cell r="B326" t="str">
            <v>10_67</v>
          </cell>
          <cell r="C326" t="str">
            <v>Missouri Valley$Inbred HIPS$150N$Dryland$Rep$2$Plot449Row10$Range67$@CML61</v>
          </cell>
          <cell r="D326">
            <v>449</v>
          </cell>
          <cell r="E326">
            <v>10</v>
          </cell>
          <cell r="F326">
            <v>67</v>
          </cell>
          <cell r="G326" t="str">
            <v>CML61</v>
          </cell>
          <cell r="H326">
            <v>2</v>
          </cell>
          <cell r="I326" t="str">
            <v>150N</v>
          </cell>
          <cell r="J326" t="str">
            <v>Dryland</v>
          </cell>
          <cell r="K326" t="str">
            <v>Missouri Valley</v>
          </cell>
          <cell r="L326" t="str">
            <v>Inbred HIPS</v>
          </cell>
          <cell r="M326" t="str">
            <v>LC2120</v>
          </cell>
          <cell r="N326">
            <v>327</v>
          </cell>
          <cell r="O326">
            <v>1729734</v>
          </cell>
          <cell r="P326">
            <v>325</v>
          </cell>
        </row>
        <row r="327">
          <cell r="A327" t="str">
            <v>Inbred HIPS_2_68</v>
          </cell>
          <cell r="B327" t="str">
            <v>2_68</v>
          </cell>
          <cell r="C327" t="str">
            <v>Missouri Valley$Inbred HIPS$150N$Dryland$Rep$2$Plot460Row2$Range68$@PHZ51</v>
          </cell>
          <cell r="D327">
            <v>460</v>
          </cell>
          <cell r="E327">
            <v>2</v>
          </cell>
          <cell r="F327">
            <v>68</v>
          </cell>
          <cell r="G327" t="str">
            <v>PHZ51</v>
          </cell>
          <cell r="H327">
            <v>2</v>
          </cell>
          <cell r="I327" t="str">
            <v>150N</v>
          </cell>
          <cell r="J327" t="str">
            <v>Dryland</v>
          </cell>
          <cell r="K327" t="str">
            <v>Missouri Valley</v>
          </cell>
          <cell r="L327" t="str">
            <v>Inbred HIPS</v>
          </cell>
          <cell r="M327" t="str">
            <v>LC2120</v>
          </cell>
          <cell r="N327">
            <v>321</v>
          </cell>
          <cell r="O327">
            <v>1729728</v>
          </cell>
          <cell r="P327">
            <v>326</v>
          </cell>
        </row>
        <row r="328">
          <cell r="A328" t="str">
            <v>Inbred HIPS_4_68</v>
          </cell>
          <cell r="B328" t="str">
            <v>4_68</v>
          </cell>
          <cell r="C328" t="str">
            <v>Missouri Valley$Inbred HIPS$150N$Dryland$Rep$2$Plot458Row4$Range68$@Va85</v>
          </cell>
          <cell r="D328">
            <v>458</v>
          </cell>
          <cell r="E328">
            <v>4</v>
          </cell>
          <cell r="F328">
            <v>68</v>
          </cell>
          <cell r="G328" t="str">
            <v>Va85</v>
          </cell>
          <cell r="H328">
            <v>2</v>
          </cell>
          <cell r="I328" t="str">
            <v>150N</v>
          </cell>
          <cell r="J328" t="str">
            <v>Dryland</v>
          </cell>
          <cell r="K328" t="str">
            <v>Missouri Valley</v>
          </cell>
          <cell r="L328" t="str">
            <v>Inbred HIPS</v>
          </cell>
          <cell r="M328" t="str">
            <v>LC2120</v>
          </cell>
          <cell r="N328">
            <v>298</v>
          </cell>
          <cell r="O328">
            <v>1729705</v>
          </cell>
          <cell r="P328">
            <v>327</v>
          </cell>
        </row>
        <row r="329">
          <cell r="A329" t="str">
            <v>Inbred HIPS_6_68</v>
          </cell>
          <cell r="B329" t="str">
            <v>6_68</v>
          </cell>
          <cell r="C329" t="str">
            <v>Missouri Valley$Inbred HIPS$150N$Dryland$Rep$2$Plot456Row6$Range68$@MO1W</v>
          </cell>
          <cell r="D329">
            <v>456</v>
          </cell>
          <cell r="E329">
            <v>6</v>
          </cell>
          <cell r="F329">
            <v>68</v>
          </cell>
          <cell r="G329" t="str">
            <v>MO1W</v>
          </cell>
          <cell r="H329">
            <v>2</v>
          </cell>
          <cell r="I329" t="str">
            <v>150N</v>
          </cell>
          <cell r="J329" t="str">
            <v>Dryland</v>
          </cell>
          <cell r="K329" t="str">
            <v>Missouri Valley</v>
          </cell>
          <cell r="L329" t="str">
            <v>Inbred HIPS</v>
          </cell>
          <cell r="M329" t="str">
            <v>LC2120</v>
          </cell>
          <cell r="N329">
            <v>256</v>
          </cell>
          <cell r="O329">
            <v>1729663</v>
          </cell>
          <cell r="P329">
            <v>328</v>
          </cell>
        </row>
        <row r="330">
          <cell r="A330" t="str">
            <v>Inbred HIPS_8_68</v>
          </cell>
          <cell r="B330" t="str">
            <v>8_68</v>
          </cell>
          <cell r="C330" t="str">
            <v>Missouri Valley$Inbred HIPS$150N$Dryland$Rep$2$Plot454Row8$Range68$@Oh43E</v>
          </cell>
          <cell r="D330">
            <v>454</v>
          </cell>
          <cell r="E330">
            <v>8</v>
          </cell>
          <cell r="F330">
            <v>68</v>
          </cell>
          <cell r="G330" t="str">
            <v>Oh43E</v>
          </cell>
          <cell r="H330">
            <v>2</v>
          </cell>
          <cell r="I330" t="str">
            <v>150N</v>
          </cell>
          <cell r="J330" t="str">
            <v>Dryland</v>
          </cell>
          <cell r="K330" t="str">
            <v>Missouri Valley</v>
          </cell>
          <cell r="L330" t="str">
            <v>Inbred HIPS</v>
          </cell>
          <cell r="M330" t="str">
            <v>LC2120</v>
          </cell>
          <cell r="N330">
            <v>41</v>
          </cell>
          <cell r="O330">
            <v>1729448</v>
          </cell>
          <cell r="P330">
            <v>329</v>
          </cell>
        </row>
        <row r="331">
          <cell r="A331" t="str">
            <v>Inbred HIPS_10_68</v>
          </cell>
          <cell r="B331" t="str">
            <v>10_68</v>
          </cell>
          <cell r="C331" t="str">
            <v>Missouri Valley$Inbred HIPS$150N$Dryland$Rep$2$Plot452Row10$Range68$@Hy</v>
          </cell>
          <cell r="D331">
            <v>452</v>
          </cell>
          <cell r="E331">
            <v>10</v>
          </cell>
          <cell r="F331">
            <v>68</v>
          </cell>
          <cell r="G331" t="str">
            <v>Hy</v>
          </cell>
          <cell r="H331">
            <v>2</v>
          </cell>
          <cell r="I331" t="str">
            <v>150N</v>
          </cell>
          <cell r="J331" t="str">
            <v>Dryland</v>
          </cell>
          <cell r="K331" t="str">
            <v>Missouri Valley</v>
          </cell>
          <cell r="L331" t="str">
            <v>Inbred HIPS</v>
          </cell>
          <cell r="M331" t="str">
            <v>LC2120</v>
          </cell>
          <cell r="N331">
            <v>225</v>
          </cell>
          <cell r="O331">
            <v>1729632</v>
          </cell>
          <cell r="P331">
            <v>330</v>
          </cell>
        </row>
        <row r="332">
          <cell r="A332" t="str">
            <v>Inbred HIPS_2_69</v>
          </cell>
          <cell r="B332" t="str">
            <v>2_69</v>
          </cell>
          <cell r="C332" t="str">
            <v>Missouri Valley$Inbred HIPS$150N$Dryland$Rep$2$Plot461Row2$Range69$@SA24</v>
          </cell>
          <cell r="D332">
            <v>461</v>
          </cell>
          <cell r="E332">
            <v>2</v>
          </cell>
          <cell r="F332">
            <v>69</v>
          </cell>
          <cell r="G332" t="str">
            <v>SA24</v>
          </cell>
          <cell r="H332">
            <v>2</v>
          </cell>
          <cell r="I332" t="str">
            <v>150N</v>
          </cell>
          <cell r="J332" t="str">
            <v>Dryland</v>
          </cell>
          <cell r="K332" t="str">
            <v>Missouri Valley</v>
          </cell>
          <cell r="L332" t="str">
            <v>Inbred HIPS</v>
          </cell>
          <cell r="M332" t="str">
            <v>LC2120</v>
          </cell>
          <cell r="N332">
            <v>245</v>
          </cell>
          <cell r="O332">
            <v>1729652</v>
          </cell>
          <cell r="P332">
            <v>331</v>
          </cell>
        </row>
        <row r="333">
          <cell r="A333" t="str">
            <v>Inbred HIPS_4_69</v>
          </cell>
          <cell r="B333" t="str">
            <v>4_69</v>
          </cell>
          <cell r="C333" t="str">
            <v>Missouri Valley$Inbred HIPS$150N$Dryland$Rep$2$Plot463Row4$Range69$@PB80</v>
          </cell>
          <cell r="D333">
            <v>463</v>
          </cell>
          <cell r="E333">
            <v>4</v>
          </cell>
          <cell r="F333">
            <v>69</v>
          </cell>
          <cell r="G333" t="str">
            <v>PB80</v>
          </cell>
          <cell r="H333">
            <v>2</v>
          </cell>
          <cell r="I333" t="str">
            <v>150N</v>
          </cell>
          <cell r="J333" t="str">
            <v>Dryland</v>
          </cell>
          <cell r="K333" t="str">
            <v>Missouri Valley</v>
          </cell>
          <cell r="L333" t="str">
            <v>Inbred HIPS</v>
          </cell>
          <cell r="M333" t="str">
            <v>LC2120</v>
          </cell>
          <cell r="N333">
            <v>200</v>
          </cell>
          <cell r="O333">
            <v>1729607</v>
          </cell>
          <cell r="P333">
            <v>332</v>
          </cell>
        </row>
        <row r="334">
          <cell r="A334" t="str">
            <v>Inbred HIPS_6_69</v>
          </cell>
          <cell r="B334" t="str">
            <v>6_69</v>
          </cell>
          <cell r="C334" t="str">
            <v>Missouri Valley$Inbred HIPS$150N$Dryland$Rep$2$Plot465Row6$Range69$@Mo46</v>
          </cell>
          <cell r="D334">
            <v>465</v>
          </cell>
          <cell r="E334">
            <v>6</v>
          </cell>
          <cell r="F334">
            <v>69</v>
          </cell>
          <cell r="G334" t="str">
            <v>Mo46</v>
          </cell>
          <cell r="H334">
            <v>2</v>
          </cell>
          <cell r="I334" t="str">
            <v>150N</v>
          </cell>
          <cell r="J334" t="str">
            <v>Dryland</v>
          </cell>
          <cell r="K334" t="str">
            <v>Missouri Valley</v>
          </cell>
          <cell r="L334" t="str">
            <v>Inbred HIPS</v>
          </cell>
          <cell r="M334" t="str">
            <v>LC2120</v>
          </cell>
          <cell r="N334">
            <v>312</v>
          </cell>
          <cell r="O334">
            <v>1729719</v>
          </cell>
          <cell r="P334">
            <v>333</v>
          </cell>
        </row>
        <row r="335">
          <cell r="A335" t="str">
            <v>Inbred HIPS_8_69</v>
          </cell>
          <cell r="B335" t="str">
            <v>8_69</v>
          </cell>
          <cell r="C335" t="str">
            <v>Missouri Valley$Inbred HIPS$150N$Dryland$Rep$2$Plot467Row8$Range69$@CML328</v>
          </cell>
          <cell r="D335">
            <v>467</v>
          </cell>
          <cell r="E335">
            <v>8</v>
          </cell>
          <cell r="F335">
            <v>69</v>
          </cell>
          <cell r="G335" t="str">
            <v>CML328</v>
          </cell>
          <cell r="H335">
            <v>2</v>
          </cell>
          <cell r="I335" t="str">
            <v>150N</v>
          </cell>
          <cell r="J335" t="str">
            <v>Dryland</v>
          </cell>
          <cell r="K335" t="str">
            <v>Missouri Valley</v>
          </cell>
          <cell r="L335" t="str">
            <v>Inbred HIPS</v>
          </cell>
          <cell r="M335" t="str">
            <v>LC2120</v>
          </cell>
          <cell r="N335">
            <v>284</v>
          </cell>
          <cell r="O335">
            <v>1729691</v>
          </cell>
          <cell r="P335">
            <v>334</v>
          </cell>
        </row>
        <row r="336">
          <cell r="A336" t="str">
            <v>Inbred HIPS_10_69</v>
          </cell>
          <cell r="B336" t="str">
            <v>10_69</v>
          </cell>
          <cell r="C336" t="str">
            <v>Missouri Valley$Inbred HIPS$150N$Dryland$Rep$2$Plot469Row10$Range69$@NC298</v>
          </cell>
          <cell r="D336">
            <v>469</v>
          </cell>
          <cell r="E336">
            <v>10</v>
          </cell>
          <cell r="F336">
            <v>69</v>
          </cell>
          <cell r="G336" t="str">
            <v>NC298</v>
          </cell>
          <cell r="H336">
            <v>2</v>
          </cell>
          <cell r="I336" t="str">
            <v>150N</v>
          </cell>
          <cell r="J336" t="str">
            <v>Dryland</v>
          </cell>
          <cell r="K336" t="str">
            <v>Missouri Valley</v>
          </cell>
          <cell r="L336" t="str">
            <v>Inbred HIPS</v>
          </cell>
          <cell r="M336" t="str">
            <v>LC2120</v>
          </cell>
          <cell r="N336">
            <v>344</v>
          </cell>
          <cell r="O336">
            <v>1729751</v>
          </cell>
          <cell r="P336">
            <v>335</v>
          </cell>
        </row>
        <row r="337">
          <cell r="A337" t="str">
            <v>Inbred HIPS_2_70</v>
          </cell>
          <cell r="B337" t="str">
            <v>2_70</v>
          </cell>
          <cell r="C337" t="str">
            <v>Missouri Valley$Inbred HIPS$150N$Dryland$Rep$2$Plot480Row2$Range70$@S8326</v>
          </cell>
          <cell r="D337">
            <v>480</v>
          </cell>
          <cell r="E337">
            <v>2</v>
          </cell>
          <cell r="F337">
            <v>70</v>
          </cell>
          <cell r="G337" t="str">
            <v>S8326</v>
          </cell>
          <cell r="H337">
            <v>2</v>
          </cell>
          <cell r="I337" t="str">
            <v>150N</v>
          </cell>
          <cell r="J337" t="str">
            <v>Dryland</v>
          </cell>
          <cell r="K337" t="str">
            <v>Missouri Valley</v>
          </cell>
          <cell r="L337" t="str">
            <v>Inbred HIPS</v>
          </cell>
          <cell r="M337" t="str">
            <v>LC2120</v>
          </cell>
          <cell r="N337">
            <v>88</v>
          </cell>
          <cell r="O337">
            <v>1729495</v>
          </cell>
          <cell r="P337">
            <v>336</v>
          </cell>
        </row>
        <row r="338">
          <cell r="A338" t="str">
            <v>Inbred HIPS_4_70</v>
          </cell>
          <cell r="B338" t="str">
            <v>4_70</v>
          </cell>
          <cell r="C338" t="str">
            <v>Missouri Valley$Inbred HIPS$150N$Dryland$Rep$2$Plot478Row4$Range70$@PHW43</v>
          </cell>
          <cell r="D338">
            <v>478</v>
          </cell>
          <cell r="E338">
            <v>4</v>
          </cell>
          <cell r="F338">
            <v>70</v>
          </cell>
          <cell r="G338" t="str">
            <v>PHW43</v>
          </cell>
          <cell r="H338">
            <v>2</v>
          </cell>
          <cell r="I338" t="str">
            <v>150N</v>
          </cell>
          <cell r="J338" t="str">
            <v>Dryland</v>
          </cell>
          <cell r="K338" t="str">
            <v>Missouri Valley</v>
          </cell>
          <cell r="L338" t="str">
            <v>Inbred HIPS</v>
          </cell>
          <cell r="M338" t="str">
            <v>LC2120</v>
          </cell>
          <cell r="N338">
            <v>214</v>
          </cell>
          <cell r="O338">
            <v>1729621</v>
          </cell>
          <cell r="P338">
            <v>337</v>
          </cell>
        </row>
        <row r="339">
          <cell r="A339" t="str">
            <v>Inbred HIPS_6_70</v>
          </cell>
          <cell r="B339" t="str">
            <v>6_70</v>
          </cell>
          <cell r="C339" t="str">
            <v>Missouri Valley$Inbred HIPS$150N$Dryland$Rep$2$Plot476Row6$Range70$@4722</v>
          </cell>
          <cell r="D339">
            <v>476</v>
          </cell>
          <cell r="E339">
            <v>6</v>
          </cell>
          <cell r="F339">
            <v>70</v>
          </cell>
          <cell r="G339" t="str">
            <v>4722</v>
          </cell>
          <cell r="H339">
            <v>2</v>
          </cell>
          <cell r="I339" t="str">
            <v>150N</v>
          </cell>
          <cell r="J339" t="str">
            <v>Dryland</v>
          </cell>
          <cell r="K339" t="str">
            <v>Missouri Valley</v>
          </cell>
          <cell r="L339" t="str">
            <v>Inbred HIPS</v>
          </cell>
          <cell r="M339" t="str">
            <v>LC2120</v>
          </cell>
          <cell r="N339">
            <v>257</v>
          </cell>
          <cell r="O339">
            <v>1729664</v>
          </cell>
          <cell r="P339">
            <v>338</v>
          </cell>
        </row>
        <row r="340">
          <cell r="A340" t="str">
            <v>Inbred HIPS_8_70</v>
          </cell>
          <cell r="B340" t="str">
            <v>8_70</v>
          </cell>
          <cell r="C340" t="str">
            <v>Missouri Valley$Inbred HIPS$150N$Dryland$Rep$2$Plot474Row8$Range70$@MoG</v>
          </cell>
          <cell r="D340">
            <v>474</v>
          </cell>
          <cell r="E340">
            <v>8</v>
          </cell>
          <cell r="F340">
            <v>70</v>
          </cell>
          <cell r="G340" t="str">
            <v>MoG</v>
          </cell>
          <cell r="H340">
            <v>2</v>
          </cell>
          <cell r="I340" t="str">
            <v>150N</v>
          </cell>
          <cell r="J340" t="str">
            <v>Dryland</v>
          </cell>
          <cell r="K340" t="str">
            <v>Missouri Valley</v>
          </cell>
          <cell r="L340" t="str">
            <v>Inbred HIPS</v>
          </cell>
          <cell r="M340" t="str">
            <v>LC2120</v>
          </cell>
          <cell r="N340">
            <v>234</v>
          </cell>
          <cell r="O340">
            <v>1729641</v>
          </cell>
          <cell r="P340">
            <v>339</v>
          </cell>
        </row>
        <row r="341">
          <cell r="A341" t="str">
            <v>Inbred HIPS_10_70</v>
          </cell>
          <cell r="B341" t="str">
            <v>10_70</v>
          </cell>
          <cell r="C341" t="str">
            <v>Missouri Valley$Inbred HIPS$150N$Dryland$Rep$2$Plot472Row10$Range70$@B73</v>
          </cell>
          <cell r="D341">
            <v>472</v>
          </cell>
          <cell r="E341">
            <v>10</v>
          </cell>
          <cell r="F341">
            <v>70</v>
          </cell>
          <cell r="G341" t="str">
            <v>B73</v>
          </cell>
          <cell r="H341">
            <v>2</v>
          </cell>
          <cell r="I341" t="str">
            <v>150N</v>
          </cell>
          <cell r="J341" t="str">
            <v>Dryland</v>
          </cell>
          <cell r="K341" t="str">
            <v>Missouri Valley</v>
          </cell>
          <cell r="L341" t="str">
            <v>Inbred HIPS</v>
          </cell>
          <cell r="M341" t="str">
            <v>LC2120</v>
          </cell>
          <cell r="N341">
            <v>376</v>
          </cell>
          <cell r="O341">
            <v>1729783</v>
          </cell>
          <cell r="P341">
            <v>340</v>
          </cell>
        </row>
        <row r="342">
          <cell r="A342" t="str">
            <v>Inbred HIPS_2_71</v>
          </cell>
          <cell r="B342" t="str">
            <v>2_71</v>
          </cell>
          <cell r="C342" t="str">
            <v>Missouri Valley$Inbred HIPS$150N$Dryland$Rep$2$Plot481Row2$Range71$@Black Jewell 85</v>
          </cell>
          <cell r="D342">
            <v>481</v>
          </cell>
          <cell r="E342">
            <v>2</v>
          </cell>
          <cell r="F342">
            <v>71</v>
          </cell>
          <cell r="G342" t="str">
            <v>Black Jewell 85</v>
          </cell>
          <cell r="H342">
            <v>2</v>
          </cell>
          <cell r="I342" t="str">
            <v>150N</v>
          </cell>
          <cell r="J342" t="str">
            <v>Dryland</v>
          </cell>
          <cell r="K342" t="str">
            <v>Missouri Valley</v>
          </cell>
          <cell r="L342" t="str">
            <v>Inbred HIPS</v>
          </cell>
          <cell r="M342" t="str">
            <v>LC2120</v>
          </cell>
          <cell r="N342">
            <v>268</v>
          </cell>
          <cell r="O342">
            <v>1729675</v>
          </cell>
          <cell r="P342">
            <v>341</v>
          </cell>
        </row>
        <row r="343">
          <cell r="A343" t="str">
            <v>Inbred HIPS_4_71</v>
          </cell>
          <cell r="B343" t="str">
            <v>4_71</v>
          </cell>
          <cell r="C343" t="str">
            <v>Missouri Valley$Inbred HIPS$150N$Dryland$Rep$2$Plot483Row4$Range71$@Mo18W</v>
          </cell>
          <cell r="D343">
            <v>483</v>
          </cell>
          <cell r="E343">
            <v>4</v>
          </cell>
          <cell r="F343">
            <v>71</v>
          </cell>
          <cell r="G343" t="str">
            <v>Mo18W</v>
          </cell>
          <cell r="H343">
            <v>2</v>
          </cell>
          <cell r="I343" t="str">
            <v>150N</v>
          </cell>
          <cell r="J343" t="str">
            <v>Dryland</v>
          </cell>
          <cell r="K343" t="str">
            <v>Missouri Valley</v>
          </cell>
          <cell r="L343" t="str">
            <v>Inbred HIPS</v>
          </cell>
          <cell r="M343" t="str">
            <v>LC2120</v>
          </cell>
          <cell r="N343">
            <v>144</v>
          </cell>
          <cell r="O343">
            <v>1729551</v>
          </cell>
          <cell r="P343">
            <v>342</v>
          </cell>
        </row>
        <row r="344">
          <cell r="A344" t="str">
            <v>Inbred HIPS_6_71</v>
          </cell>
          <cell r="B344" t="str">
            <v>6_71</v>
          </cell>
          <cell r="C344" t="str">
            <v>Missouri Valley$Inbred HIPS$150N$Dryland$Rep$2$Plot485Row6$Range71$@B73</v>
          </cell>
          <cell r="D344">
            <v>485</v>
          </cell>
          <cell r="E344">
            <v>6</v>
          </cell>
          <cell r="F344">
            <v>71</v>
          </cell>
          <cell r="G344" t="str">
            <v>B73</v>
          </cell>
          <cell r="H344">
            <v>2</v>
          </cell>
          <cell r="I344" t="str">
            <v>150N</v>
          </cell>
          <cell r="J344" t="str">
            <v>Dryland</v>
          </cell>
          <cell r="K344" t="str">
            <v>Missouri Valley</v>
          </cell>
          <cell r="L344" t="str">
            <v>Inbred HIPS</v>
          </cell>
          <cell r="M344" t="str">
            <v>LC2120</v>
          </cell>
          <cell r="N344">
            <v>373</v>
          </cell>
          <cell r="O344">
            <v>1729780</v>
          </cell>
          <cell r="P344">
            <v>343</v>
          </cell>
        </row>
        <row r="345">
          <cell r="A345" t="str">
            <v>Inbred HIPS_8_71</v>
          </cell>
          <cell r="B345" t="str">
            <v>8_71</v>
          </cell>
          <cell r="C345" t="str">
            <v>Missouri Valley$Inbred HIPS$150N$Dryland$Rep$2$Plot487Row8$Range71$@Tzi10</v>
          </cell>
          <cell r="D345">
            <v>487</v>
          </cell>
          <cell r="E345">
            <v>8</v>
          </cell>
          <cell r="F345">
            <v>71</v>
          </cell>
          <cell r="G345" t="str">
            <v>Tzi10</v>
          </cell>
          <cell r="H345">
            <v>2</v>
          </cell>
          <cell r="I345" t="str">
            <v>150N</v>
          </cell>
          <cell r="J345" t="str">
            <v>Dryland</v>
          </cell>
          <cell r="K345" t="str">
            <v>Missouri Valley</v>
          </cell>
          <cell r="L345" t="str">
            <v>Inbred HIPS</v>
          </cell>
          <cell r="M345" t="str">
            <v>LC2120</v>
          </cell>
          <cell r="N345">
            <v>50</v>
          </cell>
          <cell r="O345">
            <v>1729457</v>
          </cell>
          <cell r="P345">
            <v>344</v>
          </cell>
        </row>
        <row r="346">
          <cell r="A346" t="str">
            <v>Inbred HIPS_10_71</v>
          </cell>
          <cell r="B346" t="str">
            <v>10_71</v>
          </cell>
          <cell r="C346" t="str">
            <v>Missouri Valley$Inbred HIPS$150N$Dryland$Rep$2$Plot489Row10$Range71$@NC366</v>
          </cell>
          <cell r="D346">
            <v>489</v>
          </cell>
          <cell r="E346">
            <v>10</v>
          </cell>
          <cell r="F346">
            <v>71</v>
          </cell>
          <cell r="G346" t="str">
            <v>NC366</v>
          </cell>
          <cell r="H346">
            <v>2</v>
          </cell>
          <cell r="I346" t="str">
            <v>150N</v>
          </cell>
          <cell r="J346" t="str">
            <v>Dryland</v>
          </cell>
          <cell r="K346" t="str">
            <v>Missouri Valley</v>
          </cell>
          <cell r="L346" t="str">
            <v>Inbred HIPS</v>
          </cell>
          <cell r="M346" t="str">
            <v>LC2120</v>
          </cell>
          <cell r="N346">
            <v>129</v>
          </cell>
          <cell r="O346">
            <v>1729536</v>
          </cell>
          <cell r="P346">
            <v>345</v>
          </cell>
        </row>
        <row r="347">
          <cell r="A347" t="str">
            <v>Inbred HIPS_2_72</v>
          </cell>
          <cell r="B347" t="str">
            <v>2_72</v>
          </cell>
          <cell r="C347" t="str">
            <v>Missouri Valley$Inbred HIPS$150N$Dryland$Rep$2$Plot500Row2$Range72$@FBLA</v>
          </cell>
          <cell r="D347">
            <v>500</v>
          </cell>
          <cell r="E347">
            <v>2</v>
          </cell>
          <cell r="F347">
            <v>72</v>
          </cell>
          <cell r="G347" t="str">
            <v>FBLA</v>
          </cell>
          <cell r="H347">
            <v>2</v>
          </cell>
          <cell r="I347" t="str">
            <v>150N</v>
          </cell>
          <cell r="J347" t="str">
            <v>Dryland</v>
          </cell>
          <cell r="K347" t="str">
            <v>Missouri Valley</v>
          </cell>
          <cell r="L347" t="str">
            <v>Inbred HIPS</v>
          </cell>
          <cell r="M347" t="str">
            <v>LC2120</v>
          </cell>
          <cell r="N347">
            <v>51</v>
          </cell>
          <cell r="O347">
            <v>1729458</v>
          </cell>
          <cell r="P347">
            <v>346</v>
          </cell>
        </row>
        <row r="348">
          <cell r="A348" t="str">
            <v>Inbred HIPS_4_72</v>
          </cell>
          <cell r="B348" t="str">
            <v>4_72</v>
          </cell>
          <cell r="C348" t="str">
            <v>Missouri Valley$Inbred HIPS$150N$Dryland$Rep$2$Plot498Row4$Range72$@Hi27</v>
          </cell>
          <cell r="D348">
            <v>498</v>
          </cell>
          <cell r="E348">
            <v>4</v>
          </cell>
          <cell r="F348">
            <v>72</v>
          </cell>
          <cell r="G348" t="str">
            <v>Hi27</v>
          </cell>
          <cell r="H348">
            <v>2</v>
          </cell>
          <cell r="I348" t="str">
            <v>150N</v>
          </cell>
          <cell r="J348" t="str">
            <v>Dryland</v>
          </cell>
          <cell r="K348" t="str">
            <v>Missouri Valley</v>
          </cell>
          <cell r="L348" t="str">
            <v>Inbred HIPS</v>
          </cell>
          <cell r="M348" t="str">
            <v>LC2120</v>
          </cell>
          <cell r="N348">
            <v>264</v>
          </cell>
          <cell r="O348">
            <v>1729671</v>
          </cell>
          <cell r="P348">
            <v>347</v>
          </cell>
        </row>
        <row r="349">
          <cell r="A349" t="str">
            <v>Inbred HIPS_6_72</v>
          </cell>
          <cell r="B349" t="str">
            <v>6_72</v>
          </cell>
          <cell r="C349" t="str">
            <v>Missouri Valley$Inbred HIPS$150N$Dryland$Rep$2$Plot496Row6$Range72$@KY228</v>
          </cell>
          <cell r="D349">
            <v>496</v>
          </cell>
          <cell r="E349">
            <v>6</v>
          </cell>
          <cell r="F349">
            <v>72</v>
          </cell>
          <cell r="G349" t="str">
            <v>KY228</v>
          </cell>
          <cell r="H349">
            <v>2</v>
          </cell>
          <cell r="I349" t="str">
            <v>150N</v>
          </cell>
          <cell r="J349" t="str">
            <v>Dryland</v>
          </cell>
          <cell r="K349" t="str">
            <v>Missouri Valley</v>
          </cell>
          <cell r="L349" t="str">
            <v>Inbred HIPS</v>
          </cell>
          <cell r="M349" t="str">
            <v>LC2120</v>
          </cell>
          <cell r="N349">
            <v>162</v>
          </cell>
          <cell r="O349">
            <v>1729569</v>
          </cell>
          <cell r="P349">
            <v>348</v>
          </cell>
        </row>
        <row r="350">
          <cell r="A350" t="str">
            <v>Inbred HIPS_8_72</v>
          </cell>
          <cell r="B350" t="str">
            <v>8_72</v>
          </cell>
          <cell r="C350" t="str">
            <v>Missouri Valley$Inbred HIPS$150N$Dryland$Rep$2$Plot494Row8$Range72$@SC213R</v>
          </cell>
          <cell r="D350">
            <v>494</v>
          </cell>
          <cell r="E350">
            <v>8</v>
          </cell>
          <cell r="F350">
            <v>72</v>
          </cell>
          <cell r="G350" t="str">
            <v>SC213R</v>
          </cell>
          <cell r="H350">
            <v>2</v>
          </cell>
          <cell r="I350" t="str">
            <v>150N</v>
          </cell>
          <cell r="J350" t="str">
            <v>Dryland</v>
          </cell>
          <cell r="K350" t="str">
            <v>Missouri Valley</v>
          </cell>
          <cell r="L350" t="str">
            <v>Inbred HIPS</v>
          </cell>
          <cell r="M350" t="str">
            <v>LC2120</v>
          </cell>
          <cell r="N350">
            <v>251</v>
          </cell>
          <cell r="O350">
            <v>1729658</v>
          </cell>
          <cell r="P350">
            <v>349</v>
          </cell>
        </row>
        <row r="351">
          <cell r="A351" t="str">
            <v>Inbred HIPS_10_72</v>
          </cell>
          <cell r="B351" t="str">
            <v>10_72</v>
          </cell>
          <cell r="C351" t="str">
            <v>Missouri Valley$Inbred HIPS$150N$Dryland$Rep$2$Plot492Row10$Range72$@NC352</v>
          </cell>
          <cell r="D351">
            <v>492</v>
          </cell>
          <cell r="E351">
            <v>10</v>
          </cell>
          <cell r="F351">
            <v>72</v>
          </cell>
          <cell r="G351" t="str">
            <v>NC352</v>
          </cell>
          <cell r="H351">
            <v>2</v>
          </cell>
          <cell r="I351" t="str">
            <v>150N</v>
          </cell>
          <cell r="J351" t="str">
            <v>Dryland</v>
          </cell>
          <cell r="K351" t="str">
            <v>Missouri Valley</v>
          </cell>
          <cell r="L351" t="str">
            <v>Inbred HIPS</v>
          </cell>
          <cell r="M351" t="str">
            <v>LC2120</v>
          </cell>
          <cell r="N351">
            <v>127</v>
          </cell>
          <cell r="O351">
            <v>1729534</v>
          </cell>
          <cell r="P351">
            <v>350</v>
          </cell>
        </row>
        <row r="352">
          <cell r="A352" t="str">
            <v>Inbred HIPS_2_73</v>
          </cell>
          <cell r="B352" t="str">
            <v>2_73</v>
          </cell>
          <cell r="C352" t="str">
            <v>Missouri Valley$Inbred HIPS$150N$Dryland$Rep$2$Plot501Row2$Range73$@NC326</v>
          </cell>
          <cell r="D352">
            <v>501</v>
          </cell>
          <cell r="E352">
            <v>2</v>
          </cell>
          <cell r="F352">
            <v>73</v>
          </cell>
          <cell r="G352" t="str">
            <v>NC326</v>
          </cell>
          <cell r="H352">
            <v>2</v>
          </cell>
          <cell r="I352" t="str">
            <v>150N</v>
          </cell>
          <cell r="J352" t="str">
            <v>Dryland</v>
          </cell>
          <cell r="K352" t="str">
            <v>Missouri Valley</v>
          </cell>
          <cell r="L352" t="str">
            <v>Inbred HIPS</v>
          </cell>
          <cell r="M352" t="str">
            <v>LC2120</v>
          </cell>
          <cell r="N352">
            <v>238</v>
          </cell>
          <cell r="O352">
            <v>1729645</v>
          </cell>
          <cell r="P352">
            <v>351</v>
          </cell>
        </row>
        <row r="353">
          <cell r="A353" t="str">
            <v>Inbred HIPS_4_73</v>
          </cell>
          <cell r="B353" t="str">
            <v>4_73</v>
          </cell>
          <cell r="C353" t="str">
            <v>Missouri Valley$Inbred HIPS$150N$Dryland$Rep$2$Plot503Row4$Range73$@B14A</v>
          </cell>
          <cell r="D353">
            <v>503</v>
          </cell>
          <cell r="E353">
            <v>4</v>
          </cell>
          <cell r="F353">
            <v>73</v>
          </cell>
          <cell r="G353" t="str">
            <v>B14A</v>
          </cell>
          <cell r="H353">
            <v>2</v>
          </cell>
          <cell r="I353" t="str">
            <v>150N</v>
          </cell>
          <cell r="J353" t="str">
            <v>Dryland</v>
          </cell>
          <cell r="K353" t="str">
            <v>Missouri Valley</v>
          </cell>
          <cell r="L353" t="str">
            <v>Inbred HIPS</v>
          </cell>
          <cell r="M353" t="str">
            <v>LC2120</v>
          </cell>
          <cell r="N353">
            <v>145</v>
          </cell>
          <cell r="O353">
            <v>1729552</v>
          </cell>
          <cell r="P353">
            <v>352</v>
          </cell>
        </row>
        <row r="354">
          <cell r="A354" t="str">
            <v>Inbred HIPS_6_73</v>
          </cell>
          <cell r="B354" t="str">
            <v>6_73</v>
          </cell>
          <cell r="C354" t="str">
            <v>Missouri Valley$Inbred HIPS$150N$Dryland$Rep$2$Plot505Row6$Range73$@F118</v>
          </cell>
          <cell r="D354">
            <v>505</v>
          </cell>
          <cell r="E354">
            <v>6</v>
          </cell>
          <cell r="F354">
            <v>73</v>
          </cell>
          <cell r="G354" t="str">
            <v>F118</v>
          </cell>
          <cell r="H354">
            <v>2</v>
          </cell>
          <cell r="I354" t="str">
            <v>150N</v>
          </cell>
          <cell r="J354" t="str">
            <v>Dryland</v>
          </cell>
          <cell r="K354" t="str">
            <v>Missouri Valley</v>
          </cell>
          <cell r="L354" t="str">
            <v>Inbred HIPS</v>
          </cell>
          <cell r="M354" t="str">
            <v>LC2120</v>
          </cell>
          <cell r="N354">
            <v>152</v>
          </cell>
          <cell r="O354">
            <v>1729559</v>
          </cell>
          <cell r="P354">
            <v>353</v>
          </cell>
        </row>
        <row r="355">
          <cell r="A355" t="str">
            <v>Inbred HIPS_8_73</v>
          </cell>
          <cell r="B355" t="str">
            <v>8_73</v>
          </cell>
          <cell r="C355" t="str">
            <v>Missouri Valley$Inbred HIPS$150N$Dryland$Rep$2$Plot507Row8$Range73$@Mo17</v>
          </cell>
          <cell r="D355">
            <v>507</v>
          </cell>
          <cell r="E355">
            <v>8</v>
          </cell>
          <cell r="F355">
            <v>73</v>
          </cell>
          <cell r="G355" t="str">
            <v>Mo17</v>
          </cell>
          <cell r="H355">
            <v>2</v>
          </cell>
          <cell r="I355" t="str">
            <v>150N</v>
          </cell>
          <cell r="J355" t="str">
            <v>Dryland</v>
          </cell>
          <cell r="K355" t="str">
            <v>Missouri Valley</v>
          </cell>
          <cell r="L355" t="str">
            <v>Inbred HIPS</v>
          </cell>
          <cell r="M355" t="str">
            <v>LC2120</v>
          </cell>
          <cell r="N355">
            <v>153</v>
          </cell>
          <cell r="O355">
            <v>1729560</v>
          </cell>
          <cell r="P355">
            <v>354</v>
          </cell>
        </row>
        <row r="356">
          <cell r="A356" t="str">
            <v>Inbred HIPS_10_73</v>
          </cell>
          <cell r="B356" t="str">
            <v>10_73</v>
          </cell>
          <cell r="C356" t="str">
            <v>Missouri Valley$Inbred HIPS$150N$Dryland$Rep$2$Plot509Row10$Range73$@POP-N-EAT</v>
          </cell>
          <cell r="D356">
            <v>509</v>
          </cell>
          <cell r="E356">
            <v>10</v>
          </cell>
          <cell r="F356">
            <v>73</v>
          </cell>
          <cell r="G356" t="str">
            <v>POP-N-EAT</v>
          </cell>
          <cell r="H356">
            <v>2</v>
          </cell>
          <cell r="I356" t="str">
            <v>150N</v>
          </cell>
          <cell r="J356" t="str">
            <v>Dryland</v>
          </cell>
          <cell r="K356" t="str">
            <v>Missouri Valley</v>
          </cell>
          <cell r="L356" t="str">
            <v>Inbred HIPS</v>
          </cell>
          <cell r="M356" t="str">
            <v>LC2120</v>
          </cell>
          <cell r="N356">
            <v>76</v>
          </cell>
          <cell r="O356">
            <v>1729483</v>
          </cell>
          <cell r="P356">
            <v>355</v>
          </cell>
        </row>
        <row r="357">
          <cell r="A357" t="str">
            <v>Inbred HIPS_2_74</v>
          </cell>
          <cell r="B357" t="str">
            <v>2_74</v>
          </cell>
          <cell r="C357" t="str">
            <v>Missouri Valley$Inbred HIPS$150N$Dryland$Rep$2$Plot520Row2$Range74$@R168</v>
          </cell>
          <cell r="D357">
            <v>520</v>
          </cell>
          <cell r="E357">
            <v>2</v>
          </cell>
          <cell r="F357">
            <v>74</v>
          </cell>
          <cell r="G357" t="str">
            <v>R168</v>
          </cell>
          <cell r="H357">
            <v>2</v>
          </cell>
          <cell r="I357" t="str">
            <v>150N</v>
          </cell>
          <cell r="J357" t="str">
            <v>Dryland</v>
          </cell>
          <cell r="K357" t="str">
            <v>Missouri Valley</v>
          </cell>
          <cell r="L357" t="str">
            <v>Inbred HIPS</v>
          </cell>
          <cell r="M357" t="str">
            <v>LC2120</v>
          </cell>
          <cell r="N357">
            <v>17</v>
          </cell>
          <cell r="O357">
            <v>1729424</v>
          </cell>
          <cell r="P357">
            <v>356</v>
          </cell>
        </row>
        <row r="358">
          <cell r="A358" t="str">
            <v>Inbred HIPS_4_74</v>
          </cell>
          <cell r="B358" t="str">
            <v>4_74</v>
          </cell>
          <cell r="C358" t="str">
            <v>Missouri Valley$Inbred HIPS$150N$Dryland$Rep$2$Plot518Row4$Range74$@B73</v>
          </cell>
          <cell r="D358">
            <v>518</v>
          </cell>
          <cell r="E358">
            <v>4</v>
          </cell>
          <cell r="F358">
            <v>74</v>
          </cell>
          <cell r="G358" t="str">
            <v>B73</v>
          </cell>
          <cell r="H358">
            <v>2</v>
          </cell>
          <cell r="I358" t="str">
            <v>150N</v>
          </cell>
          <cell r="J358" t="str">
            <v>Dryland</v>
          </cell>
          <cell r="K358" t="str">
            <v>Missouri Valley</v>
          </cell>
          <cell r="L358" t="str">
            <v>Inbred HIPS</v>
          </cell>
          <cell r="M358" t="str">
            <v>LC2120</v>
          </cell>
          <cell r="N358">
            <v>382</v>
          </cell>
          <cell r="O358">
            <v>1729789</v>
          </cell>
          <cell r="P358">
            <v>357</v>
          </cell>
        </row>
        <row r="359">
          <cell r="A359" t="str">
            <v>Inbred HIPS_6_74</v>
          </cell>
          <cell r="B359" t="str">
            <v>6_74</v>
          </cell>
          <cell r="C359" t="str">
            <v>Missouri Valley$Inbred HIPS$150N$Dryland$Rep$2$Plot516Row6$Range74$@A661</v>
          </cell>
          <cell r="D359">
            <v>516</v>
          </cell>
          <cell r="E359">
            <v>6</v>
          </cell>
          <cell r="F359">
            <v>74</v>
          </cell>
          <cell r="G359" t="str">
            <v>A661</v>
          </cell>
          <cell r="H359">
            <v>2</v>
          </cell>
          <cell r="I359" t="str">
            <v>150N</v>
          </cell>
          <cell r="J359" t="str">
            <v>Dryland</v>
          </cell>
          <cell r="K359" t="str">
            <v>Missouri Valley</v>
          </cell>
          <cell r="L359" t="str">
            <v>Inbred HIPS</v>
          </cell>
          <cell r="M359" t="str">
            <v>LC2120</v>
          </cell>
          <cell r="N359">
            <v>219</v>
          </cell>
          <cell r="O359">
            <v>1729626</v>
          </cell>
          <cell r="P359">
            <v>358</v>
          </cell>
        </row>
        <row r="360">
          <cell r="A360" t="str">
            <v>Inbred HIPS_8_74</v>
          </cell>
          <cell r="B360" t="str">
            <v>8_74</v>
          </cell>
          <cell r="C360" t="str">
            <v>Missouri Valley$Inbred HIPS$150N$Dryland$Rep$2$Plot514Row8$Range74$@78371A</v>
          </cell>
          <cell r="D360">
            <v>514</v>
          </cell>
          <cell r="E360">
            <v>8</v>
          </cell>
          <cell r="F360">
            <v>74</v>
          </cell>
          <cell r="G360" t="str">
            <v>78371A</v>
          </cell>
          <cell r="H360">
            <v>2</v>
          </cell>
          <cell r="I360" t="str">
            <v>150N</v>
          </cell>
          <cell r="J360" t="str">
            <v>Dryland</v>
          </cell>
          <cell r="K360" t="str">
            <v>Missouri Valley</v>
          </cell>
          <cell r="L360" t="str">
            <v>Inbred HIPS</v>
          </cell>
          <cell r="M360" t="str">
            <v>LC2120</v>
          </cell>
          <cell r="N360">
            <v>86</v>
          </cell>
          <cell r="O360">
            <v>1729493</v>
          </cell>
          <cell r="P360">
            <v>359</v>
          </cell>
        </row>
        <row r="361">
          <cell r="A361" t="str">
            <v>Inbred HIPS_10_74</v>
          </cell>
          <cell r="B361" t="str">
            <v>10_74</v>
          </cell>
          <cell r="C361" t="str">
            <v>Missouri Valley$Inbred HIPS$150N$Dryland$Rep$2$Plot512Row10$Range74$@MQ305</v>
          </cell>
          <cell r="D361">
            <v>512</v>
          </cell>
          <cell r="E361">
            <v>10</v>
          </cell>
          <cell r="F361">
            <v>74</v>
          </cell>
          <cell r="G361" t="str">
            <v>MQ305</v>
          </cell>
          <cell r="H361">
            <v>2</v>
          </cell>
          <cell r="I361" t="str">
            <v>150N</v>
          </cell>
          <cell r="J361" t="str">
            <v>Dryland</v>
          </cell>
          <cell r="K361" t="str">
            <v>Missouri Valley</v>
          </cell>
          <cell r="L361" t="str">
            <v>Inbred HIPS</v>
          </cell>
          <cell r="M361" t="str">
            <v>LC2120</v>
          </cell>
          <cell r="N361">
            <v>60</v>
          </cell>
          <cell r="O361">
            <v>1729467</v>
          </cell>
          <cell r="P361">
            <v>360</v>
          </cell>
        </row>
        <row r="362">
          <cell r="A362" t="str">
            <v>Inbred HIPS_2_75</v>
          </cell>
          <cell r="B362" t="str">
            <v>2_75</v>
          </cell>
          <cell r="C362" t="str">
            <v>Missouri Valley$Inbred HIPS$150N$Dryland$Rep$2$Plot521Row2$Range75$@LH208</v>
          </cell>
          <cell r="D362">
            <v>521</v>
          </cell>
          <cell r="E362">
            <v>2</v>
          </cell>
          <cell r="F362">
            <v>75</v>
          </cell>
          <cell r="G362" t="str">
            <v>LH208</v>
          </cell>
          <cell r="H362">
            <v>2</v>
          </cell>
          <cell r="I362" t="str">
            <v>150N</v>
          </cell>
          <cell r="J362" t="str">
            <v>Dryland</v>
          </cell>
          <cell r="K362" t="str">
            <v>Missouri Valley</v>
          </cell>
          <cell r="L362" t="str">
            <v>Inbred HIPS</v>
          </cell>
          <cell r="M362" t="str">
            <v>LC2120</v>
          </cell>
          <cell r="N362">
            <v>52</v>
          </cell>
          <cell r="O362">
            <v>1729459</v>
          </cell>
          <cell r="P362">
            <v>361</v>
          </cell>
        </row>
        <row r="363">
          <cell r="A363" t="str">
            <v>Inbred HIPS_4_75</v>
          </cell>
          <cell r="B363" t="str">
            <v>4_75</v>
          </cell>
          <cell r="C363" t="str">
            <v>Missouri Valley$Inbred HIPS$150N$Dryland$Rep$2$Plot523Row4$Range75$@CI3A</v>
          </cell>
          <cell r="D363">
            <v>523</v>
          </cell>
          <cell r="E363">
            <v>4</v>
          </cell>
          <cell r="F363">
            <v>75</v>
          </cell>
          <cell r="G363" t="str">
            <v>CI3A</v>
          </cell>
          <cell r="H363">
            <v>2</v>
          </cell>
          <cell r="I363" t="str">
            <v>150N</v>
          </cell>
          <cell r="J363" t="str">
            <v>Dryland</v>
          </cell>
          <cell r="K363" t="str">
            <v>Missouri Valley</v>
          </cell>
          <cell r="L363" t="str">
            <v>Inbred HIPS</v>
          </cell>
          <cell r="M363" t="str">
            <v>LC2120</v>
          </cell>
          <cell r="N363">
            <v>22</v>
          </cell>
          <cell r="O363">
            <v>1729429</v>
          </cell>
          <cell r="P363">
            <v>362</v>
          </cell>
        </row>
        <row r="364">
          <cell r="A364" t="str">
            <v>Inbred HIPS_6_75</v>
          </cell>
          <cell r="B364" t="str">
            <v>6_75</v>
          </cell>
          <cell r="C364" t="str">
            <v>Missouri Valley$Inbred HIPS$150N$Dryland$Rep$2$Plot525Row6$Range75$@CML69</v>
          </cell>
          <cell r="D364">
            <v>525</v>
          </cell>
          <cell r="E364">
            <v>6</v>
          </cell>
          <cell r="F364">
            <v>75</v>
          </cell>
          <cell r="G364" t="str">
            <v>CML69</v>
          </cell>
          <cell r="H364">
            <v>2</v>
          </cell>
          <cell r="I364" t="str">
            <v>150N</v>
          </cell>
          <cell r="J364" t="str">
            <v>Dryland</v>
          </cell>
          <cell r="K364" t="str">
            <v>Missouri Valley</v>
          </cell>
          <cell r="L364" t="str">
            <v>Inbred HIPS</v>
          </cell>
          <cell r="M364" t="str">
            <v>LC2120</v>
          </cell>
          <cell r="N364">
            <v>248</v>
          </cell>
          <cell r="O364">
            <v>1729655</v>
          </cell>
          <cell r="P364">
            <v>363</v>
          </cell>
        </row>
        <row r="365">
          <cell r="A365" t="str">
            <v>Inbred HIPS_8_75</v>
          </cell>
          <cell r="B365" t="str">
            <v>8_75</v>
          </cell>
          <cell r="C365" t="str">
            <v>Missouri Valley$Inbred HIPS$150N$Dryland$Rep$2$Plot527Row8$Range75$@white variegated</v>
          </cell>
          <cell r="D365">
            <v>527</v>
          </cell>
          <cell r="E365">
            <v>8</v>
          </cell>
          <cell r="F365">
            <v>75</v>
          </cell>
          <cell r="G365" t="str">
            <v>white variegated</v>
          </cell>
          <cell r="H365">
            <v>2</v>
          </cell>
          <cell r="I365" t="str">
            <v>150N</v>
          </cell>
          <cell r="J365" t="str">
            <v>Dryland</v>
          </cell>
          <cell r="K365" t="str">
            <v>Missouri Valley</v>
          </cell>
          <cell r="L365" t="str">
            <v>Inbred HIPS</v>
          </cell>
          <cell r="M365" t="str">
            <v>LC2120</v>
          </cell>
          <cell r="N365">
            <v>350</v>
          </cell>
          <cell r="O365">
            <v>1729757</v>
          </cell>
          <cell r="P365">
            <v>364</v>
          </cell>
        </row>
        <row r="366">
          <cell r="A366" t="str">
            <v>Inbred HIPS_10_75</v>
          </cell>
          <cell r="B366" t="str">
            <v>10_75</v>
          </cell>
          <cell r="C366" t="str">
            <v>Missouri Valley$Inbred HIPS$150N$Dryland$Rep$2$Plot529Row10$Range75$@T8</v>
          </cell>
          <cell r="D366">
            <v>529</v>
          </cell>
          <cell r="E366">
            <v>10</v>
          </cell>
          <cell r="F366">
            <v>75</v>
          </cell>
          <cell r="G366" t="str">
            <v>T8</v>
          </cell>
          <cell r="H366">
            <v>2</v>
          </cell>
          <cell r="I366" t="str">
            <v>150N</v>
          </cell>
          <cell r="J366" t="str">
            <v>Dryland</v>
          </cell>
          <cell r="K366" t="str">
            <v>Missouri Valley</v>
          </cell>
          <cell r="L366" t="str">
            <v>Inbred HIPS</v>
          </cell>
          <cell r="M366" t="str">
            <v>LC2120</v>
          </cell>
          <cell r="N366">
            <v>57</v>
          </cell>
          <cell r="O366">
            <v>1729464</v>
          </cell>
          <cell r="P366">
            <v>365</v>
          </cell>
        </row>
        <row r="367">
          <cell r="A367" t="str">
            <v>Inbred HIPS_2_76</v>
          </cell>
          <cell r="B367" t="str">
            <v>2_76</v>
          </cell>
          <cell r="C367" t="str">
            <v>Missouri Valley$Inbred HIPS$150N$Dryland$Rep$2$Plot540Row2$Range76$@NC258</v>
          </cell>
          <cell r="D367">
            <v>540</v>
          </cell>
          <cell r="E367">
            <v>2</v>
          </cell>
          <cell r="F367">
            <v>76</v>
          </cell>
          <cell r="G367" t="str">
            <v>NC258</v>
          </cell>
          <cell r="H367">
            <v>2</v>
          </cell>
          <cell r="I367" t="str">
            <v>150N</v>
          </cell>
          <cell r="J367" t="str">
            <v>Dryland</v>
          </cell>
          <cell r="K367" t="str">
            <v>Missouri Valley</v>
          </cell>
          <cell r="L367" t="str">
            <v>Inbred HIPS</v>
          </cell>
          <cell r="M367" t="str">
            <v>LC2120</v>
          </cell>
          <cell r="N367">
            <v>253</v>
          </cell>
          <cell r="O367">
            <v>1729660</v>
          </cell>
          <cell r="P367">
            <v>366</v>
          </cell>
        </row>
        <row r="368">
          <cell r="A368" t="str">
            <v>Inbred HIPS_4_76</v>
          </cell>
          <cell r="B368" t="str">
            <v>4_76</v>
          </cell>
          <cell r="C368" t="str">
            <v>Missouri Valley$Inbred HIPS$150N$Dryland$Rep$2$Plot538Row4$Range76$@33-16</v>
          </cell>
          <cell r="D368">
            <v>538</v>
          </cell>
          <cell r="E368">
            <v>4</v>
          </cell>
          <cell r="F368">
            <v>76</v>
          </cell>
          <cell r="G368" t="str">
            <v>33-16</v>
          </cell>
          <cell r="H368">
            <v>2</v>
          </cell>
          <cell r="I368" t="str">
            <v>150N</v>
          </cell>
          <cell r="J368" t="str">
            <v>Dryland</v>
          </cell>
          <cell r="K368" t="str">
            <v>Missouri Valley</v>
          </cell>
          <cell r="L368" t="str">
            <v>Inbred HIPS</v>
          </cell>
          <cell r="M368" t="str">
            <v>LC2120</v>
          </cell>
          <cell r="N368">
            <v>1</v>
          </cell>
          <cell r="O368">
            <v>1729408</v>
          </cell>
          <cell r="P368">
            <v>367</v>
          </cell>
        </row>
        <row r="369">
          <cell r="A369" t="str">
            <v>Inbred HIPS_6_76</v>
          </cell>
          <cell r="B369" t="str">
            <v>6_76</v>
          </cell>
          <cell r="C369" t="str">
            <v>Missouri Valley$Inbred HIPS$150N$Dryland$Rep$2$Plot536Row6$Range76$@B73</v>
          </cell>
          <cell r="D369">
            <v>536</v>
          </cell>
          <cell r="E369">
            <v>6</v>
          </cell>
          <cell r="F369">
            <v>76</v>
          </cell>
          <cell r="G369" t="str">
            <v>B73</v>
          </cell>
          <cell r="H369">
            <v>2</v>
          </cell>
          <cell r="I369" t="str">
            <v>150N</v>
          </cell>
          <cell r="J369" t="str">
            <v>Dryland</v>
          </cell>
          <cell r="K369" t="str">
            <v>Missouri Valley</v>
          </cell>
          <cell r="L369" t="str">
            <v>Inbred HIPS</v>
          </cell>
          <cell r="M369" t="str">
            <v>LC2120</v>
          </cell>
          <cell r="N369">
            <v>381</v>
          </cell>
          <cell r="O369">
            <v>1729788</v>
          </cell>
          <cell r="P369">
            <v>368</v>
          </cell>
        </row>
        <row r="370">
          <cell r="A370" t="str">
            <v>Inbred HIPS_8_76</v>
          </cell>
          <cell r="B370" t="str">
            <v>8_76</v>
          </cell>
          <cell r="C370" t="str">
            <v>Missouri Valley$Inbred HIPS$150N$Dryland$Rep$2$Plot534Row8$Range76$@B73</v>
          </cell>
          <cell r="D370">
            <v>534</v>
          </cell>
          <cell r="E370">
            <v>8</v>
          </cell>
          <cell r="F370">
            <v>76</v>
          </cell>
          <cell r="G370" t="str">
            <v>B73</v>
          </cell>
          <cell r="H370">
            <v>2</v>
          </cell>
          <cell r="I370" t="str">
            <v>150N</v>
          </cell>
          <cell r="J370" t="str">
            <v>Dryland</v>
          </cell>
          <cell r="K370" t="str">
            <v>Missouri Valley</v>
          </cell>
          <cell r="L370" t="str">
            <v>Inbred HIPS</v>
          </cell>
          <cell r="M370" t="str">
            <v>LC2120</v>
          </cell>
          <cell r="N370">
            <v>379</v>
          </cell>
          <cell r="O370">
            <v>1729786</v>
          </cell>
          <cell r="P370">
            <v>369</v>
          </cell>
        </row>
        <row r="371">
          <cell r="A371" t="str">
            <v>Inbred HIPS_10_76</v>
          </cell>
          <cell r="B371" t="str">
            <v>10_76</v>
          </cell>
          <cell r="C371" t="str">
            <v>Missouri Valley$Inbred HIPS$150N$Dryland$Rep$2$Plot532Row10$Range76$@B73Htrhm</v>
          </cell>
          <cell r="D371">
            <v>532</v>
          </cell>
          <cell r="E371">
            <v>10</v>
          </cell>
          <cell r="F371">
            <v>76</v>
          </cell>
          <cell r="G371" t="str">
            <v>B73Htrhm</v>
          </cell>
          <cell r="H371">
            <v>2</v>
          </cell>
          <cell r="I371" t="str">
            <v>150N</v>
          </cell>
          <cell r="J371" t="str">
            <v>Dryland</v>
          </cell>
          <cell r="K371" t="str">
            <v>Missouri Valley</v>
          </cell>
          <cell r="L371" t="str">
            <v>Inbred HIPS</v>
          </cell>
          <cell r="M371" t="str">
            <v>LC2120</v>
          </cell>
          <cell r="N371">
            <v>2</v>
          </cell>
          <cell r="O371">
            <v>1729409</v>
          </cell>
          <cell r="P371">
            <v>370</v>
          </cell>
        </row>
        <row r="372">
          <cell r="A372" t="str">
            <v>Inbred HIPS_2_77</v>
          </cell>
          <cell r="B372" t="str">
            <v>2_77</v>
          </cell>
          <cell r="C372" t="str">
            <v>Missouri Valley$Inbred HIPS$150N$Dryland$Rep$2$Plot541Row2$Range77$@SC357</v>
          </cell>
          <cell r="D372">
            <v>541</v>
          </cell>
          <cell r="E372">
            <v>2</v>
          </cell>
          <cell r="F372">
            <v>77</v>
          </cell>
          <cell r="G372" t="str">
            <v>SC357</v>
          </cell>
          <cell r="H372">
            <v>2</v>
          </cell>
          <cell r="I372" t="str">
            <v>150N</v>
          </cell>
          <cell r="J372" t="str">
            <v>Dryland</v>
          </cell>
          <cell r="K372" t="str">
            <v>Missouri Valley</v>
          </cell>
          <cell r="L372" t="str">
            <v>Inbred HIPS</v>
          </cell>
          <cell r="M372" t="str">
            <v>LC2120</v>
          </cell>
          <cell r="N372">
            <v>47</v>
          </cell>
          <cell r="O372">
            <v>1729454</v>
          </cell>
          <cell r="P372">
            <v>371</v>
          </cell>
        </row>
        <row r="373">
          <cell r="A373" t="str">
            <v>Inbred HIPS_4_77</v>
          </cell>
          <cell r="B373" t="str">
            <v>4_77</v>
          </cell>
          <cell r="C373" t="str">
            <v>Missouri Valley$Inbred HIPS$150N$Dryland$Rep$2$Plot543Row4$Range77$@Mo45</v>
          </cell>
          <cell r="D373">
            <v>543</v>
          </cell>
          <cell r="E373">
            <v>4</v>
          </cell>
          <cell r="F373">
            <v>77</v>
          </cell>
          <cell r="G373" t="str">
            <v>Mo45</v>
          </cell>
          <cell r="H373">
            <v>2</v>
          </cell>
          <cell r="I373" t="str">
            <v>150N</v>
          </cell>
          <cell r="J373" t="str">
            <v>Dryland</v>
          </cell>
          <cell r="K373" t="str">
            <v>Missouri Valley</v>
          </cell>
          <cell r="L373" t="str">
            <v>Inbred HIPS</v>
          </cell>
          <cell r="M373" t="str">
            <v>LC2120</v>
          </cell>
          <cell r="N373">
            <v>64</v>
          </cell>
          <cell r="O373">
            <v>1729471</v>
          </cell>
          <cell r="P373">
            <v>372</v>
          </cell>
        </row>
        <row r="374">
          <cell r="A374" t="str">
            <v>Inbred HIPS_6_77</v>
          </cell>
          <cell r="B374" t="str">
            <v>6_77</v>
          </cell>
          <cell r="C374" t="str">
            <v>Missouri Valley$Inbred HIPS$150N$Dryland$Rep$2$Plot545Row6$Range77$@4676A</v>
          </cell>
          <cell r="D374">
            <v>545</v>
          </cell>
          <cell r="E374">
            <v>6</v>
          </cell>
          <cell r="F374">
            <v>77</v>
          </cell>
          <cell r="G374" t="str">
            <v>4676A</v>
          </cell>
          <cell r="H374">
            <v>2</v>
          </cell>
          <cell r="I374" t="str">
            <v>150N</v>
          </cell>
          <cell r="J374" t="str">
            <v>Dryland</v>
          </cell>
          <cell r="K374" t="str">
            <v>Missouri Valley</v>
          </cell>
          <cell r="L374" t="str">
            <v>Inbred HIPS</v>
          </cell>
          <cell r="M374" t="str">
            <v>LC2120</v>
          </cell>
          <cell r="N374">
            <v>81</v>
          </cell>
          <cell r="O374">
            <v>1729488</v>
          </cell>
          <cell r="P374">
            <v>373</v>
          </cell>
        </row>
        <row r="375">
          <cell r="A375" t="str">
            <v>Inbred HIPS_8_77</v>
          </cell>
          <cell r="B375" t="str">
            <v>8_77</v>
          </cell>
          <cell r="C375" t="str">
            <v>Missouri Valley$Inbred HIPS$150N$Dryland$Rep$2$Plot547Row8$Range77$@LH213</v>
          </cell>
          <cell r="D375">
            <v>547</v>
          </cell>
          <cell r="E375">
            <v>8</v>
          </cell>
          <cell r="F375">
            <v>77</v>
          </cell>
          <cell r="G375" t="str">
            <v>LH213</v>
          </cell>
          <cell r="H375">
            <v>2</v>
          </cell>
          <cell r="I375" t="str">
            <v>150N</v>
          </cell>
          <cell r="J375" t="str">
            <v>Dryland</v>
          </cell>
          <cell r="K375" t="str">
            <v>Missouri Valley</v>
          </cell>
          <cell r="L375" t="str">
            <v>Inbred HIPS</v>
          </cell>
          <cell r="M375" t="str">
            <v>LC2120</v>
          </cell>
          <cell r="N375">
            <v>143</v>
          </cell>
          <cell r="O375">
            <v>1729550</v>
          </cell>
          <cell r="P375">
            <v>374</v>
          </cell>
        </row>
        <row r="376">
          <cell r="A376" t="str">
            <v>Inbred HIPS_10_77</v>
          </cell>
          <cell r="B376" t="str">
            <v>10_77</v>
          </cell>
          <cell r="C376" t="str">
            <v>Missouri Valley$Inbred HIPS$150N$Dryland$Rep$2$Plot549Row10$Range77$@Mo44</v>
          </cell>
          <cell r="D376">
            <v>549</v>
          </cell>
          <cell r="E376">
            <v>10</v>
          </cell>
          <cell r="F376">
            <v>77</v>
          </cell>
          <cell r="G376" t="str">
            <v>Mo44</v>
          </cell>
          <cell r="H376">
            <v>2</v>
          </cell>
          <cell r="I376" t="str">
            <v>150N</v>
          </cell>
          <cell r="J376" t="str">
            <v>Dryland</v>
          </cell>
          <cell r="K376" t="str">
            <v>Missouri Valley</v>
          </cell>
          <cell r="L376" t="str">
            <v>Inbred HIPS</v>
          </cell>
          <cell r="M376" t="str">
            <v>LC2120</v>
          </cell>
          <cell r="N376">
            <v>135</v>
          </cell>
          <cell r="O376">
            <v>1729542</v>
          </cell>
          <cell r="P376">
            <v>375</v>
          </cell>
        </row>
        <row r="377">
          <cell r="A377" t="str">
            <v>Inbred HIPS_2_78</v>
          </cell>
          <cell r="B377" t="str">
            <v>2_78</v>
          </cell>
          <cell r="C377" t="str">
            <v>Missouri Valley$Inbred HIPS$150N$Dryland$Rep$2$Plot560Row2$Range78$@CML311</v>
          </cell>
          <cell r="D377">
            <v>560</v>
          </cell>
          <cell r="E377">
            <v>2</v>
          </cell>
          <cell r="F377">
            <v>78</v>
          </cell>
          <cell r="G377" t="str">
            <v>CML311</v>
          </cell>
          <cell r="H377">
            <v>2</v>
          </cell>
          <cell r="I377" t="str">
            <v>150N</v>
          </cell>
          <cell r="J377" t="str">
            <v>Dryland</v>
          </cell>
          <cell r="K377" t="str">
            <v>Missouri Valley</v>
          </cell>
          <cell r="L377" t="str">
            <v>Inbred HIPS</v>
          </cell>
          <cell r="M377" t="str">
            <v>LC2120</v>
          </cell>
          <cell r="N377">
            <v>117</v>
          </cell>
          <cell r="O377">
            <v>1729524</v>
          </cell>
          <cell r="P377">
            <v>376</v>
          </cell>
        </row>
        <row r="378">
          <cell r="A378" t="str">
            <v>Inbred HIPS_4_78</v>
          </cell>
          <cell r="B378" t="str">
            <v>4_78</v>
          </cell>
          <cell r="C378" t="str">
            <v>Missouri Valley$Inbred HIPS$150N$Dryland$Rep$2$Plot558Row4$Range78$@NC300</v>
          </cell>
          <cell r="D378">
            <v>558</v>
          </cell>
          <cell r="E378">
            <v>4</v>
          </cell>
          <cell r="F378">
            <v>78</v>
          </cell>
          <cell r="G378" t="str">
            <v>NC300</v>
          </cell>
          <cell r="H378">
            <v>2</v>
          </cell>
          <cell r="I378" t="str">
            <v>150N</v>
          </cell>
          <cell r="J378" t="str">
            <v>Dryland</v>
          </cell>
          <cell r="K378" t="str">
            <v>Missouri Valley</v>
          </cell>
          <cell r="L378" t="str">
            <v>Inbred HIPS</v>
          </cell>
          <cell r="M378" t="str">
            <v>LC2120</v>
          </cell>
          <cell r="N378">
            <v>236</v>
          </cell>
          <cell r="O378">
            <v>1729643</v>
          </cell>
          <cell r="P378">
            <v>377</v>
          </cell>
        </row>
        <row r="379">
          <cell r="A379" t="str">
            <v>Inbred HIPS_6_78</v>
          </cell>
          <cell r="B379" t="str">
            <v>6_78</v>
          </cell>
          <cell r="C379" t="str">
            <v>Missouri Valley$Inbred HIPS$150N$Dryland$Rep$2$Plot556Row6$Range78$@OH7B</v>
          </cell>
          <cell r="D379">
            <v>556</v>
          </cell>
          <cell r="E379">
            <v>6</v>
          </cell>
          <cell r="F379">
            <v>78</v>
          </cell>
          <cell r="G379" t="str">
            <v>OH7B</v>
          </cell>
          <cell r="H379">
            <v>2</v>
          </cell>
          <cell r="I379" t="str">
            <v>150N</v>
          </cell>
          <cell r="J379" t="str">
            <v>Dryland</v>
          </cell>
          <cell r="K379" t="str">
            <v>Missouri Valley</v>
          </cell>
          <cell r="L379" t="str">
            <v>Inbred HIPS</v>
          </cell>
          <cell r="M379" t="str">
            <v>LC2120</v>
          </cell>
          <cell r="N379">
            <v>99</v>
          </cell>
          <cell r="O379">
            <v>1729506</v>
          </cell>
          <cell r="P379">
            <v>378</v>
          </cell>
        </row>
        <row r="380">
          <cell r="A380" t="str">
            <v>Inbred HIPS_8_78</v>
          </cell>
          <cell r="B380" t="str">
            <v>8_78</v>
          </cell>
          <cell r="C380" t="str">
            <v>Missouri Valley$Inbred HIPS$150N$Dryland$Rep$2$Plot554Row8$Range78$@CML254</v>
          </cell>
          <cell r="D380">
            <v>554</v>
          </cell>
          <cell r="E380">
            <v>8</v>
          </cell>
          <cell r="F380">
            <v>78</v>
          </cell>
          <cell r="G380" t="str">
            <v>CML254</v>
          </cell>
          <cell r="H380">
            <v>2</v>
          </cell>
          <cell r="I380" t="str">
            <v>150N</v>
          </cell>
          <cell r="J380" t="str">
            <v>Dryland</v>
          </cell>
          <cell r="K380" t="str">
            <v>Missouri Valley</v>
          </cell>
          <cell r="L380" t="str">
            <v>Inbred HIPS</v>
          </cell>
          <cell r="M380" t="str">
            <v>LC2120</v>
          </cell>
          <cell r="N380">
            <v>169</v>
          </cell>
          <cell r="O380">
            <v>1729576</v>
          </cell>
          <cell r="P380">
            <v>379</v>
          </cell>
        </row>
        <row r="381">
          <cell r="A381" t="str">
            <v>Inbred HIPS_10_78</v>
          </cell>
          <cell r="B381" t="str">
            <v>10_78</v>
          </cell>
          <cell r="C381" t="str">
            <v>Missouri Valley$Inbred HIPS$150N$Dryland$Rep$2$Plot552Row10$Range78$@MS71</v>
          </cell>
          <cell r="D381">
            <v>552</v>
          </cell>
          <cell r="E381">
            <v>10</v>
          </cell>
          <cell r="F381">
            <v>78</v>
          </cell>
          <cell r="G381" t="str">
            <v>MS71</v>
          </cell>
          <cell r="H381">
            <v>2</v>
          </cell>
          <cell r="I381" t="str">
            <v>150N</v>
          </cell>
          <cell r="J381" t="str">
            <v>Dryland</v>
          </cell>
          <cell r="K381" t="str">
            <v>Missouri Valley</v>
          </cell>
          <cell r="L381" t="str">
            <v>Inbred HIPS</v>
          </cell>
          <cell r="M381" t="str">
            <v>LC2120</v>
          </cell>
          <cell r="N381">
            <v>67</v>
          </cell>
          <cell r="O381">
            <v>1729474</v>
          </cell>
          <cell r="P381">
            <v>380</v>
          </cell>
        </row>
        <row r="382">
          <cell r="A382" t="str">
            <v>Inbred HIPS_2_79</v>
          </cell>
          <cell r="B382" t="str">
            <v>2_79</v>
          </cell>
          <cell r="C382" t="str">
            <v>Missouri Valley$Inbred HIPS$150N$Dryland$Rep$2$Plot561Row2$Range79$@CML108</v>
          </cell>
          <cell r="D382">
            <v>561</v>
          </cell>
          <cell r="E382">
            <v>2</v>
          </cell>
          <cell r="F382">
            <v>79</v>
          </cell>
          <cell r="G382" t="str">
            <v>CML108</v>
          </cell>
          <cell r="H382">
            <v>2</v>
          </cell>
          <cell r="I382" t="str">
            <v>150N</v>
          </cell>
          <cell r="J382" t="str">
            <v>Dryland</v>
          </cell>
          <cell r="K382" t="str">
            <v>Missouri Valley</v>
          </cell>
          <cell r="L382" t="str">
            <v>Inbred HIPS</v>
          </cell>
          <cell r="M382" t="str">
            <v>LC2120</v>
          </cell>
          <cell r="N382">
            <v>26</v>
          </cell>
          <cell r="O382">
            <v>1729433</v>
          </cell>
          <cell r="P382">
            <v>381</v>
          </cell>
        </row>
        <row r="383">
          <cell r="A383" t="str">
            <v>Inbred HIPS_4_79</v>
          </cell>
          <cell r="B383" t="str">
            <v>4_79</v>
          </cell>
          <cell r="C383" t="str">
            <v>Missouri Valley$Inbred HIPS$150N$Dryland$Rep$2$Plot563Row4$Range79$@CML5</v>
          </cell>
          <cell r="D383">
            <v>563</v>
          </cell>
          <cell r="E383">
            <v>4</v>
          </cell>
          <cell r="F383">
            <v>79</v>
          </cell>
          <cell r="G383" t="str">
            <v>CML5</v>
          </cell>
          <cell r="H383">
            <v>2</v>
          </cell>
          <cell r="I383" t="str">
            <v>150N</v>
          </cell>
          <cell r="J383" t="str">
            <v>Dryland</v>
          </cell>
          <cell r="K383" t="str">
            <v>Missouri Valley</v>
          </cell>
          <cell r="L383" t="str">
            <v>Inbred HIPS</v>
          </cell>
          <cell r="M383" t="str">
            <v>LC2120</v>
          </cell>
          <cell r="N383">
            <v>227</v>
          </cell>
          <cell r="O383">
            <v>1729634</v>
          </cell>
          <cell r="P383">
            <v>382</v>
          </cell>
        </row>
        <row r="384">
          <cell r="A384" t="str">
            <v>Inbred HIPS_6_79</v>
          </cell>
          <cell r="B384" t="str">
            <v>6_79</v>
          </cell>
          <cell r="C384" t="str">
            <v>Missouri Valley$Inbred HIPS$150N$Dryland$Rep$2$Plot565Row6$Range79$@CML287</v>
          </cell>
          <cell r="D384">
            <v>565</v>
          </cell>
          <cell r="E384">
            <v>6</v>
          </cell>
          <cell r="F384">
            <v>79</v>
          </cell>
          <cell r="G384" t="str">
            <v>CML287</v>
          </cell>
          <cell r="H384">
            <v>2</v>
          </cell>
          <cell r="I384" t="str">
            <v>150N</v>
          </cell>
          <cell r="J384" t="str">
            <v>Dryland</v>
          </cell>
          <cell r="K384" t="str">
            <v>Missouri Valley</v>
          </cell>
          <cell r="L384" t="str">
            <v>Inbred HIPS</v>
          </cell>
          <cell r="M384" t="str">
            <v>LC2120</v>
          </cell>
          <cell r="N384">
            <v>263</v>
          </cell>
          <cell r="O384">
            <v>1729670</v>
          </cell>
          <cell r="P384">
            <v>383</v>
          </cell>
        </row>
        <row r="385">
          <cell r="A385" t="str">
            <v>Inbred HIPS_8_79</v>
          </cell>
          <cell r="B385" t="str">
            <v>8_79</v>
          </cell>
          <cell r="C385" t="str">
            <v>Missouri Valley$Inbred HIPS$150N$Dryland$Rep$2$Plot567Row8$Range79$@A441-5</v>
          </cell>
          <cell r="D385">
            <v>567</v>
          </cell>
          <cell r="E385">
            <v>8</v>
          </cell>
          <cell r="F385">
            <v>79</v>
          </cell>
          <cell r="G385" t="str">
            <v>A441-5</v>
          </cell>
          <cell r="H385">
            <v>2</v>
          </cell>
          <cell r="I385" t="str">
            <v>150N</v>
          </cell>
          <cell r="J385" t="str">
            <v>Dryland</v>
          </cell>
          <cell r="K385" t="str">
            <v>Missouri Valley</v>
          </cell>
          <cell r="L385" t="str">
            <v>Inbred HIPS</v>
          </cell>
          <cell r="M385" t="str">
            <v>LC2120</v>
          </cell>
          <cell r="N385">
            <v>111</v>
          </cell>
          <cell r="O385">
            <v>1729518</v>
          </cell>
          <cell r="P385">
            <v>384</v>
          </cell>
        </row>
        <row r="386">
          <cell r="A386" t="str">
            <v>Inbred HIPS_10_79</v>
          </cell>
          <cell r="B386" t="str">
            <v>10_79</v>
          </cell>
          <cell r="C386" t="str">
            <v>Missouri Valley$Inbred HIPS$150N$Dryland$Rep$2$Plot569Row10$Range79$@Tzi18</v>
          </cell>
          <cell r="D386">
            <v>569</v>
          </cell>
          <cell r="E386">
            <v>10</v>
          </cell>
          <cell r="F386">
            <v>79</v>
          </cell>
          <cell r="G386" t="str">
            <v>Tzi18</v>
          </cell>
          <cell r="H386">
            <v>2</v>
          </cell>
          <cell r="I386" t="str">
            <v>150N</v>
          </cell>
          <cell r="J386" t="str">
            <v>Dryland</v>
          </cell>
          <cell r="K386" t="str">
            <v>Missouri Valley</v>
          </cell>
          <cell r="L386" t="str">
            <v>Inbred HIPS</v>
          </cell>
          <cell r="M386" t="str">
            <v>LC2120</v>
          </cell>
          <cell r="N386">
            <v>139</v>
          </cell>
          <cell r="O386">
            <v>1729546</v>
          </cell>
          <cell r="P386">
            <v>385</v>
          </cell>
        </row>
        <row r="387">
          <cell r="A387" t="str">
            <v>Inbred HIPS_2_80</v>
          </cell>
          <cell r="B387" t="str">
            <v>2_80</v>
          </cell>
          <cell r="C387" t="str">
            <v>Missouri Valley$Inbred HIPS$150N$Dryland$Rep$2$Plot580Row2$Range80$@CML52</v>
          </cell>
          <cell r="D387">
            <v>580</v>
          </cell>
          <cell r="E387">
            <v>2</v>
          </cell>
          <cell r="F387">
            <v>80</v>
          </cell>
          <cell r="G387" t="str">
            <v>CML52</v>
          </cell>
          <cell r="H387">
            <v>2</v>
          </cell>
          <cell r="I387" t="str">
            <v>150N</v>
          </cell>
          <cell r="J387" t="str">
            <v>Dryland</v>
          </cell>
          <cell r="K387" t="str">
            <v>Missouri Valley</v>
          </cell>
          <cell r="L387" t="str">
            <v>Inbred HIPS</v>
          </cell>
          <cell r="M387" t="str">
            <v>LC2120</v>
          </cell>
          <cell r="N387">
            <v>74</v>
          </cell>
          <cell r="O387">
            <v>1729481</v>
          </cell>
          <cell r="P387">
            <v>386</v>
          </cell>
        </row>
        <row r="388">
          <cell r="A388" t="str">
            <v>Inbred HIPS_4_80</v>
          </cell>
          <cell r="B388" t="str">
            <v>4_80</v>
          </cell>
          <cell r="C388" t="str">
            <v>Missouri Valley$Inbred HIPS$150N$Dryland$Rep$2$Plot578Row4$Range80$@B73</v>
          </cell>
          <cell r="D388">
            <v>578</v>
          </cell>
          <cell r="E388">
            <v>4</v>
          </cell>
          <cell r="F388">
            <v>80</v>
          </cell>
          <cell r="G388" t="str">
            <v>B73</v>
          </cell>
          <cell r="H388">
            <v>2</v>
          </cell>
          <cell r="I388" t="str">
            <v>150N</v>
          </cell>
          <cell r="J388" t="str">
            <v>Dryland</v>
          </cell>
          <cell r="K388" t="str">
            <v>Missouri Valley</v>
          </cell>
          <cell r="L388" t="str">
            <v>Inbred HIPS</v>
          </cell>
          <cell r="M388" t="str">
            <v>LC2120</v>
          </cell>
          <cell r="N388">
            <v>384</v>
          </cell>
          <cell r="O388">
            <v>1729791</v>
          </cell>
          <cell r="P388">
            <v>387</v>
          </cell>
        </row>
        <row r="389">
          <cell r="A389" t="str">
            <v>Inbred HIPS_6_80</v>
          </cell>
          <cell r="B389" t="str">
            <v>6_80</v>
          </cell>
          <cell r="C389" t="str">
            <v>Missouri Valley$Inbred HIPS$150N$Dryland$Rep$2$Plot576Row6$Range80$@CI.7</v>
          </cell>
          <cell r="D389">
            <v>576</v>
          </cell>
          <cell r="E389">
            <v>6</v>
          </cell>
          <cell r="F389">
            <v>80</v>
          </cell>
          <cell r="G389" t="str">
            <v>CI.7</v>
          </cell>
          <cell r="H389">
            <v>2</v>
          </cell>
          <cell r="I389" t="str">
            <v>150N</v>
          </cell>
          <cell r="J389" t="str">
            <v>Dryland</v>
          </cell>
          <cell r="K389" t="str">
            <v>Missouri Valley</v>
          </cell>
          <cell r="L389" t="str">
            <v>Inbred HIPS</v>
          </cell>
          <cell r="M389" t="str">
            <v>LC2120</v>
          </cell>
          <cell r="N389">
            <v>44</v>
          </cell>
          <cell r="O389">
            <v>1729451</v>
          </cell>
          <cell r="P389">
            <v>388</v>
          </cell>
        </row>
        <row r="390">
          <cell r="A390" t="str">
            <v>Inbred HIPS_8_80</v>
          </cell>
          <cell r="B390" t="str">
            <v>8_80</v>
          </cell>
          <cell r="C390" t="str">
            <v>Missouri Valley$Inbred HIPS$150N$Dryland$Rep$2$Plot574Row8$Range80$@F2834T</v>
          </cell>
          <cell r="D390">
            <v>574</v>
          </cell>
          <cell r="E390">
            <v>8</v>
          </cell>
          <cell r="F390">
            <v>80</v>
          </cell>
          <cell r="G390" t="str">
            <v>F2834T</v>
          </cell>
          <cell r="H390">
            <v>2</v>
          </cell>
          <cell r="I390" t="str">
            <v>150N</v>
          </cell>
          <cell r="J390" t="str">
            <v>Dryland</v>
          </cell>
          <cell r="K390" t="str">
            <v>Missouri Valley</v>
          </cell>
          <cell r="L390" t="str">
            <v>Inbred HIPS</v>
          </cell>
          <cell r="M390" t="str">
            <v>LC2120</v>
          </cell>
          <cell r="N390">
            <v>32</v>
          </cell>
          <cell r="O390">
            <v>1729439</v>
          </cell>
          <cell r="P390">
            <v>389</v>
          </cell>
        </row>
        <row r="391">
          <cell r="A391" t="str">
            <v>Inbred HIPS_10_80</v>
          </cell>
          <cell r="B391" t="str">
            <v>10_80</v>
          </cell>
          <cell r="C391" t="str">
            <v>Missouri Valley$Inbred HIPS$150N$Dryland$Rep$2$Plot572Row10$Range80$@A641</v>
          </cell>
          <cell r="D391">
            <v>572</v>
          </cell>
          <cell r="E391">
            <v>10</v>
          </cell>
          <cell r="F391">
            <v>80</v>
          </cell>
          <cell r="G391" t="str">
            <v>A641</v>
          </cell>
          <cell r="H391">
            <v>2</v>
          </cell>
          <cell r="I391" t="str">
            <v>150N</v>
          </cell>
          <cell r="J391" t="str">
            <v>Dryland</v>
          </cell>
          <cell r="K391" t="str">
            <v>Missouri Valley</v>
          </cell>
          <cell r="L391" t="str">
            <v>Inbred HIPS</v>
          </cell>
          <cell r="M391" t="str">
            <v>LC2120</v>
          </cell>
          <cell r="N391">
            <v>333</v>
          </cell>
          <cell r="O391">
            <v>1729740</v>
          </cell>
          <cell r="P391">
            <v>390</v>
          </cell>
        </row>
        <row r="392">
          <cell r="A392" t="str">
            <v>Inbred HIPS_2_81</v>
          </cell>
          <cell r="B392" t="str">
            <v>2_81</v>
          </cell>
          <cell r="C392" t="str">
            <v>Missouri Valley$Inbred HIPS$150N$Dryland$Rep$2$Plot581Row2$Range81$@R109B</v>
          </cell>
          <cell r="D392">
            <v>581</v>
          </cell>
          <cell r="E392">
            <v>2</v>
          </cell>
          <cell r="F392">
            <v>81</v>
          </cell>
          <cell r="G392" t="str">
            <v>R109B</v>
          </cell>
          <cell r="H392">
            <v>2</v>
          </cell>
          <cell r="I392" t="str">
            <v>150N</v>
          </cell>
          <cell r="J392" t="str">
            <v>Dryland</v>
          </cell>
          <cell r="K392" t="str">
            <v>Missouri Valley</v>
          </cell>
          <cell r="L392" t="str">
            <v>Inbred HIPS</v>
          </cell>
          <cell r="M392" t="str">
            <v>LC2120</v>
          </cell>
          <cell r="N392">
            <v>49</v>
          </cell>
          <cell r="O392">
            <v>1729456</v>
          </cell>
          <cell r="P392">
            <v>391</v>
          </cell>
        </row>
        <row r="393">
          <cell r="A393" t="str">
            <v>Inbred HIPS_4_81</v>
          </cell>
          <cell r="B393" t="str">
            <v>4_81</v>
          </cell>
          <cell r="C393" t="str">
            <v>Missouri Valley$Inbred HIPS$150N$Dryland$Rep$2$Plot583Row4$Range81$@B73</v>
          </cell>
          <cell r="D393">
            <v>583</v>
          </cell>
          <cell r="E393">
            <v>4</v>
          </cell>
          <cell r="F393">
            <v>81</v>
          </cell>
          <cell r="G393" t="str">
            <v>B73</v>
          </cell>
          <cell r="H393">
            <v>2</v>
          </cell>
          <cell r="I393" t="str">
            <v>150N</v>
          </cell>
          <cell r="J393" t="str">
            <v>Dryland</v>
          </cell>
          <cell r="K393" t="str">
            <v>Missouri Valley</v>
          </cell>
          <cell r="L393" t="str">
            <v>Inbred HIPS</v>
          </cell>
          <cell r="M393" t="str">
            <v>LC2120</v>
          </cell>
          <cell r="N393">
            <v>385</v>
          </cell>
          <cell r="O393">
            <v>1729792</v>
          </cell>
          <cell r="P393">
            <v>392</v>
          </cell>
        </row>
        <row r="394">
          <cell r="A394" t="str">
            <v>Inbred HIPS_6_81</v>
          </cell>
          <cell r="B394" t="str">
            <v>6_81</v>
          </cell>
          <cell r="C394" t="str">
            <v>Missouri Valley$Inbred HIPS$150N$Dryland$Rep$2$Plot585Row6$Range81$@B73</v>
          </cell>
          <cell r="D394">
            <v>585</v>
          </cell>
          <cell r="E394">
            <v>6</v>
          </cell>
          <cell r="F394">
            <v>81</v>
          </cell>
          <cell r="G394" t="str">
            <v>B73</v>
          </cell>
          <cell r="H394">
            <v>2</v>
          </cell>
          <cell r="I394" t="str">
            <v>150N</v>
          </cell>
          <cell r="J394" t="str">
            <v>Dryland</v>
          </cell>
          <cell r="K394" t="str">
            <v>Missouri Valley</v>
          </cell>
          <cell r="L394" t="str">
            <v>Inbred HIPS</v>
          </cell>
          <cell r="M394" t="str">
            <v>LC2120</v>
          </cell>
          <cell r="N394">
            <v>383</v>
          </cell>
          <cell r="O394">
            <v>1729790</v>
          </cell>
          <cell r="P394">
            <v>393</v>
          </cell>
        </row>
        <row r="395">
          <cell r="A395" t="str">
            <v>Inbred HIPS_8_81</v>
          </cell>
          <cell r="B395" t="str">
            <v>8_81</v>
          </cell>
          <cell r="C395" t="str">
            <v>Missouri Valley$Inbred HIPS$150N$Dryland$Rep$2$Plot587Row8$Range81$@Tx601</v>
          </cell>
          <cell r="D395">
            <v>587</v>
          </cell>
          <cell r="E395">
            <v>8</v>
          </cell>
          <cell r="F395">
            <v>81</v>
          </cell>
          <cell r="G395" t="str">
            <v>Tx601</v>
          </cell>
          <cell r="H395">
            <v>2</v>
          </cell>
          <cell r="I395" t="str">
            <v>150N</v>
          </cell>
          <cell r="J395" t="str">
            <v>Dryland</v>
          </cell>
          <cell r="K395" t="str">
            <v>Missouri Valley</v>
          </cell>
          <cell r="L395" t="str">
            <v>Inbred HIPS</v>
          </cell>
          <cell r="M395" t="str">
            <v>LC2120</v>
          </cell>
          <cell r="N395">
            <v>104</v>
          </cell>
          <cell r="O395">
            <v>1729511</v>
          </cell>
          <cell r="P395">
            <v>394</v>
          </cell>
        </row>
        <row r="396">
          <cell r="A396" t="str">
            <v>Inbred HIPS_10_81</v>
          </cell>
          <cell r="B396" t="str">
            <v>10_81</v>
          </cell>
          <cell r="C396" t="str">
            <v>Missouri Valley$Inbred HIPS$150N$Dryland$Rep$2$Plot589Row10$Range81$@CML10</v>
          </cell>
          <cell r="D396">
            <v>589</v>
          </cell>
          <cell r="E396">
            <v>10</v>
          </cell>
          <cell r="F396">
            <v>81</v>
          </cell>
          <cell r="G396" t="str">
            <v>CML10</v>
          </cell>
          <cell r="H396">
            <v>2</v>
          </cell>
          <cell r="I396" t="str">
            <v>150N</v>
          </cell>
          <cell r="J396" t="str">
            <v>Dryland</v>
          </cell>
          <cell r="K396" t="str">
            <v>Missouri Valley</v>
          </cell>
          <cell r="L396" t="str">
            <v>Inbred HIPS</v>
          </cell>
          <cell r="M396" t="str">
            <v>LC2120</v>
          </cell>
          <cell r="N396">
            <v>24</v>
          </cell>
          <cell r="O396">
            <v>1729431</v>
          </cell>
          <cell r="P396">
            <v>395</v>
          </cell>
        </row>
        <row r="397">
          <cell r="A397" t="str">
            <v>Inbred HIPS_2_82</v>
          </cell>
          <cell r="B397" t="str">
            <v>2_82</v>
          </cell>
          <cell r="C397" t="str">
            <v>Missouri Valley$Inbred HIPS$150N$Dryland$Rep$-$PlotFillerRow2$Range82$@Filler</v>
          </cell>
          <cell r="D397" t="str">
            <v>Filler</v>
          </cell>
          <cell r="E397">
            <v>2</v>
          </cell>
          <cell r="F397">
            <v>82</v>
          </cell>
          <cell r="G397" t="str">
            <v>Filler</v>
          </cell>
          <cell r="H397" t="str">
            <v>-</v>
          </cell>
          <cell r="I397" t="str">
            <v>150N</v>
          </cell>
          <cell r="J397" t="str">
            <v>Dryland</v>
          </cell>
          <cell r="K397" t="str">
            <v>Missouri Valley</v>
          </cell>
          <cell r="L397" t="str">
            <v>Inbred HIPS</v>
          </cell>
          <cell r="M397" t="str">
            <v>LC2120</v>
          </cell>
          <cell r="N397" t="str">
            <v>-</v>
          </cell>
          <cell r="O397" t="str">
            <v>Filler</v>
          </cell>
          <cell r="P397">
            <v>396</v>
          </cell>
        </row>
        <row r="398">
          <cell r="A398" t="str">
            <v>Inbred HIPS_4_82</v>
          </cell>
          <cell r="B398" t="str">
            <v>4_82</v>
          </cell>
          <cell r="C398" t="str">
            <v>Missouri Valley$Inbred HIPS$150N$Dryland$Rep$-$PlotFillerRow4$Range82$@Filler</v>
          </cell>
          <cell r="D398" t="str">
            <v>Filler</v>
          </cell>
          <cell r="E398">
            <v>4</v>
          </cell>
          <cell r="F398">
            <v>82</v>
          </cell>
          <cell r="G398" t="str">
            <v>Filler</v>
          </cell>
          <cell r="H398" t="str">
            <v>-</v>
          </cell>
          <cell r="I398" t="str">
            <v>150N</v>
          </cell>
          <cell r="J398" t="str">
            <v>Dryland</v>
          </cell>
          <cell r="K398" t="str">
            <v>Missouri Valley</v>
          </cell>
          <cell r="L398" t="str">
            <v>Inbred HIPS</v>
          </cell>
          <cell r="M398" t="str">
            <v>LC2120</v>
          </cell>
          <cell r="N398" t="str">
            <v>-</v>
          </cell>
          <cell r="O398" t="str">
            <v>Filler</v>
          </cell>
          <cell r="P398">
            <v>397</v>
          </cell>
        </row>
        <row r="399">
          <cell r="A399" t="str">
            <v>Inbred HIPS_6_82</v>
          </cell>
          <cell r="B399" t="str">
            <v>6_82</v>
          </cell>
          <cell r="C399" t="str">
            <v>Missouri Valley$Inbred HIPS$150N$Dryland$Rep$2$Plot596Row6$Range82$@CML261</v>
          </cell>
          <cell r="D399">
            <v>596</v>
          </cell>
          <cell r="E399">
            <v>6</v>
          </cell>
          <cell r="F399">
            <v>82</v>
          </cell>
          <cell r="G399" t="str">
            <v>CML261</v>
          </cell>
          <cell r="H399">
            <v>2</v>
          </cell>
          <cell r="I399" t="str">
            <v>150N</v>
          </cell>
          <cell r="J399" t="str">
            <v>Dryland</v>
          </cell>
          <cell r="K399" t="str">
            <v>Missouri Valley</v>
          </cell>
          <cell r="L399" t="str">
            <v>Inbred HIPS</v>
          </cell>
          <cell r="M399" t="str">
            <v>LC2120</v>
          </cell>
          <cell r="N399">
            <v>115</v>
          </cell>
          <cell r="O399">
            <v>1729522</v>
          </cell>
          <cell r="P399">
            <v>398</v>
          </cell>
        </row>
        <row r="400">
          <cell r="A400" t="str">
            <v>Inbred HIPS_8_82</v>
          </cell>
          <cell r="B400" t="str">
            <v>8_82</v>
          </cell>
          <cell r="C400" t="str">
            <v>Missouri Valley$Inbred HIPS$150N$Dryland$Rep$2$Plot594Row8$Range82$@Kui2021</v>
          </cell>
          <cell r="D400">
            <v>594</v>
          </cell>
          <cell r="E400">
            <v>8</v>
          </cell>
          <cell r="F400">
            <v>82</v>
          </cell>
          <cell r="G400" t="str">
            <v>Kui2021</v>
          </cell>
          <cell r="H400">
            <v>2</v>
          </cell>
          <cell r="I400" t="str">
            <v>150N</v>
          </cell>
          <cell r="J400" t="str">
            <v>Dryland</v>
          </cell>
          <cell r="K400" t="str">
            <v>Missouri Valley</v>
          </cell>
          <cell r="L400" t="str">
            <v>Inbred HIPS</v>
          </cell>
          <cell r="M400" t="str">
            <v>LC2120</v>
          </cell>
          <cell r="N400">
            <v>232</v>
          </cell>
          <cell r="O400">
            <v>1729639</v>
          </cell>
          <cell r="P400">
            <v>399</v>
          </cell>
        </row>
        <row r="401">
          <cell r="A401" t="str">
            <v>Inbred HIPS_10_82</v>
          </cell>
          <cell r="B401" t="str">
            <v>10_82</v>
          </cell>
          <cell r="C401" t="str">
            <v>Missouri Valley$Inbred HIPS$150N$Dryland$Rep$2$Plot592Row10$Range82$@Tzi9</v>
          </cell>
          <cell r="D401">
            <v>592</v>
          </cell>
          <cell r="E401">
            <v>10</v>
          </cell>
          <cell r="F401">
            <v>82</v>
          </cell>
          <cell r="G401" t="str">
            <v>Tzi9</v>
          </cell>
          <cell r="H401">
            <v>2</v>
          </cell>
          <cell r="I401" t="str">
            <v>150N</v>
          </cell>
          <cell r="J401" t="str">
            <v>Dryland</v>
          </cell>
          <cell r="K401" t="str">
            <v>Missouri Valley</v>
          </cell>
          <cell r="L401" t="str">
            <v>Inbred HIPS</v>
          </cell>
          <cell r="M401" t="str">
            <v>LC2120</v>
          </cell>
          <cell r="N401">
            <v>330</v>
          </cell>
          <cell r="O401">
            <v>1729737</v>
          </cell>
          <cell r="P401">
            <v>400</v>
          </cell>
        </row>
        <row r="402">
          <cell r="A402" t="str">
            <v>Inbred HIPS_3_3</v>
          </cell>
          <cell r="B402" t="str">
            <v>3_3</v>
          </cell>
          <cell r="C402" t="str">
            <v>Missouri Valley$Inbred HIPS$150N$Dryland$Rep$1$Plot102Row3$Range3$@NC260</v>
          </cell>
          <cell r="D402">
            <v>102</v>
          </cell>
          <cell r="E402">
            <v>3</v>
          </cell>
          <cell r="F402">
            <v>3</v>
          </cell>
          <cell r="G402" t="str">
            <v>NC260</v>
          </cell>
          <cell r="H402">
            <v>1</v>
          </cell>
          <cell r="I402" t="str">
            <v>150N</v>
          </cell>
          <cell r="J402" t="str">
            <v>Dryland</v>
          </cell>
          <cell r="K402" t="str">
            <v>Missouri Valley</v>
          </cell>
          <cell r="L402" t="str">
            <v>Inbred HIPS</v>
          </cell>
          <cell r="M402" t="str">
            <v>LC2120</v>
          </cell>
          <cell r="N402">
            <v>122</v>
          </cell>
          <cell r="O402">
            <v>1729133</v>
          </cell>
          <cell r="P402">
            <v>401</v>
          </cell>
        </row>
        <row r="403">
          <cell r="A403" t="str">
            <v>Inbred HIPS_5_3</v>
          </cell>
          <cell r="B403" t="str">
            <v>5_3</v>
          </cell>
          <cell r="C403" t="str">
            <v>Missouri Valley$Inbred HIPS$150N$Dryland$Rep$1$Plot104Row5$Range3$@ML606</v>
          </cell>
          <cell r="D403">
            <v>104</v>
          </cell>
          <cell r="E403">
            <v>5</v>
          </cell>
          <cell r="F403">
            <v>3</v>
          </cell>
          <cell r="G403" t="str">
            <v>ML606</v>
          </cell>
          <cell r="H403">
            <v>1</v>
          </cell>
          <cell r="I403" t="str">
            <v>150N</v>
          </cell>
          <cell r="J403" t="str">
            <v>Dryland</v>
          </cell>
          <cell r="K403" t="str">
            <v>Missouri Valley</v>
          </cell>
          <cell r="L403" t="str">
            <v>Inbred HIPS</v>
          </cell>
          <cell r="M403" t="str">
            <v>LC2120</v>
          </cell>
          <cell r="N403">
            <v>65</v>
          </cell>
          <cell r="O403">
            <v>1723076</v>
          </cell>
          <cell r="P403">
            <v>402</v>
          </cell>
        </row>
        <row r="404">
          <cell r="A404" t="str">
            <v>Inbred HIPS_7_3</v>
          </cell>
          <cell r="B404" t="str">
            <v>7_3</v>
          </cell>
          <cell r="C404" t="str">
            <v>Missouri Valley$Inbred HIPS$150N$Dryland$Rep$1$Plot106Row7$Range3$@CML38</v>
          </cell>
          <cell r="D404">
            <v>106</v>
          </cell>
          <cell r="E404">
            <v>7</v>
          </cell>
          <cell r="F404">
            <v>3</v>
          </cell>
          <cell r="G404" t="str">
            <v>CML38</v>
          </cell>
          <cell r="H404">
            <v>1</v>
          </cell>
          <cell r="I404" t="str">
            <v>150N</v>
          </cell>
          <cell r="J404" t="str">
            <v>Dryland</v>
          </cell>
          <cell r="K404" t="str">
            <v>Missouri Valley</v>
          </cell>
          <cell r="L404" t="str">
            <v>Inbred HIPS</v>
          </cell>
          <cell r="M404" t="str">
            <v>LC2120</v>
          </cell>
          <cell r="N404">
            <v>259</v>
          </cell>
          <cell r="O404">
            <v>1729270</v>
          </cell>
          <cell r="P404">
            <v>403</v>
          </cell>
        </row>
        <row r="405">
          <cell r="A405" t="str">
            <v>Inbred HIPS_9_3</v>
          </cell>
          <cell r="B405" t="str">
            <v>9_3</v>
          </cell>
          <cell r="C405" t="str">
            <v>Missouri Valley$Inbred HIPS$150N$Dryland$Rep$1$Plot108Row9$Range3$@Il677a</v>
          </cell>
          <cell r="D405">
            <v>108</v>
          </cell>
          <cell r="E405">
            <v>9</v>
          </cell>
          <cell r="F405">
            <v>3</v>
          </cell>
          <cell r="G405" t="str">
            <v>Il677a</v>
          </cell>
          <cell r="H405">
            <v>1</v>
          </cell>
          <cell r="I405" t="str">
            <v>150N</v>
          </cell>
          <cell r="J405" t="str">
            <v>Dryland</v>
          </cell>
          <cell r="K405" t="str">
            <v>Missouri Valley</v>
          </cell>
          <cell r="L405" t="str">
            <v>Inbred HIPS</v>
          </cell>
          <cell r="M405" t="str">
            <v>LC2120</v>
          </cell>
          <cell r="N405">
            <v>231</v>
          </cell>
          <cell r="O405">
            <v>1729242</v>
          </cell>
          <cell r="P405">
            <v>404</v>
          </cell>
        </row>
        <row r="406">
          <cell r="A406" t="str">
            <v>Inbred HIPS_11_3</v>
          </cell>
          <cell r="B406" t="str">
            <v>11_3</v>
          </cell>
          <cell r="C406" t="str">
            <v>Missouri Valley$Inbred HIPS$150N$Dryland$Rep$1$Plot110Row11$Range3$@3IIH6</v>
          </cell>
          <cell r="D406">
            <v>110</v>
          </cell>
          <cell r="E406">
            <v>11</v>
          </cell>
          <cell r="F406">
            <v>3</v>
          </cell>
          <cell r="G406" t="str">
            <v>3IIH6</v>
          </cell>
          <cell r="H406">
            <v>1</v>
          </cell>
          <cell r="I406" t="str">
            <v>150N</v>
          </cell>
          <cell r="J406" t="str">
            <v>Dryland</v>
          </cell>
          <cell r="K406" t="str">
            <v>Missouri Valley</v>
          </cell>
          <cell r="L406" t="str">
            <v>Inbred HIPS</v>
          </cell>
          <cell r="M406" t="str">
            <v>LC2120</v>
          </cell>
          <cell r="N406">
            <v>9</v>
          </cell>
          <cell r="O406">
            <v>1723020</v>
          </cell>
          <cell r="P406">
            <v>405</v>
          </cell>
        </row>
        <row r="407">
          <cell r="A407" t="str">
            <v>Inbred HIPS_3_4</v>
          </cell>
          <cell r="B407" t="str">
            <v>3_4</v>
          </cell>
          <cell r="C407" t="str">
            <v>Missouri Valley$Inbred HIPS$150N$Dryland$Rep$1$Plot119Row3$Range4$@DE1</v>
          </cell>
          <cell r="D407">
            <v>119</v>
          </cell>
          <cell r="E407">
            <v>3</v>
          </cell>
          <cell r="F407">
            <v>4</v>
          </cell>
          <cell r="G407" t="str">
            <v>DE1</v>
          </cell>
          <cell r="H407">
            <v>1</v>
          </cell>
          <cell r="I407" t="str">
            <v>150N</v>
          </cell>
          <cell r="J407" t="str">
            <v>Dryland</v>
          </cell>
          <cell r="K407" t="str">
            <v>Missouri Valley</v>
          </cell>
          <cell r="L407" t="str">
            <v>Inbred HIPS</v>
          </cell>
          <cell r="M407" t="str">
            <v>LC2120</v>
          </cell>
          <cell r="N407">
            <v>215</v>
          </cell>
          <cell r="O407">
            <v>1729226</v>
          </cell>
          <cell r="P407">
            <v>406</v>
          </cell>
        </row>
        <row r="408">
          <cell r="A408" t="str">
            <v>Inbred HIPS_5_4</v>
          </cell>
          <cell r="B408" t="str">
            <v>5_4</v>
          </cell>
          <cell r="C408" t="str">
            <v>Missouri Valley$Inbred HIPS$150N$Dryland$Rep$1$Plot117Row5$Range4$@B79</v>
          </cell>
          <cell r="D408">
            <v>117</v>
          </cell>
          <cell r="E408">
            <v>5</v>
          </cell>
          <cell r="F408">
            <v>4</v>
          </cell>
          <cell r="G408" t="str">
            <v>B79</v>
          </cell>
          <cell r="H408">
            <v>1</v>
          </cell>
          <cell r="I408" t="str">
            <v>150N</v>
          </cell>
          <cell r="J408" t="str">
            <v>Dryland</v>
          </cell>
          <cell r="K408" t="str">
            <v>Missouri Valley</v>
          </cell>
          <cell r="L408" t="str">
            <v>Inbred HIPS</v>
          </cell>
          <cell r="M408" t="str">
            <v>LC2120</v>
          </cell>
          <cell r="N408">
            <v>276</v>
          </cell>
          <cell r="O408">
            <v>1729287</v>
          </cell>
          <cell r="P408">
            <v>407</v>
          </cell>
        </row>
        <row r="409">
          <cell r="A409" t="str">
            <v>Inbred HIPS_7_4</v>
          </cell>
          <cell r="B409" t="str">
            <v>7_4</v>
          </cell>
          <cell r="C409" t="str">
            <v>Missouri Valley$Inbred HIPS$150N$Dryland$Rep$1$Plot115Row7$Range4$@K55</v>
          </cell>
          <cell r="D409">
            <v>115</v>
          </cell>
          <cell r="E409">
            <v>7</v>
          </cell>
          <cell r="F409">
            <v>4</v>
          </cell>
          <cell r="G409" t="str">
            <v>K55</v>
          </cell>
          <cell r="H409">
            <v>1</v>
          </cell>
          <cell r="I409" t="str">
            <v>150N</v>
          </cell>
          <cell r="J409" t="str">
            <v>Dryland</v>
          </cell>
          <cell r="K409" t="str">
            <v>Missouri Valley</v>
          </cell>
          <cell r="L409" t="str">
            <v>Inbred HIPS</v>
          </cell>
          <cell r="M409" t="str">
            <v>LC2120</v>
          </cell>
          <cell r="N409">
            <v>18</v>
          </cell>
          <cell r="O409">
            <v>1723029</v>
          </cell>
          <cell r="P409">
            <v>408</v>
          </cell>
        </row>
        <row r="410">
          <cell r="A410" t="str">
            <v>Inbred HIPS_9_4</v>
          </cell>
          <cell r="B410" t="str">
            <v>9_4</v>
          </cell>
          <cell r="C410" t="str">
            <v>Missouri Valley$Inbred HIPS$150N$Dryland$Rep$1$Plot113Row9$Range4$@PHJ40</v>
          </cell>
          <cell r="D410">
            <v>113</v>
          </cell>
          <cell r="E410">
            <v>9</v>
          </cell>
          <cell r="F410">
            <v>4</v>
          </cell>
          <cell r="G410" t="str">
            <v>PHJ40</v>
          </cell>
          <cell r="H410">
            <v>1</v>
          </cell>
          <cell r="I410" t="str">
            <v>150N</v>
          </cell>
          <cell r="J410" t="str">
            <v>Dryland</v>
          </cell>
          <cell r="K410" t="str">
            <v>Missouri Valley</v>
          </cell>
          <cell r="L410" t="str">
            <v>Inbred HIPS</v>
          </cell>
          <cell r="M410" t="str">
            <v>LC2120</v>
          </cell>
          <cell r="N410">
            <v>83</v>
          </cell>
          <cell r="O410">
            <v>1723094</v>
          </cell>
          <cell r="P410">
            <v>409</v>
          </cell>
        </row>
        <row r="411">
          <cell r="A411" t="str">
            <v>Inbred HIPS_11_4</v>
          </cell>
          <cell r="B411" t="str">
            <v>11_4</v>
          </cell>
          <cell r="C411" t="str">
            <v>Missouri Valley$Inbred HIPS$150N$Dryland$Rep$1$Plot111Row11$Range4$@CO125</v>
          </cell>
          <cell r="D411">
            <v>111</v>
          </cell>
          <cell r="E411">
            <v>11</v>
          </cell>
          <cell r="F411">
            <v>4</v>
          </cell>
          <cell r="G411" t="str">
            <v>CO125</v>
          </cell>
          <cell r="H411">
            <v>1</v>
          </cell>
          <cell r="I411" t="str">
            <v>150N</v>
          </cell>
          <cell r="J411" t="str">
            <v>Dryland</v>
          </cell>
          <cell r="K411" t="str">
            <v>Missouri Valley</v>
          </cell>
          <cell r="L411" t="str">
            <v>Inbred HIPS</v>
          </cell>
          <cell r="M411" t="str">
            <v>LC2120</v>
          </cell>
          <cell r="N411">
            <v>286</v>
          </cell>
          <cell r="O411">
            <v>1729297</v>
          </cell>
          <cell r="P411">
            <v>410</v>
          </cell>
        </row>
        <row r="412">
          <cell r="A412" t="str">
            <v>Inbred HIPS_3_5</v>
          </cell>
          <cell r="B412" t="str">
            <v>3_5</v>
          </cell>
          <cell r="C412" t="str">
            <v>Missouri Valley$Inbred HIPS$150N$Dryland$Rep$1$Plot122Row3$Range5$@Va14</v>
          </cell>
          <cell r="D412">
            <v>122</v>
          </cell>
          <cell r="E412">
            <v>3</v>
          </cell>
          <cell r="F412">
            <v>5</v>
          </cell>
          <cell r="G412" t="str">
            <v>Va14</v>
          </cell>
          <cell r="H412">
            <v>1</v>
          </cell>
          <cell r="I412" t="str">
            <v>150N</v>
          </cell>
          <cell r="J412" t="str">
            <v>Dryland</v>
          </cell>
          <cell r="K412" t="str">
            <v>Missouri Valley</v>
          </cell>
          <cell r="L412" t="str">
            <v>Inbred HIPS</v>
          </cell>
          <cell r="M412" t="str">
            <v>LC2120</v>
          </cell>
          <cell r="N412">
            <v>297</v>
          </cell>
          <cell r="O412">
            <v>1729308</v>
          </cell>
          <cell r="P412">
            <v>411</v>
          </cell>
        </row>
        <row r="413">
          <cell r="A413" t="str">
            <v>Inbred HIPS_5_5</v>
          </cell>
          <cell r="B413" t="str">
            <v>5_5</v>
          </cell>
          <cell r="C413" t="str">
            <v>Missouri Valley$Inbred HIPS$150N$Dryland$Rep$1$Plot124Row5$Range5$@MDF-13D</v>
          </cell>
          <cell r="D413">
            <v>124</v>
          </cell>
          <cell r="E413">
            <v>5</v>
          </cell>
          <cell r="F413">
            <v>5</v>
          </cell>
          <cell r="G413" t="str">
            <v>MDF-13D</v>
          </cell>
          <cell r="H413">
            <v>1</v>
          </cell>
          <cell r="I413" t="str">
            <v>150N</v>
          </cell>
          <cell r="J413" t="str">
            <v>Dryland</v>
          </cell>
          <cell r="K413" t="str">
            <v>Missouri Valley</v>
          </cell>
          <cell r="L413" t="str">
            <v>Inbred HIPS</v>
          </cell>
          <cell r="M413" t="str">
            <v>LC2120</v>
          </cell>
          <cell r="N413">
            <v>174</v>
          </cell>
          <cell r="O413">
            <v>1729185</v>
          </cell>
          <cell r="P413">
            <v>412</v>
          </cell>
        </row>
        <row r="414">
          <cell r="A414" t="str">
            <v>Inbred HIPS_7_5</v>
          </cell>
          <cell r="B414" t="str">
            <v>7_5</v>
          </cell>
          <cell r="C414" t="str">
            <v>Missouri Valley$Inbred HIPS$150N$Dryland$Rep$1$Plot126Row7$Range5$@764</v>
          </cell>
          <cell r="D414">
            <v>126</v>
          </cell>
          <cell r="E414">
            <v>7</v>
          </cell>
          <cell r="F414">
            <v>5</v>
          </cell>
          <cell r="G414" t="str">
            <v>764</v>
          </cell>
          <cell r="H414">
            <v>1</v>
          </cell>
          <cell r="I414" t="str">
            <v>150N</v>
          </cell>
          <cell r="J414" t="str">
            <v>Dryland</v>
          </cell>
          <cell r="K414" t="str">
            <v>Missouri Valley</v>
          </cell>
          <cell r="L414" t="str">
            <v>Inbred HIPS</v>
          </cell>
          <cell r="M414" t="str">
            <v>LC2120</v>
          </cell>
          <cell r="N414">
            <v>84</v>
          </cell>
          <cell r="O414">
            <v>1723095</v>
          </cell>
          <cell r="P414">
            <v>413</v>
          </cell>
        </row>
        <row r="415">
          <cell r="A415" t="str">
            <v>Inbred HIPS_9_5</v>
          </cell>
          <cell r="B415" t="str">
            <v>9_5</v>
          </cell>
          <cell r="C415" t="str">
            <v>Missouri Valley$Inbred HIPS$150N$Dryland$Rep$1$Plot128Row9$Range5$@PHG71</v>
          </cell>
          <cell r="D415">
            <v>128</v>
          </cell>
          <cell r="E415">
            <v>9</v>
          </cell>
          <cell r="F415">
            <v>5</v>
          </cell>
          <cell r="G415" t="str">
            <v>PHG71</v>
          </cell>
          <cell r="H415">
            <v>1</v>
          </cell>
          <cell r="I415" t="str">
            <v>150N</v>
          </cell>
          <cell r="J415" t="str">
            <v>Dryland</v>
          </cell>
          <cell r="K415" t="str">
            <v>Missouri Valley</v>
          </cell>
          <cell r="L415" t="str">
            <v>Inbred HIPS</v>
          </cell>
          <cell r="M415" t="str">
            <v>LC2120</v>
          </cell>
          <cell r="N415">
            <v>182</v>
          </cell>
          <cell r="O415">
            <v>1729193</v>
          </cell>
          <cell r="P415">
            <v>414</v>
          </cell>
        </row>
        <row r="416">
          <cell r="A416" t="str">
            <v>Inbred HIPS_11_5</v>
          </cell>
          <cell r="B416" t="str">
            <v>11_5</v>
          </cell>
          <cell r="C416" t="str">
            <v>Missouri Valley$Inbred HIPS$150N$Dryland$Rep$1$Plot130Row11$Range5$@B73</v>
          </cell>
          <cell r="D416">
            <v>130</v>
          </cell>
          <cell r="E416">
            <v>11</v>
          </cell>
          <cell r="F416">
            <v>5</v>
          </cell>
          <cell r="G416" t="str">
            <v>B73</v>
          </cell>
          <cell r="H416">
            <v>1</v>
          </cell>
          <cell r="I416" t="str">
            <v>150N</v>
          </cell>
          <cell r="J416" t="str">
            <v>Dryland</v>
          </cell>
          <cell r="K416" t="str">
            <v>Missouri Valley</v>
          </cell>
          <cell r="L416" t="str">
            <v>Inbred HIPS</v>
          </cell>
          <cell r="M416" t="str">
            <v>LC2120</v>
          </cell>
          <cell r="N416">
            <v>359</v>
          </cell>
          <cell r="O416">
            <v>1729370</v>
          </cell>
          <cell r="P416">
            <v>415</v>
          </cell>
        </row>
        <row r="417">
          <cell r="A417" t="str">
            <v>Inbred HIPS_3_6</v>
          </cell>
          <cell r="B417" t="str">
            <v>3_6</v>
          </cell>
          <cell r="C417" t="str">
            <v>Missouri Valley$Inbred HIPS$150N$Dryland$Rep$1$Plot139Row3$Range6$@MBST</v>
          </cell>
          <cell r="D417">
            <v>139</v>
          </cell>
          <cell r="E417">
            <v>3</v>
          </cell>
          <cell r="F417">
            <v>6</v>
          </cell>
          <cell r="G417" t="str">
            <v>MBST</v>
          </cell>
          <cell r="H417">
            <v>1</v>
          </cell>
          <cell r="I417" t="str">
            <v>150N</v>
          </cell>
          <cell r="J417" t="str">
            <v>Dryland</v>
          </cell>
          <cell r="K417" t="str">
            <v>Missouri Valley</v>
          </cell>
          <cell r="L417" t="str">
            <v>Inbred HIPS</v>
          </cell>
          <cell r="M417" t="str">
            <v>LC2120</v>
          </cell>
          <cell r="N417">
            <v>209</v>
          </cell>
          <cell r="O417">
            <v>1729220</v>
          </cell>
          <cell r="P417">
            <v>416</v>
          </cell>
        </row>
        <row r="418">
          <cell r="A418" t="str">
            <v>Inbred HIPS_5_6</v>
          </cell>
          <cell r="B418" t="str">
            <v>5_6</v>
          </cell>
          <cell r="C418" t="str">
            <v>Missouri Valley$Inbred HIPS$150N$Dryland$Rep$1$Plot137Row5$Range6$@AQA3</v>
          </cell>
          <cell r="D418">
            <v>137</v>
          </cell>
          <cell r="E418">
            <v>5</v>
          </cell>
          <cell r="F418">
            <v>6</v>
          </cell>
          <cell r="G418" t="str">
            <v>AQA3</v>
          </cell>
          <cell r="H418">
            <v>1</v>
          </cell>
          <cell r="I418" t="str">
            <v>150N</v>
          </cell>
          <cell r="J418" t="str">
            <v>Dryland</v>
          </cell>
          <cell r="K418" t="str">
            <v>Missouri Valley</v>
          </cell>
          <cell r="L418" t="str">
            <v>Inbred HIPS</v>
          </cell>
          <cell r="M418" t="str">
            <v>LC2120</v>
          </cell>
          <cell r="N418">
            <v>62</v>
          </cell>
          <cell r="O418">
            <v>1723073</v>
          </cell>
          <cell r="P418">
            <v>417</v>
          </cell>
        </row>
        <row r="419">
          <cell r="A419" t="str">
            <v>Inbred HIPS_7_6</v>
          </cell>
          <cell r="B419" t="str">
            <v>7_6</v>
          </cell>
          <cell r="C419" t="str">
            <v>Missouri Valley$Inbred HIPS$150N$Dryland$Rep$1$Plot135Row7$Range6$@W182B</v>
          </cell>
          <cell r="D419">
            <v>135</v>
          </cell>
          <cell r="E419">
            <v>7</v>
          </cell>
          <cell r="F419">
            <v>6</v>
          </cell>
          <cell r="G419" t="str">
            <v>W182B</v>
          </cell>
          <cell r="H419">
            <v>1</v>
          </cell>
          <cell r="I419" t="str">
            <v>150N</v>
          </cell>
          <cell r="J419" t="str">
            <v>Dryland</v>
          </cell>
          <cell r="K419" t="str">
            <v>Missouri Valley</v>
          </cell>
          <cell r="L419" t="str">
            <v>Inbred HIPS</v>
          </cell>
          <cell r="M419" t="str">
            <v>LC2120</v>
          </cell>
          <cell r="N419">
            <v>102</v>
          </cell>
          <cell r="O419">
            <v>1729113</v>
          </cell>
          <cell r="P419">
            <v>418</v>
          </cell>
        </row>
        <row r="420">
          <cell r="A420" t="str">
            <v>Inbred HIPS_9_6</v>
          </cell>
          <cell r="B420" t="str">
            <v>9_6</v>
          </cell>
          <cell r="C420" t="str">
            <v>Missouri Valley$Inbred HIPS$150N$Dryland$Rep$1$Plot133Row9$Range6$@207</v>
          </cell>
          <cell r="D420">
            <v>133</v>
          </cell>
          <cell r="E420">
            <v>9</v>
          </cell>
          <cell r="F420">
            <v>6</v>
          </cell>
          <cell r="G420" t="str">
            <v>207</v>
          </cell>
          <cell r="H420">
            <v>1</v>
          </cell>
          <cell r="I420" t="str">
            <v>150N</v>
          </cell>
          <cell r="J420" t="str">
            <v>Dryland</v>
          </cell>
          <cell r="K420" t="str">
            <v>Missouri Valley</v>
          </cell>
          <cell r="L420" t="str">
            <v>Inbred HIPS</v>
          </cell>
          <cell r="M420" t="str">
            <v>LC2120</v>
          </cell>
          <cell r="N420">
            <v>177</v>
          </cell>
          <cell r="O420">
            <v>1729188</v>
          </cell>
          <cell r="P420">
            <v>419</v>
          </cell>
        </row>
        <row r="421">
          <cell r="A421" t="str">
            <v>Inbred HIPS_11_6</v>
          </cell>
          <cell r="B421" t="str">
            <v>11_6</v>
          </cell>
          <cell r="C421" t="str">
            <v>Missouri Valley$Inbred HIPS$150N$Dryland$Rep$1$Plot131Row11$Range6$@ZS365</v>
          </cell>
          <cell r="D421">
            <v>131</v>
          </cell>
          <cell r="E421">
            <v>11</v>
          </cell>
          <cell r="F421">
            <v>6</v>
          </cell>
          <cell r="G421" t="str">
            <v>ZS365</v>
          </cell>
          <cell r="H421">
            <v>1</v>
          </cell>
          <cell r="I421" t="str">
            <v>150N</v>
          </cell>
          <cell r="J421" t="str">
            <v>Dryland</v>
          </cell>
          <cell r="K421" t="str">
            <v>Missouri Valley</v>
          </cell>
          <cell r="L421" t="str">
            <v>Inbred HIPS</v>
          </cell>
          <cell r="M421" t="str">
            <v>LC2120</v>
          </cell>
          <cell r="N421">
            <v>63</v>
          </cell>
          <cell r="O421">
            <v>1723074</v>
          </cell>
          <cell r="P421">
            <v>420</v>
          </cell>
        </row>
        <row r="422">
          <cell r="A422" t="str">
            <v>Inbred HIPS_3_7</v>
          </cell>
          <cell r="B422" t="str">
            <v>3_7</v>
          </cell>
          <cell r="C422" t="str">
            <v>Missouri Valley$Inbred HIPS$150N$Dryland$Rep$1$Plot142Row3$Range7$@PHG86</v>
          </cell>
          <cell r="D422">
            <v>142</v>
          </cell>
          <cell r="E422">
            <v>3</v>
          </cell>
          <cell r="F422">
            <v>7</v>
          </cell>
          <cell r="G422" t="str">
            <v>PHG86</v>
          </cell>
          <cell r="H422">
            <v>1</v>
          </cell>
          <cell r="I422" t="str">
            <v>150N</v>
          </cell>
          <cell r="J422" t="str">
            <v>Dryland</v>
          </cell>
          <cell r="K422" t="str">
            <v>Missouri Valley</v>
          </cell>
          <cell r="L422" t="str">
            <v>Inbred HIPS</v>
          </cell>
          <cell r="M422" t="str">
            <v>LC2120</v>
          </cell>
          <cell r="N422">
            <v>201</v>
          </cell>
          <cell r="O422">
            <v>1729212</v>
          </cell>
          <cell r="P422">
            <v>421</v>
          </cell>
        </row>
        <row r="423">
          <cell r="A423" t="str">
            <v>Inbred HIPS_5_7</v>
          </cell>
          <cell r="B423" t="str">
            <v>5_7</v>
          </cell>
          <cell r="C423" t="str">
            <v>Missouri Valley$Inbred HIPS$150N$Dryland$Rep$1$Plot144Row5$Range7$@I205</v>
          </cell>
          <cell r="D423">
            <v>144</v>
          </cell>
          <cell r="E423">
            <v>5</v>
          </cell>
          <cell r="F423">
            <v>7</v>
          </cell>
          <cell r="G423" t="str">
            <v>I205</v>
          </cell>
          <cell r="H423">
            <v>1</v>
          </cell>
          <cell r="I423" t="str">
            <v>150N</v>
          </cell>
          <cell r="J423" t="str">
            <v>Dryland</v>
          </cell>
          <cell r="K423" t="str">
            <v>Missouri Valley</v>
          </cell>
          <cell r="L423" t="str">
            <v>Inbred HIPS</v>
          </cell>
          <cell r="M423" t="str">
            <v>LC2120</v>
          </cell>
          <cell r="N423">
            <v>302</v>
          </cell>
          <cell r="O423">
            <v>1729313</v>
          </cell>
          <cell r="P423">
            <v>422</v>
          </cell>
        </row>
        <row r="424">
          <cell r="A424" t="str">
            <v>Inbred HIPS_7_7</v>
          </cell>
          <cell r="B424" t="str">
            <v>7_7</v>
          </cell>
          <cell r="C424" t="str">
            <v>Missouri Valley$Inbred HIPS$150N$Dryland$Rep$1$Plot146Row7$Range7$@VA102</v>
          </cell>
          <cell r="D424">
            <v>146</v>
          </cell>
          <cell r="E424">
            <v>7</v>
          </cell>
          <cell r="F424">
            <v>7</v>
          </cell>
          <cell r="G424" t="str">
            <v>VA102</v>
          </cell>
          <cell r="H424">
            <v>1</v>
          </cell>
          <cell r="I424" t="str">
            <v>150N</v>
          </cell>
          <cell r="J424" t="str">
            <v>Dryland</v>
          </cell>
          <cell r="K424" t="str">
            <v>Missouri Valley</v>
          </cell>
          <cell r="L424" t="str">
            <v>Inbred HIPS</v>
          </cell>
          <cell r="M424" t="str">
            <v>LC2120</v>
          </cell>
          <cell r="N424">
            <v>346</v>
          </cell>
          <cell r="O424">
            <v>1729357</v>
          </cell>
          <cell r="P424">
            <v>423</v>
          </cell>
        </row>
        <row r="425">
          <cell r="A425" t="str">
            <v>Inbred HIPS_9_7</v>
          </cell>
          <cell r="B425" t="str">
            <v>9_7</v>
          </cell>
          <cell r="C425" t="str">
            <v>Missouri Valley$Inbred HIPS$150N$Dryland$Rep$1$Plot148Row9$Range7$@KUI44</v>
          </cell>
          <cell r="D425">
            <v>148</v>
          </cell>
          <cell r="E425">
            <v>9</v>
          </cell>
          <cell r="F425">
            <v>7</v>
          </cell>
          <cell r="G425" t="str">
            <v>KUI44</v>
          </cell>
          <cell r="H425">
            <v>1</v>
          </cell>
          <cell r="I425" t="str">
            <v>150N</v>
          </cell>
          <cell r="J425" t="str">
            <v>Dryland</v>
          </cell>
          <cell r="K425" t="str">
            <v>Missouri Valley</v>
          </cell>
          <cell r="L425" t="str">
            <v>Inbred HIPS</v>
          </cell>
          <cell r="M425" t="str">
            <v>LC2120</v>
          </cell>
          <cell r="N425">
            <v>329</v>
          </cell>
          <cell r="O425">
            <v>1729340</v>
          </cell>
          <cell r="P425">
            <v>424</v>
          </cell>
        </row>
        <row r="426">
          <cell r="A426" t="str">
            <v>Inbred HIPS_11_7</v>
          </cell>
          <cell r="B426" t="str">
            <v>11_7</v>
          </cell>
          <cell r="C426" t="str">
            <v>Missouri Valley$Inbred HIPS$150N$Dryland$Rep$1$Plot150Row11$Range7$@Oh43</v>
          </cell>
          <cell r="D426">
            <v>150</v>
          </cell>
          <cell r="E426">
            <v>11</v>
          </cell>
          <cell r="F426">
            <v>7</v>
          </cell>
          <cell r="G426" t="str">
            <v>Oh43</v>
          </cell>
          <cell r="H426">
            <v>1</v>
          </cell>
          <cell r="I426" t="str">
            <v>150N</v>
          </cell>
          <cell r="J426" t="str">
            <v>Dryland</v>
          </cell>
          <cell r="K426" t="str">
            <v>Missouri Valley</v>
          </cell>
          <cell r="L426" t="str">
            <v>Inbred HIPS</v>
          </cell>
          <cell r="M426" t="str">
            <v>LC2120</v>
          </cell>
          <cell r="N426">
            <v>97</v>
          </cell>
          <cell r="O426">
            <v>1729108</v>
          </cell>
          <cell r="P426">
            <v>425</v>
          </cell>
        </row>
        <row r="427">
          <cell r="A427" t="str">
            <v>Inbred HIPS_3_8</v>
          </cell>
          <cell r="B427" t="str">
            <v>3_8</v>
          </cell>
          <cell r="C427" t="str">
            <v>Missouri Valley$Inbred HIPS$150N$Dryland$Rep$1$Plot159Row3$Range8$@H105W</v>
          </cell>
          <cell r="D427">
            <v>159</v>
          </cell>
          <cell r="E427">
            <v>3</v>
          </cell>
          <cell r="F427">
            <v>8</v>
          </cell>
          <cell r="G427" t="str">
            <v>H105W</v>
          </cell>
          <cell r="H427">
            <v>1</v>
          </cell>
          <cell r="I427" t="str">
            <v>150N</v>
          </cell>
          <cell r="J427" t="str">
            <v>Dryland</v>
          </cell>
          <cell r="K427" t="str">
            <v>Missouri Valley</v>
          </cell>
          <cell r="L427" t="str">
            <v>Inbred HIPS</v>
          </cell>
          <cell r="M427" t="str">
            <v>LC2120</v>
          </cell>
          <cell r="N427">
            <v>66</v>
          </cell>
          <cell r="O427">
            <v>1723077</v>
          </cell>
          <cell r="P427">
            <v>426</v>
          </cell>
        </row>
        <row r="428">
          <cell r="A428" t="str">
            <v>Inbred HIPS_5_8</v>
          </cell>
          <cell r="B428" t="str">
            <v>5_8</v>
          </cell>
          <cell r="C428" t="str">
            <v>Missouri Valley$Inbred HIPS$150N$Dryland$Rep$1$Plot157Row5$Range8$@PHT77</v>
          </cell>
          <cell r="D428">
            <v>157</v>
          </cell>
          <cell r="E428">
            <v>5</v>
          </cell>
          <cell r="F428">
            <v>8</v>
          </cell>
          <cell r="G428" t="str">
            <v>PHT77</v>
          </cell>
          <cell r="H428">
            <v>1</v>
          </cell>
          <cell r="I428" t="str">
            <v>150N</v>
          </cell>
          <cell r="J428" t="str">
            <v>Dryland</v>
          </cell>
          <cell r="K428" t="str">
            <v>Missouri Valley</v>
          </cell>
          <cell r="L428" t="str">
            <v>Inbred HIPS</v>
          </cell>
          <cell r="M428" t="str">
            <v>LC2120</v>
          </cell>
          <cell r="N428">
            <v>204</v>
          </cell>
          <cell r="O428">
            <v>1729215</v>
          </cell>
          <cell r="P428">
            <v>427</v>
          </cell>
        </row>
        <row r="429">
          <cell r="A429" t="str">
            <v>Inbred HIPS_7_8</v>
          </cell>
          <cell r="B429" t="str">
            <v>7_8</v>
          </cell>
          <cell r="C429" t="str">
            <v>Missouri Valley$Inbred HIPS$150N$Dryland$Rep$1$Plot155Row7$Range8$@NC264</v>
          </cell>
          <cell r="D429">
            <v>155</v>
          </cell>
          <cell r="E429">
            <v>7</v>
          </cell>
          <cell r="F429">
            <v>8</v>
          </cell>
          <cell r="G429" t="str">
            <v>NC264</v>
          </cell>
          <cell r="H429">
            <v>1</v>
          </cell>
          <cell r="I429" t="str">
            <v>150N</v>
          </cell>
          <cell r="J429" t="str">
            <v>Dryland</v>
          </cell>
          <cell r="K429" t="str">
            <v>Missouri Valley</v>
          </cell>
          <cell r="L429" t="str">
            <v>Inbred HIPS</v>
          </cell>
          <cell r="M429" t="str">
            <v>LC2120</v>
          </cell>
          <cell r="N429">
            <v>141</v>
          </cell>
          <cell r="O429">
            <v>1729152</v>
          </cell>
          <cell r="P429">
            <v>428</v>
          </cell>
        </row>
        <row r="430">
          <cell r="A430" t="str">
            <v>Inbred HIPS_9_8</v>
          </cell>
          <cell r="B430" t="str">
            <v>9_8</v>
          </cell>
          <cell r="C430" t="str">
            <v>Missouri Valley$Inbred HIPS$150N$Dryland$Rep$1$Plot153Row9$Range8$@H95</v>
          </cell>
          <cell r="D430">
            <v>153</v>
          </cell>
          <cell r="E430">
            <v>9</v>
          </cell>
          <cell r="F430">
            <v>8</v>
          </cell>
          <cell r="G430" t="str">
            <v>H95</v>
          </cell>
          <cell r="H430">
            <v>1</v>
          </cell>
          <cell r="I430" t="str">
            <v>150N</v>
          </cell>
          <cell r="J430" t="str">
            <v>Dryland</v>
          </cell>
          <cell r="K430" t="str">
            <v>Missouri Valley</v>
          </cell>
          <cell r="L430" t="str">
            <v>Inbred HIPS</v>
          </cell>
          <cell r="M430" t="str">
            <v>LC2120</v>
          </cell>
          <cell r="N430">
            <v>16</v>
          </cell>
          <cell r="O430">
            <v>1723027</v>
          </cell>
          <cell r="P430">
            <v>429</v>
          </cell>
        </row>
        <row r="431">
          <cell r="A431" t="str">
            <v>Inbred HIPS_11_8</v>
          </cell>
          <cell r="B431" t="str">
            <v>11_8</v>
          </cell>
          <cell r="C431" t="str">
            <v>Missouri Valley$Inbred HIPS$150N$Dryland$Rep$1$Plot151Row11$Range8$@SD44</v>
          </cell>
          <cell r="D431">
            <v>151</v>
          </cell>
          <cell r="E431">
            <v>11</v>
          </cell>
          <cell r="F431">
            <v>8</v>
          </cell>
          <cell r="G431" t="str">
            <v>SD44</v>
          </cell>
          <cell r="H431">
            <v>1</v>
          </cell>
          <cell r="I431" t="str">
            <v>150N</v>
          </cell>
          <cell r="J431" t="str">
            <v>Dryland</v>
          </cell>
          <cell r="K431" t="str">
            <v>Missouri Valley</v>
          </cell>
          <cell r="L431" t="str">
            <v>Inbred HIPS</v>
          </cell>
          <cell r="M431" t="str">
            <v>LC2120</v>
          </cell>
          <cell r="N431">
            <v>305</v>
          </cell>
          <cell r="O431">
            <v>1729316</v>
          </cell>
          <cell r="P431">
            <v>430</v>
          </cell>
        </row>
        <row r="432">
          <cell r="A432" t="str">
            <v>Inbred HIPS_3_9</v>
          </cell>
          <cell r="B432" t="str">
            <v>3_9</v>
          </cell>
          <cell r="C432" t="str">
            <v>Missouri Valley$Inbred HIPS$150N$Dryland$Rep$1$Plot162Row3$Range9$@N192</v>
          </cell>
          <cell r="D432">
            <v>162</v>
          </cell>
          <cell r="E432">
            <v>3</v>
          </cell>
          <cell r="F432">
            <v>9</v>
          </cell>
          <cell r="G432" t="str">
            <v>N192</v>
          </cell>
          <cell r="H432">
            <v>1</v>
          </cell>
          <cell r="I432" t="str">
            <v>150N</v>
          </cell>
          <cell r="J432" t="str">
            <v>Dryland</v>
          </cell>
          <cell r="K432" t="str">
            <v>Missouri Valley</v>
          </cell>
          <cell r="L432" t="str">
            <v>Inbred HIPS</v>
          </cell>
          <cell r="M432" t="str">
            <v>LC2120</v>
          </cell>
          <cell r="N432">
            <v>150</v>
          </cell>
          <cell r="O432">
            <v>1729161</v>
          </cell>
          <cell r="P432">
            <v>431</v>
          </cell>
        </row>
        <row r="433">
          <cell r="A433" t="str">
            <v>Inbred HIPS_5_9</v>
          </cell>
          <cell r="B433" t="str">
            <v>5_9</v>
          </cell>
          <cell r="C433" t="str">
            <v>Missouri Valley$Inbred HIPS$150N$Dryland$Rep$1$Plot164Row5$Range9$@A554</v>
          </cell>
          <cell r="D433">
            <v>164</v>
          </cell>
          <cell r="E433">
            <v>5</v>
          </cell>
          <cell r="F433">
            <v>9</v>
          </cell>
          <cell r="G433" t="str">
            <v>A554</v>
          </cell>
          <cell r="H433">
            <v>1</v>
          </cell>
          <cell r="I433" t="str">
            <v>150N</v>
          </cell>
          <cell r="J433" t="str">
            <v>Dryland</v>
          </cell>
          <cell r="K433" t="str">
            <v>Missouri Valley</v>
          </cell>
          <cell r="L433" t="str">
            <v>Inbred HIPS</v>
          </cell>
          <cell r="M433" t="str">
            <v>LC2120</v>
          </cell>
          <cell r="N433">
            <v>68</v>
          </cell>
          <cell r="O433">
            <v>1723079</v>
          </cell>
          <cell r="P433">
            <v>432</v>
          </cell>
        </row>
        <row r="434">
          <cell r="A434" t="str">
            <v>Inbred HIPS_7_9</v>
          </cell>
          <cell r="B434" t="str">
            <v>7_9</v>
          </cell>
          <cell r="C434" t="str">
            <v>Missouri Valley$Inbred HIPS$150N$Dryland$Rep$1$Plot166Row7$Range9$@78004</v>
          </cell>
          <cell r="D434">
            <v>166</v>
          </cell>
          <cell r="E434">
            <v>7</v>
          </cell>
          <cell r="F434">
            <v>9</v>
          </cell>
          <cell r="G434" t="str">
            <v>78004</v>
          </cell>
          <cell r="H434">
            <v>1</v>
          </cell>
          <cell r="I434" t="str">
            <v>150N</v>
          </cell>
          <cell r="J434" t="str">
            <v>Dryland</v>
          </cell>
          <cell r="K434" t="str">
            <v>Missouri Valley</v>
          </cell>
          <cell r="L434" t="str">
            <v>Inbred HIPS</v>
          </cell>
          <cell r="M434" t="str">
            <v>LC2120</v>
          </cell>
          <cell r="N434">
            <v>185</v>
          </cell>
          <cell r="O434">
            <v>1729196</v>
          </cell>
          <cell r="P434">
            <v>433</v>
          </cell>
        </row>
        <row r="435">
          <cell r="A435" t="str">
            <v>Inbred HIPS_9_9</v>
          </cell>
          <cell r="B435" t="str">
            <v>9_9</v>
          </cell>
          <cell r="C435" t="str">
            <v>Missouri Valley$Inbred HIPS$150N$Dryland$Rep$1$Plot168Row9$Range9$@CI90C</v>
          </cell>
          <cell r="D435">
            <v>168</v>
          </cell>
          <cell r="E435">
            <v>9</v>
          </cell>
          <cell r="F435">
            <v>9</v>
          </cell>
          <cell r="G435" t="str">
            <v>CI90C</v>
          </cell>
          <cell r="H435">
            <v>1</v>
          </cell>
          <cell r="I435" t="str">
            <v>150N</v>
          </cell>
          <cell r="J435" t="str">
            <v>Dryland</v>
          </cell>
          <cell r="K435" t="str">
            <v>Missouri Valley</v>
          </cell>
          <cell r="L435" t="str">
            <v>Inbred HIPS</v>
          </cell>
          <cell r="M435" t="str">
            <v>LC2120</v>
          </cell>
          <cell r="N435">
            <v>280</v>
          </cell>
          <cell r="O435">
            <v>1729291</v>
          </cell>
          <cell r="P435">
            <v>434</v>
          </cell>
        </row>
        <row r="436">
          <cell r="A436" t="str">
            <v>Inbred HIPS_11_9</v>
          </cell>
          <cell r="B436" t="str">
            <v>11_9</v>
          </cell>
          <cell r="C436" t="str">
            <v>Missouri Valley$Inbred HIPS$150N$Dryland$Rep$1$Plot170Row11$Range9$@LH38</v>
          </cell>
          <cell r="D436">
            <v>170</v>
          </cell>
          <cell r="E436">
            <v>11</v>
          </cell>
          <cell r="F436">
            <v>9</v>
          </cell>
          <cell r="G436" t="str">
            <v>LH38</v>
          </cell>
          <cell r="H436">
            <v>1</v>
          </cell>
          <cell r="I436" t="str">
            <v>150N</v>
          </cell>
          <cell r="J436" t="str">
            <v>Dryland</v>
          </cell>
          <cell r="K436" t="str">
            <v>Missouri Valley</v>
          </cell>
          <cell r="L436" t="str">
            <v>Inbred HIPS</v>
          </cell>
          <cell r="M436" t="str">
            <v>LC2120</v>
          </cell>
          <cell r="N436">
            <v>171</v>
          </cell>
          <cell r="O436">
            <v>1729182</v>
          </cell>
          <cell r="P436">
            <v>435</v>
          </cell>
        </row>
        <row r="437">
          <cell r="A437" t="str">
            <v>Inbred HIPS_3_10</v>
          </cell>
          <cell r="B437" t="str">
            <v>3_10</v>
          </cell>
          <cell r="C437" t="str">
            <v>Missouri Valley$Inbred HIPS$150N$Dryland$Rep$1$Plot179Row3$Range10$@LH145</v>
          </cell>
          <cell r="D437">
            <v>179</v>
          </cell>
          <cell r="E437">
            <v>3</v>
          </cell>
          <cell r="F437">
            <v>10</v>
          </cell>
          <cell r="G437" t="str">
            <v>LH145</v>
          </cell>
          <cell r="H437">
            <v>1</v>
          </cell>
          <cell r="I437" t="str">
            <v>150N</v>
          </cell>
          <cell r="J437" t="str">
            <v>Dryland</v>
          </cell>
          <cell r="K437" t="str">
            <v>Missouri Valley</v>
          </cell>
          <cell r="L437" t="str">
            <v>Inbred HIPS</v>
          </cell>
          <cell r="M437" t="str">
            <v>LC2120</v>
          </cell>
          <cell r="N437">
            <v>175</v>
          </cell>
          <cell r="O437">
            <v>1729186</v>
          </cell>
          <cell r="P437">
            <v>436</v>
          </cell>
        </row>
        <row r="438">
          <cell r="A438" t="str">
            <v>Inbred HIPS_5_10</v>
          </cell>
          <cell r="B438" t="str">
            <v>5_10</v>
          </cell>
          <cell r="C438" t="str">
            <v>Missouri Valley$Inbred HIPS$150N$Dryland$Rep$1$Plot177Row5$Range10$@PHN11</v>
          </cell>
          <cell r="D438">
            <v>177</v>
          </cell>
          <cell r="E438">
            <v>5</v>
          </cell>
          <cell r="F438">
            <v>10</v>
          </cell>
          <cell r="G438" t="str">
            <v>PHN11</v>
          </cell>
          <cell r="H438">
            <v>1</v>
          </cell>
          <cell r="I438" t="str">
            <v>150N</v>
          </cell>
          <cell r="J438" t="str">
            <v>Dryland</v>
          </cell>
          <cell r="K438" t="str">
            <v>Missouri Valley</v>
          </cell>
          <cell r="L438" t="str">
            <v>Inbred HIPS</v>
          </cell>
          <cell r="M438" t="str">
            <v>LC2120</v>
          </cell>
          <cell r="N438">
            <v>203</v>
          </cell>
          <cell r="O438">
            <v>1729214</v>
          </cell>
          <cell r="P438">
            <v>437</v>
          </cell>
        </row>
        <row r="439">
          <cell r="A439" t="str">
            <v>Inbred HIPS_7_10</v>
          </cell>
          <cell r="B439" t="str">
            <v>7_10</v>
          </cell>
          <cell r="C439" t="str">
            <v>Missouri Valley$Inbred HIPS$150N$Dryland$Rep$1$Plot175Row7$Range10$@CML238</v>
          </cell>
          <cell r="D439">
            <v>175</v>
          </cell>
          <cell r="E439">
            <v>7</v>
          </cell>
          <cell r="F439">
            <v>10</v>
          </cell>
          <cell r="G439" t="str">
            <v>CML238</v>
          </cell>
          <cell r="H439">
            <v>1</v>
          </cell>
          <cell r="I439" t="str">
            <v>150N</v>
          </cell>
          <cell r="J439" t="str">
            <v>Dryland</v>
          </cell>
          <cell r="K439" t="str">
            <v>Missouri Valley</v>
          </cell>
          <cell r="L439" t="str">
            <v>Inbred HIPS</v>
          </cell>
          <cell r="M439" t="str">
            <v>LC2120</v>
          </cell>
          <cell r="N439">
            <v>229</v>
          </cell>
          <cell r="O439">
            <v>1729240</v>
          </cell>
          <cell r="P439">
            <v>438</v>
          </cell>
        </row>
        <row r="440">
          <cell r="A440" t="str">
            <v>Inbred HIPS_9_10</v>
          </cell>
          <cell r="B440" t="str">
            <v>9_10</v>
          </cell>
          <cell r="C440" t="str">
            <v>Missouri Valley$Inbred HIPS$150N$Dryland$Rep$1$Plot173Row9$Range10$@A659</v>
          </cell>
          <cell r="D440">
            <v>173</v>
          </cell>
          <cell r="E440">
            <v>9</v>
          </cell>
          <cell r="F440">
            <v>10</v>
          </cell>
          <cell r="G440" t="str">
            <v>A659</v>
          </cell>
          <cell r="H440">
            <v>1</v>
          </cell>
          <cell r="I440" t="str">
            <v>150N</v>
          </cell>
          <cell r="J440" t="str">
            <v>Dryland</v>
          </cell>
          <cell r="K440" t="str">
            <v>Missouri Valley</v>
          </cell>
          <cell r="L440" t="str">
            <v>Inbred HIPS</v>
          </cell>
          <cell r="M440" t="str">
            <v>LC2120</v>
          </cell>
          <cell r="N440">
            <v>303</v>
          </cell>
          <cell r="O440">
            <v>1729314</v>
          </cell>
          <cell r="P440">
            <v>439</v>
          </cell>
        </row>
        <row r="441">
          <cell r="A441" t="str">
            <v>Inbred HIPS_11_10</v>
          </cell>
          <cell r="B441" t="str">
            <v>11_10</v>
          </cell>
          <cell r="C441" t="str">
            <v>Missouri Valley$Inbred HIPS$150N$Dryland$Rep$1$Plot171Row11$Range10$@NC310</v>
          </cell>
          <cell r="D441">
            <v>171</v>
          </cell>
          <cell r="E441">
            <v>11</v>
          </cell>
          <cell r="F441">
            <v>10</v>
          </cell>
          <cell r="G441" t="str">
            <v>NC310</v>
          </cell>
          <cell r="H441">
            <v>1</v>
          </cell>
          <cell r="I441" t="str">
            <v>150N</v>
          </cell>
          <cell r="J441" t="str">
            <v>Dryland</v>
          </cell>
          <cell r="K441" t="str">
            <v>Missouri Valley</v>
          </cell>
          <cell r="L441" t="str">
            <v>Inbred HIPS</v>
          </cell>
          <cell r="M441" t="str">
            <v>LC2120</v>
          </cell>
          <cell r="N441">
            <v>124</v>
          </cell>
          <cell r="O441">
            <v>1729135</v>
          </cell>
          <cell r="P441">
            <v>440</v>
          </cell>
        </row>
        <row r="442">
          <cell r="A442" t="str">
            <v>Inbred HIPS_3_11</v>
          </cell>
          <cell r="B442" t="str">
            <v>3_11</v>
          </cell>
          <cell r="C442" t="str">
            <v>Missouri Valley$Inbred HIPS$150N$Dryland$Rep$1$Plot182Row3$Range11$@792</v>
          </cell>
          <cell r="D442">
            <v>182</v>
          </cell>
          <cell r="E442">
            <v>3</v>
          </cell>
          <cell r="F442">
            <v>11</v>
          </cell>
          <cell r="G442" t="str">
            <v>792</v>
          </cell>
          <cell r="H442">
            <v>1</v>
          </cell>
          <cell r="I442" t="str">
            <v>150N</v>
          </cell>
          <cell r="J442" t="str">
            <v>Dryland</v>
          </cell>
          <cell r="K442" t="str">
            <v>Missouri Valley</v>
          </cell>
          <cell r="L442" t="str">
            <v>Inbred HIPS</v>
          </cell>
          <cell r="M442" t="str">
            <v>LC2120</v>
          </cell>
          <cell r="N442">
            <v>46</v>
          </cell>
          <cell r="O442">
            <v>1723057</v>
          </cell>
          <cell r="P442">
            <v>441</v>
          </cell>
        </row>
        <row r="443">
          <cell r="A443" t="str">
            <v>Inbred HIPS_5_11</v>
          </cell>
          <cell r="B443" t="str">
            <v>5_11</v>
          </cell>
          <cell r="C443" t="str">
            <v>Missouri Valley$Inbred HIPS$150N$Dryland$Rep$1$Plot184Row5$Range11$@B73</v>
          </cell>
          <cell r="D443">
            <v>184</v>
          </cell>
          <cell r="E443">
            <v>5</v>
          </cell>
          <cell r="F443">
            <v>11</v>
          </cell>
          <cell r="G443" t="str">
            <v>B73</v>
          </cell>
          <cell r="H443">
            <v>1</v>
          </cell>
          <cell r="I443" t="str">
            <v>150N</v>
          </cell>
          <cell r="J443" t="str">
            <v>Dryland</v>
          </cell>
          <cell r="K443" t="str">
            <v>Missouri Valley</v>
          </cell>
          <cell r="L443" t="str">
            <v>Inbred HIPS</v>
          </cell>
          <cell r="M443" t="str">
            <v>LC2120</v>
          </cell>
          <cell r="N443">
            <v>366</v>
          </cell>
          <cell r="O443">
            <v>1729377</v>
          </cell>
          <cell r="P443">
            <v>442</v>
          </cell>
        </row>
        <row r="444">
          <cell r="A444" t="str">
            <v>Inbred HIPS_7_11</v>
          </cell>
          <cell r="B444" t="str">
            <v>7_11</v>
          </cell>
          <cell r="C444" t="str">
            <v>Missouri Valley$Inbred HIPS$150N$Dryland$Rep$1$Plot186Row7$Range11$@CML323</v>
          </cell>
          <cell r="D444">
            <v>186</v>
          </cell>
          <cell r="E444">
            <v>7</v>
          </cell>
          <cell r="F444">
            <v>11</v>
          </cell>
          <cell r="G444" t="str">
            <v>CML323</v>
          </cell>
          <cell r="H444">
            <v>1</v>
          </cell>
          <cell r="I444" t="str">
            <v>150N</v>
          </cell>
          <cell r="J444" t="str">
            <v>Dryland</v>
          </cell>
          <cell r="K444" t="str">
            <v>Missouri Valley</v>
          </cell>
          <cell r="L444" t="str">
            <v>Inbred HIPS</v>
          </cell>
          <cell r="M444" t="str">
            <v>LC2120</v>
          </cell>
          <cell r="N444">
            <v>118</v>
          </cell>
          <cell r="O444">
            <v>1729129</v>
          </cell>
          <cell r="P444">
            <v>443</v>
          </cell>
        </row>
        <row r="445">
          <cell r="A445" t="str">
            <v>Inbred HIPS_9_11</v>
          </cell>
          <cell r="B445" t="str">
            <v>9_11</v>
          </cell>
          <cell r="C445" t="str">
            <v>Missouri Valley$Inbred HIPS$150N$Dryland$Rep$1$Plot188Row9$Range11$@Va22</v>
          </cell>
          <cell r="D445">
            <v>188</v>
          </cell>
          <cell r="E445">
            <v>9</v>
          </cell>
          <cell r="F445">
            <v>11</v>
          </cell>
          <cell r="G445" t="str">
            <v>Va22</v>
          </cell>
          <cell r="H445">
            <v>1</v>
          </cell>
          <cell r="I445" t="str">
            <v>150N</v>
          </cell>
          <cell r="J445" t="str">
            <v>Dryland</v>
          </cell>
          <cell r="K445" t="str">
            <v>Missouri Valley</v>
          </cell>
          <cell r="L445" t="str">
            <v>Inbred HIPS</v>
          </cell>
          <cell r="M445" t="str">
            <v>LC2120</v>
          </cell>
          <cell r="N445">
            <v>101</v>
          </cell>
          <cell r="O445">
            <v>1729112</v>
          </cell>
          <cell r="P445">
            <v>444</v>
          </cell>
        </row>
        <row r="446">
          <cell r="A446" t="str">
            <v>Inbred HIPS_11_11</v>
          </cell>
          <cell r="B446" t="str">
            <v>11_11</v>
          </cell>
          <cell r="C446" t="str">
            <v>Missouri Valley$Inbred HIPS$150N$Dryland$Rep$1$Plot190Row11$Range11$@A619</v>
          </cell>
          <cell r="D446">
            <v>190</v>
          </cell>
          <cell r="E446">
            <v>11</v>
          </cell>
          <cell r="F446">
            <v>11</v>
          </cell>
          <cell r="G446" t="str">
            <v>A619</v>
          </cell>
          <cell r="H446">
            <v>1</v>
          </cell>
          <cell r="I446" t="str">
            <v>150N</v>
          </cell>
          <cell r="J446" t="str">
            <v>Dryland</v>
          </cell>
          <cell r="K446" t="str">
            <v>Missouri Valley</v>
          </cell>
          <cell r="L446" t="str">
            <v>Inbred HIPS</v>
          </cell>
          <cell r="M446" t="str">
            <v>LC2120</v>
          </cell>
          <cell r="N446">
            <v>163</v>
          </cell>
          <cell r="O446">
            <v>1729174</v>
          </cell>
          <cell r="P446">
            <v>445</v>
          </cell>
        </row>
        <row r="447">
          <cell r="A447" t="str">
            <v>Inbred HIPS_3_12</v>
          </cell>
          <cell r="B447" t="str">
            <v>3_12</v>
          </cell>
          <cell r="C447" t="str">
            <v>Missouri Valley$Inbred HIPS$150N$Dryland$Rep$1$Plot199Row3$Range12$@white variegated</v>
          </cell>
          <cell r="D447">
            <v>199</v>
          </cell>
          <cell r="E447">
            <v>3</v>
          </cell>
          <cell r="F447">
            <v>12</v>
          </cell>
          <cell r="G447" t="str">
            <v>white variegated</v>
          </cell>
          <cell r="H447">
            <v>1</v>
          </cell>
          <cell r="I447" t="str">
            <v>150N</v>
          </cell>
          <cell r="J447" t="str">
            <v>Dryland</v>
          </cell>
          <cell r="K447" t="str">
            <v>Missouri Valley</v>
          </cell>
          <cell r="L447" t="str">
            <v>Inbred HIPS</v>
          </cell>
          <cell r="M447" t="str">
            <v>LC2120</v>
          </cell>
          <cell r="N447">
            <v>348</v>
          </cell>
          <cell r="O447">
            <v>1729359</v>
          </cell>
          <cell r="P447">
            <v>446</v>
          </cell>
        </row>
        <row r="448">
          <cell r="A448" t="str">
            <v>Inbred HIPS_5_12</v>
          </cell>
          <cell r="B448" t="str">
            <v>5_12</v>
          </cell>
          <cell r="C448" t="str">
            <v>Missouri Valley$Inbred HIPS$150N$Dryland$Rep$1$Plot197Row5$Range12$@NC362</v>
          </cell>
          <cell r="D448">
            <v>197</v>
          </cell>
          <cell r="E448">
            <v>5</v>
          </cell>
          <cell r="F448">
            <v>12</v>
          </cell>
          <cell r="G448" t="str">
            <v>NC362</v>
          </cell>
          <cell r="H448">
            <v>1</v>
          </cell>
          <cell r="I448" t="str">
            <v>150N</v>
          </cell>
          <cell r="J448" t="str">
            <v>Dryland</v>
          </cell>
          <cell r="K448" t="str">
            <v>Missouri Valley</v>
          </cell>
          <cell r="L448" t="str">
            <v>Inbred HIPS</v>
          </cell>
          <cell r="M448" t="str">
            <v>LC2120</v>
          </cell>
          <cell r="N448">
            <v>4</v>
          </cell>
          <cell r="O448">
            <v>1723015</v>
          </cell>
          <cell r="P448">
            <v>447</v>
          </cell>
        </row>
        <row r="449">
          <cell r="A449" t="str">
            <v>Inbred HIPS_7_12</v>
          </cell>
          <cell r="B449" t="str">
            <v>7_12</v>
          </cell>
          <cell r="C449" t="str">
            <v>Missouri Valley$Inbred HIPS$150N$Dryland$Rep$1$Plot195Row7$Range12$@B73</v>
          </cell>
          <cell r="D449">
            <v>195</v>
          </cell>
          <cell r="E449">
            <v>7</v>
          </cell>
          <cell r="F449">
            <v>12</v>
          </cell>
          <cell r="G449" t="str">
            <v>B73</v>
          </cell>
          <cell r="H449">
            <v>1</v>
          </cell>
          <cell r="I449" t="str">
            <v>150N</v>
          </cell>
          <cell r="J449" t="str">
            <v>Dryland</v>
          </cell>
          <cell r="K449" t="str">
            <v>Missouri Valley</v>
          </cell>
          <cell r="L449" t="str">
            <v>Inbred HIPS</v>
          </cell>
          <cell r="M449" t="str">
            <v>LC2120</v>
          </cell>
          <cell r="N449">
            <v>358</v>
          </cell>
          <cell r="O449">
            <v>1729369</v>
          </cell>
          <cell r="P449">
            <v>448</v>
          </cell>
        </row>
        <row r="450">
          <cell r="A450" t="str">
            <v>Inbred HIPS_9_12</v>
          </cell>
          <cell r="B450" t="str">
            <v>9_12</v>
          </cell>
          <cell r="C450" t="str">
            <v>Missouri Valley$Inbred HIPS$150N$Dryland$Rep$1$Plot193Row9$Range12$@CM174</v>
          </cell>
          <cell r="D450">
            <v>193</v>
          </cell>
          <cell r="E450">
            <v>9</v>
          </cell>
          <cell r="F450">
            <v>12</v>
          </cell>
          <cell r="G450" t="str">
            <v>CM174</v>
          </cell>
          <cell r="H450">
            <v>1</v>
          </cell>
          <cell r="I450" t="str">
            <v>150N</v>
          </cell>
          <cell r="J450" t="str">
            <v>Dryland</v>
          </cell>
          <cell r="K450" t="str">
            <v>Missouri Valley</v>
          </cell>
          <cell r="L450" t="str">
            <v>Inbred HIPS</v>
          </cell>
          <cell r="M450" t="str">
            <v>LC2120</v>
          </cell>
          <cell r="N450">
            <v>15</v>
          </cell>
          <cell r="O450">
            <v>1723026</v>
          </cell>
          <cell r="P450">
            <v>449</v>
          </cell>
        </row>
        <row r="451">
          <cell r="A451" t="str">
            <v>Inbred HIPS_11_12</v>
          </cell>
          <cell r="B451" t="str">
            <v>11_12</v>
          </cell>
          <cell r="C451" t="str">
            <v>Missouri Valley$Inbred HIPS$150N$Dryland$Rep$1$Plot191Row11$Range12$@NC232</v>
          </cell>
          <cell r="D451">
            <v>191</v>
          </cell>
          <cell r="E451">
            <v>11</v>
          </cell>
          <cell r="F451">
            <v>12</v>
          </cell>
          <cell r="G451" t="str">
            <v>NC232</v>
          </cell>
          <cell r="H451">
            <v>1</v>
          </cell>
          <cell r="I451" t="str">
            <v>150N</v>
          </cell>
          <cell r="J451" t="str">
            <v>Dryland</v>
          </cell>
          <cell r="K451" t="str">
            <v>Missouri Valley</v>
          </cell>
          <cell r="L451" t="str">
            <v>Inbred HIPS</v>
          </cell>
          <cell r="M451" t="str">
            <v>LC2120</v>
          </cell>
          <cell r="N451">
            <v>93</v>
          </cell>
          <cell r="O451">
            <v>1729104</v>
          </cell>
          <cell r="P451">
            <v>450</v>
          </cell>
        </row>
        <row r="452">
          <cell r="A452" t="str">
            <v>Inbred HIPS_3_13</v>
          </cell>
          <cell r="B452" t="str">
            <v>3_13</v>
          </cell>
          <cell r="C452" t="str">
            <v>Missouri Valley$Inbred HIPS$150N$Dryland$Rep$1$Plot202Row3$Range13$@K148</v>
          </cell>
          <cell r="D452">
            <v>202</v>
          </cell>
          <cell r="E452">
            <v>3</v>
          </cell>
          <cell r="F452">
            <v>13</v>
          </cell>
          <cell r="G452" t="str">
            <v>K148</v>
          </cell>
          <cell r="H452">
            <v>1</v>
          </cell>
          <cell r="I452" t="str">
            <v>150N</v>
          </cell>
          <cell r="J452" t="str">
            <v>Dryland</v>
          </cell>
          <cell r="K452" t="str">
            <v>Missouri Valley</v>
          </cell>
          <cell r="L452" t="str">
            <v>Inbred HIPS</v>
          </cell>
          <cell r="M452" t="str">
            <v>LC2120</v>
          </cell>
          <cell r="N452">
            <v>339</v>
          </cell>
          <cell r="O452">
            <v>1729350</v>
          </cell>
          <cell r="P452">
            <v>451</v>
          </cell>
        </row>
        <row r="453">
          <cell r="A453" t="str">
            <v>Inbred HIPS_5_13</v>
          </cell>
          <cell r="B453" t="str">
            <v>5_13</v>
          </cell>
          <cell r="C453" t="str">
            <v>Missouri Valley$Inbred HIPS$150N$Dryland$Rep$1$Plot204Row5$Range13$@B73</v>
          </cell>
          <cell r="D453">
            <v>204</v>
          </cell>
          <cell r="E453">
            <v>5</v>
          </cell>
          <cell r="F453">
            <v>13</v>
          </cell>
          <cell r="G453" t="str">
            <v>B73</v>
          </cell>
          <cell r="H453">
            <v>1</v>
          </cell>
          <cell r="I453" t="str">
            <v>150N</v>
          </cell>
          <cell r="J453" t="str">
            <v>Dryland</v>
          </cell>
          <cell r="K453" t="str">
            <v>Missouri Valley</v>
          </cell>
          <cell r="L453" t="str">
            <v>Inbred HIPS</v>
          </cell>
          <cell r="M453" t="str">
            <v>LC2120</v>
          </cell>
          <cell r="N453">
            <v>361</v>
          </cell>
          <cell r="O453">
            <v>1729372</v>
          </cell>
          <cell r="P453">
            <v>452</v>
          </cell>
        </row>
        <row r="454">
          <cell r="A454" t="str">
            <v>Inbred HIPS_7_13</v>
          </cell>
          <cell r="B454" t="str">
            <v>7_13</v>
          </cell>
          <cell r="C454" t="str">
            <v>Missouri Valley$Inbred HIPS$150N$Dryland$Rep$1$Plot206Row7$Range13$@Pa762</v>
          </cell>
          <cell r="D454">
            <v>206</v>
          </cell>
          <cell r="E454">
            <v>7</v>
          </cell>
          <cell r="F454">
            <v>13</v>
          </cell>
          <cell r="G454" t="str">
            <v>Pa762</v>
          </cell>
          <cell r="H454">
            <v>1</v>
          </cell>
          <cell r="I454" t="str">
            <v>150N</v>
          </cell>
          <cell r="J454" t="str">
            <v>Dryland</v>
          </cell>
          <cell r="K454" t="str">
            <v>Missouri Valley</v>
          </cell>
          <cell r="L454" t="str">
            <v>Inbred HIPS</v>
          </cell>
          <cell r="M454" t="str">
            <v>LC2120</v>
          </cell>
          <cell r="N454">
            <v>130</v>
          </cell>
          <cell r="O454">
            <v>1729141</v>
          </cell>
          <cell r="P454">
            <v>453</v>
          </cell>
        </row>
        <row r="455">
          <cell r="A455" t="str">
            <v>Inbred HIPS_9_13</v>
          </cell>
          <cell r="B455" t="str">
            <v>9_13</v>
          </cell>
          <cell r="C455" t="str">
            <v>Missouri Valley$Inbred HIPS$150N$Dryland$Rep$1$Plot208Row9$Range13$@PHG72</v>
          </cell>
          <cell r="D455">
            <v>208</v>
          </cell>
          <cell r="E455">
            <v>9</v>
          </cell>
          <cell r="F455">
            <v>13</v>
          </cell>
          <cell r="G455" t="str">
            <v>PHG72</v>
          </cell>
          <cell r="H455">
            <v>1</v>
          </cell>
          <cell r="I455" t="str">
            <v>150N</v>
          </cell>
          <cell r="J455" t="str">
            <v>Dryland</v>
          </cell>
          <cell r="K455" t="str">
            <v>Missouri Valley</v>
          </cell>
          <cell r="L455" t="str">
            <v>Inbred HIPS</v>
          </cell>
          <cell r="M455" t="str">
            <v>LC2120</v>
          </cell>
          <cell r="N455">
            <v>82</v>
          </cell>
          <cell r="O455">
            <v>1723093</v>
          </cell>
          <cell r="P455">
            <v>454</v>
          </cell>
        </row>
        <row r="456">
          <cell r="A456" t="str">
            <v>Inbred HIPS_11_13</v>
          </cell>
          <cell r="B456" t="str">
            <v>11_13</v>
          </cell>
          <cell r="C456" t="str">
            <v>Missouri Valley$Inbred HIPS$150N$Dryland$Rep$1$Plot210Row11$Range13$@CI31A</v>
          </cell>
          <cell r="D456">
            <v>210</v>
          </cell>
          <cell r="E456">
            <v>11</v>
          </cell>
          <cell r="F456">
            <v>13</v>
          </cell>
          <cell r="G456" t="str">
            <v>CI31A</v>
          </cell>
          <cell r="H456">
            <v>1</v>
          </cell>
          <cell r="I456" t="str">
            <v>150N</v>
          </cell>
          <cell r="J456" t="str">
            <v>Dryland</v>
          </cell>
          <cell r="K456" t="str">
            <v>Missouri Valley</v>
          </cell>
          <cell r="L456" t="str">
            <v>Inbred HIPS</v>
          </cell>
          <cell r="M456" t="str">
            <v>LC2120</v>
          </cell>
          <cell r="N456">
            <v>223</v>
          </cell>
          <cell r="O456">
            <v>1729234</v>
          </cell>
          <cell r="P456">
            <v>455</v>
          </cell>
        </row>
        <row r="457">
          <cell r="A457" t="str">
            <v>Inbred HIPS_3_14</v>
          </cell>
          <cell r="B457" t="str">
            <v>3_14</v>
          </cell>
          <cell r="C457" t="str">
            <v>Missouri Valley$Inbred HIPS$150N$Dryland$Rep$1$Plot219Row3$Range14$@PHV63</v>
          </cell>
          <cell r="D457">
            <v>219</v>
          </cell>
          <cell r="E457">
            <v>3</v>
          </cell>
          <cell r="F457">
            <v>14</v>
          </cell>
          <cell r="G457" t="str">
            <v>PHV63</v>
          </cell>
          <cell r="H457">
            <v>1</v>
          </cell>
          <cell r="I457" t="str">
            <v>150N</v>
          </cell>
          <cell r="J457" t="str">
            <v>Dryland</v>
          </cell>
          <cell r="K457" t="str">
            <v>Missouri Valley</v>
          </cell>
          <cell r="L457" t="str">
            <v>Inbred HIPS</v>
          </cell>
          <cell r="M457" t="str">
            <v>LC2120</v>
          </cell>
          <cell r="N457">
            <v>10</v>
          </cell>
          <cell r="O457">
            <v>1723021</v>
          </cell>
          <cell r="P457">
            <v>456</v>
          </cell>
        </row>
        <row r="458">
          <cell r="A458" t="str">
            <v>Inbred HIPS_5_14</v>
          </cell>
          <cell r="B458" t="str">
            <v>5_14</v>
          </cell>
          <cell r="C458" t="str">
            <v>Missouri Valley$Inbred HIPS$150N$Dryland$Rep$1$Plot217Row5$Range14$@A239</v>
          </cell>
          <cell r="D458">
            <v>217</v>
          </cell>
          <cell r="E458">
            <v>5</v>
          </cell>
          <cell r="F458">
            <v>14</v>
          </cell>
          <cell r="G458" t="str">
            <v>A239</v>
          </cell>
          <cell r="H458">
            <v>1</v>
          </cell>
          <cell r="I458" t="str">
            <v>150N</v>
          </cell>
          <cell r="J458" t="str">
            <v>Dryland</v>
          </cell>
          <cell r="K458" t="str">
            <v>Missouri Valley</v>
          </cell>
          <cell r="L458" t="str">
            <v>Inbred HIPS</v>
          </cell>
          <cell r="M458" t="str">
            <v>LC2120</v>
          </cell>
          <cell r="N458">
            <v>106</v>
          </cell>
          <cell r="O458">
            <v>1729117</v>
          </cell>
          <cell r="P458">
            <v>457</v>
          </cell>
        </row>
        <row r="459">
          <cell r="A459" t="str">
            <v>Inbred HIPS_7_14</v>
          </cell>
          <cell r="B459" t="str">
            <v>7_14</v>
          </cell>
          <cell r="C459" t="str">
            <v>Missouri Valley$Inbred HIPS$150N$Dryland$Rep$1$Plot215Row7$Range14$@CO255</v>
          </cell>
          <cell r="D459">
            <v>215</v>
          </cell>
          <cell r="E459">
            <v>7</v>
          </cell>
          <cell r="F459">
            <v>14</v>
          </cell>
          <cell r="G459" t="str">
            <v>CO255</v>
          </cell>
          <cell r="H459">
            <v>1</v>
          </cell>
          <cell r="I459" t="str">
            <v>150N</v>
          </cell>
          <cell r="J459" t="str">
            <v>Dryland</v>
          </cell>
          <cell r="K459" t="str">
            <v>Missouri Valley</v>
          </cell>
          <cell r="L459" t="str">
            <v>Inbred HIPS</v>
          </cell>
          <cell r="M459" t="str">
            <v>LC2120</v>
          </cell>
          <cell r="N459">
            <v>110</v>
          </cell>
          <cell r="O459">
            <v>1729121</v>
          </cell>
          <cell r="P459">
            <v>458</v>
          </cell>
        </row>
        <row r="460">
          <cell r="A460" t="str">
            <v>Inbred HIPS_9_14</v>
          </cell>
          <cell r="B460" t="str">
            <v>9_14</v>
          </cell>
          <cell r="C460" t="str">
            <v>Missouri Valley$Inbred HIPS$150N$Dryland$Rep$1$Plot213Row9$Range14$@H8431</v>
          </cell>
          <cell r="D460">
            <v>213</v>
          </cell>
          <cell r="E460">
            <v>9</v>
          </cell>
          <cell r="F460">
            <v>14</v>
          </cell>
          <cell r="G460" t="str">
            <v>H8431</v>
          </cell>
          <cell r="H460">
            <v>1</v>
          </cell>
          <cell r="I460" t="str">
            <v>150N</v>
          </cell>
          <cell r="J460" t="str">
            <v>Dryland</v>
          </cell>
          <cell r="K460" t="str">
            <v>Missouri Valley</v>
          </cell>
          <cell r="L460" t="str">
            <v>Inbred HIPS</v>
          </cell>
          <cell r="M460" t="str">
            <v>LC2120</v>
          </cell>
          <cell r="N460">
            <v>211</v>
          </cell>
          <cell r="O460">
            <v>1729222</v>
          </cell>
          <cell r="P460">
            <v>459</v>
          </cell>
        </row>
        <row r="461">
          <cell r="A461" t="str">
            <v>Inbred HIPS_11_14</v>
          </cell>
          <cell r="B461" t="str">
            <v>11_14</v>
          </cell>
          <cell r="C461" t="str">
            <v>Missouri Valley$Inbred HIPS$150N$Dryland$Rep$1$Plot211Row11$Range14$@LH51</v>
          </cell>
          <cell r="D461">
            <v>211</v>
          </cell>
          <cell r="E461">
            <v>11</v>
          </cell>
          <cell r="F461">
            <v>14</v>
          </cell>
          <cell r="G461" t="str">
            <v>LH51</v>
          </cell>
          <cell r="H461">
            <v>1</v>
          </cell>
          <cell r="I461" t="str">
            <v>150N</v>
          </cell>
          <cell r="J461" t="str">
            <v>Dryland</v>
          </cell>
          <cell r="K461" t="str">
            <v>Missouri Valley</v>
          </cell>
          <cell r="L461" t="str">
            <v>Inbred HIPS</v>
          </cell>
          <cell r="M461" t="str">
            <v>LC2120</v>
          </cell>
          <cell r="N461">
            <v>173</v>
          </cell>
          <cell r="O461">
            <v>1729184</v>
          </cell>
          <cell r="P461">
            <v>460</v>
          </cell>
        </row>
        <row r="462">
          <cell r="A462" t="str">
            <v>Inbred HIPS_3_15</v>
          </cell>
          <cell r="B462" t="str">
            <v>3_15</v>
          </cell>
          <cell r="C462" t="str">
            <v>Missouri Valley$Inbred HIPS$150N$Dryland$Rep$1$Plot222Row3$Range15$@Pa91</v>
          </cell>
          <cell r="D462">
            <v>222</v>
          </cell>
          <cell r="E462">
            <v>3</v>
          </cell>
          <cell r="F462">
            <v>15</v>
          </cell>
          <cell r="G462" t="str">
            <v>Pa91</v>
          </cell>
          <cell r="H462">
            <v>1</v>
          </cell>
          <cell r="I462" t="str">
            <v>150N</v>
          </cell>
          <cell r="J462" t="str">
            <v>Dryland</v>
          </cell>
          <cell r="K462" t="str">
            <v>Missouri Valley</v>
          </cell>
          <cell r="L462" t="str">
            <v>Inbred HIPS</v>
          </cell>
          <cell r="M462" t="str">
            <v>LC2120</v>
          </cell>
          <cell r="N462">
            <v>70</v>
          </cell>
          <cell r="O462">
            <v>1723081</v>
          </cell>
          <cell r="P462">
            <v>461</v>
          </cell>
        </row>
        <row r="463">
          <cell r="A463" t="str">
            <v>Inbred HIPS_5_15</v>
          </cell>
          <cell r="B463" t="str">
            <v>5_15</v>
          </cell>
          <cell r="C463" t="str">
            <v>Missouri Valley$Inbred HIPS$150N$Dryland$Rep$1$Plot224Row5$Range15$@NC250</v>
          </cell>
          <cell r="D463">
            <v>224</v>
          </cell>
          <cell r="E463">
            <v>5</v>
          </cell>
          <cell r="F463">
            <v>15</v>
          </cell>
          <cell r="G463" t="str">
            <v>NC250</v>
          </cell>
          <cell r="H463">
            <v>1</v>
          </cell>
          <cell r="I463" t="str">
            <v>150N</v>
          </cell>
          <cell r="J463" t="str">
            <v>Dryland</v>
          </cell>
          <cell r="K463" t="str">
            <v>Missouri Valley</v>
          </cell>
          <cell r="L463" t="str">
            <v>Inbred HIPS</v>
          </cell>
          <cell r="M463" t="str">
            <v>LC2120</v>
          </cell>
          <cell r="N463">
            <v>148</v>
          </cell>
          <cell r="O463">
            <v>1729159</v>
          </cell>
          <cell r="P463">
            <v>462</v>
          </cell>
        </row>
        <row r="464">
          <cell r="A464" t="str">
            <v>Inbred HIPS_7_15</v>
          </cell>
          <cell r="B464" t="str">
            <v>7_15</v>
          </cell>
          <cell r="C464" t="str">
            <v>Missouri Valley$Inbred HIPS$150N$Dryland$Rep$1$Plot226Row7$Range15$@NC320</v>
          </cell>
          <cell r="D464">
            <v>226</v>
          </cell>
          <cell r="E464">
            <v>7</v>
          </cell>
          <cell r="F464">
            <v>15</v>
          </cell>
          <cell r="G464" t="str">
            <v>NC320</v>
          </cell>
          <cell r="H464">
            <v>1</v>
          </cell>
          <cell r="I464" t="str">
            <v>150N</v>
          </cell>
          <cell r="J464" t="str">
            <v>Dryland</v>
          </cell>
          <cell r="K464" t="str">
            <v>Missouri Valley</v>
          </cell>
          <cell r="L464" t="str">
            <v>Inbred HIPS</v>
          </cell>
          <cell r="M464" t="str">
            <v>LC2120</v>
          </cell>
          <cell r="N464">
            <v>38</v>
          </cell>
          <cell r="O464">
            <v>1723049</v>
          </cell>
          <cell r="P464">
            <v>463</v>
          </cell>
        </row>
        <row r="465">
          <cell r="A465" t="str">
            <v>Inbred HIPS_9_15</v>
          </cell>
          <cell r="B465" t="str">
            <v>9_15</v>
          </cell>
          <cell r="C465" t="str">
            <v>Missouri Valley$Inbred HIPS$150N$Dryland$Rep$1$Plot228Row9$Range15$@B73Htrhm</v>
          </cell>
          <cell r="D465">
            <v>228</v>
          </cell>
          <cell r="E465">
            <v>9</v>
          </cell>
          <cell r="F465">
            <v>15</v>
          </cell>
          <cell r="G465" t="str">
            <v>B73Htrhm</v>
          </cell>
          <cell r="H465">
            <v>1</v>
          </cell>
          <cell r="I465" t="str">
            <v>150N</v>
          </cell>
          <cell r="J465" t="str">
            <v>Dryland</v>
          </cell>
          <cell r="K465" t="str">
            <v>Missouri Valley</v>
          </cell>
          <cell r="L465" t="str">
            <v>Inbred HIPS</v>
          </cell>
          <cell r="M465" t="str">
            <v>LC2120</v>
          </cell>
          <cell r="N465">
            <v>2</v>
          </cell>
          <cell r="O465">
            <v>1723013</v>
          </cell>
          <cell r="P465">
            <v>464</v>
          </cell>
        </row>
        <row r="466">
          <cell r="A466" t="str">
            <v>Inbred HIPS_11_15</v>
          </cell>
          <cell r="B466" t="str">
            <v>11_15</v>
          </cell>
          <cell r="C466" t="str">
            <v>Missouri Valley$Inbred HIPS$150N$Dryland$Rep$1$Plot230Row11$Range15$@LH213</v>
          </cell>
          <cell r="D466">
            <v>230</v>
          </cell>
          <cell r="E466">
            <v>11</v>
          </cell>
          <cell r="F466">
            <v>15</v>
          </cell>
          <cell r="G466" t="str">
            <v>LH213</v>
          </cell>
          <cell r="H466">
            <v>1</v>
          </cell>
          <cell r="I466" t="str">
            <v>150N</v>
          </cell>
          <cell r="J466" t="str">
            <v>Dryland</v>
          </cell>
          <cell r="K466" t="str">
            <v>Missouri Valley</v>
          </cell>
          <cell r="L466" t="str">
            <v>Inbred HIPS</v>
          </cell>
          <cell r="M466" t="str">
            <v>LC2120</v>
          </cell>
          <cell r="N466">
            <v>143</v>
          </cell>
          <cell r="O466">
            <v>1729154</v>
          </cell>
          <cell r="P466">
            <v>465</v>
          </cell>
        </row>
        <row r="467">
          <cell r="A467" t="str">
            <v>Inbred HIPS_3_16</v>
          </cell>
          <cell r="B467" t="str">
            <v>3_16</v>
          </cell>
          <cell r="C467" t="str">
            <v>Missouri Valley$Inbred HIPS$150N$Dryland$Rep$1$Plot239Row3$Range16$@CML103</v>
          </cell>
          <cell r="D467">
            <v>239</v>
          </cell>
          <cell r="E467">
            <v>3</v>
          </cell>
          <cell r="F467">
            <v>16</v>
          </cell>
          <cell r="G467" t="str">
            <v>CML103</v>
          </cell>
          <cell r="H467">
            <v>1</v>
          </cell>
          <cell r="I467" t="str">
            <v>150N</v>
          </cell>
          <cell r="J467" t="str">
            <v>Dryland</v>
          </cell>
          <cell r="K467" t="str">
            <v>Missouri Valley</v>
          </cell>
          <cell r="L467" t="str">
            <v>Inbred HIPS</v>
          </cell>
          <cell r="M467" t="str">
            <v>LC2120</v>
          </cell>
          <cell r="N467">
            <v>25</v>
          </cell>
          <cell r="O467">
            <v>1723036</v>
          </cell>
          <cell r="P467">
            <v>466</v>
          </cell>
        </row>
        <row r="468">
          <cell r="A468" t="str">
            <v>Inbred HIPS_5_16</v>
          </cell>
          <cell r="B468" t="str">
            <v>5_16</v>
          </cell>
          <cell r="C468" t="str">
            <v>Missouri Valley$Inbred HIPS$150N$Dryland$Rep$1$Plot237Row5$Range16$@SC357</v>
          </cell>
          <cell r="D468">
            <v>237</v>
          </cell>
          <cell r="E468">
            <v>5</v>
          </cell>
          <cell r="F468">
            <v>16</v>
          </cell>
          <cell r="G468" t="str">
            <v>SC357</v>
          </cell>
          <cell r="H468">
            <v>1</v>
          </cell>
          <cell r="I468" t="str">
            <v>150N</v>
          </cell>
          <cell r="J468" t="str">
            <v>Dryland</v>
          </cell>
          <cell r="K468" t="str">
            <v>Missouri Valley</v>
          </cell>
          <cell r="L468" t="str">
            <v>Inbred HIPS</v>
          </cell>
          <cell r="M468" t="str">
            <v>LC2120</v>
          </cell>
          <cell r="N468">
            <v>47</v>
          </cell>
          <cell r="O468">
            <v>1723058</v>
          </cell>
          <cell r="P468">
            <v>467</v>
          </cell>
        </row>
        <row r="469">
          <cell r="A469" t="str">
            <v>Inbred HIPS_7_16</v>
          </cell>
          <cell r="B469" t="str">
            <v>7_16</v>
          </cell>
          <cell r="C469" t="str">
            <v>Missouri Valley$Inbred HIPS$150N$Dryland$Rep$1$Plot235Row7$Range16$@5707</v>
          </cell>
          <cell r="D469">
            <v>235</v>
          </cell>
          <cell r="E469">
            <v>7</v>
          </cell>
          <cell r="F469">
            <v>16</v>
          </cell>
          <cell r="G469" t="str">
            <v>5707</v>
          </cell>
          <cell r="H469">
            <v>1</v>
          </cell>
          <cell r="I469" t="str">
            <v>150N</v>
          </cell>
          <cell r="J469" t="str">
            <v>Dryland</v>
          </cell>
          <cell r="K469" t="str">
            <v>Missouri Valley</v>
          </cell>
          <cell r="L469" t="str">
            <v>Inbred HIPS</v>
          </cell>
          <cell r="M469" t="str">
            <v>LC2120</v>
          </cell>
          <cell r="N469">
            <v>188</v>
          </cell>
          <cell r="O469">
            <v>1729199</v>
          </cell>
          <cell r="P469">
            <v>468</v>
          </cell>
        </row>
        <row r="470">
          <cell r="A470" t="str">
            <v>Inbred HIPS_9_16</v>
          </cell>
          <cell r="B470" t="str">
            <v>9_16</v>
          </cell>
          <cell r="C470" t="str">
            <v>Missouri Valley$Inbred HIPS$150N$Dryland$Rep$1$Plot233Row9$Range16$@K4</v>
          </cell>
          <cell r="D470">
            <v>233</v>
          </cell>
          <cell r="E470">
            <v>9</v>
          </cell>
          <cell r="F470">
            <v>16</v>
          </cell>
          <cell r="G470" t="str">
            <v>K4</v>
          </cell>
          <cell r="H470">
            <v>1</v>
          </cell>
          <cell r="I470" t="str">
            <v>150N</v>
          </cell>
          <cell r="J470" t="str">
            <v>Dryland</v>
          </cell>
          <cell r="K470" t="str">
            <v>Missouri Valley</v>
          </cell>
          <cell r="L470" t="str">
            <v>Inbred HIPS</v>
          </cell>
          <cell r="M470" t="str">
            <v>LC2120</v>
          </cell>
          <cell r="N470">
            <v>5</v>
          </cell>
          <cell r="O470">
            <v>1723016</v>
          </cell>
          <cell r="P470">
            <v>469</v>
          </cell>
        </row>
        <row r="471">
          <cell r="A471" t="str">
            <v>Inbred HIPS_11_16</v>
          </cell>
          <cell r="B471" t="str">
            <v>11_16</v>
          </cell>
          <cell r="C471" t="str">
            <v>Missouri Valley$Inbred HIPS$150N$Dryland$Rep$1$Plot231Row11$Range16$@NC258</v>
          </cell>
          <cell r="D471">
            <v>231</v>
          </cell>
          <cell r="E471">
            <v>11</v>
          </cell>
          <cell r="F471">
            <v>16</v>
          </cell>
          <cell r="G471" t="str">
            <v>NC258</v>
          </cell>
          <cell r="H471">
            <v>1</v>
          </cell>
          <cell r="I471" t="str">
            <v>150N</v>
          </cell>
          <cell r="J471" t="str">
            <v>Dryland</v>
          </cell>
          <cell r="K471" t="str">
            <v>Missouri Valley</v>
          </cell>
          <cell r="L471" t="str">
            <v>Inbred HIPS</v>
          </cell>
          <cell r="M471" t="str">
            <v>LC2120</v>
          </cell>
          <cell r="N471">
            <v>253</v>
          </cell>
          <cell r="O471">
            <v>1729264</v>
          </cell>
          <cell r="P471">
            <v>470</v>
          </cell>
        </row>
        <row r="472">
          <cell r="A472" t="str">
            <v>Inbred HIPS_3_17</v>
          </cell>
          <cell r="B472" t="str">
            <v>3_17</v>
          </cell>
          <cell r="C472" t="str">
            <v>Missouri Valley$Inbred HIPS$150N$Dryland$Rep$1$Plot242Row3$Range17$@CML108</v>
          </cell>
          <cell r="D472">
            <v>242</v>
          </cell>
          <cell r="E472">
            <v>3</v>
          </cell>
          <cell r="F472">
            <v>17</v>
          </cell>
          <cell r="G472" t="str">
            <v>CML108</v>
          </cell>
          <cell r="H472">
            <v>1</v>
          </cell>
          <cell r="I472" t="str">
            <v>150N</v>
          </cell>
          <cell r="J472" t="str">
            <v>Dryland</v>
          </cell>
          <cell r="K472" t="str">
            <v>Missouri Valley</v>
          </cell>
          <cell r="L472" t="str">
            <v>Inbred HIPS</v>
          </cell>
          <cell r="M472" t="str">
            <v>LC2120</v>
          </cell>
          <cell r="N472">
            <v>26</v>
          </cell>
          <cell r="O472">
            <v>1723037</v>
          </cell>
          <cell r="P472">
            <v>471</v>
          </cell>
        </row>
        <row r="473">
          <cell r="A473" t="str">
            <v>Inbred HIPS_5_17</v>
          </cell>
          <cell r="B473" t="str">
            <v>5_17</v>
          </cell>
          <cell r="C473" t="str">
            <v>Missouri Valley$Inbred HIPS$150N$Dryland$Rep$1$Plot244Row5$Range17$@Os420</v>
          </cell>
          <cell r="D473">
            <v>244</v>
          </cell>
          <cell r="E473">
            <v>5</v>
          </cell>
          <cell r="F473">
            <v>17</v>
          </cell>
          <cell r="G473" t="str">
            <v>Os420</v>
          </cell>
          <cell r="H473">
            <v>1</v>
          </cell>
          <cell r="I473" t="str">
            <v>150N</v>
          </cell>
          <cell r="J473" t="str">
            <v>Dryland</v>
          </cell>
          <cell r="K473" t="str">
            <v>Missouri Valley</v>
          </cell>
          <cell r="L473" t="str">
            <v>Inbred HIPS</v>
          </cell>
          <cell r="M473" t="str">
            <v>LC2120</v>
          </cell>
          <cell r="N473">
            <v>138</v>
          </cell>
          <cell r="O473">
            <v>1729149</v>
          </cell>
          <cell r="P473">
            <v>472</v>
          </cell>
        </row>
        <row r="474">
          <cell r="A474" t="str">
            <v>Inbred HIPS_7_17</v>
          </cell>
          <cell r="B474" t="str">
            <v>7_17</v>
          </cell>
          <cell r="C474" t="str">
            <v>Missouri Valley$Inbred HIPS$150N$Dryland$Rep$1$Plot246Row7$Range17$@Ki14</v>
          </cell>
          <cell r="D474">
            <v>246</v>
          </cell>
          <cell r="E474">
            <v>7</v>
          </cell>
          <cell r="F474">
            <v>17</v>
          </cell>
          <cell r="G474" t="str">
            <v>Ki14</v>
          </cell>
          <cell r="H474">
            <v>1</v>
          </cell>
          <cell r="I474" t="str">
            <v>150N</v>
          </cell>
          <cell r="J474" t="str">
            <v>Dryland</v>
          </cell>
          <cell r="K474" t="str">
            <v>Missouri Valley</v>
          </cell>
          <cell r="L474" t="str">
            <v>Inbred HIPS</v>
          </cell>
          <cell r="M474" t="str">
            <v>LC2120</v>
          </cell>
          <cell r="N474">
            <v>247</v>
          </cell>
          <cell r="O474">
            <v>1729258</v>
          </cell>
          <cell r="P474">
            <v>473</v>
          </cell>
        </row>
        <row r="475">
          <cell r="A475" t="str">
            <v>Inbred HIPS_9_17</v>
          </cell>
          <cell r="B475" t="str">
            <v>9_17</v>
          </cell>
          <cell r="C475" t="str">
            <v>Missouri Valley$Inbred HIPS$150N$Dryland$Rep$1$Plot248Row9$Range17$@B73</v>
          </cell>
          <cell r="D475">
            <v>248</v>
          </cell>
          <cell r="E475">
            <v>9</v>
          </cell>
          <cell r="F475">
            <v>17</v>
          </cell>
          <cell r="G475" t="str">
            <v>B73</v>
          </cell>
          <cell r="H475">
            <v>1</v>
          </cell>
          <cell r="I475" t="str">
            <v>150N</v>
          </cell>
          <cell r="J475" t="str">
            <v>Dryland</v>
          </cell>
          <cell r="K475" t="str">
            <v>Missouri Valley</v>
          </cell>
          <cell r="L475" t="str">
            <v>Inbred HIPS</v>
          </cell>
          <cell r="M475" t="str">
            <v>LC2120</v>
          </cell>
          <cell r="N475">
            <v>382</v>
          </cell>
          <cell r="O475">
            <v>1729393</v>
          </cell>
          <cell r="P475">
            <v>474</v>
          </cell>
        </row>
        <row r="476">
          <cell r="A476" t="str">
            <v>Inbred HIPS_11_17</v>
          </cell>
          <cell r="B476" t="str">
            <v>11_17</v>
          </cell>
          <cell r="C476" t="str">
            <v>Missouri Valley$Inbred HIPS$150N$Dryland$Rep$1$Plot250Row11$Range17$@CML311</v>
          </cell>
          <cell r="D476">
            <v>250</v>
          </cell>
          <cell r="E476">
            <v>11</v>
          </cell>
          <cell r="F476">
            <v>17</v>
          </cell>
          <cell r="G476" t="str">
            <v>CML311</v>
          </cell>
          <cell r="H476">
            <v>1</v>
          </cell>
          <cell r="I476" t="str">
            <v>150N</v>
          </cell>
          <cell r="J476" t="str">
            <v>Dryland</v>
          </cell>
          <cell r="K476" t="str">
            <v>Missouri Valley</v>
          </cell>
          <cell r="L476" t="str">
            <v>Inbred HIPS</v>
          </cell>
          <cell r="M476" t="str">
            <v>LC2120</v>
          </cell>
          <cell r="N476">
            <v>117</v>
          </cell>
          <cell r="O476">
            <v>1729128</v>
          </cell>
          <cell r="P476">
            <v>475</v>
          </cell>
        </row>
        <row r="477">
          <cell r="A477" t="str">
            <v>Inbred HIPS_3_18</v>
          </cell>
          <cell r="B477" t="str">
            <v>3_18</v>
          </cell>
          <cell r="C477" t="str">
            <v>Missouri Valley$Inbred HIPS$150N$Dryland$Rep$1$Plot259Row3$Range18$@CML277</v>
          </cell>
          <cell r="D477">
            <v>259</v>
          </cell>
          <cell r="E477">
            <v>3</v>
          </cell>
          <cell r="F477">
            <v>18</v>
          </cell>
          <cell r="G477" t="str">
            <v>CML277</v>
          </cell>
          <cell r="H477">
            <v>1</v>
          </cell>
          <cell r="I477" t="str">
            <v>150N</v>
          </cell>
          <cell r="J477" t="str">
            <v>Dryland</v>
          </cell>
          <cell r="K477" t="str">
            <v>Missouri Valley</v>
          </cell>
          <cell r="L477" t="str">
            <v>Inbred HIPS</v>
          </cell>
          <cell r="M477" t="str">
            <v>LC2120</v>
          </cell>
          <cell r="N477">
            <v>262</v>
          </cell>
          <cell r="O477">
            <v>1729273</v>
          </cell>
          <cell r="P477">
            <v>476</v>
          </cell>
        </row>
        <row r="478">
          <cell r="A478" t="str">
            <v>Inbred HIPS_5_18</v>
          </cell>
          <cell r="B478" t="str">
            <v>5_18</v>
          </cell>
          <cell r="C478" t="str">
            <v>Missouri Valley$Inbred HIPS$150N$Dryland$Rep$1$Plot257Row5$Range18$@4676A</v>
          </cell>
          <cell r="D478">
            <v>257</v>
          </cell>
          <cell r="E478">
            <v>5</v>
          </cell>
          <cell r="F478">
            <v>18</v>
          </cell>
          <cell r="G478" t="str">
            <v>4676A</v>
          </cell>
          <cell r="H478">
            <v>1</v>
          </cell>
          <cell r="I478" t="str">
            <v>150N</v>
          </cell>
          <cell r="J478" t="str">
            <v>Dryland</v>
          </cell>
          <cell r="K478" t="str">
            <v>Missouri Valley</v>
          </cell>
          <cell r="L478" t="str">
            <v>Inbred HIPS</v>
          </cell>
          <cell r="M478" t="str">
            <v>LC2120</v>
          </cell>
          <cell r="N478">
            <v>81</v>
          </cell>
          <cell r="O478">
            <v>1723092</v>
          </cell>
          <cell r="P478">
            <v>477</v>
          </cell>
        </row>
        <row r="479">
          <cell r="A479" t="str">
            <v>Inbred HIPS_7_18</v>
          </cell>
          <cell r="B479" t="str">
            <v>7_18</v>
          </cell>
          <cell r="C479" t="str">
            <v>Missouri Valley$Inbred HIPS$150N$Dryland$Rep$1$Plot255Row7$Range18$@CML333</v>
          </cell>
          <cell r="D479">
            <v>255</v>
          </cell>
          <cell r="E479">
            <v>7</v>
          </cell>
          <cell r="F479">
            <v>18</v>
          </cell>
          <cell r="G479" t="str">
            <v>CML333</v>
          </cell>
          <cell r="H479">
            <v>1</v>
          </cell>
          <cell r="I479" t="str">
            <v>150N</v>
          </cell>
          <cell r="J479" t="str">
            <v>Dryland</v>
          </cell>
          <cell r="K479" t="str">
            <v>Missouri Valley</v>
          </cell>
          <cell r="L479" t="str">
            <v>Inbred HIPS</v>
          </cell>
          <cell r="M479" t="str">
            <v>LC2120</v>
          </cell>
          <cell r="N479">
            <v>119</v>
          </cell>
          <cell r="O479">
            <v>1729130</v>
          </cell>
          <cell r="P479">
            <v>478</v>
          </cell>
        </row>
        <row r="480">
          <cell r="A480" t="str">
            <v>Inbred HIPS_9_18</v>
          </cell>
          <cell r="B480" t="str">
            <v>9_18</v>
          </cell>
          <cell r="C480" t="str">
            <v>Missouri Valley$Inbred HIPS$150N$Dryland$Rep$1$Plot253Row9$Range18$@LH208</v>
          </cell>
          <cell r="D480">
            <v>253</v>
          </cell>
          <cell r="E480">
            <v>9</v>
          </cell>
          <cell r="F480">
            <v>18</v>
          </cell>
          <cell r="G480" t="str">
            <v>LH208</v>
          </cell>
          <cell r="H480">
            <v>1</v>
          </cell>
          <cell r="I480" t="str">
            <v>150N</v>
          </cell>
          <cell r="J480" t="str">
            <v>Dryland</v>
          </cell>
          <cell r="K480" t="str">
            <v>Missouri Valley</v>
          </cell>
          <cell r="L480" t="str">
            <v>Inbred HIPS</v>
          </cell>
          <cell r="M480" t="str">
            <v>LC2120</v>
          </cell>
          <cell r="N480">
            <v>52</v>
          </cell>
          <cell r="O480">
            <v>1723063</v>
          </cell>
          <cell r="P480">
            <v>479</v>
          </cell>
        </row>
        <row r="481">
          <cell r="A481" t="str">
            <v>Inbred HIPS_11_18</v>
          </cell>
          <cell r="B481" t="str">
            <v>11_18</v>
          </cell>
          <cell r="C481" t="str">
            <v>Missouri Valley$Inbred HIPS$150N$Dryland$Rep$1$Plot251Row11$Range18$@white variegated</v>
          </cell>
          <cell r="D481">
            <v>251</v>
          </cell>
          <cell r="E481">
            <v>11</v>
          </cell>
          <cell r="F481">
            <v>18</v>
          </cell>
          <cell r="G481" t="str">
            <v>white variegated</v>
          </cell>
          <cell r="H481">
            <v>1</v>
          </cell>
          <cell r="I481" t="str">
            <v>150N</v>
          </cell>
          <cell r="J481" t="str">
            <v>Dryland</v>
          </cell>
          <cell r="K481" t="str">
            <v>Missouri Valley</v>
          </cell>
          <cell r="L481" t="str">
            <v>Inbred HIPS</v>
          </cell>
          <cell r="M481" t="str">
            <v>LC2120</v>
          </cell>
          <cell r="N481">
            <v>350</v>
          </cell>
          <cell r="O481">
            <v>1729361</v>
          </cell>
          <cell r="P481">
            <v>480</v>
          </cell>
        </row>
        <row r="482">
          <cell r="A482" t="str">
            <v>Inbred HIPS_3_19</v>
          </cell>
          <cell r="B482" t="str">
            <v>3_19</v>
          </cell>
          <cell r="C482" t="str">
            <v>Missouri Valley$Inbred HIPS$150N$Dryland$Rep$1$Plot262Row3$Range19$@33-16</v>
          </cell>
          <cell r="D482">
            <v>262</v>
          </cell>
          <cell r="E482">
            <v>3</v>
          </cell>
          <cell r="F482">
            <v>19</v>
          </cell>
          <cell r="G482" t="str">
            <v>33-16</v>
          </cell>
          <cell r="H482">
            <v>1</v>
          </cell>
          <cell r="I482" t="str">
            <v>150N</v>
          </cell>
          <cell r="J482" t="str">
            <v>Dryland</v>
          </cell>
          <cell r="K482" t="str">
            <v>Missouri Valley</v>
          </cell>
          <cell r="L482" t="str">
            <v>Inbred HIPS</v>
          </cell>
          <cell r="M482" t="str">
            <v>LC2120</v>
          </cell>
          <cell r="N482">
            <v>1</v>
          </cell>
          <cell r="O482">
            <v>1723012</v>
          </cell>
          <cell r="P482">
            <v>481</v>
          </cell>
        </row>
        <row r="483">
          <cell r="A483" t="str">
            <v>Inbred HIPS_5_19</v>
          </cell>
          <cell r="B483" t="str">
            <v>5_19</v>
          </cell>
          <cell r="C483" t="str">
            <v>Missouri Valley$Inbred HIPS$150N$Dryland$Rep$1$Plot264Row5$Range19$@CI3A</v>
          </cell>
          <cell r="D483">
            <v>264</v>
          </cell>
          <cell r="E483">
            <v>5</v>
          </cell>
          <cell r="F483">
            <v>19</v>
          </cell>
          <cell r="G483" t="str">
            <v>CI3A</v>
          </cell>
          <cell r="H483">
            <v>1</v>
          </cell>
          <cell r="I483" t="str">
            <v>150N</v>
          </cell>
          <cell r="J483" t="str">
            <v>Dryland</v>
          </cell>
          <cell r="K483" t="str">
            <v>Missouri Valley</v>
          </cell>
          <cell r="L483" t="str">
            <v>Inbred HIPS</v>
          </cell>
          <cell r="M483" t="str">
            <v>LC2120</v>
          </cell>
          <cell r="N483">
            <v>22</v>
          </cell>
          <cell r="O483">
            <v>1723033</v>
          </cell>
          <cell r="P483">
            <v>482</v>
          </cell>
        </row>
        <row r="484">
          <cell r="A484" t="str">
            <v>Inbred HIPS_7_19</v>
          </cell>
          <cell r="B484" t="str">
            <v>7_19</v>
          </cell>
          <cell r="C484" t="str">
            <v>Missouri Valley$Inbred HIPS$150N$Dryland$Rep$1$Plot266Row7$Range19$@R168</v>
          </cell>
          <cell r="D484">
            <v>266</v>
          </cell>
          <cell r="E484">
            <v>7</v>
          </cell>
          <cell r="F484">
            <v>19</v>
          </cell>
          <cell r="G484" t="str">
            <v>R168</v>
          </cell>
          <cell r="H484">
            <v>1</v>
          </cell>
          <cell r="I484" t="str">
            <v>150N</v>
          </cell>
          <cell r="J484" t="str">
            <v>Dryland</v>
          </cell>
          <cell r="K484" t="str">
            <v>Missouri Valley</v>
          </cell>
          <cell r="L484" t="str">
            <v>Inbred HIPS</v>
          </cell>
          <cell r="M484" t="str">
            <v>LC2120</v>
          </cell>
          <cell r="N484">
            <v>17</v>
          </cell>
          <cell r="O484">
            <v>1723028</v>
          </cell>
          <cell r="P484">
            <v>483</v>
          </cell>
        </row>
        <row r="485">
          <cell r="A485" t="str">
            <v>Inbred HIPS_9_19</v>
          </cell>
          <cell r="B485" t="str">
            <v>9_19</v>
          </cell>
          <cell r="C485" t="str">
            <v>Missouri Valley$Inbred HIPS$150N$Dryland$Rep$1$Plot268Row9$Range19$@Tzi16</v>
          </cell>
          <cell r="D485">
            <v>268</v>
          </cell>
          <cell r="E485">
            <v>9</v>
          </cell>
          <cell r="F485">
            <v>19</v>
          </cell>
          <cell r="G485" t="str">
            <v>Tzi16</v>
          </cell>
          <cell r="H485">
            <v>1</v>
          </cell>
          <cell r="I485" t="str">
            <v>150N</v>
          </cell>
          <cell r="J485" t="str">
            <v>Dryland</v>
          </cell>
          <cell r="K485" t="str">
            <v>Missouri Valley</v>
          </cell>
          <cell r="L485" t="str">
            <v>Inbred HIPS</v>
          </cell>
          <cell r="M485" t="str">
            <v>LC2120</v>
          </cell>
          <cell r="N485">
            <v>254</v>
          </cell>
          <cell r="O485">
            <v>1729265</v>
          </cell>
          <cell r="P485">
            <v>484</v>
          </cell>
        </row>
        <row r="486">
          <cell r="A486" t="str">
            <v>Inbred HIPS_11_19</v>
          </cell>
          <cell r="B486" t="str">
            <v>11_19</v>
          </cell>
          <cell r="C486" t="str">
            <v>Missouri Valley$Inbred HIPS$150N$Dryland$Rep$1$Plot270Row11$Range19$@NC300</v>
          </cell>
          <cell r="D486">
            <v>270</v>
          </cell>
          <cell r="E486">
            <v>11</v>
          </cell>
          <cell r="F486">
            <v>19</v>
          </cell>
          <cell r="G486" t="str">
            <v>NC300</v>
          </cell>
          <cell r="H486">
            <v>1</v>
          </cell>
          <cell r="I486" t="str">
            <v>150N</v>
          </cell>
          <cell r="J486" t="str">
            <v>Dryland</v>
          </cell>
          <cell r="K486" t="str">
            <v>Missouri Valley</v>
          </cell>
          <cell r="L486" t="str">
            <v>Inbred HIPS</v>
          </cell>
          <cell r="M486" t="str">
            <v>LC2120</v>
          </cell>
          <cell r="N486">
            <v>236</v>
          </cell>
          <cell r="O486">
            <v>1729247</v>
          </cell>
          <cell r="P486">
            <v>485</v>
          </cell>
        </row>
        <row r="487">
          <cell r="A487" t="str">
            <v>Inbred HIPS_3_20</v>
          </cell>
          <cell r="B487" t="str">
            <v>3_20</v>
          </cell>
          <cell r="C487" t="str">
            <v>Missouri Valley$Inbred HIPS$150N$Dryland$Rep$1$Plot279Row3$Range20$@L578</v>
          </cell>
          <cell r="D487">
            <v>279</v>
          </cell>
          <cell r="E487">
            <v>3</v>
          </cell>
          <cell r="F487">
            <v>20</v>
          </cell>
          <cell r="G487" t="str">
            <v>L578</v>
          </cell>
          <cell r="H487">
            <v>1</v>
          </cell>
          <cell r="I487" t="str">
            <v>150N</v>
          </cell>
          <cell r="J487" t="str">
            <v>Dryland</v>
          </cell>
          <cell r="K487" t="str">
            <v>Missouri Valley</v>
          </cell>
          <cell r="L487" t="str">
            <v>Inbred HIPS</v>
          </cell>
          <cell r="M487" t="str">
            <v>LC2120</v>
          </cell>
          <cell r="N487">
            <v>233</v>
          </cell>
          <cell r="O487">
            <v>1729244</v>
          </cell>
          <cell r="P487">
            <v>486</v>
          </cell>
        </row>
        <row r="488">
          <cell r="A488" t="str">
            <v>Inbred HIPS_5_20</v>
          </cell>
          <cell r="B488" t="str">
            <v>5_20</v>
          </cell>
          <cell r="C488" t="str">
            <v>Missouri Valley$Inbred HIPS$150N$Dryland$Rep$1$Plot277Row5$Range20$@CML157Q</v>
          </cell>
          <cell r="D488">
            <v>277</v>
          </cell>
          <cell r="E488">
            <v>5</v>
          </cell>
          <cell r="F488">
            <v>20</v>
          </cell>
          <cell r="G488" t="str">
            <v>CML157Q</v>
          </cell>
          <cell r="H488">
            <v>1</v>
          </cell>
          <cell r="I488" t="str">
            <v>150N</v>
          </cell>
          <cell r="J488" t="str">
            <v>Dryland</v>
          </cell>
          <cell r="K488" t="str">
            <v>Missouri Valley</v>
          </cell>
          <cell r="L488" t="str">
            <v>Inbred HIPS</v>
          </cell>
          <cell r="M488" t="str">
            <v>LC2120</v>
          </cell>
          <cell r="N488">
            <v>328</v>
          </cell>
          <cell r="O488">
            <v>1729339</v>
          </cell>
          <cell r="P488">
            <v>487</v>
          </cell>
        </row>
        <row r="489">
          <cell r="A489" t="str">
            <v>Inbred HIPS_7_20</v>
          </cell>
          <cell r="B489" t="str">
            <v>7_20</v>
          </cell>
          <cell r="C489" t="str">
            <v>Missouri Valley$Inbred HIPS$150N$Dryland$Rep$1$Plot275Row7$Range20$@Tx303</v>
          </cell>
          <cell r="D489">
            <v>275</v>
          </cell>
          <cell r="E489">
            <v>7</v>
          </cell>
          <cell r="F489">
            <v>20</v>
          </cell>
          <cell r="G489" t="str">
            <v>Tx303</v>
          </cell>
          <cell r="H489">
            <v>1</v>
          </cell>
          <cell r="I489" t="str">
            <v>150N</v>
          </cell>
          <cell r="J489" t="str">
            <v>Dryland</v>
          </cell>
          <cell r="K489" t="str">
            <v>Missouri Valley</v>
          </cell>
          <cell r="L489" t="str">
            <v>Inbred HIPS</v>
          </cell>
          <cell r="M489" t="str">
            <v>LC2120</v>
          </cell>
          <cell r="N489">
            <v>100</v>
          </cell>
          <cell r="O489">
            <v>1729111</v>
          </cell>
          <cell r="P489">
            <v>488</v>
          </cell>
        </row>
        <row r="490">
          <cell r="A490" t="str">
            <v>Inbred HIPS_9_20</v>
          </cell>
          <cell r="B490" t="str">
            <v>9_20</v>
          </cell>
          <cell r="C490" t="str">
            <v>Missouri Valley$Inbred HIPS$150N$Dryland$Rep$1$Plot273Row9$Range20$@Tx601</v>
          </cell>
          <cell r="D490">
            <v>273</v>
          </cell>
          <cell r="E490">
            <v>9</v>
          </cell>
          <cell r="F490">
            <v>20</v>
          </cell>
          <cell r="G490" t="str">
            <v>Tx601</v>
          </cell>
          <cell r="H490">
            <v>1</v>
          </cell>
          <cell r="I490" t="str">
            <v>150N</v>
          </cell>
          <cell r="J490" t="str">
            <v>Dryland</v>
          </cell>
          <cell r="K490" t="str">
            <v>Missouri Valley</v>
          </cell>
          <cell r="L490" t="str">
            <v>Inbred HIPS</v>
          </cell>
          <cell r="M490" t="str">
            <v>LC2120</v>
          </cell>
          <cell r="N490">
            <v>104</v>
          </cell>
          <cell r="O490">
            <v>1729115</v>
          </cell>
          <cell r="P490">
            <v>489</v>
          </cell>
        </row>
        <row r="491">
          <cell r="A491" t="str">
            <v>Inbred HIPS_11_20</v>
          </cell>
          <cell r="B491" t="str">
            <v>11_20</v>
          </cell>
          <cell r="C491" t="str">
            <v>Missouri Valley$Inbred HIPS$150N$Dryland$Rep$1$Plot271Row11$Range20$@Ky226</v>
          </cell>
          <cell r="D491">
            <v>271</v>
          </cell>
          <cell r="E491">
            <v>11</v>
          </cell>
          <cell r="F491">
            <v>20</v>
          </cell>
          <cell r="G491" t="str">
            <v>Ky226</v>
          </cell>
          <cell r="H491">
            <v>1</v>
          </cell>
          <cell r="I491" t="str">
            <v>150N</v>
          </cell>
          <cell r="J491" t="str">
            <v>Dryland</v>
          </cell>
          <cell r="K491" t="str">
            <v>Missouri Valley</v>
          </cell>
          <cell r="L491" t="str">
            <v>Inbred HIPS</v>
          </cell>
          <cell r="M491" t="str">
            <v>LC2120</v>
          </cell>
          <cell r="N491">
            <v>121</v>
          </cell>
          <cell r="O491">
            <v>1729132</v>
          </cell>
          <cell r="P491">
            <v>490</v>
          </cell>
        </row>
        <row r="492">
          <cell r="A492" t="str">
            <v>Inbred HIPS_3_21</v>
          </cell>
          <cell r="B492" t="str">
            <v>3_21</v>
          </cell>
          <cell r="C492" t="str">
            <v>Missouri Valley$Inbred HIPS$150N$Dryland$Rep$1$Plot282Row3$Range21$@PHR36</v>
          </cell>
          <cell r="D492">
            <v>282</v>
          </cell>
          <cell r="E492">
            <v>3</v>
          </cell>
          <cell r="F492">
            <v>21</v>
          </cell>
          <cell r="G492" t="str">
            <v>PHR36</v>
          </cell>
          <cell r="H492">
            <v>1</v>
          </cell>
          <cell r="I492" t="str">
            <v>150N</v>
          </cell>
          <cell r="J492" t="str">
            <v>Dryland</v>
          </cell>
          <cell r="K492" t="str">
            <v>Missouri Valley</v>
          </cell>
          <cell r="L492" t="str">
            <v>Inbred HIPS</v>
          </cell>
          <cell r="M492" t="str">
            <v>LC2120</v>
          </cell>
          <cell r="N492">
            <v>191</v>
          </cell>
          <cell r="O492">
            <v>1729202</v>
          </cell>
          <cell r="P492">
            <v>491</v>
          </cell>
        </row>
        <row r="493">
          <cell r="A493" t="str">
            <v>Inbred HIPS_5_21</v>
          </cell>
          <cell r="B493" t="str">
            <v>5_21</v>
          </cell>
          <cell r="C493" t="str">
            <v>Missouri Valley$Inbred HIPS$150N$Dryland$Rep$1$Plot284Row5$Range21$@CML287</v>
          </cell>
          <cell r="D493">
            <v>284</v>
          </cell>
          <cell r="E493">
            <v>5</v>
          </cell>
          <cell r="F493">
            <v>21</v>
          </cell>
          <cell r="G493" t="str">
            <v>CML287</v>
          </cell>
          <cell r="H493">
            <v>1</v>
          </cell>
          <cell r="I493" t="str">
            <v>150N</v>
          </cell>
          <cell r="J493" t="str">
            <v>Dryland</v>
          </cell>
          <cell r="K493" t="str">
            <v>Missouri Valley</v>
          </cell>
          <cell r="L493" t="str">
            <v>Inbred HIPS</v>
          </cell>
          <cell r="M493" t="str">
            <v>LC2120</v>
          </cell>
          <cell r="N493">
            <v>263</v>
          </cell>
          <cell r="O493">
            <v>1729274</v>
          </cell>
          <cell r="P493">
            <v>492</v>
          </cell>
        </row>
        <row r="494">
          <cell r="A494" t="str">
            <v>Inbred HIPS_7_21</v>
          </cell>
          <cell r="B494" t="str">
            <v>7_21</v>
          </cell>
          <cell r="C494" t="str">
            <v>Missouri Valley$Inbred HIPS$150N$Dryland$Rep$1$Plot286Row7$Range21$@38-11</v>
          </cell>
          <cell r="D494">
            <v>286</v>
          </cell>
          <cell r="E494">
            <v>7</v>
          </cell>
          <cell r="F494">
            <v>21</v>
          </cell>
          <cell r="G494" t="str">
            <v>38-11</v>
          </cell>
          <cell r="H494">
            <v>1</v>
          </cell>
          <cell r="I494" t="str">
            <v>150N</v>
          </cell>
          <cell r="J494" t="str">
            <v>Dryland</v>
          </cell>
          <cell r="K494" t="str">
            <v>Missouri Valley</v>
          </cell>
          <cell r="L494" t="str">
            <v>Inbred HIPS</v>
          </cell>
          <cell r="M494" t="str">
            <v>LC2120</v>
          </cell>
          <cell r="N494">
            <v>21</v>
          </cell>
          <cell r="O494">
            <v>1723032</v>
          </cell>
          <cell r="P494">
            <v>493</v>
          </cell>
        </row>
        <row r="495">
          <cell r="A495" t="str">
            <v>Inbred HIPS_9_21</v>
          </cell>
          <cell r="B495" t="str">
            <v>9_21</v>
          </cell>
          <cell r="C495" t="str">
            <v>Missouri Valley$Inbred HIPS$150N$Dryland$Rep$1$Plot288Row9$Range21$@NC33</v>
          </cell>
          <cell r="D495">
            <v>288</v>
          </cell>
          <cell r="E495">
            <v>9</v>
          </cell>
          <cell r="F495">
            <v>21</v>
          </cell>
          <cell r="G495" t="str">
            <v>NC33</v>
          </cell>
          <cell r="H495">
            <v>1</v>
          </cell>
          <cell r="I495" t="str">
            <v>150N</v>
          </cell>
          <cell r="J495" t="str">
            <v>Dryland</v>
          </cell>
          <cell r="K495" t="str">
            <v>Missouri Valley</v>
          </cell>
          <cell r="L495" t="str">
            <v>Inbred HIPS</v>
          </cell>
          <cell r="M495" t="str">
            <v>LC2120</v>
          </cell>
          <cell r="N495">
            <v>341</v>
          </cell>
          <cell r="O495">
            <v>1729352</v>
          </cell>
          <cell r="P495">
            <v>494</v>
          </cell>
        </row>
        <row r="496">
          <cell r="A496" t="str">
            <v>Inbred HIPS_11_21</v>
          </cell>
          <cell r="B496" t="str">
            <v>11_21</v>
          </cell>
          <cell r="C496" t="str">
            <v>Missouri Valley$Inbred HIPS$150N$Dryland$Rep$1$Plot290Row11$Range21$@CML92</v>
          </cell>
          <cell r="D496">
            <v>290</v>
          </cell>
          <cell r="E496">
            <v>11</v>
          </cell>
          <cell r="F496">
            <v>21</v>
          </cell>
          <cell r="G496" t="str">
            <v>CML92</v>
          </cell>
          <cell r="H496">
            <v>1</v>
          </cell>
          <cell r="I496" t="str">
            <v>150N</v>
          </cell>
          <cell r="J496" t="str">
            <v>Dryland</v>
          </cell>
          <cell r="K496" t="str">
            <v>Missouri Valley</v>
          </cell>
          <cell r="L496" t="str">
            <v>Inbred HIPS</v>
          </cell>
          <cell r="M496" t="str">
            <v>LC2120</v>
          </cell>
          <cell r="N496">
            <v>113</v>
          </cell>
          <cell r="O496">
            <v>1729124</v>
          </cell>
          <cell r="P496">
            <v>495</v>
          </cell>
        </row>
        <row r="497">
          <cell r="A497" t="str">
            <v>Inbred HIPS_3_22</v>
          </cell>
          <cell r="B497" t="str">
            <v>3_22</v>
          </cell>
          <cell r="C497" t="str">
            <v>Missouri Valley$Inbred HIPS$150N$Dryland$Rep$1$Plot299Row3$Range22$@NC318</v>
          </cell>
          <cell r="D497">
            <v>299</v>
          </cell>
          <cell r="E497">
            <v>3</v>
          </cell>
          <cell r="F497">
            <v>22</v>
          </cell>
          <cell r="G497" t="str">
            <v>NC318</v>
          </cell>
          <cell r="H497">
            <v>1</v>
          </cell>
          <cell r="I497" t="str">
            <v>150N</v>
          </cell>
          <cell r="J497" t="str">
            <v>Dryland</v>
          </cell>
          <cell r="K497" t="str">
            <v>Missouri Valley</v>
          </cell>
          <cell r="L497" t="str">
            <v>Inbred HIPS</v>
          </cell>
          <cell r="M497" t="str">
            <v>LC2120</v>
          </cell>
          <cell r="N497">
            <v>295</v>
          </cell>
          <cell r="O497">
            <v>1729306</v>
          </cell>
          <cell r="P497">
            <v>496</v>
          </cell>
        </row>
        <row r="498">
          <cell r="A498" t="str">
            <v>Inbred HIPS_5_22</v>
          </cell>
          <cell r="B498" t="str">
            <v>5_22</v>
          </cell>
          <cell r="C498" t="str">
            <v>Missouri Valley$Inbred HIPS$150N$Dryland$Rep$1$Plot297Row5$Range22$@B73</v>
          </cell>
          <cell r="D498">
            <v>297</v>
          </cell>
          <cell r="E498">
            <v>5</v>
          </cell>
          <cell r="F498">
            <v>22</v>
          </cell>
          <cell r="G498" t="str">
            <v>B73</v>
          </cell>
          <cell r="H498">
            <v>1</v>
          </cell>
          <cell r="I498" t="str">
            <v>150N</v>
          </cell>
          <cell r="J498" t="str">
            <v>Dryland</v>
          </cell>
          <cell r="K498" t="str">
            <v>Missouri Valley</v>
          </cell>
          <cell r="L498" t="str">
            <v>Inbred HIPS</v>
          </cell>
          <cell r="M498" t="str">
            <v>LC2120</v>
          </cell>
          <cell r="N498">
            <v>383</v>
          </cell>
          <cell r="O498">
            <v>1729394</v>
          </cell>
          <cell r="P498">
            <v>497</v>
          </cell>
        </row>
        <row r="499">
          <cell r="A499" t="str">
            <v>Inbred HIPS_7_22</v>
          </cell>
          <cell r="B499" t="str">
            <v>7_22</v>
          </cell>
          <cell r="C499" t="str">
            <v>Missouri Valley$Inbred HIPS$150N$Dryland$Rep$1$Plot295Row7$Range22$@4226</v>
          </cell>
          <cell r="D499">
            <v>295</v>
          </cell>
          <cell r="E499">
            <v>7</v>
          </cell>
          <cell r="F499">
            <v>22</v>
          </cell>
          <cell r="G499" t="str">
            <v>4226</v>
          </cell>
          <cell r="H499">
            <v>1</v>
          </cell>
          <cell r="I499" t="str">
            <v>150N</v>
          </cell>
          <cell r="J499" t="str">
            <v>Dryland</v>
          </cell>
          <cell r="K499" t="str">
            <v>Missouri Valley</v>
          </cell>
          <cell r="L499" t="str">
            <v>Inbred HIPS</v>
          </cell>
          <cell r="M499" t="str">
            <v>LC2120</v>
          </cell>
          <cell r="N499">
            <v>6</v>
          </cell>
          <cell r="O499">
            <v>1723017</v>
          </cell>
          <cell r="P499">
            <v>498</v>
          </cell>
        </row>
        <row r="500">
          <cell r="A500" t="str">
            <v>Inbred HIPS_9_22</v>
          </cell>
          <cell r="B500" t="str">
            <v>9_22</v>
          </cell>
          <cell r="C500" t="str">
            <v>Missouri Valley$Inbred HIPS$150N$Dryland$Rep$1$Plot293Row9$Range22$@B75</v>
          </cell>
          <cell r="D500">
            <v>293</v>
          </cell>
          <cell r="E500">
            <v>9</v>
          </cell>
          <cell r="F500">
            <v>22</v>
          </cell>
          <cell r="G500" t="str">
            <v>B75</v>
          </cell>
          <cell r="H500">
            <v>1</v>
          </cell>
          <cell r="I500" t="str">
            <v>150N</v>
          </cell>
          <cell r="J500" t="str">
            <v>Dryland</v>
          </cell>
          <cell r="K500" t="str">
            <v>Missouri Valley</v>
          </cell>
          <cell r="L500" t="str">
            <v>Inbred HIPS</v>
          </cell>
          <cell r="M500" t="str">
            <v>LC2120</v>
          </cell>
          <cell r="N500">
            <v>90</v>
          </cell>
          <cell r="O500">
            <v>1729101</v>
          </cell>
          <cell r="P500">
            <v>499</v>
          </cell>
        </row>
        <row r="501">
          <cell r="A501" t="str">
            <v>Inbred HIPS_11_22</v>
          </cell>
          <cell r="B501" t="str">
            <v>11_22</v>
          </cell>
          <cell r="C501" t="str">
            <v>Missouri Valley$Inbred HIPS$150N$Dryland$Rep$1$Plot291Row11$Range22$@A441-5</v>
          </cell>
          <cell r="D501">
            <v>291</v>
          </cell>
          <cell r="E501">
            <v>11</v>
          </cell>
          <cell r="F501">
            <v>22</v>
          </cell>
          <cell r="G501" t="str">
            <v>A441-5</v>
          </cell>
          <cell r="H501">
            <v>1</v>
          </cell>
          <cell r="I501" t="str">
            <v>150N</v>
          </cell>
          <cell r="J501" t="str">
            <v>Dryland</v>
          </cell>
          <cell r="K501" t="str">
            <v>Missouri Valley</v>
          </cell>
          <cell r="L501" t="str">
            <v>Inbred HIPS</v>
          </cell>
          <cell r="M501" t="str">
            <v>LC2120</v>
          </cell>
          <cell r="N501">
            <v>111</v>
          </cell>
          <cell r="O501">
            <v>1729122</v>
          </cell>
          <cell r="P501">
            <v>500</v>
          </cell>
        </row>
        <row r="502">
          <cell r="A502" t="str">
            <v>Inbred HIPS_3_23</v>
          </cell>
          <cell r="B502" t="str">
            <v>3_23</v>
          </cell>
          <cell r="C502" t="str">
            <v>Missouri Valley$Inbred HIPS$150N$Dryland$Rep$1$Plot302Row3$Range23$@B73</v>
          </cell>
          <cell r="D502">
            <v>302</v>
          </cell>
          <cell r="E502">
            <v>3</v>
          </cell>
          <cell r="F502">
            <v>23</v>
          </cell>
          <cell r="G502" t="str">
            <v>B73</v>
          </cell>
          <cell r="H502">
            <v>1</v>
          </cell>
          <cell r="I502" t="str">
            <v>150N</v>
          </cell>
          <cell r="J502" t="str">
            <v>Dryland</v>
          </cell>
          <cell r="K502" t="str">
            <v>Missouri Valley</v>
          </cell>
          <cell r="L502" t="str">
            <v>Inbred HIPS</v>
          </cell>
          <cell r="M502" t="str">
            <v>LC2120</v>
          </cell>
          <cell r="N502">
            <v>384</v>
          </cell>
          <cell r="O502">
            <v>1729395</v>
          </cell>
          <cell r="P502">
            <v>501</v>
          </cell>
        </row>
        <row r="503">
          <cell r="A503" t="str">
            <v>Inbred HIPS_5_23</v>
          </cell>
          <cell r="B503" t="str">
            <v>5_23</v>
          </cell>
          <cell r="C503" t="str">
            <v>Missouri Valley$Inbred HIPS$150N$Dryland$Rep$1$Plot304Row5$Range23$@AK-04</v>
          </cell>
          <cell r="D503">
            <v>304</v>
          </cell>
          <cell r="E503">
            <v>5</v>
          </cell>
          <cell r="F503">
            <v>23</v>
          </cell>
          <cell r="G503" t="str">
            <v>AK-04</v>
          </cell>
          <cell r="H503">
            <v>1</v>
          </cell>
          <cell r="I503" t="str">
            <v>150N</v>
          </cell>
          <cell r="J503" t="str">
            <v>Dryland</v>
          </cell>
          <cell r="K503" t="str">
            <v>Missouri Valley</v>
          </cell>
          <cell r="L503" t="str">
            <v>Inbred HIPS</v>
          </cell>
          <cell r="M503" t="str">
            <v>LC2120</v>
          </cell>
          <cell r="N503">
            <v>389</v>
          </cell>
          <cell r="O503">
            <v>1729400</v>
          </cell>
          <cell r="P503">
            <v>502</v>
          </cell>
        </row>
        <row r="504">
          <cell r="A504" t="str">
            <v>Inbred HIPS_7_23</v>
          </cell>
          <cell r="B504" t="str">
            <v>7_23</v>
          </cell>
          <cell r="C504" t="str">
            <v>Missouri Valley$Inbred HIPS$150N$Dryland$Rep$1$Plot306Row7$Range23$@NC346</v>
          </cell>
          <cell r="D504">
            <v>306</v>
          </cell>
          <cell r="E504">
            <v>7</v>
          </cell>
          <cell r="F504">
            <v>23</v>
          </cell>
          <cell r="G504" t="str">
            <v>NC346</v>
          </cell>
          <cell r="H504">
            <v>1</v>
          </cell>
          <cell r="I504" t="str">
            <v>150N</v>
          </cell>
          <cell r="J504" t="str">
            <v>Dryland</v>
          </cell>
          <cell r="K504" t="str">
            <v>Missouri Valley</v>
          </cell>
          <cell r="L504" t="str">
            <v>Inbred HIPS</v>
          </cell>
          <cell r="M504" t="str">
            <v>LC2120</v>
          </cell>
          <cell r="N504">
            <v>342</v>
          </cell>
          <cell r="O504">
            <v>1729353</v>
          </cell>
          <cell r="P504">
            <v>503</v>
          </cell>
        </row>
        <row r="505">
          <cell r="A505" t="str">
            <v>Inbred HIPS_9_23</v>
          </cell>
          <cell r="B505" t="str">
            <v>9_23</v>
          </cell>
          <cell r="C505" t="str">
            <v>Missouri Valley$Inbred HIPS$150N$Dryland$Rep$1$Plot308Row9$Range23$@AK-07</v>
          </cell>
          <cell r="D505">
            <v>308</v>
          </cell>
          <cell r="E505">
            <v>9</v>
          </cell>
          <cell r="F505">
            <v>23</v>
          </cell>
          <cell r="G505" t="str">
            <v>AK-07</v>
          </cell>
          <cell r="H505">
            <v>1</v>
          </cell>
          <cell r="I505" t="str">
            <v>150N</v>
          </cell>
          <cell r="J505" t="str">
            <v>Dryland</v>
          </cell>
          <cell r="K505" t="str">
            <v>Missouri Valley</v>
          </cell>
          <cell r="L505" t="str">
            <v>Inbred HIPS</v>
          </cell>
          <cell r="M505" t="str">
            <v>LC2120</v>
          </cell>
          <cell r="N505">
            <v>392</v>
          </cell>
          <cell r="O505">
            <v>1729403</v>
          </cell>
          <cell r="P505">
            <v>504</v>
          </cell>
        </row>
        <row r="506">
          <cell r="A506" t="str">
            <v>Inbred HIPS_11_23</v>
          </cell>
          <cell r="B506" t="str">
            <v>11_23</v>
          </cell>
          <cell r="C506" t="str">
            <v>Missouri Valley$Inbred HIPS$150N$Dryland$Rep$1$Plot310Row11$Range23$@Mt42</v>
          </cell>
          <cell r="D506">
            <v>310</v>
          </cell>
          <cell r="E506">
            <v>11</v>
          </cell>
          <cell r="F506">
            <v>23</v>
          </cell>
          <cell r="G506" t="str">
            <v>Mt42</v>
          </cell>
          <cell r="H506">
            <v>1</v>
          </cell>
          <cell r="I506" t="str">
            <v>150N</v>
          </cell>
          <cell r="J506" t="str">
            <v>Dryland</v>
          </cell>
          <cell r="K506" t="str">
            <v>Missouri Valley</v>
          </cell>
          <cell r="L506" t="str">
            <v>Inbred HIPS</v>
          </cell>
          <cell r="M506" t="str">
            <v>LC2120</v>
          </cell>
          <cell r="N506">
            <v>278</v>
          </cell>
          <cell r="O506">
            <v>1729289</v>
          </cell>
          <cell r="P506">
            <v>505</v>
          </cell>
        </row>
        <row r="507">
          <cell r="A507" t="str">
            <v>Inbred HIPS_3_24</v>
          </cell>
          <cell r="B507" t="str">
            <v>3_24</v>
          </cell>
          <cell r="C507" t="str">
            <v>Missouri Valley$Inbred HIPS$150N$Dryland$Rep$1$Plot319Row3$Range24$@I29</v>
          </cell>
          <cell r="D507">
            <v>319</v>
          </cell>
          <cell r="E507">
            <v>3</v>
          </cell>
          <cell r="F507">
            <v>24</v>
          </cell>
          <cell r="G507" t="str">
            <v>I29</v>
          </cell>
          <cell r="H507">
            <v>1</v>
          </cell>
          <cell r="I507" t="str">
            <v>150N</v>
          </cell>
          <cell r="J507" t="str">
            <v>Dryland</v>
          </cell>
          <cell r="K507" t="str">
            <v>Missouri Valley</v>
          </cell>
          <cell r="L507" t="str">
            <v>Inbred HIPS</v>
          </cell>
          <cell r="M507" t="str">
            <v>LC2120</v>
          </cell>
          <cell r="N507">
            <v>288</v>
          </cell>
          <cell r="O507">
            <v>1729299</v>
          </cell>
          <cell r="P507">
            <v>506</v>
          </cell>
        </row>
        <row r="508">
          <cell r="A508" t="str">
            <v>Inbred HIPS_5_24</v>
          </cell>
          <cell r="B508" t="str">
            <v>5_24</v>
          </cell>
          <cell r="C508" t="str">
            <v>Missouri Valley$Inbred HIPS$150N$Dryland$Rep$1$Plot317Row5$Range24$@P39</v>
          </cell>
          <cell r="D508">
            <v>317</v>
          </cell>
          <cell r="E508">
            <v>5</v>
          </cell>
          <cell r="F508">
            <v>24</v>
          </cell>
          <cell r="G508" t="str">
            <v>P39</v>
          </cell>
          <cell r="H508">
            <v>1</v>
          </cell>
          <cell r="I508" t="str">
            <v>150N</v>
          </cell>
          <cell r="J508" t="str">
            <v>Dryland</v>
          </cell>
          <cell r="K508" t="str">
            <v>Missouri Valley</v>
          </cell>
          <cell r="L508" t="str">
            <v>Inbred HIPS</v>
          </cell>
          <cell r="M508" t="str">
            <v>LC2120</v>
          </cell>
          <cell r="N508">
            <v>299</v>
          </cell>
          <cell r="O508">
            <v>1729310</v>
          </cell>
          <cell r="P508">
            <v>507</v>
          </cell>
        </row>
        <row r="509">
          <cell r="A509" t="str">
            <v>Inbred HIPS_7_24</v>
          </cell>
          <cell r="B509" t="str">
            <v>7_24</v>
          </cell>
          <cell r="C509" t="str">
            <v>Missouri Valley$Inbred HIPS$150N$Dryland$Rep$1$Plot315Row7$Range24$@CM37</v>
          </cell>
          <cell r="D509">
            <v>315</v>
          </cell>
          <cell r="E509">
            <v>7</v>
          </cell>
          <cell r="F509">
            <v>24</v>
          </cell>
          <cell r="G509" t="str">
            <v>CM37</v>
          </cell>
          <cell r="H509">
            <v>1</v>
          </cell>
          <cell r="I509" t="str">
            <v>150N</v>
          </cell>
          <cell r="J509" t="str">
            <v>Dryland</v>
          </cell>
          <cell r="K509" t="str">
            <v>Missouri Valley</v>
          </cell>
          <cell r="L509" t="str">
            <v>Inbred HIPS</v>
          </cell>
          <cell r="M509" t="str">
            <v>LC2120</v>
          </cell>
          <cell r="N509">
            <v>279</v>
          </cell>
          <cell r="O509">
            <v>1729290</v>
          </cell>
          <cell r="P509">
            <v>508</v>
          </cell>
        </row>
        <row r="510">
          <cell r="A510" t="str">
            <v>Inbred HIPS_9_24</v>
          </cell>
          <cell r="B510" t="str">
            <v>9_24</v>
          </cell>
          <cell r="C510" t="str">
            <v>Missouri Valley$Inbred HIPS$150N$Dryland$Rep$1$Plot313Row9$Range24$@AK-05</v>
          </cell>
          <cell r="D510">
            <v>313</v>
          </cell>
          <cell r="E510">
            <v>9</v>
          </cell>
          <cell r="F510">
            <v>24</v>
          </cell>
          <cell r="G510" t="str">
            <v>AK-05</v>
          </cell>
          <cell r="H510">
            <v>1</v>
          </cell>
          <cell r="I510" t="str">
            <v>150N</v>
          </cell>
          <cell r="J510" t="str">
            <v>Dryland</v>
          </cell>
          <cell r="K510" t="str">
            <v>Missouri Valley</v>
          </cell>
          <cell r="L510" t="str">
            <v>Inbred HIPS</v>
          </cell>
          <cell r="M510" t="str">
            <v>LC2120</v>
          </cell>
          <cell r="N510">
            <v>390</v>
          </cell>
          <cell r="O510">
            <v>1729401</v>
          </cell>
          <cell r="P510">
            <v>509</v>
          </cell>
        </row>
        <row r="511">
          <cell r="A511" t="str">
            <v>Inbred HIPS_11_24</v>
          </cell>
          <cell r="B511" t="str">
            <v>11_24</v>
          </cell>
          <cell r="C511" t="str">
            <v>Missouri Valley$Inbred HIPS$150N$Dryland$Rep$1$Plot311Row11$Range24$@CI66</v>
          </cell>
          <cell r="D511">
            <v>311</v>
          </cell>
          <cell r="E511">
            <v>11</v>
          </cell>
          <cell r="F511">
            <v>24</v>
          </cell>
          <cell r="G511" t="str">
            <v>CI66</v>
          </cell>
          <cell r="H511">
            <v>1</v>
          </cell>
          <cell r="I511" t="str">
            <v>150N</v>
          </cell>
          <cell r="J511" t="str">
            <v>Dryland</v>
          </cell>
          <cell r="K511" t="str">
            <v>Missouri Valley</v>
          </cell>
          <cell r="L511" t="str">
            <v>Inbred HIPS</v>
          </cell>
          <cell r="M511" t="str">
            <v>LC2120</v>
          </cell>
          <cell r="N511">
            <v>317</v>
          </cell>
          <cell r="O511">
            <v>1729328</v>
          </cell>
          <cell r="P511">
            <v>510</v>
          </cell>
        </row>
        <row r="512">
          <cell r="A512" t="str">
            <v>Inbred HIPS_3_25</v>
          </cell>
          <cell r="B512" t="str">
            <v>3_25</v>
          </cell>
          <cell r="C512" t="str">
            <v>Missouri Valley$Inbred HIPS$150N$Dryland$Rep$1$Plot322Row3$Range25$@B73</v>
          </cell>
          <cell r="D512">
            <v>322</v>
          </cell>
          <cell r="E512">
            <v>3</v>
          </cell>
          <cell r="F512">
            <v>25</v>
          </cell>
          <cell r="G512" t="str">
            <v>B73</v>
          </cell>
          <cell r="H512">
            <v>1</v>
          </cell>
          <cell r="I512" t="str">
            <v>150N</v>
          </cell>
          <cell r="J512" t="str">
            <v>Dryland</v>
          </cell>
          <cell r="K512" t="str">
            <v>Missouri Valley</v>
          </cell>
          <cell r="L512" t="str">
            <v>Inbred HIPS</v>
          </cell>
          <cell r="M512" t="str">
            <v>LC2120</v>
          </cell>
          <cell r="N512">
            <v>351</v>
          </cell>
          <cell r="O512">
            <v>1729362</v>
          </cell>
          <cell r="P512">
            <v>511</v>
          </cell>
        </row>
        <row r="513">
          <cell r="A513" t="str">
            <v>Inbred HIPS_5_25</v>
          </cell>
          <cell r="B513" t="str">
            <v>5_25</v>
          </cell>
          <cell r="C513" t="str">
            <v>Missouri Valley$Inbred HIPS$150N$Dryland$Rep$1$Plot324Row5$Range25$@Mo47</v>
          </cell>
          <cell r="D513">
            <v>324</v>
          </cell>
          <cell r="E513">
            <v>5</v>
          </cell>
          <cell r="F513">
            <v>25</v>
          </cell>
          <cell r="G513" t="str">
            <v>Mo47</v>
          </cell>
          <cell r="H513">
            <v>1</v>
          </cell>
          <cell r="I513" t="str">
            <v>150N</v>
          </cell>
          <cell r="J513" t="str">
            <v>Dryland</v>
          </cell>
          <cell r="K513" t="str">
            <v>Missouri Valley</v>
          </cell>
          <cell r="L513" t="str">
            <v>Inbred HIPS</v>
          </cell>
          <cell r="M513" t="str">
            <v>LC2120</v>
          </cell>
          <cell r="N513">
            <v>159</v>
          </cell>
          <cell r="O513">
            <v>1729170</v>
          </cell>
          <cell r="P513">
            <v>512</v>
          </cell>
        </row>
        <row r="514">
          <cell r="A514" t="str">
            <v>Inbred HIPS_7_25</v>
          </cell>
          <cell r="B514" t="str">
            <v>7_25</v>
          </cell>
          <cell r="C514" t="str">
            <v>Missouri Valley$Inbred HIPS$150N$Dryland$Rep$1$Plot326Row7$Range25$@B73</v>
          </cell>
          <cell r="D514">
            <v>326</v>
          </cell>
          <cell r="E514">
            <v>7</v>
          </cell>
          <cell r="F514">
            <v>25</v>
          </cell>
          <cell r="G514" t="str">
            <v>B73</v>
          </cell>
          <cell r="H514">
            <v>1</v>
          </cell>
          <cell r="I514" t="str">
            <v>150N</v>
          </cell>
          <cell r="J514" t="str">
            <v>Dryland</v>
          </cell>
          <cell r="K514" t="str">
            <v>Missouri Valley</v>
          </cell>
          <cell r="L514" t="str">
            <v>Inbred HIPS</v>
          </cell>
          <cell r="M514" t="str">
            <v>LC2120</v>
          </cell>
          <cell r="N514">
            <v>355</v>
          </cell>
          <cell r="O514">
            <v>1729366</v>
          </cell>
          <cell r="P514">
            <v>513</v>
          </cell>
        </row>
        <row r="515">
          <cell r="A515" t="str">
            <v>Inbred HIPS_9_25</v>
          </cell>
          <cell r="B515" t="str">
            <v>9_25</v>
          </cell>
          <cell r="C515" t="str">
            <v>Missouri Valley$Inbred HIPS$150N$Dryland$Rep$1$Plot328Row9$Range25$@NC230</v>
          </cell>
          <cell r="D515">
            <v>328</v>
          </cell>
          <cell r="E515">
            <v>9</v>
          </cell>
          <cell r="F515">
            <v>25</v>
          </cell>
          <cell r="G515" t="str">
            <v>NC230</v>
          </cell>
          <cell r="H515">
            <v>1</v>
          </cell>
          <cell r="I515" t="str">
            <v>150N</v>
          </cell>
          <cell r="J515" t="str">
            <v>Dryland</v>
          </cell>
          <cell r="K515" t="str">
            <v>Missouri Valley</v>
          </cell>
          <cell r="L515" t="str">
            <v>Inbred HIPS</v>
          </cell>
          <cell r="M515" t="str">
            <v>LC2120</v>
          </cell>
          <cell r="N515">
            <v>92</v>
          </cell>
          <cell r="O515">
            <v>1729103</v>
          </cell>
          <cell r="P515">
            <v>514</v>
          </cell>
        </row>
        <row r="516">
          <cell r="A516" t="str">
            <v>Inbred HIPS_11_25</v>
          </cell>
          <cell r="B516" t="str">
            <v>11_25</v>
          </cell>
          <cell r="C516" t="str">
            <v>Missouri Valley$Inbred HIPS$150N$Dryland$Rep$1$Plot330Row11$Range25$@IA2132</v>
          </cell>
          <cell r="D516">
            <v>330</v>
          </cell>
          <cell r="E516">
            <v>11</v>
          </cell>
          <cell r="F516">
            <v>25</v>
          </cell>
          <cell r="G516" t="str">
            <v>IA2132</v>
          </cell>
          <cell r="H516">
            <v>1</v>
          </cell>
          <cell r="I516" t="str">
            <v>150N</v>
          </cell>
          <cell r="J516" t="str">
            <v>Dryland</v>
          </cell>
          <cell r="K516" t="str">
            <v>Missouri Valley</v>
          </cell>
          <cell r="L516" t="str">
            <v>Inbred HIPS</v>
          </cell>
          <cell r="M516" t="str">
            <v>LC2120</v>
          </cell>
          <cell r="N516">
            <v>133</v>
          </cell>
          <cell r="O516">
            <v>1729144</v>
          </cell>
          <cell r="P516">
            <v>515</v>
          </cell>
        </row>
        <row r="517">
          <cell r="A517" t="str">
            <v>Inbred HIPS_3_26</v>
          </cell>
          <cell r="B517" t="str">
            <v>3_26</v>
          </cell>
          <cell r="C517" t="str">
            <v>Missouri Valley$Inbred HIPS$150N$Dryland$Rep$1$Plot339Row3$Range26$@S8324</v>
          </cell>
          <cell r="D517">
            <v>339</v>
          </cell>
          <cell r="E517">
            <v>3</v>
          </cell>
          <cell r="F517">
            <v>26</v>
          </cell>
          <cell r="G517" t="str">
            <v>S8324</v>
          </cell>
          <cell r="H517">
            <v>1</v>
          </cell>
          <cell r="I517" t="str">
            <v>150N</v>
          </cell>
          <cell r="J517" t="str">
            <v>Dryland</v>
          </cell>
          <cell r="K517" t="str">
            <v>Missouri Valley</v>
          </cell>
          <cell r="L517" t="str">
            <v>Inbred HIPS</v>
          </cell>
          <cell r="M517" t="str">
            <v>LC2120</v>
          </cell>
          <cell r="N517">
            <v>323</v>
          </cell>
          <cell r="O517">
            <v>1729334</v>
          </cell>
          <cell r="P517">
            <v>516</v>
          </cell>
        </row>
        <row r="518">
          <cell r="A518" t="str">
            <v>Inbred HIPS_5_26</v>
          </cell>
          <cell r="B518" t="str">
            <v>5_26</v>
          </cell>
          <cell r="C518" t="str">
            <v>Missouri Valley$Inbred HIPS$150N$Dryland$Rep$1$Plot337Row5$Range26$@AK-10</v>
          </cell>
          <cell r="D518">
            <v>337</v>
          </cell>
          <cell r="E518">
            <v>5</v>
          </cell>
          <cell r="F518">
            <v>26</v>
          </cell>
          <cell r="G518" t="str">
            <v>AK-10</v>
          </cell>
          <cell r="H518">
            <v>1</v>
          </cell>
          <cell r="I518" t="str">
            <v>150N</v>
          </cell>
          <cell r="J518" t="str">
            <v>Dryland</v>
          </cell>
          <cell r="K518" t="str">
            <v>Missouri Valley</v>
          </cell>
          <cell r="L518" t="str">
            <v>Inbred HIPS</v>
          </cell>
          <cell r="M518" t="str">
            <v>LC2120</v>
          </cell>
          <cell r="N518">
            <v>395</v>
          </cell>
          <cell r="O518">
            <v>1729406</v>
          </cell>
          <cell r="P518">
            <v>517</v>
          </cell>
        </row>
        <row r="519">
          <cell r="A519" t="str">
            <v>Inbred HIPS_7_26</v>
          </cell>
          <cell r="B519" t="str">
            <v>7_26</v>
          </cell>
          <cell r="C519" t="str">
            <v>Missouri Valley$Inbred HIPS$150N$Dryland$Rep$1$Plot335Row7$Range26$@EP1</v>
          </cell>
          <cell r="D519">
            <v>335</v>
          </cell>
          <cell r="E519">
            <v>7</v>
          </cell>
          <cell r="F519">
            <v>26</v>
          </cell>
          <cell r="G519" t="str">
            <v>EP1</v>
          </cell>
          <cell r="H519">
            <v>1</v>
          </cell>
          <cell r="I519" t="str">
            <v>150N</v>
          </cell>
          <cell r="J519" t="str">
            <v>Dryland</v>
          </cell>
          <cell r="K519" t="str">
            <v>Missouri Valley</v>
          </cell>
          <cell r="L519" t="str">
            <v>Inbred HIPS</v>
          </cell>
          <cell r="M519" t="str">
            <v>LC2120</v>
          </cell>
          <cell r="N519">
            <v>287</v>
          </cell>
          <cell r="O519">
            <v>1729298</v>
          </cell>
          <cell r="P519">
            <v>518</v>
          </cell>
        </row>
        <row r="520">
          <cell r="A520" t="str">
            <v>Inbred HIPS_9_26</v>
          </cell>
          <cell r="B520" t="str">
            <v>9_26</v>
          </cell>
          <cell r="C520" t="str">
            <v>Missouri Valley$Inbred HIPS$150N$Dryland$Rep$1$Plot333Row9$Range26$@NC262</v>
          </cell>
          <cell r="D520">
            <v>333</v>
          </cell>
          <cell r="E520">
            <v>9</v>
          </cell>
          <cell r="F520">
            <v>26</v>
          </cell>
          <cell r="G520" t="str">
            <v>NC262</v>
          </cell>
          <cell r="H520">
            <v>1</v>
          </cell>
          <cell r="I520" t="str">
            <v>150N</v>
          </cell>
          <cell r="J520" t="str">
            <v>Dryland</v>
          </cell>
          <cell r="K520" t="str">
            <v>Missouri Valley</v>
          </cell>
          <cell r="L520" t="str">
            <v>Inbred HIPS</v>
          </cell>
          <cell r="M520" t="str">
            <v>LC2120</v>
          </cell>
          <cell r="N520">
            <v>306</v>
          </cell>
          <cell r="O520">
            <v>1729317</v>
          </cell>
          <cell r="P520">
            <v>519</v>
          </cell>
        </row>
        <row r="521">
          <cell r="A521" t="str">
            <v>Inbred HIPS_11_26</v>
          </cell>
          <cell r="B521" t="str">
            <v>11_26</v>
          </cell>
          <cell r="C521" t="str">
            <v>Missouri Valley$Inbred HIPS$150N$Dryland$Rep$1$Plot331Row11$Range26$@778</v>
          </cell>
          <cell r="D521">
            <v>331</v>
          </cell>
          <cell r="E521">
            <v>11</v>
          </cell>
          <cell r="F521">
            <v>26</v>
          </cell>
          <cell r="G521" t="str">
            <v>778</v>
          </cell>
          <cell r="H521">
            <v>1</v>
          </cell>
          <cell r="I521" t="str">
            <v>150N</v>
          </cell>
          <cell r="J521" t="str">
            <v>Dryland</v>
          </cell>
          <cell r="K521" t="str">
            <v>Missouri Valley</v>
          </cell>
          <cell r="L521" t="str">
            <v>Inbred HIPS</v>
          </cell>
          <cell r="M521" t="str">
            <v>LC2120</v>
          </cell>
          <cell r="N521">
            <v>193</v>
          </cell>
          <cell r="O521">
            <v>1729204</v>
          </cell>
          <cell r="P521">
            <v>520</v>
          </cell>
        </row>
        <row r="522">
          <cell r="A522" t="str">
            <v>Inbred HIPS_3_27</v>
          </cell>
          <cell r="B522" t="str">
            <v>3_27</v>
          </cell>
          <cell r="C522" t="str">
            <v>Missouri Valley$Inbred HIPS$150N$Dryland$Rep$1$Plot342Row3$Range27$@NC360</v>
          </cell>
          <cell r="D522">
            <v>342</v>
          </cell>
          <cell r="E522">
            <v>3</v>
          </cell>
          <cell r="F522">
            <v>27</v>
          </cell>
          <cell r="G522" t="str">
            <v>NC360</v>
          </cell>
          <cell r="H522">
            <v>1</v>
          </cell>
          <cell r="I522" t="str">
            <v>150N</v>
          </cell>
          <cell r="J522" t="str">
            <v>Dryland</v>
          </cell>
          <cell r="K522" t="str">
            <v>Missouri Valley</v>
          </cell>
          <cell r="L522" t="str">
            <v>Inbred HIPS</v>
          </cell>
          <cell r="M522" t="str">
            <v>LC2120</v>
          </cell>
          <cell r="N522">
            <v>243</v>
          </cell>
          <cell r="O522">
            <v>1729254</v>
          </cell>
          <cell r="P522">
            <v>521</v>
          </cell>
        </row>
        <row r="523">
          <cell r="A523" t="str">
            <v>Inbred HIPS_5_27</v>
          </cell>
          <cell r="B523" t="str">
            <v>5_27</v>
          </cell>
          <cell r="C523" t="str">
            <v>Missouri Valley$Inbred HIPS$150N$Dryland$Rep$1$Plot344Row5$Range27$@F42</v>
          </cell>
          <cell r="D523">
            <v>344</v>
          </cell>
          <cell r="E523">
            <v>5</v>
          </cell>
          <cell r="F523">
            <v>27</v>
          </cell>
          <cell r="G523" t="str">
            <v>F42</v>
          </cell>
          <cell r="H523">
            <v>1</v>
          </cell>
          <cell r="I523" t="str">
            <v>150N</v>
          </cell>
          <cell r="J523" t="str">
            <v>Dryland</v>
          </cell>
          <cell r="K523" t="str">
            <v>Missouri Valley</v>
          </cell>
          <cell r="L523" t="str">
            <v>Inbred HIPS</v>
          </cell>
          <cell r="M523" t="str">
            <v>LC2120</v>
          </cell>
          <cell r="N523">
            <v>180</v>
          </cell>
          <cell r="O523">
            <v>1729191</v>
          </cell>
          <cell r="P523">
            <v>522</v>
          </cell>
        </row>
        <row r="524">
          <cell r="A524" t="str">
            <v>Inbred HIPS_7_27</v>
          </cell>
          <cell r="B524" t="str">
            <v>7_27</v>
          </cell>
          <cell r="C524" t="str">
            <v>Missouri Valley$Inbred HIPS$150N$Dryland$Rep$1$Plot346Row7$Range27$@NC290A</v>
          </cell>
          <cell r="D524">
            <v>346</v>
          </cell>
          <cell r="E524">
            <v>7</v>
          </cell>
          <cell r="F524">
            <v>27</v>
          </cell>
          <cell r="G524" t="str">
            <v>NC290A</v>
          </cell>
          <cell r="H524">
            <v>1</v>
          </cell>
          <cell r="I524" t="str">
            <v>150N</v>
          </cell>
          <cell r="J524" t="str">
            <v>Dryland</v>
          </cell>
          <cell r="K524" t="str">
            <v>Missouri Valley</v>
          </cell>
          <cell r="L524" t="str">
            <v>Inbred HIPS</v>
          </cell>
          <cell r="M524" t="str">
            <v>LC2120</v>
          </cell>
          <cell r="N524">
            <v>235</v>
          </cell>
          <cell r="O524">
            <v>1729246</v>
          </cell>
          <cell r="P524">
            <v>523</v>
          </cell>
        </row>
        <row r="525">
          <cell r="A525" t="str">
            <v>Inbred HIPS_9_27</v>
          </cell>
          <cell r="B525" t="str">
            <v>9_27</v>
          </cell>
          <cell r="C525" t="str">
            <v>Missouri Valley$Inbred HIPS$150N$Dryland$Rep$1$Plot348Row9$Range27$@NC364</v>
          </cell>
          <cell r="D525">
            <v>348</v>
          </cell>
          <cell r="E525">
            <v>9</v>
          </cell>
          <cell r="F525">
            <v>27</v>
          </cell>
          <cell r="G525" t="str">
            <v>NC364</v>
          </cell>
          <cell r="H525">
            <v>1</v>
          </cell>
          <cell r="I525" t="str">
            <v>150N</v>
          </cell>
          <cell r="J525" t="str">
            <v>Dryland</v>
          </cell>
          <cell r="K525" t="str">
            <v>Missouri Valley</v>
          </cell>
          <cell r="L525" t="str">
            <v>Inbred HIPS</v>
          </cell>
          <cell r="M525" t="str">
            <v>LC2120</v>
          </cell>
          <cell r="N525">
            <v>128</v>
          </cell>
          <cell r="O525">
            <v>1729139</v>
          </cell>
          <cell r="P525">
            <v>524</v>
          </cell>
        </row>
        <row r="526">
          <cell r="A526" t="str">
            <v>Inbred HIPS_11_27</v>
          </cell>
          <cell r="B526" t="str">
            <v>11_27</v>
          </cell>
          <cell r="C526" t="str">
            <v>Missouri Valley$Inbred HIPS$150N$Dryland$Rep$1$Plot350Row11$Range27$@LH1</v>
          </cell>
          <cell r="D526">
            <v>350</v>
          </cell>
          <cell r="E526">
            <v>11</v>
          </cell>
          <cell r="F526">
            <v>27</v>
          </cell>
          <cell r="G526" t="str">
            <v>LH1</v>
          </cell>
          <cell r="H526">
            <v>1</v>
          </cell>
          <cell r="I526" t="str">
            <v>150N</v>
          </cell>
          <cell r="J526" t="str">
            <v>Dryland</v>
          </cell>
          <cell r="K526" t="str">
            <v>Missouri Valley</v>
          </cell>
          <cell r="L526" t="str">
            <v>Inbred HIPS</v>
          </cell>
          <cell r="M526" t="str">
            <v>LC2120</v>
          </cell>
          <cell r="N526">
            <v>324</v>
          </cell>
          <cell r="O526">
            <v>1729335</v>
          </cell>
          <cell r="P526">
            <v>525</v>
          </cell>
        </row>
        <row r="527">
          <cell r="A527" t="str">
            <v>Inbred HIPS_3_28</v>
          </cell>
          <cell r="B527" t="str">
            <v>3_28</v>
          </cell>
          <cell r="C527" t="str">
            <v>Missouri Valley$Inbred HIPS$150N$Dryland$Rep$1$Plot359Row3$Range28$@A654</v>
          </cell>
          <cell r="D527">
            <v>359</v>
          </cell>
          <cell r="E527">
            <v>3</v>
          </cell>
          <cell r="F527">
            <v>28</v>
          </cell>
          <cell r="G527" t="str">
            <v>A654</v>
          </cell>
          <cell r="H527">
            <v>1</v>
          </cell>
          <cell r="I527" t="str">
            <v>150N</v>
          </cell>
          <cell r="J527" t="str">
            <v>Dryland</v>
          </cell>
          <cell r="K527" t="str">
            <v>Missouri Valley</v>
          </cell>
          <cell r="L527" t="str">
            <v>Inbred HIPS</v>
          </cell>
          <cell r="M527" t="str">
            <v>LC2120</v>
          </cell>
          <cell r="N527">
            <v>316</v>
          </cell>
          <cell r="O527">
            <v>1729327</v>
          </cell>
          <cell r="P527">
            <v>526</v>
          </cell>
        </row>
        <row r="528">
          <cell r="A528" t="str">
            <v>Inbred HIPS_5_28</v>
          </cell>
          <cell r="B528" t="str">
            <v>5_28</v>
          </cell>
          <cell r="C528" t="str">
            <v>Missouri Valley$Inbred HIPS$150N$Dryland$Rep$1$Plot357Row5$Range28$@779</v>
          </cell>
          <cell r="D528">
            <v>357</v>
          </cell>
          <cell r="E528">
            <v>5</v>
          </cell>
          <cell r="F528">
            <v>28</v>
          </cell>
          <cell r="G528" t="str">
            <v>779</v>
          </cell>
          <cell r="H528">
            <v>1</v>
          </cell>
          <cell r="I528" t="str">
            <v>150N</v>
          </cell>
          <cell r="J528" t="str">
            <v>Dryland</v>
          </cell>
          <cell r="K528" t="str">
            <v>Missouri Valley</v>
          </cell>
          <cell r="L528" t="str">
            <v>Inbred HIPS</v>
          </cell>
          <cell r="M528" t="str">
            <v>LC2120</v>
          </cell>
          <cell r="N528">
            <v>322</v>
          </cell>
          <cell r="O528">
            <v>1729333</v>
          </cell>
          <cell r="P528">
            <v>527</v>
          </cell>
        </row>
        <row r="529">
          <cell r="A529" t="str">
            <v>Inbred HIPS_7_28</v>
          </cell>
          <cell r="B529" t="str">
            <v>7_28</v>
          </cell>
          <cell r="C529" t="str">
            <v>Missouri Valley$Inbred HIPS$150N$Dryland$Rep$1$Plot355Row7$Range28$@A188</v>
          </cell>
          <cell r="D529">
            <v>355</v>
          </cell>
          <cell r="E529">
            <v>7</v>
          </cell>
          <cell r="F529">
            <v>28</v>
          </cell>
          <cell r="G529" t="str">
            <v>A188</v>
          </cell>
          <cell r="H529">
            <v>1</v>
          </cell>
          <cell r="I529" t="str">
            <v>150N</v>
          </cell>
          <cell r="J529" t="str">
            <v>Dryland</v>
          </cell>
          <cell r="K529" t="str">
            <v>Missouri Valley</v>
          </cell>
          <cell r="L529" t="str">
            <v>Inbred HIPS</v>
          </cell>
          <cell r="M529" t="str">
            <v>LC2120</v>
          </cell>
          <cell r="N529">
            <v>103</v>
          </cell>
          <cell r="O529">
            <v>1729114</v>
          </cell>
          <cell r="P529">
            <v>528</v>
          </cell>
        </row>
        <row r="530">
          <cell r="A530" t="str">
            <v>Inbred HIPS_9_28</v>
          </cell>
          <cell r="B530" t="str">
            <v>9_28</v>
          </cell>
          <cell r="C530" t="str">
            <v>Missouri Valley$Inbred HIPS$150N$Dryland$Rep$1$Plot353Row9$Range28$@W153R</v>
          </cell>
          <cell r="D530">
            <v>353</v>
          </cell>
          <cell r="E530">
            <v>9</v>
          </cell>
          <cell r="F530">
            <v>28</v>
          </cell>
          <cell r="G530" t="str">
            <v>W153R</v>
          </cell>
          <cell r="H530">
            <v>1</v>
          </cell>
          <cell r="I530" t="str">
            <v>150N</v>
          </cell>
          <cell r="J530" t="str">
            <v>Dryland</v>
          </cell>
          <cell r="K530" t="str">
            <v>Missouri Valley</v>
          </cell>
          <cell r="L530" t="str">
            <v>Inbred HIPS</v>
          </cell>
          <cell r="M530" t="str">
            <v>LC2120</v>
          </cell>
          <cell r="N530">
            <v>167</v>
          </cell>
          <cell r="O530">
            <v>1729178</v>
          </cell>
          <cell r="P530">
            <v>529</v>
          </cell>
        </row>
        <row r="531">
          <cell r="A531" t="str">
            <v>Inbred HIPS_11_28</v>
          </cell>
          <cell r="B531" t="str">
            <v>11_28</v>
          </cell>
          <cell r="C531" t="str">
            <v>Missouri Valley$Inbred HIPS$150N$Dryland$Rep$1$Plot351Row11$Range28$@CML220</v>
          </cell>
          <cell r="D531">
            <v>351</v>
          </cell>
          <cell r="E531">
            <v>11</v>
          </cell>
          <cell r="F531">
            <v>28</v>
          </cell>
          <cell r="G531" t="str">
            <v>CML220</v>
          </cell>
          <cell r="H531">
            <v>1</v>
          </cell>
          <cell r="I531" t="str">
            <v>150N</v>
          </cell>
          <cell r="J531" t="str">
            <v>Dryland</v>
          </cell>
          <cell r="K531" t="str">
            <v>Missouri Valley</v>
          </cell>
          <cell r="L531" t="str">
            <v>Inbred HIPS</v>
          </cell>
          <cell r="M531" t="str">
            <v>LC2120</v>
          </cell>
          <cell r="N531">
            <v>337</v>
          </cell>
          <cell r="O531">
            <v>1729348</v>
          </cell>
          <cell r="P531">
            <v>530</v>
          </cell>
        </row>
        <row r="532">
          <cell r="A532" t="str">
            <v>Inbred HIPS_3_29</v>
          </cell>
          <cell r="B532" t="str">
            <v>3_29</v>
          </cell>
          <cell r="C532" t="str">
            <v>Missouri Valley$Inbred HIPS$150N$Dryland$Rep$1$Plot362Row3$Range29$@POP-N-EAT</v>
          </cell>
          <cell r="D532">
            <v>362</v>
          </cell>
          <cell r="E532">
            <v>3</v>
          </cell>
          <cell r="F532">
            <v>29</v>
          </cell>
          <cell r="G532" t="str">
            <v>POP-N-EAT</v>
          </cell>
          <cell r="H532">
            <v>1</v>
          </cell>
          <cell r="I532" t="str">
            <v>150N</v>
          </cell>
          <cell r="J532" t="str">
            <v>Dryland</v>
          </cell>
          <cell r="K532" t="str">
            <v>Missouri Valley</v>
          </cell>
          <cell r="L532" t="str">
            <v>Inbred HIPS</v>
          </cell>
          <cell r="M532" t="str">
            <v>LC2120</v>
          </cell>
          <cell r="N532">
            <v>76</v>
          </cell>
          <cell r="O532">
            <v>1723087</v>
          </cell>
          <cell r="P532">
            <v>531</v>
          </cell>
        </row>
        <row r="533">
          <cell r="A533" t="str">
            <v>Inbred HIPS_5_29</v>
          </cell>
          <cell r="B533" t="str">
            <v>5_29</v>
          </cell>
          <cell r="C533" t="str">
            <v>Missouri Valley$Inbred HIPS$150N$Dryland$Rep$1$Plot364Row5$Range29$@B73</v>
          </cell>
          <cell r="D533">
            <v>364</v>
          </cell>
          <cell r="E533">
            <v>5</v>
          </cell>
          <cell r="F533">
            <v>29</v>
          </cell>
          <cell r="G533" t="str">
            <v>B73</v>
          </cell>
          <cell r="H533">
            <v>1</v>
          </cell>
          <cell r="I533" t="str">
            <v>150N</v>
          </cell>
          <cell r="J533" t="str">
            <v>Dryland</v>
          </cell>
          <cell r="K533" t="str">
            <v>Missouri Valley</v>
          </cell>
          <cell r="L533" t="str">
            <v>Inbred HIPS</v>
          </cell>
          <cell r="M533" t="str">
            <v>LC2120</v>
          </cell>
          <cell r="N533">
            <v>368</v>
          </cell>
          <cell r="O533">
            <v>1729379</v>
          </cell>
          <cell r="P533">
            <v>532</v>
          </cell>
        </row>
        <row r="534">
          <cell r="A534" t="str">
            <v>Inbred HIPS_7_29</v>
          </cell>
          <cell r="B534" t="str">
            <v>7_29</v>
          </cell>
          <cell r="C534" t="str">
            <v>Missouri Valley$Inbred HIPS$150N$Dryland$Rep$1$Plot366Row7$Range29$@CML91</v>
          </cell>
          <cell r="D534">
            <v>366</v>
          </cell>
          <cell r="E534">
            <v>7</v>
          </cell>
          <cell r="F534">
            <v>29</v>
          </cell>
          <cell r="G534" t="str">
            <v>CML91</v>
          </cell>
          <cell r="H534">
            <v>1</v>
          </cell>
          <cell r="I534" t="str">
            <v>150N</v>
          </cell>
          <cell r="J534" t="str">
            <v>Dryland</v>
          </cell>
          <cell r="K534" t="str">
            <v>Missouri Valley</v>
          </cell>
          <cell r="L534" t="str">
            <v>Inbred HIPS</v>
          </cell>
          <cell r="M534" t="str">
            <v>LC2120</v>
          </cell>
          <cell r="N534">
            <v>228</v>
          </cell>
          <cell r="O534">
            <v>1729239</v>
          </cell>
          <cell r="P534">
            <v>533</v>
          </cell>
        </row>
        <row r="535">
          <cell r="A535" t="str">
            <v>Inbred HIPS_9_29</v>
          </cell>
          <cell r="B535" t="str">
            <v>9_29</v>
          </cell>
          <cell r="C535" t="str">
            <v>Missouri Valley$Inbred HIPS$150N$Dryland$Rep$1$Plot368Row9$Range29$@NC352</v>
          </cell>
          <cell r="D535">
            <v>368</v>
          </cell>
          <cell r="E535">
            <v>9</v>
          </cell>
          <cell r="F535">
            <v>29</v>
          </cell>
          <cell r="G535" t="str">
            <v>NC352</v>
          </cell>
          <cell r="H535">
            <v>1</v>
          </cell>
          <cell r="I535" t="str">
            <v>150N</v>
          </cell>
          <cell r="J535" t="str">
            <v>Dryland</v>
          </cell>
          <cell r="K535" t="str">
            <v>Missouri Valley</v>
          </cell>
          <cell r="L535" t="str">
            <v>Inbred HIPS</v>
          </cell>
          <cell r="M535" t="str">
            <v>LC2120</v>
          </cell>
          <cell r="N535">
            <v>127</v>
          </cell>
          <cell r="O535">
            <v>1729138</v>
          </cell>
          <cell r="P535">
            <v>534</v>
          </cell>
        </row>
        <row r="536">
          <cell r="A536" t="str">
            <v>Inbred HIPS_11_29</v>
          </cell>
          <cell r="B536" t="str">
            <v>11_29</v>
          </cell>
          <cell r="C536" t="str">
            <v>Missouri Valley$Inbred HIPS$150N$Dryland$Rep$1$Plot370Row11$Range29$@CI21E</v>
          </cell>
          <cell r="D536">
            <v>370</v>
          </cell>
          <cell r="E536">
            <v>11</v>
          </cell>
          <cell r="F536">
            <v>29</v>
          </cell>
          <cell r="G536" t="str">
            <v>CI21E</v>
          </cell>
          <cell r="H536">
            <v>1</v>
          </cell>
          <cell r="I536" t="str">
            <v>150N</v>
          </cell>
          <cell r="J536" t="str">
            <v>Dryland</v>
          </cell>
          <cell r="K536" t="str">
            <v>Missouri Valley</v>
          </cell>
          <cell r="L536" t="str">
            <v>Inbred HIPS</v>
          </cell>
          <cell r="M536" t="str">
            <v>LC2120</v>
          </cell>
          <cell r="N536">
            <v>249</v>
          </cell>
          <cell r="O536">
            <v>1729260</v>
          </cell>
          <cell r="P536">
            <v>535</v>
          </cell>
        </row>
        <row r="537">
          <cell r="A537" t="str">
            <v>Inbred HIPS_3_30</v>
          </cell>
          <cell r="B537" t="str">
            <v>3_30</v>
          </cell>
          <cell r="C537" t="str">
            <v>Missouri Valley$Inbred HIPS$150N$Dryland$Rep$1$Plot379Row3$Range30$@Mo17</v>
          </cell>
          <cell r="D537">
            <v>379</v>
          </cell>
          <cell r="E537">
            <v>3</v>
          </cell>
          <cell r="F537">
            <v>30</v>
          </cell>
          <cell r="G537" t="str">
            <v>Mo17</v>
          </cell>
          <cell r="H537">
            <v>1</v>
          </cell>
          <cell r="I537" t="str">
            <v>150N</v>
          </cell>
          <cell r="J537" t="str">
            <v>Dryland</v>
          </cell>
          <cell r="K537" t="str">
            <v>Missouri Valley</v>
          </cell>
          <cell r="L537" t="str">
            <v>Inbred HIPS</v>
          </cell>
          <cell r="M537" t="str">
            <v>LC2120</v>
          </cell>
          <cell r="N537">
            <v>153</v>
          </cell>
          <cell r="O537">
            <v>1729164</v>
          </cell>
          <cell r="P537">
            <v>536</v>
          </cell>
        </row>
        <row r="538">
          <cell r="A538" t="str">
            <v>Inbred HIPS_5_30</v>
          </cell>
          <cell r="B538" t="str">
            <v>5_30</v>
          </cell>
          <cell r="C538" t="str">
            <v>Missouri Valley$Inbred HIPS$150N$Dryland$Rep$1$Plot377Row5$Range30$@Tzi10</v>
          </cell>
          <cell r="D538">
            <v>377</v>
          </cell>
          <cell r="E538">
            <v>5</v>
          </cell>
          <cell r="F538">
            <v>30</v>
          </cell>
          <cell r="G538" t="str">
            <v>Tzi10</v>
          </cell>
          <cell r="H538">
            <v>1</v>
          </cell>
          <cell r="I538" t="str">
            <v>150N</v>
          </cell>
          <cell r="J538" t="str">
            <v>Dryland</v>
          </cell>
          <cell r="K538" t="str">
            <v>Missouri Valley</v>
          </cell>
          <cell r="L538" t="str">
            <v>Inbred HIPS</v>
          </cell>
          <cell r="M538" t="str">
            <v>LC2120</v>
          </cell>
          <cell r="N538">
            <v>50</v>
          </cell>
          <cell r="O538">
            <v>1723061</v>
          </cell>
          <cell r="P538">
            <v>537</v>
          </cell>
        </row>
        <row r="539">
          <cell r="A539" t="str">
            <v>Inbred HIPS_7_30</v>
          </cell>
          <cell r="B539" t="str">
            <v>7_30</v>
          </cell>
          <cell r="C539" t="str">
            <v>Missouri Valley$Inbred HIPS$150N$Dryland$Rep$1$Plot375Row7$Range30$@NC348</v>
          </cell>
          <cell r="D539">
            <v>375</v>
          </cell>
          <cell r="E539">
            <v>7</v>
          </cell>
          <cell r="F539">
            <v>30</v>
          </cell>
          <cell r="G539" t="str">
            <v>NC348</v>
          </cell>
          <cell r="H539">
            <v>1</v>
          </cell>
          <cell r="I539" t="str">
            <v>150N</v>
          </cell>
          <cell r="J539" t="str">
            <v>Dryland</v>
          </cell>
          <cell r="K539" t="str">
            <v>Missouri Valley</v>
          </cell>
          <cell r="L539" t="str">
            <v>Inbred HIPS</v>
          </cell>
          <cell r="M539" t="str">
            <v>LC2120</v>
          </cell>
          <cell r="N539">
            <v>343</v>
          </cell>
          <cell r="O539">
            <v>1729354</v>
          </cell>
          <cell r="P539">
            <v>538</v>
          </cell>
        </row>
        <row r="540">
          <cell r="A540" t="str">
            <v>Inbred HIPS_9_30</v>
          </cell>
          <cell r="B540" t="str">
            <v>9_30</v>
          </cell>
          <cell r="C540" t="str">
            <v>Missouri Valley$Inbred HIPS$150N$Dryland$Rep$1$Plot373Row9$Range30$@B73</v>
          </cell>
          <cell r="D540">
            <v>373</v>
          </cell>
          <cell r="E540">
            <v>9</v>
          </cell>
          <cell r="F540">
            <v>30</v>
          </cell>
          <cell r="G540" t="str">
            <v>B73</v>
          </cell>
          <cell r="H540">
            <v>1</v>
          </cell>
          <cell r="I540" t="str">
            <v>150N</v>
          </cell>
          <cell r="J540" t="str">
            <v>Dryland</v>
          </cell>
          <cell r="K540" t="str">
            <v>Missouri Valley</v>
          </cell>
          <cell r="L540" t="str">
            <v>Inbred HIPS</v>
          </cell>
          <cell r="M540" t="str">
            <v>LC2120</v>
          </cell>
          <cell r="N540">
            <v>373</v>
          </cell>
          <cell r="O540">
            <v>1729384</v>
          </cell>
          <cell r="P540">
            <v>539</v>
          </cell>
        </row>
        <row r="541">
          <cell r="A541" t="str">
            <v>Inbred HIPS_11_30</v>
          </cell>
          <cell r="B541" t="str">
            <v>11_30</v>
          </cell>
          <cell r="C541" t="str">
            <v>Missouri Valley$Inbred HIPS$150N$Dryland$Rep$1$Plot371Row11$Range30$@R4</v>
          </cell>
          <cell r="D541">
            <v>371</v>
          </cell>
          <cell r="E541">
            <v>11</v>
          </cell>
          <cell r="F541">
            <v>30</v>
          </cell>
          <cell r="G541" t="str">
            <v>R4</v>
          </cell>
          <cell r="H541">
            <v>1</v>
          </cell>
          <cell r="I541" t="str">
            <v>150N</v>
          </cell>
          <cell r="J541" t="str">
            <v>Dryland</v>
          </cell>
          <cell r="K541" t="str">
            <v>Missouri Valley</v>
          </cell>
          <cell r="L541" t="str">
            <v>Inbred HIPS</v>
          </cell>
          <cell r="M541" t="str">
            <v>LC2120</v>
          </cell>
          <cell r="N541">
            <v>131</v>
          </cell>
          <cell r="O541">
            <v>1729142</v>
          </cell>
          <cell r="P541">
            <v>540</v>
          </cell>
        </row>
        <row r="542">
          <cell r="A542" t="str">
            <v>Inbred HIPS_3_31</v>
          </cell>
          <cell r="B542" t="str">
            <v>3_31</v>
          </cell>
          <cell r="C542" t="str">
            <v>Missouri Valley$Inbred HIPS$150N$Dryland$Rep$1$Plot382Row3$Range31$@SA24</v>
          </cell>
          <cell r="D542">
            <v>382</v>
          </cell>
          <cell r="E542">
            <v>3</v>
          </cell>
          <cell r="F542">
            <v>31</v>
          </cell>
          <cell r="G542" t="str">
            <v>SA24</v>
          </cell>
          <cell r="H542">
            <v>1</v>
          </cell>
          <cell r="I542" t="str">
            <v>150N</v>
          </cell>
          <cell r="J542" t="str">
            <v>Dryland</v>
          </cell>
          <cell r="K542" t="str">
            <v>Missouri Valley</v>
          </cell>
          <cell r="L542" t="str">
            <v>Inbred HIPS</v>
          </cell>
          <cell r="M542" t="str">
            <v>LC2120</v>
          </cell>
          <cell r="N542">
            <v>245</v>
          </cell>
          <cell r="O542">
            <v>1729256</v>
          </cell>
          <cell r="P542">
            <v>541</v>
          </cell>
        </row>
        <row r="543">
          <cell r="A543" t="str">
            <v>Inbred HIPS_5_31</v>
          </cell>
          <cell r="B543" t="str">
            <v>5_31</v>
          </cell>
          <cell r="C543" t="str">
            <v>Missouri Valley$Inbred HIPS$150N$Dryland$Rep$1$Plot384Row5$Range31$@PHG39</v>
          </cell>
          <cell r="D543">
            <v>384</v>
          </cell>
          <cell r="E543">
            <v>5</v>
          </cell>
          <cell r="F543">
            <v>31</v>
          </cell>
          <cell r="G543" t="str">
            <v>PHG39</v>
          </cell>
          <cell r="H543">
            <v>1</v>
          </cell>
          <cell r="I543" t="str">
            <v>150N</v>
          </cell>
          <cell r="J543" t="str">
            <v>Dryland</v>
          </cell>
          <cell r="K543" t="str">
            <v>Missouri Valley</v>
          </cell>
          <cell r="L543" t="str">
            <v>Inbred HIPS</v>
          </cell>
          <cell r="M543" t="str">
            <v>LC2120</v>
          </cell>
          <cell r="N543">
            <v>176</v>
          </cell>
          <cell r="O543">
            <v>1729187</v>
          </cell>
          <cell r="P543">
            <v>542</v>
          </cell>
        </row>
        <row r="544">
          <cell r="A544" t="str">
            <v>Inbred HIPS_7_31</v>
          </cell>
          <cell r="B544" t="str">
            <v>7_31</v>
          </cell>
          <cell r="C544" t="str">
            <v>Missouri Valley$Inbred HIPS$150N$Dryland$Rep$1$Plot386Row7$Range31$@B68</v>
          </cell>
          <cell r="D544">
            <v>386</v>
          </cell>
          <cell r="E544">
            <v>7</v>
          </cell>
          <cell r="F544">
            <v>31</v>
          </cell>
          <cell r="G544" t="str">
            <v>B68</v>
          </cell>
          <cell r="H544">
            <v>1</v>
          </cell>
          <cell r="I544" t="str">
            <v>150N</v>
          </cell>
          <cell r="J544" t="str">
            <v>Dryland</v>
          </cell>
          <cell r="K544" t="str">
            <v>Missouri Valley</v>
          </cell>
          <cell r="L544" t="str">
            <v>Inbred HIPS</v>
          </cell>
          <cell r="M544" t="str">
            <v>LC2120</v>
          </cell>
          <cell r="N544">
            <v>8</v>
          </cell>
          <cell r="O544">
            <v>1723019</v>
          </cell>
          <cell r="P544">
            <v>543</v>
          </cell>
        </row>
        <row r="545">
          <cell r="A545" t="str">
            <v>Inbred HIPS_9_31</v>
          </cell>
          <cell r="B545" t="str">
            <v>9_31</v>
          </cell>
          <cell r="C545" t="str">
            <v>Missouri Valley$Inbred HIPS$150N$Dryland$Rep$1$Plot388Row9$Range31$@R177</v>
          </cell>
          <cell r="D545">
            <v>388</v>
          </cell>
          <cell r="E545">
            <v>9</v>
          </cell>
          <cell r="F545">
            <v>31</v>
          </cell>
          <cell r="G545" t="str">
            <v>R177</v>
          </cell>
          <cell r="H545">
            <v>1</v>
          </cell>
          <cell r="I545" t="str">
            <v>150N</v>
          </cell>
          <cell r="J545" t="str">
            <v>Dryland</v>
          </cell>
          <cell r="K545" t="str">
            <v>Missouri Valley</v>
          </cell>
          <cell r="L545" t="str">
            <v>Inbred HIPS</v>
          </cell>
          <cell r="M545" t="str">
            <v>LC2120</v>
          </cell>
          <cell r="N545">
            <v>301</v>
          </cell>
          <cell r="O545">
            <v>1729312</v>
          </cell>
          <cell r="P545">
            <v>544</v>
          </cell>
        </row>
        <row r="546">
          <cell r="A546" t="str">
            <v>Inbred HIPS_11_31</v>
          </cell>
          <cell r="B546" t="str">
            <v>11_31</v>
          </cell>
          <cell r="C546" t="str">
            <v>Missouri Valley$Inbred HIPS$150N$Dryland$Rep$1$Plot390Row11$Range31$@CML322</v>
          </cell>
          <cell r="D546">
            <v>390</v>
          </cell>
          <cell r="E546">
            <v>11</v>
          </cell>
          <cell r="F546">
            <v>31</v>
          </cell>
          <cell r="G546" t="str">
            <v>CML322</v>
          </cell>
          <cell r="H546">
            <v>1</v>
          </cell>
          <cell r="I546" t="str">
            <v>150N</v>
          </cell>
          <cell r="J546" t="str">
            <v>Dryland</v>
          </cell>
          <cell r="K546" t="str">
            <v>Missouri Valley</v>
          </cell>
          <cell r="L546" t="str">
            <v>Inbred HIPS</v>
          </cell>
          <cell r="M546" t="str">
            <v>LC2120</v>
          </cell>
          <cell r="N546">
            <v>28</v>
          </cell>
          <cell r="O546">
            <v>1723039</v>
          </cell>
          <cell r="P546">
            <v>545</v>
          </cell>
        </row>
        <row r="547">
          <cell r="A547" t="str">
            <v>Inbred HIPS_3_32</v>
          </cell>
          <cell r="B547" t="str">
            <v>3_32</v>
          </cell>
          <cell r="C547" t="str">
            <v>Missouri Valley$Inbred HIPS$150N$Dryland$Rep$1$Plot399Row3$Range32$@A632</v>
          </cell>
          <cell r="D547">
            <v>399</v>
          </cell>
          <cell r="E547">
            <v>3</v>
          </cell>
          <cell r="F547">
            <v>32</v>
          </cell>
          <cell r="G547" t="str">
            <v>A632</v>
          </cell>
          <cell r="H547">
            <v>1</v>
          </cell>
          <cell r="I547" t="str">
            <v>150N</v>
          </cell>
          <cell r="J547" t="str">
            <v>Dryland</v>
          </cell>
          <cell r="K547" t="str">
            <v>Missouri Valley</v>
          </cell>
          <cell r="L547" t="str">
            <v>Inbred HIPS</v>
          </cell>
          <cell r="M547" t="str">
            <v>LC2120</v>
          </cell>
          <cell r="N547">
            <v>69</v>
          </cell>
          <cell r="O547">
            <v>1723080</v>
          </cell>
          <cell r="P547">
            <v>546</v>
          </cell>
        </row>
        <row r="548">
          <cell r="A548" t="str">
            <v>Inbred HIPS_5_32</v>
          </cell>
          <cell r="B548" t="str">
            <v>5_32</v>
          </cell>
          <cell r="C548" t="str">
            <v>Missouri Valley$Inbred HIPS$150N$Dryland$Rep$1$Plot397Row5$Range32$@FBHJ</v>
          </cell>
          <cell r="D548">
            <v>397</v>
          </cell>
          <cell r="E548">
            <v>5</v>
          </cell>
          <cell r="F548">
            <v>32</v>
          </cell>
          <cell r="G548" t="str">
            <v>FBHJ</v>
          </cell>
          <cell r="H548">
            <v>1</v>
          </cell>
          <cell r="I548" t="str">
            <v>150N</v>
          </cell>
          <cell r="J548" t="str">
            <v>Dryland</v>
          </cell>
          <cell r="K548" t="str">
            <v>Missouri Valley</v>
          </cell>
          <cell r="L548" t="str">
            <v>Inbred HIPS</v>
          </cell>
          <cell r="M548" t="str">
            <v>LC2120</v>
          </cell>
          <cell r="N548">
            <v>199</v>
          </cell>
          <cell r="O548">
            <v>1729210</v>
          </cell>
          <cell r="P548">
            <v>547</v>
          </cell>
        </row>
        <row r="549">
          <cell r="A549" t="str">
            <v>Inbred HIPS_7_32</v>
          </cell>
          <cell r="B549" t="str">
            <v>7_32</v>
          </cell>
          <cell r="C549" t="str">
            <v>Missouri Valley$Inbred HIPS$150N$Dryland$Rep$1$Plot395Row7$Range32$@B73</v>
          </cell>
          <cell r="D549">
            <v>395</v>
          </cell>
          <cell r="E549">
            <v>7</v>
          </cell>
          <cell r="F549">
            <v>32</v>
          </cell>
          <cell r="G549" t="str">
            <v>B73</v>
          </cell>
          <cell r="H549">
            <v>1</v>
          </cell>
          <cell r="I549" t="str">
            <v>150N</v>
          </cell>
          <cell r="J549" t="str">
            <v>Dryland</v>
          </cell>
          <cell r="K549" t="str">
            <v>Missouri Valley</v>
          </cell>
          <cell r="L549" t="str">
            <v>Inbred HIPS</v>
          </cell>
          <cell r="M549" t="str">
            <v>LC2120</v>
          </cell>
          <cell r="N549">
            <v>375</v>
          </cell>
          <cell r="O549">
            <v>1729386</v>
          </cell>
          <cell r="P549">
            <v>548</v>
          </cell>
        </row>
        <row r="550">
          <cell r="A550" t="str">
            <v>Inbred HIPS_9_32</v>
          </cell>
          <cell r="B550" t="str">
            <v>9_32</v>
          </cell>
          <cell r="C550" t="str">
            <v>Missouri Valley$Inbred HIPS$150N$Dryland$Rep$1$Plot393Row9$Range32$@B73</v>
          </cell>
          <cell r="D550">
            <v>393</v>
          </cell>
          <cell r="E550">
            <v>9</v>
          </cell>
          <cell r="F550">
            <v>32</v>
          </cell>
          <cell r="G550" t="str">
            <v>B73</v>
          </cell>
          <cell r="H550">
            <v>1</v>
          </cell>
          <cell r="I550" t="str">
            <v>150N</v>
          </cell>
          <cell r="J550" t="str">
            <v>Dryland</v>
          </cell>
          <cell r="K550" t="str">
            <v>Missouri Valley</v>
          </cell>
          <cell r="L550" t="str">
            <v>Inbred HIPS</v>
          </cell>
          <cell r="M550" t="str">
            <v>LC2120</v>
          </cell>
          <cell r="N550">
            <v>372</v>
          </cell>
          <cell r="O550">
            <v>1729383</v>
          </cell>
          <cell r="P550">
            <v>549</v>
          </cell>
        </row>
        <row r="551">
          <cell r="A551" t="str">
            <v>Inbred HIPS_11_32</v>
          </cell>
          <cell r="B551" t="str">
            <v>11_32</v>
          </cell>
          <cell r="C551" t="str">
            <v>Missouri Valley$Inbred HIPS$150N$Dryland$Rep$1$Plot391Row11$Range32$@B73</v>
          </cell>
          <cell r="D551">
            <v>391</v>
          </cell>
          <cell r="E551">
            <v>11</v>
          </cell>
          <cell r="F551">
            <v>32</v>
          </cell>
          <cell r="G551" t="str">
            <v>B73</v>
          </cell>
          <cell r="H551">
            <v>1</v>
          </cell>
          <cell r="I551" t="str">
            <v>150N</v>
          </cell>
          <cell r="J551" t="str">
            <v>Dryland</v>
          </cell>
          <cell r="K551" t="str">
            <v>Missouri Valley</v>
          </cell>
          <cell r="L551" t="str">
            <v>Inbred HIPS</v>
          </cell>
          <cell r="M551" t="str">
            <v>LC2120</v>
          </cell>
          <cell r="N551">
            <v>370</v>
          </cell>
          <cell r="O551">
            <v>1729381</v>
          </cell>
          <cell r="P551">
            <v>550</v>
          </cell>
        </row>
        <row r="552">
          <cell r="A552" t="str">
            <v>Inbred HIPS_3_33</v>
          </cell>
          <cell r="B552" t="str">
            <v>3_33</v>
          </cell>
          <cell r="C552" t="str">
            <v>Missouri Valley$Inbred HIPS$150N$Dryland$Rep$1$Plot402Row3$Range33$@A682</v>
          </cell>
          <cell r="D552">
            <v>402</v>
          </cell>
          <cell r="E552">
            <v>3</v>
          </cell>
          <cell r="F552">
            <v>33</v>
          </cell>
          <cell r="G552" t="str">
            <v>A682</v>
          </cell>
          <cell r="H552">
            <v>1</v>
          </cell>
          <cell r="I552" t="str">
            <v>150N</v>
          </cell>
          <cell r="J552" t="str">
            <v>Dryland</v>
          </cell>
          <cell r="K552" t="str">
            <v>Missouri Valley</v>
          </cell>
          <cell r="L552" t="str">
            <v>Inbred HIPS</v>
          </cell>
          <cell r="M552" t="str">
            <v>LC2120</v>
          </cell>
          <cell r="N552">
            <v>165</v>
          </cell>
          <cell r="O552">
            <v>1729176</v>
          </cell>
          <cell r="P552">
            <v>551</v>
          </cell>
        </row>
        <row r="553">
          <cell r="A553" t="str">
            <v>Inbred HIPS_5_33</v>
          </cell>
          <cell r="B553" t="str">
            <v>5_33</v>
          </cell>
          <cell r="C553" t="str">
            <v>Missouri Valley$Inbred HIPS$150N$Dryland$Rep$1$Plot404Row5$Range33$@NC336</v>
          </cell>
          <cell r="D553">
            <v>404</v>
          </cell>
          <cell r="E553">
            <v>5</v>
          </cell>
          <cell r="F553">
            <v>33</v>
          </cell>
          <cell r="G553" t="str">
            <v>NC336</v>
          </cell>
          <cell r="H553">
            <v>1</v>
          </cell>
          <cell r="I553" t="str">
            <v>150N</v>
          </cell>
          <cell r="J553" t="str">
            <v>Dryland</v>
          </cell>
          <cell r="K553" t="str">
            <v>Missouri Valley</v>
          </cell>
          <cell r="L553" t="str">
            <v>Inbred HIPS</v>
          </cell>
          <cell r="M553" t="str">
            <v>LC2120</v>
          </cell>
          <cell r="N553">
            <v>126</v>
          </cell>
          <cell r="O553">
            <v>1729137</v>
          </cell>
          <cell r="P553">
            <v>552</v>
          </cell>
        </row>
        <row r="554">
          <cell r="A554" t="str">
            <v>Inbred HIPS_7_33</v>
          </cell>
          <cell r="B554" t="str">
            <v>7_33</v>
          </cell>
          <cell r="C554" t="str">
            <v>Missouri Valley$Inbred HIPS$150N$Dryland$Rep$1$Plot406Row7$Range33$@CI28A</v>
          </cell>
          <cell r="D554">
            <v>406</v>
          </cell>
          <cell r="E554">
            <v>7</v>
          </cell>
          <cell r="F554">
            <v>33</v>
          </cell>
          <cell r="G554" t="str">
            <v>CI28A</v>
          </cell>
          <cell r="H554">
            <v>1</v>
          </cell>
          <cell r="I554" t="str">
            <v>150N</v>
          </cell>
          <cell r="J554" t="str">
            <v>Dryland</v>
          </cell>
          <cell r="K554" t="str">
            <v>Missouri Valley</v>
          </cell>
          <cell r="L554" t="str">
            <v>Inbred HIPS</v>
          </cell>
          <cell r="M554" t="str">
            <v>LC2120</v>
          </cell>
          <cell r="N554">
            <v>300</v>
          </cell>
          <cell r="O554">
            <v>1729311</v>
          </cell>
          <cell r="P554">
            <v>553</v>
          </cell>
        </row>
        <row r="555">
          <cell r="A555" t="str">
            <v>Inbred HIPS_9_33</v>
          </cell>
          <cell r="B555" t="str">
            <v>9_33</v>
          </cell>
          <cell r="C555" t="str">
            <v>Missouri Valley$Inbred HIPS$150N$Dryland$Rep$1$Plot408Row9$Range33$@NC344</v>
          </cell>
          <cell r="D555">
            <v>408</v>
          </cell>
          <cell r="E555">
            <v>9</v>
          </cell>
          <cell r="F555">
            <v>33</v>
          </cell>
          <cell r="G555" t="str">
            <v>NC344</v>
          </cell>
          <cell r="H555">
            <v>1</v>
          </cell>
          <cell r="I555" t="str">
            <v>150N</v>
          </cell>
          <cell r="J555" t="str">
            <v>Dryland</v>
          </cell>
          <cell r="K555" t="str">
            <v>Missouri Valley</v>
          </cell>
          <cell r="L555" t="str">
            <v>Inbred HIPS</v>
          </cell>
          <cell r="M555" t="str">
            <v>LC2120</v>
          </cell>
          <cell r="N555">
            <v>240</v>
          </cell>
          <cell r="O555">
            <v>1729251</v>
          </cell>
          <cell r="P555">
            <v>554</v>
          </cell>
        </row>
        <row r="556">
          <cell r="A556" t="str">
            <v>Inbred HIPS_11_33</v>
          </cell>
          <cell r="B556" t="str">
            <v>11_33</v>
          </cell>
          <cell r="C556" t="str">
            <v>Missouri Valley$Inbred HIPS$150N$Dryland$Rep$1$Plot410Row11$Range33$@LH39</v>
          </cell>
          <cell r="D556">
            <v>410</v>
          </cell>
          <cell r="E556">
            <v>11</v>
          </cell>
          <cell r="F556">
            <v>33</v>
          </cell>
          <cell r="G556" t="str">
            <v>LH39</v>
          </cell>
          <cell r="H556">
            <v>1</v>
          </cell>
          <cell r="I556" t="str">
            <v>150N</v>
          </cell>
          <cell r="J556" t="str">
            <v>Dryland</v>
          </cell>
          <cell r="K556" t="str">
            <v>Missouri Valley</v>
          </cell>
          <cell r="L556" t="str">
            <v>Inbred HIPS</v>
          </cell>
          <cell r="M556" t="str">
            <v>LC2120</v>
          </cell>
          <cell r="N556">
            <v>172</v>
          </cell>
          <cell r="O556">
            <v>1729183</v>
          </cell>
          <cell r="P556">
            <v>555</v>
          </cell>
        </row>
        <row r="557">
          <cell r="A557" t="str">
            <v>Inbred HIPS_3_34</v>
          </cell>
          <cell r="B557" t="str">
            <v>3_34</v>
          </cell>
          <cell r="C557" t="str">
            <v>Missouri Valley$Inbred HIPS$150N$Dryland$Rep$1$Plot419Row3$Range34$@NS701</v>
          </cell>
          <cell r="D557">
            <v>419</v>
          </cell>
          <cell r="E557">
            <v>3</v>
          </cell>
          <cell r="F557">
            <v>34</v>
          </cell>
          <cell r="G557" t="str">
            <v>NS701</v>
          </cell>
          <cell r="H557">
            <v>1</v>
          </cell>
          <cell r="I557" t="str">
            <v>150N</v>
          </cell>
          <cell r="J557" t="str">
            <v>Dryland</v>
          </cell>
          <cell r="K557" t="str">
            <v>Missouri Valley</v>
          </cell>
          <cell r="L557" t="str">
            <v>Inbred HIPS</v>
          </cell>
          <cell r="M557" t="str">
            <v>LC2120</v>
          </cell>
          <cell r="N557">
            <v>197</v>
          </cell>
          <cell r="O557">
            <v>1729208</v>
          </cell>
          <cell r="P557">
            <v>556</v>
          </cell>
        </row>
        <row r="558">
          <cell r="A558" t="str">
            <v>Inbred HIPS_5_34</v>
          </cell>
          <cell r="B558" t="str">
            <v>5_34</v>
          </cell>
          <cell r="C558" t="str">
            <v>Missouri Valley$Inbred HIPS$150N$Dryland$Rep$1$Plot417Row5$Range34$@OQ403</v>
          </cell>
          <cell r="D558">
            <v>417</v>
          </cell>
          <cell r="E558">
            <v>5</v>
          </cell>
          <cell r="F558">
            <v>34</v>
          </cell>
          <cell r="G558" t="str">
            <v>OQ403</v>
          </cell>
          <cell r="H558">
            <v>1</v>
          </cell>
          <cell r="I558" t="str">
            <v>150N</v>
          </cell>
          <cell r="J558" t="str">
            <v>Dryland</v>
          </cell>
          <cell r="K558" t="str">
            <v>Missouri Valley</v>
          </cell>
          <cell r="L558" t="str">
            <v>Inbred HIPS</v>
          </cell>
          <cell r="M558" t="str">
            <v>LC2120</v>
          </cell>
          <cell r="N558">
            <v>59</v>
          </cell>
          <cell r="O558">
            <v>1723070</v>
          </cell>
          <cell r="P558">
            <v>557</v>
          </cell>
        </row>
        <row r="559">
          <cell r="A559" t="str">
            <v>Inbred HIPS_7_34</v>
          </cell>
          <cell r="B559" t="str">
            <v>7_34</v>
          </cell>
          <cell r="C559" t="str">
            <v>Missouri Valley$Inbred HIPS$150N$Dryland$Rep$1$Plot415Row7$Range34$@PHH93</v>
          </cell>
          <cell r="D559">
            <v>415</v>
          </cell>
          <cell r="E559">
            <v>7</v>
          </cell>
          <cell r="F559">
            <v>34</v>
          </cell>
          <cell r="G559" t="str">
            <v>PHH93</v>
          </cell>
          <cell r="H559">
            <v>1</v>
          </cell>
          <cell r="I559" t="str">
            <v>150N</v>
          </cell>
          <cell r="J559" t="str">
            <v>Dryland</v>
          </cell>
          <cell r="K559" t="str">
            <v>Missouri Valley</v>
          </cell>
          <cell r="L559" t="str">
            <v>Inbred HIPS</v>
          </cell>
          <cell r="M559" t="str">
            <v>LC2120</v>
          </cell>
          <cell r="N559">
            <v>11</v>
          </cell>
          <cell r="O559">
            <v>1723022</v>
          </cell>
          <cell r="P559">
            <v>558</v>
          </cell>
        </row>
        <row r="560">
          <cell r="A560" t="str">
            <v>Inbred HIPS_9_34</v>
          </cell>
          <cell r="B560" t="str">
            <v>9_34</v>
          </cell>
          <cell r="C560" t="str">
            <v>Missouri Valley$Inbred HIPS$150N$Dryland$Rep$1$Plot413Row9$Range34$@CH701-30</v>
          </cell>
          <cell r="D560">
            <v>413</v>
          </cell>
          <cell r="E560">
            <v>9</v>
          </cell>
          <cell r="F560">
            <v>34</v>
          </cell>
          <cell r="G560" t="str">
            <v>CH701-30</v>
          </cell>
          <cell r="H560">
            <v>1</v>
          </cell>
          <cell r="I560" t="str">
            <v>150N</v>
          </cell>
          <cell r="J560" t="str">
            <v>Dryland</v>
          </cell>
          <cell r="K560" t="str">
            <v>Missouri Valley</v>
          </cell>
          <cell r="L560" t="str">
            <v>Inbred HIPS</v>
          </cell>
          <cell r="M560" t="str">
            <v>LC2120</v>
          </cell>
          <cell r="N560">
            <v>23</v>
          </cell>
          <cell r="O560">
            <v>1723034</v>
          </cell>
          <cell r="P560">
            <v>559</v>
          </cell>
        </row>
        <row r="561">
          <cell r="A561" t="str">
            <v>Inbred HIPS_11_34</v>
          </cell>
          <cell r="B561" t="str">
            <v>11_34</v>
          </cell>
          <cell r="C561" t="str">
            <v>Missouri Valley$Inbred HIPS$150N$Dryland$Rep$1$Plot411Row11$Range34$@NC366</v>
          </cell>
          <cell r="D561">
            <v>411</v>
          </cell>
          <cell r="E561">
            <v>11</v>
          </cell>
          <cell r="F561">
            <v>34</v>
          </cell>
          <cell r="G561" t="str">
            <v>NC366</v>
          </cell>
          <cell r="H561">
            <v>1</v>
          </cell>
          <cell r="I561" t="str">
            <v>150N</v>
          </cell>
          <cell r="J561" t="str">
            <v>Dryland</v>
          </cell>
          <cell r="K561" t="str">
            <v>Missouri Valley</v>
          </cell>
          <cell r="L561" t="str">
            <v>Inbred HIPS</v>
          </cell>
          <cell r="M561" t="str">
            <v>LC2120</v>
          </cell>
          <cell r="N561">
            <v>129</v>
          </cell>
          <cell r="O561">
            <v>1729140</v>
          </cell>
          <cell r="P561">
            <v>560</v>
          </cell>
        </row>
        <row r="562">
          <cell r="A562" t="str">
            <v>Inbred HIPS_3_35</v>
          </cell>
          <cell r="B562" t="str">
            <v>3_35</v>
          </cell>
          <cell r="C562" t="str">
            <v>Missouri Valley$Inbred HIPS$150N$Dryland$Rep$1$Plot422Row3$Range35$@SC213R</v>
          </cell>
          <cell r="D562">
            <v>422</v>
          </cell>
          <cell r="E562">
            <v>3</v>
          </cell>
          <cell r="F562">
            <v>35</v>
          </cell>
          <cell r="G562" t="str">
            <v>SC213R</v>
          </cell>
          <cell r="H562">
            <v>1</v>
          </cell>
          <cell r="I562" t="str">
            <v>150N</v>
          </cell>
          <cell r="J562" t="str">
            <v>Dryland</v>
          </cell>
          <cell r="K562" t="str">
            <v>Missouri Valley</v>
          </cell>
          <cell r="L562" t="str">
            <v>Inbred HIPS</v>
          </cell>
          <cell r="M562" t="str">
            <v>LC2120</v>
          </cell>
          <cell r="N562">
            <v>251</v>
          </cell>
          <cell r="O562">
            <v>1729262</v>
          </cell>
          <cell r="P562">
            <v>561</v>
          </cell>
        </row>
        <row r="563">
          <cell r="A563" t="str">
            <v>Inbred HIPS_5_35</v>
          </cell>
          <cell r="B563" t="str">
            <v>5_35</v>
          </cell>
          <cell r="C563" t="str">
            <v>Missouri Valley$Inbred HIPS$150N$Dryland$Rep$1$Plot424Row5$Range35$@H84</v>
          </cell>
          <cell r="D563">
            <v>424</v>
          </cell>
          <cell r="E563">
            <v>5</v>
          </cell>
          <cell r="F563">
            <v>35</v>
          </cell>
          <cell r="G563" t="str">
            <v>H84</v>
          </cell>
          <cell r="H563">
            <v>1</v>
          </cell>
          <cell r="I563" t="str">
            <v>150N</v>
          </cell>
          <cell r="J563" t="str">
            <v>Dryland</v>
          </cell>
          <cell r="K563" t="str">
            <v>Missouri Valley</v>
          </cell>
          <cell r="L563" t="str">
            <v>Inbred HIPS</v>
          </cell>
          <cell r="M563" t="str">
            <v>LC2120</v>
          </cell>
          <cell r="N563">
            <v>313</v>
          </cell>
          <cell r="O563">
            <v>1729324</v>
          </cell>
          <cell r="P563">
            <v>562</v>
          </cell>
        </row>
        <row r="564">
          <cell r="A564" t="str">
            <v>Inbred HIPS_7_35</v>
          </cell>
          <cell r="B564" t="str">
            <v>7_35</v>
          </cell>
          <cell r="C564" t="str">
            <v>Missouri Valley$Inbred HIPS$150N$Dryland$Rep$1$Plot426Row7$Range35$@Pa880</v>
          </cell>
          <cell r="D564">
            <v>426</v>
          </cell>
          <cell r="E564">
            <v>7</v>
          </cell>
          <cell r="F564">
            <v>35</v>
          </cell>
          <cell r="G564" t="str">
            <v>Pa880</v>
          </cell>
          <cell r="H564">
            <v>1</v>
          </cell>
          <cell r="I564" t="str">
            <v>150N</v>
          </cell>
          <cell r="J564" t="str">
            <v>Dryland</v>
          </cell>
          <cell r="K564" t="str">
            <v>Missouri Valley</v>
          </cell>
          <cell r="L564" t="str">
            <v>Inbred HIPS</v>
          </cell>
          <cell r="M564" t="str">
            <v>LC2120</v>
          </cell>
          <cell r="N564">
            <v>252</v>
          </cell>
          <cell r="O564">
            <v>1729263</v>
          </cell>
          <cell r="P564">
            <v>563</v>
          </cell>
        </row>
        <row r="565">
          <cell r="A565" t="str">
            <v>Inbred HIPS_9_35</v>
          </cell>
          <cell r="B565" t="str">
            <v>9_35</v>
          </cell>
          <cell r="C565" t="str">
            <v>Missouri Valley$Inbred HIPS$150N$Dryland$Rep$1$Plot428Row9$Range35$@DE811</v>
          </cell>
          <cell r="D565">
            <v>428</v>
          </cell>
          <cell r="E565">
            <v>9</v>
          </cell>
          <cell r="F565">
            <v>35</v>
          </cell>
          <cell r="G565" t="str">
            <v>DE811</v>
          </cell>
          <cell r="H565">
            <v>1</v>
          </cell>
          <cell r="I565" t="str">
            <v>150N</v>
          </cell>
          <cell r="J565" t="str">
            <v>Dryland</v>
          </cell>
          <cell r="K565" t="str">
            <v>Missouri Valley</v>
          </cell>
          <cell r="L565" t="str">
            <v>Inbred HIPS</v>
          </cell>
          <cell r="M565" t="str">
            <v>LC2120</v>
          </cell>
          <cell r="N565">
            <v>149</v>
          </cell>
          <cell r="O565">
            <v>1729160</v>
          </cell>
          <cell r="P565">
            <v>564</v>
          </cell>
        </row>
        <row r="566">
          <cell r="A566" t="str">
            <v>Inbred HIPS_11_35</v>
          </cell>
          <cell r="B566" t="str">
            <v>11_35</v>
          </cell>
          <cell r="C566" t="str">
            <v>Missouri Valley$Inbred HIPS$150N$Dryland$Rep$1$Plot430Row11$Range35$@B103</v>
          </cell>
          <cell r="D566">
            <v>430</v>
          </cell>
          <cell r="E566">
            <v>11</v>
          </cell>
          <cell r="F566">
            <v>35</v>
          </cell>
          <cell r="G566" t="str">
            <v>B103</v>
          </cell>
          <cell r="H566">
            <v>1</v>
          </cell>
          <cell r="I566" t="str">
            <v>150N</v>
          </cell>
          <cell r="J566" t="str">
            <v>Dryland</v>
          </cell>
          <cell r="K566" t="str">
            <v>Missouri Valley</v>
          </cell>
          <cell r="L566" t="str">
            <v>Inbred HIPS</v>
          </cell>
          <cell r="M566" t="str">
            <v>LC2120</v>
          </cell>
          <cell r="N566">
            <v>73</v>
          </cell>
          <cell r="O566">
            <v>1723084</v>
          </cell>
          <cell r="P566">
            <v>565</v>
          </cell>
        </row>
        <row r="567">
          <cell r="A567" t="str">
            <v>Inbred HIPS_3_36</v>
          </cell>
          <cell r="B567" t="str">
            <v>3_36</v>
          </cell>
          <cell r="C567" t="str">
            <v>Missouri Valley$Inbred HIPS$150N$Dryland$Rep$1$Plot439Row3$Range36$@B46</v>
          </cell>
          <cell r="D567">
            <v>439</v>
          </cell>
          <cell r="E567">
            <v>3</v>
          </cell>
          <cell r="F567">
            <v>36</v>
          </cell>
          <cell r="G567" t="str">
            <v>B46</v>
          </cell>
          <cell r="H567">
            <v>1</v>
          </cell>
          <cell r="I567" t="str">
            <v>150N</v>
          </cell>
          <cell r="J567" t="str">
            <v>Dryland</v>
          </cell>
          <cell r="K567" t="str">
            <v>Missouri Valley</v>
          </cell>
          <cell r="L567" t="str">
            <v>Inbred HIPS</v>
          </cell>
          <cell r="M567" t="str">
            <v>LC2120</v>
          </cell>
          <cell r="N567">
            <v>55</v>
          </cell>
          <cell r="O567">
            <v>1723066</v>
          </cell>
          <cell r="P567">
            <v>566</v>
          </cell>
        </row>
        <row r="568">
          <cell r="A568" t="str">
            <v>Inbred HIPS_5_36</v>
          </cell>
          <cell r="B568" t="str">
            <v>5_36</v>
          </cell>
          <cell r="C568" t="str">
            <v>Missouri Valley$Inbred HIPS$150N$Dryland$Rep$1$Plot437Row5$Range36$@KY228</v>
          </cell>
          <cell r="D568">
            <v>437</v>
          </cell>
          <cell r="E568">
            <v>5</v>
          </cell>
          <cell r="F568">
            <v>36</v>
          </cell>
          <cell r="G568" t="str">
            <v>KY228</v>
          </cell>
          <cell r="H568">
            <v>1</v>
          </cell>
          <cell r="I568" t="str">
            <v>150N</v>
          </cell>
          <cell r="J568" t="str">
            <v>Dryland</v>
          </cell>
          <cell r="K568" t="str">
            <v>Missouri Valley</v>
          </cell>
          <cell r="L568" t="str">
            <v>Inbred HIPS</v>
          </cell>
          <cell r="M568" t="str">
            <v>LC2120</v>
          </cell>
          <cell r="N568">
            <v>162</v>
          </cell>
          <cell r="O568">
            <v>1729173</v>
          </cell>
          <cell r="P568">
            <v>567</v>
          </cell>
        </row>
        <row r="569">
          <cell r="A569" t="str">
            <v>Inbred HIPS_7_36</v>
          </cell>
          <cell r="B569" t="str">
            <v>7_36</v>
          </cell>
          <cell r="C569" t="str">
            <v>Missouri Valley$Inbred HIPS$150N$Dryland$Rep$1$Plot435Row7$Range36$@A680</v>
          </cell>
          <cell r="D569">
            <v>435</v>
          </cell>
          <cell r="E569">
            <v>7</v>
          </cell>
          <cell r="F569">
            <v>36</v>
          </cell>
          <cell r="G569" t="str">
            <v>A680</v>
          </cell>
          <cell r="H569">
            <v>1</v>
          </cell>
          <cell r="I569" t="str">
            <v>150N</v>
          </cell>
          <cell r="J569" t="str">
            <v>Dryland</v>
          </cell>
          <cell r="K569" t="str">
            <v>Missouri Valley</v>
          </cell>
          <cell r="L569" t="str">
            <v>Inbred HIPS</v>
          </cell>
          <cell r="M569" t="str">
            <v>LC2120</v>
          </cell>
          <cell r="N569">
            <v>107</v>
          </cell>
          <cell r="O569">
            <v>1729118</v>
          </cell>
          <cell r="P569">
            <v>568</v>
          </cell>
        </row>
        <row r="570">
          <cell r="A570" t="str">
            <v>Inbred HIPS_9_36</v>
          </cell>
          <cell r="B570" t="str">
            <v>9_36</v>
          </cell>
          <cell r="C570" t="str">
            <v>Missouri Valley$Inbred HIPS$150N$Dryland$Rep$1$Plot433Row9$Range36$@B73</v>
          </cell>
          <cell r="D570">
            <v>433</v>
          </cell>
          <cell r="E570">
            <v>9</v>
          </cell>
          <cell r="F570">
            <v>36</v>
          </cell>
          <cell r="G570" t="str">
            <v>B73</v>
          </cell>
          <cell r="H570">
            <v>1</v>
          </cell>
          <cell r="I570" t="str">
            <v>150N</v>
          </cell>
          <cell r="J570" t="str">
            <v>Dryland</v>
          </cell>
          <cell r="K570" t="str">
            <v>Missouri Valley</v>
          </cell>
          <cell r="L570" t="str">
            <v>Inbred HIPS</v>
          </cell>
          <cell r="M570" t="str">
            <v>LC2120</v>
          </cell>
          <cell r="N570">
            <v>369</v>
          </cell>
          <cell r="O570">
            <v>1729380</v>
          </cell>
          <cell r="P570">
            <v>569</v>
          </cell>
        </row>
        <row r="571">
          <cell r="A571" t="str">
            <v>Inbred HIPS_11_36</v>
          </cell>
          <cell r="B571" t="str">
            <v>11_36</v>
          </cell>
          <cell r="C571" t="str">
            <v>Missouri Valley$Inbred HIPS$150N$Dryland$Rep$1$Plot431Row11$Range36$@Ki11</v>
          </cell>
          <cell r="D571">
            <v>431</v>
          </cell>
          <cell r="E571">
            <v>11</v>
          </cell>
          <cell r="F571">
            <v>36</v>
          </cell>
          <cell r="G571" t="str">
            <v>Ki11</v>
          </cell>
          <cell r="H571">
            <v>1</v>
          </cell>
          <cell r="I571" t="str">
            <v>150N</v>
          </cell>
          <cell r="J571" t="str">
            <v>Dryland</v>
          </cell>
          <cell r="K571" t="str">
            <v>Missouri Valley</v>
          </cell>
          <cell r="L571" t="str">
            <v>Inbred HIPS</v>
          </cell>
          <cell r="M571" t="str">
            <v>LC2120</v>
          </cell>
          <cell r="N571">
            <v>34</v>
          </cell>
          <cell r="O571">
            <v>1723045</v>
          </cell>
          <cell r="P571">
            <v>570</v>
          </cell>
        </row>
        <row r="572">
          <cell r="A572" t="str">
            <v>Inbred HIPS_3_37</v>
          </cell>
          <cell r="B572" t="str">
            <v>3_37</v>
          </cell>
          <cell r="C572" t="str">
            <v>Missouri Valley$Inbred HIPS$150N$Dryland$Rep$1$Plot442Row3$Range37$@B97</v>
          </cell>
          <cell r="D572">
            <v>442</v>
          </cell>
          <cell r="E572">
            <v>3</v>
          </cell>
          <cell r="F572">
            <v>37</v>
          </cell>
          <cell r="G572" t="str">
            <v>B97</v>
          </cell>
          <cell r="H572">
            <v>1</v>
          </cell>
          <cell r="I572" t="str">
            <v>150N</v>
          </cell>
          <cell r="J572" t="str">
            <v>Dryland</v>
          </cell>
          <cell r="K572" t="str">
            <v>Missouri Valley</v>
          </cell>
          <cell r="L572" t="str">
            <v>Inbred HIPS</v>
          </cell>
          <cell r="M572" t="str">
            <v>LC2120</v>
          </cell>
          <cell r="N572">
            <v>61</v>
          </cell>
          <cell r="O572">
            <v>1723072</v>
          </cell>
          <cell r="P572">
            <v>571</v>
          </cell>
        </row>
        <row r="573">
          <cell r="A573" t="str">
            <v>Inbred HIPS_5_37</v>
          </cell>
          <cell r="B573" t="str">
            <v>5_37</v>
          </cell>
          <cell r="C573" t="str">
            <v>Missouri Valley$Inbred HIPS$150N$Dryland$Rep$1$Plot444Row5$Range37$@Pa875</v>
          </cell>
          <cell r="D573">
            <v>444</v>
          </cell>
          <cell r="E573">
            <v>5</v>
          </cell>
          <cell r="F573">
            <v>37</v>
          </cell>
          <cell r="G573" t="str">
            <v>Pa875</v>
          </cell>
          <cell r="H573">
            <v>1</v>
          </cell>
          <cell r="I573" t="str">
            <v>150N</v>
          </cell>
          <cell r="J573" t="str">
            <v>Dryland</v>
          </cell>
          <cell r="K573" t="str">
            <v>Missouri Valley</v>
          </cell>
          <cell r="L573" t="str">
            <v>Inbred HIPS</v>
          </cell>
          <cell r="M573" t="str">
            <v>LC2120</v>
          </cell>
          <cell r="N573">
            <v>42</v>
          </cell>
          <cell r="O573">
            <v>1723053</v>
          </cell>
          <cell r="P573">
            <v>572</v>
          </cell>
        </row>
        <row r="574">
          <cell r="A574" t="str">
            <v>Inbred HIPS_7_37</v>
          </cell>
          <cell r="B574" t="str">
            <v>7_37</v>
          </cell>
          <cell r="C574" t="str">
            <v>Missouri Valley$Inbred HIPS$150N$Dryland$Rep$1$Plot446Row7$Range37$@Mo18W</v>
          </cell>
          <cell r="D574">
            <v>446</v>
          </cell>
          <cell r="E574">
            <v>7</v>
          </cell>
          <cell r="F574">
            <v>37</v>
          </cell>
          <cell r="G574" t="str">
            <v>Mo18W</v>
          </cell>
          <cell r="H574">
            <v>1</v>
          </cell>
          <cell r="I574" t="str">
            <v>150N</v>
          </cell>
          <cell r="J574" t="str">
            <v>Dryland</v>
          </cell>
          <cell r="K574" t="str">
            <v>Missouri Valley</v>
          </cell>
          <cell r="L574" t="str">
            <v>Inbred HIPS</v>
          </cell>
          <cell r="M574" t="str">
            <v>LC2120</v>
          </cell>
          <cell r="N574">
            <v>144</v>
          </cell>
          <cell r="O574">
            <v>1729155</v>
          </cell>
          <cell r="P574">
            <v>573</v>
          </cell>
        </row>
        <row r="575">
          <cell r="A575" t="str">
            <v>Inbred HIPS_9_37</v>
          </cell>
          <cell r="B575" t="str">
            <v>9_37</v>
          </cell>
          <cell r="C575" t="str">
            <v>Missouri Valley$Inbred HIPS$150N$Dryland$Rep$1$Plot448Row9$Range37$@B76</v>
          </cell>
          <cell r="D575">
            <v>448</v>
          </cell>
          <cell r="E575">
            <v>9</v>
          </cell>
          <cell r="F575">
            <v>37</v>
          </cell>
          <cell r="G575" t="str">
            <v>B76</v>
          </cell>
          <cell r="H575">
            <v>1</v>
          </cell>
          <cell r="I575" t="str">
            <v>150N</v>
          </cell>
          <cell r="J575" t="str">
            <v>Dryland</v>
          </cell>
          <cell r="K575" t="str">
            <v>Missouri Valley</v>
          </cell>
          <cell r="L575" t="str">
            <v>Inbred HIPS</v>
          </cell>
          <cell r="M575" t="str">
            <v>LC2120</v>
          </cell>
          <cell r="N575">
            <v>147</v>
          </cell>
          <cell r="O575">
            <v>1729158</v>
          </cell>
          <cell r="P575">
            <v>574</v>
          </cell>
        </row>
        <row r="576">
          <cell r="A576" t="str">
            <v>Inbred HIPS_11_37</v>
          </cell>
          <cell r="B576" t="str">
            <v>11_37</v>
          </cell>
          <cell r="C576" t="str">
            <v>Missouri Valley$Inbred HIPS$150N$Dryland$Rep$1$Plot450Row11$Range37$@Hi27</v>
          </cell>
          <cell r="D576">
            <v>450</v>
          </cell>
          <cell r="E576">
            <v>11</v>
          </cell>
          <cell r="F576">
            <v>37</v>
          </cell>
          <cell r="G576" t="str">
            <v>Hi27</v>
          </cell>
          <cell r="H576">
            <v>1</v>
          </cell>
          <cell r="I576" t="str">
            <v>150N</v>
          </cell>
          <cell r="J576" t="str">
            <v>Dryland</v>
          </cell>
          <cell r="K576" t="str">
            <v>Missouri Valley</v>
          </cell>
          <cell r="L576" t="str">
            <v>Inbred HIPS</v>
          </cell>
          <cell r="M576" t="str">
            <v>LC2120</v>
          </cell>
          <cell r="N576">
            <v>264</v>
          </cell>
          <cell r="O576">
            <v>1729275</v>
          </cell>
          <cell r="P576">
            <v>575</v>
          </cell>
        </row>
        <row r="577">
          <cell r="A577" t="str">
            <v>Inbred HIPS_3_38</v>
          </cell>
          <cell r="B577" t="str">
            <v>3_38</v>
          </cell>
          <cell r="C577" t="str">
            <v>Missouri Valley$Inbred HIPS$150N$Dryland$Rep$1$Plot459Row3$Range38$@DJ7</v>
          </cell>
          <cell r="D577">
            <v>459</v>
          </cell>
          <cell r="E577">
            <v>3</v>
          </cell>
          <cell r="F577">
            <v>38</v>
          </cell>
          <cell r="G577" t="str">
            <v>DJ7</v>
          </cell>
          <cell r="H577">
            <v>1</v>
          </cell>
          <cell r="I577" t="str">
            <v>150N</v>
          </cell>
          <cell r="J577" t="str">
            <v>Dryland</v>
          </cell>
          <cell r="K577" t="str">
            <v>Missouri Valley</v>
          </cell>
          <cell r="L577" t="str">
            <v>Inbred HIPS</v>
          </cell>
          <cell r="M577" t="str">
            <v>LC2120</v>
          </cell>
          <cell r="N577">
            <v>184</v>
          </cell>
          <cell r="O577">
            <v>1729195</v>
          </cell>
          <cell r="P577">
            <v>576</v>
          </cell>
        </row>
        <row r="578">
          <cell r="A578" t="str">
            <v>Inbred HIPS_5_38</v>
          </cell>
          <cell r="B578" t="str">
            <v>5_38</v>
          </cell>
          <cell r="C578" t="str">
            <v>Missouri Valley$Inbred HIPS$150N$Dryland$Rep$1$Plot457Row5$Range38$@T232</v>
          </cell>
          <cell r="D578">
            <v>457</v>
          </cell>
          <cell r="E578">
            <v>5</v>
          </cell>
          <cell r="F578">
            <v>38</v>
          </cell>
          <cell r="G578" t="str">
            <v>T232</v>
          </cell>
          <cell r="H578">
            <v>1</v>
          </cell>
          <cell r="I578" t="str">
            <v>150N</v>
          </cell>
          <cell r="J578" t="str">
            <v>Dryland</v>
          </cell>
          <cell r="K578" t="str">
            <v>Missouri Valley</v>
          </cell>
          <cell r="L578" t="str">
            <v>Inbred HIPS</v>
          </cell>
          <cell r="M578" t="str">
            <v>LC2120</v>
          </cell>
          <cell r="N578">
            <v>255</v>
          </cell>
          <cell r="O578">
            <v>1729266</v>
          </cell>
          <cell r="P578">
            <v>577</v>
          </cell>
        </row>
        <row r="579">
          <cell r="A579" t="str">
            <v>Inbred HIPS_7_38</v>
          </cell>
          <cell r="B579" t="str">
            <v>7_38</v>
          </cell>
          <cell r="C579" t="str">
            <v>Missouri Valley$Inbred HIPS$150N$Dryland$Rep$1$Plot455Row7$Range38$@NC328</v>
          </cell>
          <cell r="D579">
            <v>455</v>
          </cell>
          <cell r="E579">
            <v>7</v>
          </cell>
          <cell r="F579">
            <v>38</v>
          </cell>
          <cell r="G579" t="str">
            <v>NC328</v>
          </cell>
          <cell r="H579">
            <v>1</v>
          </cell>
          <cell r="I579" t="str">
            <v>150N</v>
          </cell>
          <cell r="J579" t="str">
            <v>Dryland</v>
          </cell>
          <cell r="K579" t="str">
            <v>Missouri Valley</v>
          </cell>
          <cell r="L579" t="str">
            <v>Inbred HIPS</v>
          </cell>
          <cell r="M579" t="str">
            <v>LC2120</v>
          </cell>
          <cell r="N579">
            <v>125</v>
          </cell>
          <cell r="O579">
            <v>1729136</v>
          </cell>
          <cell r="P579">
            <v>578</v>
          </cell>
        </row>
        <row r="580">
          <cell r="A580" t="str">
            <v>Inbred HIPS_9_38</v>
          </cell>
          <cell r="B580" t="str">
            <v>9_38</v>
          </cell>
          <cell r="C580" t="str">
            <v>Missouri Valley$Inbred HIPS$150N$Dryland$Rep$1$Plot453Row9$Range38$@CML154Q</v>
          </cell>
          <cell r="D580">
            <v>453</v>
          </cell>
          <cell r="E580">
            <v>9</v>
          </cell>
          <cell r="F580">
            <v>38</v>
          </cell>
          <cell r="G580" t="str">
            <v>CML154Q</v>
          </cell>
          <cell r="H580">
            <v>1</v>
          </cell>
          <cell r="I580" t="str">
            <v>150N</v>
          </cell>
          <cell r="J580" t="str">
            <v>Dryland</v>
          </cell>
          <cell r="K580" t="str">
            <v>Missouri Valley</v>
          </cell>
          <cell r="L580" t="str">
            <v>Inbred HIPS</v>
          </cell>
          <cell r="M580" t="str">
            <v>LC2120</v>
          </cell>
          <cell r="N580">
            <v>114</v>
          </cell>
          <cell r="O580">
            <v>1729125</v>
          </cell>
          <cell r="P580">
            <v>579</v>
          </cell>
        </row>
        <row r="581">
          <cell r="A581" t="str">
            <v>Inbred HIPS_11_38</v>
          </cell>
          <cell r="B581" t="str">
            <v>11_38</v>
          </cell>
          <cell r="C581" t="str">
            <v>Missouri Valley$Inbred HIPS$150N$Dryland$Rep$1$Plot451Row11$Range38$@CML332</v>
          </cell>
          <cell r="D581">
            <v>451</v>
          </cell>
          <cell r="E581">
            <v>11</v>
          </cell>
          <cell r="F581">
            <v>38</v>
          </cell>
          <cell r="G581" t="str">
            <v>CML332</v>
          </cell>
          <cell r="H581">
            <v>1</v>
          </cell>
          <cell r="I581" t="str">
            <v>150N</v>
          </cell>
          <cell r="J581" t="str">
            <v>Dryland</v>
          </cell>
          <cell r="K581" t="str">
            <v>Missouri Valley</v>
          </cell>
          <cell r="L581" t="str">
            <v>Inbred HIPS</v>
          </cell>
          <cell r="M581" t="str">
            <v>LC2120</v>
          </cell>
          <cell r="N581">
            <v>230</v>
          </cell>
          <cell r="O581">
            <v>1729241</v>
          </cell>
          <cell r="P581">
            <v>580</v>
          </cell>
        </row>
        <row r="582">
          <cell r="A582" t="str">
            <v>Inbred HIPS_3_39</v>
          </cell>
          <cell r="B582" t="str">
            <v>3_39</v>
          </cell>
          <cell r="C582" t="str">
            <v>Missouri Valley$Inbred HIPS$150N$Dryland$Rep$1$Plot462Row3$Range39$@B73</v>
          </cell>
          <cell r="D582">
            <v>462</v>
          </cell>
          <cell r="E582">
            <v>3</v>
          </cell>
          <cell r="F582">
            <v>39</v>
          </cell>
          <cell r="G582" t="str">
            <v>B73</v>
          </cell>
          <cell r="H582">
            <v>1</v>
          </cell>
          <cell r="I582" t="str">
            <v>150N</v>
          </cell>
          <cell r="J582" t="str">
            <v>Dryland</v>
          </cell>
          <cell r="K582" t="str">
            <v>Missouri Valley</v>
          </cell>
          <cell r="L582" t="str">
            <v>Inbred HIPS</v>
          </cell>
          <cell r="M582" t="str">
            <v>LC2120</v>
          </cell>
          <cell r="N582">
            <v>367</v>
          </cell>
          <cell r="O582">
            <v>1729378</v>
          </cell>
          <cell r="P582">
            <v>581</v>
          </cell>
        </row>
        <row r="583">
          <cell r="A583" t="str">
            <v>Inbred HIPS_5_39</v>
          </cell>
          <cell r="B583" t="str">
            <v>5_39</v>
          </cell>
          <cell r="C583" t="str">
            <v>Missouri Valley$Inbred HIPS$150N$Dryland$Rep$1$Plot464Row5$Range39$@Black Jewell 85</v>
          </cell>
          <cell r="D583">
            <v>464</v>
          </cell>
          <cell r="E583">
            <v>5</v>
          </cell>
          <cell r="F583">
            <v>39</v>
          </cell>
          <cell r="G583" t="str">
            <v>Black Jewell 85</v>
          </cell>
          <cell r="H583">
            <v>1</v>
          </cell>
          <cell r="I583" t="str">
            <v>150N</v>
          </cell>
          <cell r="J583" t="str">
            <v>Dryland</v>
          </cell>
          <cell r="K583" t="str">
            <v>Missouri Valley</v>
          </cell>
          <cell r="L583" t="str">
            <v>Inbred HIPS</v>
          </cell>
          <cell r="M583" t="str">
            <v>LC2120</v>
          </cell>
          <cell r="N583">
            <v>268</v>
          </cell>
          <cell r="O583">
            <v>1729279</v>
          </cell>
          <cell r="P583">
            <v>582</v>
          </cell>
        </row>
        <row r="584">
          <cell r="A584" t="str">
            <v>Inbred HIPS_7_39</v>
          </cell>
          <cell r="B584" t="str">
            <v>7_39</v>
          </cell>
          <cell r="C584" t="str">
            <v>Missouri Valley$Inbred HIPS$150N$Dryland$Rep$1$Plot466Row7$Range39$@B10</v>
          </cell>
          <cell r="D584">
            <v>466</v>
          </cell>
          <cell r="E584">
            <v>7</v>
          </cell>
          <cell r="F584">
            <v>39</v>
          </cell>
          <cell r="G584" t="str">
            <v>B10</v>
          </cell>
          <cell r="H584">
            <v>1</v>
          </cell>
          <cell r="I584" t="str">
            <v>150N</v>
          </cell>
          <cell r="J584" t="str">
            <v>Dryland</v>
          </cell>
          <cell r="K584" t="str">
            <v>Missouri Valley</v>
          </cell>
          <cell r="L584" t="str">
            <v>Inbred HIPS</v>
          </cell>
          <cell r="M584" t="str">
            <v>LC2120</v>
          </cell>
          <cell r="N584">
            <v>48</v>
          </cell>
          <cell r="O584">
            <v>1723059</v>
          </cell>
          <cell r="P584">
            <v>583</v>
          </cell>
        </row>
        <row r="585">
          <cell r="A585" t="str">
            <v>Inbred HIPS_9_39</v>
          </cell>
          <cell r="B585" t="str">
            <v>9_39</v>
          </cell>
          <cell r="C585" t="str">
            <v>Missouri Valley$Inbred HIPS$150N$Dryland$Rep$1$Plot468Row9$Range39$@78551S</v>
          </cell>
          <cell r="D585">
            <v>468</v>
          </cell>
          <cell r="E585">
            <v>9</v>
          </cell>
          <cell r="F585">
            <v>39</v>
          </cell>
          <cell r="G585" t="str">
            <v>78551S</v>
          </cell>
          <cell r="H585">
            <v>1</v>
          </cell>
          <cell r="I585" t="str">
            <v>150N</v>
          </cell>
          <cell r="J585" t="str">
            <v>Dryland</v>
          </cell>
          <cell r="K585" t="str">
            <v>Missouri Valley</v>
          </cell>
          <cell r="L585" t="str">
            <v>Inbred HIPS</v>
          </cell>
          <cell r="M585" t="str">
            <v>LC2120</v>
          </cell>
          <cell r="N585">
            <v>273</v>
          </cell>
          <cell r="O585">
            <v>1729284</v>
          </cell>
          <cell r="P585">
            <v>584</v>
          </cell>
        </row>
        <row r="586">
          <cell r="A586" t="str">
            <v>Inbred HIPS_11_39</v>
          </cell>
          <cell r="B586" t="str">
            <v>11_39</v>
          </cell>
          <cell r="C586" t="str">
            <v>Missouri Valley$Inbred HIPS$150N$Dryland$Rep$1$Plot470Row11$Range39$@Sg1533</v>
          </cell>
          <cell r="D586">
            <v>470</v>
          </cell>
          <cell r="E586">
            <v>11</v>
          </cell>
          <cell r="F586">
            <v>39</v>
          </cell>
          <cell r="G586" t="str">
            <v>Sg1533</v>
          </cell>
          <cell r="H586">
            <v>1</v>
          </cell>
          <cell r="I586" t="str">
            <v>150N</v>
          </cell>
          <cell r="J586" t="str">
            <v>Dryland</v>
          </cell>
          <cell r="K586" t="str">
            <v>Missouri Valley</v>
          </cell>
          <cell r="L586" t="str">
            <v>Inbred HIPS</v>
          </cell>
          <cell r="M586" t="str">
            <v>LC2120</v>
          </cell>
          <cell r="N586">
            <v>161</v>
          </cell>
          <cell r="O586">
            <v>1729172</v>
          </cell>
          <cell r="P586">
            <v>585</v>
          </cell>
        </row>
        <row r="587">
          <cell r="A587" t="str">
            <v>Inbred HIPS_3_40</v>
          </cell>
          <cell r="B587" t="str">
            <v>3_40</v>
          </cell>
          <cell r="C587" t="str">
            <v>Missouri Valley$Inbred HIPS$150N$Dryland$Rep$1$Plot479Row3$Range40$@FBLA</v>
          </cell>
          <cell r="D587">
            <v>479</v>
          </cell>
          <cell r="E587">
            <v>3</v>
          </cell>
          <cell r="F587">
            <v>40</v>
          </cell>
          <cell r="G587" t="str">
            <v>FBLA</v>
          </cell>
          <cell r="H587">
            <v>1</v>
          </cell>
          <cell r="I587" t="str">
            <v>150N</v>
          </cell>
          <cell r="J587" t="str">
            <v>Dryland</v>
          </cell>
          <cell r="K587" t="str">
            <v>Missouri Valley</v>
          </cell>
          <cell r="L587" t="str">
            <v>Inbred HIPS</v>
          </cell>
          <cell r="M587" t="str">
            <v>LC2120</v>
          </cell>
          <cell r="N587">
            <v>51</v>
          </cell>
          <cell r="O587">
            <v>1723062</v>
          </cell>
          <cell r="P587">
            <v>586</v>
          </cell>
        </row>
        <row r="588">
          <cell r="A588" t="str">
            <v>Inbred HIPS_5_40</v>
          </cell>
          <cell r="B588" t="str">
            <v>5_40</v>
          </cell>
          <cell r="C588" t="str">
            <v>Missouri Valley$Inbred HIPS$150N$Dryland$Rep$1$Plot477Row5$Range40$@B109</v>
          </cell>
          <cell r="D588">
            <v>477</v>
          </cell>
          <cell r="E588">
            <v>5</v>
          </cell>
          <cell r="F588">
            <v>40</v>
          </cell>
          <cell r="G588" t="str">
            <v>B109</v>
          </cell>
          <cell r="H588">
            <v>1</v>
          </cell>
          <cell r="I588" t="str">
            <v>150N</v>
          </cell>
          <cell r="J588" t="str">
            <v>Dryland</v>
          </cell>
          <cell r="K588" t="str">
            <v>Missouri Valley</v>
          </cell>
          <cell r="L588" t="str">
            <v>Inbred HIPS</v>
          </cell>
          <cell r="M588" t="str">
            <v>LC2120</v>
          </cell>
          <cell r="N588">
            <v>318</v>
          </cell>
          <cell r="O588">
            <v>1729329</v>
          </cell>
          <cell r="P588">
            <v>587</v>
          </cell>
        </row>
        <row r="589">
          <cell r="A589" t="str">
            <v>Inbred HIPS_7_40</v>
          </cell>
          <cell r="B589" t="str">
            <v>7_40</v>
          </cell>
          <cell r="C589" t="str">
            <v>Missouri Valley$Inbred HIPS$150N$Dryland$Rep$1$Plot475Row7$Range40$@H49</v>
          </cell>
          <cell r="D589">
            <v>475</v>
          </cell>
          <cell r="E589">
            <v>7</v>
          </cell>
          <cell r="F589">
            <v>40</v>
          </cell>
          <cell r="G589" t="str">
            <v>H49</v>
          </cell>
          <cell r="H589">
            <v>1</v>
          </cell>
          <cell r="I589" t="str">
            <v>150N</v>
          </cell>
          <cell r="J589" t="str">
            <v>Dryland</v>
          </cell>
          <cell r="K589" t="str">
            <v>Missouri Valley</v>
          </cell>
          <cell r="L589" t="str">
            <v>Inbred HIPS</v>
          </cell>
          <cell r="M589" t="str">
            <v>LC2120</v>
          </cell>
          <cell r="N589">
            <v>94</v>
          </cell>
          <cell r="O589">
            <v>1729105</v>
          </cell>
          <cell r="P589">
            <v>588</v>
          </cell>
        </row>
        <row r="590">
          <cell r="A590" t="str">
            <v>Inbred HIPS_9_40</v>
          </cell>
          <cell r="B590" t="str">
            <v>9_40</v>
          </cell>
          <cell r="C590" t="str">
            <v>Missouri Valley$Inbred HIPS$150N$Dryland$Rep$1$Plot473Row9$Range40$@Va26</v>
          </cell>
          <cell r="D590">
            <v>473</v>
          </cell>
          <cell r="E590">
            <v>9</v>
          </cell>
          <cell r="F590">
            <v>40</v>
          </cell>
          <cell r="G590" t="str">
            <v>Va26</v>
          </cell>
          <cell r="H590">
            <v>1</v>
          </cell>
          <cell r="I590" t="str">
            <v>150N</v>
          </cell>
          <cell r="J590" t="str">
            <v>Dryland</v>
          </cell>
          <cell r="K590" t="str">
            <v>Missouri Valley</v>
          </cell>
          <cell r="L590" t="str">
            <v>Inbred HIPS</v>
          </cell>
          <cell r="M590" t="str">
            <v>LC2120</v>
          </cell>
          <cell r="N590">
            <v>71</v>
          </cell>
          <cell r="O590">
            <v>1723082</v>
          </cell>
          <cell r="P590">
            <v>589</v>
          </cell>
        </row>
        <row r="591">
          <cell r="A591" t="str">
            <v>Inbred HIPS_11_40</v>
          </cell>
          <cell r="B591" t="str">
            <v>11_40</v>
          </cell>
          <cell r="C591" t="str">
            <v>Missouri Valley$Inbred HIPS$150N$Dryland$Rep$1$Plot471Row11$Range40$@B164</v>
          </cell>
          <cell r="D591">
            <v>471</v>
          </cell>
          <cell r="E591">
            <v>11</v>
          </cell>
          <cell r="F591">
            <v>40</v>
          </cell>
          <cell r="G591" t="str">
            <v>B164</v>
          </cell>
          <cell r="H591">
            <v>1</v>
          </cell>
          <cell r="I591" t="str">
            <v>150N</v>
          </cell>
          <cell r="J591" t="str">
            <v>Dryland</v>
          </cell>
          <cell r="K591" t="str">
            <v>Missouri Valley</v>
          </cell>
          <cell r="L591" t="str">
            <v>Inbred HIPS</v>
          </cell>
          <cell r="M591" t="str">
            <v>LC2120</v>
          </cell>
          <cell r="N591">
            <v>282</v>
          </cell>
          <cell r="O591">
            <v>1729293</v>
          </cell>
          <cell r="P591">
            <v>590</v>
          </cell>
        </row>
        <row r="592">
          <cell r="A592" t="str">
            <v>Inbred HIPS_3_41</v>
          </cell>
          <cell r="B592" t="str">
            <v>3_41</v>
          </cell>
          <cell r="C592" t="str">
            <v>Missouri Valley$Inbred HIPS$150N$Dryland$Rep$1$Plot482Row3$Range41$@MoG</v>
          </cell>
          <cell r="D592">
            <v>482</v>
          </cell>
          <cell r="E592">
            <v>3</v>
          </cell>
          <cell r="F592">
            <v>41</v>
          </cell>
          <cell r="G592" t="str">
            <v>MoG</v>
          </cell>
          <cell r="H592">
            <v>1</v>
          </cell>
          <cell r="I592" t="str">
            <v>150N</v>
          </cell>
          <cell r="J592" t="str">
            <v>Dryland</v>
          </cell>
          <cell r="K592" t="str">
            <v>Missouri Valley</v>
          </cell>
          <cell r="L592" t="str">
            <v>Inbred HIPS</v>
          </cell>
          <cell r="M592" t="str">
            <v>LC2120</v>
          </cell>
          <cell r="N592">
            <v>234</v>
          </cell>
          <cell r="O592">
            <v>1729245</v>
          </cell>
          <cell r="P592">
            <v>591</v>
          </cell>
        </row>
        <row r="593">
          <cell r="A593" t="str">
            <v>Inbred HIPS_5_41</v>
          </cell>
          <cell r="B593" t="str">
            <v>5_41</v>
          </cell>
          <cell r="C593" t="str">
            <v>Missouri Valley$Inbred HIPS$150N$Dryland$Rep$1$Plot484Row5$Range41$@NC234</v>
          </cell>
          <cell r="D593">
            <v>484</v>
          </cell>
          <cell r="E593">
            <v>5</v>
          </cell>
          <cell r="F593">
            <v>41</v>
          </cell>
          <cell r="G593" t="str">
            <v>NC234</v>
          </cell>
          <cell r="H593">
            <v>1</v>
          </cell>
          <cell r="I593" t="str">
            <v>150N</v>
          </cell>
          <cell r="J593" t="str">
            <v>Dryland</v>
          </cell>
          <cell r="K593" t="str">
            <v>Missouri Valley</v>
          </cell>
          <cell r="L593" t="str">
            <v>Inbred HIPS</v>
          </cell>
          <cell r="M593" t="str">
            <v>LC2120</v>
          </cell>
          <cell r="N593">
            <v>296</v>
          </cell>
          <cell r="O593">
            <v>1729307</v>
          </cell>
          <cell r="P593">
            <v>592</v>
          </cell>
        </row>
        <row r="594">
          <cell r="A594" t="str">
            <v>Inbred HIPS_7_41</v>
          </cell>
          <cell r="B594" t="str">
            <v>7_41</v>
          </cell>
          <cell r="C594" t="str">
            <v>Missouri Valley$Inbred HIPS$150N$Dryland$Rep$1$Plot486Row7$Range41$@4722</v>
          </cell>
          <cell r="D594">
            <v>486</v>
          </cell>
          <cell r="E594">
            <v>7</v>
          </cell>
          <cell r="F594">
            <v>41</v>
          </cell>
          <cell r="G594" t="str">
            <v>4722</v>
          </cell>
          <cell r="H594">
            <v>1</v>
          </cell>
          <cell r="I594" t="str">
            <v>150N</v>
          </cell>
          <cell r="J594" t="str">
            <v>Dryland</v>
          </cell>
          <cell r="K594" t="str">
            <v>Missouri Valley</v>
          </cell>
          <cell r="L594" t="str">
            <v>Inbred HIPS</v>
          </cell>
          <cell r="M594" t="str">
            <v>LC2120</v>
          </cell>
          <cell r="N594">
            <v>257</v>
          </cell>
          <cell r="O594">
            <v>1729268</v>
          </cell>
          <cell r="P594">
            <v>593</v>
          </cell>
        </row>
        <row r="595">
          <cell r="A595" t="str">
            <v>Inbred HIPS_9_41</v>
          </cell>
          <cell r="B595" t="str">
            <v>9_41</v>
          </cell>
          <cell r="C595" t="str">
            <v>Missouri Valley$Inbred HIPS$150N$Dryland$Rep$1$Plot488Row9$Range41$@B37</v>
          </cell>
          <cell r="D595">
            <v>488</v>
          </cell>
          <cell r="E595">
            <v>9</v>
          </cell>
          <cell r="F595">
            <v>41</v>
          </cell>
          <cell r="G595" t="str">
            <v>B37</v>
          </cell>
          <cell r="H595">
            <v>1</v>
          </cell>
          <cell r="I595" t="str">
            <v>150N</v>
          </cell>
          <cell r="J595" t="str">
            <v>Dryland</v>
          </cell>
          <cell r="K595" t="str">
            <v>Missouri Valley</v>
          </cell>
          <cell r="L595" t="str">
            <v>Inbred HIPS</v>
          </cell>
          <cell r="M595" t="str">
            <v>LC2120</v>
          </cell>
          <cell r="N595">
            <v>310</v>
          </cell>
          <cell r="O595">
            <v>1729321</v>
          </cell>
          <cell r="P595">
            <v>594</v>
          </cell>
        </row>
        <row r="596">
          <cell r="A596" t="str">
            <v>Inbred HIPS_11_41</v>
          </cell>
          <cell r="B596" t="str">
            <v>11_41</v>
          </cell>
          <cell r="C596" t="str">
            <v>Missouri Valley$Inbred HIPS$150N$Dryland$Rep$1$Plot490Row11$Range41$@FAPW</v>
          </cell>
          <cell r="D596">
            <v>490</v>
          </cell>
          <cell r="E596">
            <v>11</v>
          </cell>
          <cell r="F596">
            <v>41</v>
          </cell>
          <cell r="G596" t="str">
            <v>FAPW</v>
          </cell>
          <cell r="H596">
            <v>1</v>
          </cell>
          <cell r="I596" t="str">
            <v>150N</v>
          </cell>
          <cell r="J596" t="str">
            <v>Dryland</v>
          </cell>
          <cell r="K596" t="str">
            <v>Missouri Valley</v>
          </cell>
          <cell r="L596" t="str">
            <v>Inbred HIPS</v>
          </cell>
          <cell r="M596" t="str">
            <v>LC2120</v>
          </cell>
          <cell r="N596">
            <v>78</v>
          </cell>
          <cell r="O596">
            <v>1723089</v>
          </cell>
          <cell r="P596">
            <v>595</v>
          </cell>
        </row>
        <row r="597">
          <cell r="A597" t="str">
            <v>Inbred HIPS_3_42</v>
          </cell>
          <cell r="B597" t="str">
            <v>3_42</v>
          </cell>
          <cell r="C597" t="str">
            <v>Missouri Valley$Inbred HIPS$150N$Dryland$Rep$-$PlotFillerRow3$Range42$@Filler</v>
          </cell>
          <cell r="D597" t="str">
            <v>Filler</v>
          </cell>
          <cell r="E597">
            <v>3</v>
          </cell>
          <cell r="F597">
            <v>42</v>
          </cell>
          <cell r="G597" t="str">
            <v>Filler</v>
          </cell>
          <cell r="H597" t="str">
            <v>-</v>
          </cell>
          <cell r="I597" t="str">
            <v>150N</v>
          </cell>
          <cell r="J597" t="str">
            <v>Dryland</v>
          </cell>
          <cell r="K597" t="str">
            <v>Missouri Valley</v>
          </cell>
          <cell r="L597" t="str">
            <v>Inbred HIPS</v>
          </cell>
          <cell r="M597" t="str">
            <v>LC2120</v>
          </cell>
          <cell r="N597" t="str">
            <v>-</v>
          </cell>
          <cell r="O597" t="str">
            <v>Filler</v>
          </cell>
          <cell r="P597">
            <v>596</v>
          </cell>
        </row>
        <row r="598">
          <cell r="A598" t="str">
            <v>Inbred HIPS_5_42</v>
          </cell>
          <cell r="B598" t="str">
            <v>5_42</v>
          </cell>
          <cell r="C598" t="str">
            <v>Missouri Valley$Inbred HIPS$150N$Dryland$Rep$-$PlotFillerRow5$Range42$@Filler</v>
          </cell>
          <cell r="D598" t="str">
            <v>Filler</v>
          </cell>
          <cell r="E598">
            <v>5</v>
          </cell>
          <cell r="F598">
            <v>42</v>
          </cell>
          <cell r="G598" t="str">
            <v>Filler</v>
          </cell>
          <cell r="H598" t="str">
            <v>-</v>
          </cell>
          <cell r="I598" t="str">
            <v>150N</v>
          </cell>
          <cell r="J598" t="str">
            <v>Dryland</v>
          </cell>
          <cell r="K598" t="str">
            <v>Missouri Valley</v>
          </cell>
          <cell r="L598" t="str">
            <v>Inbred HIPS</v>
          </cell>
          <cell r="M598" t="str">
            <v>LC2120</v>
          </cell>
          <cell r="N598" t="str">
            <v>-</v>
          </cell>
          <cell r="O598" t="str">
            <v>Filler</v>
          </cell>
          <cell r="P598">
            <v>597</v>
          </cell>
        </row>
        <row r="599">
          <cell r="A599" t="str">
            <v>Inbred HIPS_7_42</v>
          </cell>
          <cell r="B599" t="str">
            <v>7_42</v>
          </cell>
          <cell r="C599" t="str">
            <v>Missouri Valley$Inbred HIPS$150N$Dryland$Rep$1$Plot495Row7$Range42$@N7A</v>
          </cell>
          <cell r="D599">
            <v>495</v>
          </cell>
          <cell r="E599">
            <v>7</v>
          </cell>
          <cell r="F599">
            <v>42</v>
          </cell>
          <cell r="G599" t="str">
            <v>N7A</v>
          </cell>
          <cell r="H599">
            <v>1</v>
          </cell>
          <cell r="I599" t="str">
            <v>150N</v>
          </cell>
          <cell r="J599" t="str">
            <v>Dryland</v>
          </cell>
          <cell r="K599" t="str">
            <v>Missouri Valley</v>
          </cell>
          <cell r="L599" t="str">
            <v>Inbred HIPS</v>
          </cell>
          <cell r="M599" t="str">
            <v>LC2120</v>
          </cell>
          <cell r="N599">
            <v>275</v>
          </cell>
          <cell r="O599">
            <v>1729286</v>
          </cell>
          <cell r="P599">
            <v>598</v>
          </cell>
        </row>
        <row r="600">
          <cell r="A600" t="str">
            <v>Inbred HIPS_9_42</v>
          </cell>
          <cell r="B600" t="str">
            <v>9_42</v>
          </cell>
          <cell r="C600" t="str">
            <v>Missouri Valley$Inbred HIPS$150N$Dryland$Rep$1$Plot493Row9$Range42$@IDS28</v>
          </cell>
          <cell r="D600">
            <v>493</v>
          </cell>
          <cell r="E600">
            <v>9</v>
          </cell>
          <cell r="F600">
            <v>42</v>
          </cell>
          <cell r="G600" t="str">
            <v>IDS28</v>
          </cell>
          <cell r="H600">
            <v>1</v>
          </cell>
          <cell r="I600" t="str">
            <v>150N</v>
          </cell>
          <cell r="J600" t="str">
            <v>Dryland</v>
          </cell>
          <cell r="K600" t="str">
            <v>Missouri Valley</v>
          </cell>
          <cell r="L600" t="str">
            <v>Inbred HIPS</v>
          </cell>
          <cell r="M600" t="str">
            <v>LC2120</v>
          </cell>
          <cell r="N600">
            <v>108</v>
          </cell>
          <cell r="O600">
            <v>1729119</v>
          </cell>
          <cell r="P600">
            <v>599</v>
          </cell>
        </row>
        <row r="601">
          <cell r="A601" t="str">
            <v>Inbred HIPS_11_42</v>
          </cell>
          <cell r="B601" t="str">
            <v>11_42</v>
          </cell>
          <cell r="C601" t="str">
            <v>Missouri Valley$Inbred HIPS$150N$Dryland$Rep$1$Plot491Row11$Range42$@I137TN</v>
          </cell>
          <cell r="D601">
            <v>491</v>
          </cell>
          <cell r="E601">
            <v>11</v>
          </cell>
          <cell r="F601">
            <v>42</v>
          </cell>
          <cell r="G601" t="str">
            <v>I137TN</v>
          </cell>
          <cell r="H601">
            <v>1</v>
          </cell>
          <cell r="I601" t="str">
            <v>150N</v>
          </cell>
          <cell r="J601" t="str">
            <v>Dryland</v>
          </cell>
          <cell r="K601" t="str">
            <v>Missouri Valley</v>
          </cell>
          <cell r="L601" t="str">
            <v>Inbred HIPS</v>
          </cell>
          <cell r="M601" t="str">
            <v>LC2120</v>
          </cell>
          <cell r="N601">
            <v>338</v>
          </cell>
          <cell r="O601">
            <v>1729349</v>
          </cell>
          <cell r="P601">
            <v>600</v>
          </cell>
        </row>
        <row r="602">
          <cell r="A602" t="str">
            <v>Inbred HIPS_3_43</v>
          </cell>
          <cell r="B602" t="str">
            <v>3_43</v>
          </cell>
          <cell r="C602" t="str">
            <v>Missouri Valley$Inbred HIPS$150N$Dryland$Rep$2$Plot202Row3$Range43$@F42</v>
          </cell>
          <cell r="D602">
            <v>202</v>
          </cell>
          <cell r="E602">
            <v>3</v>
          </cell>
          <cell r="F602">
            <v>43</v>
          </cell>
          <cell r="G602" t="str">
            <v>F42</v>
          </cell>
          <cell r="H602">
            <v>2</v>
          </cell>
          <cell r="I602" t="str">
            <v>150N</v>
          </cell>
          <cell r="J602" t="str">
            <v>Dryland</v>
          </cell>
          <cell r="K602" t="str">
            <v>Missouri Valley</v>
          </cell>
          <cell r="L602" t="str">
            <v>Inbred HIPS</v>
          </cell>
          <cell r="M602" t="str">
            <v>LC2120</v>
          </cell>
          <cell r="N602">
            <v>180</v>
          </cell>
          <cell r="O602">
            <v>1729587</v>
          </cell>
          <cell r="P602">
            <v>601</v>
          </cell>
        </row>
        <row r="603">
          <cell r="A603" t="str">
            <v>Inbred HIPS_5_43</v>
          </cell>
          <cell r="B603" t="str">
            <v>5_43</v>
          </cell>
          <cell r="C603" t="str">
            <v>Missouri Valley$Inbred HIPS$150N$Dryland$Rep$2$Plot204Row5$Range43$@S8324</v>
          </cell>
          <cell r="D603">
            <v>204</v>
          </cell>
          <cell r="E603">
            <v>5</v>
          </cell>
          <cell r="F603">
            <v>43</v>
          </cell>
          <cell r="G603" t="str">
            <v>S8324</v>
          </cell>
          <cell r="H603">
            <v>2</v>
          </cell>
          <cell r="I603" t="str">
            <v>150N</v>
          </cell>
          <cell r="J603" t="str">
            <v>Dryland</v>
          </cell>
          <cell r="K603" t="str">
            <v>Missouri Valley</v>
          </cell>
          <cell r="L603" t="str">
            <v>Inbred HIPS</v>
          </cell>
          <cell r="M603" t="str">
            <v>LC2120</v>
          </cell>
          <cell r="N603">
            <v>323</v>
          </cell>
          <cell r="O603">
            <v>1729730</v>
          </cell>
          <cell r="P603">
            <v>602</v>
          </cell>
        </row>
        <row r="604">
          <cell r="A604" t="str">
            <v>Inbred HIPS_7_43</v>
          </cell>
          <cell r="B604" t="str">
            <v>7_43</v>
          </cell>
          <cell r="C604" t="str">
            <v>Missouri Valley$Inbred HIPS$150N$Dryland$Rep$2$Plot206Row7$Range43$@B73</v>
          </cell>
          <cell r="D604">
            <v>206</v>
          </cell>
          <cell r="E604">
            <v>7</v>
          </cell>
          <cell r="F604">
            <v>43</v>
          </cell>
          <cell r="G604" t="str">
            <v>B73</v>
          </cell>
          <cell r="H604">
            <v>2</v>
          </cell>
          <cell r="I604" t="str">
            <v>150N</v>
          </cell>
          <cell r="J604" t="str">
            <v>Dryland</v>
          </cell>
          <cell r="K604" t="str">
            <v>Missouri Valley</v>
          </cell>
          <cell r="L604" t="str">
            <v>Inbred HIPS</v>
          </cell>
          <cell r="M604" t="str">
            <v>LC2120</v>
          </cell>
          <cell r="N604">
            <v>354</v>
          </cell>
          <cell r="O604">
            <v>1729761</v>
          </cell>
          <cell r="P604">
            <v>603</v>
          </cell>
        </row>
        <row r="605">
          <cell r="A605" t="str">
            <v>Inbred HIPS_9_43</v>
          </cell>
          <cell r="B605" t="str">
            <v>9_43</v>
          </cell>
          <cell r="C605" t="str">
            <v>Missouri Valley$Inbred HIPS$150N$Dryland$Rep$2$Plot208Row9$Range43$@Mo47</v>
          </cell>
          <cell r="D605">
            <v>208</v>
          </cell>
          <cell r="E605">
            <v>9</v>
          </cell>
          <cell r="F605">
            <v>43</v>
          </cell>
          <cell r="G605" t="str">
            <v>Mo47</v>
          </cell>
          <cell r="H605">
            <v>2</v>
          </cell>
          <cell r="I605" t="str">
            <v>150N</v>
          </cell>
          <cell r="J605" t="str">
            <v>Dryland</v>
          </cell>
          <cell r="K605" t="str">
            <v>Missouri Valley</v>
          </cell>
          <cell r="L605" t="str">
            <v>Inbred HIPS</v>
          </cell>
          <cell r="M605" t="str">
            <v>LC2120</v>
          </cell>
          <cell r="N605">
            <v>159</v>
          </cell>
          <cell r="O605">
            <v>1729566</v>
          </cell>
          <cell r="P605">
            <v>604</v>
          </cell>
        </row>
        <row r="606">
          <cell r="A606" t="str">
            <v>Inbred HIPS_11_43</v>
          </cell>
          <cell r="B606" t="str">
            <v>11_43</v>
          </cell>
          <cell r="C606" t="str">
            <v>Missouri Valley$Inbred HIPS$150N$Dryland$Rep$2$Plot210Row11$Range43$@Yu796_NS</v>
          </cell>
          <cell r="D606">
            <v>210</v>
          </cell>
          <cell r="E606">
            <v>11</v>
          </cell>
          <cell r="F606">
            <v>43</v>
          </cell>
          <cell r="G606" t="str">
            <v>Yu796_NS</v>
          </cell>
          <cell r="H606">
            <v>2</v>
          </cell>
          <cell r="I606" t="str">
            <v>150N</v>
          </cell>
          <cell r="J606" t="str">
            <v>Dryland</v>
          </cell>
          <cell r="K606" t="str">
            <v>Missouri Valley</v>
          </cell>
          <cell r="L606" t="str">
            <v>Inbred HIPS</v>
          </cell>
          <cell r="M606" t="str">
            <v>LC2120</v>
          </cell>
          <cell r="N606">
            <v>246</v>
          </cell>
          <cell r="O606">
            <v>1729653</v>
          </cell>
          <cell r="P606">
            <v>605</v>
          </cell>
        </row>
        <row r="607">
          <cell r="A607" t="str">
            <v>Inbred HIPS_3_44</v>
          </cell>
          <cell r="B607" t="str">
            <v>3_44</v>
          </cell>
          <cell r="C607" t="str">
            <v>Missouri Valley$Inbred HIPS$150N$Dryland$Rep$2$Plot219Row3$Range44$@Il101</v>
          </cell>
          <cell r="D607">
            <v>219</v>
          </cell>
          <cell r="E607">
            <v>3</v>
          </cell>
          <cell r="F607">
            <v>44</v>
          </cell>
          <cell r="G607" t="str">
            <v>Il101</v>
          </cell>
          <cell r="H607">
            <v>2</v>
          </cell>
          <cell r="I607" t="str">
            <v>150N</v>
          </cell>
          <cell r="J607" t="str">
            <v>Dryland</v>
          </cell>
          <cell r="K607" t="str">
            <v>Missouri Valley</v>
          </cell>
          <cell r="L607" t="str">
            <v>Inbred HIPS</v>
          </cell>
          <cell r="M607" t="str">
            <v>LC2120</v>
          </cell>
          <cell r="N607">
            <v>291</v>
          </cell>
          <cell r="O607">
            <v>1729698</v>
          </cell>
          <cell r="P607">
            <v>606</v>
          </cell>
        </row>
        <row r="608">
          <cell r="A608" t="str">
            <v>Inbred HIPS_5_44</v>
          </cell>
          <cell r="B608" t="str">
            <v>5_44</v>
          </cell>
          <cell r="C608" t="str">
            <v>Missouri Valley$Inbred HIPS$150N$Dryland$Rep$2$Plot217Row5$Range44$@Mt42</v>
          </cell>
          <cell r="D608">
            <v>217</v>
          </cell>
          <cell r="E608">
            <v>5</v>
          </cell>
          <cell r="F608">
            <v>44</v>
          </cell>
          <cell r="G608" t="str">
            <v>Mt42</v>
          </cell>
          <cell r="H608">
            <v>2</v>
          </cell>
          <cell r="I608" t="str">
            <v>150N</v>
          </cell>
          <cell r="J608" t="str">
            <v>Dryland</v>
          </cell>
          <cell r="K608" t="str">
            <v>Missouri Valley</v>
          </cell>
          <cell r="L608" t="str">
            <v>Inbred HIPS</v>
          </cell>
          <cell r="M608" t="str">
            <v>LC2120</v>
          </cell>
          <cell r="N608">
            <v>278</v>
          </cell>
          <cell r="O608">
            <v>1729685</v>
          </cell>
          <cell r="P608">
            <v>607</v>
          </cell>
        </row>
        <row r="609">
          <cell r="A609" t="str">
            <v>Inbred HIPS_7_44</v>
          </cell>
          <cell r="B609" t="str">
            <v>7_44</v>
          </cell>
          <cell r="C609" t="str">
            <v>Missouri Valley$Inbred HIPS$150N$Dryland$Rep$2$Plot215Row7$Range44$@L127</v>
          </cell>
          <cell r="D609">
            <v>215</v>
          </cell>
          <cell r="E609">
            <v>7</v>
          </cell>
          <cell r="F609">
            <v>44</v>
          </cell>
          <cell r="G609" t="str">
            <v>L127</v>
          </cell>
          <cell r="H609">
            <v>2</v>
          </cell>
          <cell r="I609" t="str">
            <v>150N</v>
          </cell>
          <cell r="J609" t="str">
            <v>Dryland</v>
          </cell>
          <cell r="K609" t="str">
            <v>Missouri Valley</v>
          </cell>
          <cell r="L609" t="str">
            <v>Inbred HIPS</v>
          </cell>
          <cell r="M609" t="str">
            <v>LC2120</v>
          </cell>
          <cell r="N609">
            <v>213</v>
          </cell>
          <cell r="O609">
            <v>1729620</v>
          </cell>
          <cell r="P609">
            <v>608</v>
          </cell>
        </row>
        <row r="610">
          <cell r="A610" t="str">
            <v>Inbred HIPS_9_44</v>
          </cell>
          <cell r="B610" t="str">
            <v>9_44</v>
          </cell>
          <cell r="C610" t="str">
            <v>Missouri Valley$Inbred HIPS$150N$Dryland$Rep$2$Plot213Row9$Range44$@AK-02</v>
          </cell>
          <cell r="D610">
            <v>213</v>
          </cell>
          <cell r="E610">
            <v>9</v>
          </cell>
          <cell r="F610">
            <v>44</v>
          </cell>
          <cell r="G610" t="str">
            <v>AK-02</v>
          </cell>
          <cell r="H610">
            <v>2</v>
          </cell>
          <cell r="I610" t="str">
            <v>150N</v>
          </cell>
          <cell r="J610" t="str">
            <v>Dryland</v>
          </cell>
          <cell r="K610" t="str">
            <v>Missouri Valley</v>
          </cell>
          <cell r="L610" t="str">
            <v>Inbred HIPS</v>
          </cell>
          <cell r="M610" t="str">
            <v>LC2120</v>
          </cell>
          <cell r="N610">
            <v>387</v>
          </cell>
          <cell r="O610">
            <v>1729794</v>
          </cell>
          <cell r="P610">
            <v>609</v>
          </cell>
        </row>
        <row r="611">
          <cell r="A611" t="str">
            <v>Inbred HIPS_11_44</v>
          </cell>
          <cell r="B611" t="str">
            <v>11_44</v>
          </cell>
          <cell r="C611" t="str">
            <v>Missouri Valley$Inbred HIPS$150N$Dryland$Rep$2$Plot211Row11$Range44$@LH54</v>
          </cell>
          <cell r="D611">
            <v>211</v>
          </cell>
          <cell r="E611">
            <v>11</v>
          </cell>
          <cell r="F611">
            <v>44</v>
          </cell>
          <cell r="G611" t="str">
            <v>LH54</v>
          </cell>
          <cell r="H611">
            <v>2</v>
          </cell>
          <cell r="I611" t="str">
            <v>150N</v>
          </cell>
          <cell r="J611" t="str">
            <v>Dryland</v>
          </cell>
          <cell r="K611" t="str">
            <v>Missouri Valley</v>
          </cell>
          <cell r="L611" t="str">
            <v>Inbred HIPS</v>
          </cell>
          <cell r="M611" t="str">
            <v>LC2120</v>
          </cell>
          <cell r="N611">
            <v>189</v>
          </cell>
          <cell r="O611">
            <v>1729596</v>
          </cell>
          <cell r="P611">
            <v>610</v>
          </cell>
        </row>
        <row r="612">
          <cell r="A612" t="str">
            <v>Inbred HIPS_3_45</v>
          </cell>
          <cell r="B612" t="str">
            <v>3_45</v>
          </cell>
          <cell r="C612" t="str">
            <v>Missouri Valley$Inbred HIPS$150N$Dryland$Rep$2$Plot222Row3$Range45$@EP1</v>
          </cell>
          <cell r="D612">
            <v>222</v>
          </cell>
          <cell r="E612">
            <v>3</v>
          </cell>
          <cell r="F612">
            <v>45</v>
          </cell>
          <cell r="G612" t="str">
            <v>EP1</v>
          </cell>
          <cell r="H612">
            <v>2</v>
          </cell>
          <cell r="I612" t="str">
            <v>150N</v>
          </cell>
          <cell r="J612" t="str">
            <v>Dryland</v>
          </cell>
          <cell r="K612" t="str">
            <v>Missouri Valley</v>
          </cell>
          <cell r="L612" t="str">
            <v>Inbred HIPS</v>
          </cell>
          <cell r="M612" t="str">
            <v>LC2120</v>
          </cell>
          <cell r="N612">
            <v>287</v>
          </cell>
          <cell r="O612">
            <v>1729694</v>
          </cell>
          <cell r="P612">
            <v>611</v>
          </cell>
        </row>
        <row r="613">
          <cell r="A613" t="str">
            <v>Inbred HIPS_5_45</v>
          </cell>
          <cell r="B613" t="str">
            <v>5_45</v>
          </cell>
          <cell r="C613" t="str">
            <v>Missouri Valley$Inbred HIPS$150N$Dryland$Rep$2$Plot224Row5$Range45$@CML220</v>
          </cell>
          <cell r="D613">
            <v>224</v>
          </cell>
          <cell r="E613">
            <v>5</v>
          </cell>
          <cell r="F613">
            <v>45</v>
          </cell>
          <cell r="G613" t="str">
            <v>CML220</v>
          </cell>
          <cell r="H613">
            <v>2</v>
          </cell>
          <cell r="I613" t="str">
            <v>150N</v>
          </cell>
          <cell r="J613" t="str">
            <v>Dryland</v>
          </cell>
          <cell r="K613" t="str">
            <v>Missouri Valley</v>
          </cell>
          <cell r="L613" t="str">
            <v>Inbred HIPS</v>
          </cell>
          <cell r="M613" t="str">
            <v>LC2120</v>
          </cell>
          <cell r="N613">
            <v>337</v>
          </cell>
          <cell r="O613">
            <v>1729744</v>
          </cell>
          <cell r="P613">
            <v>612</v>
          </cell>
        </row>
        <row r="614">
          <cell r="A614" t="str">
            <v>Inbred HIPS_7_45</v>
          </cell>
          <cell r="B614" t="str">
            <v>7_45</v>
          </cell>
          <cell r="C614" t="str">
            <v>Missouri Valley$Inbred HIPS$150N$Dryland$Rep$2$Plot226Row7$Range45$@AK-06</v>
          </cell>
          <cell r="D614">
            <v>226</v>
          </cell>
          <cell r="E614">
            <v>7</v>
          </cell>
          <cell r="F614">
            <v>45</v>
          </cell>
          <cell r="G614" t="str">
            <v>AK-06</v>
          </cell>
          <cell r="H614">
            <v>2</v>
          </cell>
          <cell r="I614" t="str">
            <v>150N</v>
          </cell>
          <cell r="J614" t="str">
            <v>Dryland</v>
          </cell>
          <cell r="K614" t="str">
            <v>Missouri Valley</v>
          </cell>
          <cell r="L614" t="str">
            <v>Inbred HIPS</v>
          </cell>
          <cell r="M614" t="str">
            <v>LC2120</v>
          </cell>
          <cell r="N614">
            <v>391</v>
          </cell>
          <cell r="O614">
            <v>1729798</v>
          </cell>
          <cell r="P614">
            <v>613</v>
          </cell>
        </row>
        <row r="615">
          <cell r="A615" t="str">
            <v>Inbred HIPS_9_45</v>
          </cell>
          <cell r="B615" t="str">
            <v>9_45</v>
          </cell>
          <cell r="C615" t="str">
            <v>Missouri Valley$Inbred HIPS$150N$Dryland$Rep$2$Plot228Row9$Range45$@W22</v>
          </cell>
          <cell r="D615">
            <v>228</v>
          </cell>
          <cell r="E615">
            <v>9</v>
          </cell>
          <cell r="F615">
            <v>45</v>
          </cell>
          <cell r="G615" t="str">
            <v>W22</v>
          </cell>
          <cell r="H615">
            <v>2</v>
          </cell>
          <cell r="I615" t="str">
            <v>150N</v>
          </cell>
          <cell r="J615" t="str">
            <v>Dryland</v>
          </cell>
          <cell r="K615" t="str">
            <v>Missouri Valley</v>
          </cell>
          <cell r="L615" t="str">
            <v>Inbred HIPS</v>
          </cell>
          <cell r="M615" t="str">
            <v>LC2120</v>
          </cell>
          <cell r="N615">
            <v>136</v>
          </cell>
          <cell r="O615">
            <v>1729543</v>
          </cell>
          <cell r="P615">
            <v>614</v>
          </cell>
        </row>
        <row r="616">
          <cell r="A616" t="str">
            <v>Inbred HIPS_11_45</v>
          </cell>
          <cell r="B616" t="str">
            <v>11_45</v>
          </cell>
          <cell r="C616" t="str">
            <v>Missouri Valley$Inbred HIPS$150N$Dryland$Rep$2$Plot230Row11$Range45$@B73</v>
          </cell>
          <cell r="D616">
            <v>230</v>
          </cell>
          <cell r="E616">
            <v>11</v>
          </cell>
          <cell r="F616">
            <v>45</v>
          </cell>
          <cell r="G616" t="str">
            <v>B73</v>
          </cell>
          <cell r="H616">
            <v>2</v>
          </cell>
          <cell r="I616" t="str">
            <v>150N</v>
          </cell>
          <cell r="J616" t="str">
            <v>Dryland</v>
          </cell>
          <cell r="K616" t="str">
            <v>Missouri Valley</v>
          </cell>
          <cell r="L616" t="str">
            <v>Inbred HIPS</v>
          </cell>
          <cell r="M616" t="str">
            <v>LC2120</v>
          </cell>
          <cell r="N616">
            <v>351</v>
          </cell>
          <cell r="O616">
            <v>1729758</v>
          </cell>
          <cell r="P616">
            <v>615</v>
          </cell>
        </row>
        <row r="617">
          <cell r="A617" t="str">
            <v>Inbred HIPS_3_46</v>
          </cell>
          <cell r="B617" t="str">
            <v>3_46</v>
          </cell>
          <cell r="C617" t="str">
            <v>Missouri Valley$Inbred HIPS$150N$Dryland$Rep$2$Plot239Row3$Range46$@AK-03</v>
          </cell>
          <cell r="D617">
            <v>239</v>
          </cell>
          <cell r="E617">
            <v>3</v>
          </cell>
          <cell r="F617">
            <v>46</v>
          </cell>
          <cell r="G617" t="str">
            <v>AK-03</v>
          </cell>
          <cell r="H617">
            <v>2</v>
          </cell>
          <cell r="I617" t="str">
            <v>150N</v>
          </cell>
          <cell r="J617" t="str">
            <v>Dryland</v>
          </cell>
          <cell r="K617" t="str">
            <v>Missouri Valley</v>
          </cell>
          <cell r="L617" t="str">
            <v>Inbred HIPS</v>
          </cell>
          <cell r="M617" t="str">
            <v>LC2120</v>
          </cell>
          <cell r="N617">
            <v>388</v>
          </cell>
          <cell r="O617">
            <v>1729795</v>
          </cell>
          <cell r="P617">
            <v>616</v>
          </cell>
        </row>
        <row r="618">
          <cell r="A618" t="str">
            <v>Inbred HIPS_5_46</v>
          </cell>
          <cell r="B618" t="str">
            <v>5_46</v>
          </cell>
          <cell r="C618" t="str">
            <v>Missouri Valley$Inbred HIPS$150N$Dryland$Rep$2$Plot237Row5$Range46$@NC364</v>
          </cell>
          <cell r="D618">
            <v>237</v>
          </cell>
          <cell r="E618">
            <v>5</v>
          </cell>
          <cell r="F618">
            <v>46</v>
          </cell>
          <cell r="G618" t="str">
            <v>NC364</v>
          </cell>
          <cell r="H618">
            <v>2</v>
          </cell>
          <cell r="I618" t="str">
            <v>150N</v>
          </cell>
          <cell r="J618" t="str">
            <v>Dryland</v>
          </cell>
          <cell r="K618" t="str">
            <v>Missouri Valley</v>
          </cell>
          <cell r="L618" t="str">
            <v>Inbred HIPS</v>
          </cell>
          <cell r="M618" t="str">
            <v>LC2120</v>
          </cell>
          <cell r="N618">
            <v>128</v>
          </cell>
          <cell r="O618">
            <v>1729535</v>
          </cell>
          <cell r="P618">
            <v>617</v>
          </cell>
        </row>
        <row r="619">
          <cell r="A619" t="str">
            <v>Inbred HIPS_7_46</v>
          </cell>
          <cell r="B619" t="str">
            <v>7_46</v>
          </cell>
          <cell r="C619" t="str">
            <v>Missouri Valley$Inbred HIPS$150N$Dryland$Rep$2$Plot235Row7$Range46$@B73</v>
          </cell>
          <cell r="D619">
            <v>235</v>
          </cell>
          <cell r="E619">
            <v>7</v>
          </cell>
          <cell r="F619">
            <v>46</v>
          </cell>
          <cell r="G619" t="str">
            <v>B73</v>
          </cell>
          <cell r="H619">
            <v>2</v>
          </cell>
          <cell r="I619" t="str">
            <v>150N</v>
          </cell>
          <cell r="J619" t="str">
            <v>Dryland</v>
          </cell>
          <cell r="K619" t="str">
            <v>Missouri Valley</v>
          </cell>
          <cell r="L619" t="str">
            <v>Inbred HIPS</v>
          </cell>
          <cell r="M619" t="str">
            <v>LC2120</v>
          </cell>
          <cell r="N619">
            <v>352</v>
          </cell>
          <cell r="O619">
            <v>1729759</v>
          </cell>
          <cell r="P619">
            <v>618</v>
          </cell>
        </row>
        <row r="620">
          <cell r="A620" t="str">
            <v>Inbred HIPS_9_46</v>
          </cell>
          <cell r="B620" t="str">
            <v>9_46</v>
          </cell>
          <cell r="C620" t="str">
            <v>Missouri Valley$Inbred HIPS$150N$Dryland$Rep$2$Plot233Row9$Range46$@778</v>
          </cell>
          <cell r="D620">
            <v>233</v>
          </cell>
          <cell r="E620">
            <v>9</v>
          </cell>
          <cell r="F620">
            <v>46</v>
          </cell>
          <cell r="G620" t="str">
            <v>778</v>
          </cell>
          <cell r="H620">
            <v>2</v>
          </cell>
          <cell r="I620" t="str">
            <v>150N</v>
          </cell>
          <cell r="J620" t="str">
            <v>Dryland</v>
          </cell>
          <cell r="K620" t="str">
            <v>Missouri Valley</v>
          </cell>
          <cell r="L620" t="str">
            <v>Inbred HIPS</v>
          </cell>
          <cell r="M620" t="str">
            <v>LC2120</v>
          </cell>
          <cell r="N620">
            <v>193</v>
          </cell>
          <cell r="O620">
            <v>1729600</v>
          </cell>
          <cell r="P620">
            <v>619</v>
          </cell>
        </row>
        <row r="621">
          <cell r="A621" t="str">
            <v>Inbred HIPS_11_46</v>
          </cell>
          <cell r="B621" t="str">
            <v>11_46</v>
          </cell>
          <cell r="C621" t="str">
            <v>Missouri Valley$Inbred HIPS$150N$Dryland$Rep$2$Plot231Row11$Range46$@CI187-2</v>
          </cell>
          <cell r="D621">
            <v>231</v>
          </cell>
          <cell r="E621">
            <v>11</v>
          </cell>
          <cell r="F621">
            <v>46</v>
          </cell>
          <cell r="G621" t="str">
            <v>CI187-2</v>
          </cell>
          <cell r="H621">
            <v>2</v>
          </cell>
          <cell r="I621" t="str">
            <v>150N</v>
          </cell>
          <cell r="J621" t="str">
            <v>Dryland</v>
          </cell>
          <cell r="K621" t="str">
            <v>Missouri Valley</v>
          </cell>
          <cell r="L621" t="str">
            <v>Inbred HIPS</v>
          </cell>
          <cell r="M621" t="str">
            <v>LC2120</v>
          </cell>
          <cell r="N621">
            <v>109</v>
          </cell>
          <cell r="O621">
            <v>1729516</v>
          </cell>
          <cell r="P621">
            <v>620</v>
          </cell>
        </row>
        <row r="622">
          <cell r="A622" t="str">
            <v>Inbred HIPS_3_47</v>
          </cell>
          <cell r="B622" t="str">
            <v>3_47</v>
          </cell>
          <cell r="C622" t="str">
            <v>Missouri Valley$Inbred HIPS$150N$Dryland$Rep$2$Plot242Row3$Range47$@PHG47</v>
          </cell>
          <cell r="D622">
            <v>242</v>
          </cell>
          <cell r="E622">
            <v>3</v>
          </cell>
          <cell r="F622">
            <v>47</v>
          </cell>
          <cell r="G622" t="str">
            <v>PHG47</v>
          </cell>
          <cell r="H622">
            <v>2</v>
          </cell>
          <cell r="I622" t="str">
            <v>150N</v>
          </cell>
          <cell r="J622" t="str">
            <v>Dryland</v>
          </cell>
          <cell r="K622" t="str">
            <v>Missouri Valley</v>
          </cell>
          <cell r="L622" t="str">
            <v>Inbred HIPS</v>
          </cell>
          <cell r="M622" t="str">
            <v>LC2120</v>
          </cell>
          <cell r="N622">
            <v>320</v>
          </cell>
          <cell r="O622">
            <v>1729727</v>
          </cell>
          <cell r="P622">
            <v>621</v>
          </cell>
        </row>
        <row r="623">
          <cell r="A623" t="str">
            <v>Inbred HIPS_5_47</v>
          </cell>
          <cell r="B623" t="str">
            <v>5_47</v>
          </cell>
          <cell r="C623" t="str">
            <v>Missouri Valley$Inbred HIPS$150N$Dryland$Rep$2$Plot244Row5$Range47$@LH57</v>
          </cell>
          <cell r="D623">
            <v>244</v>
          </cell>
          <cell r="E623">
            <v>5</v>
          </cell>
          <cell r="F623">
            <v>47</v>
          </cell>
          <cell r="G623" t="str">
            <v>LH57</v>
          </cell>
          <cell r="H623">
            <v>2</v>
          </cell>
          <cell r="I623" t="str">
            <v>150N</v>
          </cell>
          <cell r="J623" t="str">
            <v>Dryland</v>
          </cell>
          <cell r="K623" t="str">
            <v>Missouri Valley</v>
          </cell>
          <cell r="L623" t="str">
            <v>Inbred HIPS</v>
          </cell>
          <cell r="M623" t="str">
            <v>LC2120</v>
          </cell>
          <cell r="N623">
            <v>190</v>
          </cell>
          <cell r="O623">
            <v>1729597</v>
          </cell>
          <cell r="P623">
            <v>622</v>
          </cell>
        </row>
        <row r="624">
          <cell r="A624" t="str">
            <v>Inbred HIPS_7_47</v>
          </cell>
          <cell r="B624" t="str">
            <v>7_47</v>
          </cell>
          <cell r="C624" t="str">
            <v>Missouri Valley$Inbred HIPS$150N$Dryland$Rep$2$Plot246Row7$Range47$@W117Ht</v>
          </cell>
          <cell r="D624">
            <v>246</v>
          </cell>
          <cell r="E624">
            <v>7</v>
          </cell>
          <cell r="F624">
            <v>47</v>
          </cell>
          <cell r="G624" t="str">
            <v>W117Ht</v>
          </cell>
          <cell r="H624">
            <v>2</v>
          </cell>
          <cell r="I624" t="str">
            <v>150N</v>
          </cell>
          <cell r="J624" t="str">
            <v>Dryland</v>
          </cell>
          <cell r="K624" t="str">
            <v>Missouri Valley</v>
          </cell>
          <cell r="L624" t="str">
            <v>Inbred HIPS</v>
          </cell>
          <cell r="M624" t="str">
            <v>LC2120</v>
          </cell>
          <cell r="N624">
            <v>331</v>
          </cell>
          <cell r="O624">
            <v>1729738</v>
          </cell>
          <cell r="P624">
            <v>623</v>
          </cell>
        </row>
        <row r="625">
          <cell r="A625" t="str">
            <v>Inbred HIPS_9_47</v>
          </cell>
          <cell r="B625" t="str">
            <v>9_47</v>
          </cell>
          <cell r="C625" t="str">
            <v>Missouri Valley$Inbred HIPS$150N$Dryland$Rep$2$Plot248Row9$Range47$@CO106</v>
          </cell>
          <cell r="D625">
            <v>248</v>
          </cell>
          <cell r="E625">
            <v>9</v>
          </cell>
          <cell r="F625">
            <v>47</v>
          </cell>
          <cell r="G625" t="str">
            <v>CO106</v>
          </cell>
          <cell r="H625">
            <v>2</v>
          </cell>
          <cell r="I625" t="str">
            <v>150N</v>
          </cell>
          <cell r="J625" t="str">
            <v>Dryland</v>
          </cell>
          <cell r="K625" t="str">
            <v>Missouri Valley</v>
          </cell>
          <cell r="L625" t="str">
            <v>Inbred HIPS</v>
          </cell>
          <cell r="M625" t="str">
            <v>LC2120</v>
          </cell>
          <cell r="N625">
            <v>285</v>
          </cell>
          <cell r="O625">
            <v>1729692</v>
          </cell>
          <cell r="P625">
            <v>624</v>
          </cell>
        </row>
        <row r="626">
          <cell r="A626" t="str">
            <v>Inbred HIPS_11_47</v>
          </cell>
          <cell r="B626" t="str">
            <v>11_47</v>
          </cell>
          <cell r="C626" t="str">
            <v>Missouri Valley$Inbred HIPS$150N$Dryland$Rep$2$Plot250Row11$Range47$@B73</v>
          </cell>
          <cell r="D626">
            <v>250</v>
          </cell>
          <cell r="E626">
            <v>11</v>
          </cell>
          <cell r="F626">
            <v>47</v>
          </cell>
          <cell r="G626" t="str">
            <v>B73</v>
          </cell>
          <cell r="H626">
            <v>2</v>
          </cell>
          <cell r="I626" t="str">
            <v>150N</v>
          </cell>
          <cell r="J626" t="str">
            <v>Dryland</v>
          </cell>
          <cell r="K626" t="str">
            <v>Missouri Valley</v>
          </cell>
          <cell r="L626" t="str">
            <v>Inbred HIPS</v>
          </cell>
          <cell r="M626" t="str">
            <v>LC2120</v>
          </cell>
          <cell r="N626">
            <v>355</v>
          </cell>
          <cell r="O626">
            <v>1729762</v>
          </cell>
          <cell r="P626">
            <v>625</v>
          </cell>
        </row>
        <row r="627">
          <cell r="A627" t="str">
            <v>Inbred HIPS_3_48</v>
          </cell>
          <cell r="B627" t="str">
            <v>3_48</v>
          </cell>
          <cell r="C627" t="str">
            <v>Missouri Valley$Inbred HIPS$150N$Dryland$Rep$2$Plot259Row3$Range48$@F7</v>
          </cell>
          <cell r="D627">
            <v>259</v>
          </cell>
          <cell r="E627">
            <v>3</v>
          </cell>
          <cell r="F627">
            <v>48</v>
          </cell>
          <cell r="G627" t="str">
            <v>F7</v>
          </cell>
          <cell r="H627">
            <v>2</v>
          </cell>
          <cell r="I627" t="str">
            <v>150N</v>
          </cell>
          <cell r="J627" t="str">
            <v>Dryland</v>
          </cell>
          <cell r="K627" t="str">
            <v>Missouri Valley</v>
          </cell>
          <cell r="L627" t="str">
            <v>Inbred HIPS</v>
          </cell>
          <cell r="M627" t="str">
            <v>LC2120</v>
          </cell>
          <cell r="N627">
            <v>304</v>
          </cell>
          <cell r="O627">
            <v>1729711</v>
          </cell>
          <cell r="P627">
            <v>626</v>
          </cell>
        </row>
        <row r="628">
          <cell r="A628" t="str">
            <v>Inbred HIPS_5_48</v>
          </cell>
          <cell r="B628" t="str">
            <v>5_48</v>
          </cell>
          <cell r="C628" t="str">
            <v>Missouri Valley$Inbred HIPS$150N$Dryland$Rep$2$Plot257Row5$Range48$@AK-07</v>
          </cell>
          <cell r="D628">
            <v>257</v>
          </cell>
          <cell r="E628">
            <v>5</v>
          </cell>
          <cell r="F628">
            <v>48</v>
          </cell>
          <cell r="G628" t="str">
            <v>AK-07</v>
          </cell>
          <cell r="H628">
            <v>2</v>
          </cell>
          <cell r="I628" t="str">
            <v>150N</v>
          </cell>
          <cell r="J628" t="str">
            <v>Dryland</v>
          </cell>
          <cell r="K628" t="str">
            <v>Missouri Valley</v>
          </cell>
          <cell r="L628" t="str">
            <v>Inbred HIPS</v>
          </cell>
          <cell r="M628" t="str">
            <v>LC2120</v>
          </cell>
          <cell r="N628">
            <v>392</v>
          </cell>
          <cell r="O628">
            <v>1729799</v>
          </cell>
          <cell r="P628">
            <v>627</v>
          </cell>
        </row>
        <row r="629">
          <cell r="A629" t="str">
            <v>Inbred HIPS_7_48</v>
          </cell>
          <cell r="B629" t="str">
            <v>7_48</v>
          </cell>
          <cell r="C629" t="str">
            <v>Missouri Valley$Inbred HIPS$150N$Dryland$Rep$2$Plot255Row7$Range48$@NC346</v>
          </cell>
          <cell r="D629">
            <v>255</v>
          </cell>
          <cell r="E629">
            <v>7</v>
          </cell>
          <cell r="F629">
            <v>48</v>
          </cell>
          <cell r="G629" t="str">
            <v>NC346</v>
          </cell>
          <cell r="H629">
            <v>2</v>
          </cell>
          <cell r="I629" t="str">
            <v>150N</v>
          </cell>
          <cell r="J629" t="str">
            <v>Dryland</v>
          </cell>
          <cell r="K629" t="str">
            <v>Missouri Valley</v>
          </cell>
          <cell r="L629" t="str">
            <v>Inbred HIPS</v>
          </cell>
          <cell r="M629" t="str">
            <v>LC2120</v>
          </cell>
          <cell r="N629">
            <v>342</v>
          </cell>
          <cell r="O629">
            <v>1729749</v>
          </cell>
          <cell r="P629">
            <v>628</v>
          </cell>
        </row>
        <row r="630">
          <cell r="A630" t="str">
            <v>Inbred HIPS_9_48</v>
          </cell>
          <cell r="B630" t="str">
            <v>9_48</v>
          </cell>
          <cell r="C630" t="str">
            <v>Missouri Valley$Inbred HIPS$150N$Dryland$Rep$2$Plot253Row9$Range48$@AK-05</v>
          </cell>
          <cell r="D630">
            <v>253</v>
          </cell>
          <cell r="E630">
            <v>9</v>
          </cell>
          <cell r="F630">
            <v>48</v>
          </cell>
          <cell r="G630" t="str">
            <v>AK-05</v>
          </cell>
          <cell r="H630">
            <v>2</v>
          </cell>
          <cell r="I630" t="str">
            <v>150N</v>
          </cell>
          <cell r="J630" t="str">
            <v>Dryland</v>
          </cell>
          <cell r="K630" t="str">
            <v>Missouri Valley</v>
          </cell>
          <cell r="L630" t="str">
            <v>Inbred HIPS</v>
          </cell>
          <cell r="M630" t="str">
            <v>LC2120</v>
          </cell>
          <cell r="N630">
            <v>390</v>
          </cell>
          <cell r="O630">
            <v>1729797</v>
          </cell>
          <cell r="P630">
            <v>629</v>
          </cell>
        </row>
        <row r="631">
          <cell r="A631" t="str">
            <v>Inbred HIPS_11_48</v>
          </cell>
          <cell r="B631" t="str">
            <v>11_48</v>
          </cell>
          <cell r="C631" t="str">
            <v>Missouri Valley$Inbred HIPS$150N$Dryland$Rep$2$Plot251Row11$Range48$@A556</v>
          </cell>
          <cell r="D631">
            <v>251</v>
          </cell>
          <cell r="E631">
            <v>11</v>
          </cell>
          <cell r="F631">
            <v>48</v>
          </cell>
          <cell r="G631" t="str">
            <v>A556</v>
          </cell>
          <cell r="H631">
            <v>2</v>
          </cell>
          <cell r="I631" t="str">
            <v>150N</v>
          </cell>
          <cell r="J631" t="str">
            <v>Dryland</v>
          </cell>
          <cell r="K631" t="str">
            <v>Missouri Valley</v>
          </cell>
          <cell r="L631" t="str">
            <v>Inbred HIPS</v>
          </cell>
          <cell r="M631" t="str">
            <v>LC2120</v>
          </cell>
          <cell r="N631">
            <v>334</v>
          </cell>
          <cell r="O631">
            <v>1729741</v>
          </cell>
          <cell r="P631">
            <v>630</v>
          </cell>
        </row>
        <row r="632">
          <cell r="A632" t="str">
            <v>Inbred HIPS_3_49</v>
          </cell>
          <cell r="B632" t="str">
            <v>3_49</v>
          </cell>
          <cell r="C632" t="str">
            <v>Missouri Valley$Inbred HIPS$150N$Dryland$Rep$2$Plot262Row3$Range49$@CMV3</v>
          </cell>
          <cell r="D632">
            <v>262</v>
          </cell>
          <cell r="E632">
            <v>3</v>
          </cell>
          <cell r="F632">
            <v>49</v>
          </cell>
          <cell r="G632" t="str">
            <v>CMV3</v>
          </cell>
          <cell r="H632">
            <v>2</v>
          </cell>
          <cell r="I632" t="str">
            <v>150N</v>
          </cell>
          <cell r="J632" t="str">
            <v>Dryland</v>
          </cell>
          <cell r="K632" t="str">
            <v>Missouri Valley</v>
          </cell>
          <cell r="L632" t="str">
            <v>Inbred HIPS</v>
          </cell>
          <cell r="M632" t="str">
            <v>LC2120</v>
          </cell>
          <cell r="N632">
            <v>336</v>
          </cell>
          <cell r="O632">
            <v>1729743</v>
          </cell>
          <cell r="P632">
            <v>631</v>
          </cell>
        </row>
        <row r="633">
          <cell r="A633" t="str">
            <v>Inbred HIPS_5_49</v>
          </cell>
          <cell r="B633" t="str">
            <v>5_49</v>
          </cell>
          <cell r="C633" t="str">
            <v>Missouri Valley$Inbred HIPS$150N$Dryland$Rep$2$Plot264Row5$Range49$@PHJ40</v>
          </cell>
          <cell r="D633">
            <v>264</v>
          </cell>
          <cell r="E633">
            <v>5</v>
          </cell>
          <cell r="F633">
            <v>49</v>
          </cell>
          <cell r="G633" t="str">
            <v>PHJ40</v>
          </cell>
          <cell r="H633">
            <v>2</v>
          </cell>
          <cell r="I633" t="str">
            <v>150N</v>
          </cell>
          <cell r="J633" t="str">
            <v>Dryland</v>
          </cell>
          <cell r="K633" t="str">
            <v>Missouri Valley</v>
          </cell>
          <cell r="L633" t="str">
            <v>Inbred HIPS</v>
          </cell>
          <cell r="M633" t="str">
            <v>LC2120</v>
          </cell>
          <cell r="N633">
            <v>83</v>
          </cell>
          <cell r="O633">
            <v>1729490</v>
          </cell>
          <cell r="P633">
            <v>632</v>
          </cell>
        </row>
        <row r="634">
          <cell r="A634" t="str">
            <v>Inbred HIPS_7_49</v>
          </cell>
          <cell r="B634" t="str">
            <v>7_49</v>
          </cell>
          <cell r="C634" t="str">
            <v>Missouri Valley$Inbred HIPS$150N$Dryland$Rep$2$Plot266Row7$Range49$@Pa762</v>
          </cell>
          <cell r="D634">
            <v>266</v>
          </cell>
          <cell r="E634">
            <v>7</v>
          </cell>
          <cell r="F634">
            <v>49</v>
          </cell>
          <cell r="G634" t="str">
            <v>Pa762</v>
          </cell>
          <cell r="H634">
            <v>2</v>
          </cell>
          <cell r="I634" t="str">
            <v>150N</v>
          </cell>
          <cell r="J634" t="str">
            <v>Dryland</v>
          </cell>
          <cell r="K634" t="str">
            <v>Missouri Valley</v>
          </cell>
          <cell r="L634" t="str">
            <v>Inbred HIPS</v>
          </cell>
          <cell r="M634" t="str">
            <v>LC2120</v>
          </cell>
          <cell r="N634">
            <v>130</v>
          </cell>
          <cell r="O634">
            <v>1729537</v>
          </cell>
          <cell r="P634">
            <v>633</v>
          </cell>
        </row>
        <row r="635">
          <cell r="A635" t="str">
            <v>Inbred HIPS_9_49</v>
          </cell>
          <cell r="B635" t="str">
            <v>9_49</v>
          </cell>
          <cell r="C635" t="str">
            <v>Missouri Valley$Inbred HIPS$150N$Dryland$Rep$2$Plot268Row9$Range49$@NC264</v>
          </cell>
          <cell r="D635">
            <v>268</v>
          </cell>
          <cell r="E635">
            <v>9</v>
          </cell>
          <cell r="F635">
            <v>49</v>
          </cell>
          <cell r="G635" t="str">
            <v>NC264</v>
          </cell>
          <cell r="H635">
            <v>2</v>
          </cell>
          <cell r="I635" t="str">
            <v>150N</v>
          </cell>
          <cell r="J635" t="str">
            <v>Dryland</v>
          </cell>
          <cell r="K635" t="str">
            <v>Missouri Valley</v>
          </cell>
          <cell r="L635" t="str">
            <v>Inbred HIPS</v>
          </cell>
          <cell r="M635" t="str">
            <v>LC2120</v>
          </cell>
          <cell r="N635">
            <v>141</v>
          </cell>
          <cell r="O635">
            <v>1729548</v>
          </cell>
          <cell r="P635">
            <v>634</v>
          </cell>
        </row>
        <row r="636">
          <cell r="A636" t="str">
            <v>Inbred HIPS_11_49</v>
          </cell>
          <cell r="B636" t="str">
            <v>11_49</v>
          </cell>
          <cell r="C636" t="str">
            <v>Missouri Valley$Inbred HIPS$150N$Dryland$Rep$2$Plot270Row11$Range49$@BO9</v>
          </cell>
          <cell r="D636">
            <v>270</v>
          </cell>
          <cell r="E636">
            <v>11</v>
          </cell>
          <cell r="F636">
            <v>49</v>
          </cell>
          <cell r="G636" t="str">
            <v>BO9</v>
          </cell>
          <cell r="H636">
            <v>2</v>
          </cell>
          <cell r="I636" t="str">
            <v>150N</v>
          </cell>
          <cell r="J636" t="str">
            <v>Dryland</v>
          </cell>
          <cell r="K636" t="str">
            <v>Missouri Valley</v>
          </cell>
          <cell r="L636" t="str">
            <v>Inbred HIPS</v>
          </cell>
          <cell r="M636" t="str">
            <v>LC2120</v>
          </cell>
          <cell r="N636">
            <v>179</v>
          </cell>
          <cell r="O636">
            <v>1729586</v>
          </cell>
          <cell r="P636">
            <v>635</v>
          </cell>
        </row>
        <row r="637">
          <cell r="A637" t="str">
            <v>Inbred HIPS_3_50</v>
          </cell>
          <cell r="B637" t="str">
            <v>3_50</v>
          </cell>
          <cell r="C637" t="str">
            <v>Missouri Valley$Inbred HIPS$150N$Dryland$Rep$2$Plot279Row3$Range50$@A554</v>
          </cell>
          <cell r="D637">
            <v>279</v>
          </cell>
          <cell r="E637">
            <v>3</v>
          </cell>
          <cell r="F637">
            <v>50</v>
          </cell>
          <cell r="G637" t="str">
            <v>A554</v>
          </cell>
          <cell r="H637">
            <v>2</v>
          </cell>
          <cell r="I637" t="str">
            <v>150N</v>
          </cell>
          <cell r="J637" t="str">
            <v>Dryland</v>
          </cell>
          <cell r="K637" t="str">
            <v>Missouri Valley</v>
          </cell>
          <cell r="L637" t="str">
            <v>Inbred HIPS</v>
          </cell>
          <cell r="M637" t="str">
            <v>LC2120</v>
          </cell>
          <cell r="N637">
            <v>68</v>
          </cell>
          <cell r="O637">
            <v>1729475</v>
          </cell>
          <cell r="P637">
            <v>636</v>
          </cell>
        </row>
        <row r="638">
          <cell r="A638" t="str">
            <v>Inbred HIPS_5_50</v>
          </cell>
          <cell r="B638" t="str">
            <v>5_50</v>
          </cell>
          <cell r="C638" t="str">
            <v>Missouri Valley$Inbred HIPS$150N$Dryland$Rep$2$Plot277Row5$Range50$@Q381</v>
          </cell>
          <cell r="D638">
            <v>277</v>
          </cell>
          <cell r="E638">
            <v>5</v>
          </cell>
          <cell r="F638">
            <v>50</v>
          </cell>
          <cell r="G638" t="str">
            <v>Q381</v>
          </cell>
          <cell r="H638">
            <v>2</v>
          </cell>
          <cell r="I638" t="str">
            <v>150N</v>
          </cell>
          <cell r="J638" t="str">
            <v>Dryland</v>
          </cell>
          <cell r="K638" t="str">
            <v>Missouri Valley</v>
          </cell>
          <cell r="L638" t="str">
            <v>Inbred HIPS</v>
          </cell>
          <cell r="M638" t="str">
            <v>LC2120</v>
          </cell>
          <cell r="N638">
            <v>183</v>
          </cell>
          <cell r="O638">
            <v>1729590</v>
          </cell>
          <cell r="P638">
            <v>637</v>
          </cell>
        </row>
        <row r="639">
          <cell r="A639" t="str">
            <v>Inbred HIPS_7_50</v>
          </cell>
          <cell r="B639" t="str">
            <v>7_50</v>
          </cell>
          <cell r="C639" t="str">
            <v>Missouri Valley$Inbred HIPS$150N$Dryland$Rep$2$Plot275Row7$Range50$@MDF-13D</v>
          </cell>
          <cell r="D639">
            <v>275</v>
          </cell>
          <cell r="E639">
            <v>7</v>
          </cell>
          <cell r="F639">
            <v>50</v>
          </cell>
          <cell r="G639" t="str">
            <v>MDF-13D</v>
          </cell>
          <cell r="H639">
            <v>2</v>
          </cell>
          <cell r="I639" t="str">
            <v>150N</v>
          </cell>
          <cell r="J639" t="str">
            <v>Dryland</v>
          </cell>
          <cell r="K639" t="str">
            <v>Missouri Valley</v>
          </cell>
          <cell r="L639" t="str">
            <v>Inbred HIPS</v>
          </cell>
          <cell r="M639" t="str">
            <v>LC2120</v>
          </cell>
          <cell r="N639">
            <v>174</v>
          </cell>
          <cell r="O639">
            <v>1729581</v>
          </cell>
          <cell r="P639">
            <v>638</v>
          </cell>
        </row>
        <row r="640">
          <cell r="A640" t="str">
            <v>Inbred HIPS_9_50</v>
          </cell>
          <cell r="B640" t="str">
            <v>9_50</v>
          </cell>
          <cell r="C640" t="str">
            <v>Missouri Valley$Inbred HIPS$150N$Dryland$Rep$2$Plot273Row9$Range50$@AQA3</v>
          </cell>
          <cell r="D640">
            <v>273</v>
          </cell>
          <cell r="E640">
            <v>9</v>
          </cell>
          <cell r="F640">
            <v>50</v>
          </cell>
          <cell r="G640" t="str">
            <v>AQA3</v>
          </cell>
          <cell r="H640">
            <v>2</v>
          </cell>
          <cell r="I640" t="str">
            <v>150N</v>
          </cell>
          <cell r="J640" t="str">
            <v>Dryland</v>
          </cell>
          <cell r="K640" t="str">
            <v>Missouri Valley</v>
          </cell>
          <cell r="L640" t="str">
            <v>Inbred HIPS</v>
          </cell>
          <cell r="M640" t="str">
            <v>LC2120</v>
          </cell>
          <cell r="N640">
            <v>62</v>
          </cell>
          <cell r="O640">
            <v>1729469</v>
          </cell>
          <cell r="P640">
            <v>639</v>
          </cell>
        </row>
        <row r="641">
          <cell r="A641" t="str">
            <v>Inbred HIPS_11_50</v>
          </cell>
          <cell r="B641" t="str">
            <v>11_50</v>
          </cell>
          <cell r="C641" t="str">
            <v>Missouri Valley$Inbred HIPS$150N$Dryland$Rep$2$Plot271Row11$Range50$@B73</v>
          </cell>
          <cell r="D641">
            <v>271</v>
          </cell>
          <cell r="E641">
            <v>11</v>
          </cell>
          <cell r="F641">
            <v>50</v>
          </cell>
          <cell r="G641" t="str">
            <v>B73</v>
          </cell>
          <cell r="H641">
            <v>2</v>
          </cell>
          <cell r="I641" t="str">
            <v>150N</v>
          </cell>
          <cell r="J641" t="str">
            <v>Dryland</v>
          </cell>
          <cell r="K641" t="str">
            <v>Missouri Valley</v>
          </cell>
          <cell r="L641" t="str">
            <v>Inbred HIPS</v>
          </cell>
          <cell r="M641" t="str">
            <v>LC2120</v>
          </cell>
          <cell r="N641">
            <v>356</v>
          </cell>
          <cell r="O641">
            <v>1729763</v>
          </cell>
          <cell r="P641">
            <v>640</v>
          </cell>
        </row>
        <row r="642">
          <cell r="A642" t="str">
            <v>Inbred HIPS_3_51</v>
          </cell>
          <cell r="B642" t="str">
            <v>3_51</v>
          </cell>
          <cell r="C642" t="str">
            <v>Missouri Valley$Inbred HIPS$150N$Dryland$Rep$2$Plot282Row3$Range51$@CO255</v>
          </cell>
          <cell r="D642">
            <v>282</v>
          </cell>
          <cell r="E642">
            <v>3</v>
          </cell>
          <cell r="F642">
            <v>51</v>
          </cell>
          <cell r="G642" t="str">
            <v>CO255</v>
          </cell>
          <cell r="H642">
            <v>2</v>
          </cell>
          <cell r="I642" t="str">
            <v>150N</v>
          </cell>
          <cell r="J642" t="str">
            <v>Dryland</v>
          </cell>
          <cell r="K642" t="str">
            <v>Missouri Valley</v>
          </cell>
          <cell r="L642" t="str">
            <v>Inbred HIPS</v>
          </cell>
          <cell r="M642" t="str">
            <v>LC2120</v>
          </cell>
          <cell r="N642">
            <v>110</v>
          </cell>
          <cell r="O642">
            <v>1729517</v>
          </cell>
          <cell r="P642">
            <v>641</v>
          </cell>
        </row>
        <row r="643">
          <cell r="A643" t="str">
            <v>Inbred HIPS_5_51</v>
          </cell>
          <cell r="B643" t="str">
            <v>5_51</v>
          </cell>
          <cell r="C643" t="str">
            <v>Missouri Valley$Inbred HIPS$150N$Dryland$Rep$2$Plot284Row5$Range51$@B79</v>
          </cell>
          <cell r="D643">
            <v>284</v>
          </cell>
          <cell r="E643">
            <v>5</v>
          </cell>
          <cell r="F643">
            <v>51</v>
          </cell>
          <cell r="G643" t="str">
            <v>B79</v>
          </cell>
          <cell r="H643">
            <v>2</v>
          </cell>
          <cell r="I643" t="str">
            <v>150N</v>
          </cell>
          <cell r="J643" t="str">
            <v>Dryland</v>
          </cell>
          <cell r="K643" t="str">
            <v>Missouri Valley</v>
          </cell>
          <cell r="L643" t="str">
            <v>Inbred HIPS</v>
          </cell>
          <cell r="M643" t="str">
            <v>LC2120</v>
          </cell>
          <cell r="N643">
            <v>276</v>
          </cell>
          <cell r="O643">
            <v>1729683</v>
          </cell>
          <cell r="P643">
            <v>642</v>
          </cell>
        </row>
        <row r="644">
          <cell r="A644" t="str">
            <v>Inbred HIPS_7_51</v>
          </cell>
          <cell r="B644" t="str">
            <v>7_51</v>
          </cell>
          <cell r="C644" t="str">
            <v>Missouri Valley$Inbred HIPS$150N$Dryland$Rep$2$Plot286Row7$Range51$@NC314</v>
          </cell>
          <cell r="D644">
            <v>286</v>
          </cell>
          <cell r="E644">
            <v>7</v>
          </cell>
          <cell r="F644">
            <v>51</v>
          </cell>
          <cell r="G644" t="str">
            <v>NC314</v>
          </cell>
          <cell r="H644">
            <v>2</v>
          </cell>
          <cell r="I644" t="str">
            <v>150N</v>
          </cell>
          <cell r="J644" t="str">
            <v>Dryland</v>
          </cell>
          <cell r="K644" t="str">
            <v>Missouri Valley</v>
          </cell>
          <cell r="L644" t="str">
            <v>Inbred HIPS</v>
          </cell>
          <cell r="M644" t="str">
            <v>LC2120</v>
          </cell>
          <cell r="N644">
            <v>294</v>
          </cell>
          <cell r="O644">
            <v>1729701</v>
          </cell>
          <cell r="P644">
            <v>643</v>
          </cell>
        </row>
        <row r="645">
          <cell r="A645" t="str">
            <v>Inbred HIPS_9_51</v>
          </cell>
          <cell r="B645" t="str">
            <v>9_51</v>
          </cell>
          <cell r="C645" t="str">
            <v>Missouri Valley$Inbred HIPS$150N$Dryland$Rep$2$Plot288Row9$Range51$@807</v>
          </cell>
          <cell r="D645">
            <v>288</v>
          </cell>
          <cell r="E645">
            <v>9</v>
          </cell>
          <cell r="F645">
            <v>51</v>
          </cell>
          <cell r="G645" t="str">
            <v>807</v>
          </cell>
          <cell r="H645">
            <v>2</v>
          </cell>
          <cell r="I645" t="str">
            <v>150N</v>
          </cell>
          <cell r="J645" t="str">
            <v>Dryland</v>
          </cell>
          <cell r="K645" t="str">
            <v>Missouri Valley</v>
          </cell>
          <cell r="L645" t="str">
            <v>Inbred HIPS</v>
          </cell>
          <cell r="M645" t="str">
            <v>LC2120</v>
          </cell>
          <cell r="N645">
            <v>198</v>
          </cell>
          <cell r="O645">
            <v>1729605</v>
          </cell>
          <cell r="P645">
            <v>644</v>
          </cell>
        </row>
        <row r="646">
          <cell r="A646" t="str">
            <v>Inbred HIPS_11_51</v>
          </cell>
          <cell r="B646" t="str">
            <v>11_51</v>
          </cell>
          <cell r="C646" t="str">
            <v>Missouri Valley$Inbred HIPS$150N$Dryland$Rep$2$Plot290Row11$Range51$@764</v>
          </cell>
          <cell r="D646">
            <v>290</v>
          </cell>
          <cell r="E646">
            <v>11</v>
          </cell>
          <cell r="F646">
            <v>51</v>
          </cell>
          <cell r="G646" t="str">
            <v>764</v>
          </cell>
          <cell r="H646">
            <v>2</v>
          </cell>
          <cell r="I646" t="str">
            <v>150N</v>
          </cell>
          <cell r="J646" t="str">
            <v>Dryland</v>
          </cell>
          <cell r="K646" t="str">
            <v>Missouri Valley</v>
          </cell>
          <cell r="L646" t="str">
            <v>Inbred HIPS</v>
          </cell>
          <cell r="M646" t="str">
            <v>LC2120</v>
          </cell>
          <cell r="N646">
            <v>84</v>
          </cell>
          <cell r="O646">
            <v>1729491</v>
          </cell>
          <cell r="P646">
            <v>645</v>
          </cell>
        </row>
        <row r="647">
          <cell r="A647" t="str">
            <v>Inbred HIPS_3_52</v>
          </cell>
          <cell r="B647" t="str">
            <v>3_52</v>
          </cell>
          <cell r="C647" t="str">
            <v>Missouri Valley$Inbred HIPS$150N$Dryland$Rep$2$Plot299Row3$Range52$@B73</v>
          </cell>
          <cell r="D647">
            <v>299</v>
          </cell>
          <cell r="E647">
            <v>3</v>
          </cell>
          <cell r="F647">
            <v>52</v>
          </cell>
          <cell r="G647" t="str">
            <v>B73</v>
          </cell>
          <cell r="H647">
            <v>2</v>
          </cell>
          <cell r="I647" t="str">
            <v>150N</v>
          </cell>
          <cell r="J647" t="str">
            <v>Dryland</v>
          </cell>
          <cell r="K647" t="str">
            <v>Missouri Valley</v>
          </cell>
          <cell r="L647" t="str">
            <v>Inbred HIPS</v>
          </cell>
          <cell r="M647" t="str">
            <v>LC2120</v>
          </cell>
          <cell r="N647">
            <v>363</v>
          </cell>
          <cell r="O647">
            <v>1729770</v>
          </cell>
          <cell r="P647">
            <v>646</v>
          </cell>
        </row>
        <row r="648">
          <cell r="A648" t="str">
            <v>Inbred HIPS_5_52</v>
          </cell>
          <cell r="B648" t="str">
            <v>5_52</v>
          </cell>
          <cell r="C648" t="str">
            <v>Missouri Valley$Inbred HIPS$150N$Dryland$Rep$2$Plot297Row5$Range52$@CM174</v>
          </cell>
          <cell r="D648">
            <v>297</v>
          </cell>
          <cell r="E648">
            <v>5</v>
          </cell>
          <cell r="F648">
            <v>52</v>
          </cell>
          <cell r="G648" t="str">
            <v>CM174</v>
          </cell>
          <cell r="H648">
            <v>2</v>
          </cell>
          <cell r="I648" t="str">
            <v>150N</v>
          </cell>
          <cell r="J648" t="str">
            <v>Dryland</v>
          </cell>
          <cell r="K648" t="str">
            <v>Missouri Valley</v>
          </cell>
          <cell r="L648" t="str">
            <v>Inbred HIPS</v>
          </cell>
          <cell r="M648" t="str">
            <v>LC2120</v>
          </cell>
          <cell r="N648">
            <v>15</v>
          </cell>
          <cell r="O648">
            <v>1729422</v>
          </cell>
          <cell r="P648">
            <v>647</v>
          </cell>
        </row>
        <row r="649">
          <cell r="A649" t="str">
            <v>Inbred HIPS_7_52</v>
          </cell>
          <cell r="B649" t="str">
            <v>7_52</v>
          </cell>
          <cell r="C649" t="str">
            <v>Missouri Valley$Inbred HIPS$150N$Dryland$Rep$2$Plot295Row7$Range52$@NC232</v>
          </cell>
          <cell r="D649">
            <v>295</v>
          </cell>
          <cell r="E649">
            <v>7</v>
          </cell>
          <cell r="F649">
            <v>52</v>
          </cell>
          <cell r="G649" t="str">
            <v>NC232</v>
          </cell>
          <cell r="H649">
            <v>2</v>
          </cell>
          <cell r="I649" t="str">
            <v>150N</v>
          </cell>
          <cell r="J649" t="str">
            <v>Dryland</v>
          </cell>
          <cell r="K649" t="str">
            <v>Missouri Valley</v>
          </cell>
          <cell r="L649" t="str">
            <v>Inbred HIPS</v>
          </cell>
          <cell r="M649" t="str">
            <v>LC2120</v>
          </cell>
          <cell r="N649">
            <v>93</v>
          </cell>
          <cell r="O649">
            <v>1729500</v>
          </cell>
          <cell r="P649">
            <v>648</v>
          </cell>
        </row>
        <row r="650">
          <cell r="A650" t="str">
            <v>Inbred HIPS_9_52</v>
          </cell>
          <cell r="B650" t="str">
            <v>9_52</v>
          </cell>
          <cell r="C650" t="str">
            <v>Missouri Valley$Inbred HIPS$150N$Dryland$Rep$2$Plot293Row9$Range52$@I205</v>
          </cell>
          <cell r="D650">
            <v>293</v>
          </cell>
          <cell r="E650">
            <v>9</v>
          </cell>
          <cell r="F650">
            <v>52</v>
          </cell>
          <cell r="G650" t="str">
            <v>I205</v>
          </cell>
          <cell r="H650">
            <v>2</v>
          </cell>
          <cell r="I650" t="str">
            <v>150N</v>
          </cell>
          <cell r="J650" t="str">
            <v>Dryland</v>
          </cell>
          <cell r="K650" t="str">
            <v>Missouri Valley</v>
          </cell>
          <cell r="L650" t="str">
            <v>Inbred HIPS</v>
          </cell>
          <cell r="M650" t="str">
            <v>LC2120</v>
          </cell>
          <cell r="N650">
            <v>302</v>
          </cell>
          <cell r="O650">
            <v>1729709</v>
          </cell>
          <cell r="P650">
            <v>649</v>
          </cell>
        </row>
        <row r="651">
          <cell r="A651" t="str">
            <v>Inbred HIPS_11_52</v>
          </cell>
          <cell r="B651" t="str">
            <v>11_52</v>
          </cell>
          <cell r="C651" t="str">
            <v>Missouri Valley$Inbred HIPS$150N$Dryland$Rep$2$Plot291Row11$Range52$@B104</v>
          </cell>
          <cell r="D651">
            <v>291</v>
          </cell>
          <cell r="E651">
            <v>11</v>
          </cell>
          <cell r="F651">
            <v>52</v>
          </cell>
          <cell r="G651" t="str">
            <v>B104</v>
          </cell>
          <cell r="H651">
            <v>2</v>
          </cell>
          <cell r="I651" t="str">
            <v>150N</v>
          </cell>
          <cell r="J651" t="str">
            <v>Dryland</v>
          </cell>
          <cell r="K651" t="str">
            <v>Missouri Valley</v>
          </cell>
          <cell r="L651" t="str">
            <v>Inbred HIPS</v>
          </cell>
          <cell r="M651" t="str">
            <v>LC2120</v>
          </cell>
          <cell r="N651">
            <v>258</v>
          </cell>
          <cell r="O651">
            <v>1729665</v>
          </cell>
          <cell r="P651">
            <v>650</v>
          </cell>
        </row>
        <row r="652">
          <cell r="A652" t="str">
            <v>Inbred HIPS_3_53</v>
          </cell>
          <cell r="B652" t="str">
            <v>3_53</v>
          </cell>
          <cell r="C652" t="str">
            <v>Missouri Valley$Inbred HIPS$150N$Dryland$Rep$2$Plot302Row3$Range53$@LH38</v>
          </cell>
          <cell r="D652">
            <v>302</v>
          </cell>
          <cell r="E652">
            <v>3</v>
          </cell>
          <cell r="F652">
            <v>53</v>
          </cell>
          <cell r="G652" t="str">
            <v>LH38</v>
          </cell>
          <cell r="H652">
            <v>2</v>
          </cell>
          <cell r="I652" t="str">
            <v>150N</v>
          </cell>
          <cell r="J652" t="str">
            <v>Dryland</v>
          </cell>
          <cell r="K652" t="str">
            <v>Missouri Valley</v>
          </cell>
          <cell r="L652" t="str">
            <v>Inbred HIPS</v>
          </cell>
          <cell r="M652" t="str">
            <v>LC2120</v>
          </cell>
          <cell r="N652">
            <v>171</v>
          </cell>
          <cell r="O652">
            <v>1729578</v>
          </cell>
          <cell r="P652">
            <v>651</v>
          </cell>
        </row>
        <row r="653">
          <cell r="A653" t="str">
            <v>Inbred HIPS_5_53</v>
          </cell>
          <cell r="B653" t="str">
            <v>5_53</v>
          </cell>
          <cell r="C653" t="str">
            <v>Missouri Valley$Inbred HIPS$150N$Dryland$Rep$2$Plot304Row5$Range53$@LH183</v>
          </cell>
          <cell r="D653">
            <v>304</v>
          </cell>
          <cell r="E653">
            <v>5</v>
          </cell>
          <cell r="F653">
            <v>53</v>
          </cell>
          <cell r="G653" t="str">
            <v>LH183</v>
          </cell>
          <cell r="H653">
            <v>2</v>
          </cell>
          <cell r="I653" t="str">
            <v>150N</v>
          </cell>
          <cell r="J653" t="str">
            <v>Dryland</v>
          </cell>
          <cell r="K653" t="str">
            <v>Missouri Valley</v>
          </cell>
          <cell r="L653" t="str">
            <v>Inbred HIPS</v>
          </cell>
          <cell r="M653" t="str">
            <v>LC2120</v>
          </cell>
          <cell r="N653">
            <v>157</v>
          </cell>
          <cell r="O653">
            <v>1729564</v>
          </cell>
          <cell r="P653">
            <v>652</v>
          </cell>
        </row>
        <row r="654">
          <cell r="A654" t="str">
            <v>Inbred HIPS_7_53</v>
          </cell>
          <cell r="B654" t="str">
            <v>7_53</v>
          </cell>
          <cell r="C654" t="str">
            <v>Missouri Valley$Inbred HIPS$150N$Dryland$Rep$2$Plot306Row7$Range53$@Il677a</v>
          </cell>
          <cell r="D654">
            <v>306</v>
          </cell>
          <cell r="E654">
            <v>7</v>
          </cell>
          <cell r="F654">
            <v>53</v>
          </cell>
          <cell r="G654" t="str">
            <v>Il677a</v>
          </cell>
          <cell r="H654">
            <v>2</v>
          </cell>
          <cell r="I654" t="str">
            <v>150N</v>
          </cell>
          <cell r="J654" t="str">
            <v>Dryland</v>
          </cell>
          <cell r="K654" t="str">
            <v>Missouri Valley</v>
          </cell>
          <cell r="L654" t="str">
            <v>Inbred HIPS</v>
          </cell>
          <cell r="M654" t="str">
            <v>LC2120</v>
          </cell>
          <cell r="N654">
            <v>231</v>
          </cell>
          <cell r="O654">
            <v>1729638</v>
          </cell>
          <cell r="P654">
            <v>653</v>
          </cell>
        </row>
        <row r="655">
          <cell r="A655" t="str">
            <v>Inbred HIPS_9_53</v>
          </cell>
          <cell r="B655" t="str">
            <v>9_53</v>
          </cell>
          <cell r="C655" t="str">
            <v>Missouri Valley$Inbred HIPS$150N$Dryland$Rep$2$Plot308Row9$Range53$@CI31A</v>
          </cell>
          <cell r="D655">
            <v>308</v>
          </cell>
          <cell r="E655">
            <v>9</v>
          </cell>
          <cell r="F655">
            <v>53</v>
          </cell>
          <cell r="G655" t="str">
            <v>CI31A</v>
          </cell>
          <cell r="H655">
            <v>2</v>
          </cell>
          <cell r="I655" t="str">
            <v>150N</v>
          </cell>
          <cell r="J655" t="str">
            <v>Dryland</v>
          </cell>
          <cell r="K655" t="str">
            <v>Missouri Valley</v>
          </cell>
          <cell r="L655" t="str">
            <v>Inbred HIPS</v>
          </cell>
          <cell r="M655" t="str">
            <v>LC2120</v>
          </cell>
          <cell r="N655">
            <v>223</v>
          </cell>
          <cell r="O655">
            <v>1729630</v>
          </cell>
          <cell r="P655">
            <v>654</v>
          </cell>
        </row>
        <row r="656">
          <cell r="A656" t="str">
            <v>Inbred HIPS_11_53</v>
          </cell>
          <cell r="B656" t="str">
            <v>11_53</v>
          </cell>
          <cell r="C656" t="str">
            <v>Missouri Valley$Inbred HIPS$150N$Dryland$Rep$2$Plot310Row11$Range53$@LH82</v>
          </cell>
          <cell r="D656">
            <v>310</v>
          </cell>
          <cell r="E656">
            <v>11</v>
          </cell>
          <cell r="F656">
            <v>53</v>
          </cell>
          <cell r="G656" t="str">
            <v>LH82</v>
          </cell>
          <cell r="H656">
            <v>2</v>
          </cell>
          <cell r="I656" t="str">
            <v>150N</v>
          </cell>
          <cell r="J656" t="str">
            <v>Dryland</v>
          </cell>
          <cell r="K656" t="str">
            <v>Missouri Valley</v>
          </cell>
          <cell r="L656" t="str">
            <v>Inbred HIPS</v>
          </cell>
          <cell r="M656" t="str">
            <v>LC2120</v>
          </cell>
          <cell r="N656">
            <v>79</v>
          </cell>
          <cell r="O656">
            <v>1729486</v>
          </cell>
          <cell r="P656">
            <v>655</v>
          </cell>
        </row>
        <row r="657">
          <cell r="A657" t="str">
            <v>Inbred HIPS_3_54</v>
          </cell>
          <cell r="B657" t="str">
            <v>3_54</v>
          </cell>
          <cell r="C657" t="str">
            <v>Missouri Valley$Inbred HIPS$150N$Dryland$Rep$2$Plot319Row3$Range54$@B64</v>
          </cell>
          <cell r="D657">
            <v>319</v>
          </cell>
          <cell r="E657">
            <v>3</v>
          </cell>
          <cell r="F657">
            <v>54</v>
          </cell>
          <cell r="G657" t="str">
            <v>B64</v>
          </cell>
          <cell r="H657">
            <v>2</v>
          </cell>
          <cell r="I657" t="str">
            <v>150N</v>
          </cell>
          <cell r="J657" t="str">
            <v>Dryland</v>
          </cell>
          <cell r="K657" t="str">
            <v>Missouri Valley</v>
          </cell>
          <cell r="L657" t="str">
            <v>Inbred HIPS</v>
          </cell>
          <cell r="M657" t="str">
            <v>LC2120</v>
          </cell>
          <cell r="N657">
            <v>54</v>
          </cell>
          <cell r="O657">
            <v>1729461</v>
          </cell>
          <cell r="P657">
            <v>656</v>
          </cell>
        </row>
        <row r="658">
          <cell r="A658" t="str">
            <v>Inbred HIPS_5_54</v>
          </cell>
          <cell r="B658" t="str">
            <v>5_54</v>
          </cell>
          <cell r="C658" t="str">
            <v>Missouri Valley$Inbred HIPS$150N$Dryland$Rep$2$Plot317Row5$Range54$@CI90C</v>
          </cell>
          <cell r="D658">
            <v>317</v>
          </cell>
          <cell r="E658">
            <v>5</v>
          </cell>
          <cell r="F658">
            <v>54</v>
          </cell>
          <cell r="G658" t="str">
            <v>CI90C</v>
          </cell>
          <cell r="H658">
            <v>2</v>
          </cell>
          <cell r="I658" t="str">
            <v>150N</v>
          </cell>
          <cell r="J658" t="str">
            <v>Dryland</v>
          </cell>
          <cell r="K658" t="str">
            <v>Missouri Valley</v>
          </cell>
          <cell r="L658" t="str">
            <v>Inbred HIPS</v>
          </cell>
          <cell r="M658" t="str">
            <v>LC2120</v>
          </cell>
          <cell r="N658">
            <v>280</v>
          </cell>
          <cell r="O658">
            <v>1729687</v>
          </cell>
          <cell r="P658">
            <v>657</v>
          </cell>
        </row>
        <row r="659">
          <cell r="A659" t="str">
            <v>Inbred HIPS_7_54</v>
          </cell>
          <cell r="B659" t="str">
            <v>7_54</v>
          </cell>
          <cell r="C659" t="str">
            <v>Missouri Valley$Inbred HIPS$150N$Dryland$Rep$2$Plot315Row7$Range54$@LH93</v>
          </cell>
          <cell r="D659">
            <v>315</v>
          </cell>
          <cell r="E659">
            <v>7</v>
          </cell>
          <cell r="F659">
            <v>54</v>
          </cell>
          <cell r="G659" t="str">
            <v>LH93</v>
          </cell>
          <cell r="H659">
            <v>2</v>
          </cell>
          <cell r="I659" t="str">
            <v>150N</v>
          </cell>
          <cell r="J659" t="str">
            <v>Dryland</v>
          </cell>
          <cell r="K659" t="str">
            <v>Missouri Valley</v>
          </cell>
          <cell r="L659" t="str">
            <v>Inbred HIPS</v>
          </cell>
          <cell r="M659" t="str">
            <v>LC2120</v>
          </cell>
          <cell r="N659">
            <v>269</v>
          </cell>
          <cell r="O659">
            <v>1729676</v>
          </cell>
          <cell r="P659">
            <v>658</v>
          </cell>
        </row>
        <row r="660">
          <cell r="A660" t="str">
            <v>Inbred HIPS_9_54</v>
          </cell>
          <cell r="B660" t="str">
            <v>9_54</v>
          </cell>
          <cell r="C660" t="str">
            <v>Missouri Valley$Inbred HIPS$150N$Dryland$Rep$2$Plot313Row9$Range54$@C103</v>
          </cell>
          <cell r="D660">
            <v>313</v>
          </cell>
          <cell r="E660">
            <v>9</v>
          </cell>
          <cell r="F660">
            <v>54</v>
          </cell>
          <cell r="G660" t="str">
            <v>C103</v>
          </cell>
          <cell r="H660">
            <v>2</v>
          </cell>
          <cell r="I660" t="str">
            <v>150N</v>
          </cell>
          <cell r="J660" t="str">
            <v>Dryland</v>
          </cell>
          <cell r="K660" t="str">
            <v>Missouri Valley</v>
          </cell>
          <cell r="L660" t="str">
            <v>Inbred HIPS</v>
          </cell>
          <cell r="M660" t="str">
            <v>LC2120</v>
          </cell>
          <cell r="N660">
            <v>222</v>
          </cell>
          <cell r="O660">
            <v>1729629</v>
          </cell>
          <cell r="P660">
            <v>659</v>
          </cell>
        </row>
        <row r="661">
          <cell r="A661" t="str">
            <v>Inbred HIPS_11_54</v>
          </cell>
          <cell r="B661" t="str">
            <v>11_54</v>
          </cell>
          <cell r="C661" t="str">
            <v>Missouri Valley$Inbred HIPS$150N$Dryland$Rep$2$Plot311Row11$Range54$@B73</v>
          </cell>
          <cell r="D661">
            <v>311</v>
          </cell>
          <cell r="E661">
            <v>11</v>
          </cell>
          <cell r="F661">
            <v>54</v>
          </cell>
          <cell r="G661" t="str">
            <v>B73</v>
          </cell>
          <cell r="H661">
            <v>2</v>
          </cell>
          <cell r="I661" t="str">
            <v>150N</v>
          </cell>
          <cell r="J661" t="str">
            <v>Dryland</v>
          </cell>
          <cell r="K661" t="str">
            <v>Missouri Valley</v>
          </cell>
          <cell r="L661" t="str">
            <v>Inbred HIPS</v>
          </cell>
          <cell r="M661" t="str">
            <v>LC2120</v>
          </cell>
          <cell r="N661">
            <v>361</v>
          </cell>
          <cell r="O661">
            <v>1729768</v>
          </cell>
          <cell r="P661">
            <v>660</v>
          </cell>
        </row>
        <row r="662">
          <cell r="A662" t="str">
            <v>Inbred HIPS_3_55</v>
          </cell>
          <cell r="B662" t="str">
            <v>3_55</v>
          </cell>
          <cell r="C662" t="str">
            <v>Missouri Valley$Inbred HIPS$150N$Dryland$Rep$2$Plot322Row3$Range55$@CM105</v>
          </cell>
          <cell r="D662">
            <v>322</v>
          </cell>
          <cell r="E662">
            <v>3</v>
          </cell>
          <cell r="F662">
            <v>55</v>
          </cell>
          <cell r="G662" t="str">
            <v>CM105</v>
          </cell>
          <cell r="H662">
            <v>2</v>
          </cell>
          <cell r="I662" t="str">
            <v>150N</v>
          </cell>
          <cell r="J662" t="str">
            <v>Dryland</v>
          </cell>
          <cell r="K662" t="str">
            <v>Missouri Valley</v>
          </cell>
          <cell r="L662" t="str">
            <v>Inbred HIPS</v>
          </cell>
          <cell r="M662" t="str">
            <v>LC2120</v>
          </cell>
          <cell r="N662">
            <v>160</v>
          </cell>
          <cell r="O662">
            <v>1729567</v>
          </cell>
          <cell r="P662">
            <v>661</v>
          </cell>
        </row>
        <row r="663">
          <cell r="A663" t="str">
            <v>Inbred HIPS_5_55</v>
          </cell>
          <cell r="B663" t="str">
            <v>5_55</v>
          </cell>
          <cell r="C663" t="str">
            <v>Missouri Valley$Inbred HIPS$150N$Dryland$Rep$2$Plot324Row5$Range55$@793</v>
          </cell>
          <cell r="D663">
            <v>324</v>
          </cell>
          <cell r="E663">
            <v>5</v>
          </cell>
          <cell r="F663">
            <v>55</v>
          </cell>
          <cell r="G663" t="str">
            <v>793</v>
          </cell>
          <cell r="H663">
            <v>2</v>
          </cell>
          <cell r="I663" t="str">
            <v>150N</v>
          </cell>
          <cell r="J663" t="str">
            <v>Dryland</v>
          </cell>
          <cell r="K663" t="str">
            <v>Missouri Valley</v>
          </cell>
          <cell r="L663" t="str">
            <v>Inbred HIPS</v>
          </cell>
          <cell r="M663" t="str">
            <v>LC2120</v>
          </cell>
          <cell r="N663">
            <v>202</v>
          </cell>
          <cell r="O663">
            <v>1729609</v>
          </cell>
          <cell r="P663">
            <v>662</v>
          </cell>
        </row>
        <row r="664">
          <cell r="A664" t="str">
            <v>Inbred HIPS_7_55</v>
          </cell>
          <cell r="B664" t="str">
            <v>7_55</v>
          </cell>
          <cell r="C664" t="str">
            <v>Missouri Valley$Inbred HIPS$150N$Dryland$Rep$2$Plot326Row7$Range55$@CML238</v>
          </cell>
          <cell r="D664">
            <v>326</v>
          </cell>
          <cell r="E664">
            <v>7</v>
          </cell>
          <cell r="F664">
            <v>55</v>
          </cell>
          <cell r="G664" t="str">
            <v>CML238</v>
          </cell>
          <cell r="H664">
            <v>2</v>
          </cell>
          <cell r="I664" t="str">
            <v>150N</v>
          </cell>
          <cell r="J664" t="str">
            <v>Dryland</v>
          </cell>
          <cell r="K664" t="str">
            <v>Missouri Valley</v>
          </cell>
          <cell r="L664" t="str">
            <v>Inbred HIPS</v>
          </cell>
          <cell r="M664" t="str">
            <v>LC2120</v>
          </cell>
          <cell r="N664">
            <v>229</v>
          </cell>
          <cell r="O664">
            <v>1729636</v>
          </cell>
          <cell r="P664">
            <v>663</v>
          </cell>
        </row>
        <row r="665">
          <cell r="A665" t="str">
            <v>Inbred HIPS_9_55</v>
          </cell>
          <cell r="B665" t="str">
            <v>9_55</v>
          </cell>
          <cell r="C665" t="str">
            <v>Missouri Valley$Inbred HIPS$150N$Dryland$Rep$2$Plot328Row9$Range55$@B73</v>
          </cell>
          <cell r="D665">
            <v>328</v>
          </cell>
          <cell r="E665">
            <v>9</v>
          </cell>
          <cell r="F665">
            <v>55</v>
          </cell>
          <cell r="G665" t="str">
            <v>B73</v>
          </cell>
          <cell r="H665">
            <v>2</v>
          </cell>
          <cell r="I665" t="str">
            <v>150N</v>
          </cell>
          <cell r="J665" t="str">
            <v>Dryland</v>
          </cell>
          <cell r="K665" t="str">
            <v>Missouri Valley</v>
          </cell>
          <cell r="L665" t="str">
            <v>Inbred HIPS</v>
          </cell>
          <cell r="M665" t="str">
            <v>LC2120</v>
          </cell>
          <cell r="N665">
            <v>365</v>
          </cell>
          <cell r="O665">
            <v>1729772</v>
          </cell>
          <cell r="P665">
            <v>664</v>
          </cell>
        </row>
        <row r="666">
          <cell r="A666" t="str">
            <v>Inbred HIPS_11_55</v>
          </cell>
          <cell r="B666" t="str">
            <v>11_55</v>
          </cell>
          <cell r="C666" t="str">
            <v>Missouri Valley$Inbred HIPS$150N$Dryland$Rep$2$Plot330Row11$Range55$@CML38</v>
          </cell>
          <cell r="D666">
            <v>330</v>
          </cell>
          <cell r="E666">
            <v>11</v>
          </cell>
          <cell r="F666">
            <v>55</v>
          </cell>
          <cell r="G666" t="str">
            <v>CML38</v>
          </cell>
          <cell r="H666">
            <v>2</v>
          </cell>
          <cell r="I666" t="str">
            <v>150N</v>
          </cell>
          <cell r="J666" t="str">
            <v>Dryland</v>
          </cell>
          <cell r="K666" t="str">
            <v>Missouri Valley</v>
          </cell>
          <cell r="L666" t="str">
            <v>Inbred HIPS</v>
          </cell>
          <cell r="M666" t="str">
            <v>LC2120</v>
          </cell>
          <cell r="N666">
            <v>259</v>
          </cell>
          <cell r="O666">
            <v>1729666</v>
          </cell>
          <cell r="P666">
            <v>665</v>
          </cell>
        </row>
        <row r="667">
          <cell r="A667" t="str">
            <v>Inbred HIPS_3_56</v>
          </cell>
          <cell r="B667" t="str">
            <v>3_56</v>
          </cell>
          <cell r="C667" t="str">
            <v>Missouri Valley$Inbred HIPS$150N$Dryland$Rep$2$Plot339Row3$Range56$@MS1334</v>
          </cell>
          <cell r="D667">
            <v>339</v>
          </cell>
          <cell r="E667">
            <v>3</v>
          </cell>
          <cell r="F667">
            <v>56</v>
          </cell>
          <cell r="G667" t="str">
            <v>MS1334</v>
          </cell>
          <cell r="H667">
            <v>2</v>
          </cell>
          <cell r="I667" t="str">
            <v>150N</v>
          </cell>
          <cell r="J667" t="str">
            <v>Dryland</v>
          </cell>
          <cell r="K667" t="str">
            <v>Missouri Valley</v>
          </cell>
          <cell r="L667" t="str">
            <v>Inbred HIPS</v>
          </cell>
          <cell r="M667" t="str">
            <v>LC2120</v>
          </cell>
          <cell r="N667">
            <v>335</v>
          </cell>
          <cell r="O667">
            <v>1729742</v>
          </cell>
          <cell r="P667">
            <v>666</v>
          </cell>
        </row>
        <row r="668">
          <cell r="A668" t="str">
            <v>Inbred HIPS_5_56</v>
          </cell>
          <cell r="B668" t="str">
            <v>5_56</v>
          </cell>
          <cell r="C668" t="str">
            <v>Missouri Valley$Inbred HIPS$150N$Dryland$Rep$2$Plot337Row5$Range56$@Il14H</v>
          </cell>
          <cell r="D668">
            <v>337</v>
          </cell>
          <cell r="E668">
            <v>5</v>
          </cell>
          <cell r="F668">
            <v>56</v>
          </cell>
          <cell r="G668" t="str">
            <v>Il14H</v>
          </cell>
          <cell r="H668">
            <v>2</v>
          </cell>
          <cell r="I668" t="str">
            <v>150N</v>
          </cell>
          <cell r="J668" t="str">
            <v>Dryland</v>
          </cell>
          <cell r="K668" t="str">
            <v>Missouri Valley</v>
          </cell>
          <cell r="L668" t="str">
            <v>Inbred HIPS</v>
          </cell>
          <cell r="M668" t="str">
            <v>LC2120</v>
          </cell>
          <cell r="N668">
            <v>290</v>
          </cell>
          <cell r="O668">
            <v>1729697</v>
          </cell>
          <cell r="P668">
            <v>667</v>
          </cell>
        </row>
        <row r="669">
          <cell r="A669" t="str">
            <v>Inbred HIPS_7_56</v>
          </cell>
          <cell r="B669" t="str">
            <v>7_56</v>
          </cell>
          <cell r="C669" t="str">
            <v>Missouri Valley$Inbred HIPS$150N$Dryland$Rep$2$Plot335Row7$Range56$@Va14</v>
          </cell>
          <cell r="D669">
            <v>335</v>
          </cell>
          <cell r="E669">
            <v>7</v>
          </cell>
          <cell r="F669">
            <v>56</v>
          </cell>
          <cell r="G669" t="str">
            <v>Va14</v>
          </cell>
          <cell r="H669">
            <v>2</v>
          </cell>
          <cell r="I669" t="str">
            <v>150N</v>
          </cell>
          <cell r="J669" t="str">
            <v>Dryland</v>
          </cell>
          <cell r="K669" t="str">
            <v>Missouri Valley</v>
          </cell>
          <cell r="L669" t="str">
            <v>Inbred HIPS</v>
          </cell>
          <cell r="M669" t="str">
            <v>LC2120</v>
          </cell>
          <cell r="N669">
            <v>297</v>
          </cell>
          <cell r="O669">
            <v>1729704</v>
          </cell>
          <cell r="P669">
            <v>668</v>
          </cell>
        </row>
        <row r="670">
          <cell r="A670" t="str">
            <v>Inbred HIPS_9_56</v>
          </cell>
          <cell r="B670" t="str">
            <v>9_56</v>
          </cell>
          <cell r="C670" t="str">
            <v>Missouri Valley$Inbred HIPS$150N$Dryland$Rep$2$Plot333Row9$Range56$@PHV63</v>
          </cell>
          <cell r="D670">
            <v>333</v>
          </cell>
          <cell r="E670">
            <v>9</v>
          </cell>
          <cell r="F670">
            <v>56</v>
          </cell>
          <cell r="G670" t="str">
            <v>PHV63</v>
          </cell>
          <cell r="H670">
            <v>2</v>
          </cell>
          <cell r="I670" t="str">
            <v>150N</v>
          </cell>
          <cell r="J670" t="str">
            <v>Dryland</v>
          </cell>
          <cell r="K670" t="str">
            <v>Missouri Valley</v>
          </cell>
          <cell r="L670" t="str">
            <v>Inbred HIPS</v>
          </cell>
          <cell r="M670" t="str">
            <v>LC2120</v>
          </cell>
          <cell r="N670">
            <v>10</v>
          </cell>
          <cell r="O670">
            <v>1729417</v>
          </cell>
          <cell r="P670">
            <v>669</v>
          </cell>
        </row>
        <row r="671">
          <cell r="A671" t="str">
            <v>Inbred HIPS_11_56</v>
          </cell>
          <cell r="B671" t="str">
            <v>11_56</v>
          </cell>
          <cell r="C671" t="str">
            <v>Missouri Valley$Inbred HIPS$150N$Dryland$Rep$2$Plot331Row11$Range56$@CI91B</v>
          </cell>
          <cell r="D671">
            <v>331</v>
          </cell>
          <cell r="E671">
            <v>11</v>
          </cell>
          <cell r="F671">
            <v>56</v>
          </cell>
          <cell r="G671" t="str">
            <v>CI91B</v>
          </cell>
          <cell r="H671">
            <v>2</v>
          </cell>
          <cell r="I671" t="str">
            <v>150N</v>
          </cell>
          <cell r="J671" t="str">
            <v>Dryland</v>
          </cell>
          <cell r="K671" t="str">
            <v>Missouri Valley</v>
          </cell>
          <cell r="L671" t="str">
            <v>Inbred HIPS</v>
          </cell>
          <cell r="M671" t="str">
            <v>LC2120</v>
          </cell>
          <cell r="N671">
            <v>134</v>
          </cell>
          <cell r="O671">
            <v>1729541</v>
          </cell>
          <cell r="P671">
            <v>670</v>
          </cell>
        </row>
        <row r="672">
          <cell r="A672" t="str">
            <v>Inbred HIPS_3_57</v>
          </cell>
          <cell r="B672" t="str">
            <v>3_57</v>
          </cell>
          <cell r="C672" t="str">
            <v>Missouri Valley$Inbred HIPS$150N$Dryland$Rep$2$Plot342Row3$Range57$@NC340</v>
          </cell>
          <cell r="D672">
            <v>342</v>
          </cell>
          <cell r="E672">
            <v>3</v>
          </cell>
          <cell r="F672">
            <v>57</v>
          </cell>
          <cell r="G672" t="str">
            <v>NC340</v>
          </cell>
          <cell r="H672">
            <v>2</v>
          </cell>
          <cell r="I672" t="str">
            <v>150N</v>
          </cell>
          <cell r="J672" t="str">
            <v>Dryland</v>
          </cell>
          <cell r="K672" t="str">
            <v>Missouri Valley</v>
          </cell>
          <cell r="L672" t="str">
            <v>Inbred HIPS</v>
          </cell>
          <cell r="M672" t="str">
            <v>LC2120</v>
          </cell>
          <cell r="N672">
            <v>39</v>
          </cell>
          <cell r="O672">
            <v>1729446</v>
          </cell>
          <cell r="P672">
            <v>671</v>
          </cell>
        </row>
        <row r="673">
          <cell r="A673" t="str">
            <v>Inbred HIPS_5_57</v>
          </cell>
          <cell r="B673" t="str">
            <v>5_57</v>
          </cell>
          <cell r="C673" t="str">
            <v>Missouri Valley$Inbred HIPS$150N$Dryland$Rep$2$Plot344Row5$Range57$@6F629</v>
          </cell>
          <cell r="D673">
            <v>344</v>
          </cell>
          <cell r="E673">
            <v>5</v>
          </cell>
          <cell r="F673">
            <v>57</v>
          </cell>
          <cell r="G673" t="str">
            <v>6F629</v>
          </cell>
          <cell r="H673">
            <v>2</v>
          </cell>
          <cell r="I673" t="str">
            <v>150N</v>
          </cell>
          <cell r="J673" t="str">
            <v>Dryland</v>
          </cell>
          <cell r="K673" t="str">
            <v>Missouri Valley</v>
          </cell>
          <cell r="L673" t="str">
            <v>Inbred HIPS</v>
          </cell>
          <cell r="M673" t="str">
            <v>LC2120</v>
          </cell>
          <cell r="N673">
            <v>142</v>
          </cell>
          <cell r="O673">
            <v>1729549</v>
          </cell>
          <cell r="P673">
            <v>672</v>
          </cell>
        </row>
        <row r="674">
          <cell r="A674" t="str">
            <v>Inbred HIPS_7_57</v>
          </cell>
          <cell r="B674" t="str">
            <v>7_57</v>
          </cell>
          <cell r="C674" t="str">
            <v>Missouri Valley$Inbred HIPS$150N$Dryland$Rep$2$Plot346Row7$Range57$@KUI44</v>
          </cell>
          <cell r="D674">
            <v>346</v>
          </cell>
          <cell r="E674">
            <v>7</v>
          </cell>
          <cell r="F674">
            <v>57</v>
          </cell>
          <cell r="G674" t="str">
            <v>KUI44</v>
          </cell>
          <cell r="H674">
            <v>2</v>
          </cell>
          <cell r="I674" t="str">
            <v>150N</v>
          </cell>
          <cell r="J674" t="str">
            <v>Dryland</v>
          </cell>
          <cell r="K674" t="str">
            <v>Missouri Valley</v>
          </cell>
          <cell r="L674" t="str">
            <v>Inbred HIPS</v>
          </cell>
          <cell r="M674" t="str">
            <v>LC2120</v>
          </cell>
          <cell r="N674">
            <v>329</v>
          </cell>
          <cell r="O674">
            <v>1729736</v>
          </cell>
          <cell r="P674">
            <v>673</v>
          </cell>
        </row>
        <row r="675">
          <cell r="A675" t="str">
            <v>Inbred HIPS_9_57</v>
          </cell>
          <cell r="B675" t="str">
            <v>9_57</v>
          </cell>
          <cell r="C675" t="str">
            <v>Missouri Valley$Inbred HIPS$150N$Dryland$Rep$2$Plot348Row9$Range57$@DE1</v>
          </cell>
          <cell r="D675">
            <v>348</v>
          </cell>
          <cell r="E675">
            <v>9</v>
          </cell>
          <cell r="F675">
            <v>57</v>
          </cell>
          <cell r="G675" t="str">
            <v>DE1</v>
          </cell>
          <cell r="H675">
            <v>2</v>
          </cell>
          <cell r="I675" t="str">
            <v>150N</v>
          </cell>
          <cell r="J675" t="str">
            <v>Dryland</v>
          </cell>
          <cell r="K675" t="str">
            <v>Missouri Valley</v>
          </cell>
          <cell r="L675" t="str">
            <v>Inbred HIPS</v>
          </cell>
          <cell r="M675" t="str">
            <v>LC2120</v>
          </cell>
          <cell r="N675">
            <v>215</v>
          </cell>
          <cell r="O675">
            <v>1729622</v>
          </cell>
          <cell r="P675">
            <v>674</v>
          </cell>
        </row>
        <row r="676">
          <cell r="A676" t="str">
            <v>Inbred HIPS_11_57</v>
          </cell>
          <cell r="B676" t="str">
            <v>11_57</v>
          </cell>
          <cell r="C676" t="str">
            <v>Missouri Valley$Inbred HIPS$150N$Dryland$Rep$2$Plot350Row11$Range57$@11430</v>
          </cell>
          <cell r="D676">
            <v>350</v>
          </cell>
          <cell r="E676">
            <v>11</v>
          </cell>
          <cell r="F676">
            <v>57</v>
          </cell>
          <cell r="G676" t="str">
            <v>11430</v>
          </cell>
          <cell r="H676">
            <v>2</v>
          </cell>
          <cell r="I676" t="str">
            <v>150N</v>
          </cell>
          <cell r="J676" t="str">
            <v>Dryland</v>
          </cell>
          <cell r="K676" t="str">
            <v>Missouri Valley</v>
          </cell>
          <cell r="L676" t="str">
            <v>Inbred HIPS</v>
          </cell>
          <cell r="M676" t="str">
            <v>LC2120</v>
          </cell>
          <cell r="N676">
            <v>206</v>
          </cell>
          <cell r="O676">
            <v>1729613</v>
          </cell>
          <cell r="P676">
            <v>675</v>
          </cell>
        </row>
        <row r="677">
          <cell r="A677" t="str">
            <v>Inbred HIPS_3_58</v>
          </cell>
          <cell r="B677" t="str">
            <v>3_58</v>
          </cell>
          <cell r="C677" t="str">
            <v>Missouri Valley$Inbred HIPS$150N$Dryland$Rep$2$Plot359Row3$Range58$@H8431</v>
          </cell>
          <cell r="D677">
            <v>359</v>
          </cell>
          <cell r="E677">
            <v>3</v>
          </cell>
          <cell r="F677">
            <v>58</v>
          </cell>
          <cell r="G677" t="str">
            <v>H8431</v>
          </cell>
          <cell r="H677">
            <v>2</v>
          </cell>
          <cell r="I677" t="str">
            <v>150N</v>
          </cell>
          <cell r="J677" t="str">
            <v>Dryland</v>
          </cell>
          <cell r="K677" t="str">
            <v>Missouri Valley</v>
          </cell>
          <cell r="L677" t="str">
            <v>Inbred HIPS</v>
          </cell>
          <cell r="M677" t="str">
            <v>LC2120</v>
          </cell>
          <cell r="N677">
            <v>211</v>
          </cell>
          <cell r="O677">
            <v>1729618</v>
          </cell>
          <cell r="P677">
            <v>676</v>
          </cell>
        </row>
        <row r="678">
          <cell r="A678" t="str">
            <v>Inbred HIPS_5_58</v>
          </cell>
          <cell r="B678" t="str">
            <v>5_58</v>
          </cell>
          <cell r="C678" t="str">
            <v>Missouri Valley$Inbred HIPS$150N$Dryland$Rep$2$Plot357Row5$Range58$@DE_2</v>
          </cell>
          <cell r="D678">
            <v>357</v>
          </cell>
          <cell r="E678">
            <v>5</v>
          </cell>
          <cell r="F678">
            <v>58</v>
          </cell>
          <cell r="G678" t="str">
            <v>DE_2</v>
          </cell>
          <cell r="H678">
            <v>2</v>
          </cell>
          <cell r="I678" t="str">
            <v>150N</v>
          </cell>
          <cell r="J678" t="str">
            <v>Dryland</v>
          </cell>
          <cell r="K678" t="str">
            <v>Missouri Valley</v>
          </cell>
          <cell r="L678" t="str">
            <v>Inbred HIPS</v>
          </cell>
          <cell r="M678" t="str">
            <v>LC2120</v>
          </cell>
          <cell r="N678">
            <v>216</v>
          </cell>
          <cell r="O678">
            <v>1729623</v>
          </cell>
          <cell r="P678">
            <v>677</v>
          </cell>
        </row>
        <row r="679">
          <cell r="A679" t="str">
            <v>Inbred HIPS_7_58</v>
          </cell>
          <cell r="B679" t="str">
            <v>7_58</v>
          </cell>
          <cell r="C679" t="str">
            <v>Missouri Valley$Inbred HIPS$150N$Dryland$Rep$2$Plot355Row7$Range58$@LH51</v>
          </cell>
          <cell r="D679">
            <v>355</v>
          </cell>
          <cell r="E679">
            <v>7</v>
          </cell>
          <cell r="F679">
            <v>58</v>
          </cell>
          <cell r="G679" t="str">
            <v>LH51</v>
          </cell>
          <cell r="H679">
            <v>2</v>
          </cell>
          <cell r="I679" t="str">
            <v>150N</v>
          </cell>
          <cell r="J679" t="str">
            <v>Dryland</v>
          </cell>
          <cell r="K679" t="str">
            <v>Missouri Valley</v>
          </cell>
          <cell r="L679" t="str">
            <v>Inbred HIPS</v>
          </cell>
          <cell r="M679" t="str">
            <v>LC2120</v>
          </cell>
          <cell r="N679">
            <v>173</v>
          </cell>
          <cell r="O679">
            <v>1729580</v>
          </cell>
          <cell r="P679">
            <v>678</v>
          </cell>
        </row>
        <row r="680">
          <cell r="A680" t="str">
            <v>Inbred HIPS_9_58</v>
          </cell>
          <cell r="B680" t="str">
            <v>9_58</v>
          </cell>
          <cell r="C680" t="str">
            <v>Missouri Valley$Inbred HIPS$150N$Dryland$Rep$2$Plot353Row9$Range58$@N192</v>
          </cell>
          <cell r="D680">
            <v>353</v>
          </cell>
          <cell r="E680">
            <v>9</v>
          </cell>
          <cell r="F680">
            <v>58</v>
          </cell>
          <cell r="G680" t="str">
            <v>N192</v>
          </cell>
          <cell r="H680">
            <v>2</v>
          </cell>
          <cell r="I680" t="str">
            <v>150N</v>
          </cell>
          <cell r="J680" t="str">
            <v>Dryland</v>
          </cell>
          <cell r="K680" t="str">
            <v>Missouri Valley</v>
          </cell>
          <cell r="L680" t="str">
            <v>Inbred HIPS</v>
          </cell>
          <cell r="M680" t="str">
            <v>LC2120</v>
          </cell>
          <cell r="N680">
            <v>150</v>
          </cell>
          <cell r="O680">
            <v>1729557</v>
          </cell>
          <cell r="P680">
            <v>679</v>
          </cell>
        </row>
        <row r="681">
          <cell r="A681" t="str">
            <v>Inbred HIPS_11_58</v>
          </cell>
          <cell r="B681" t="str">
            <v>11_58</v>
          </cell>
          <cell r="C681" t="str">
            <v>Missouri Valley$Inbred HIPS$150N$Dryland$Rep$2$Plot351Row11$Range58$@B73</v>
          </cell>
          <cell r="D681">
            <v>351</v>
          </cell>
          <cell r="E681">
            <v>11</v>
          </cell>
          <cell r="F681">
            <v>58</v>
          </cell>
          <cell r="G681" t="str">
            <v>B73</v>
          </cell>
          <cell r="H681">
            <v>2</v>
          </cell>
          <cell r="I681" t="str">
            <v>150N</v>
          </cell>
          <cell r="J681" t="str">
            <v>Dryland</v>
          </cell>
          <cell r="K681" t="str">
            <v>Missouri Valley</v>
          </cell>
          <cell r="L681" t="str">
            <v>Inbred HIPS</v>
          </cell>
          <cell r="M681" t="str">
            <v>LC2120</v>
          </cell>
          <cell r="N681">
            <v>364</v>
          </cell>
          <cell r="O681">
            <v>1729771</v>
          </cell>
          <cell r="P681">
            <v>680</v>
          </cell>
        </row>
        <row r="682">
          <cell r="A682" t="str">
            <v>Inbred HIPS_3_59</v>
          </cell>
          <cell r="B682" t="str">
            <v>3_59</v>
          </cell>
          <cell r="C682" t="str">
            <v>Missouri Valley$Inbred HIPS$150N$Dryland$Rep$2$Plot362Row3$Range59$@N6</v>
          </cell>
          <cell r="D682">
            <v>362</v>
          </cell>
          <cell r="E682">
            <v>3</v>
          </cell>
          <cell r="F682">
            <v>59</v>
          </cell>
          <cell r="G682" t="str">
            <v>N6</v>
          </cell>
          <cell r="H682">
            <v>2</v>
          </cell>
          <cell r="I682" t="str">
            <v>150N</v>
          </cell>
          <cell r="J682" t="str">
            <v>Dryland</v>
          </cell>
          <cell r="K682" t="str">
            <v>Missouri Valley</v>
          </cell>
          <cell r="L682" t="str">
            <v>Inbred HIPS</v>
          </cell>
          <cell r="M682" t="str">
            <v>LC2120</v>
          </cell>
          <cell r="N682">
            <v>35</v>
          </cell>
          <cell r="O682">
            <v>1729442</v>
          </cell>
          <cell r="P682">
            <v>681</v>
          </cell>
        </row>
        <row r="683">
          <cell r="A683" t="str">
            <v>Inbred HIPS_5_59</v>
          </cell>
          <cell r="B683" t="str">
            <v>5_59</v>
          </cell>
          <cell r="C683" t="str">
            <v>Missouri Valley$Inbred HIPS$150N$Dryland$Rep$2$Plot364Row5$Range59$@Oh43</v>
          </cell>
          <cell r="D683">
            <v>364</v>
          </cell>
          <cell r="E683">
            <v>5</v>
          </cell>
          <cell r="F683">
            <v>59</v>
          </cell>
          <cell r="G683" t="str">
            <v>Oh43</v>
          </cell>
          <cell r="H683">
            <v>2</v>
          </cell>
          <cell r="I683" t="str">
            <v>150N</v>
          </cell>
          <cell r="J683" t="str">
            <v>Dryland</v>
          </cell>
          <cell r="K683" t="str">
            <v>Missouri Valley</v>
          </cell>
          <cell r="L683" t="str">
            <v>Inbred HIPS</v>
          </cell>
          <cell r="M683" t="str">
            <v>LC2120</v>
          </cell>
          <cell r="N683">
            <v>97</v>
          </cell>
          <cell r="O683">
            <v>1729504</v>
          </cell>
          <cell r="P683">
            <v>682</v>
          </cell>
        </row>
        <row r="684">
          <cell r="A684" t="str">
            <v>Inbred HIPS_7_59</v>
          </cell>
          <cell r="B684" t="str">
            <v>7_59</v>
          </cell>
          <cell r="C684" t="str">
            <v>Missouri Valley$Inbred HIPS$150N$Dryland$Rep$2$Plot366Row7$Range59$@B73</v>
          </cell>
          <cell r="D684">
            <v>366</v>
          </cell>
          <cell r="E684">
            <v>7</v>
          </cell>
          <cell r="F684">
            <v>59</v>
          </cell>
          <cell r="G684" t="str">
            <v>B73</v>
          </cell>
          <cell r="H684">
            <v>2</v>
          </cell>
          <cell r="I684" t="str">
            <v>150N</v>
          </cell>
          <cell r="J684" t="str">
            <v>Dryland</v>
          </cell>
          <cell r="K684" t="str">
            <v>Missouri Valley</v>
          </cell>
          <cell r="L684" t="str">
            <v>Inbred HIPS</v>
          </cell>
          <cell r="M684" t="str">
            <v>LC2120</v>
          </cell>
          <cell r="N684">
            <v>366</v>
          </cell>
          <cell r="O684">
            <v>1729773</v>
          </cell>
          <cell r="P684">
            <v>683</v>
          </cell>
        </row>
        <row r="685">
          <cell r="A685" t="str">
            <v>Inbred HIPS_9_59</v>
          </cell>
          <cell r="B685" t="str">
            <v>9_59</v>
          </cell>
          <cell r="C685" t="str">
            <v>Missouri Valley$Inbred HIPS$150N$Dryland$Rep$2$Plot368Row9$Range59$@HB8229</v>
          </cell>
          <cell r="D685">
            <v>368</v>
          </cell>
          <cell r="E685">
            <v>9</v>
          </cell>
          <cell r="F685">
            <v>59</v>
          </cell>
          <cell r="G685" t="str">
            <v>HB8229</v>
          </cell>
          <cell r="H685">
            <v>2</v>
          </cell>
          <cell r="I685" t="str">
            <v>150N</v>
          </cell>
          <cell r="J685" t="str">
            <v>Dryland</v>
          </cell>
          <cell r="K685" t="str">
            <v>Missouri Valley</v>
          </cell>
          <cell r="L685" t="str">
            <v>Inbred HIPS</v>
          </cell>
          <cell r="M685" t="str">
            <v>LC2120</v>
          </cell>
          <cell r="N685">
            <v>208</v>
          </cell>
          <cell r="O685">
            <v>1729615</v>
          </cell>
          <cell r="P685">
            <v>684</v>
          </cell>
        </row>
        <row r="686">
          <cell r="A686" t="str">
            <v>Inbred HIPS_11_59</v>
          </cell>
          <cell r="B686" t="str">
            <v>11_59</v>
          </cell>
          <cell r="C686" t="str">
            <v>Missouri Valley$Inbred HIPS$150N$Dryland$Rep$2$Plot370Row11$Range59$@A635</v>
          </cell>
          <cell r="D686">
            <v>370</v>
          </cell>
          <cell r="E686">
            <v>11</v>
          </cell>
          <cell r="F686">
            <v>59</v>
          </cell>
          <cell r="G686" t="str">
            <v>A635</v>
          </cell>
          <cell r="H686">
            <v>2</v>
          </cell>
          <cell r="I686" t="str">
            <v>150N</v>
          </cell>
          <cell r="J686" t="str">
            <v>Dryland</v>
          </cell>
          <cell r="K686" t="str">
            <v>Missouri Valley</v>
          </cell>
          <cell r="L686" t="str">
            <v>Inbred HIPS</v>
          </cell>
          <cell r="M686" t="str">
            <v>LC2120</v>
          </cell>
          <cell r="N686">
            <v>98</v>
          </cell>
          <cell r="O686">
            <v>1729505</v>
          </cell>
          <cell r="P686">
            <v>685</v>
          </cell>
        </row>
        <row r="687">
          <cell r="A687" t="str">
            <v>Inbred HIPS_3_60</v>
          </cell>
          <cell r="B687" t="str">
            <v>3_60</v>
          </cell>
          <cell r="C687" t="str">
            <v>Missouri Valley$Inbred HIPS$150N$Dryland$Rep$2$Plot379Row3$Range60$@A239</v>
          </cell>
          <cell r="D687">
            <v>379</v>
          </cell>
          <cell r="E687">
            <v>3</v>
          </cell>
          <cell r="F687">
            <v>60</v>
          </cell>
          <cell r="G687" t="str">
            <v>A239</v>
          </cell>
          <cell r="H687">
            <v>2</v>
          </cell>
          <cell r="I687" t="str">
            <v>150N</v>
          </cell>
          <cell r="J687" t="str">
            <v>Dryland</v>
          </cell>
          <cell r="K687" t="str">
            <v>Missouri Valley</v>
          </cell>
          <cell r="L687" t="str">
            <v>Inbred HIPS</v>
          </cell>
          <cell r="M687" t="str">
            <v>LC2120</v>
          </cell>
          <cell r="N687">
            <v>106</v>
          </cell>
          <cell r="O687">
            <v>1729513</v>
          </cell>
          <cell r="P687">
            <v>686</v>
          </cell>
        </row>
        <row r="688">
          <cell r="A688" t="str">
            <v>Inbred HIPS_5_60</v>
          </cell>
          <cell r="B688" t="str">
            <v>5_60</v>
          </cell>
          <cell r="C688" t="str">
            <v>Missouri Valley$Inbred HIPS$150N$Dryland$Rep$2$Plot377Row5$Range60$@B73</v>
          </cell>
          <cell r="D688">
            <v>377</v>
          </cell>
          <cell r="E688">
            <v>5</v>
          </cell>
          <cell r="F688">
            <v>60</v>
          </cell>
          <cell r="G688" t="str">
            <v>B73</v>
          </cell>
          <cell r="H688">
            <v>2</v>
          </cell>
          <cell r="I688" t="str">
            <v>150N</v>
          </cell>
          <cell r="J688" t="str">
            <v>Dryland</v>
          </cell>
          <cell r="K688" t="str">
            <v>Missouri Valley</v>
          </cell>
          <cell r="L688" t="str">
            <v>Inbred HIPS</v>
          </cell>
          <cell r="M688" t="str">
            <v>LC2120</v>
          </cell>
          <cell r="N688">
            <v>360</v>
          </cell>
          <cell r="O688">
            <v>1729767</v>
          </cell>
          <cell r="P688">
            <v>687</v>
          </cell>
        </row>
        <row r="689">
          <cell r="A689" t="str">
            <v>Inbred HIPS_7_60</v>
          </cell>
          <cell r="B689" t="str">
            <v>7_60</v>
          </cell>
          <cell r="C689" t="str">
            <v>Missouri Valley$Inbred HIPS$150N$Dryland$Rep$2$Plot375Row7$Range60$@MBST</v>
          </cell>
          <cell r="D689">
            <v>375</v>
          </cell>
          <cell r="E689">
            <v>7</v>
          </cell>
          <cell r="F689">
            <v>60</v>
          </cell>
          <cell r="G689" t="str">
            <v>MBST</v>
          </cell>
          <cell r="H689">
            <v>2</v>
          </cell>
          <cell r="I689" t="str">
            <v>150N</v>
          </cell>
          <cell r="J689" t="str">
            <v>Dryland</v>
          </cell>
          <cell r="K689" t="str">
            <v>Missouri Valley</v>
          </cell>
          <cell r="L689" t="str">
            <v>Inbred HIPS</v>
          </cell>
          <cell r="M689" t="str">
            <v>LC2120</v>
          </cell>
          <cell r="N689">
            <v>209</v>
          </cell>
          <cell r="O689">
            <v>1729616</v>
          </cell>
          <cell r="P689">
            <v>688</v>
          </cell>
        </row>
        <row r="690">
          <cell r="A690" t="str">
            <v>Inbred HIPS_9_60</v>
          </cell>
          <cell r="B690" t="str">
            <v>9_60</v>
          </cell>
          <cell r="C690" t="str">
            <v>Missouri Valley$Inbred HIPS$150N$Dryland$Rep$2$Plot373Row9$Range60$@K148</v>
          </cell>
          <cell r="D690">
            <v>373</v>
          </cell>
          <cell r="E690">
            <v>9</v>
          </cell>
          <cell r="F690">
            <v>60</v>
          </cell>
          <cell r="G690" t="str">
            <v>K148</v>
          </cell>
          <cell r="H690">
            <v>2</v>
          </cell>
          <cell r="I690" t="str">
            <v>150N</v>
          </cell>
          <cell r="J690" t="str">
            <v>Dryland</v>
          </cell>
          <cell r="K690" t="str">
            <v>Missouri Valley</v>
          </cell>
          <cell r="L690" t="str">
            <v>Inbred HIPS</v>
          </cell>
          <cell r="M690" t="str">
            <v>LC2120</v>
          </cell>
          <cell r="N690">
            <v>339</v>
          </cell>
          <cell r="O690">
            <v>1729746</v>
          </cell>
          <cell r="P690">
            <v>689</v>
          </cell>
        </row>
        <row r="691">
          <cell r="A691" t="str">
            <v>Inbred HIPS_11_60</v>
          </cell>
          <cell r="B691" t="str">
            <v>11_60</v>
          </cell>
          <cell r="C691" t="str">
            <v>Missouri Valley$Inbred HIPS$150N$Dryland$Rep$2$Plot371Row11$Range60$@NC238</v>
          </cell>
          <cell r="D691">
            <v>371</v>
          </cell>
          <cell r="E691">
            <v>11</v>
          </cell>
          <cell r="F691">
            <v>60</v>
          </cell>
          <cell r="G691" t="str">
            <v>NC238</v>
          </cell>
          <cell r="H691">
            <v>2</v>
          </cell>
          <cell r="I691" t="str">
            <v>150N</v>
          </cell>
          <cell r="J691" t="str">
            <v>Dryland</v>
          </cell>
          <cell r="K691" t="str">
            <v>Missouri Valley</v>
          </cell>
          <cell r="L691" t="str">
            <v>Inbred HIPS</v>
          </cell>
          <cell r="M691" t="str">
            <v>LC2120</v>
          </cell>
          <cell r="N691">
            <v>325</v>
          </cell>
          <cell r="O691">
            <v>1729732</v>
          </cell>
          <cell r="P691">
            <v>690</v>
          </cell>
        </row>
        <row r="692">
          <cell r="A692" t="str">
            <v>Inbred HIPS_3_61</v>
          </cell>
          <cell r="B692" t="str">
            <v>3_61</v>
          </cell>
          <cell r="C692" t="str">
            <v>Missouri Valley$Inbred HIPS$150N$Dryland$Rep$2$Plot382Row3$Range61$@CQ702RC</v>
          </cell>
          <cell r="D692">
            <v>382</v>
          </cell>
          <cell r="E692">
            <v>3</v>
          </cell>
          <cell r="F692">
            <v>61</v>
          </cell>
          <cell r="G692" t="str">
            <v>CQ702RC</v>
          </cell>
          <cell r="H692">
            <v>2</v>
          </cell>
          <cell r="I692" t="str">
            <v>150N</v>
          </cell>
          <cell r="J692" t="str">
            <v>Dryland</v>
          </cell>
          <cell r="K692" t="str">
            <v>Missouri Valley</v>
          </cell>
          <cell r="L692" t="str">
            <v>Inbred HIPS</v>
          </cell>
          <cell r="M692" t="str">
            <v>LC2120</v>
          </cell>
          <cell r="N692">
            <v>158</v>
          </cell>
          <cell r="O692">
            <v>1729565</v>
          </cell>
          <cell r="P692">
            <v>691</v>
          </cell>
        </row>
        <row r="693">
          <cell r="A693" t="str">
            <v>Inbred HIPS_5_61</v>
          </cell>
          <cell r="B693" t="str">
            <v>5_61</v>
          </cell>
          <cell r="C693" t="str">
            <v>Missouri Valley$Inbred HIPS$150N$Dryland$Rep$2$Plot384Row5$Range61$@HBA1</v>
          </cell>
          <cell r="D693">
            <v>384</v>
          </cell>
          <cell r="E693">
            <v>5</v>
          </cell>
          <cell r="F693">
            <v>61</v>
          </cell>
          <cell r="G693" t="str">
            <v>HBA1</v>
          </cell>
          <cell r="H693">
            <v>2</v>
          </cell>
          <cell r="I693" t="str">
            <v>150N</v>
          </cell>
          <cell r="J693" t="str">
            <v>Dryland</v>
          </cell>
          <cell r="K693" t="str">
            <v>Missouri Valley</v>
          </cell>
          <cell r="L693" t="str">
            <v>Inbred HIPS</v>
          </cell>
          <cell r="M693" t="str">
            <v>LC2120</v>
          </cell>
          <cell r="N693">
            <v>80</v>
          </cell>
          <cell r="O693">
            <v>1729487</v>
          </cell>
          <cell r="P693">
            <v>692</v>
          </cell>
        </row>
        <row r="694">
          <cell r="A694" t="str">
            <v>Inbred HIPS_7_61</v>
          </cell>
          <cell r="B694" t="str">
            <v>7_61</v>
          </cell>
          <cell r="C694" t="str">
            <v>Missouri Valley$Inbred HIPS$150N$Dryland$Rep$2$Plot386Row7$Range61$@OQ403</v>
          </cell>
          <cell r="D694">
            <v>386</v>
          </cell>
          <cell r="E694">
            <v>7</v>
          </cell>
          <cell r="F694">
            <v>61</v>
          </cell>
          <cell r="G694" t="str">
            <v>OQ403</v>
          </cell>
          <cell r="H694">
            <v>2</v>
          </cell>
          <cell r="I694" t="str">
            <v>150N</v>
          </cell>
          <cell r="J694" t="str">
            <v>Dryland</v>
          </cell>
          <cell r="K694" t="str">
            <v>Missouri Valley</v>
          </cell>
          <cell r="L694" t="str">
            <v>Inbred HIPS</v>
          </cell>
          <cell r="M694" t="str">
            <v>LC2120</v>
          </cell>
          <cell r="N694">
            <v>59</v>
          </cell>
          <cell r="O694">
            <v>1729466</v>
          </cell>
          <cell r="P694">
            <v>693</v>
          </cell>
        </row>
        <row r="695">
          <cell r="A695" t="str">
            <v>Inbred HIPS_9_61</v>
          </cell>
          <cell r="B695" t="str">
            <v>9_61</v>
          </cell>
          <cell r="C695" t="str">
            <v>Missouri Valley$Inbred HIPS$150N$Dryland$Rep$2$Plot388Row9$Range61$@R229</v>
          </cell>
          <cell r="D695">
            <v>388</v>
          </cell>
          <cell r="E695">
            <v>9</v>
          </cell>
          <cell r="F695">
            <v>61</v>
          </cell>
          <cell r="G695" t="str">
            <v>R229</v>
          </cell>
          <cell r="H695">
            <v>2</v>
          </cell>
          <cell r="I695" t="str">
            <v>150N</v>
          </cell>
          <cell r="J695" t="str">
            <v>Dryland</v>
          </cell>
          <cell r="K695" t="str">
            <v>Missouri Valley</v>
          </cell>
          <cell r="L695" t="str">
            <v>Inbred HIPS</v>
          </cell>
          <cell r="M695" t="str">
            <v>LC2120</v>
          </cell>
          <cell r="N695">
            <v>168</v>
          </cell>
          <cell r="O695">
            <v>1729575</v>
          </cell>
          <cell r="P695">
            <v>694</v>
          </cell>
        </row>
        <row r="696">
          <cell r="A696" t="str">
            <v>Inbred HIPS_11_61</v>
          </cell>
          <cell r="B696" t="str">
            <v>11_61</v>
          </cell>
          <cell r="C696" t="str">
            <v>Missouri Valley$Inbred HIPS$150N$Dryland$Rep$2$Plot390Row11$Range61$@N7A</v>
          </cell>
          <cell r="D696">
            <v>390</v>
          </cell>
          <cell r="E696">
            <v>11</v>
          </cell>
          <cell r="F696">
            <v>61</v>
          </cell>
          <cell r="G696" t="str">
            <v>N7A</v>
          </cell>
          <cell r="H696">
            <v>2</v>
          </cell>
          <cell r="I696" t="str">
            <v>150N</v>
          </cell>
          <cell r="J696" t="str">
            <v>Dryland</v>
          </cell>
          <cell r="K696" t="str">
            <v>Missouri Valley</v>
          </cell>
          <cell r="L696" t="str">
            <v>Inbred HIPS</v>
          </cell>
          <cell r="M696" t="str">
            <v>LC2120</v>
          </cell>
          <cell r="N696">
            <v>275</v>
          </cell>
          <cell r="O696">
            <v>1729682</v>
          </cell>
          <cell r="P696">
            <v>695</v>
          </cell>
        </row>
        <row r="697">
          <cell r="A697" t="str">
            <v>Inbred HIPS_3_62</v>
          </cell>
          <cell r="B697" t="str">
            <v>3_62</v>
          </cell>
          <cell r="C697" t="str">
            <v>Missouri Valley$Inbred HIPS$150N$Dryland$Rep$2$Plot399Row3$Range62$@78551S</v>
          </cell>
          <cell r="D697">
            <v>399</v>
          </cell>
          <cell r="E697">
            <v>3</v>
          </cell>
          <cell r="F697">
            <v>62</v>
          </cell>
          <cell r="G697" t="str">
            <v>78551S</v>
          </cell>
          <cell r="H697">
            <v>2</v>
          </cell>
          <cell r="I697" t="str">
            <v>150N</v>
          </cell>
          <cell r="J697" t="str">
            <v>Dryland</v>
          </cell>
          <cell r="K697" t="str">
            <v>Missouri Valley</v>
          </cell>
          <cell r="L697" t="str">
            <v>Inbred HIPS</v>
          </cell>
          <cell r="M697" t="str">
            <v>LC2120</v>
          </cell>
          <cell r="N697">
            <v>273</v>
          </cell>
          <cell r="O697">
            <v>1729680</v>
          </cell>
          <cell r="P697">
            <v>696</v>
          </cell>
        </row>
        <row r="698">
          <cell r="A698" t="str">
            <v>Inbred HIPS_5_62</v>
          </cell>
          <cell r="B698" t="str">
            <v>5_62</v>
          </cell>
          <cell r="C698" t="str">
            <v>Missouri Valley$Inbred HIPS$150N$Dryland$Rep$2$Plot397Row5$Range62$@H49</v>
          </cell>
          <cell r="D698">
            <v>397</v>
          </cell>
          <cell r="E698">
            <v>5</v>
          </cell>
          <cell r="F698">
            <v>62</v>
          </cell>
          <cell r="G698" t="str">
            <v>H49</v>
          </cell>
          <cell r="H698">
            <v>2</v>
          </cell>
          <cell r="I698" t="str">
            <v>150N</v>
          </cell>
          <cell r="J698" t="str">
            <v>Dryland</v>
          </cell>
          <cell r="K698" t="str">
            <v>Missouri Valley</v>
          </cell>
          <cell r="L698" t="str">
            <v>Inbred HIPS</v>
          </cell>
          <cell r="M698" t="str">
            <v>LC2120</v>
          </cell>
          <cell r="N698">
            <v>94</v>
          </cell>
          <cell r="O698">
            <v>1729501</v>
          </cell>
          <cell r="P698">
            <v>697</v>
          </cell>
        </row>
        <row r="699">
          <cell r="A699" t="str">
            <v>Inbred HIPS_7_62</v>
          </cell>
          <cell r="B699" t="str">
            <v>7_62</v>
          </cell>
          <cell r="C699" t="str">
            <v>Missouri Valley$Inbred HIPS$150N$Dryland$Rep$2$Plot395Row7$Range62$@FR19</v>
          </cell>
          <cell r="D699">
            <v>395</v>
          </cell>
          <cell r="E699">
            <v>7</v>
          </cell>
          <cell r="F699">
            <v>62</v>
          </cell>
          <cell r="G699" t="str">
            <v>FR19</v>
          </cell>
          <cell r="H699">
            <v>2</v>
          </cell>
          <cell r="I699" t="str">
            <v>150N</v>
          </cell>
          <cell r="J699" t="str">
            <v>Dryland</v>
          </cell>
          <cell r="K699" t="str">
            <v>Missouri Valley</v>
          </cell>
          <cell r="L699" t="str">
            <v>Inbred HIPS</v>
          </cell>
          <cell r="M699" t="str">
            <v>LC2120</v>
          </cell>
          <cell r="N699">
            <v>265</v>
          </cell>
          <cell r="O699">
            <v>1729672</v>
          </cell>
          <cell r="P699">
            <v>698</v>
          </cell>
        </row>
        <row r="700">
          <cell r="A700" t="str">
            <v>Inbred HIPS_9_62</v>
          </cell>
          <cell r="B700" t="str">
            <v>9_62</v>
          </cell>
          <cell r="C700" t="str">
            <v>Missouri Valley$Inbred HIPS$150N$Dryland$Rep$2$Plot393Row9$Range62$@B73</v>
          </cell>
          <cell r="D700">
            <v>393</v>
          </cell>
          <cell r="E700">
            <v>9</v>
          </cell>
          <cell r="F700">
            <v>62</v>
          </cell>
          <cell r="G700" t="str">
            <v>B73</v>
          </cell>
          <cell r="H700">
            <v>2</v>
          </cell>
          <cell r="I700" t="str">
            <v>150N</v>
          </cell>
          <cell r="J700" t="str">
            <v>Dryland</v>
          </cell>
          <cell r="K700" t="str">
            <v>Missouri Valley</v>
          </cell>
          <cell r="L700" t="str">
            <v>Inbred HIPS</v>
          </cell>
          <cell r="M700" t="str">
            <v>LC2120</v>
          </cell>
          <cell r="N700">
            <v>375</v>
          </cell>
          <cell r="O700">
            <v>1729782</v>
          </cell>
          <cell r="P700">
            <v>699</v>
          </cell>
        </row>
        <row r="701">
          <cell r="A701" t="str">
            <v>Inbred HIPS_11_62</v>
          </cell>
          <cell r="B701" t="str">
            <v>11_62</v>
          </cell>
          <cell r="C701" t="str">
            <v>Missouri Valley$Inbred HIPS$150N$Dryland$Rep$2$Plot391Row11$Range62$@B164</v>
          </cell>
          <cell r="D701">
            <v>391</v>
          </cell>
          <cell r="E701">
            <v>11</v>
          </cell>
          <cell r="F701">
            <v>62</v>
          </cell>
          <cell r="G701" t="str">
            <v>B164</v>
          </cell>
          <cell r="H701">
            <v>2</v>
          </cell>
          <cell r="I701" t="str">
            <v>150N</v>
          </cell>
          <cell r="J701" t="str">
            <v>Dryland</v>
          </cell>
          <cell r="K701" t="str">
            <v>Missouri Valley</v>
          </cell>
          <cell r="L701" t="str">
            <v>Inbred HIPS</v>
          </cell>
          <cell r="M701" t="str">
            <v>LC2120</v>
          </cell>
          <cell r="N701">
            <v>282</v>
          </cell>
          <cell r="O701">
            <v>1729689</v>
          </cell>
          <cell r="P701">
            <v>700</v>
          </cell>
        </row>
        <row r="702">
          <cell r="A702" t="str">
            <v>Inbred HIPS_3_63</v>
          </cell>
          <cell r="B702" t="str">
            <v>3_63</v>
          </cell>
          <cell r="C702" t="str">
            <v>Missouri Valley$Inbred HIPS$150N$Dryland$Rep$2$Plot402Row3$Range63$@I137TN</v>
          </cell>
          <cell r="D702">
            <v>402</v>
          </cell>
          <cell r="E702">
            <v>3</v>
          </cell>
          <cell r="F702">
            <v>63</v>
          </cell>
          <cell r="G702" t="str">
            <v>I137TN</v>
          </cell>
          <cell r="H702">
            <v>2</v>
          </cell>
          <cell r="I702" t="str">
            <v>150N</v>
          </cell>
          <cell r="J702" t="str">
            <v>Dryland</v>
          </cell>
          <cell r="K702" t="str">
            <v>Missouri Valley</v>
          </cell>
          <cell r="L702" t="str">
            <v>Inbred HIPS</v>
          </cell>
          <cell r="M702" t="str">
            <v>LC2120</v>
          </cell>
          <cell r="N702">
            <v>338</v>
          </cell>
          <cell r="O702">
            <v>1729745</v>
          </cell>
          <cell r="P702">
            <v>701</v>
          </cell>
        </row>
        <row r="703">
          <cell r="A703" t="str">
            <v>Inbred HIPS_5_63</v>
          </cell>
          <cell r="B703" t="str">
            <v>5_63</v>
          </cell>
          <cell r="C703" t="str">
            <v>Missouri Valley$Inbred HIPS$150N$Dryland$Rep$2$Plot404Row5$Range63$@CML322</v>
          </cell>
          <cell r="D703">
            <v>404</v>
          </cell>
          <cell r="E703">
            <v>5</v>
          </cell>
          <cell r="F703">
            <v>63</v>
          </cell>
          <cell r="G703" t="str">
            <v>CML322</v>
          </cell>
          <cell r="H703">
            <v>2</v>
          </cell>
          <cell r="I703" t="str">
            <v>150N</v>
          </cell>
          <cell r="J703" t="str">
            <v>Dryland</v>
          </cell>
          <cell r="K703" t="str">
            <v>Missouri Valley</v>
          </cell>
          <cell r="L703" t="str">
            <v>Inbred HIPS</v>
          </cell>
          <cell r="M703" t="str">
            <v>LC2120</v>
          </cell>
          <cell r="N703">
            <v>28</v>
          </cell>
          <cell r="O703">
            <v>1729435</v>
          </cell>
          <cell r="P703">
            <v>702</v>
          </cell>
        </row>
        <row r="704">
          <cell r="A704" t="str">
            <v>Inbred HIPS_7_63</v>
          </cell>
          <cell r="B704" t="str">
            <v>7_63</v>
          </cell>
          <cell r="C704" t="str">
            <v>Missouri Valley$Inbred HIPS$150N$Dryland$Rep$2$Plot406Row7$Range63$@M162W</v>
          </cell>
          <cell r="D704">
            <v>406</v>
          </cell>
          <cell r="E704">
            <v>7</v>
          </cell>
          <cell r="F704">
            <v>63</v>
          </cell>
          <cell r="G704" t="str">
            <v>M162W</v>
          </cell>
          <cell r="H704">
            <v>2</v>
          </cell>
          <cell r="I704" t="str">
            <v>150N</v>
          </cell>
          <cell r="J704" t="str">
            <v>Dryland</v>
          </cell>
          <cell r="K704" t="str">
            <v>Missouri Valley</v>
          </cell>
          <cell r="L704" t="str">
            <v>Inbred HIPS</v>
          </cell>
          <cell r="M704" t="str">
            <v>LC2120</v>
          </cell>
          <cell r="N704">
            <v>340</v>
          </cell>
          <cell r="O704">
            <v>1729747</v>
          </cell>
          <cell r="P704">
            <v>703</v>
          </cell>
        </row>
        <row r="705">
          <cell r="A705" t="str">
            <v>Inbred HIPS_9_63</v>
          </cell>
          <cell r="B705" t="str">
            <v>9_63</v>
          </cell>
          <cell r="C705" t="str">
            <v>Missouri Valley$Inbred HIPS$150N$Dryland$Rep$2$Plot408Row9$Range63$@T232</v>
          </cell>
          <cell r="D705">
            <v>408</v>
          </cell>
          <cell r="E705">
            <v>9</v>
          </cell>
          <cell r="F705">
            <v>63</v>
          </cell>
          <cell r="G705" t="str">
            <v>T232</v>
          </cell>
          <cell r="H705">
            <v>2</v>
          </cell>
          <cell r="I705" t="str">
            <v>150N</v>
          </cell>
          <cell r="J705" t="str">
            <v>Dryland</v>
          </cell>
          <cell r="K705" t="str">
            <v>Missouri Valley</v>
          </cell>
          <cell r="L705" t="str">
            <v>Inbred HIPS</v>
          </cell>
          <cell r="M705" t="str">
            <v>LC2120</v>
          </cell>
          <cell r="N705">
            <v>255</v>
          </cell>
          <cell r="O705">
            <v>1729662</v>
          </cell>
          <cell r="P705">
            <v>704</v>
          </cell>
        </row>
        <row r="706">
          <cell r="A706" t="str">
            <v>Inbred HIPS_11_63</v>
          </cell>
          <cell r="B706" t="str">
            <v>11_63</v>
          </cell>
          <cell r="C706" t="str">
            <v>Missouri Valley$Inbred HIPS$150N$Dryland$Rep$2$Plot410Row11$Range63$@NC358</v>
          </cell>
          <cell r="D706">
            <v>410</v>
          </cell>
          <cell r="E706">
            <v>11</v>
          </cell>
          <cell r="F706">
            <v>63</v>
          </cell>
          <cell r="G706" t="str">
            <v>NC358</v>
          </cell>
          <cell r="H706">
            <v>2</v>
          </cell>
          <cell r="I706" t="str">
            <v>150N</v>
          </cell>
          <cell r="J706" t="str">
            <v>Dryland</v>
          </cell>
          <cell r="K706" t="str">
            <v>Missouri Valley</v>
          </cell>
          <cell r="L706" t="str">
            <v>Inbred HIPS</v>
          </cell>
          <cell r="M706" t="str">
            <v>LC2120</v>
          </cell>
          <cell r="N706">
            <v>3</v>
          </cell>
          <cell r="O706">
            <v>1729410</v>
          </cell>
          <cell r="P706">
            <v>705</v>
          </cell>
        </row>
        <row r="707">
          <cell r="A707" t="str">
            <v>Inbred HIPS_3_64</v>
          </cell>
          <cell r="B707" t="str">
            <v>3_64</v>
          </cell>
          <cell r="C707" t="str">
            <v>Missouri Valley$Inbred HIPS$150N$Dryland$Rep$2$Plot419Row3$Range64$@CR14</v>
          </cell>
          <cell r="D707">
            <v>419</v>
          </cell>
          <cell r="E707">
            <v>3</v>
          </cell>
          <cell r="F707">
            <v>64</v>
          </cell>
          <cell r="G707" t="str">
            <v>CR14</v>
          </cell>
          <cell r="H707">
            <v>2</v>
          </cell>
          <cell r="I707" t="str">
            <v>150N</v>
          </cell>
          <cell r="J707" t="str">
            <v>Dryland</v>
          </cell>
          <cell r="K707" t="str">
            <v>Missouri Valley</v>
          </cell>
          <cell r="L707" t="str">
            <v>Inbred HIPS</v>
          </cell>
          <cell r="M707" t="str">
            <v>LC2120</v>
          </cell>
          <cell r="N707">
            <v>212</v>
          </cell>
          <cell r="O707">
            <v>1729619</v>
          </cell>
          <cell r="P707">
            <v>706</v>
          </cell>
        </row>
        <row r="708">
          <cell r="A708" t="str">
            <v>Inbred HIPS_5_64</v>
          </cell>
          <cell r="B708" t="str">
            <v>5_64</v>
          </cell>
          <cell r="C708" t="str">
            <v>Missouri Valley$Inbred HIPS$150N$Dryland$Rep$2$Plot417Row5$Range64$@PHG83</v>
          </cell>
          <cell r="D708">
            <v>417</v>
          </cell>
          <cell r="E708">
            <v>5</v>
          </cell>
          <cell r="F708">
            <v>64</v>
          </cell>
          <cell r="G708" t="str">
            <v>PHG83</v>
          </cell>
          <cell r="H708">
            <v>2</v>
          </cell>
          <cell r="I708" t="str">
            <v>150N</v>
          </cell>
          <cell r="J708" t="str">
            <v>Dryland</v>
          </cell>
          <cell r="K708" t="str">
            <v>Missouri Valley</v>
          </cell>
          <cell r="L708" t="str">
            <v>Inbred HIPS</v>
          </cell>
          <cell r="M708" t="str">
            <v>LC2120</v>
          </cell>
          <cell r="N708">
            <v>187</v>
          </cell>
          <cell r="O708">
            <v>1729594</v>
          </cell>
          <cell r="P708">
            <v>707</v>
          </cell>
        </row>
        <row r="709">
          <cell r="A709" t="str">
            <v>Inbred HIPS_7_64</v>
          </cell>
          <cell r="B709" t="str">
            <v>7_64</v>
          </cell>
          <cell r="C709" t="str">
            <v>Missouri Valley$Inbred HIPS$150N$Dryland$Rep$2$Plot415Row7$Range64$@B73</v>
          </cell>
          <cell r="D709">
            <v>415</v>
          </cell>
          <cell r="E709">
            <v>7</v>
          </cell>
          <cell r="F709">
            <v>64</v>
          </cell>
          <cell r="G709" t="str">
            <v>B73</v>
          </cell>
          <cell r="H709">
            <v>2</v>
          </cell>
          <cell r="I709" t="str">
            <v>150N</v>
          </cell>
          <cell r="J709" t="str">
            <v>Dryland</v>
          </cell>
          <cell r="K709" t="str">
            <v>Missouri Valley</v>
          </cell>
          <cell r="L709" t="str">
            <v>Inbred HIPS</v>
          </cell>
          <cell r="M709" t="str">
            <v>LC2120</v>
          </cell>
          <cell r="N709">
            <v>372</v>
          </cell>
          <cell r="O709">
            <v>1729779</v>
          </cell>
          <cell r="P709">
            <v>708</v>
          </cell>
        </row>
        <row r="710">
          <cell r="A710" t="str">
            <v>Inbred HIPS_9_64</v>
          </cell>
          <cell r="B710" t="str">
            <v>9_64</v>
          </cell>
          <cell r="C710" t="str">
            <v>Missouri Valley$Inbred HIPS$150N$Dryland$Rep$2$Plot413Row9$Range64$@GA209</v>
          </cell>
          <cell r="D710">
            <v>413</v>
          </cell>
          <cell r="E710">
            <v>9</v>
          </cell>
          <cell r="F710">
            <v>64</v>
          </cell>
          <cell r="G710" t="str">
            <v>GA209</v>
          </cell>
          <cell r="H710">
            <v>2</v>
          </cell>
          <cell r="I710" t="str">
            <v>150N</v>
          </cell>
          <cell r="J710" t="str">
            <v>Dryland</v>
          </cell>
          <cell r="K710" t="str">
            <v>Missouri Valley</v>
          </cell>
          <cell r="L710" t="str">
            <v>Inbred HIPS</v>
          </cell>
          <cell r="M710" t="str">
            <v>LC2120</v>
          </cell>
          <cell r="N710">
            <v>221</v>
          </cell>
          <cell r="O710">
            <v>1729628</v>
          </cell>
          <cell r="P710">
            <v>709</v>
          </cell>
        </row>
        <row r="711">
          <cell r="A711" t="str">
            <v>Inbred HIPS_11_64</v>
          </cell>
          <cell r="B711" t="str">
            <v>11_64</v>
          </cell>
          <cell r="C711" t="str">
            <v>Missouri Valley$Inbred HIPS$150N$Dryland$Rep$2$Plot411Row11$Range64$@A632</v>
          </cell>
          <cell r="D711">
            <v>411</v>
          </cell>
          <cell r="E711">
            <v>11</v>
          </cell>
          <cell r="F711">
            <v>64</v>
          </cell>
          <cell r="G711" t="str">
            <v>A632</v>
          </cell>
          <cell r="H711">
            <v>2</v>
          </cell>
          <cell r="I711" t="str">
            <v>150N</v>
          </cell>
          <cell r="J711" t="str">
            <v>Dryland</v>
          </cell>
          <cell r="K711" t="str">
            <v>Missouri Valley</v>
          </cell>
          <cell r="L711" t="str">
            <v>Inbred HIPS</v>
          </cell>
          <cell r="M711" t="str">
            <v>LC2120</v>
          </cell>
          <cell r="N711">
            <v>69</v>
          </cell>
          <cell r="O711">
            <v>1729476</v>
          </cell>
          <cell r="P711">
            <v>710</v>
          </cell>
        </row>
        <row r="712">
          <cell r="A712" t="str">
            <v>Inbred HIPS_3_65</v>
          </cell>
          <cell r="B712" t="str">
            <v>3_65</v>
          </cell>
          <cell r="C712" t="str">
            <v>Missouri Valley$Inbred HIPS$150N$Dryland$Rep$2$Plot422Row3$Range65$@DE811</v>
          </cell>
          <cell r="D712">
            <v>422</v>
          </cell>
          <cell r="E712">
            <v>3</v>
          </cell>
          <cell r="F712">
            <v>65</v>
          </cell>
          <cell r="G712" t="str">
            <v>DE811</v>
          </cell>
          <cell r="H712">
            <v>2</v>
          </cell>
          <cell r="I712" t="str">
            <v>150N</v>
          </cell>
          <cell r="J712" t="str">
            <v>Dryland</v>
          </cell>
          <cell r="K712" t="str">
            <v>Missouri Valley</v>
          </cell>
          <cell r="L712" t="str">
            <v>Inbred HIPS</v>
          </cell>
          <cell r="M712" t="str">
            <v>LC2120</v>
          </cell>
          <cell r="N712">
            <v>149</v>
          </cell>
          <cell r="O712">
            <v>1729556</v>
          </cell>
          <cell r="P712">
            <v>711</v>
          </cell>
        </row>
        <row r="713">
          <cell r="A713" t="str">
            <v>Inbred HIPS_5_65</v>
          </cell>
          <cell r="B713" t="str">
            <v>5_65</v>
          </cell>
          <cell r="C713" t="str">
            <v>Missouri Valley$Inbred HIPS$150N$Dryland$Rep$2$Plot424Row5$Range65$@CML332</v>
          </cell>
          <cell r="D713">
            <v>424</v>
          </cell>
          <cell r="E713">
            <v>5</v>
          </cell>
          <cell r="F713">
            <v>65</v>
          </cell>
          <cell r="G713" t="str">
            <v>CML332</v>
          </cell>
          <cell r="H713">
            <v>2</v>
          </cell>
          <cell r="I713" t="str">
            <v>150N</v>
          </cell>
          <cell r="J713" t="str">
            <v>Dryland</v>
          </cell>
          <cell r="K713" t="str">
            <v>Missouri Valley</v>
          </cell>
          <cell r="L713" t="str">
            <v>Inbred HIPS</v>
          </cell>
          <cell r="M713" t="str">
            <v>LC2120</v>
          </cell>
          <cell r="N713">
            <v>230</v>
          </cell>
          <cell r="O713">
            <v>1729637</v>
          </cell>
          <cell r="P713">
            <v>712</v>
          </cell>
        </row>
        <row r="714">
          <cell r="A714" t="str">
            <v>Inbred HIPS_7_65</v>
          </cell>
          <cell r="B714" t="str">
            <v>7_65</v>
          </cell>
          <cell r="C714" t="str">
            <v>Missouri Valley$Inbred HIPS$150N$Dryland$Rep$2$Plot426Row7$Range65$@B73</v>
          </cell>
          <cell r="D714">
            <v>426</v>
          </cell>
          <cell r="E714">
            <v>7</v>
          </cell>
          <cell r="F714">
            <v>65</v>
          </cell>
          <cell r="G714" t="str">
            <v>B73</v>
          </cell>
          <cell r="H714">
            <v>2</v>
          </cell>
          <cell r="I714" t="str">
            <v>150N</v>
          </cell>
          <cell r="J714" t="str">
            <v>Dryland</v>
          </cell>
          <cell r="K714" t="str">
            <v>Missouri Valley</v>
          </cell>
          <cell r="L714" t="str">
            <v>Inbred HIPS</v>
          </cell>
          <cell r="M714" t="str">
            <v>LC2120</v>
          </cell>
          <cell r="N714">
            <v>377</v>
          </cell>
          <cell r="O714">
            <v>1729784</v>
          </cell>
          <cell r="P714">
            <v>713</v>
          </cell>
        </row>
        <row r="715">
          <cell r="A715" t="str">
            <v>Inbred HIPS_9_65</v>
          </cell>
          <cell r="B715" t="str">
            <v>9_65</v>
          </cell>
          <cell r="C715" t="str">
            <v>Missouri Valley$Inbred HIPS$150N$Dryland$Rep$2$Plot428Row9$Range65$@B97</v>
          </cell>
          <cell r="D715">
            <v>428</v>
          </cell>
          <cell r="E715">
            <v>9</v>
          </cell>
          <cell r="F715">
            <v>65</v>
          </cell>
          <cell r="G715" t="str">
            <v>B97</v>
          </cell>
          <cell r="H715">
            <v>2</v>
          </cell>
          <cell r="I715" t="str">
            <v>150N</v>
          </cell>
          <cell r="J715" t="str">
            <v>Dryland</v>
          </cell>
          <cell r="K715" t="str">
            <v>Missouri Valley</v>
          </cell>
          <cell r="L715" t="str">
            <v>Inbred HIPS</v>
          </cell>
          <cell r="M715" t="str">
            <v>LC2120</v>
          </cell>
          <cell r="N715">
            <v>61</v>
          </cell>
          <cell r="O715">
            <v>1729468</v>
          </cell>
          <cell r="P715">
            <v>714</v>
          </cell>
        </row>
        <row r="716">
          <cell r="A716" t="str">
            <v>Inbred HIPS_11_65</v>
          </cell>
          <cell r="B716" t="str">
            <v>11_65</v>
          </cell>
          <cell r="C716" t="str">
            <v>Missouri Valley$Inbred HIPS$150N$Dryland$Rep$2$Plot430Row11$Range65$@CI64</v>
          </cell>
          <cell r="D716">
            <v>430</v>
          </cell>
          <cell r="E716">
            <v>11</v>
          </cell>
          <cell r="F716">
            <v>65</v>
          </cell>
          <cell r="G716" t="str">
            <v>CI64</v>
          </cell>
          <cell r="H716">
            <v>2</v>
          </cell>
          <cell r="I716" t="str">
            <v>150N</v>
          </cell>
          <cell r="J716" t="str">
            <v>Dryland</v>
          </cell>
          <cell r="K716" t="str">
            <v>Missouri Valley</v>
          </cell>
          <cell r="L716" t="str">
            <v>Inbred HIPS</v>
          </cell>
          <cell r="M716" t="str">
            <v>LC2120</v>
          </cell>
          <cell r="N716">
            <v>12</v>
          </cell>
          <cell r="O716">
            <v>1729419</v>
          </cell>
          <cell r="P716">
            <v>715</v>
          </cell>
        </row>
        <row r="717">
          <cell r="A717" t="str">
            <v>Inbred HIPS_3_66</v>
          </cell>
          <cell r="B717" t="str">
            <v>3_66</v>
          </cell>
          <cell r="C717" t="str">
            <v>Missouri Valley$Inbred HIPS$150N$Dryland$Rep$2$Plot439Row3$Range66$@Sg1533</v>
          </cell>
          <cell r="D717">
            <v>439</v>
          </cell>
          <cell r="E717">
            <v>3</v>
          </cell>
          <cell r="F717">
            <v>66</v>
          </cell>
          <cell r="G717" t="str">
            <v>Sg1533</v>
          </cell>
          <cell r="H717">
            <v>2</v>
          </cell>
          <cell r="I717" t="str">
            <v>150N</v>
          </cell>
          <cell r="J717" t="str">
            <v>Dryland</v>
          </cell>
          <cell r="K717" t="str">
            <v>Missouri Valley</v>
          </cell>
          <cell r="L717" t="str">
            <v>Inbred HIPS</v>
          </cell>
          <cell r="M717" t="str">
            <v>LC2120</v>
          </cell>
          <cell r="N717">
            <v>161</v>
          </cell>
          <cell r="O717">
            <v>1729568</v>
          </cell>
          <cell r="P717">
            <v>716</v>
          </cell>
        </row>
        <row r="718">
          <cell r="A718" t="str">
            <v>Inbred HIPS_5_66</v>
          </cell>
          <cell r="B718" t="str">
            <v>5_66</v>
          </cell>
          <cell r="C718" t="str">
            <v>Missouri Valley$Inbred HIPS$150N$Dryland$Rep$2$Plot437Row5$Range66$@K64</v>
          </cell>
          <cell r="D718">
            <v>437</v>
          </cell>
          <cell r="E718">
            <v>5</v>
          </cell>
          <cell r="F718">
            <v>66</v>
          </cell>
          <cell r="G718" t="str">
            <v>K64</v>
          </cell>
          <cell r="H718">
            <v>2</v>
          </cell>
          <cell r="I718" t="str">
            <v>150N</v>
          </cell>
          <cell r="J718" t="str">
            <v>Dryland</v>
          </cell>
          <cell r="K718" t="str">
            <v>Missouri Valley</v>
          </cell>
          <cell r="L718" t="str">
            <v>Inbred HIPS</v>
          </cell>
          <cell r="M718" t="str">
            <v>LC2120</v>
          </cell>
          <cell r="N718">
            <v>33</v>
          </cell>
          <cell r="O718">
            <v>1729440</v>
          </cell>
          <cell r="P718">
            <v>717</v>
          </cell>
        </row>
        <row r="719">
          <cell r="A719" t="str">
            <v>Inbred HIPS_7_66</v>
          </cell>
          <cell r="B719" t="str">
            <v>7_66</v>
          </cell>
          <cell r="C719" t="str">
            <v>Missouri Valley$Inbred HIPS$150N$Dryland$Rep$2$Plot435Row7$Range66$@B73</v>
          </cell>
          <cell r="D719">
            <v>435</v>
          </cell>
          <cell r="E719">
            <v>7</v>
          </cell>
          <cell r="F719">
            <v>66</v>
          </cell>
          <cell r="G719" t="str">
            <v>B73</v>
          </cell>
          <cell r="H719">
            <v>2</v>
          </cell>
          <cell r="I719" t="str">
            <v>150N</v>
          </cell>
          <cell r="J719" t="str">
            <v>Dryland</v>
          </cell>
          <cell r="K719" t="str">
            <v>Missouri Valley</v>
          </cell>
          <cell r="L719" t="str">
            <v>Inbred HIPS</v>
          </cell>
          <cell r="M719" t="str">
            <v>LC2120</v>
          </cell>
          <cell r="N719">
            <v>370</v>
          </cell>
          <cell r="O719">
            <v>1729777</v>
          </cell>
          <cell r="P719">
            <v>718</v>
          </cell>
        </row>
        <row r="720">
          <cell r="A720" t="str">
            <v>Inbred HIPS_9_66</v>
          </cell>
          <cell r="B720" t="str">
            <v>9_66</v>
          </cell>
          <cell r="C720" t="str">
            <v>Missouri Valley$Inbred HIPS$150N$Dryland$Rep$2$Plot433Row9$Range66$@NC338</v>
          </cell>
          <cell r="D720">
            <v>433</v>
          </cell>
          <cell r="E720">
            <v>9</v>
          </cell>
          <cell r="F720">
            <v>66</v>
          </cell>
          <cell r="G720" t="str">
            <v>NC338</v>
          </cell>
          <cell r="H720">
            <v>2</v>
          </cell>
          <cell r="I720" t="str">
            <v>150N</v>
          </cell>
          <cell r="J720" t="str">
            <v>Dryland</v>
          </cell>
          <cell r="K720" t="str">
            <v>Missouri Valley</v>
          </cell>
          <cell r="L720" t="str">
            <v>Inbred HIPS</v>
          </cell>
          <cell r="M720" t="str">
            <v>LC2120</v>
          </cell>
          <cell r="N720">
            <v>239</v>
          </cell>
          <cell r="O720">
            <v>1729646</v>
          </cell>
          <cell r="P720">
            <v>719</v>
          </cell>
        </row>
        <row r="721">
          <cell r="A721" t="str">
            <v>Inbred HIPS_11_66</v>
          </cell>
          <cell r="B721" t="str">
            <v>11_66</v>
          </cell>
          <cell r="C721" t="str">
            <v>Missouri Valley$Inbred HIPS$150N$Dryland$Rep$2$Plot431Row11$Range66$@2FACC</v>
          </cell>
          <cell r="D721">
            <v>431</v>
          </cell>
          <cell r="E721">
            <v>11</v>
          </cell>
          <cell r="F721">
            <v>66</v>
          </cell>
          <cell r="G721" t="str">
            <v>2FACC</v>
          </cell>
          <cell r="H721">
            <v>2</v>
          </cell>
          <cell r="I721" t="str">
            <v>150N</v>
          </cell>
          <cell r="J721" t="str">
            <v>Dryland</v>
          </cell>
          <cell r="K721" t="str">
            <v>Missouri Valley</v>
          </cell>
          <cell r="L721" t="str">
            <v>Inbred HIPS</v>
          </cell>
          <cell r="M721" t="str">
            <v>LC2120</v>
          </cell>
          <cell r="N721">
            <v>89</v>
          </cell>
          <cell r="O721">
            <v>1729496</v>
          </cell>
          <cell r="P721">
            <v>720</v>
          </cell>
        </row>
        <row r="722">
          <cell r="A722" t="str">
            <v>Inbred HIPS_3_67</v>
          </cell>
          <cell r="B722" t="str">
            <v>3_67</v>
          </cell>
          <cell r="C722" t="str">
            <v>Missouri Valley$Inbred HIPS$150N$Dryland$Rep$2$Plot442Row3$Range67$@NC348</v>
          </cell>
          <cell r="D722">
            <v>442</v>
          </cell>
          <cell r="E722">
            <v>3</v>
          </cell>
          <cell r="F722">
            <v>67</v>
          </cell>
          <cell r="G722" t="str">
            <v>NC348</v>
          </cell>
          <cell r="H722">
            <v>2</v>
          </cell>
          <cell r="I722" t="str">
            <v>150N</v>
          </cell>
          <cell r="J722" t="str">
            <v>Dryland</v>
          </cell>
          <cell r="K722" t="str">
            <v>Missouri Valley</v>
          </cell>
          <cell r="L722" t="str">
            <v>Inbred HIPS</v>
          </cell>
          <cell r="M722" t="str">
            <v>LC2120</v>
          </cell>
          <cell r="N722">
            <v>343</v>
          </cell>
          <cell r="O722">
            <v>1729750</v>
          </cell>
          <cell r="P722">
            <v>721</v>
          </cell>
        </row>
        <row r="723">
          <cell r="A723" t="str">
            <v>Inbred HIPS_5_67</v>
          </cell>
          <cell r="B723" t="str">
            <v>5_67</v>
          </cell>
          <cell r="C723" t="str">
            <v>Missouri Valley$Inbred HIPS$150N$Dryland$Rep$2$Plot444Row5$Range67$@NS701</v>
          </cell>
          <cell r="D723">
            <v>444</v>
          </cell>
          <cell r="E723">
            <v>5</v>
          </cell>
          <cell r="F723">
            <v>67</v>
          </cell>
          <cell r="G723" t="str">
            <v>NS701</v>
          </cell>
          <cell r="H723">
            <v>2</v>
          </cell>
          <cell r="I723" t="str">
            <v>150N</v>
          </cell>
          <cell r="J723" t="str">
            <v>Dryland</v>
          </cell>
          <cell r="K723" t="str">
            <v>Missouri Valley</v>
          </cell>
          <cell r="L723" t="str">
            <v>Inbred HIPS</v>
          </cell>
          <cell r="M723" t="str">
            <v>LC2120</v>
          </cell>
          <cell r="N723">
            <v>197</v>
          </cell>
          <cell r="O723">
            <v>1729604</v>
          </cell>
          <cell r="P723">
            <v>722</v>
          </cell>
        </row>
        <row r="724">
          <cell r="A724" t="str">
            <v>Inbred HIPS_7_67</v>
          </cell>
          <cell r="B724" t="str">
            <v>7_67</v>
          </cell>
          <cell r="C724" t="str">
            <v>Missouri Valley$Inbred HIPS$150N$Dryland$Rep$2$Plot446Row7$Range67$@B76</v>
          </cell>
          <cell r="D724">
            <v>446</v>
          </cell>
          <cell r="E724">
            <v>7</v>
          </cell>
          <cell r="F724">
            <v>67</v>
          </cell>
          <cell r="G724" t="str">
            <v>B76</v>
          </cell>
          <cell r="H724">
            <v>2</v>
          </cell>
          <cell r="I724" t="str">
            <v>150N</v>
          </cell>
          <cell r="J724" t="str">
            <v>Dryland</v>
          </cell>
          <cell r="K724" t="str">
            <v>Missouri Valley</v>
          </cell>
          <cell r="L724" t="str">
            <v>Inbred HIPS</v>
          </cell>
          <cell r="M724" t="str">
            <v>LC2120</v>
          </cell>
          <cell r="N724">
            <v>147</v>
          </cell>
          <cell r="O724">
            <v>1729554</v>
          </cell>
          <cell r="P724">
            <v>723</v>
          </cell>
        </row>
        <row r="725">
          <cell r="A725" t="str">
            <v>Inbred HIPS_9_67</v>
          </cell>
          <cell r="B725" t="str">
            <v>9_67</v>
          </cell>
          <cell r="C725" t="str">
            <v>Missouri Valley$Inbred HIPS$150N$Dryland$Rep$2$Plot448Row9$Range67$@LH74</v>
          </cell>
          <cell r="D725">
            <v>448</v>
          </cell>
          <cell r="E725">
            <v>9</v>
          </cell>
          <cell r="F725">
            <v>67</v>
          </cell>
          <cell r="G725" t="str">
            <v>LH74</v>
          </cell>
          <cell r="H725">
            <v>2</v>
          </cell>
          <cell r="I725" t="str">
            <v>150N</v>
          </cell>
          <cell r="J725" t="str">
            <v>Dryland</v>
          </cell>
          <cell r="K725" t="str">
            <v>Missouri Valley</v>
          </cell>
          <cell r="L725" t="str">
            <v>Inbred HIPS</v>
          </cell>
          <cell r="M725" t="str">
            <v>LC2120</v>
          </cell>
          <cell r="N725">
            <v>77</v>
          </cell>
          <cell r="O725">
            <v>1729484</v>
          </cell>
          <cell r="P725">
            <v>724</v>
          </cell>
        </row>
        <row r="726">
          <cell r="A726" t="str">
            <v>Inbred HIPS_11_67</v>
          </cell>
          <cell r="B726" t="str">
            <v>11_67</v>
          </cell>
          <cell r="C726" t="str">
            <v>Missouri Valley$Inbred HIPS$150N$Dryland$Rep$2$Plot450Row11$Range67$@DJ7</v>
          </cell>
          <cell r="D726">
            <v>450</v>
          </cell>
          <cell r="E726">
            <v>11</v>
          </cell>
          <cell r="F726">
            <v>67</v>
          </cell>
          <cell r="G726" t="str">
            <v>DJ7</v>
          </cell>
          <cell r="H726">
            <v>2</v>
          </cell>
          <cell r="I726" t="str">
            <v>150N</v>
          </cell>
          <cell r="J726" t="str">
            <v>Dryland</v>
          </cell>
          <cell r="K726" t="str">
            <v>Missouri Valley</v>
          </cell>
          <cell r="L726" t="str">
            <v>Inbred HIPS</v>
          </cell>
          <cell r="M726" t="str">
            <v>LC2120</v>
          </cell>
          <cell r="N726">
            <v>184</v>
          </cell>
          <cell r="O726">
            <v>1729591</v>
          </cell>
          <cell r="P726">
            <v>725</v>
          </cell>
        </row>
        <row r="727">
          <cell r="A727" t="str">
            <v>Inbred HIPS_3_68</v>
          </cell>
          <cell r="B727" t="str">
            <v>3_68</v>
          </cell>
          <cell r="C727" t="str">
            <v>Missouri Valley$Inbred HIPS$150N$Dryland$Rep$2$Plot459Row3$Range68$@A682</v>
          </cell>
          <cell r="D727">
            <v>459</v>
          </cell>
          <cell r="E727">
            <v>3</v>
          </cell>
          <cell r="F727">
            <v>68</v>
          </cell>
          <cell r="G727" t="str">
            <v>A682</v>
          </cell>
          <cell r="H727">
            <v>2</v>
          </cell>
          <cell r="I727" t="str">
            <v>150N</v>
          </cell>
          <cell r="J727" t="str">
            <v>Dryland</v>
          </cell>
          <cell r="K727" t="str">
            <v>Missouri Valley</v>
          </cell>
          <cell r="L727" t="str">
            <v>Inbred HIPS</v>
          </cell>
          <cell r="M727" t="str">
            <v>LC2120</v>
          </cell>
          <cell r="N727">
            <v>165</v>
          </cell>
          <cell r="O727">
            <v>1729572</v>
          </cell>
          <cell r="P727">
            <v>726</v>
          </cell>
        </row>
        <row r="728">
          <cell r="A728" t="str">
            <v>Inbred HIPS_5_68</v>
          </cell>
          <cell r="B728" t="str">
            <v>5_68</v>
          </cell>
          <cell r="C728" t="str">
            <v>Missouri Valley$Inbred HIPS$150N$Dryland$Rep$2$Plot457Row5$Range68$@E8501</v>
          </cell>
          <cell r="D728">
            <v>457</v>
          </cell>
          <cell r="E728">
            <v>5</v>
          </cell>
          <cell r="F728">
            <v>68</v>
          </cell>
          <cell r="G728" t="str">
            <v>E8501</v>
          </cell>
          <cell r="H728">
            <v>2</v>
          </cell>
          <cell r="I728" t="str">
            <v>150N</v>
          </cell>
          <cell r="J728" t="str">
            <v>Dryland</v>
          </cell>
          <cell r="K728" t="str">
            <v>Missouri Valley</v>
          </cell>
          <cell r="L728" t="str">
            <v>Inbred HIPS</v>
          </cell>
          <cell r="M728" t="str">
            <v>LC2120</v>
          </cell>
          <cell r="N728">
            <v>274</v>
          </cell>
          <cell r="O728">
            <v>1729681</v>
          </cell>
          <cell r="P728">
            <v>727</v>
          </cell>
        </row>
        <row r="729">
          <cell r="A729" t="str">
            <v>Inbred HIPS_7_68</v>
          </cell>
          <cell r="B729" t="str">
            <v>7_68</v>
          </cell>
          <cell r="C729" t="str">
            <v>Missouri Valley$Inbred HIPS$150N$Dryland$Rep$2$Plot455Row7$Range68$@B52</v>
          </cell>
          <cell r="D729">
            <v>455</v>
          </cell>
          <cell r="E729">
            <v>7</v>
          </cell>
          <cell r="F729">
            <v>68</v>
          </cell>
          <cell r="G729" t="str">
            <v>B52</v>
          </cell>
          <cell r="H729">
            <v>2</v>
          </cell>
          <cell r="I729" t="str">
            <v>150N</v>
          </cell>
          <cell r="J729" t="str">
            <v>Dryland</v>
          </cell>
          <cell r="K729" t="str">
            <v>Missouri Valley</v>
          </cell>
          <cell r="L729" t="str">
            <v>Inbred HIPS</v>
          </cell>
          <cell r="M729" t="str">
            <v>LC2120</v>
          </cell>
          <cell r="N729">
            <v>309</v>
          </cell>
          <cell r="O729">
            <v>1729716</v>
          </cell>
          <cell r="P729">
            <v>728</v>
          </cell>
        </row>
        <row r="730">
          <cell r="A730" t="str">
            <v>Inbred HIPS_9_68</v>
          </cell>
          <cell r="B730" t="str">
            <v>9_68</v>
          </cell>
          <cell r="C730" t="str">
            <v>Missouri Valley$Inbred HIPS$150N$Dryland$Rep$2$Plot453Row9$Range68$@NC368</v>
          </cell>
          <cell r="D730">
            <v>453</v>
          </cell>
          <cell r="E730">
            <v>9</v>
          </cell>
          <cell r="F730">
            <v>68</v>
          </cell>
          <cell r="G730" t="str">
            <v>NC368</v>
          </cell>
          <cell r="H730">
            <v>2</v>
          </cell>
          <cell r="I730" t="str">
            <v>150N</v>
          </cell>
          <cell r="J730" t="str">
            <v>Dryland</v>
          </cell>
          <cell r="K730" t="str">
            <v>Missouri Valley</v>
          </cell>
          <cell r="L730" t="str">
            <v>Inbred HIPS</v>
          </cell>
          <cell r="M730" t="str">
            <v>LC2120</v>
          </cell>
          <cell r="N730">
            <v>244</v>
          </cell>
          <cell r="O730">
            <v>1729651</v>
          </cell>
          <cell r="P730">
            <v>729</v>
          </cell>
        </row>
        <row r="731">
          <cell r="A731" t="str">
            <v>Inbred HIPS_11_68</v>
          </cell>
          <cell r="B731" t="str">
            <v>11_68</v>
          </cell>
          <cell r="C731" t="str">
            <v>Missouri Valley$Inbred HIPS$150N$Dryland$Rep$2$Plot451Row11$Range68$@B10</v>
          </cell>
          <cell r="D731">
            <v>451</v>
          </cell>
          <cell r="E731">
            <v>11</v>
          </cell>
          <cell r="F731">
            <v>68</v>
          </cell>
          <cell r="G731" t="str">
            <v>B10</v>
          </cell>
          <cell r="H731">
            <v>2</v>
          </cell>
          <cell r="I731" t="str">
            <v>150N</v>
          </cell>
          <cell r="J731" t="str">
            <v>Dryland</v>
          </cell>
          <cell r="K731" t="str">
            <v>Missouri Valley</v>
          </cell>
          <cell r="L731" t="str">
            <v>Inbred HIPS</v>
          </cell>
          <cell r="M731" t="str">
            <v>LC2120</v>
          </cell>
          <cell r="N731">
            <v>48</v>
          </cell>
          <cell r="O731">
            <v>1729455</v>
          </cell>
          <cell r="P731">
            <v>730</v>
          </cell>
        </row>
        <row r="732">
          <cell r="A732" t="str">
            <v>Inbred HIPS_3_69</v>
          </cell>
          <cell r="B732" t="str">
            <v>3_69</v>
          </cell>
          <cell r="C732" t="str">
            <v>Missouri Valley$Inbred HIPS$150N$Dryland$Rep$2$Plot462Row3$Range69$@IDS28</v>
          </cell>
          <cell r="D732">
            <v>462</v>
          </cell>
          <cell r="E732">
            <v>3</v>
          </cell>
          <cell r="F732">
            <v>69</v>
          </cell>
          <cell r="G732" t="str">
            <v>IDS28</v>
          </cell>
          <cell r="H732">
            <v>2</v>
          </cell>
          <cell r="I732" t="str">
            <v>150N</v>
          </cell>
          <cell r="J732" t="str">
            <v>Dryland</v>
          </cell>
          <cell r="K732" t="str">
            <v>Missouri Valley</v>
          </cell>
          <cell r="L732" t="str">
            <v>Inbred HIPS</v>
          </cell>
          <cell r="M732" t="str">
            <v>LC2120</v>
          </cell>
          <cell r="N732">
            <v>108</v>
          </cell>
          <cell r="O732">
            <v>1729515</v>
          </cell>
          <cell r="P732">
            <v>731</v>
          </cell>
        </row>
        <row r="733">
          <cell r="A733" t="str">
            <v>Inbred HIPS_5_69</v>
          </cell>
          <cell r="B733" t="str">
            <v>5_69</v>
          </cell>
          <cell r="C733" t="str">
            <v>Missouri Valley$Inbred HIPS$150N$Dryland$Rep$2$Plot464Row5$Range69$@B73</v>
          </cell>
          <cell r="D733">
            <v>464</v>
          </cell>
          <cell r="E733">
            <v>5</v>
          </cell>
          <cell r="F733">
            <v>69</v>
          </cell>
          <cell r="G733" t="str">
            <v>B73</v>
          </cell>
          <cell r="H733">
            <v>2</v>
          </cell>
          <cell r="I733" t="str">
            <v>150N</v>
          </cell>
          <cell r="J733" t="str">
            <v>Dryland</v>
          </cell>
          <cell r="K733" t="str">
            <v>Missouri Valley</v>
          </cell>
          <cell r="L733" t="str">
            <v>Inbred HIPS</v>
          </cell>
          <cell r="M733" t="str">
            <v>LC2120</v>
          </cell>
          <cell r="N733">
            <v>367</v>
          </cell>
          <cell r="O733">
            <v>1729774</v>
          </cell>
          <cell r="P733">
            <v>732</v>
          </cell>
        </row>
        <row r="734">
          <cell r="A734" t="str">
            <v>Inbred HIPS_7_69</v>
          </cell>
          <cell r="B734" t="str">
            <v>7_69</v>
          </cell>
          <cell r="C734" t="str">
            <v>Missouri Valley$Inbred HIPS$150N$Dryland$Rep$2$Plot466Row7$Range69$@ICI 740</v>
          </cell>
          <cell r="D734">
            <v>466</v>
          </cell>
          <cell r="E734">
            <v>7</v>
          </cell>
          <cell r="F734">
            <v>69</v>
          </cell>
          <cell r="G734" t="str">
            <v>ICI 740</v>
          </cell>
          <cell r="H734">
            <v>2</v>
          </cell>
          <cell r="I734" t="str">
            <v>150N</v>
          </cell>
          <cell r="J734" t="str">
            <v>Dryland</v>
          </cell>
          <cell r="K734" t="str">
            <v>Missouri Valley</v>
          </cell>
          <cell r="L734" t="str">
            <v>Inbred HIPS</v>
          </cell>
          <cell r="M734" t="str">
            <v>LC2120</v>
          </cell>
          <cell r="N734">
            <v>154</v>
          </cell>
          <cell r="O734">
            <v>1729561</v>
          </cell>
          <cell r="P734">
            <v>733</v>
          </cell>
        </row>
        <row r="735">
          <cell r="A735" t="str">
            <v>Inbred HIPS_9_69</v>
          </cell>
          <cell r="B735" t="str">
            <v>9_69</v>
          </cell>
          <cell r="C735" t="str">
            <v>Missouri Valley$Inbred HIPS$150N$Dryland$Rep$2$Plot468Row9$Range69$@PHW17</v>
          </cell>
          <cell r="D735">
            <v>468</v>
          </cell>
          <cell r="E735">
            <v>9</v>
          </cell>
          <cell r="F735">
            <v>69</v>
          </cell>
          <cell r="G735" t="str">
            <v>PHW17</v>
          </cell>
          <cell r="H735">
            <v>2</v>
          </cell>
          <cell r="I735" t="str">
            <v>150N</v>
          </cell>
          <cell r="J735" t="str">
            <v>Dryland</v>
          </cell>
          <cell r="K735" t="str">
            <v>Missouri Valley</v>
          </cell>
          <cell r="L735" t="str">
            <v>Inbred HIPS</v>
          </cell>
          <cell r="M735" t="str">
            <v>LC2120</v>
          </cell>
          <cell r="N735">
            <v>192</v>
          </cell>
          <cell r="O735">
            <v>1729599</v>
          </cell>
          <cell r="P735">
            <v>734</v>
          </cell>
        </row>
        <row r="736">
          <cell r="A736" t="str">
            <v>Inbred HIPS_11_69</v>
          </cell>
          <cell r="B736" t="str">
            <v>11_69</v>
          </cell>
          <cell r="C736" t="str">
            <v>Missouri Valley$Inbred HIPS$150N$Dryland$Rep$2$Plot470Row11$Range69$@Seagull Seventeen</v>
          </cell>
          <cell r="D736">
            <v>470</v>
          </cell>
          <cell r="E736">
            <v>11</v>
          </cell>
          <cell r="F736">
            <v>69</v>
          </cell>
          <cell r="G736" t="str">
            <v>Seagull Seventeen</v>
          </cell>
          <cell r="H736">
            <v>2</v>
          </cell>
          <cell r="I736" t="str">
            <v>150N</v>
          </cell>
          <cell r="J736" t="str">
            <v>Dryland</v>
          </cell>
          <cell r="K736" t="str">
            <v>Missouri Valley</v>
          </cell>
          <cell r="L736" t="str">
            <v>Inbred HIPS</v>
          </cell>
          <cell r="M736" t="str">
            <v>LC2120</v>
          </cell>
          <cell r="N736">
            <v>170</v>
          </cell>
          <cell r="O736">
            <v>1729577</v>
          </cell>
          <cell r="P736">
            <v>735</v>
          </cell>
        </row>
        <row r="737">
          <cell r="A737" t="str">
            <v>Inbred HIPS_3_70</v>
          </cell>
          <cell r="B737" t="str">
            <v>3_70</v>
          </cell>
          <cell r="C737" t="str">
            <v>Missouri Valley$Inbred HIPS$150N$Dryland$Rep$2$Plot479Row3$Range70$@CH701-30</v>
          </cell>
          <cell r="D737">
            <v>479</v>
          </cell>
          <cell r="E737">
            <v>3</v>
          </cell>
          <cell r="F737">
            <v>70</v>
          </cell>
          <cell r="G737" t="str">
            <v>CH701-30</v>
          </cell>
          <cell r="H737">
            <v>2</v>
          </cell>
          <cell r="I737" t="str">
            <v>150N</v>
          </cell>
          <cell r="J737" t="str">
            <v>Dryland</v>
          </cell>
          <cell r="K737" t="str">
            <v>Missouri Valley</v>
          </cell>
          <cell r="L737" t="str">
            <v>Inbred HIPS</v>
          </cell>
          <cell r="M737" t="str">
            <v>LC2120</v>
          </cell>
          <cell r="N737">
            <v>23</v>
          </cell>
          <cell r="O737">
            <v>1729430</v>
          </cell>
          <cell r="P737">
            <v>736</v>
          </cell>
        </row>
        <row r="738">
          <cell r="A738" t="str">
            <v>Inbred HIPS_5_70</v>
          </cell>
          <cell r="B738" t="str">
            <v>5_70</v>
          </cell>
          <cell r="C738" t="str">
            <v>Missouri Valley$Inbred HIPS$150N$Dryland$Rep$2$Plot477Row5$Range70$@B109</v>
          </cell>
          <cell r="D738">
            <v>477</v>
          </cell>
          <cell r="E738">
            <v>5</v>
          </cell>
          <cell r="F738">
            <v>70</v>
          </cell>
          <cell r="G738" t="str">
            <v>B109</v>
          </cell>
          <cell r="H738">
            <v>2</v>
          </cell>
          <cell r="I738" t="str">
            <v>150N</v>
          </cell>
          <cell r="J738" t="str">
            <v>Dryland</v>
          </cell>
          <cell r="K738" t="str">
            <v>Missouri Valley</v>
          </cell>
          <cell r="L738" t="str">
            <v>Inbred HIPS</v>
          </cell>
          <cell r="M738" t="str">
            <v>LC2120</v>
          </cell>
          <cell r="N738">
            <v>318</v>
          </cell>
          <cell r="O738">
            <v>1729725</v>
          </cell>
          <cell r="P738">
            <v>737</v>
          </cell>
        </row>
        <row r="739">
          <cell r="A739" t="str">
            <v>Inbred HIPS_7_70</v>
          </cell>
          <cell r="B739" t="str">
            <v>7_70</v>
          </cell>
          <cell r="C739" t="str">
            <v>Missouri Valley$Inbred HIPS$150N$Dryland$Rep$2$Plot475Row7$Range70$@B73</v>
          </cell>
          <cell r="D739">
            <v>475</v>
          </cell>
          <cell r="E739">
            <v>7</v>
          </cell>
          <cell r="F739">
            <v>70</v>
          </cell>
          <cell r="G739" t="str">
            <v>B73</v>
          </cell>
          <cell r="H739">
            <v>2</v>
          </cell>
          <cell r="I739" t="str">
            <v>150N</v>
          </cell>
          <cell r="J739" t="str">
            <v>Dryland</v>
          </cell>
          <cell r="K739" t="str">
            <v>Missouri Valley</v>
          </cell>
          <cell r="L739" t="str">
            <v>Inbred HIPS</v>
          </cell>
          <cell r="M739" t="str">
            <v>LC2120</v>
          </cell>
          <cell r="N739">
            <v>369</v>
          </cell>
          <cell r="O739">
            <v>1729776</v>
          </cell>
          <cell r="P739">
            <v>738</v>
          </cell>
        </row>
        <row r="740">
          <cell r="A740" t="str">
            <v>Inbred HIPS_9_70</v>
          </cell>
          <cell r="B740" t="str">
            <v>9_70</v>
          </cell>
          <cell r="C740" t="str">
            <v>Missouri Valley$Inbred HIPS$150N$Dryland$Rep$2$Plot473Row9$Range70$@FAPW</v>
          </cell>
          <cell r="D740">
            <v>473</v>
          </cell>
          <cell r="E740">
            <v>9</v>
          </cell>
          <cell r="F740">
            <v>70</v>
          </cell>
          <cell r="G740" t="str">
            <v>FAPW</v>
          </cell>
          <cell r="H740">
            <v>2</v>
          </cell>
          <cell r="I740" t="str">
            <v>150N</v>
          </cell>
          <cell r="J740" t="str">
            <v>Dryland</v>
          </cell>
          <cell r="K740" t="str">
            <v>Missouri Valley</v>
          </cell>
          <cell r="L740" t="str">
            <v>Inbred HIPS</v>
          </cell>
          <cell r="M740" t="str">
            <v>LC2120</v>
          </cell>
          <cell r="N740">
            <v>78</v>
          </cell>
          <cell r="O740">
            <v>1729485</v>
          </cell>
          <cell r="P740">
            <v>739</v>
          </cell>
        </row>
        <row r="741">
          <cell r="A741" t="str">
            <v>Inbred HIPS_11_70</v>
          </cell>
          <cell r="B741" t="str">
            <v>11_70</v>
          </cell>
          <cell r="C741" t="str">
            <v>Missouri Valley$Inbred HIPS$150N$Dryland$Rep$2$Plot471Row11$Range70$@B46</v>
          </cell>
          <cell r="D741">
            <v>471</v>
          </cell>
          <cell r="E741">
            <v>11</v>
          </cell>
          <cell r="F741">
            <v>70</v>
          </cell>
          <cell r="G741" t="str">
            <v>B46</v>
          </cell>
          <cell r="H741">
            <v>2</v>
          </cell>
          <cell r="I741" t="str">
            <v>150N</v>
          </cell>
          <cell r="J741" t="str">
            <v>Dryland</v>
          </cell>
          <cell r="K741" t="str">
            <v>Missouri Valley</v>
          </cell>
          <cell r="L741" t="str">
            <v>Inbred HIPS</v>
          </cell>
          <cell r="M741" t="str">
            <v>LC2120</v>
          </cell>
          <cell r="N741">
            <v>55</v>
          </cell>
          <cell r="O741">
            <v>1729462</v>
          </cell>
          <cell r="P741">
            <v>740</v>
          </cell>
        </row>
        <row r="742">
          <cell r="A742" t="str">
            <v>Inbred HIPS_3_71</v>
          </cell>
          <cell r="B742" t="str">
            <v>3_71</v>
          </cell>
          <cell r="C742" t="str">
            <v>Missouri Valley$Inbred HIPS$150N$Dryland$Rep$2$Plot482Row3$Range71$@B73</v>
          </cell>
          <cell r="D742">
            <v>482</v>
          </cell>
          <cell r="E742">
            <v>3</v>
          </cell>
          <cell r="F742">
            <v>71</v>
          </cell>
          <cell r="G742" t="str">
            <v>B73</v>
          </cell>
          <cell r="H742">
            <v>2</v>
          </cell>
          <cell r="I742" t="str">
            <v>150N</v>
          </cell>
          <cell r="J742" t="str">
            <v>Dryland</v>
          </cell>
          <cell r="K742" t="str">
            <v>Missouri Valley</v>
          </cell>
          <cell r="L742" t="str">
            <v>Inbred HIPS</v>
          </cell>
          <cell r="M742" t="str">
            <v>LC2120</v>
          </cell>
          <cell r="N742">
            <v>378</v>
          </cell>
          <cell r="O742">
            <v>1729785</v>
          </cell>
          <cell r="P742">
            <v>741</v>
          </cell>
        </row>
        <row r="743">
          <cell r="A743" t="str">
            <v>Inbred HIPS_5_71</v>
          </cell>
          <cell r="B743" t="str">
            <v>5_71</v>
          </cell>
          <cell r="C743" t="str">
            <v>Missouri Valley$Inbred HIPS$150N$Dryland$Rep$2$Plot484Row5$Range71$@B2</v>
          </cell>
          <cell r="D743">
            <v>484</v>
          </cell>
          <cell r="E743">
            <v>5</v>
          </cell>
          <cell r="F743">
            <v>71</v>
          </cell>
          <cell r="G743" t="str">
            <v>B2</v>
          </cell>
          <cell r="H743">
            <v>2</v>
          </cell>
          <cell r="I743" t="str">
            <v>150N</v>
          </cell>
          <cell r="J743" t="str">
            <v>Dryland</v>
          </cell>
          <cell r="K743" t="str">
            <v>Missouri Valley</v>
          </cell>
          <cell r="L743" t="str">
            <v>Inbred HIPS</v>
          </cell>
          <cell r="M743" t="str">
            <v>LC2120</v>
          </cell>
          <cell r="N743">
            <v>224</v>
          </cell>
          <cell r="O743">
            <v>1729631</v>
          </cell>
          <cell r="P743">
            <v>742</v>
          </cell>
        </row>
        <row r="744">
          <cell r="A744" t="str">
            <v>Inbred HIPS_7_71</v>
          </cell>
          <cell r="B744" t="str">
            <v>7_71</v>
          </cell>
          <cell r="C744" t="str">
            <v>Missouri Valley$Inbred HIPS$150N$Dryland$Rep$2$Plot486Row7$Range71$@CI21E</v>
          </cell>
          <cell r="D744">
            <v>486</v>
          </cell>
          <cell r="E744">
            <v>7</v>
          </cell>
          <cell r="F744">
            <v>71</v>
          </cell>
          <cell r="G744" t="str">
            <v>CI21E</v>
          </cell>
          <cell r="H744">
            <v>2</v>
          </cell>
          <cell r="I744" t="str">
            <v>150N</v>
          </cell>
          <cell r="J744" t="str">
            <v>Dryland</v>
          </cell>
          <cell r="K744" t="str">
            <v>Missouri Valley</v>
          </cell>
          <cell r="L744" t="str">
            <v>Inbred HIPS</v>
          </cell>
          <cell r="M744" t="str">
            <v>LC2120</v>
          </cell>
          <cell r="N744">
            <v>249</v>
          </cell>
          <cell r="O744">
            <v>1729656</v>
          </cell>
          <cell r="P744">
            <v>743</v>
          </cell>
        </row>
        <row r="745">
          <cell r="A745" t="str">
            <v>Inbred HIPS_9_71</v>
          </cell>
          <cell r="B745" t="str">
            <v>9_71</v>
          </cell>
          <cell r="C745" t="str">
            <v>Missouri Valley$Inbred HIPS$150N$Dryland$Rep$2$Plot488Row9$Range71$@LH146Ht</v>
          </cell>
          <cell r="D745">
            <v>488</v>
          </cell>
          <cell r="E745">
            <v>9</v>
          </cell>
          <cell r="F745">
            <v>71</v>
          </cell>
          <cell r="G745" t="str">
            <v>LH146Ht</v>
          </cell>
          <cell r="H745">
            <v>2</v>
          </cell>
          <cell r="I745" t="str">
            <v>150N</v>
          </cell>
          <cell r="J745" t="str">
            <v>Dryland</v>
          </cell>
          <cell r="K745" t="str">
            <v>Missouri Valley</v>
          </cell>
          <cell r="L745" t="str">
            <v>Inbred HIPS</v>
          </cell>
          <cell r="M745" t="str">
            <v>LC2120</v>
          </cell>
          <cell r="N745">
            <v>194</v>
          </cell>
          <cell r="O745">
            <v>1729601</v>
          </cell>
          <cell r="P745">
            <v>744</v>
          </cell>
        </row>
        <row r="746">
          <cell r="A746" t="str">
            <v>Inbred HIPS_11_71</v>
          </cell>
          <cell r="B746" t="str">
            <v>11_71</v>
          </cell>
          <cell r="C746" t="str">
            <v>Missouri Valley$Inbred HIPS$150N$Dryland$Rep$2$Plot490Row11$Range71$@NC222</v>
          </cell>
          <cell r="D746">
            <v>490</v>
          </cell>
          <cell r="E746">
            <v>11</v>
          </cell>
          <cell r="F746">
            <v>71</v>
          </cell>
          <cell r="G746" t="str">
            <v>NC222</v>
          </cell>
          <cell r="H746">
            <v>2</v>
          </cell>
          <cell r="I746" t="str">
            <v>150N</v>
          </cell>
          <cell r="J746" t="str">
            <v>Dryland</v>
          </cell>
          <cell r="K746" t="str">
            <v>Missouri Valley</v>
          </cell>
          <cell r="L746" t="str">
            <v>Inbred HIPS</v>
          </cell>
          <cell r="M746" t="str">
            <v>LC2120</v>
          </cell>
          <cell r="N746">
            <v>91</v>
          </cell>
          <cell r="O746">
            <v>1729498</v>
          </cell>
          <cell r="P746">
            <v>745</v>
          </cell>
        </row>
        <row r="747">
          <cell r="A747" t="str">
            <v>Inbred HIPS_3_72</v>
          </cell>
          <cell r="B747" t="str">
            <v>3_72</v>
          </cell>
          <cell r="C747" t="str">
            <v>Missouri Valley$Inbred HIPS$150N$Dryland$Rep$2$Plot499Row3$Range72$@B37</v>
          </cell>
          <cell r="D747">
            <v>499</v>
          </cell>
          <cell r="E747">
            <v>3</v>
          </cell>
          <cell r="F747">
            <v>72</v>
          </cell>
          <cell r="G747" t="str">
            <v>B37</v>
          </cell>
          <cell r="H747">
            <v>2</v>
          </cell>
          <cell r="I747" t="str">
            <v>150N</v>
          </cell>
          <cell r="J747" t="str">
            <v>Dryland</v>
          </cell>
          <cell r="K747" t="str">
            <v>Missouri Valley</v>
          </cell>
          <cell r="L747" t="str">
            <v>Inbred HIPS</v>
          </cell>
          <cell r="M747" t="str">
            <v>LC2120</v>
          </cell>
          <cell r="N747">
            <v>310</v>
          </cell>
          <cell r="O747">
            <v>1729717</v>
          </cell>
          <cell r="P747">
            <v>746</v>
          </cell>
        </row>
        <row r="748">
          <cell r="A748" t="str">
            <v>Inbred HIPS_5_72</v>
          </cell>
          <cell r="B748" t="str">
            <v>5_72</v>
          </cell>
          <cell r="C748" t="str">
            <v>Missouri Valley$Inbred HIPS$150N$Dryland$Rep$2$Plot497Row5$Range72$@NC328</v>
          </cell>
          <cell r="D748">
            <v>497</v>
          </cell>
          <cell r="E748">
            <v>5</v>
          </cell>
          <cell r="F748">
            <v>72</v>
          </cell>
          <cell r="G748" t="str">
            <v>NC328</v>
          </cell>
          <cell r="H748">
            <v>2</v>
          </cell>
          <cell r="I748" t="str">
            <v>150N</v>
          </cell>
          <cell r="J748" t="str">
            <v>Dryland</v>
          </cell>
          <cell r="K748" t="str">
            <v>Missouri Valley</v>
          </cell>
          <cell r="L748" t="str">
            <v>Inbred HIPS</v>
          </cell>
          <cell r="M748" t="str">
            <v>LC2120</v>
          </cell>
          <cell r="N748">
            <v>125</v>
          </cell>
          <cell r="O748">
            <v>1729532</v>
          </cell>
          <cell r="P748">
            <v>747</v>
          </cell>
        </row>
        <row r="749">
          <cell r="A749" t="str">
            <v>Inbred HIPS_7_72</v>
          </cell>
          <cell r="B749" t="str">
            <v>7_72</v>
          </cell>
          <cell r="C749" t="str">
            <v>Missouri Valley$Inbred HIPS$150N$Dryland$Rep$2$Plot495Row7$Range72$@NC336</v>
          </cell>
          <cell r="D749">
            <v>495</v>
          </cell>
          <cell r="E749">
            <v>7</v>
          </cell>
          <cell r="F749">
            <v>72</v>
          </cell>
          <cell r="G749" t="str">
            <v>NC336</v>
          </cell>
          <cell r="H749">
            <v>2</v>
          </cell>
          <cell r="I749" t="str">
            <v>150N</v>
          </cell>
          <cell r="J749" t="str">
            <v>Dryland</v>
          </cell>
          <cell r="K749" t="str">
            <v>Missouri Valley</v>
          </cell>
          <cell r="L749" t="str">
            <v>Inbred HIPS</v>
          </cell>
          <cell r="M749" t="str">
            <v>LC2120</v>
          </cell>
          <cell r="N749">
            <v>126</v>
          </cell>
          <cell r="O749">
            <v>1729533</v>
          </cell>
          <cell r="P749">
            <v>748</v>
          </cell>
        </row>
        <row r="750">
          <cell r="A750" t="str">
            <v>Inbred HIPS_9_72</v>
          </cell>
          <cell r="B750" t="str">
            <v>9_72</v>
          </cell>
          <cell r="C750" t="str">
            <v>Missouri Valley$Inbred HIPS$150N$Dryland$Rep$2$Plot493Row9$Range72$@E2558W</v>
          </cell>
          <cell r="D750">
            <v>493</v>
          </cell>
          <cell r="E750">
            <v>9</v>
          </cell>
          <cell r="F750">
            <v>72</v>
          </cell>
          <cell r="G750" t="str">
            <v>E2558W</v>
          </cell>
          <cell r="H750">
            <v>2</v>
          </cell>
          <cell r="I750" t="str">
            <v>150N</v>
          </cell>
          <cell r="J750" t="str">
            <v>Dryland</v>
          </cell>
          <cell r="K750" t="str">
            <v>Missouri Valley</v>
          </cell>
          <cell r="L750" t="str">
            <v>Inbred HIPS</v>
          </cell>
          <cell r="M750" t="str">
            <v>LC2120</v>
          </cell>
          <cell r="N750">
            <v>31</v>
          </cell>
          <cell r="O750">
            <v>1729438</v>
          </cell>
          <cell r="P750">
            <v>749</v>
          </cell>
        </row>
        <row r="751">
          <cell r="A751" t="str">
            <v>Inbred HIPS_11_72</v>
          </cell>
          <cell r="B751" t="str">
            <v>11_72</v>
          </cell>
          <cell r="C751" t="str">
            <v>Missouri Valley$Inbred HIPS$150N$Dryland$Rep$2$Plot491Row11$Range72$@MBNA</v>
          </cell>
          <cell r="D751">
            <v>491</v>
          </cell>
          <cell r="E751">
            <v>11</v>
          </cell>
          <cell r="F751">
            <v>72</v>
          </cell>
          <cell r="G751" t="str">
            <v>MBNA</v>
          </cell>
          <cell r="H751">
            <v>2</v>
          </cell>
          <cell r="I751" t="str">
            <v>150N</v>
          </cell>
          <cell r="J751" t="str">
            <v>Dryland</v>
          </cell>
          <cell r="K751" t="str">
            <v>Missouri Valley</v>
          </cell>
          <cell r="L751" t="str">
            <v>Inbred HIPS</v>
          </cell>
          <cell r="M751" t="str">
            <v>LC2120</v>
          </cell>
          <cell r="N751">
            <v>270</v>
          </cell>
          <cell r="O751">
            <v>1729677</v>
          </cell>
          <cell r="P751">
            <v>750</v>
          </cell>
        </row>
        <row r="752">
          <cell r="A752" t="str">
            <v>Inbred HIPS_3_73</v>
          </cell>
          <cell r="B752" t="str">
            <v>3_73</v>
          </cell>
          <cell r="C752" t="str">
            <v>Missouri Valley$Inbred HIPS$150N$Dryland$Rep$2$Plot502Row3$Range73$@R177</v>
          </cell>
          <cell r="D752">
            <v>502</v>
          </cell>
          <cell r="E752">
            <v>3</v>
          </cell>
          <cell r="F752">
            <v>73</v>
          </cell>
          <cell r="G752" t="str">
            <v>R177</v>
          </cell>
          <cell r="H752">
            <v>2</v>
          </cell>
          <cell r="I752" t="str">
            <v>150N</v>
          </cell>
          <cell r="J752" t="str">
            <v>Dryland</v>
          </cell>
          <cell r="K752" t="str">
            <v>Missouri Valley</v>
          </cell>
          <cell r="L752" t="str">
            <v>Inbred HIPS</v>
          </cell>
          <cell r="M752" t="str">
            <v>LC2120</v>
          </cell>
          <cell r="N752">
            <v>301</v>
          </cell>
          <cell r="O752">
            <v>1729708</v>
          </cell>
          <cell r="P752">
            <v>751</v>
          </cell>
        </row>
        <row r="753">
          <cell r="A753" t="str">
            <v>Inbred HIPS_5_73</v>
          </cell>
          <cell r="B753" t="str">
            <v>5_73</v>
          </cell>
          <cell r="C753" t="str">
            <v>Missouri Valley$Inbred HIPS$150N$Dryland$Rep$2$Plot504Row5$Range73$@R4</v>
          </cell>
          <cell r="D753">
            <v>504</v>
          </cell>
          <cell r="E753">
            <v>5</v>
          </cell>
          <cell r="F753">
            <v>73</v>
          </cell>
          <cell r="G753" t="str">
            <v>R4</v>
          </cell>
          <cell r="H753">
            <v>2</v>
          </cell>
          <cell r="I753" t="str">
            <v>150N</v>
          </cell>
          <cell r="J753" t="str">
            <v>Dryland</v>
          </cell>
          <cell r="K753" t="str">
            <v>Missouri Valley</v>
          </cell>
          <cell r="L753" t="str">
            <v>Inbred HIPS</v>
          </cell>
          <cell r="M753" t="str">
            <v>LC2120</v>
          </cell>
          <cell r="N753">
            <v>131</v>
          </cell>
          <cell r="O753">
            <v>1729538</v>
          </cell>
          <cell r="P753">
            <v>752</v>
          </cell>
        </row>
        <row r="754">
          <cell r="A754" t="str">
            <v>Inbred HIPS_7_73</v>
          </cell>
          <cell r="B754" t="str">
            <v>7_73</v>
          </cell>
          <cell r="C754" t="str">
            <v>Missouri Valley$Inbred HIPS$150N$Dryland$Rep$2$Plot506Row7$Range73$@CS405</v>
          </cell>
          <cell r="D754">
            <v>506</v>
          </cell>
          <cell r="E754">
            <v>7</v>
          </cell>
          <cell r="F754">
            <v>73</v>
          </cell>
          <cell r="G754" t="str">
            <v>CS405</v>
          </cell>
          <cell r="H754">
            <v>2</v>
          </cell>
          <cell r="I754" t="str">
            <v>150N</v>
          </cell>
          <cell r="J754" t="str">
            <v>Dryland</v>
          </cell>
          <cell r="K754" t="str">
            <v>Missouri Valley</v>
          </cell>
          <cell r="L754" t="str">
            <v>Inbred HIPS</v>
          </cell>
          <cell r="M754" t="str">
            <v>LC2120</v>
          </cell>
          <cell r="N754">
            <v>58</v>
          </cell>
          <cell r="O754">
            <v>1729465</v>
          </cell>
          <cell r="P754">
            <v>753</v>
          </cell>
        </row>
        <row r="755">
          <cell r="A755" t="str">
            <v>Inbred HIPS_9_73</v>
          </cell>
          <cell r="B755" t="str">
            <v>9_73</v>
          </cell>
          <cell r="C755" t="str">
            <v>Missouri Valley$Inbred HIPS$150N$Dryland$Rep$2$Plot508Row9$Range73$@B68</v>
          </cell>
          <cell r="D755">
            <v>508</v>
          </cell>
          <cell r="E755">
            <v>9</v>
          </cell>
          <cell r="F755">
            <v>73</v>
          </cell>
          <cell r="G755" t="str">
            <v>B68</v>
          </cell>
          <cell r="H755">
            <v>2</v>
          </cell>
          <cell r="I755" t="str">
            <v>150N</v>
          </cell>
          <cell r="J755" t="str">
            <v>Dryland</v>
          </cell>
          <cell r="K755" t="str">
            <v>Missouri Valley</v>
          </cell>
          <cell r="L755" t="str">
            <v>Inbred HIPS</v>
          </cell>
          <cell r="M755" t="str">
            <v>LC2120</v>
          </cell>
          <cell r="N755">
            <v>8</v>
          </cell>
          <cell r="O755">
            <v>1729415</v>
          </cell>
          <cell r="P755">
            <v>754</v>
          </cell>
        </row>
        <row r="756">
          <cell r="A756" t="str">
            <v>Inbred HIPS_11_73</v>
          </cell>
          <cell r="B756" t="str">
            <v>11_73</v>
          </cell>
          <cell r="C756" t="str">
            <v>Missouri Valley$Inbred HIPS$150N$Dryland$Rep$2$Plot510Row11$Range73$@Pa875</v>
          </cell>
          <cell r="D756">
            <v>510</v>
          </cell>
          <cell r="E756">
            <v>11</v>
          </cell>
          <cell r="F756">
            <v>73</v>
          </cell>
          <cell r="G756" t="str">
            <v>Pa875</v>
          </cell>
          <cell r="H756">
            <v>2</v>
          </cell>
          <cell r="I756" t="str">
            <v>150N</v>
          </cell>
          <cell r="J756" t="str">
            <v>Dryland</v>
          </cell>
          <cell r="K756" t="str">
            <v>Missouri Valley</v>
          </cell>
          <cell r="L756" t="str">
            <v>Inbred HIPS</v>
          </cell>
          <cell r="M756" t="str">
            <v>LC2120</v>
          </cell>
          <cell r="N756">
            <v>42</v>
          </cell>
          <cell r="O756">
            <v>1729449</v>
          </cell>
          <cell r="P756">
            <v>755</v>
          </cell>
        </row>
        <row r="757">
          <cell r="A757" t="str">
            <v>Inbred HIPS_3_74</v>
          </cell>
          <cell r="B757" t="str">
            <v>3_74</v>
          </cell>
          <cell r="C757" t="str">
            <v>Missouri Valley$Inbred HIPS$150N$Dryland$Rep$2$Plot519Row3$Range74$@B73</v>
          </cell>
          <cell r="D757">
            <v>519</v>
          </cell>
          <cell r="E757">
            <v>3</v>
          </cell>
          <cell r="F757">
            <v>74</v>
          </cell>
          <cell r="G757" t="str">
            <v>B73</v>
          </cell>
          <cell r="H757">
            <v>2</v>
          </cell>
          <cell r="I757" t="str">
            <v>150N</v>
          </cell>
          <cell r="J757" t="str">
            <v>Dryland</v>
          </cell>
          <cell r="K757" t="str">
            <v>Missouri Valley</v>
          </cell>
          <cell r="L757" t="str">
            <v>Inbred HIPS</v>
          </cell>
          <cell r="M757" t="str">
            <v>LC2120</v>
          </cell>
          <cell r="N757">
            <v>380</v>
          </cell>
          <cell r="O757">
            <v>1729787</v>
          </cell>
          <cell r="P757">
            <v>756</v>
          </cell>
        </row>
        <row r="758">
          <cell r="A758" t="str">
            <v>Inbred HIPS_5_74</v>
          </cell>
          <cell r="B758" t="str">
            <v>5_74</v>
          </cell>
          <cell r="C758" t="str">
            <v>Missouri Valley$Inbred HIPS$150N$Dryland$Rep$2$Plot517Row5$Range74$@Tzi11</v>
          </cell>
          <cell r="D758">
            <v>517</v>
          </cell>
          <cell r="E758">
            <v>5</v>
          </cell>
          <cell r="F758">
            <v>74</v>
          </cell>
          <cell r="G758" t="str">
            <v>Tzi11</v>
          </cell>
          <cell r="H758">
            <v>2</v>
          </cell>
          <cell r="I758" t="str">
            <v>150N</v>
          </cell>
          <cell r="J758" t="str">
            <v>Dryland</v>
          </cell>
          <cell r="K758" t="str">
            <v>Missouri Valley</v>
          </cell>
          <cell r="L758" t="str">
            <v>Inbred HIPS</v>
          </cell>
          <cell r="M758" t="str">
            <v>LC2120</v>
          </cell>
          <cell r="N758">
            <v>308</v>
          </cell>
          <cell r="O758">
            <v>1729715</v>
          </cell>
          <cell r="P758">
            <v>757</v>
          </cell>
        </row>
        <row r="759">
          <cell r="A759" t="str">
            <v>Inbred HIPS_7_74</v>
          </cell>
          <cell r="B759" t="str">
            <v>7_74</v>
          </cell>
          <cell r="C759" t="str">
            <v>Missouri Valley$Inbred HIPS$150N$Dryland$Rep$2$Plot515Row7$Range74$@NC342</v>
          </cell>
          <cell r="D759">
            <v>515</v>
          </cell>
          <cell r="E759">
            <v>7</v>
          </cell>
          <cell r="F759">
            <v>74</v>
          </cell>
          <cell r="G759" t="str">
            <v>NC342</v>
          </cell>
          <cell r="H759">
            <v>2</v>
          </cell>
          <cell r="I759" t="str">
            <v>150N</v>
          </cell>
          <cell r="J759" t="str">
            <v>Dryland</v>
          </cell>
          <cell r="K759" t="str">
            <v>Missouri Valley</v>
          </cell>
          <cell r="L759" t="str">
            <v>Inbred HIPS</v>
          </cell>
          <cell r="M759" t="str">
            <v>LC2120</v>
          </cell>
          <cell r="N759">
            <v>40</v>
          </cell>
          <cell r="O759">
            <v>1729447</v>
          </cell>
          <cell r="P759">
            <v>758</v>
          </cell>
        </row>
        <row r="760">
          <cell r="A760" t="str">
            <v>Inbred HIPS_9_74</v>
          </cell>
          <cell r="B760" t="str">
            <v>9_74</v>
          </cell>
          <cell r="C760" t="str">
            <v>Missouri Valley$Inbred HIPS$150N$Dryland$Rep$2$Plot513Row9$Range74$@CML264</v>
          </cell>
          <cell r="D760">
            <v>513</v>
          </cell>
          <cell r="E760">
            <v>9</v>
          </cell>
          <cell r="F760">
            <v>74</v>
          </cell>
          <cell r="G760" t="str">
            <v>CML264</v>
          </cell>
          <cell r="H760">
            <v>2</v>
          </cell>
          <cell r="I760" t="str">
            <v>150N</v>
          </cell>
          <cell r="J760" t="str">
            <v>Dryland</v>
          </cell>
          <cell r="K760" t="str">
            <v>Missouri Valley</v>
          </cell>
          <cell r="L760" t="str">
            <v>Inbred HIPS</v>
          </cell>
          <cell r="M760" t="str">
            <v>LC2120</v>
          </cell>
          <cell r="N760">
            <v>261</v>
          </cell>
          <cell r="O760">
            <v>1729668</v>
          </cell>
          <cell r="P760">
            <v>759</v>
          </cell>
        </row>
        <row r="761">
          <cell r="A761" t="str">
            <v>Inbred HIPS_11_74</v>
          </cell>
          <cell r="B761" t="str">
            <v>11_74</v>
          </cell>
          <cell r="C761" t="str">
            <v>Missouri Valley$Inbred HIPS$150N$Dryland$Rep$2$Plot511Row11$Range74$@white variegated</v>
          </cell>
          <cell r="D761">
            <v>511</v>
          </cell>
          <cell r="E761">
            <v>11</v>
          </cell>
          <cell r="F761">
            <v>74</v>
          </cell>
          <cell r="G761" t="str">
            <v>white variegated</v>
          </cell>
          <cell r="H761">
            <v>2</v>
          </cell>
          <cell r="I761" t="str">
            <v>150N</v>
          </cell>
          <cell r="J761" t="str">
            <v>Dryland</v>
          </cell>
          <cell r="K761" t="str">
            <v>Missouri Valley</v>
          </cell>
          <cell r="L761" t="str">
            <v>Inbred HIPS</v>
          </cell>
          <cell r="M761" t="str">
            <v>LC2120</v>
          </cell>
          <cell r="N761">
            <v>349</v>
          </cell>
          <cell r="O761">
            <v>1729756</v>
          </cell>
          <cell r="P761">
            <v>760</v>
          </cell>
        </row>
        <row r="762">
          <cell r="A762" t="str">
            <v>Inbred HIPS_3_75</v>
          </cell>
          <cell r="B762" t="str">
            <v>3_75</v>
          </cell>
          <cell r="C762" t="str">
            <v>Missouri Valley$Inbred HIPS$150N$Dryland$Rep$2$Plot522Row3$Range75$@NC320</v>
          </cell>
          <cell r="D762">
            <v>522</v>
          </cell>
          <cell r="E762">
            <v>3</v>
          </cell>
          <cell r="F762">
            <v>75</v>
          </cell>
          <cell r="G762" t="str">
            <v>NC320</v>
          </cell>
          <cell r="H762">
            <v>2</v>
          </cell>
          <cell r="I762" t="str">
            <v>150N</v>
          </cell>
          <cell r="J762" t="str">
            <v>Dryland</v>
          </cell>
          <cell r="K762" t="str">
            <v>Missouri Valley</v>
          </cell>
          <cell r="L762" t="str">
            <v>Inbred HIPS</v>
          </cell>
          <cell r="M762" t="str">
            <v>LC2120</v>
          </cell>
          <cell r="N762">
            <v>38</v>
          </cell>
          <cell r="O762">
            <v>1729445</v>
          </cell>
          <cell r="P762">
            <v>761</v>
          </cell>
        </row>
        <row r="763">
          <cell r="A763" t="str">
            <v>Inbred HIPS_5_75</v>
          </cell>
          <cell r="B763" t="str">
            <v>5_75</v>
          </cell>
          <cell r="C763" t="str">
            <v>Missouri Valley$Inbred HIPS$150N$Dryland$Rep$2$Plot524Row5$Range75$@Tzi25</v>
          </cell>
          <cell r="D763">
            <v>524</v>
          </cell>
          <cell r="E763">
            <v>5</v>
          </cell>
          <cell r="F763">
            <v>75</v>
          </cell>
          <cell r="G763" t="str">
            <v>Tzi25</v>
          </cell>
          <cell r="H763">
            <v>2</v>
          </cell>
          <cell r="I763" t="str">
            <v>150N</v>
          </cell>
          <cell r="J763" t="str">
            <v>Dryland</v>
          </cell>
          <cell r="K763" t="str">
            <v>Missouri Valley</v>
          </cell>
          <cell r="L763" t="str">
            <v>Inbred HIPS</v>
          </cell>
          <cell r="M763" t="str">
            <v>LC2120</v>
          </cell>
          <cell r="N763">
            <v>140</v>
          </cell>
          <cell r="O763">
            <v>1729547</v>
          </cell>
          <cell r="P763">
            <v>762</v>
          </cell>
        </row>
        <row r="764">
          <cell r="A764" t="str">
            <v>Inbred HIPS_7_75</v>
          </cell>
          <cell r="B764" t="str">
            <v>7_75</v>
          </cell>
          <cell r="C764" t="str">
            <v>Missouri Valley$Inbred HIPS$150N$Dryland$Rep$2$Plot526Row7$Range75$@CML277</v>
          </cell>
          <cell r="D764">
            <v>526</v>
          </cell>
          <cell r="E764">
            <v>7</v>
          </cell>
          <cell r="F764">
            <v>75</v>
          </cell>
          <cell r="G764" t="str">
            <v>CML277</v>
          </cell>
          <cell r="H764">
            <v>2</v>
          </cell>
          <cell r="I764" t="str">
            <v>150N</v>
          </cell>
          <cell r="J764" t="str">
            <v>Dryland</v>
          </cell>
          <cell r="K764" t="str">
            <v>Missouri Valley</v>
          </cell>
          <cell r="L764" t="str">
            <v>Inbred HIPS</v>
          </cell>
          <cell r="M764" t="str">
            <v>LC2120</v>
          </cell>
          <cell r="N764">
            <v>262</v>
          </cell>
          <cell r="O764">
            <v>1729669</v>
          </cell>
          <cell r="P764">
            <v>763</v>
          </cell>
        </row>
        <row r="765">
          <cell r="A765" t="str">
            <v>Inbred HIPS_9_75</v>
          </cell>
          <cell r="B765" t="str">
            <v>9_75</v>
          </cell>
          <cell r="C765" t="str">
            <v>Missouri Valley$Inbred HIPS$150N$Dryland$Rep$2$Plot528Row9$Range75$@SC55</v>
          </cell>
          <cell r="D765">
            <v>528</v>
          </cell>
          <cell r="E765">
            <v>9</v>
          </cell>
          <cell r="F765">
            <v>75</v>
          </cell>
          <cell r="G765" t="str">
            <v>SC55</v>
          </cell>
          <cell r="H765">
            <v>2</v>
          </cell>
          <cell r="I765" t="str">
            <v>150N</v>
          </cell>
          <cell r="J765" t="str">
            <v>Dryland</v>
          </cell>
          <cell r="K765" t="str">
            <v>Missouri Valley</v>
          </cell>
          <cell r="L765" t="str">
            <v>Inbred HIPS</v>
          </cell>
          <cell r="M765" t="str">
            <v>LC2120</v>
          </cell>
          <cell r="N765">
            <v>132</v>
          </cell>
          <cell r="O765">
            <v>1729539</v>
          </cell>
          <cell r="P765">
            <v>764</v>
          </cell>
        </row>
        <row r="766">
          <cell r="A766" t="str">
            <v>Inbred HIPS_11_75</v>
          </cell>
          <cell r="B766" t="str">
            <v>11_75</v>
          </cell>
          <cell r="C766" t="str">
            <v>Missouri Valley$Inbred HIPS$150N$Dryland$Rep$2$Plot530Row11$Range75$@F6</v>
          </cell>
          <cell r="D766">
            <v>530</v>
          </cell>
          <cell r="E766">
            <v>11</v>
          </cell>
          <cell r="F766">
            <v>75</v>
          </cell>
          <cell r="G766" t="str">
            <v>F6</v>
          </cell>
          <cell r="H766">
            <v>2</v>
          </cell>
          <cell r="I766" t="str">
            <v>150N</v>
          </cell>
          <cell r="J766" t="str">
            <v>Dryland</v>
          </cell>
          <cell r="K766" t="str">
            <v>Missouri Valley</v>
          </cell>
          <cell r="L766" t="str">
            <v>Inbred HIPS</v>
          </cell>
          <cell r="M766" t="str">
            <v>LC2120</v>
          </cell>
          <cell r="N766">
            <v>105</v>
          </cell>
          <cell r="O766">
            <v>1729512</v>
          </cell>
          <cell r="P766">
            <v>765</v>
          </cell>
        </row>
        <row r="767">
          <cell r="A767" t="str">
            <v>Inbred HIPS_3_76</v>
          </cell>
          <cell r="B767" t="str">
            <v>3_76</v>
          </cell>
          <cell r="C767" t="str">
            <v>Missouri Valley$Inbred HIPS$150N$Dryland$Rep$2$Plot539Row3$Range76$@D940Y</v>
          </cell>
          <cell r="D767">
            <v>539</v>
          </cell>
          <cell r="E767">
            <v>3</v>
          </cell>
          <cell r="F767">
            <v>76</v>
          </cell>
          <cell r="G767" t="str">
            <v>D940Y</v>
          </cell>
          <cell r="H767">
            <v>2</v>
          </cell>
          <cell r="I767" t="str">
            <v>150N</v>
          </cell>
          <cell r="J767" t="str">
            <v>Dryland</v>
          </cell>
          <cell r="K767" t="str">
            <v>Missouri Valley</v>
          </cell>
          <cell r="L767" t="str">
            <v>Inbred HIPS</v>
          </cell>
          <cell r="M767" t="str">
            <v>LC2120</v>
          </cell>
          <cell r="N767">
            <v>30</v>
          </cell>
          <cell r="O767">
            <v>1729437</v>
          </cell>
          <cell r="P767">
            <v>766</v>
          </cell>
        </row>
        <row r="768">
          <cell r="A768" t="str">
            <v>Inbred HIPS_5_76</v>
          </cell>
          <cell r="B768" t="str">
            <v>5_76</v>
          </cell>
          <cell r="C768" t="str">
            <v>Missouri Valley$Inbred HIPS$150N$Dryland$Rep$2$Plot537Row5$Range76$@Mo24W</v>
          </cell>
          <cell r="D768">
            <v>537</v>
          </cell>
          <cell r="E768">
            <v>5</v>
          </cell>
          <cell r="F768">
            <v>76</v>
          </cell>
          <cell r="G768" t="str">
            <v>Mo24W</v>
          </cell>
          <cell r="H768">
            <v>2</v>
          </cell>
          <cell r="I768" t="str">
            <v>150N</v>
          </cell>
          <cell r="J768" t="str">
            <v>Dryland</v>
          </cell>
          <cell r="K768" t="str">
            <v>Missouri Valley</v>
          </cell>
          <cell r="L768" t="str">
            <v>Inbred HIPS</v>
          </cell>
          <cell r="M768" t="str">
            <v>LC2120</v>
          </cell>
          <cell r="N768">
            <v>166</v>
          </cell>
          <cell r="O768">
            <v>1729573</v>
          </cell>
          <cell r="P768">
            <v>767</v>
          </cell>
        </row>
        <row r="769">
          <cell r="A769" t="str">
            <v>Inbred HIPS_7_76</v>
          </cell>
          <cell r="B769" t="str">
            <v>7_76</v>
          </cell>
          <cell r="C769" t="str">
            <v>Missouri Valley$Inbred HIPS$150N$Dryland$Rep$2$Plot535Row7$Range76$@NC250</v>
          </cell>
          <cell r="D769">
            <v>535</v>
          </cell>
          <cell r="E769">
            <v>7</v>
          </cell>
          <cell r="F769">
            <v>76</v>
          </cell>
          <cell r="G769" t="str">
            <v>NC250</v>
          </cell>
          <cell r="H769">
            <v>2</v>
          </cell>
          <cell r="I769" t="str">
            <v>150N</v>
          </cell>
          <cell r="J769" t="str">
            <v>Dryland</v>
          </cell>
          <cell r="K769" t="str">
            <v>Missouri Valley</v>
          </cell>
          <cell r="L769" t="str">
            <v>Inbred HIPS</v>
          </cell>
          <cell r="M769" t="str">
            <v>LC2120</v>
          </cell>
          <cell r="N769">
            <v>148</v>
          </cell>
          <cell r="O769">
            <v>1729555</v>
          </cell>
          <cell r="P769">
            <v>768</v>
          </cell>
        </row>
        <row r="770">
          <cell r="A770" t="str">
            <v>Inbred HIPS_9_76</v>
          </cell>
          <cell r="B770" t="str">
            <v>9_76</v>
          </cell>
          <cell r="C770" t="str">
            <v>Missouri Valley$Inbred HIPS$150N$Dryland$Rep$2$Plot533Row9$Range76$@Tzi16</v>
          </cell>
          <cell r="D770">
            <v>533</v>
          </cell>
          <cell r="E770">
            <v>9</v>
          </cell>
          <cell r="F770">
            <v>76</v>
          </cell>
          <cell r="G770" t="str">
            <v>Tzi16</v>
          </cell>
          <cell r="H770">
            <v>2</v>
          </cell>
          <cell r="I770" t="str">
            <v>150N</v>
          </cell>
          <cell r="J770" t="str">
            <v>Dryland</v>
          </cell>
          <cell r="K770" t="str">
            <v>Missouri Valley</v>
          </cell>
          <cell r="L770" t="str">
            <v>Inbred HIPS</v>
          </cell>
          <cell r="M770" t="str">
            <v>LC2120</v>
          </cell>
          <cell r="N770">
            <v>254</v>
          </cell>
          <cell r="O770">
            <v>1729661</v>
          </cell>
          <cell r="P770">
            <v>769</v>
          </cell>
        </row>
        <row r="771">
          <cell r="A771" t="str">
            <v>Inbred HIPS_11_76</v>
          </cell>
          <cell r="B771" t="str">
            <v>11_76</v>
          </cell>
          <cell r="C771" t="str">
            <v>Missouri Valley$Inbred HIPS$150N$Dryland$Rep$2$Plot531Row11$Range76$@Pa91</v>
          </cell>
          <cell r="D771">
            <v>531</v>
          </cell>
          <cell r="E771">
            <v>11</v>
          </cell>
          <cell r="F771">
            <v>76</v>
          </cell>
          <cell r="G771" t="str">
            <v>Pa91</v>
          </cell>
          <cell r="H771">
            <v>2</v>
          </cell>
          <cell r="I771" t="str">
            <v>150N</v>
          </cell>
          <cell r="J771" t="str">
            <v>Dryland</v>
          </cell>
          <cell r="K771" t="str">
            <v>Missouri Valley</v>
          </cell>
          <cell r="L771" t="str">
            <v>Inbred HIPS</v>
          </cell>
          <cell r="M771" t="str">
            <v>LC2120</v>
          </cell>
          <cell r="N771">
            <v>70</v>
          </cell>
          <cell r="O771">
            <v>1729477</v>
          </cell>
          <cell r="P771">
            <v>770</v>
          </cell>
        </row>
        <row r="772">
          <cell r="A772" t="str">
            <v>Inbred HIPS_3_77</v>
          </cell>
          <cell r="B772" t="str">
            <v>3_77</v>
          </cell>
          <cell r="C772" t="str">
            <v>Missouri Valley$Inbred HIPS$150N$Dryland$Rep$2$Plot542Row3$Range77$@K4</v>
          </cell>
          <cell r="D772">
            <v>542</v>
          </cell>
          <cell r="E772">
            <v>3</v>
          </cell>
          <cell r="F772">
            <v>77</v>
          </cell>
          <cell r="G772" t="str">
            <v>K4</v>
          </cell>
          <cell r="H772">
            <v>2</v>
          </cell>
          <cell r="I772" t="str">
            <v>150N</v>
          </cell>
          <cell r="J772" t="str">
            <v>Dryland</v>
          </cell>
          <cell r="K772" t="str">
            <v>Missouri Valley</v>
          </cell>
          <cell r="L772" t="str">
            <v>Inbred HIPS</v>
          </cell>
          <cell r="M772" t="str">
            <v>LC2120</v>
          </cell>
          <cell r="N772">
            <v>5</v>
          </cell>
          <cell r="O772">
            <v>1729412</v>
          </cell>
          <cell r="P772">
            <v>771</v>
          </cell>
        </row>
        <row r="773">
          <cell r="A773" t="str">
            <v>Inbred HIPS_5_77</v>
          </cell>
          <cell r="B773" t="str">
            <v>5_77</v>
          </cell>
          <cell r="C773" t="str">
            <v>Missouri Valley$Inbred HIPS$150N$Dryland$Rep$2$Plot544Row5$Range77$@CML103</v>
          </cell>
          <cell r="D773">
            <v>544</v>
          </cell>
          <cell r="E773">
            <v>5</v>
          </cell>
          <cell r="F773">
            <v>77</v>
          </cell>
          <cell r="G773" t="str">
            <v>CML103</v>
          </cell>
          <cell r="H773">
            <v>2</v>
          </cell>
          <cell r="I773" t="str">
            <v>150N</v>
          </cell>
          <cell r="J773" t="str">
            <v>Dryland</v>
          </cell>
          <cell r="K773" t="str">
            <v>Missouri Valley</v>
          </cell>
          <cell r="L773" t="str">
            <v>Inbred HIPS</v>
          </cell>
          <cell r="M773" t="str">
            <v>LC2120</v>
          </cell>
          <cell r="N773">
            <v>25</v>
          </cell>
          <cell r="O773">
            <v>1729432</v>
          </cell>
          <cell r="P773">
            <v>772</v>
          </cell>
        </row>
        <row r="774">
          <cell r="A774" t="str">
            <v>Inbred HIPS_7_77</v>
          </cell>
          <cell r="B774" t="str">
            <v>7_77</v>
          </cell>
          <cell r="C774" t="str">
            <v>Missouri Valley$Inbred HIPS$150N$Dryland$Rep$2$Plot546Row7$Range77$@Os420</v>
          </cell>
          <cell r="D774">
            <v>546</v>
          </cell>
          <cell r="E774">
            <v>7</v>
          </cell>
          <cell r="F774">
            <v>77</v>
          </cell>
          <cell r="G774" t="str">
            <v>Os420</v>
          </cell>
          <cell r="H774">
            <v>2</v>
          </cell>
          <cell r="I774" t="str">
            <v>150N</v>
          </cell>
          <cell r="J774" t="str">
            <v>Dryland</v>
          </cell>
          <cell r="K774" t="str">
            <v>Missouri Valley</v>
          </cell>
          <cell r="L774" t="str">
            <v>Inbred HIPS</v>
          </cell>
          <cell r="M774" t="str">
            <v>LC2120</v>
          </cell>
          <cell r="N774">
            <v>138</v>
          </cell>
          <cell r="O774">
            <v>1729545</v>
          </cell>
          <cell r="P774">
            <v>773</v>
          </cell>
        </row>
        <row r="775">
          <cell r="A775" t="str">
            <v>Inbred HIPS_9_77</v>
          </cell>
          <cell r="B775" t="str">
            <v>9_77</v>
          </cell>
          <cell r="C775" t="str">
            <v>Missouri Valley$Inbred HIPS$150N$Dryland$Rep$2$Plot548Row9$Range77$@M37W</v>
          </cell>
          <cell r="D775">
            <v>548</v>
          </cell>
          <cell r="E775">
            <v>9</v>
          </cell>
          <cell r="F775">
            <v>77</v>
          </cell>
          <cell r="G775" t="str">
            <v>M37W</v>
          </cell>
          <cell r="H775">
            <v>2</v>
          </cell>
          <cell r="I775" t="str">
            <v>150N</v>
          </cell>
          <cell r="J775" t="str">
            <v>Dryland</v>
          </cell>
          <cell r="K775" t="str">
            <v>Missouri Valley</v>
          </cell>
          <cell r="L775" t="str">
            <v>Inbred HIPS</v>
          </cell>
          <cell r="M775" t="str">
            <v>LC2120</v>
          </cell>
          <cell r="N775">
            <v>292</v>
          </cell>
          <cell r="O775">
            <v>1729699</v>
          </cell>
          <cell r="P775">
            <v>774</v>
          </cell>
        </row>
        <row r="776">
          <cell r="A776" t="str">
            <v>Inbred HIPS_11_77</v>
          </cell>
          <cell r="B776" t="str">
            <v>11_77</v>
          </cell>
          <cell r="C776" t="str">
            <v>Missouri Valley$Inbred HIPS$150N$Dryland$Rep$2$Plot550Row11$Range77$@5707</v>
          </cell>
          <cell r="D776">
            <v>550</v>
          </cell>
          <cell r="E776">
            <v>11</v>
          </cell>
          <cell r="F776">
            <v>77</v>
          </cell>
          <cell r="G776" t="str">
            <v>5707</v>
          </cell>
          <cell r="H776">
            <v>2</v>
          </cell>
          <cell r="I776" t="str">
            <v>150N</v>
          </cell>
          <cell r="J776" t="str">
            <v>Dryland</v>
          </cell>
          <cell r="K776" t="str">
            <v>Missouri Valley</v>
          </cell>
          <cell r="L776" t="str">
            <v>Inbred HIPS</v>
          </cell>
          <cell r="M776" t="str">
            <v>LC2120</v>
          </cell>
          <cell r="N776">
            <v>188</v>
          </cell>
          <cell r="O776">
            <v>1729595</v>
          </cell>
          <cell r="P776">
            <v>775</v>
          </cell>
        </row>
        <row r="777">
          <cell r="A777" t="str">
            <v>Inbred HIPS_3_78</v>
          </cell>
          <cell r="B777" t="str">
            <v>3_78</v>
          </cell>
          <cell r="C777" t="str">
            <v>Missouri Valley$Inbred HIPS$150N$Dryland$Rep$2$Plot559Row3$Range78$@CML333</v>
          </cell>
          <cell r="D777">
            <v>559</v>
          </cell>
          <cell r="E777">
            <v>3</v>
          </cell>
          <cell r="F777">
            <v>78</v>
          </cell>
          <cell r="G777" t="str">
            <v>CML333</v>
          </cell>
          <cell r="H777">
            <v>2</v>
          </cell>
          <cell r="I777" t="str">
            <v>150N</v>
          </cell>
          <cell r="J777" t="str">
            <v>Dryland</v>
          </cell>
          <cell r="K777" t="str">
            <v>Missouri Valley</v>
          </cell>
          <cell r="L777" t="str">
            <v>Inbred HIPS</v>
          </cell>
          <cell r="M777" t="str">
            <v>LC2120</v>
          </cell>
          <cell r="N777">
            <v>119</v>
          </cell>
          <cell r="O777">
            <v>1729526</v>
          </cell>
          <cell r="P777">
            <v>776</v>
          </cell>
        </row>
        <row r="778">
          <cell r="A778" t="str">
            <v>Inbred HIPS_5_78</v>
          </cell>
          <cell r="B778" t="str">
            <v>5_78</v>
          </cell>
          <cell r="C778" t="str">
            <v>Missouri Valley$Inbred HIPS$150N$Dryland$Rep$2$Plot557Row5$Range78$@NC294</v>
          </cell>
          <cell r="D778">
            <v>557</v>
          </cell>
          <cell r="E778">
            <v>5</v>
          </cell>
          <cell r="F778">
            <v>78</v>
          </cell>
          <cell r="G778" t="str">
            <v>NC294</v>
          </cell>
          <cell r="H778">
            <v>2</v>
          </cell>
          <cell r="I778" t="str">
            <v>150N</v>
          </cell>
          <cell r="J778" t="str">
            <v>Dryland</v>
          </cell>
          <cell r="K778" t="str">
            <v>Missouri Valley</v>
          </cell>
          <cell r="L778" t="str">
            <v>Inbred HIPS</v>
          </cell>
          <cell r="M778" t="str">
            <v>LC2120</v>
          </cell>
          <cell r="N778">
            <v>123</v>
          </cell>
          <cell r="O778">
            <v>1729530</v>
          </cell>
          <cell r="P778">
            <v>777</v>
          </cell>
        </row>
        <row r="779">
          <cell r="A779" t="str">
            <v>Inbred HIPS_7_78</v>
          </cell>
          <cell r="B779" t="str">
            <v>7_78</v>
          </cell>
          <cell r="C779" t="str">
            <v>Missouri Valley$Inbred HIPS$150N$Dryland$Rep$2$Plot555Row7$Range78$@LH150</v>
          </cell>
          <cell r="D779">
            <v>555</v>
          </cell>
          <cell r="E779">
            <v>7</v>
          </cell>
          <cell r="F779">
            <v>78</v>
          </cell>
          <cell r="G779" t="str">
            <v>LH150</v>
          </cell>
          <cell r="H779">
            <v>2</v>
          </cell>
          <cell r="I779" t="str">
            <v>150N</v>
          </cell>
          <cell r="J779" t="str">
            <v>Dryland</v>
          </cell>
          <cell r="K779" t="str">
            <v>Missouri Valley</v>
          </cell>
          <cell r="L779" t="str">
            <v>Inbred HIPS</v>
          </cell>
          <cell r="M779" t="str">
            <v>LC2120</v>
          </cell>
          <cell r="N779">
            <v>271</v>
          </cell>
          <cell r="O779">
            <v>1729678</v>
          </cell>
          <cell r="P779">
            <v>778</v>
          </cell>
        </row>
        <row r="780">
          <cell r="A780" t="str">
            <v>Inbred HIPS_9_78</v>
          </cell>
          <cell r="B780" t="str">
            <v>9_78</v>
          </cell>
          <cell r="C780" t="str">
            <v>Missouri Valley$Inbred HIPS$150N$Dryland$Rep$2$Plot553Row9$Range78$@Ki14</v>
          </cell>
          <cell r="D780">
            <v>553</v>
          </cell>
          <cell r="E780">
            <v>9</v>
          </cell>
          <cell r="F780">
            <v>78</v>
          </cell>
          <cell r="G780" t="str">
            <v>Ki14</v>
          </cell>
          <cell r="H780">
            <v>2</v>
          </cell>
          <cell r="I780" t="str">
            <v>150N</v>
          </cell>
          <cell r="J780" t="str">
            <v>Dryland</v>
          </cell>
          <cell r="K780" t="str">
            <v>Missouri Valley</v>
          </cell>
          <cell r="L780" t="str">
            <v>Inbred HIPS</v>
          </cell>
          <cell r="M780" t="str">
            <v>LC2120</v>
          </cell>
          <cell r="N780">
            <v>247</v>
          </cell>
          <cell r="O780">
            <v>1729654</v>
          </cell>
          <cell r="P780">
            <v>779</v>
          </cell>
        </row>
        <row r="781">
          <cell r="A781" t="str">
            <v>Inbred HIPS_11_78</v>
          </cell>
          <cell r="B781" t="str">
            <v>11_78</v>
          </cell>
          <cell r="C781" t="str">
            <v>Missouri Valley$Inbred HIPS$150N$Dryland$Rep$2$Plot551Row11$Range78$@CML281</v>
          </cell>
          <cell r="D781">
            <v>551</v>
          </cell>
          <cell r="E781">
            <v>11</v>
          </cell>
          <cell r="F781">
            <v>78</v>
          </cell>
          <cell r="G781" t="str">
            <v>CML281</v>
          </cell>
          <cell r="H781">
            <v>2</v>
          </cell>
          <cell r="I781" t="str">
            <v>150N</v>
          </cell>
          <cell r="J781" t="str">
            <v>Dryland</v>
          </cell>
          <cell r="K781" t="str">
            <v>Missouri Valley</v>
          </cell>
          <cell r="L781" t="str">
            <v>Inbred HIPS</v>
          </cell>
          <cell r="M781" t="str">
            <v>LC2120</v>
          </cell>
          <cell r="N781">
            <v>116</v>
          </cell>
          <cell r="O781">
            <v>1729523</v>
          </cell>
          <cell r="P781">
            <v>780</v>
          </cell>
        </row>
        <row r="782">
          <cell r="A782" t="str">
            <v>Inbred HIPS_3_79</v>
          </cell>
          <cell r="B782" t="str">
            <v>3_79</v>
          </cell>
          <cell r="C782" t="str">
            <v>Missouri Valley$Inbred HIPS$150N$Dryland$Rep$2$Plot562Row3$Range79$@LH123HT</v>
          </cell>
          <cell r="D782">
            <v>562</v>
          </cell>
          <cell r="E782">
            <v>3</v>
          </cell>
          <cell r="F782">
            <v>79</v>
          </cell>
          <cell r="G782" t="str">
            <v>LH123HT</v>
          </cell>
          <cell r="H782">
            <v>2</v>
          </cell>
          <cell r="I782" t="str">
            <v>150N</v>
          </cell>
          <cell r="J782" t="str">
            <v>Dryland</v>
          </cell>
          <cell r="K782" t="str">
            <v>Missouri Valley</v>
          </cell>
          <cell r="L782" t="str">
            <v>Inbred HIPS</v>
          </cell>
          <cell r="M782" t="str">
            <v>LC2120</v>
          </cell>
          <cell r="N782">
            <v>267</v>
          </cell>
          <cell r="O782">
            <v>1729674</v>
          </cell>
          <cell r="P782">
            <v>781</v>
          </cell>
        </row>
        <row r="783">
          <cell r="A783" t="str">
            <v>Inbred HIPS_5_79</v>
          </cell>
          <cell r="B783" t="str">
            <v>5_79</v>
          </cell>
          <cell r="C783" t="str">
            <v>Missouri Valley$Inbred HIPS$150N$Dryland$Rep$2$Plot564Row5$Range79$@NC356</v>
          </cell>
          <cell r="D783">
            <v>564</v>
          </cell>
          <cell r="E783">
            <v>5</v>
          </cell>
          <cell r="F783">
            <v>79</v>
          </cell>
          <cell r="G783" t="str">
            <v>NC356</v>
          </cell>
          <cell r="H783">
            <v>2</v>
          </cell>
          <cell r="I783" t="str">
            <v>150N</v>
          </cell>
          <cell r="J783" t="str">
            <v>Dryland</v>
          </cell>
          <cell r="K783" t="str">
            <v>Missouri Valley</v>
          </cell>
          <cell r="L783" t="str">
            <v>Inbred HIPS</v>
          </cell>
          <cell r="M783" t="str">
            <v>LC2120</v>
          </cell>
          <cell r="N783">
            <v>242</v>
          </cell>
          <cell r="O783">
            <v>1729649</v>
          </cell>
          <cell r="P783">
            <v>782</v>
          </cell>
        </row>
        <row r="784">
          <cell r="A784" t="str">
            <v>Inbred HIPS_7_79</v>
          </cell>
          <cell r="B784" t="str">
            <v>7_79</v>
          </cell>
          <cell r="C784" t="str">
            <v>Missouri Valley$Inbred HIPS$150N$Dryland$Rep$2$Plot566Row7$Range79$@A6</v>
          </cell>
          <cell r="D784">
            <v>566</v>
          </cell>
          <cell r="E784">
            <v>7</v>
          </cell>
          <cell r="F784">
            <v>79</v>
          </cell>
          <cell r="G784" t="str">
            <v>A6</v>
          </cell>
          <cell r="H784">
            <v>2</v>
          </cell>
          <cell r="I784" t="str">
            <v>150N</v>
          </cell>
          <cell r="J784" t="str">
            <v>Dryland</v>
          </cell>
          <cell r="K784" t="str">
            <v>Missouri Valley</v>
          </cell>
          <cell r="L784" t="str">
            <v>Inbred HIPS</v>
          </cell>
          <cell r="M784" t="str">
            <v>LC2120</v>
          </cell>
          <cell r="N784">
            <v>326</v>
          </cell>
          <cell r="O784">
            <v>1729733</v>
          </cell>
          <cell r="P784">
            <v>783</v>
          </cell>
        </row>
        <row r="785">
          <cell r="A785" t="str">
            <v>Inbred HIPS_9_79</v>
          </cell>
          <cell r="B785" t="str">
            <v>9_79</v>
          </cell>
          <cell r="C785" t="str">
            <v>Missouri Valley$Inbred HIPS$150N$Dryland$Rep$2$Plot568Row9$Range79$@NC318</v>
          </cell>
          <cell r="D785">
            <v>568</v>
          </cell>
          <cell r="E785">
            <v>9</v>
          </cell>
          <cell r="F785">
            <v>79</v>
          </cell>
          <cell r="G785" t="str">
            <v>NC318</v>
          </cell>
          <cell r="H785">
            <v>2</v>
          </cell>
          <cell r="I785" t="str">
            <v>150N</v>
          </cell>
          <cell r="J785" t="str">
            <v>Dryland</v>
          </cell>
          <cell r="K785" t="str">
            <v>Missouri Valley</v>
          </cell>
          <cell r="L785" t="str">
            <v>Inbred HIPS</v>
          </cell>
          <cell r="M785" t="str">
            <v>LC2120</v>
          </cell>
          <cell r="N785">
            <v>295</v>
          </cell>
          <cell r="O785">
            <v>1729702</v>
          </cell>
          <cell r="P785">
            <v>784</v>
          </cell>
        </row>
        <row r="786">
          <cell r="A786" t="str">
            <v>Inbred HIPS_11_79</v>
          </cell>
          <cell r="B786" t="str">
            <v>11_79</v>
          </cell>
          <cell r="C786" t="str">
            <v>Missouri Valley$Inbred HIPS$150N$Dryland$Rep$2$Plot570Row11$Range79$@CML321</v>
          </cell>
          <cell r="D786">
            <v>570</v>
          </cell>
          <cell r="E786">
            <v>11</v>
          </cell>
          <cell r="F786">
            <v>79</v>
          </cell>
          <cell r="G786" t="str">
            <v>CML321</v>
          </cell>
          <cell r="H786">
            <v>2</v>
          </cell>
          <cell r="I786" t="str">
            <v>150N</v>
          </cell>
          <cell r="J786" t="str">
            <v>Dryland</v>
          </cell>
          <cell r="K786" t="str">
            <v>Missouri Valley</v>
          </cell>
          <cell r="L786" t="str">
            <v>Inbred HIPS</v>
          </cell>
          <cell r="M786" t="str">
            <v>LC2120</v>
          </cell>
          <cell r="N786">
            <v>27</v>
          </cell>
          <cell r="O786">
            <v>1729434</v>
          </cell>
          <cell r="P786">
            <v>785</v>
          </cell>
        </row>
        <row r="787">
          <cell r="A787" t="str">
            <v>Inbred HIPS_3_80</v>
          </cell>
          <cell r="B787" t="str">
            <v>3_80</v>
          </cell>
          <cell r="C787" t="str">
            <v>Missouri Valley$Inbred HIPS$150N$Dryland$Rep$2$Plot579Row3$Range80$@B75</v>
          </cell>
          <cell r="D787">
            <v>579</v>
          </cell>
          <cell r="E787">
            <v>3</v>
          </cell>
          <cell r="F787">
            <v>80</v>
          </cell>
          <cell r="G787" t="str">
            <v>B75</v>
          </cell>
          <cell r="H787">
            <v>2</v>
          </cell>
          <cell r="I787" t="str">
            <v>150N</v>
          </cell>
          <cell r="J787" t="str">
            <v>Dryland</v>
          </cell>
          <cell r="K787" t="str">
            <v>Missouri Valley</v>
          </cell>
          <cell r="L787" t="str">
            <v>Inbred HIPS</v>
          </cell>
          <cell r="M787" t="str">
            <v>LC2120</v>
          </cell>
          <cell r="N787">
            <v>90</v>
          </cell>
          <cell r="O787">
            <v>1729497</v>
          </cell>
          <cell r="P787">
            <v>786</v>
          </cell>
        </row>
        <row r="788">
          <cell r="A788" t="str">
            <v>Inbred HIPS_5_80</v>
          </cell>
          <cell r="B788" t="str">
            <v>5_80</v>
          </cell>
          <cell r="C788" t="str">
            <v>Missouri Valley$Inbred HIPS$150N$Dryland$Rep$2$Plot577Row5$Range80$@NC33</v>
          </cell>
          <cell r="D788">
            <v>577</v>
          </cell>
          <cell r="E788">
            <v>5</v>
          </cell>
          <cell r="F788">
            <v>80</v>
          </cell>
          <cell r="G788" t="str">
            <v>NC33</v>
          </cell>
          <cell r="H788">
            <v>2</v>
          </cell>
          <cell r="I788" t="str">
            <v>150N</v>
          </cell>
          <cell r="J788" t="str">
            <v>Dryland</v>
          </cell>
          <cell r="K788" t="str">
            <v>Missouri Valley</v>
          </cell>
          <cell r="L788" t="str">
            <v>Inbred HIPS</v>
          </cell>
          <cell r="M788" t="str">
            <v>LC2120</v>
          </cell>
          <cell r="N788">
            <v>341</v>
          </cell>
          <cell r="O788">
            <v>1729748</v>
          </cell>
          <cell r="P788">
            <v>787</v>
          </cell>
        </row>
        <row r="789">
          <cell r="A789" t="str">
            <v>Inbred HIPS_7_80</v>
          </cell>
          <cell r="B789" t="str">
            <v>7_80</v>
          </cell>
          <cell r="C789" t="str">
            <v>Missouri Valley$Inbred HIPS$150N$Dryland$Rep$2$Plot575Row7$Range80$@CML157Q</v>
          </cell>
          <cell r="D789">
            <v>575</v>
          </cell>
          <cell r="E789">
            <v>7</v>
          </cell>
          <cell r="F789">
            <v>80</v>
          </cell>
          <cell r="G789" t="str">
            <v>CML157Q</v>
          </cell>
          <cell r="H789">
            <v>2</v>
          </cell>
          <cell r="I789" t="str">
            <v>150N</v>
          </cell>
          <cell r="J789" t="str">
            <v>Dryland</v>
          </cell>
          <cell r="K789" t="str">
            <v>Missouri Valley</v>
          </cell>
          <cell r="L789" t="str">
            <v>Inbred HIPS</v>
          </cell>
          <cell r="M789" t="str">
            <v>LC2120</v>
          </cell>
          <cell r="N789">
            <v>328</v>
          </cell>
          <cell r="O789">
            <v>1729735</v>
          </cell>
          <cell r="P789">
            <v>788</v>
          </cell>
        </row>
        <row r="790">
          <cell r="A790" t="str">
            <v>Inbred HIPS_9_80</v>
          </cell>
          <cell r="B790" t="str">
            <v>9_80</v>
          </cell>
          <cell r="C790" t="str">
            <v>Missouri Valley$Inbred HIPS$150N$Dryland$Rep$2$Plot573Row9$Range80$@L578</v>
          </cell>
          <cell r="D790">
            <v>573</v>
          </cell>
          <cell r="E790">
            <v>9</v>
          </cell>
          <cell r="F790">
            <v>80</v>
          </cell>
          <cell r="G790" t="str">
            <v>L578</v>
          </cell>
          <cell r="H790">
            <v>2</v>
          </cell>
          <cell r="I790" t="str">
            <v>150N</v>
          </cell>
          <cell r="J790" t="str">
            <v>Dryland</v>
          </cell>
          <cell r="K790" t="str">
            <v>Missouri Valley</v>
          </cell>
          <cell r="L790" t="str">
            <v>Inbred HIPS</v>
          </cell>
          <cell r="M790" t="str">
            <v>LC2120</v>
          </cell>
          <cell r="N790">
            <v>233</v>
          </cell>
          <cell r="O790">
            <v>1729640</v>
          </cell>
          <cell r="P790">
            <v>789</v>
          </cell>
        </row>
        <row r="791">
          <cell r="A791" t="str">
            <v>Inbred HIPS_11_80</v>
          </cell>
          <cell r="B791" t="str">
            <v>11_80</v>
          </cell>
          <cell r="C791" t="str">
            <v>Missouri Valley$Inbred HIPS$150N$Dryland$Rep$2$Plot571Row11$Range80$@Sg18</v>
          </cell>
          <cell r="D791">
            <v>571</v>
          </cell>
          <cell r="E791">
            <v>11</v>
          </cell>
          <cell r="F791">
            <v>80</v>
          </cell>
          <cell r="G791" t="str">
            <v>Sg18</v>
          </cell>
          <cell r="H791">
            <v>2</v>
          </cell>
          <cell r="I791" t="str">
            <v>150N</v>
          </cell>
          <cell r="J791" t="str">
            <v>Dryland</v>
          </cell>
          <cell r="K791" t="str">
            <v>Missouri Valley</v>
          </cell>
          <cell r="L791" t="str">
            <v>Inbred HIPS</v>
          </cell>
          <cell r="M791" t="str">
            <v>LC2120</v>
          </cell>
          <cell r="N791">
            <v>7</v>
          </cell>
          <cell r="O791">
            <v>1729414</v>
          </cell>
          <cell r="P791">
            <v>790</v>
          </cell>
        </row>
        <row r="792">
          <cell r="A792" t="str">
            <v>Inbred HIPS_3_81</v>
          </cell>
          <cell r="B792" t="str">
            <v>3_81</v>
          </cell>
          <cell r="C792" t="str">
            <v>Missouri Valley$Inbred HIPS$150N$Dryland$Rep$2$Plot582Row3$Range81$@38-11</v>
          </cell>
          <cell r="D792">
            <v>582</v>
          </cell>
          <cell r="E792">
            <v>3</v>
          </cell>
          <cell r="F792">
            <v>81</v>
          </cell>
          <cell r="G792" t="str">
            <v>38-11</v>
          </cell>
          <cell r="H792">
            <v>2</v>
          </cell>
          <cell r="I792" t="str">
            <v>150N</v>
          </cell>
          <cell r="J792" t="str">
            <v>Dryland</v>
          </cell>
          <cell r="K792" t="str">
            <v>Missouri Valley</v>
          </cell>
          <cell r="L792" t="str">
            <v>Inbred HIPS</v>
          </cell>
          <cell r="M792" t="str">
            <v>LC2120</v>
          </cell>
          <cell r="N792">
            <v>21</v>
          </cell>
          <cell r="O792">
            <v>1729428</v>
          </cell>
          <cell r="P792">
            <v>791</v>
          </cell>
        </row>
        <row r="793">
          <cell r="A793" t="str">
            <v>Inbred HIPS_5_81</v>
          </cell>
          <cell r="B793" t="str">
            <v>5_81</v>
          </cell>
          <cell r="C793" t="str">
            <v>Missouri Valley$Inbred HIPS$150N$Dryland$Rep$2$Plot584Row5$Range81$@PHR36</v>
          </cell>
          <cell r="D793">
            <v>584</v>
          </cell>
          <cell r="E793">
            <v>5</v>
          </cell>
          <cell r="F793">
            <v>81</v>
          </cell>
          <cell r="G793" t="str">
            <v>PHR36</v>
          </cell>
          <cell r="H793">
            <v>2</v>
          </cell>
          <cell r="I793" t="str">
            <v>150N</v>
          </cell>
          <cell r="J793" t="str">
            <v>Dryland</v>
          </cell>
          <cell r="K793" t="str">
            <v>Missouri Valley</v>
          </cell>
          <cell r="L793" t="str">
            <v>Inbred HIPS</v>
          </cell>
          <cell r="M793" t="str">
            <v>LC2120</v>
          </cell>
          <cell r="N793">
            <v>191</v>
          </cell>
          <cell r="O793">
            <v>1729598</v>
          </cell>
          <cell r="P793">
            <v>792</v>
          </cell>
        </row>
        <row r="794">
          <cell r="A794" t="str">
            <v>Inbred HIPS_7_81</v>
          </cell>
          <cell r="B794" t="str">
            <v>7_81</v>
          </cell>
          <cell r="C794" t="str">
            <v>Missouri Valley$Inbred HIPS$150N$Dryland$Rep$2$Plot586Row7$Range81$@4226</v>
          </cell>
          <cell r="D794">
            <v>586</v>
          </cell>
          <cell r="E794">
            <v>7</v>
          </cell>
          <cell r="F794">
            <v>81</v>
          </cell>
          <cell r="G794" t="str">
            <v>4226</v>
          </cell>
          <cell r="H794">
            <v>2</v>
          </cell>
          <cell r="I794" t="str">
            <v>150N</v>
          </cell>
          <cell r="J794" t="str">
            <v>Dryland</v>
          </cell>
          <cell r="K794" t="str">
            <v>Missouri Valley</v>
          </cell>
          <cell r="L794" t="str">
            <v>Inbred HIPS</v>
          </cell>
          <cell r="M794" t="str">
            <v>LC2120</v>
          </cell>
          <cell r="N794">
            <v>6</v>
          </cell>
          <cell r="O794">
            <v>1729413</v>
          </cell>
          <cell r="P794">
            <v>793</v>
          </cell>
        </row>
        <row r="795">
          <cell r="A795" t="str">
            <v>Inbred HIPS_9_81</v>
          </cell>
          <cell r="B795" t="str">
            <v>9_81</v>
          </cell>
          <cell r="C795" t="str">
            <v>Missouri Valley$Inbred HIPS$150N$Dryland$Rep$2$Plot588Row9$Range81$@CML331</v>
          </cell>
          <cell r="D795">
            <v>588</v>
          </cell>
          <cell r="E795">
            <v>9</v>
          </cell>
          <cell r="F795">
            <v>81</v>
          </cell>
          <cell r="G795" t="str">
            <v>CML331</v>
          </cell>
          <cell r="H795">
            <v>2</v>
          </cell>
          <cell r="I795" t="str">
            <v>150N</v>
          </cell>
          <cell r="J795" t="str">
            <v>Dryland</v>
          </cell>
          <cell r="K795" t="str">
            <v>Missouri Valley</v>
          </cell>
          <cell r="L795" t="str">
            <v>Inbred HIPS</v>
          </cell>
          <cell r="M795" t="str">
            <v>LC2120</v>
          </cell>
          <cell r="N795">
            <v>29</v>
          </cell>
          <cell r="O795">
            <v>1729436</v>
          </cell>
          <cell r="P795">
            <v>794</v>
          </cell>
        </row>
        <row r="796">
          <cell r="A796" t="str">
            <v>Inbred HIPS_11_81</v>
          </cell>
          <cell r="B796" t="str">
            <v>11_81</v>
          </cell>
          <cell r="C796" t="str">
            <v>Missouri Valley$Inbred HIPS$150N$Dryland$Rep$2$Plot590Row11$Range81$@Tx303</v>
          </cell>
          <cell r="D796">
            <v>590</v>
          </cell>
          <cell r="E796">
            <v>11</v>
          </cell>
          <cell r="F796">
            <v>81</v>
          </cell>
          <cell r="G796" t="str">
            <v>Tx303</v>
          </cell>
          <cell r="H796">
            <v>2</v>
          </cell>
          <cell r="I796" t="str">
            <v>150N</v>
          </cell>
          <cell r="J796" t="str">
            <v>Dryland</v>
          </cell>
          <cell r="K796" t="str">
            <v>Missouri Valley</v>
          </cell>
          <cell r="L796" t="str">
            <v>Inbred HIPS</v>
          </cell>
          <cell r="M796" t="str">
            <v>LC2120</v>
          </cell>
          <cell r="N796">
            <v>100</v>
          </cell>
          <cell r="O796">
            <v>1729507</v>
          </cell>
          <cell r="P796">
            <v>795</v>
          </cell>
        </row>
        <row r="797">
          <cell r="A797" t="str">
            <v>Inbred HIPS_3_82</v>
          </cell>
          <cell r="B797" t="str">
            <v>3_82</v>
          </cell>
          <cell r="C797" t="str">
            <v>Missouri Valley$Inbred HIPS$150N$Dryland$Rep$-$PlotFillerRow3$Range82$@Filler</v>
          </cell>
          <cell r="D797" t="str">
            <v>Filler</v>
          </cell>
          <cell r="E797">
            <v>3</v>
          </cell>
          <cell r="F797">
            <v>82</v>
          </cell>
          <cell r="G797" t="str">
            <v>Filler</v>
          </cell>
          <cell r="H797" t="str">
            <v>-</v>
          </cell>
          <cell r="I797" t="str">
            <v>150N</v>
          </cell>
          <cell r="J797" t="str">
            <v>Dryland</v>
          </cell>
          <cell r="K797" t="str">
            <v>Missouri Valley</v>
          </cell>
          <cell r="L797" t="str">
            <v>Inbred HIPS</v>
          </cell>
          <cell r="M797" t="str">
            <v>LC2120</v>
          </cell>
          <cell r="N797" t="str">
            <v>-</v>
          </cell>
          <cell r="O797" t="str">
            <v>Filler</v>
          </cell>
          <cell r="P797">
            <v>796</v>
          </cell>
        </row>
        <row r="798">
          <cell r="A798" t="str">
            <v>Inbred HIPS_5_82</v>
          </cell>
          <cell r="B798" t="str">
            <v>5_82</v>
          </cell>
          <cell r="C798" t="str">
            <v>Missouri Valley$Inbred HIPS$150N$Dryland$Rep$-$PlotFillerRow5$Range82$@Filler</v>
          </cell>
          <cell r="D798" t="str">
            <v>Filler</v>
          </cell>
          <cell r="E798">
            <v>5</v>
          </cell>
          <cell r="F798">
            <v>82</v>
          </cell>
          <cell r="G798" t="str">
            <v>Filler</v>
          </cell>
          <cell r="H798" t="str">
            <v>-</v>
          </cell>
          <cell r="I798" t="str">
            <v>150N</v>
          </cell>
          <cell r="J798" t="str">
            <v>Dryland</v>
          </cell>
          <cell r="K798" t="str">
            <v>Missouri Valley</v>
          </cell>
          <cell r="L798" t="str">
            <v>Inbred HIPS</v>
          </cell>
          <cell r="M798" t="str">
            <v>LC2120</v>
          </cell>
          <cell r="N798" t="str">
            <v>-</v>
          </cell>
          <cell r="O798" t="str">
            <v>Filler</v>
          </cell>
          <cell r="P798">
            <v>797</v>
          </cell>
        </row>
        <row r="799">
          <cell r="A799" t="str">
            <v>Inbred HIPS_7_82</v>
          </cell>
          <cell r="B799" t="str">
            <v>7_82</v>
          </cell>
          <cell r="C799" t="str">
            <v>Missouri Valley$Inbred HIPS$150N$Dryland$Rep$2$Plot595Row7$Range82$@L317</v>
          </cell>
          <cell r="D799">
            <v>595</v>
          </cell>
          <cell r="E799">
            <v>7</v>
          </cell>
          <cell r="F799">
            <v>82</v>
          </cell>
          <cell r="G799" t="str">
            <v>L317</v>
          </cell>
          <cell r="H799">
            <v>2</v>
          </cell>
          <cell r="I799" t="str">
            <v>150N</v>
          </cell>
          <cell r="J799" t="str">
            <v>Dryland</v>
          </cell>
          <cell r="K799" t="str">
            <v>Missouri Valley</v>
          </cell>
          <cell r="L799" t="str">
            <v>Inbred HIPS</v>
          </cell>
          <cell r="M799" t="str">
            <v>LC2120</v>
          </cell>
          <cell r="N799">
            <v>137</v>
          </cell>
          <cell r="O799">
            <v>1729544</v>
          </cell>
          <cell r="P799">
            <v>798</v>
          </cell>
        </row>
        <row r="800">
          <cell r="A800" t="str">
            <v>Inbred HIPS_9_82</v>
          </cell>
          <cell r="B800" t="str">
            <v>9_82</v>
          </cell>
          <cell r="C800" t="str">
            <v>Missouri Valley$Inbred HIPS$150N$Dryland$Rep$2$Plot593Row9$Range82$@Ky226</v>
          </cell>
          <cell r="D800">
            <v>593</v>
          </cell>
          <cell r="E800">
            <v>9</v>
          </cell>
          <cell r="F800">
            <v>82</v>
          </cell>
          <cell r="G800" t="str">
            <v>Ky226</v>
          </cell>
          <cell r="H800">
            <v>2</v>
          </cell>
          <cell r="I800" t="str">
            <v>150N</v>
          </cell>
          <cell r="J800" t="str">
            <v>Dryland</v>
          </cell>
          <cell r="K800" t="str">
            <v>Missouri Valley</v>
          </cell>
          <cell r="L800" t="str">
            <v>Inbred HIPS</v>
          </cell>
          <cell r="M800" t="str">
            <v>LC2120</v>
          </cell>
          <cell r="N800">
            <v>121</v>
          </cell>
          <cell r="O800">
            <v>1729528</v>
          </cell>
          <cell r="P800">
            <v>799</v>
          </cell>
        </row>
        <row r="801">
          <cell r="A801" t="str">
            <v>Inbred HIPS_11_82</v>
          </cell>
          <cell r="B801" t="str">
            <v>11_82</v>
          </cell>
          <cell r="C801" t="str">
            <v>Missouri Valley$Inbred HIPS$150N$Dryland$Rep$2$Plot591Row11$Range82$@CML92</v>
          </cell>
          <cell r="D801">
            <v>591</v>
          </cell>
          <cell r="E801">
            <v>11</v>
          </cell>
          <cell r="F801">
            <v>82</v>
          </cell>
          <cell r="G801" t="str">
            <v>CML92</v>
          </cell>
          <cell r="H801">
            <v>2</v>
          </cell>
          <cell r="I801" t="str">
            <v>150N</v>
          </cell>
          <cell r="J801" t="str">
            <v>Dryland</v>
          </cell>
          <cell r="K801" t="str">
            <v>Missouri Valley</v>
          </cell>
          <cell r="L801" t="str">
            <v>Inbred HIPS</v>
          </cell>
          <cell r="M801" t="str">
            <v>LC2120</v>
          </cell>
          <cell r="N801">
            <v>113</v>
          </cell>
          <cell r="O801">
            <v>1729520</v>
          </cell>
          <cell r="P801">
            <v>800</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66965-06D4-401D-9D86-F20B6E1B92D6}">
  <dimension ref="A1:L135"/>
  <sheetViews>
    <sheetView tabSelected="1" workbookViewId="0">
      <selection activeCell="C18" sqref="C18"/>
    </sheetView>
  </sheetViews>
  <sheetFormatPr defaultRowHeight="14.25" x14ac:dyDescent="0.45"/>
  <sheetData>
    <row r="1" spans="1:12" ht="18" x14ac:dyDescent="0.55000000000000004">
      <c r="A1" s="1" t="s">
        <v>0</v>
      </c>
      <c r="K1" t="s">
        <v>1700</v>
      </c>
    </row>
    <row r="2" spans="1:12" x14ac:dyDescent="0.45">
      <c r="B2" t="s">
        <v>1</v>
      </c>
      <c r="L2" t="s">
        <v>1701</v>
      </c>
    </row>
    <row r="4" spans="1:12" x14ac:dyDescent="0.45">
      <c r="B4" t="s">
        <v>2</v>
      </c>
      <c r="L4" t="s">
        <v>1702</v>
      </c>
    </row>
    <row r="6" spans="1:12" x14ac:dyDescent="0.45">
      <c r="L6" t="s">
        <v>1703</v>
      </c>
    </row>
    <row r="9" spans="1:12" x14ac:dyDescent="0.45">
      <c r="A9" s="2" t="s">
        <v>3</v>
      </c>
    </row>
    <row r="10" spans="1:12" x14ac:dyDescent="0.45">
      <c r="A10" s="2"/>
      <c r="B10" t="s">
        <v>4</v>
      </c>
    </row>
    <row r="11" spans="1:12" x14ac:dyDescent="0.45">
      <c r="A11" s="2"/>
      <c r="C11" s="3" t="s">
        <v>5</v>
      </c>
    </row>
    <row r="12" spans="1:12" x14ac:dyDescent="0.45">
      <c r="A12" s="2"/>
    </row>
    <row r="13" spans="1:12" x14ac:dyDescent="0.45">
      <c r="A13" s="2" t="s">
        <v>511</v>
      </c>
    </row>
    <row r="14" spans="1:12" x14ac:dyDescent="0.45">
      <c r="A14" s="2"/>
      <c r="B14" t="s">
        <v>512</v>
      </c>
    </row>
    <row r="15" spans="1:12" x14ac:dyDescent="0.45">
      <c r="A15" s="2"/>
      <c r="C15" s="3" t="s">
        <v>513</v>
      </c>
    </row>
    <row r="16" spans="1:12" x14ac:dyDescent="0.45">
      <c r="A16" s="2"/>
      <c r="C16" s="3" t="s">
        <v>514</v>
      </c>
    </row>
    <row r="17" spans="1:3" x14ac:dyDescent="0.45">
      <c r="A17" s="2"/>
      <c r="C17" s="3" t="s">
        <v>515</v>
      </c>
    </row>
    <row r="18" spans="1:3" x14ac:dyDescent="0.45">
      <c r="A18" s="2"/>
      <c r="C18" s="3"/>
    </row>
    <row r="19" spans="1:3" x14ac:dyDescent="0.45">
      <c r="A19" s="2"/>
    </row>
    <row r="20" spans="1:3" x14ac:dyDescent="0.45">
      <c r="A20" s="2"/>
    </row>
    <row r="21" spans="1:3" x14ac:dyDescent="0.45">
      <c r="A21" s="2"/>
    </row>
    <row r="22" spans="1:3" x14ac:dyDescent="0.45">
      <c r="A22" s="2"/>
    </row>
    <row r="23" spans="1:3" x14ac:dyDescent="0.45">
      <c r="A23" s="2"/>
    </row>
    <row r="24" spans="1:3" x14ac:dyDescent="0.45">
      <c r="A24" s="2"/>
    </row>
    <row r="25" spans="1:3" x14ac:dyDescent="0.45">
      <c r="A25" s="2"/>
    </row>
    <row r="26" spans="1:3" x14ac:dyDescent="0.45">
      <c r="A26" s="2"/>
    </row>
    <row r="27" spans="1:3" x14ac:dyDescent="0.45">
      <c r="A27" s="2"/>
    </row>
    <row r="28" spans="1:3" x14ac:dyDescent="0.45">
      <c r="A28" s="2"/>
    </row>
    <row r="29" spans="1:3" x14ac:dyDescent="0.45">
      <c r="A29" s="2"/>
    </row>
    <row r="30" spans="1:3" x14ac:dyDescent="0.45">
      <c r="A30" s="2"/>
    </row>
    <row r="31" spans="1:3" x14ac:dyDescent="0.45">
      <c r="A31" s="2"/>
    </row>
    <row r="32" spans="1:3" x14ac:dyDescent="0.45">
      <c r="A32" s="2"/>
    </row>
    <row r="33" spans="1:1" x14ac:dyDescent="0.45">
      <c r="A33" s="2"/>
    </row>
    <row r="34" spans="1:1" x14ac:dyDescent="0.45">
      <c r="A34" s="2"/>
    </row>
    <row r="35" spans="1:1" x14ac:dyDescent="0.45">
      <c r="A35" s="2"/>
    </row>
    <row r="36" spans="1:1" x14ac:dyDescent="0.45">
      <c r="A36" s="2"/>
    </row>
    <row r="37" spans="1:1" x14ac:dyDescent="0.45">
      <c r="A37" s="2"/>
    </row>
    <row r="38" spans="1:1" x14ac:dyDescent="0.45">
      <c r="A38" s="2"/>
    </row>
    <row r="39" spans="1:1" x14ac:dyDescent="0.45">
      <c r="A39" s="2"/>
    </row>
    <row r="40" spans="1:1" x14ac:dyDescent="0.45">
      <c r="A40" s="2"/>
    </row>
    <row r="41" spans="1:1" x14ac:dyDescent="0.45">
      <c r="A41" s="2"/>
    </row>
    <row r="42" spans="1:1" x14ac:dyDescent="0.45">
      <c r="A42" s="2"/>
    </row>
    <row r="43" spans="1:1" x14ac:dyDescent="0.45">
      <c r="A43" s="2"/>
    </row>
    <row r="44" spans="1:1" x14ac:dyDescent="0.45">
      <c r="A44" s="2"/>
    </row>
    <row r="45" spans="1:1" x14ac:dyDescent="0.45">
      <c r="A45" s="2"/>
    </row>
    <row r="46" spans="1:1" x14ac:dyDescent="0.45">
      <c r="A46" s="2"/>
    </row>
    <row r="47" spans="1:1" x14ac:dyDescent="0.45">
      <c r="A47" s="2"/>
    </row>
    <row r="48" spans="1:1" x14ac:dyDescent="0.45">
      <c r="A48" s="2"/>
    </row>
    <row r="49" spans="1:1" x14ac:dyDescent="0.45">
      <c r="A49" s="2"/>
    </row>
    <row r="50" spans="1:1" x14ac:dyDescent="0.45">
      <c r="A50" s="2"/>
    </row>
    <row r="51" spans="1:1" x14ac:dyDescent="0.45">
      <c r="A51" s="2"/>
    </row>
    <row r="52" spans="1:1" x14ac:dyDescent="0.45">
      <c r="A52" s="2"/>
    </row>
    <row r="53" spans="1:1" x14ac:dyDescent="0.45">
      <c r="A53" s="2"/>
    </row>
    <row r="54" spans="1:1" x14ac:dyDescent="0.45">
      <c r="A54" s="2"/>
    </row>
    <row r="55" spans="1:1" x14ac:dyDescent="0.45">
      <c r="A55" s="2"/>
    </row>
    <row r="56" spans="1:1" x14ac:dyDescent="0.45">
      <c r="A56" s="2"/>
    </row>
    <row r="57" spans="1:1" x14ac:dyDescent="0.45">
      <c r="A57" s="2"/>
    </row>
    <row r="58" spans="1:1" x14ac:dyDescent="0.45">
      <c r="A58" s="2"/>
    </row>
    <row r="59" spans="1:1" x14ac:dyDescent="0.45">
      <c r="A59" s="2"/>
    </row>
    <row r="60" spans="1:1" x14ac:dyDescent="0.45">
      <c r="A60" s="2"/>
    </row>
    <row r="61" spans="1:1" x14ac:dyDescent="0.45">
      <c r="A61" s="2"/>
    </row>
    <row r="62" spans="1:1" x14ac:dyDescent="0.45">
      <c r="A62" s="2"/>
    </row>
    <row r="63" spans="1:1" x14ac:dyDescent="0.45">
      <c r="A63" s="2"/>
    </row>
    <row r="64" spans="1:1" x14ac:dyDescent="0.45">
      <c r="A64" s="2"/>
    </row>
    <row r="65" spans="1:1" x14ac:dyDescent="0.45">
      <c r="A65" s="2"/>
    </row>
    <row r="66" spans="1:1" x14ac:dyDescent="0.45">
      <c r="A66" s="2"/>
    </row>
    <row r="67" spans="1:1" x14ac:dyDescent="0.45">
      <c r="A67" s="2"/>
    </row>
    <row r="68" spans="1:1" x14ac:dyDescent="0.45">
      <c r="A68" s="2"/>
    </row>
    <row r="69" spans="1:1" x14ac:dyDescent="0.45">
      <c r="A69" s="2"/>
    </row>
    <row r="70" spans="1:1" x14ac:dyDescent="0.45">
      <c r="A70" s="2"/>
    </row>
    <row r="71" spans="1:1" x14ac:dyDescent="0.45">
      <c r="A71" s="2"/>
    </row>
    <row r="72" spans="1:1" x14ac:dyDescent="0.45">
      <c r="A72" s="2"/>
    </row>
    <row r="73" spans="1:1" x14ac:dyDescent="0.45">
      <c r="A73" s="2"/>
    </row>
    <row r="74" spans="1:1" x14ac:dyDescent="0.45">
      <c r="A74" s="2"/>
    </row>
    <row r="75" spans="1:1" x14ac:dyDescent="0.45">
      <c r="A75" s="2"/>
    </row>
    <row r="76" spans="1:1" x14ac:dyDescent="0.45">
      <c r="A76" s="2"/>
    </row>
    <row r="77" spans="1:1" x14ac:dyDescent="0.45">
      <c r="A77" s="2"/>
    </row>
    <row r="78" spans="1:1" x14ac:dyDescent="0.45">
      <c r="A78" s="2"/>
    </row>
    <row r="79" spans="1:1" x14ac:dyDescent="0.45">
      <c r="A79" s="2"/>
    </row>
    <row r="80" spans="1:1" x14ac:dyDescent="0.45">
      <c r="A80" s="2"/>
    </row>
    <row r="81" spans="1:1" x14ac:dyDescent="0.45">
      <c r="A81" s="2"/>
    </row>
    <row r="82" spans="1:1" x14ac:dyDescent="0.45">
      <c r="A82" s="2"/>
    </row>
    <row r="83" spans="1:1" x14ac:dyDescent="0.45">
      <c r="A83" s="2"/>
    </row>
    <row r="84" spans="1:1" x14ac:dyDescent="0.45">
      <c r="A84" s="2"/>
    </row>
    <row r="85" spans="1:1" x14ac:dyDescent="0.45">
      <c r="A85" s="2"/>
    </row>
    <row r="86" spans="1:1" x14ac:dyDescent="0.45">
      <c r="A86" s="2"/>
    </row>
    <row r="87" spans="1:1" x14ac:dyDescent="0.45">
      <c r="A87" s="2"/>
    </row>
    <row r="88" spans="1:1" x14ac:dyDescent="0.45">
      <c r="A88" s="2"/>
    </row>
    <row r="89" spans="1:1" x14ac:dyDescent="0.45">
      <c r="A89" s="2"/>
    </row>
    <row r="90" spans="1:1" x14ac:dyDescent="0.45">
      <c r="A90" s="2"/>
    </row>
    <row r="91" spans="1:1" x14ac:dyDescent="0.45">
      <c r="A91" s="2"/>
    </row>
    <row r="92" spans="1:1" x14ac:dyDescent="0.45">
      <c r="A92" s="2"/>
    </row>
    <row r="93" spans="1:1" x14ac:dyDescent="0.45">
      <c r="A93" s="2"/>
    </row>
    <row r="94" spans="1:1" x14ac:dyDescent="0.45">
      <c r="A94" s="2"/>
    </row>
    <row r="95" spans="1:1" x14ac:dyDescent="0.45">
      <c r="A95" s="2"/>
    </row>
    <row r="96" spans="1:1" x14ac:dyDescent="0.45">
      <c r="A96" s="2"/>
    </row>
    <row r="97" spans="1:1" x14ac:dyDescent="0.45">
      <c r="A97" s="2"/>
    </row>
    <row r="98" spans="1:1" x14ac:dyDescent="0.45">
      <c r="A98" s="2"/>
    </row>
    <row r="99" spans="1:1" x14ac:dyDescent="0.45">
      <c r="A99" s="2"/>
    </row>
    <row r="100" spans="1:1" x14ac:dyDescent="0.45">
      <c r="A100" s="2"/>
    </row>
    <row r="101" spans="1:1" x14ac:dyDescent="0.45">
      <c r="A101" s="2"/>
    </row>
    <row r="102" spans="1:1" x14ac:dyDescent="0.45">
      <c r="A102" s="2"/>
    </row>
    <row r="103" spans="1:1" x14ac:dyDescent="0.45">
      <c r="A103" s="2"/>
    </row>
    <row r="104" spans="1:1" x14ac:dyDescent="0.45">
      <c r="A104" s="2"/>
    </row>
    <row r="105" spans="1:1" x14ac:dyDescent="0.45">
      <c r="A105" s="2"/>
    </row>
    <row r="106" spans="1:1" x14ac:dyDescent="0.45">
      <c r="A106" s="2"/>
    </row>
    <row r="107" spans="1:1" x14ac:dyDescent="0.45">
      <c r="A107" s="2"/>
    </row>
    <row r="108" spans="1:1" x14ac:dyDescent="0.45">
      <c r="A108" s="2"/>
    </row>
    <row r="109" spans="1:1" x14ac:dyDescent="0.45">
      <c r="A109" s="2"/>
    </row>
    <row r="110" spans="1:1" x14ac:dyDescent="0.45">
      <c r="A110" s="2"/>
    </row>
    <row r="111" spans="1:1" x14ac:dyDescent="0.45">
      <c r="A111" s="2"/>
    </row>
    <row r="112" spans="1:1" x14ac:dyDescent="0.45">
      <c r="A112" s="2"/>
    </row>
    <row r="113" spans="1:1" x14ac:dyDescent="0.45">
      <c r="A113" s="2"/>
    </row>
    <row r="114" spans="1:1" x14ac:dyDescent="0.45">
      <c r="A114" s="2"/>
    </row>
    <row r="115" spans="1:1" x14ac:dyDescent="0.45">
      <c r="A115" s="2"/>
    </row>
    <row r="116" spans="1:1" x14ac:dyDescent="0.45">
      <c r="A116" s="2"/>
    </row>
    <row r="117" spans="1:1" x14ac:dyDescent="0.45">
      <c r="A117" s="2"/>
    </row>
    <row r="118" spans="1:1" x14ac:dyDescent="0.45">
      <c r="A118" s="2"/>
    </row>
    <row r="119" spans="1:1" x14ac:dyDescent="0.45">
      <c r="A119" s="2"/>
    </row>
    <row r="120" spans="1:1" x14ac:dyDescent="0.45">
      <c r="A120" s="2"/>
    </row>
    <row r="121" spans="1:1" x14ac:dyDescent="0.45">
      <c r="A121" s="2"/>
    </row>
    <row r="122" spans="1:1" x14ac:dyDescent="0.45">
      <c r="A122" s="2"/>
    </row>
    <row r="123" spans="1:1" x14ac:dyDescent="0.45">
      <c r="A123" s="2"/>
    </row>
    <row r="124" spans="1:1" x14ac:dyDescent="0.45">
      <c r="A124" s="2"/>
    </row>
    <row r="125" spans="1:1" x14ac:dyDescent="0.45">
      <c r="A125" s="2"/>
    </row>
    <row r="126" spans="1:1" x14ac:dyDescent="0.45">
      <c r="A126" s="2"/>
    </row>
    <row r="127" spans="1:1" x14ac:dyDescent="0.45">
      <c r="A127" s="2"/>
    </row>
    <row r="128" spans="1:1" x14ac:dyDescent="0.45">
      <c r="A128" s="2"/>
    </row>
    <row r="129" spans="1:1" x14ac:dyDescent="0.45">
      <c r="A129" s="2"/>
    </row>
    <row r="130" spans="1:1" x14ac:dyDescent="0.45">
      <c r="A130" s="2"/>
    </row>
    <row r="131" spans="1:1" x14ac:dyDescent="0.45">
      <c r="A131" s="2"/>
    </row>
    <row r="132" spans="1:1" x14ac:dyDescent="0.45">
      <c r="A132" s="2"/>
    </row>
    <row r="133" spans="1:1" x14ac:dyDescent="0.45">
      <c r="A133" s="2"/>
    </row>
    <row r="134" spans="1:1" x14ac:dyDescent="0.45">
      <c r="A134" s="2"/>
    </row>
    <row r="135" spans="1:1" x14ac:dyDescent="0.45">
      <c r="A13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5396-D517-4F6D-9879-6B08377F0F3D}">
  <dimension ref="A1:S1029"/>
  <sheetViews>
    <sheetView workbookViewId="0"/>
  </sheetViews>
  <sheetFormatPr defaultRowHeight="14.25" x14ac:dyDescent="0.45"/>
  <cols>
    <col min="1" max="1" width="16.19921875" bestFit="1" customWidth="1"/>
    <col min="8" max="8" width="15.19921875" bestFit="1" customWidth="1"/>
    <col min="9" max="9" width="10.1328125" bestFit="1" customWidth="1"/>
    <col min="15" max="15" width="8.86328125" style="2"/>
    <col min="18" max="18" width="10.1328125" bestFit="1" customWidth="1"/>
    <col min="19" max="19" width="50.53125" bestFit="1" customWidth="1"/>
  </cols>
  <sheetData>
    <row r="1" spans="1:19" x14ac:dyDescent="0.45">
      <c r="A1" s="2" t="s">
        <v>553</v>
      </c>
      <c r="B1" s="4" t="s">
        <v>6</v>
      </c>
      <c r="C1" s="4" t="s">
        <v>7</v>
      </c>
      <c r="D1" s="4" t="s">
        <v>8</v>
      </c>
      <c r="E1" s="4" t="s">
        <v>9</v>
      </c>
      <c r="F1" s="4" t="s">
        <v>10</v>
      </c>
      <c r="G1" s="4" t="s">
        <v>11</v>
      </c>
      <c r="H1" s="4" t="s">
        <v>12</v>
      </c>
      <c r="I1" s="4" t="s">
        <v>13</v>
      </c>
      <c r="J1" s="5" t="s">
        <v>14</v>
      </c>
      <c r="K1" s="5" t="s">
        <v>15</v>
      </c>
      <c r="L1" s="4" t="s">
        <v>16</v>
      </c>
      <c r="M1" s="4" t="s">
        <v>17</v>
      </c>
      <c r="N1" s="4" t="s">
        <v>18</v>
      </c>
      <c r="O1" s="2" t="s">
        <v>542</v>
      </c>
      <c r="P1" s="2"/>
      <c r="Q1" s="8" t="s">
        <v>516</v>
      </c>
    </row>
    <row r="2" spans="1:19" x14ac:dyDescent="0.45">
      <c r="A2" t="str">
        <f t="shared" ref="A2:A65" si="0">IF(OR(I2="LC2125",I2="LC2125_ER"),"Hybrid HIPS",IF(I2="LC2120","Inbred HIPS","ERROR"))&amp;"_"&amp;O2&amp;"_"&amp;M2</f>
        <v>Inbred HIPS_11_3</v>
      </c>
      <c r="B2">
        <v>1715465</v>
      </c>
      <c r="C2">
        <v>1723020</v>
      </c>
      <c r="D2" t="s">
        <v>19</v>
      </c>
      <c r="E2">
        <v>1</v>
      </c>
      <c r="F2">
        <v>35</v>
      </c>
      <c r="G2">
        <v>1</v>
      </c>
      <c r="H2" t="s">
        <v>378</v>
      </c>
      <c r="I2" t="s">
        <v>379</v>
      </c>
      <c r="J2">
        <v>9</v>
      </c>
      <c r="K2" t="s">
        <v>315</v>
      </c>
      <c r="L2">
        <v>11</v>
      </c>
      <c r="M2">
        <v>3</v>
      </c>
      <c r="N2">
        <v>110</v>
      </c>
      <c r="O2" s="2">
        <f>IF(OR(I2="LC2125",I2="LC2125_ER"),(L2+3)/4,IF(I2="LC2120",L2,"ERROR"))</f>
        <v>11</v>
      </c>
      <c r="R2" s="7" t="s">
        <v>13</v>
      </c>
      <c r="S2" s="7" t="s">
        <v>502</v>
      </c>
    </row>
    <row r="3" spans="1:19" x14ac:dyDescent="0.45">
      <c r="A3" t="str">
        <f t="shared" si="0"/>
        <v>Inbred HIPS_10_3</v>
      </c>
      <c r="B3">
        <v>1715610</v>
      </c>
      <c r="C3">
        <v>1723065</v>
      </c>
      <c r="D3" t="s">
        <v>19</v>
      </c>
      <c r="E3">
        <v>1</v>
      </c>
      <c r="F3">
        <v>34</v>
      </c>
      <c r="G3">
        <v>1</v>
      </c>
      <c r="H3" t="s">
        <v>378</v>
      </c>
      <c r="I3" t="s">
        <v>379</v>
      </c>
      <c r="J3">
        <v>54</v>
      </c>
      <c r="K3" t="s">
        <v>255</v>
      </c>
      <c r="L3">
        <v>10</v>
      </c>
      <c r="M3">
        <v>3</v>
      </c>
      <c r="N3">
        <v>109</v>
      </c>
      <c r="O3" s="2">
        <f t="shared" ref="O3:O66" si="1">IF(OR(I3="LC2125",I3="LC2125_ER"),(L3+3)/4,IF(I3="LC2120",L3,"ERROR"))</f>
        <v>10</v>
      </c>
      <c r="R3" s="6" t="s">
        <v>379</v>
      </c>
      <c r="S3" s="6" t="s">
        <v>501</v>
      </c>
    </row>
    <row r="4" spans="1:19" x14ac:dyDescent="0.45">
      <c r="A4" t="str">
        <f t="shared" si="0"/>
        <v>Inbred HIPS_9_3</v>
      </c>
      <c r="B4">
        <v>1715887</v>
      </c>
      <c r="C4">
        <v>1729242</v>
      </c>
      <c r="D4" t="s">
        <v>19</v>
      </c>
      <c r="E4">
        <v>1</v>
      </c>
      <c r="F4">
        <v>33</v>
      </c>
      <c r="G4">
        <v>1</v>
      </c>
      <c r="H4" t="s">
        <v>378</v>
      </c>
      <c r="I4" t="s">
        <v>379</v>
      </c>
      <c r="J4">
        <v>231</v>
      </c>
      <c r="K4" t="s">
        <v>223</v>
      </c>
      <c r="L4">
        <v>9</v>
      </c>
      <c r="M4">
        <v>3</v>
      </c>
      <c r="N4">
        <v>108</v>
      </c>
      <c r="O4" s="2">
        <f t="shared" si="1"/>
        <v>9</v>
      </c>
      <c r="R4" s="6" t="s">
        <v>381</v>
      </c>
      <c r="S4" s="6" t="s">
        <v>503</v>
      </c>
    </row>
    <row r="5" spans="1:19" x14ac:dyDescent="0.45">
      <c r="A5" t="str">
        <f t="shared" si="0"/>
        <v>Inbred HIPS_8_3</v>
      </c>
      <c r="B5">
        <v>1716045</v>
      </c>
      <c r="C5">
        <v>1729300</v>
      </c>
      <c r="D5" t="s">
        <v>19</v>
      </c>
      <c r="E5">
        <v>1</v>
      </c>
      <c r="F5">
        <v>32</v>
      </c>
      <c r="G5">
        <v>1</v>
      </c>
      <c r="H5" t="s">
        <v>378</v>
      </c>
      <c r="I5" t="s">
        <v>379</v>
      </c>
      <c r="J5">
        <v>289</v>
      </c>
      <c r="K5" t="s">
        <v>270</v>
      </c>
      <c r="L5">
        <v>8</v>
      </c>
      <c r="M5">
        <v>3</v>
      </c>
      <c r="N5">
        <v>107</v>
      </c>
      <c r="O5" s="2">
        <f t="shared" si="1"/>
        <v>8</v>
      </c>
      <c r="R5" s="6" t="s">
        <v>469</v>
      </c>
      <c r="S5" s="6" t="s">
        <v>504</v>
      </c>
    </row>
    <row r="6" spans="1:19" x14ac:dyDescent="0.45">
      <c r="A6" t="str">
        <f t="shared" si="0"/>
        <v>Inbred HIPS_7_3</v>
      </c>
      <c r="B6">
        <v>1716015</v>
      </c>
      <c r="C6">
        <v>1729270</v>
      </c>
      <c r="D6" t="s">
        <v>19</v>
      </c>
      <c r="E6">
        <v>1</v>
      </c>
      <c r="F6">
        <v>31</v>
      </c>
      <c r="G6">
        <v>1</v>
      </c>
      <c r="H6" t="s">
        <v>378</v>
      </c>
      <c r="I6" t="s">
        <v>379</v>
      </c>
      <c r="J6">
        <v>259</v>
      </c>
      <c r="K6" t="s">
        <v>280</v>
      </c>
      <c r="L6">
        <v>7</v>
      </c>
      <c r="M6">
        <v>3</v>
      </c>
      <c r="N6">
        <v>106</v>
      </c>
      <c r="O6" s="2">
        <f t="shared" si="1"/>
        <v>7</v>
      </c>
    </row>
    <row r="7" spans="1:19" x14ac:dyDescent="0.45">
      <c r="A7" t="str">
        <f t="shared" si="0"/>
        <v>Inbred HIPS_6_3</v>
      </c>
      <c r="B7">
        <v>1716215</v>
      </c>
      <c r="C7">
        <v>1729367</v>
      </c>
      <c r="D7" t="s">
        <v>19</v>
      </c>
      <c r="E7">
        <v>1</v>
      </c>
      <c r="F7">
        <v>30</v>
      </c>
      <c r="G7">
        <v>1</v>
      </c>
      <c r="H7" t="s">
        <v>378</v>
      </c>
      <c r="I7" t="s">
        <v>379</v>
      </c>
      <c r="J7">
        <v>356</v>
      </c>
      <c r="K7" t="s">
        <v>21</v>
      </c>
      <c r="L7">
        <v>6</v>
      </c>
      <c r="M7">
        <v>3</v>
      </c>
      <c r="N7">
        <v>105</v>
      </c>
      <c r="O7" s="2">
        <f t="shared" si="1"/>
        <v>6</v>
      </c>
    </row>
    <row r="8" spans="1:19" x14ac:dyDescent="0.45">
      <c r="A8" t="str">
        <f t="shared" si="0"/>
        <v>Inbred HIPS_5_3</v>
      </c>
      <c r="B8">
        <v>1715621</v>
      </c>
      <c r="C8">
        <v>1723076</v>
      </c>
      <c r="D8" t="s">
        <v>19</v>
      </c>
      <c r="E8">
        <v>1</v>
      </c>
      <c r="F8">
        <v>29</v>
      </c>
      <c r="G8">
        <v>1</v>
      </c>
      <c r="H8" t="s">
        <v>378</v>
      </c>
      <c r="I8" t="s">
        <v>379</v>
      </c>
      <c r="J8">
        <v>65</v>
      </c>
      <c r="K8" t="s">
        <v>294</v>
      </c>
      <c r="L8">
        <v>5</v>
      </c>
      <c r="M8">
        <v>3</v>
      </c>
      <c r="N8">
        <v>104</v>
      </c>
      <c r="O8" s="2">
        <f t="shared" si="1"/>
        <v>5</v>
      </c>
    </row>
    <row r="9" spans="1:19" x14ac:dyDescent="0.45">
      <c r="A9" t="str">
        <f t="shared" si="0"/>
        <v>Inbred HIPS_4_3</v>
      </c>
      <c r="B9">
        <v>1715813</v>
      </c>
      <c r="C9">
        <v>1729168</v>
      </c>
      <c r="D9" t="s">
        <v>19</v>
      </c>
      <c r="E9">
        <v>1</v>
      </c>
      <c r="F9">
        <v>28</v>
      </c>
      <c r="G9">
        <v>1</v>
      </c>
      <c r="H9" t="s">
        <v>378</v>
      </c>
      <c r="I9" t="s">
        <v>379</v>
      </c>
      <c r="J9">
        <v>157</v>
      </c>
      <c r="K9" t="s">
        <v>265</v>
      </c>
      <c r="L9">
        <v>4</v>
      </c>
      <c r="M9">
        <v>3</v>
      </c>
      <c r="N9">
        <v>103</v>
      </c>
      <c r="O9" s="2">
        <f t="shared" si="1"/>
        <v>4</v>
      </c>
    </row>
    <row r="10" spans="1:19" x14ac:dyDescent="0.45">
      <c r="A10" t="str">
        <f t="shared" si="0"/>
        <v>Inbred HIPS_3_3</v>
      </c>
      <c r="B10">
        <v>1715678</v>
      </c>
      <c r="C10">
        <v>1729133</v>
      </c>
      <c r="D10" t="s">
        <v>19</v>
      </c>
      <c r="E10">
        <v>1</v>
      </c>
      <c r="F10">
        <v>27</v>
      </c>
      <c r="G10">
        <v>1</v>
      </c>
      <c r="H10" t="s">
        <v>378</v>
      </c>
      <c r="I10" t="s">
        <v>379</v>
      </c>
      <c r="J10">
        <v>122</v>
      </c>
      <c r="K10" t="s">
        <v>292</v>
      </c>
      <c r="L10">
        <v>3</v>
      </c>
      <c r="M10">
        <v>3</v>
      </c>
      <c r="N10">
        <v>102</v>
      </c>
      <c r="O10" s="2">
        <f t="shared" si="1"/>
        <v>3</v>
      </c>
    </row>
    <row r="11" spans="1:19" x14ac:dyDescent="0.45">
      <c r="A11" t="str">
        <f t="shared" si="0"/>
        <v>Inbred HIPS_2_3</v>
      </c>
      <c r="B11">
        <v>1716014</v>
      </c>
      <c r="C11">
        <v>1729269</v>
      </c>
      <c r="D11" t="s">
        <v>19</v>
      </c>
      <c r="E11">
        <v>1</v>
      </c>
      <c r="F11">
        <v>26</v>
      </c>
      <c r="G11">
        <v>1</v>
      </c>
      <c r="H11" t="s">
        <v>378</v>
      </c>
      <c r="I11" t="s">
        <v>379</v>
      </c>
      <c r="J11">
        <v>258</v>
      </c>
      <c r="K11" t="s">
        <v>278</v>
      </c>
      <c r="L11">
        <v>2</v>
      </c>
      <c r="M11">
        <v>3</v>
      </c>
      <c r="N11">
        <v>101</v>
      </c>
      <c r="O11" s="2">
        <f t="shared" si="1"/>
        <v>2</v>
      </c>
    </row>
    <row r="12" spans="1:19" x14ac:dyDescent="0.45">
      <c r="A12" t="str">
        <f t="shared" si="0"/>
        <v>Inbred HIPS_2_4</v>
      </c>
      <c r="B12">
        <v>1715470</v>
      </c>
      <c r="C12">
        <v>1723025</v>
      </c>
      <c r="D12" t="s">
        <v>19</v>
      </c>
      <c r="E12">
        <v>1</v>
      </c>
      <c r="F12">
        <v>47</v>
      </c>
      <c r="G12">
        <v>1</v>
      </c>
      <c r="H12" t="s">
        <v>378</v>
      </c>
      <c r="I12" t="s">
        <v>379</v>
      </c>
      <c r="J12">
        <v>14</v>
      </c>
      <c r="K12" t="s">
        <v>243</v>
      </c>
      <c r="L12">
        <v>2</v>
      </c>
      <c r="M12">
        <v>4</v>
      </c>
      <c r="N12">
        <v>120</v>
      </c>
      <c r="O12" s="2">
        <f t="shared" si="1"/>
        <v>2</v>
      </c>
    </row>
    <row r="13" spans="1:19" x14ac:dyDescent="0.45">
      <c r="A13" t="str">
        <f t="shared" si="0"/>
        <v>Inbred HIPS_3_4</v>
      </c>
      <c r="B13">
        <v>1715871</v>
      </c>
      <c r="C13">
        <v>1729226</v>
      </c>
      <c r="D13" t="s">
        <v>19</v>
      </c>
      <c r="E13">
        <v>1</v>
      </c>
      <c r="F13">
        <v>46</v>
      </c>
      <c r="G13">
        <v>1</v>
      </c>
      <c r="H13" t="s">
        <v>378</v>
      </c>
      <c r="I13" t="s">
        <v>379</v>
      </c>
      <c r="J13">
        <v>215</v>
      </c>
      <c r="K13" t="s">
        <v>237</v>
      </c>
      <c r="L13">
        <v>3</v>
      </c>
      <c r="M13">
        <v>4</v>
      </c>
      <c r="N13">
        <v>119</v>
      </c>
      <c r="O13" s="2">
        <f t="shared" si="1"/>
        <v>3</v>
      </c>
    </row>
    <row r="14" spans="1:19" x14ac:dyDescent="0.45">
      <c r="A14" t="str">
        <f t="shared" si="0"/>
        <v>Inbred HIPS_4_4</v>
      </c>
      <c r="B14">
        <v>1715820</v>
      </c>
      <c r="C14">
        <v>1729175</v>
      </c>
      <c r="D14" t="s">
        <v>19</v>
      </c>
      <c r="E14">
        <v>1</v>
      </c>
      <c r="F14">
        <v>45</v>
      </c>
      <c r="G14">
        <v>1</v>
      </c>
      <c r="H14" t="s">
        <v>378</v>
      </c>
      <c r="I14" t="s">
        <v>379</v>
      </c>
      <c r="J14">
        <v>164</v>
      </c>
      <c r="K14" t="s">
        <v>254</v>
      </c>
      <c r="L14">
        <v>4</v>
      </c>
      <c r="M14">
        <v>4</v>
      </c>
      <c r="N14">
        <v>118</v>
      </c>
      <c r="O14" s="2">
        <f t="shared" si="1"/>
        <v>4</v>
      </c>
    </row>
    <row r="15" spans="1:19" x14ac:dyDescent="0.45">
      <c r="A15" t="str">
        <f t="shared" si="0"/>
        <v>Inbred HIPS_5_4</v>
      </c>
      <c r="B15">
        <v>1716032</v>
      </c>
      <c r="C15">
        <v>1729287</v>
      </c>
      <c r="D15" t="s">
        <v>19</v>
      </c>
      <c r="E15">
        <v>1</v>
      </c>
      <c r="F15">
        <v>44</v>
      </c>
      <c r="G15">
        <v>1</v>
      </c>
      <c r="H15" t="s">
        <v>378</v>
      </c>
      <c r="I15" t="s">
        <v>379</v>
      </c>
      <c r="J15">
        <v>276</v>
      </c>
      <c r="K15" t="s">
        <v>239</v>
      </c>
      <c r="L15">
        <v>5</v>
      </c>
      <c r="M15">
        <v>4</v>
      </c>
      <c r="N15">
        <v>117</v>
      </c>
      <c r="O15" s="2">
        <f t="shared" si="1"/>
        <v>5</v>
      </c>
    </row>
    <row r="16" spans="1:19" x14ac:dyDescent="0.45">
      <c r="A16" t="str">
        <f t="shared" si="0"/>
        <v>Inbred HIPS_6_4</v>
      </c>
      <c r="B16">
        <v>1715835</v>
      </c>
      <c r="C16">
        <v>1729190</v>
      </c>
      <c r="D16" t="s">
        <v>19</v>
      </c>
      <c r="E16">
        <v>1</v>
      </c>
      <c r="F16">
        <v>43</v>
      </c>
      <c r="G16">
        <v>1</v>
      </c>
      <c r="H16" t="s">
        <v>378</v>
      </c>
      <c r="I16" t="s">
        <v>379</v>
      </c>
      <c r="J16">
        <v>179</v>
      </c>
      <c r="K16" t="s">
        <v>299</v>
      </c>
      <c r="L16">
        <v>6</v>
      </c>
      <c r="M16">
        <v>4</v>
      </c>
      <c r="N16">
        <v>116</v>
      </c>
      <c r="O16" s="2">
        <f t="shared" si="1"/>
        <v>6</v>
      </c>
    </row>
    <row r="17" spans="1:15" x14ac:dyDescent="0.45">
      <c r="A17" t="str">
        <f t="shared" si="0"/>
        <v>Inbred HIPS_7_4</v>
      </c>
      <c r="B17">
        <v>1715474</v>
      </c>
      <c r="C17">
        <v>1723029</v>
      </c>
      <c r="D17" t="s">
        <v>19</v>
      </c>
      <c r="E17">
        <v>1</v>
      </c>
      <c r="F17">
        <v>42</v>
      </c>
      <c r="G17">
        <v>1</v>
      </c>
      <c r="H17" t="s">
        <v>378</v>
      </c>
      <c r="I17" t="s">
        <v>379</v>
      </c>
      <c r="J17">
        <v>18</v>
      </c>
      <c r="K17" t="s">
        <v>238</v>
      </c>
      <c r="L17">
        <v>7</v>
      </c>
      <c r="M17">
        <v>4</v>
      </c>
      <c r="N17">
        <v>115</v>
      </c>
      <c r="O17" s="2">
        <f t="shared" si="1"/>
        <v>7</v>
      </c>
    </row>
    <row r="18" spans="1:15" x14ac:dyDescent="0.45">
      <c r="A18" t="str">
        <f t="shared" si="0"/>
        <v>Inbred HIPS_8_4</v>
      </c>
      <c r="B18">
        <v>1715492</v>
      </c>
      <c r="C18">
        <v>1723047</v>
      </c>
      <c r="D18" t="s">
        <v>19</v>
      </c>
      <c r="E18">
        <v>1</v>
      </c>
      <c r="F18">
        <v>41</v>
      </c>
      <c r="G18">
        <v>1</v>
      </c>
      <c r="H18" t="s">
        <v>378</v>
      </c>
      <c r="I18" t="s">
        <v>379</v>
      </c>
      <c r="J18">
        <v>36</v>
      </c>
      <c r="K18" t="s">
        <v>259</v>
      </c>
      <c r="L18">
        <v>8</v>
      </c>
      <c r="M18">
        <v>4</v>
      </c>
      <c r="N18">
        <v>114</v>
      </c>
      <c r="O18" s="2">
        <f t="shared" si="1"/>
        <v>8</v>
      </c>
    </row>
    <row r="19" spans="1:15" x14ac:dyDescent="0.45">
      <c r="A19" t="str">
        <f t="shared" si="0"/>
        <v>Inbred HIPS_9_4</v>
      </c>
      <c r="B19">
        <v>1715639</v>
      </c>
      <c r="C19">
        <v>1723094</v>
      </c>
      <c r="D19" t="s">
        <v>19</v>
      </c>
      <c r="E19">
        <v>1</v>
      </c>
      <c r="F19">
        <v>40</v>
      </c>
      <c r="G19">
        <v>1</v>
      </c>
      <c r="H19" t="s">
        <v>378</v>
      </c>
      <c r="I19" t="s">
        <v>379</v>
      </c>
      <c r="J19">
        <v>83</v>
      </c>
      <c r="K19" t="s">
        <v>298</v>
      </c>
      <c r="L19">
        <v>9</v>
      </c>
      <c r="M19">
        <v>4</v>
      </c>
      <c r="N19">
        <v>113</v>
      </c>
      <c r="O19" s="2">
        <f t="shared" si="1"/>
        <v>9</v>
      </c>
    </row>
    <row r="20" spans="1:15" x14ac:dyDescent="0.45">
      <c r="A20" t="str">
        <f t="shared" si="0"/>
        <v>Inbred HIPS_10_4</v>
      </c>
      <c r="B20">
        <v>1716075</v>
      </c>
      <c r="C20">
        <v>1729330</v>
      </c>
      <c r="D20" t="s">
        <v>19</v>
      </c>
      <c r="E20">
        <v>1</v>
      </c>
      <c r="F20">
        <v>39</v>
      </c>
      <c r="G20">
        <v>1</v>
      </c>
      <c r="H20" t="s">
        <v>378</v>
      </c>
      <c r="I20" t="s">
        <v>379</v>
      </c>
      <c r="J20">
        <v>319</v>
      </c>
      <c r="K20" t="s">
        <v>248</v>
      </c>
      <c r="L20">
        <v>10</v>
      </c>
      <c r="M20">
        <v>4</v>
      </c>
      <c r="N20">
        <v>112</v>
      </c>
      <c r="O20" s="2">
        <f t="shared" si="1"/>
        <v>10</v>
      </c>
    </row>
    <row r="21" spans="1:15" x14ac:dyDescent="0.45">
      <c r="A21" t="str">
        <f t="shared" si="0"/>
        <v>Inbred HIPS_11_4</v>
      </c>
      <c r="B21">
        <v>1716042</v>
      </c>
      <c r="C21">
        <v>1729297</v>
      </c>
      <c r="D21" t="s">
        <v>19</v>
      </c>
      <c r="E21">
        <v>1</v>
      </c>
      <c r="F21">
        <v>38</v>
      </c>
      <c r="G21">
        <v>1</v>
      </c>
      <c r="H21" t="s">
        <v>378</v>
      </c>
      <c r="I21" t="s">
        <v>379</v>
      </c>
      <c r="J21">
        <v>286</v>
      </c>
      <c r="K21" t="s">
        <v>309</v>
      </c>
      <c r="L21">
        <v>11</v>
      </c>
      <c r="M21">
        <v>4</v>
      </c>
      <c r="N21">
        <v>111</v>
      </c>
      <c r="O21" s="2">
        <f t="shared" si="1"/>
        <v>11</v>
      </c>
    </row>
    <row r="22" spans="1:15" x14ac:dyDescent="0.45">
      <c r="A22" t="str">
        <f t="shared" si="0"/>
        <v>Inbred HIPS_11_5</v>
      </c>
      <c r="B22">
        <v>1716215</v>
      </c>
      <c r="C22">
        <v>1729370</v>
      </c>
      <c r="D22" t="s">
        <v>19</v>
      </c>
      <c r="E22">
        <v>1</v>
      </c>
      <c r="F22">
        <v>59</v>
      </c>
      <c r="G22">
        <v>1</v>
      </c>
      <c r="H22" t="s">
        <v>378</v>
      </c>
      <c r="I22" t="s">
        <v>379</v>
      </c>
      <c r="J22">
        <v>359</v>
      </c>
      <c r="K22" t="s">
        <v>21</v>
      </c>
      <c r="L22">
        <v>11</v>
      </c>
      <c r="M22">
        <v>5</v>
      </c>
      <c r="N22">
        <v>130</v>
      </c>
      <c r="O22" s="2">
        <f t="shared" si="1"/>
        <v>11</v>
      </c>
    </row>
    <row r="23" spans="1:15" x14ac:dyDescent="0.45">
      <c r="A23" t="str">
        <f t="shared" si="0"/>
        <v>Inbred HIPS_10_5</v>
      </c>
      <c r="B23">
        <v>1715652</v>
      </c>
      <c r="C23">
        <v>1729107</v>
      </c>
      <c r="D23" t="s">
        <v>19</v>
      </c>
      <c r="E23">
        <v>1</v>
      </c>
      <c r="F23">
        <v>58</v>
      </c>
      <c r="G23">
        <v>1</v>
      </c>
      <c r="H23" t="s">
        <v>378</v>
      </c>
      <c r="I23" t="s">
        <v>379</v>
      </c>
      <c r="J23">
        <v>96</v>
      </c>
      <c r="K23" t="s">
        <v>235</v>
      </c>
      <c r="L23">
        <v>10</v>
      </c>
      <c r="M23">
        <v>5</v>
      </c>
      <c r="N23">
        <v>129</v>
      </c>
      <c r="O23" s="2">
        <f t="shared" si="1"/>
        <v>10</v>
      </c>
    </row>
    <row r="24" spans="1:15" x14ac:dyDescent="0.45">
      <c r="A24" t="str">
        <f t="shared" si="0"/>
        <v>Inbred HIPS_9_5</v>
      </c>
      <c r="B24">
        <v>1715838</v>
      </c>
      <c r="C24">
        <v>1729193</v>
      </c>
      <c r="D24" t="s">
        <v>19</v>
      </c>
      <c r="E24">
        <v>1</v>
      </c>
      <c r="F24">
        <v>57</v>
      </c>
      <c r="G24">
        <v>1</v>
      </c>
      <c r="H24" t="s">
        <v>378</v>
      </c>
      <c r="I24" t="s">
        <v>379</v>
      </c>
      <c r="J24">
        <v>182</v>
      </c>
      <c r="K24" t="s">
        <v>263</v>
      </c>
      <c r="L24">
        <v>9</v>
      </c>
      <c r="M24">
        <v>5</v>
      </c>
      <c r="N24">
        <v>128</v>
      </c>
      <c r="O24" s="2">
        <f t="shared" si="1"/>
        <v>9</v>
      </c>
    </row>
    <row r="25" spans="1:15" x14ac:dyDescent="0.45">
      <c r="A25" t="str">
        <f t="shared" si="0"/>
        <v>Inbred HIPS_8_5</v>
      </c>
      <c r="B25">
        <v>1716215</v>
      </c>
      <c r="C25">
        <v>1729373</v>
      </c>
      <c r="D25" t="s">
        <v>19</v>
      </c>
      <c r="E25">
        <v>1</v>
      </c>
      <c r="F25">
        <v>56</v>
      </c>
      <c r="G25">
        <v>1</v>
      </c>
      <c r="H25" t="s">
        <v>378</v>
      </c>
      <c r="I25" t="s">
        <v>379</v>
      </c>
      <c r="J25">
        <v>362</v>
      </c>
      <c r="K25" t="s">
        <v>21</v>
      </c>
      <c r="L25">
        <v>8</v>
      </c>
      <c r="M25">
        <v>5</v>
      </c>
      <c r="N25">
        <v>127</v>
      </c>
      <c r="O25" s="2">
        <f t="shared" si="1"/>
        <v>8</v>
      </c>
    </row>
    <row r="26" spans="1:15" x14ac:dyDescent="0.45">
      <c r="A26" t="str">
        <f t="shared" si="0"/>
        <v>Inbred HIPS_7_5</v>
      </c>
      <c r="B26">
        <v>1715640</v>
      </c>
      <c r="C26">
        <v>1723095</v>
      </c>
      <c r="D26" t="s">
        <v>19</v>
      </c>
      <c r="E26">
        <v>1</v>
      </c>
      <c r="F26">
        <v>55</v>
      </c>
      <c r="G26">
        <v>1</v>
      </c>
      <c r="H26" t="s">
        <v>378</v>
      </c>
      <c r="I26" t="s">
        <v>379</v>
      </c>
      <c r="J26">
        <v>84</v>
      </c>
      <c r="K26" t="s">
        <v>247</v>
      </c>
      <c r="L26">
        <v>7</v>
      </c>
      <c r="M26">
        <v>5</v>
      </c>
      <c r="N26">
        <v>126</v>
      </c>
      <c r="O26" s="2">
        <f t="shared" si="1"/>
        <v>7</v>
      </c>
    </row>
    <row r="27" spans="1:15" x14ac:dyDescent="0.45">
      <c r="A27" t="str">
        <f t="shared" si="0"/>
        <v>Inbred HIPS_6_5</v>
      </c>
      <c r="B27">
        <v>1716215</v>
      </c>
      <c r="C27">
        <v>1729375</v>
      </c>
      <c r="D27" t="s">
        <v>19</v>
      </c>
      <c r="E27">
        <v>1</v>
      </c>
      <c r="F27">
        <v>54</v>
      </c>
      <c r="G27">
        <v>1</v>
      </c>
      <c r="H27" t="s">
        <v>378</v>
      </c>
      <c r="I27" t="s">
        <v>379</v>
      </c>
      <c r="J27">
        <v>364</v>
      </c>
      <c r="K27" t="s">
        <v>21</v>
      </c>
      <c r="L27">
        <v>6</v>
      </c>
      <c r="M27">
        <v>5</v>
      </c>
      <c r="N27">
        <v>125</v>
      </c>
      <c r="O27" s="2">
        <f t="shared" si="1"/>
        <v>6</v>
      </c>
    </row>
    <row r="28" spans="1:15" x14ac:dyDescent="0.45">
      <c r="A28" t="str">
        <f t="shared" si="0"/>
        <v>Inbred HIPS_5_5</v>
      </c>
      <c r="B28">
        <v>1715830</v>
      </c>
      <c r="C28">
        <v>1729185</v>
      </c>
      <c r="D28" t="s">
        <v>19</v>
      </c>
      <c r="E28">
        <v>1</v>
      </c>
      <c r="F28">
        <v>53</v>
      </c>
      <c r="G28">
        <v>1</v>
      </c>
      <c r="H28" t="s">
        <v>378</v>
      </c>
      <c r="I28" t="s">
        <v>379</v>
      </c>
      <c r="J28">
        <v>174</v>
      </c>
      <c r="K28" t="s">
        <v>222</v>
      </c>
      <c r="L28">
        <v>5</v>
      </c>
      <c r="M28">
        <v>5</v>
      </c>
      <c r="N28">
        <v>124</v>
      </c>
      <c r="O28" s="2">
        <f t="shared" si="1"/>
        <v>5</v>
      </c>
    </row>
    <row r="29" spans="1:15" x14ac:dyDescent="0.45">
      <c r="A29" t="str">
        <f t="shared" si="0"/>
        <v>Inbred HIPS_4_5</v>
      </c>
      <c r="B29">
        <v>1716046</v>
      </c>
      <c r="C29">
        <v>1729301</v>
      </c>
      <c r="D29" t="s">
        <v>19</v>
      </c>
      <c r="E29">
        <v>1</v>
      </c>
      <c r="F29">
        <v>52</v>
      </c>
      <c r="G29">
        <v>1</v>
      </c>
      <c r="H29" t="s">
        <v>378</v>
      </c>
      <c r="I29" t="s">
        <v>379</v>
      </c>
      <c r="J29">
        <v>290</v>
      </c>
      <c r="K29" t="s">
        <v>325</v>
      </c>
      <c r="L29">
        <v>4</v>
      </c>
      <c r="M29">
        <v>5</v>
      </c>
      <c r="N29">
        <v>123</v>
      </c>
      <c r="O29" s="2">
        <f t="shared" si="1"/>
        <v>4</v>
      </c>
    </row>
    <row r="30" spans="1:15" x14ac:dyDescent="0.45">
      <c r="A30" t="str">
        <f t="shared" si="0"/>
        <v>Inbred HIPS_3_5</v>
      </c>
      <c r="B30">
        <v>1716053</v>
      </c>
      <c r="C30">
        <v>1729308</v>
      </c>
      <c r="D30" t="s">
        <v>19</v>
      </c>
      <c r="E30">
        <v>1</v>
      </c>
      <c r="F30">
        <v>51</v>
      </c>
      <c r="G30">
        <v>1</v>
      </c>
      <c r="H30" t="s">
        <v>378</v>
      </c>
      <c r="I30" t="s">
        <v>379</v>
      </c>
      <c r="J30">
        <v>297</v>
      </c>
      <c r="K30" t="s">
        <v>236</v>
      </c>
      <c r="L30">
        <v>3</v>
      </c>
      <c r="M30">
        <v>5</v>
      </c>
      <c r="N30">
        <v>122</v>
      </c>
      <c r="O30" s="2">
        <f t="shared" si="1"/>
        <v>3</v>
      </c>
    </row>
    <row r="31" spans="1:15" x14ac:dyDescent="0.45">
      <c r="A31" t="str">
        <f t="shared" si="0"/>
        <v>Inbred HIPS_2_5</v>
      </c>
      <c r="B31">
        <v>1715628</v>
      </c>
      <c r="C31">
        <v>1723083</v>
      </c>
      <c r="D31" t="s">
        <v>19</v>
      </c>
      <c r="E31">
        <v>1</v>
      </c>
      <c r="F31">
        <v>50</v>
      </c>
      <c r="G31">
        <v>1</v>
      </c>
      <c r="H31" t="s">
        <v>378</v>
      </c>
      <c r="I31" t="s">
        <v>379</v>
      </c>
      <c r="J31">
        <v>72</v>
      </c>
      <c r="K31" t="s">
        <v>302</v>
      </c>
      <c r="L31">
        <v>2</v>
      </c>
      <c r="M31">
        <v>5</v>
      </c>
      <c r="N31">
        <v>121</v>
      </c>
      <c r="O31" s="2">
        <f t="shared" si="1"/>
        <v>2</v>
      </c>
    </row>
    <row r="32" spans="1:15" x14ac:dyDescent="0.45">
      <c r="A32" t="str">
        <f t="shared" si="0"/>
        <v>Inbred HIPS_2_6</v>
      </c>
      <c r="B32">
        <v>1716006</v>
      </c>
      <c r="C32">
        <v>1729261</v>
      </c>
      <c r="D32" t="s">
        <v>19</v>
      </c>
      <c r="E32">
        <v>1</v>
      </c>
      <c r="F32">
        <v>71</v>
      </c>
      <c r="G32">
        <v>1</v>
      </c>
      <c r="H32" t="s">
        <v>378</v>
      </c>
      <c r="I32" t="s">
        <v>379</v>
      </c>
      <c r="J32">
        <v>250</v>
      </c>
      <c r="K32" t="s">
        <v>296</v>
      </c>
      <c r="L32">
        <v>2</v>
      </c>
      <c r="M32">
        <v>6</v>
      </c>
      <c r="N32">
        <v>140</v>
      </c>
      <c r="O32" s="2">
        <f t="shared" si="1"/>
        <v>2</v>
      </c>
    </row>
    <row r="33" spans="1:15" x14ac:dyDescent="0.45">
      <c r="A33" t="str">
        <f t="shared" si="0"/>
        <v>Inbred HIPS_3_6</v>
      </c>
      <c r="B33">
        <v>1715865</v>
      </c>
      <c r="C33">
        <v>1729220</v>
      </c>
      <c r="D33" t="s">
        <v>19</v>
      </c>
      <c r="E33">
        <v>1</v>
      </c>
      <c r="F33">
        <v>70</v>
      </c>
      <c r="G33">
        <v>1</v>
      </c>
      <c r="H33" t="s">
        <v>378</v>
      </c>
      <c r="I33" t="s">
        <v>379</v>
      </c>
      <c r="J33">
        <v>209</v>
      </c>
      <c r="K33" t="s">
        <v>314</v>
      </c>
      <c r="L33">
        <v>3</v>
      </c>
      <c r="M33">
        <v>6</v>
      </c>
      <c r="N33">
        <v>139</v>
      </c>
      <c r="O33" s="2">
        <f t="shared" si="1"/>
        <v>3</v>
      </c>
    </row>
    <row r="34" spans="1:15" x14ac:dyDescent="0.45">
      <c r="A34" t="str">
        <f t="shared" si="0"/>
        <v>Inbred HIPS_4_6</v>
      </c>
      <c r="B34">
        <v>1715654</v>
      </c>
      <c r="C34">
        <v>1729109</v>
      </c>
      <c r="D34" t="s">
        <v>19</v>
      </c>
      <c r="E34">
        <v>1</v>
      </c>
      <c r="F34">
        <v>69</v>
      </c>
      <c r="G34">
        <v>1</v>
      </c>
      <c r="H34" t="s">
        <v>378</v>
      </c>
      <c r="I34" t="s">
        <v>379</v>
      </c>
      <c r="J34">
        <v>98</v>
      </c>
      <c r="K34" t="s">
        <v>300</v>
      </c>
      <c r="L34">
        <v>4</v>
      </c>
      <c r="M34">
        <v>6</v>
      </c>
      <c r="N34">
        <v>138</v>
      </c>
      <c r="O34" s="2">
        <f t="shared" si="1"/>
        <v>4</v>
      </c>
    </row>
    <row r="35" spans="1:15" x14ac:dyDescent="0.45">
      <c r="A35" t="str">
        <f t="shared" si="0"/>
        <v>Inbred HIPS_5_6</v>
      </c>
      <c r="B35">
        <v>1715618</v>
      </c>
      <c r="C35">
        <v>1723073</v>
      </c>
      <c r="D35" t="s">
        <v>19</v>
      </c>
      <c r="E35">
        <v>1</v>
      </c>
      <c r="F35">
        <v>68</v>
      </c>
      <c r="G35">
        <v>1</v>
      </c>
      <c r="H35" t="s">
        <v>378</v>
      </c>
      <c r="I35" t="s">
        <v>379</v>
      </c>
      <c r="J35">
        <v>62</v>
      </c>
      <c r="K35" t="s">
        <v>273</v>
      </c>
      <c r="L35">
        <v>5</v>
      </c>
      <c r="M35">
        <v>6</v>
      </c>
      <c r="N35">
        <v>137</v>
      </c>
      <c r="O35" s="2">
        <f t="shared" si="1"/>
        <v>5</v>
      </c>
    </row>
    <row r="36" spans="1:15" x14ac:dyDescent="0.45">
      <c r="A36" t="str">
        <f t="shared" si="0"/>
        <v>Inbred HIPS_6_6</v>
      </c>
      <c r="B36">
        <v>1716016</v>
      </c>
      <c r="C36">
        <v>1729271</v>
      </c>
      <c r="D36" t="s">
        <v>19</v>
      </c>
      <c r="E36">
        <v>1</v>
      </c>
      <c r="F36">
        <v>67</v>
      </c>
      <c r="G36">
        <v>1</v>
      </c>
      <c r="H36" t="s">
        <v>378</v>
      </c>
      <c r="I36" t="s">
        <v>379</v>
      </c>
      <c r="J36">
        <v>260</v>
      </c>
      <c r="K36" t="s">
        <v>304</v>
      </c>
      <c r="L36">
        <v>6</v>
      </c>
      <c r="M36">
        <v>6</v>
      </c>
      <c r="N36">
        <v>136</v>
      </c>
      <c r="O36" s="2">
        <f t="shared" si="1"/>
        <v>6</v>
      </c>
    </row>
    <row r="37" spans="1:15" x14ac:dyDescent="0.45">
      <c r="A37" t="str">
        <f t="shared" si="0"/>
        <v>Inbred HIPS_7_6</v>
      </c>
      <c r="B37">
        <v>1715658</v>
      </c>
      <c r="C37">
        <v>1729113</v>
      </c>
      <c r="D37" t="s">
        <v>19</v>
      </c>
      <c r="E37">
        <v>1</v>
      </c>
      <c r="F37">
        <v>66</v>
      </c>
      <c r="G37">
        <v>1</v>
      </c>
      <c r="H37" t="s">
        <v>378</v>
      </c>
      <c r="I37" t="s">
        <v>379</v>
      </c>
      <c r="J37">
        <v>102</v>
      </c>
      <c r="K37" t="s">
        <v>277</v>
      </c>
      <c r="L37">
        <v>7</v>
      </c>
      <c r="M37">
        <v>6</v>
      </c>
      <c r="N37">
        <v>135</v>
      </c>
      <c r="O37" s="2">
        <f t="shared" si="1"/>
        <v>7</v>
      </c>
    </row>
    <row r="38" spans="1:15" x14ac:dyDescent="0.45">
      <c r="A38" t="str">
        <f t="shared" si="0"/>
        <v>Inbred HIPS_8_6</v>
      </c>
      <c r="B38">
        <v>1715834</v>
      </c>
      <c r="C38">
        <v>1729189</v>
      </c>
      <c r="D38" t="s">
        <v>19</v>
      </c>
      <c r="E38">
        <v>1</v>
      </c>
      <c r="F38">
        <v>65</v>
      </c>
      <c r="G38">
        <v>1</v>
      </c>
      <c r="H38" t="s">
        <v>378</v>
      </c>
      <c r="I38" t="s">
        <v>379</v>
      </c>
      <c r="J38">
        <v>178</v>
      </c>
      <c r="K38" t="s">
        <v>307</v>
      </c>
      <c r="L38">
        <v>8</v>
      </c>
      <c r="M38">
        <v>6</v>
      </c>
      <c r="N38">
        <v>134</v>
      </c>
      <c r="O38" s="2">
        <f t="shared" si="1"/>
        <v>8</v>
      </c>
    </row>
    <row r="39" spans="1:15" x14ac:dyDescent="0.45">
      <c r="A39" t="str">
        <f t="shared" si="0"/>
        <v>Inbred HIPS_9_6</v>
      </c>
      <c r="B39">
        <v>1715833</v>
      </c>
      <c r="C39">
        <v>1729188</v>
      </c>
      <c r="D39" t="s">
        <v>19</v>
      </c>
      <c r="E39">
        <v>1</v>
      </c>
      <c r="F39">
        <v>64</v>
      </c>
      <c r="G39">
        <v>1</v>
      </c>
      <c r="H39" t="s">
        <v>378</v>
      </c>
      <c r="I39" t="s">
        <v>379</v>
      </c>
      <c r="J39">
        <v>177</v>
      </c>
      <c r="K39" t="s">
        <v>227</v>
      </c>
      <c r="L39">
        <v>9</v>
      </c>
      <c r="M39">
        <v>6</v>
      </c>
      <c r="N39">
        <v>133</v>
      </c>
      <c r="O39" s="2">
        <f t="shared" si="1"/>
        <v>9</v>
      </c>
    </row>
    <row r="40" spans="1:15" x14ac:dyDescent="0.45">
      <c r="A40" t="str">
        <f t="shared" si="0"/>
        <v>Inbred HIPS_10_6</v>
      </c>
      <c r="B40">
        <v>1715698</v>
      </c>
      <c r="C40">
        <v>1729153</v>
      </c>
      <c r="D40" t="s">
        <v>19</v>
      </c>
      <c r="E40">
        <v>1</v>
      </c>
      <c r="F40">
        <v>63</v>
      </c>
      <c r="G40">
        <v>1</v>
      </c>
      <c r="H40" t="s">
        <v>378</v>
      </c>
      <c r="I40" t="s">
        <v>379</v>
      </c>
      <c r="J40">
        <v>142</v>
      </c>
      <c r="K40" t="s">
        <v>287</v>
      </c>
      <c r="L40">
        <v>10</v>
      </c>
      <c r="M40">
        <v>6</v>
      </c>
      <c r="N40">
        <v>132</v>
      </c>
      <c r="O40" s="2">
        <f t="shared" si="1"/>
        <v>10</v>
      </c>
    </row>
    <row r="41" spans="1:15" x14ac:dyDescent="0.45">
      <c r="A41" t="str">
        <f t="shared" si="0"/>
        <v>Inbred HIPS_11_6</v>
      </c>
      <c r="B41">
        <v>1715619</v>
      </c>
      <c r="C41">
        <v>1723074</v>
      </c>
      <c r="D41" t="s">
        <v>19</v>
      </c>
      <c r="E41">
        <v>1</v>
      </c>
      <c r="F41">
        <v>62</v>
      </c>
      <c r="G41">
        <v>1</v>
      </c>
      <c r="H41" t="s">
        <v>378</v>
      </c>
      <c r="I41" t="s">
        <v>379</v>
      </c>
      <c r="J41">
        <v>63</v>
      </c>
      <c r="K41" t="s">
        <v>266</v>
      </c>
      <c r="L41">
        <v>11</v>
      </c>
      <c r="M41">
        <v>6</v>
      </c>
      <c r="N41">
        <v>131</v>
      </c>
      <c r="O41" s="2">
        <f t="shared" si="1"/>
        <v>11</v>
      </c>
    </row>
    <row r="42" spans="1:15" x14ac:dyDescent="0.45">
      <c r="A42" t="str">
        <f t="shared" si="0"/>
        <v>Inbred HIPS_11_7</v>
      </c>
      <c r="B42">
        <v>1715653</v>
      </c>
      <c r="C42">
        <v>1729108</v>
      </c>
      <c r="D42" t="s">
        <v>19</v>
      </c>
      <c r="E42">
        <v>1</v>
      </c>
      <c r="F42">
        <v>83</v>
      </c>
      <c r="G42">
        <v>1</v>
      </c>
      <c r="H42" t="s">
        <v>378</v>
      </c>
      <c r="I42" t="s">
        <v>379</v>
      </c>
      <c r="J42">
        <v>97</v>
      </c>
      <c r="K42" t="s">
        <v>231</v>
      </c>
      <c r="L42">
        <v>11</v>
      </c>
      <c r="M42">
        <v>7</v>
      </c>
      <c r="N42">
        <v>150</v>
      </c>
      <c r="O42" s="2">
        <f t="shared" si="1"/>
        <v>11</v>
      </c>
    </row>
    <row r="43" spans="1:15" x14ac:dyDescent="0.45">
      <c r="A43" t="str">
        <f t="shared" si="0"/>
        <v>Inbred HIPS_10_7</v>
      </c>
      <c r="B43">
        <v>1715816</v>
      </c>
      <c r="C43">
        <v>1729171</v>
      </c>
      <c r="D43" t="s">
        <v>19</v>
      </c>
      <c r="E43">
        <v>1</v>
      </c>
      <c r="F43">
        <v>82</v>
      </c>
      <c r="G43">
        <v>1</v>
      </c>
      <c r="H43" t="s">
        <v>378</v>
      </c>
      <c r="I43" t="s">
        <v>379</v>
      </c>
      <c r="J43">
        <v>160</v>
      </c>
      <c r="K43" t="s">
        <v>220</v>
      </c>
      <c r="L43">
        <v>10</v>
      </c>
      <c r="M43">
        <v>7</v>
      </c>
      <c r="N43">
        <v>149</v>
      </c>
      <c r="O43" s="2">
        <f t="shared" si="1"/>
        <v>10</v>
      </c>
    </row>
    <row r="44" spans="1:15" x14ac:dyDescent="0.45">
      <c r="A44" t="str">
        <f t="shared" si="0"/>
        <v>Inbred HIPS_9_7</v>
      </c>
      <c r="B44">
        <v>1716085</v>
      </c>
      <c r="C44">
        <v>1729340</v>
      </c>
      <c r="D44" t="s">
        <v>19</v>
      </c>
      <c r="E44">
        <v>1</v>
      </c>
      <c r="F44">
        <v>81</v>
      </c>
      <c r="G44">
        <v>1</v>
      </c>
      <c r="H44" t="s">
        <v>378</v>
      </c>
      <c r="I44" t="s">
        <v>379</v>
      </c>
      <c r="J44">
        <v>329</v>
      </c>
      <c r="K44" t="s">
        <v>225</v>
      </c>
      <c r="L44">
        <v>9</v>
      </c>
      <c r="M44">
        <v>7</v>
      </c>
      <c r="N44">
        <v>148</v>
      </c>
      <c r="O44" s="2">
        <f t="shared" si="1"/>
        <v>9</v>
      </c>
    </row>
    <row r="45" spans="1:15" x14ac:dyDescent="0.45">
      <c r="A45" t="str">
        <f t="shared" si="0"/>
        <v>Inbred HIPS_8_7</v>
      </c>
      <c r="B45">
        <v>1715897</v>
      </c>
      <c r="C45">
        <v>1729252</v>
      </c>
      <c r="D45" t="s">
        <v>19</v>
      </c>
      <c r="E45">
        <v>1</v>
      </c>
      <c r="F45">
        <v>80</v>
      </c>
      <c r="G45">
        <v>1</v>
      </c>
      <c r="H45" t="s">
        <v>378</v>
      </c>
      <c r="I45" t="s">
        <v>379</v>
      </c>
      <c r="J45">
        <v>241</v>
      </c>
      <c r="K45" t="s">
        <v>281</v>
      </c>
      <c r="L45">
        <v>8</v>
      </c>
      <c r="M45">
        <v>7</v>
      </c>
      <c r="N45">
        <v>147</v>
      </c>
      <c r="O45" s="2">
        <f t="shared" si="1"/>
        <v>8</v>
      </c>
    </row>
    <row r="46" spans="1:15" x14ac:dyDescent="0.45">
      <c r="A46" t="str">
        <f t="shared" si="0"/>
        <v>Inbred HIPS_7_7</v>
      </c>
      <c r="B46">
        <v>1716202</v>
      </c>
      <c r="C46">
        <v>1729357</v>
      </c>
      <c r="D46" t="s">
        <v>19</v>
      </c>
      <c r="E46">
        <v>1</v>
      </c>
      <c r="F46">
        <v>79</v>
      </c>
      <c r="G46">
        <v>1</v>
      </c>
      <c r="H46" t="s">
        <v>378</v>
      </c>
      <c r="I46" t="s">
        <v>379</v>
      </c>
      <c r="J46">
        <v>346</v>
      </c>
      <c r="K46" t="s">
        <v>262</v>
      </c>
      <c r="L46">
        <v>7</v>
      </c>
      <c r="M46">
        <v>7</v>
      </c>
      <c r="N46">
        <v>146</v>
      </c>
      <c r="O46" s="2">
        <f t="shared" si="1"/>
        <v>7</v>
      </c>
    </row>
    <row r="47" spans="1:15" x14ac:dyDescent="0.45">
      <c r="A47" t="str">
        <f t="shared" si="0"/>
        <v>Inbred HIPS_6_7</v>
      </c>
      <c r="B47">
        <v>1716215</v>
      </c>
      <c r="C47">
        <v>1729376</v>
      </c>
      <c r="D47" t="s">
        <v>19</v>
      </c>
      <c r="E47">
        <v>1</v>
      </c>
      <c r="F47">
        <v>78</v>
      </c>
      <c r="G47">
        <v>1</v>
      </c>
      <c r="H47" t="s">
        <v>378</v>
      </c>
      <c r="I47" t="s">
        <v>379</v>
      </c>
      <c r="J47">
        <v>365</v>
      </c>
      <c r="K47" t="s">
        <v>21</v>
      </c>
      <c r="L47">
        <v>6</v>
      </c>
      <c r="M47">
        <v>7</v>
      </c>
      <c r="N47">
        <v>145</v>
      </c>
      <c r="O47" s="2">
        <f t="shared" si="1"/>
        <v>6</v>
      </c>
    </row>
    <row r="48" spans="1:15" x14ac:dyDescent="0.45">
      <c r="A48" t="str">
        <f t="shared" si="0"/>
        <v>Inbred HIPS_5_7</v>
      </c>
      <c r="B48">
        <v>1716058</v>
      </c>
      <c r="C48">
        <v>1729313</v>
      </c>
      <c r="D48" t="s">
        <v>19</v>
      </c>
      <c r="E48">
        <v>1</v>
      </c>
      <c r="F48">
        <v>77</v>
      </c>
      <c r="G48">
        <v>1</v>
      </c>
      <c r="H48" t="s">
        <v>378</v>
      </c>
      <c r="I48" t="s">
        <v>379</v>
      </c>
      <c r="J48">
        <v>302</v>
      </c>
      <c r="K48" t="s">
        <v>253</v>
      </c>
      <c r="L48">
        <v>5</v>
      </c>
      <c r="M48">
        <v>7</v>
      </c>
      <c r="N48">
        <v>144</v>
      </c>
      <c r="O48" s="2">
        <f t="shared" si="1"/>
        <v>5</v>
      </c>
    </row>
    <row r="49" spans="1:15" x14ac:dyDescent="0.45">
      <c r="A49" t="str">
        <f t="shared" si="0"/>
        <v>Inbred HIPS_4_7</v>
      </c>
      <c r="B49">
        <v>1715690</v>
      </c>
      <c r="C49">
        <v>1729145</v>
      </c>
      <c r="D49" t="s">
        <v>19</v>
      </c>
      <c r="E49">
        <v>1</v>
      </c>
      <c r="F49">
        <v>76</v>
      </c>
      <c r="G49">
        <v>1</v>
      </c>
      <c r="H49" t="s">
        <v>378</v>
      </c>
      <c r="I49" t="s">
        <v>379</v>
      </c>
      <c r="J49">
        <v>134</v>
      </c>
      <c r="K49" t="s">
        <v>284</v>
      </c>
      <c r="L49">
        <v>4</v>
      </c>
      <c r="M49">
        <v>7</v>
      </c>
      <c r="N49">
        <v>143</v>
      </c>
      <c r="O49" s="2">
        <f t="shared" si="1"/>
        <v>4</v>
      </c>
    </row>
    <row r="50" spans="1:15" x14ac:dyDescent="0.45">
      <c r="A50" t="str">
        <f t="shared" si="0"/>
        <v>Inbred HIPS_3_7</v>
      </c>
      <c r="B50">
        <v>1715857</v>
      </c>
      <c r="C50">
        <v>1729212</v>
      </c>
      <c r="D50" t="s">
        <v>19</v>
      </c>
      <c r="E50">
        <v>1</v>
      </c>
      <c r="F50">
        <v>75</v>
      </c>
      <c r="G50">
        <v>1</v>
      </c>
      <c r="H50" t="s">
        <v>378</v>
      </c>
      <c r="I50" t="s">
        <v>379</v>
      </c>
      <c r="J50">
        <v>201</v>
      </c>
      <c r="K50" t="s">
        <v>228</v>
      </c>
      <c r="L50">
        <v>3</v>
      </c>
      <c r="M50">
        <v>7</v>
      </c>
      <c r="N50">
        <v>142</v>
      </c>
      <c r="O50" s="2">
        <f t="shared" si="1"/>
        <v>3</v>
      </c>
    </row>
    <row r="51" spans="1:15" x14ac:dyDescent="0.45">
      <c r="A51" t="str">
        <f t="shared" si="0"/>
        <v>Inbred HIPS_2_7</v>
      </c>
      <c r="B51">
        <v>1715837</v>
      </c>
      <c r="C51">
        <v>1729192</v>
      </c>
      <c r="D51" t="s">
        <v>19</v>
      </c>
      <c r="E51">
        <v>1</v>
      </c>
      <c r="F51">
        <v>74</v>
      </c>
      <c r="G51">
        <v>1</v>
      </c>
      <c r="H51" t="s">
        <v>378</v>
      </c>
      <c r="I51" t="s">
        <v>379</v>
      </c>
      <c r="J51">
        <v>181</v>
      </c>
      <c r="K51" t="s">
        <v>276</v>
      </c>
      <c r="L51">
        <v>2</v>
      </c>
      <c r="M51">
        <v>7</v>
      </c>
      <c r="N51">
        <v>141</v>
      </c>
      <c r="O51" s="2">
        <f t="shared" si="1"/>
        <v>2</v>
      </c>
    </row>
    <row r="52" spans="1:15" x14ac:dyDescent="0.45">
      <c r="A52" t="str">
        <f t="shared" si="0"/>
        <v>Inbred HIPS_2_8</v>
      </c>
      <c r="B52">
        <v>1716039</v>
      </c>
      <c r="C52">
        <v>1729294</v>
      </c>
      <c r="D52" t="s">
        <v>19</v>
      </c>
      <c r="E52">
        <v>1</v>
      </c>
      <c r="F52">
        <v>95</v>
      </c>
      <c r="G52">
        <v>1</v>
      </c>
      <c r="H52" t="s">
        <v>378</v>
      </c>
      <c r="I52" t="s">
        <v>379</v>
      </c>
      <c r="J52">
        <v>283</v>
      </c>
      <c r="K52" t="s">
        <v>264</v>
      </c>
      <c r="L52">
        <v>2</v>
      </c>
      <c r="M52">
        <v>8</v>
      </c>
      <c r="N52">
        <v>160</v>
      </c>
      <c r="O52" s="2">
        <f t="shared" si="1"/>
        <v>2</v>
      </c>
    </row>
    <row r="53" spans="1:15" x14ac:dyDescent="0.45">
      <c r="A53" t="str">
        <f t="shared" si="0"/>
        <v>Inbred HIPS_3_8</v>
      </c>
      <c r="B53">
        <v>1715622</v>
      </c>
      <c r="C53">
        <v>1723077</v>
      </c>
      <c r="D53" t="s">
        <v>19</v>
      </c>
      <c r="E53">
        <v>1</v>
      </c>
      <c r="F53">
        <v>94</v>
      </c>
      <c r="G53">
        <v>1</v>
      </c>
      <c r="H53" t="s">
        <v>378</v>
      </c>
      <c r="I53" t="s">
        <v>379</v>
      </c>
      <c r="J53">
        <v>66</v>
      </c>
      <c r="K53" t="s">
        <v>230</v>
      </c>
      <c r="L53">
        <v>3</v>
      </c>
      <c r="M53">
        <v>8</v>
      </c>
      <c r="N53">
        <v>159</v>
      </c>
      <c r="O53" s="2">
        <f t="shared" si="1"/>
        <v>3</v>
      </c>
    </row>
    <row r="54" spans="1:15" x14ac:dyDescent="0.45">
      <c r="A54" t="str">
        <f t="shared" si="0"/>
        <v>Inbred HIPS_4_8</v>
      </c>
      <c r="B54">
        <v>1716215</v>
      </c>
      <c r="C54">
        <v>1729368</v>
      </c>
      <c r="D54" t="s">
        <v>19</v>
      </c>
      <c r="E54">
        <v>1</v>
      </c>
      <c r="F54">
        <v>93</v>
      </c>
      <c r="G54">
        <v>1</v>
      </c>
      <c r="H54" t="s">
        <v>378</v>
      </c>
      <c r="I54" t="s">
        <v>379</v>
      </c>
      <c r="J54">
        <v>357</v>
      </c>
      <c r="K54" t="s">
        <v>21</v>
      </c>
      <c r="L54">
        <v>4</v>
      </c>
      <c r="M54">
        <v>8</v>
      </c>
      <c r="N54">
        <v>158</v>
      </c>
      <c r="O54" s="2">
        <f t="shared" si="1"/>
        <v>4</v>
      </c>
    </row>
    <row r="55" spans="1:15" x14ac:dyDescent="0.45">
      <c r="A55" t="str">
        <f t="shared" si="0"/>
        <v>Inbred HIPS_5_8</v>
      </c>
      <c r="B55">
        <v>1715860</v>
      </c>
      <c r="C55">
        <v>1729215</v>
      </c>
      <c r="D55" t="s">
        <v>19</v>
      </c>
      <c r="E55">
        <v>1</v>
      </c>
      <c r="F55">
        <v>92</v>
      </c>
      <c r="G55">
        <v>1</v>
      </c>
      <c r="H55" t="s">
        <v>378</v>
      </c>
      <c r="I55" t="s">
        <v>379</v>
      </c>
      <c r="J55">
        <v>204</v>
      </c>
      <c r="K55" t="s">
        <v>212</v>
      </c>
      <c r="L55">
        <v>5</v>
      </c>
      <c r="M55">
        <v>8</v>
      </c>
      <c r="N55">
        <v>157</v>
      </c>
      <c r="O55" s="2">
        <f t="shared" si="1"/>
        <v>5</v>
      </c>
    </row>
    <row r="56" spans="1:15" x14ac:dyDescent="0.45">
      <c r="A56" t="str">
        <f t="shared" si="0"/>
        <v>Inbred HIPS_6_8</v>
      </c>
      <c r="B56">
        <v>1716081</v>
      </c>
      <c r="C56">
        <v>1729336</v>
      </c>
      <c r="D56" t="s">
        <v>19</v>
      </c>
      <c r="E56">
        <v>1</v>
      </c>
      <c r="F56">
        <v>91</v>
      </c>
      <c r="G56">
        <v>1</v>
      </c>
      <c r="H56" t="s">
        <v>378</v>
      </c>
      <c r="I56" t="s">
        <v>379</v>
      </c>
      <c r="J56">
        <v>325</v>
      </c>
      <c r="K56" t="s">
        <v>297</v>
      </c>
      <c r="L56">
        <v>6</v>
      </c>
      <c r="M56">
        <v>8</v>
      </c>
      <c r="N56">
        <v>156</v>
      </c>
      <c r="O56" s="2">
        <f t="shared" si="1"/>
        <v>6</v>
      </c>
    </row>
    <row r="57" spans="1:15" x14ac:dyDescent="0.45">
      <c r="A57" t="str">
        <f t="shared" si="0"/>
        <v>Inbred HIPS_7_8</v>
      </c>
      <c r="B57">
        <v>1715697</v>
      </c>
      <c r="C57">
        <v>1729152</v>
      </c>
      <c r="D57" t="s">
        <v>19</v>
      </c>
      <c r="E57">
        <v>1</v>
      </c>
      <c r="F57">
        <v>90</v>
      </c>
      <c r="G57">
        <v>1</v>
      </c>
      <c r="H57" t="s">
        <v>378</v>
      </c>
      <c r="I57" t="s">
        <v>379</v>
      </c>
      <c r="J57">
        <v>141</v>
      </c>
      <c r="K57" t="s">
        <v>244</v>
      </c>
      <c r="L57">
        <v>7</v>
      </c>
      <c r="M57">
        <v>8</v>
      </c>
      <c r="N57">
        <v>155</v>
      </c>
      <c r="O57" s="2">
        <f t="shared" si="1"/>
        <v>7</v>
      </c>
    </row>
    <row r="58" spans="1:15" x14ac:dyDescent="0.45">
      <c r="A58" t="str">
        <f t="shared" si="0"/>
        <v>Inbred HIPS_8_8</v>
      </c>
      <c r="B58">
        <v>1715651</v>
      </c>
      <c r="C58">
        <v>1729106</v>
      </c>
      <c r="D58" t="s">
        <v>19</v>
      </c>
      <c r="E58">
        <v>1</v>
      </c>
      <c r="F58">
        <v>89</v>
      </c>
      <c r="G58">
        <v>1</v>
      </c>
      <c r="H58" t="s">
        <v>378</v>
      </c>
      <c r="I58" t="s">
        <v>379</v>
      </c>
      <c r="J58">
        <v>95</v>
      </c>
      <c r="K58" t="s">
        <v>210</v>
      </c>
      <c r="L58">
        <v>8</v>
      </c>
      <c r="M58">
        <v>8</v>
      </c>
      <c r="N58">
        <v>154</v>
      </c>
      <c r="O58" s="2">
        <f t="shared" si="1"/>
        <v>8</v>
      </c>
    </row>
    <row r="59" spans="1:15" x14ac:dyDescent="0.45">
      <c r="A59" t="str">
        <f t="shared" si="0"/>
        <v>Inbred HIPS_9_8</v>
      </c>
      <c r="B59">
        <v>1715472</v>
      </c>
      <c r="C59">
        <v>1723027</v>
      </c>
      <c r="D59" t="s">
        <v>19</v>
      </c>
      <c r="E59">
        <v>1</v>
      </c>
      <c r="F59">
        <v>88</v>
      </c>
      <c r="G59">
        <v>1</v>
      </c>
      <c r="H59" t="s">
        <v>378</v>
      </c>
      <c r="I59" t="s">
        <v>379</v>
      </c>
      <c r="J59">
        <v>16</v>
      </c>
      <c r="K59" t="s">
        <v>305</v>
      </c>
      <c r="L59">
        <v>9</v>
      </c>
      <c r="M59">
        <v>8</v>
      </c>
      <c r="N59">
        <v>153</v>
      </c>
      <c r="O59" s="2">
        <f t="shared" si="1"/>
        <v>9</v>
      </c>
    </row>
    <row r="60" spans="1:15" x14ac:dyDescent="0.45">
      <c r="A60" t="str">
        <f t="shared" si="0"/>
        <v>Inbred HIPS_10_8</v>
      </c>
      <c r="B60">
        <v>1716067</v>
      </c>
      <c r="C60">
        <v>1729322</v>
      </c>
      <c r="D60" t="s">
        <v>19</v>
      </c>
      <c r="E60">
        <v>1</v>
      </c>
      <c r="F60">
        <v>87</v>
      </c>
      <c r="G60">
        <v>1</v>
      </c>
      <c r="H60" t="s">
        <v>378</v>
      </c>
      <c r="I60" t="s">
        <v>379</v>
      </c>
      <c r="J60">
        <v>311</v>
      </c>
      <c r="K60" t="s">
        <v>252</v>
      </c>
      <c r="L60">
        <v>10</v>
      </c>
      <c r="M60">
        <v>8</v>
      </c>
      <c r="N60">
        <v>152</v>
      </c>
      <c r="O60" s="2">
        <f t="shared" si="1"/>
        <v>10</v>
      </c>
    </row>
    <row r="61" spans="1:15" x14ac:dyDescent="0.45">
      <c r="A61" t="str">
        <f t="shared" si="0"/>
        <v>Inbred HIPS_11_8</v>
      </c>
      <c r="B61">
        <v>1716061</v>
      </c>
      <c r="C61">
        <v>1729316</v>
      </c>
      <c r="D61" t="s">
        <v>19</v>
      </c>
      <c r="E61">
        <v>1</v>
      </c>
      <c r="F61">
        <v>86</v>
      </c>
      <c r="G61">
        <v>1</v>
      </c>
      <c r="H61" t="s">
        <v>378</v>
      </c>
      <c r="I61" t="s">
        <v>379</v>
      </c>
      <c r="J61">
        <v>305</v>
      </c>
      <c r="K61" t="s">
        <v>242</v>
      </c>
      <c r="L61">
        <v>11</v>
      </c>
      <c r="M61">
        <v>8</v>
      </c>
      <c r="N61">
        <v>151</v>
      </c>
      <c r="O61" s="2">
        <f t="shared" si="1"/>
        <v>11</v>
      </c>
    </row>
    <row r="62" spans="1:15" x14ac:dyDescent="0.45">
      <c r="A62" t="str">
        <f t="shared" si="0"/>
        <v>Inbred HIPS_11_9</v>
      </c>
      <c r="B62">
        <v>1715827</v>
      </c>
      <c r="C62">
        <v>1729182</v>
      </c>
      <c r="D62" t="s">
        <v>19</v>
      </c>
      <c r="E62">
        <v>1</v>
      </c>
      <c r="F62">
        <v>107</v>
      </c>
      <c r="G62">
        <v>1</v>
      </c>
      <c r="H62" t="s">
        <v>378</v>
      </c>
      <c r="I62" t="s">
        <v>379</v>
      </c>
      <c r="J62">
        <v>171</v>
      </c>
      <c r="K62" t="s">
        <v>224</v>
      </c>
      <c r="L62">
        <v>11</v>
      </c>
      <c r="M62">
        <v>9</v>
      </c>
      <c r="N62">
        <v>170</v>
      </c>
      <c r="O62" s="2">
        <f t="shared" si="1"/>
        <v>11</v>
      </c>
    </row>
    <row r="63" spans="1:15" x14ac:dyDescent="0.45">
      <c r="A63" t="str">
        <f t="shared" si="0"/>
        <v>Inbred HIPS_10_9</v>
      </c>
      <c r="B63">
        <v>1716088</v>
      </c>
      <c r="C63">
        <v>1729343</v>
      </c>
      <c r="D63" t="s">
        <v>19</v>
      </c>
      <c r="E63">
        <v>1</v>
      </c>
      <c r="F63">
        <v>106</v>
      </c>
      <c r="G63">
        <v>1</v>
      </c>
      <c r="H63" t="s">
        <v>378</v>
      </c>
      <c r="I63" t="s">
        <v>379</v>
      </c>
      <c r="J63">
        <v>332</v>
      </c>
      <c r="K63" t="s">
        <v>289</v>
      </c>
      <c r="L63">
        <v>10</v>
      </c>
      <c r="M63">
        <v>9</v>
      </c>
      <c r="N63">
        <v>169</v>
      </c>
      <c r="O63" s="2">
        <f t="shared" si="1"/>
        <v>10</v>
      </c>
    </row>
    <row r="64" spans="1:15" x14ac:dyDescent="0.45">
      <c r="A64" t="str">
        <f t="shared" si="0"/>
        <v>Inbred HIPS_9_9</v>
      </c>
      <c r="B64">
        <v>1716036</v>
      </c>
      <c r="C64">
        <v>1729291</v>
      </c>
      <c r="D64" t="s">
        <v>19</v>
      </c>
      <c r="E64">
        <v>1</v>
      </c>
      <c r="F64">
        <v>105</v>
      </c>
      <c r="G64">
        <v>1</v>
      </c>
      <c r="H64" t="s">
        <v>378</v>
      </c>
      <c r="I64" t="s">
        <v>379</v>
      </c>
      <c r="J64">
        <v>280</v>
      </c>
      <c r="K64" t="s">
        <v>269</v>
      </c>
      <c r="L64">
        <v>9</v>
      </c>
      <c r="M64">
        <v>9</v>
      </c>
      <c r="N64">
        <v>168</v>
      </c>
      <c r="O64" s="2">
        <f t="shared" si="1"/>
        <v>9</v>
      </c>
    </row>
    <row r="65" spans="1:15" x14ac:dyDescent="0.45">
      <c r="A65" t="str">
        <f t="shared" si="0"/>
        <v>Inbred HIPS_8_9</v>
      </c>
      <c r="B65">
        <v>1715854</v>
      </c>
      <c r="C65">
        <v>1729209</v>
      </c>
      <c r="D65" t="s">
        <v>19</v>
      </c>
      <c r="E65">
        <v>1</v>
      </c>
      <c r="F65">
        <v>104</v>
      </c>
      <c r="G65">
        <v>1</v>
      </c>
      <c r="H65" t="s">
        <v>378</v>
      </c>
      <c r="I65" t="s">
        <v>379</v>
      </c>
      <c r="J65">
        <v>198</v>
      </c>
      <c r="K65" t="s">
        <v>308</v>
      </c>
      <c r="L65">
        <v>8</v>
      </c>
      <c r="M65">
        <v>9</v>
      </c>
      <c r="N65">
        <v>167</v>
      </c>
      <c r="O65" s="2">
        <f t="shared" si="1"/>
        <v>8</v>
      </c>
    </row>
    <row r="66" spans="1:15" x14ac:dyDescent="0.45">
      <c r="A66" t="str">
        <f t="shared" ref="A66:A129" si="2">IF(OR(I66="LC2125",I66="LC2125_ER"),"Hybrid HIPS",IF(I66="LC2120","Inbred HIPS","ERROR"))&amp;"_"&amp;O66&amp;"_"&amp;M66</f>
        <v>Inbred HIPS_7_9</v>
      </c>
      <c r="B66">
        <v>1715841</v>
      </c>
      <c r="C66">
        <v>1729196</v>
      </c>
      <c r="D66" t="s">
        <v>19</v>
      </c>
      <c r="E66">
        <v>1</v>
      </c>
      <c r="F66">
        <v>103</v>
      </c>
      <c r="G66">
        <v>1</v>
      </c>
      <c r="H66" t="s">
        <v>378</v>
      </c>
      <c r="I66" t="s">
        <v>379</v>
      </c>
      <c r="J66">
        <v>185</v>
      </c>
      <c r="K66" t="s">
        <v>246</v>
      </c>
      <c r="L66">
        <v>7</v>
      </c>
      <c r="M66">
        <v>9</v>
      </c>
      <c r="N66">
        <v>166</v>
      </c>
      <c r="O66" s="2">
        <f t="shared" si="1"/>
        <v>7</v>
      </c>
    </row>
    <row r="67" spans="1:15" x14ac:dyDescent="0.45">
      <c r="A67" t="str">
        <f t="shared" si="2"/>
        <v>Inbred HIPS_6_9</v>
      </c>
      <c r="B67">
        <v>1716091</v>
      </c>
      <c r="C67">
        <v>1729346</v>
      </c>
      <c r="D67" t="s">
        <v>19</v>
      </c>
      <c r="E67">
        <v>1</v>
      </c>
      <c r="F67">
        <v>102</v>
      </c>
      <c r="G67">
        <v>1</v>
      </c>
      <c r="H67" t="s">
        <v>378</v>
      </c>
      <c r="I67" t="s">
        <v>379</v>
      </c>
      <c r="J67">
        <v>335</v>
      </c>
      <c r="K67" t="s">
        <v>229</v>
      </c>
      <c r="L67">
        <v>6</v>
      </c>
      <c r="M67">
        <v>9</v>
      </c>
      <c r="N67">
        <v>165</v>
      </c>
      <c r="O67" s="2">
        <f t="shared" ref="O67:O130" si="3">IF(OR(I67="LC2125",I67="LC2125_ER"),(L67+3)/4,IF(I67="LC2120",L67,"ERROR"))</f>
        <v>6</v>
      </c>
    </row>
    <row r="68" spans="1:15" x14ac:dyDescent="0.45">
      <c r="A68" t="str">
        <f t="shared" si="2"/>
        <v>Inbred HIPS_5_9</v>
      </c>
      <c r="B68">
        <v>1715624</v>
      </c>
      <c r="C68">
        <v>1723079</v>
      </c>
      <c r="D68" t="s">
        <v>19</v>
      </c>
      <c r="E68">
        <v>1</v>
      </c>
      <c r="F68">
        <v>101</v>
      </c>
      <c r="G68">
        <v>1</v>
      </c>
      <c r="H68" t="s">
        <v>378</v>
      </c>
      <c r="I68" t="s">
        <v>379</v>
      </c>
      <c r="J68">
        <v>68</v>
      </c>
      <c r="K68" t="s">
        <v>306</v>
      </c>
      <c r="L68">
        <v>5</v>
      </c>
      <c r="M68">
        <v>9</v>
      </c>
      <c r="N68">
        <v>164</v>
      </c>
      <c r="O68" s="2">
        <f t="shared" si="3"/>
        <v>5</v>
      </c>
    </row>
    <row r="69" spans="1:15" x14ac:dyDescent="0.45">
      <c r="A69" t="str">
        <f t="shared" si="2"/>
        <v>Inbred HIPS_4_9</v>
      </c>
      <c r="B69">
        <v>1715839</v>
      </c>
      <c r="C69">
        <v>1729194</v>
      </c>
      <c r="D69" t="s">
        <v>19</v>
      </c>
      <c r="E69">
        <v>1</v>
      </c>
      <c r="F69">
        <v>100</v>
      </c>
      <c r="G69">
        <v>1</v>
      </c>
      <c r="H69" t="s">
        <v>378</v>
      </c>
      <c r="I69" t="s">
        <v>379</v>
      </c>
      <c r="J69">
        <v>183</v>
      </c>
      <c r="K69" t="s">
        <v>326</v>
      </c>
      <c r="L69">
        <v>4</v>
      </c>
      <c r="M69">
        <v>9</v>
      </c>
      <c r="N69">
        <v>163</v>
      </c>
      <c r="O69" s="2">
        <f t="shared" si="3"/>
        <v>4</v>
      </c>
    </row>
    <row r="70" spans="1:15" x14ac:dyDescent="0.45">
      <c r="A70" t="str">
        <f t="shared" si="2"/>
        <v>Inbred HIPS_3_9</v>
      </c>
      <c r="B70">
        <v>1715806</v>
      </c>
      <c r="C70">
        <v>1729161</v>
      </c>
      <c r="D70" t="s">
        <v>19</v>
      </c>
      <c r="E70">
        <v>1</v>
      </c>
      <c r="F70">
        <v>99</v>
      </c>
      <c r="G70">
        <v>1</v>
      </c>
      <c r="H70" t="s">
        <v>378</v>
      </c>
      <c r="I70" t="s">
        <v>379</v>
      </c>
      <c r="J70">
        <v>150</v>
      </c>
      <c r="K70" t="s">
        <v>268</v>
      </c>
      <c r="L70">
        <v>3</v>
      </c>
      <c r="M70">
        <v>9</v>
      </c>
      <c r="N70">
        <v>162</v>
      </c>
      <c r="O70" s="2">
        <f t="shared" si="3"/>
        <v>3</v>
      </c>
    </row>
    <row r="71" spans="1:15" x14ac:dyDescent="0.45">
      <c r="A71" t="str">
        <f t="shared" si="2"/>
        <v>Inbred HIPS_2_9</v>
      </c>
      <c r="B71">
        <v>1716022</v>
      </c>
      <c r="C71">
        <v>1729277</v>
      </c>
      <c r="D71" t="s">
        <v>19</v>
      </c>
      <c r="E71">
        <v>1</v>
      </c>
      <c r="F71">
        <v>98</v>
      </c>
      <c r="G71">
        <v>1</v>
      </c>
      <c r="H71" t="s">
        <v>378</v>
      </c>
      <c r="I71" t="s">
        <v>379</v>
      </c>
      <c r="J71">
        <v>266</v>
      </c>
      <c r="K71" t="s">
        <v>267</v>
      </c>
      <c r="L71">
        <v>2</v>
      </c>
      <c r="M71">
        <v>9</v>
      </c>
      <c r="N71">
        <v>161</v>
      </c>
      <c r="O71" s="2">
        <f t="shared" si="3"/>
        <v>2</v>
      </c>
    </row>
    <row r="72" spans="1:15" x14ac:dyDescent="0.45">
      <c r="A72" t="str">
        <f t="shared" si="2"/>
        <v>Inbred HIPS_2_10</v>
      </c>
      <c r="B72">
        <v>1715475</v>
      </c>
      <c r="C72">
        <v>1723030</v>
      </c>
      <c r="D72" t="s">
        <v>19</v>
      </c>
      <c r="E72">
        <v>1</v>
      </c>
      <c r="F72">
        <v>119</v>
      </c>
      <c r="G72">
        <v>1</v>
      </c>
      <c r="H72" t="s">
        <v>378</v>
      </c>
      <c r="I72" t="s">
        <v>379</v>
      </c>
      <c r="J72">
        <v>19</v>
      </c>
      <c r="K72" t="s">
        <v>241</v>
      </c>
      <c r="L72">
        <v>2</v>
      </c>
      <c r="M72">
        <v>10</v>
      </c>
      <c r="N72">
        <v>180</v>
      </c>
      <c r="O72" s="2">
        <f t="shared" si="3"/>
        <v>2</v>
      </c>
    </row>
    <row r="73" spans="1:15" x14ac:dyDescent="0.45">
      <c r="A73" t="str">
        <f t="shared" si="2"/>
        <v>Inbred HIPS_3_10</v>
      </c>
      <c r="B73">
        <v>1715831</v>
      </c>
      <c r="C73">
        <v>1729186</v>
      </c>
      <c r="D73" t="s">
        <v>19</v>
      </c>
      <c r="E73">
        <v>1</v>
      </c>
      <c r="F73">
        <v>118</v>
      </c>
      <c r="G73">
        <v>1</v>
      </c>
      <c r="H73" t="s">
        <v>378</v>
      </c>
      <c r="I73" t="s">
        <v>379</v>
      </c>
      <c r="J73">
        <v>175</v>
      </c>
      <c r="K73" t="s">
        <v>293</v>
      </c>
      <c r="L73">
        <v>3</v>
      </c>
      <c r="M73">
        <v>10</v>
      </c>
      <c r="N73">
        <v>179</v>
      </c>
      <c r="O73" s="2">
        <f t="shared" si="3"/>
        <v>3</v>
      </c>
    </row>
    <row r="74" spans="1:15" x14ac:dyDescent="0.45">
      <c r="A74" t="str">
        <f t="shared" si="2"/>
        <v>Inbred HIPS_4_10</v>
      </c>
      <c r="B74">
        <v>1716215</v>
      </c>
      <c r="C74">
        <v>1729371</v>
      </c>
      <c r="D74" t="s">
        <v>19</v>
      </c>
      <c r="E74">
        <v>1</v>
      </c>
      <c r="F74">
        <v>117</v>
      </c>
      <c r="G74">
        <v>1</v>
      </c>
      <c r="H74" t="s">
        <v>378</v>
      </c>
      <c r="I74" t="s">
        <v>379</v>
      </c>
      <c r="J74">
        <v>360</v>
      </c>
      <c r="K74" t="s">
        <v>21</v>
      </c>
      <c r="L74">
        <v>4</v>
      </c>
      <c r="M74">
        <v>10</v>
      </c>
      <c r="N74">
        <v>178</v>
      </c>
      <c r="O74" s="2">
        <f t="shared" si="3"/>
        <v>4</v>
      </c>
    </row>
    <row r="75" spans="1:15" x14ac:dyDescent="0.45">
      <c r="A75" t="str">
        <f t="shared" si="2"/>
        <v>Inbred HIPS_5_10</v>
      </c>
      <c r="B75">
        <v>1715859</v>
      </c>
      <c r="C75">
        <v>1729214</v>
      </c>
      <c r="D75" t="s">
        <v>19</v>
      </c>
      <c r="E75">
        <v>1</v>
      </c>
      <c r="F75">
        <v>116</v>
      </c>
      <c r="G75">
        <v>1</v>
      </c>
      <c r="H75" t="s">
        <v>378</v>
      </c>
      <c r="I75" t="s">
        <v>379</v>
      </c>
      <c r="J75">
        <v>203</v>
      </c>
      <c r="K75" t="s">
        <v>211</v>
      </c>
      <c r="L75">
        <v>5</v>
      </c>
      <c r="M75">
        <v>10</v>
      </c>
      <c r="N75">
        <v>177</v>
      </c>
      <c r="O75" s="2">
        <f t="shared" si="3"/>
        <v>5</v>
      </c>
    </row>
    <row r="76" spans="1:15" x14ac:dyDescent="0.45">
      <c r="A76" t="str">
        <f t="shared" si="2"/>
        <v>Inbred HIPS_6_10</v>
      </c>
      <c r="B76">
        <v>1716025</v>
      </c>
      <c r="C76">
        <v>1729280</v>
      </c>
      <c r="D76" t="s">
        <v>19</v>
      </c>
      <c r="E76">
        <v>1</v>
      </c>
      <c r="F76">
        <v>115</v>
      </c>
      <c r="G76">
        <v>1</v>
      </c>
      <c r="H76" t="s">
        <v>378</v>
      </c>
      <c r="I76" t="s">
        <v>379</v>
      </c>
      <c r="J76">
        <v>269</v>
      </c>
      <c r="K76" t="s">
        <v>226</v>
      </c>
      <c r="L76">
        <v>6</v>
      </c>
      <c r="M76">
        <v>10</v>
      </c>
      <c r="N76">
        <v>176</v>
      </c>
      <c r="O76" s="2">
        <f t="shared" si="3"/>
        <v>6</v>
      </c>
    </row>
    <row r="77" spans="1:15" x14ac:dyDescent="0.45">
      <c r="A77" t="str">
        <f t="shared" si="2"/>
        <v>Inbred HIPS_7_10</v>
      </c>
      <c r="B77">
        <v>1715885</v>
      </c>
      <c r="C77">
        <v>1729240</v>
      </c>
      <c r="D77" t="s">
        <v>19</v>
      </c>
      <c r="E77">
        <v>1</v>
      </c>
      <c r="F77">
        <v>114</v>
      </c>
      <c r="G77">
        <v>1</v>
      </c>
      <c r="H77" t="s">
        <v>378</v>
      </c>
      <c r="I77" t="s">
        <v>379</v>
      </c>
      <c r="J77">
        <v>229</v>
      </c>
      <c r="K77" t="s">
        <v>234</v>
      </c>
      <c r="L77">
        <v>7</v>
      </c>
      <c r="M77">
        <v>10</v>
      </c>
      <c r="N77">
        <v>175</v>
      </c>
      <c r="O77" s="2">
        <f t="shared" si="3"/>
        <v>7</v>
      </c>
    </row>
    <row r="78" spans="1:15" x14ac:dyDescent="0.45">
      <c r="A78" t="str">
        <f t="shared" si="2"/>
        <v>Inbred HIPS_8_10</v>
      </c>
      <c r="B78">
        <v>1716092</v>
      </c>
      <c r="C78">
        <v>1729347</v>
      </c>
      <c r="D78" t="s">
        <v>19</v>
      </c>
      <c r="E78">
        <v>1</v>
      </c>
      <c r="F78">
        <v>113</v>
      </c>
      <c r="G78">
        <v>1</v>
      </c>
      <c r="H78" t="s">
        <v>378</v>
      </c>
      <c r="I78" t="s">
        <v>379</v>
      </c>
      <c r="J78">
        <v>336</v>
      </c>
      <c r="K78" t="s">
        <v>274</v>
      </c>
      <c r="L78">
        <v>8</v>
      </c>
      <c r="M78">
        <v>10</v>
      </c>
      <c r="N78">
        <v>174</v>
      </c>
      <c r="O78" s="2">
        <f t="shared" si="3"/>
        <v>8</v>
      </c>
    </row>
    <row r="79" spans="1:15" x14ac:dyDescent="0.45">
      <c r="A79" t="str">
        <f t="shared" si="2"/>
        <v>Inbred HIPS_9_10</v>
      </c>
      <c r="B79">
        <v>1716059</v>
      </c>
      <c r="C79">
        <v>1729314</v>
      </c>
      <c r="D79" t="s">
        <v>19</v>
      </c>
      <c r="E79">
        <v>1</v>
      </c>
      <c r="F79">
        <v>112</v>
      </c>
      <c r="G79">
        <v>1</v>
      </c>
      <c r="H79" t="s">
        <v>378</v>
      </c>
      <c r="I79" t="s">
        <v>379</v>
      </c>
      <c r="J79">
        <v>303</v>
      </c>
      <c r="K79" t="s">
        <v>310</v>
      </c>
      <c r="L79">
        <v>9</v>
      </c>
      <c r="M79">
        <v>10</v>
      </c>
      <c r="N79">
        <v>173</v>
      </c>
      <c r="O79" s="2">
        <f t="shared" si="3"/>
        <v>9</v>
      </c>
    </row>
    <row r="80" spans="1:15" x14ac:dyDescent="0.45">
      <c r="A80" t="str">
        <f t="shared" si="2"/>
        <v>Inbred HIPS_10_10</v>
      </c>
      <c r="B80">
        <v>1715864</v>
      </c>
      <c r="C80">
        <v>1729219</v>
      </c>
      <c r="D80" t="s">
        <v>19</v>
      </c>
      <c r="E80">
        <v>1</v>
      </c>
      <c r="F80">
        <v>111</v>
      </c>
      <c r="G80">
        <v>1</v>
      </c>
      <c r="H80" t="s">
        <v>378</v>
      </c>
      <c r="I80" t="s">
        <v>379</v>
      </c>
      <c r="J80">
        <v>208</v>
      </c>
      <c r="K80" t="s">
        <v>285</v>
      </c>
      <c r="L80">
        <v>10</v>
      </c>
      <c r="M80">
        <v>10</v>
      </c>
      <c r="N80">
        <v>172</v>
      </c>
      <c r="O80" s="2">
        <f t="shared" si="3"/>
        <v>10</v>
      </c>
    </row>
    <row r="81" spans="1:15" x14ac:dyDescent="0.45">
      <c r="A81" t="str">
        <f t="shared" si="2"/>
        <v>Inbred HIPS_11_10</v>
      </c>
      <c r="B81">
        <v>1715680</v>
      </c>
      <c r="C81">
        <v>1729135</v>
      </c>
      <c r="D81" t="s">
        <v>19</v>
      </c>
      <c r="E81">
        <v>1</v>
      </c>
      <c r="F81">
        <v>110</v>
      </c>
      <c r="G81">
        <v>1</v>
      </c>
      <c r="H81" t="s">
        <v>378</v>
      </c>
      <c r="I81" t="s">
        <v>379</v>
      </c>
      <c r="J81">
        <v>124</v>
      </c>
      <c r="K81" t="s">
        <v>321</v>
      </c>
      <c r="L81">
        <v>11</v>
      </c>
      <c r="M81">
        <v>10</v>
      </c>
      <c r="N81">
        <v>171</v>
      </c>
      <c r="O81" s="2">
        <f t="shared" si="3"/>
        <v>11</v>
      </c>
    </row>
    <row r="82" spans="1:15" x14ac:dyDescent="0.45">
      <c r="A82" t="str">
        <f t="shared" si="2"/>
        <v>Inbred HIPS_11_11</v>
      </c>
      <c r="B82">
        <v>1715819</v>
      </c>
      <c r="C82">
        <v>1729174</v>
      </c>
      <c r="D82" t="s">
        <v>19</v>
      </c>
      <c r="E82">
        <v>1</v>
      </c>
      <c r="F82">
        <v>131</v>
      </c>
      <c r="G82">
        <v>1</v>
      </c>
      <c r="H82" t="s">
        <v>378</v>
      </c>
      <c r="I82" t="s">
        <v>379</v>
      </c>
      <c r="J82">
        <v>163</v>
      </c>
      <c r="K82" t="s">
        <v>288</v>
      </c>
      <c r="L82">
        <v>11</v>
      </c>
      <c r="M82">
        <v>11</v>
      </c>
      <c r="N82">
        <v>190</v>
      </c>
      <c r="O82" s="2">
        <f t="shared" si="3"/>
        <v>11</v>
      </c>
    </row>
    <row r="83" spans="1:15" x14ac:dyDescent="0.45">
      <c r="A83" t="str">
        <f t="shared" si="2"/>
        <v>Inbred HIPS_10_11</v>
      </c>
      <c r="B83">
        <v>1715495</v>
      </c>
      <c r="C83">
        <v>1723050</v>
      </c>
      <c r="D83" t="s">
        <v>19</v>
      </c>
      <c r="E83">
        <v>1</v>
      </c>
      <c r="F83">
        <v>130</v>
      </c>
      <c r="G83">
        <v>1</v>
      </c>
      <c r="H83" t="s">
        <v>378</v>
      </c>
      <c r="I83" t="s">
        <v>379</v>
      </c>
      <c r="J83">
        <v>39</v>
      </c>
      <c r="K83" t="s">
        <v>272</v>
      </c>
      <c r="L83">
        <v>10</v>
      </c>
      <c r="M83">
        <v>11</v>
      </c>
      <c r="N83">
        <v>189</v>
      </c>
      <c r="O83" s="2">
        <f t="shared" si="3"/>
        <v>10</v>
      </c>
    </row>
    <row r="84" spans="1:15" x14ac:dyDescent="0.45">
      <c r="A84" t="str">
        <f t="shared" si="2"/>
        <v>Inbred HIPS_9_11</v>
      </c>
      <c r="B84">
        <v>1715657</v>
      </c>
      <c r="C84">
        <v>1729112</v>
      </c>
      <c r="D84" t="s">
        <v>19</v>
      </c>
      <c r="E84">
        <v>1</v>
      </c>
      <c r="F84">
        <v>129</v>
      </c>
      <c r="G84">
        <v>1</v>
      </c>
      <c r="H84" t="s">
        <v>378</v>
      </c>
      <c r="I84" t="s">
        <v>379</v>
      </c>
      <c r="J84">
        <v>101</v>
      </c>
      <c r="K84" t="s">
        <v>245</v>
      </c>
      <c r="L84">
        <v>9</v>
      </c>
      <c r="M84">
        <v>11</v>
      </c>
      <c r="N84">
        <v>188</v>
      </c>
      <c r="O84" s="2">
        <f t="shared" si="3"/>
        <v>9</v>
      </c>
    </row>
    <row r="85" spans="1:15" x14ac:dyDescent="0.45">
      <c r="A85" t="str">
        <f t="shared" si="2"/>
        <v>Inbred HIPS_8_11</v>
      </c>
      <c r="B85">
        <v>1715668</v>
      </c>
      <c r="C85">
        <v>1729123</v>
      </c>
      <c r="D85" t="s">
        <v>19</v>
      </c>
      <c r="E85">
        <v>1</v>
      </c>
      <c r="F85">
        <v>128</v>
      </c>
      <c r="G85">
        <v>1</v>
      </c>
      <c r="H85" t="s">
        <v>378</v>
      </c>
      <c r="I85" t="s">
        <v>379</v>
      </c>
      <c r="J85">
        <v>112</v>
      </c>
      <c r="K85" t="s">
        <v>311</v>
      </c>
      <c r="L85">
        <v>8</v>
      </c>
      <c r="M85">
        <v>11</v>
      </c>
      <c r="N85">
        <v>187</v>
      </c>
      <c r="O85" s="2">
        <f t="shared" si="3"/>
        <v>8</v>
      </c>
    </row>
    <row r="86" spans="1:15" x14ac:dyDescent="0.45">
      <c r="A86" t="str">
        <f t="shared" si="2"/>
        <v>Inbred HIPS_7_11</v>
      </c>
      <c r="B86">
        <v>1715674</v>
      </c>
      <c r="C86">
        <v>1729129</v>
      </c>
      <c r="D86" t="s">
        <v>19</v>
      </c>
      <c r="E86">
        <v>1</v>
      </c>
      <c r="F86">
        <v>127</v>
      </c>
      <c r="G86">
        <v>1</v>
      </c>
      <c r="H86" t="s">
        <v>378</v>
      </c>
      <c r="I86" t="s">
        <v>379</v>
      </c>
      <c r="J86">
        <v>118</v>
      </c>
      <c r="K86" t="s">
        <v>221</v>
      </c>
      <c r="L86">
        <v>7</v>
      </c>
      <c r="M86">
        <v>11</v>
      </c>
      <c r="N86">
        <v>186</v>
      </c>
      <c r="O86" s="2">
        <f t="shared" si="3"/>
        <v>7</v>
      </c>
    </row>
    <row r="87" spans="1:15" x14ac:dyDescent="0.45">
      <c r="A87" t="str">
        <f t="shared" si="2"/>
        <v>Inbred HIPS_6_11</v>
      </c>
      <c r="B87">
        <v>1715612</v>
      </c>
      <c r="C87">
        <v>1723067</v>
      </c>
      <c r="D87" t="s">
        <v>19</v>
      </c>
      <c r="E87">
        <v>1</v>
      </c>
      <c r="F87">
        <v>126</v>
      </c>
      <c r="G87">
        <v>1</v>
      </c>
      <c r="H87" t="s">
        <v>378</v>
      </c>
      <c r="I87" t="s">
        <v>379</v>
      </c>
      <c r="J87">
        <v>56</v>
      </c>
      <c r="K87" t="s">
        <v>257</v>
      </c>
      <c r="L87">
        <v>6</v>
      </c>
      <c r="M87">
        <v>11</v>
      </c>
      <c r="N87">
        <v>185</v>
      </c>
      <c r="O87" s="2">
        <f t="shared" si="3"/>
        <v>6</v>
      </c>
    </row>
    <row r="88" spans="1:15" x14ac:dyDescent="0.45">
      <c r="A88" t="str">
        <f t="shared" si="2"/>
        <v>Inbred HIPS_5_11</v>
      </c>
      <c r="B88">
        <v>1716215</v>
      </c>
      <c r="C88">
        <v>1729377</v>
      </c>
      <c r="D88" t="s">
        <v>19</v>
      </c>
      <c r="E88">
        <v>1</v>
      </c>
      <c r="F88">
        <v>125</v>
      </c>
      <c r="G88">
        <v>1</v>
      </c>
      <c r="H88" t="s">
        <v>378</v>
      </c>
      <c r="I88" t="s">
        <v>379</v>
      </c>
      <c r="J88">
        <v>366</v>
      </c>
      <c r="K88" t="s">
        <v>21</v>
      </c>
      <c r="L88">
        <v>5</v>
      </c>
      <c r="M88">
        <v>11</v>
      </c>
      <c r="N88">
        <v>184</v>
      </c>
      <c r="O88" s="2">
        <f t="shared" si="3"/>
        <v>5</v>
      </c>
    </row>
    <row r="89" spans="1:15" x14ac:dyDescent="0.45">
      <c r="A89" t="str">
        <f t="shared" si="2"/>
        <v>Inbred HIPS_4_11</v>
      </c>
      <c r="B89">
        <v>1715491</v>
      </c>
      <c r="C89">
        <v>1723046</v>
      </c>
      <c r="D89" t="s">
        <v>19</v>
      </c>
      <c r="E89">
        <v>1</v>
      </c>
      <c r="F89">
        <v>124</v>
      </c>
      <c r="G89">
        <v>1</v>
      </c>
      <c r="H89" t="s">
        <v>378</v>
      </c>
      <c r="I89" t="s">
        <v>379</v>
      </c>
      <c r="J89">
        <v>35</v>
      </c>
      <c r="K89" t="s">
        <v>279</v>
      </c>
      <c r="L89">
        <v>4</v>
      </c>
      <c r="M89">
        <v>11</v>
      </c>
      <c r="N89">
        <v>183</v>
      </c>
      <c r="O89" s="2">
        <f t="shared" si="3"/>
        <v>4</v>
      </c>
    </row>
    <row r="90" spans="1:15" x14ac:dyDescent="0.45">
      <c r="A90" t="str">
        <f t="shared" si="2"/>
        <v>Inbred HIPS_3_11</v>
      </c>
      <c r="B90">
        <v>1715602</v>
      </c>
      <c r="C90">
        <v>1723057</v>
      </c>
      <c r="D90" t="s">
        <v>19</v>
      </c>
      <c r="E90">
        <v>1</v>
      </c>
      <c r="F90">
        <v>123</v>
      </c>
      <c r="G90">
        <v>1</v>
      </c>
      <c r="H90" t="s">
        <v>378</v>
      </c>
      <c r="I90" t="s">
        <v>379</v>
      </c>
      <c r="J90">
        <v>46</v>
      </c>
      <c r="K90" t="s">
        <v>249</v>
      </c>
      <c r="L90">
        <v>3</v>
      </c>
      <c r="M90">
        <v>11</v>
      </c>
      <c r="N90">
        <v>182</v>
      </c>
      <c r="O90" s="2">
        <f t="shared" si="3"/>
        <v>3</v>
      </c>
    </row>
    <row r="91" spans="1:15" x14ac:dyDescent="0.45">
      <c r="A91" t="str">
        <f t="shared" si="2"/>
        <v>Inbred HIPS_2_11</v>
      </c>
      <c r="B91">
        <v>1715862</v>
      </c>
      <c r="C91">
        <v>1729217</v>
      </c>
      <c r="D91" t="s">
        <v>19</v>
      </c>
      <c r="E91">
        <v>1</v>
      </c>
      <c r="F91">
        <v>122</v>
      </c>
      <c r="G91">
        <v>1</v>
      </c>
      <c r="H91" t="s">
        <v>378</v>
      </c>
      <c r="I91" t="s">
        <v>379</v>
      </c>
      <c r="J91">
        <v>206</v>
      </c>
      <c r="K91" t="s">
        <v>240</v>
      </c>
      <c r="L91">
        <v>2</v>
      </c>
      <c r="M91">
        <v>11</v>
      </c>
      <c r="N91">
        <v>181</v>
      </c>
      <c r="O91" s="2">
        <f t="shared" si="3"/>
        <v>2</v>
      </c>
    </row>
    <row r="92" spans="1:15" x14ac:dyDescent="0.45">
      <c r="A92" t="str">
        <f t="shared" si="2"/>
        <v>Inbred HIPS_2_12</v>
      </c>
      <c r="B92">
        <v>1715866</v>
      </c>
      <c r="C92">
        <v>1729221</v>
      </c>
      <c r="D92" t="s">
        <v>19</v>
      </c>
      <c r="E92">
        <v>1</v>
      </c>
      <c r="F92">
        <v>143</v>
      </c>
      <c r="G92">
        <v>1</v>
      </c>
      <c r="H92" t="s">
        <v>378</v>
      </c>
      <c r="I92" t="s">
        <v>379</v>
      </c>
      <c r="J92">
        <v>210</v>
      </c>
      <c r="K92" t="s">
        <v>282</v>
      </c>
      <c r="L92">
        <v>2</v>
      </c>
      <c r="M92">
        <v>12</v>
      </c>
      <c r="N92">
        <v>200</v>
      </c>
      <c r="O92" s="2">
        <f t="shared" si="3"/>
        <v>2</v>
      </c>
    </row>
    <row r="93" spans="1:15" x14ac:dyDescent="0.45">
      <c r="A93" t="str">
        <f t="shared" si="2"/>
        <v>Inbred HIPS_3_12</v>
      </c>
      <c r="B93">
        <v>1716203</v>
      </c>
      <c r="C93">
        <v>1729359</v>
      </c>
      <c r="D93" t="s">
        <v>19</v>
      </c>
      <c r="E93">
        <v>1</v>
      </c>
      <c r="F93">
        <v>142</v>
      </c>
      <c r="G93">
        <v>1</v>
      </c>
      <c r="H93" t="s">
        <v>378</v>
      </c>
      <c r="I93" t="s">
        <v>379</v>
      </c>
      <c r="J93">
        <v>348</v>
      </c>
      <c r="K93" t="s">
        <v>20</v>
      </c>
      <c r="L93">
        <v>3</v>
      </c>
      <c r="M93">
        <v>12</v>
      </c>
      <c r="N93">
        <v>199</v>
      </c>
      <c r="O93" s="2">
        <f t="shared" si="3"/>
        <v>3</v>
      </c>
    </row>
    <row r="94" spans="1:15" x14ac:dyDescent="0.45">
      <c r="A94" t="str">
        <f t="shared" si="2"/>
        <v>Inbred HIPS_4_12</v>
      </c>
      <c r="B94">
        <v>1715635</v>
      </c>
      <c r="C94">
        <v>1723090</v>
      </c>
      <c r="D94" t="s">
        <v>19</v>
      </c>
      <c r="E94">
        <v>1</v>
      </c>
      <c r="F94">
        <v>141</v>
      </c>
      <c r="G94">
        <v>1</v>
      </c>
      <c r="H94" t="s">
        <v>378</v>
      </c>
      <c r="I94" t="s">
        <v>379</v>
      </c>
      <c r="J94">
        <v>79</v>
      </c>
      <c r="K94" t="s">
        <v>316</v>
      </c>
      <c r="L94">
        <v>4</v>
      </c>
      <c r="M94">
        <v>12</v>
      </c>
      <c r="N94">
        <v>198</v>
      </c>
      <c r="O94" s="2">
        <f t="shared" si="3"/>
        <v>4</v>
      </c>
    </row>
    <row r="95" spans="1:15" x14ac:dyDescent="0.45">
      <c r="A95" t="str">
        <f t="shared" si="2"/>
        <v>Inbred HIPS_5_12</v>
      </c>
      <c r="B95">
        <v>1715460</v>
      </c>
      <c r="C95">
        <v>1723015</v>
      </c>
      <c r="D95" t="s">
        <v>19</v>
      </c>
      <c r="E95">
        <v>1</v>
      </c>
      <c r="F95">
        <v>140</v>
      </c>
      <c r="G95">
        <v>1</v>
      </c>
      <c r="H95" t="s">
        <v>378</v>
      </c>
      <c r="I95" t="s">
        <v>379</v>
      </c>
      <c r="J95">
        <v>4</v>
      </c>
      <c r="K95" t="s">
        <v>214</v>
      </c>
      <c r="L95">
        <v>5</v>
      </c>
      <c r="M95">
        <v>12</v>
      </c>
      <c r="N95">
        <v>197</v>
      </c>
      <c r="O95" s="2">
        <f t="shared" si="3"/>
        <v>5</v>
      </c>
    </row>
    <row r="96" spans="1:15" x14ac:dyDescent="0.45">
      <c r="A96" t="str">
        <f t="shared" si="2"/>
        <v>Inbred HIPS_6_12</v>
      </c>
      <c r="B96">
        <v>1715493</v>
      </c>
      <c r="C96">
        <v>1723048</v>
      </c>
      <c r="D96" t="s">
        <v>19</v>
      </c>
      <c r="E96">
        <v>1</v>
      </c>
      <c r="F96">
        <v>139</v>
      </c>
      <c r="G96">
        <v>1</v>
      </c>
      <c r="H96" t="s">
        <v>378</v>
      </c>
      <c r="I96" t="s">
        <v>379</v>
      </c>
      <c r="J96">
        <v>37</v>
      </c>
      <c r="K96" t="s">
        <v>295</v>
      </c>
      <c r="L96">
        <v>6</v>
      </c>
      <c r="M96">
        <v>12</v>
      </c>
      <c r="N96">
        <v>196</v>
      </c>
      <c r="O96" s="2">
        <f t="shared" si="3"/>
        <v>6</v>
      </c>
    </row>
    <row r="97" spans="1:15" x14ac:dyDescent="0.45">
      <c r="A97" t="str">
        <f t="shared" si="2"/>
        <v>Inbred HIPS_7_12</v>
      </c>
      <c r="B97">
        <v>1716215</v>
      </c>
      <c r="C97">
        <v>1729369</v>
      </c>
      <c r="D97" t="s">
        <v>19</v>
      </c>
      <c r="E97">
        <v>1</v>
      </c>
      <c r="F97">
        <v>138</v>
      </c>
      <c r="G97">
        <v>1</v>
      </c>
      <c r="H97" t="s">
        <v>378</v>
      </c>
      <c r="I97" t="s">
        <v>379</v>
      </c>
      <c r="J97">
        <v>358</v>
      </c>
      <c r="K97" t="s">
        <v>21</v>
      </c>
      <c r="L97">
        <v>7</v>
      </c>
      <c r="M97">
        <v>12</v>
      </c>
      <c r="N97">
        <v>195</v>
      </c>
      <c r="O97" s="2">
        <f t="shared" si="3"/>
        <v>7</v>
      </c>
    </row>
    <row r="98" spans="1:15" x14ac:dyDescent="0.45">
      <c r="A98" t="str">
        <f t="shared" si="2"/>
        <v>Inbred HIPS_8_12</v>
      </c>
      <c r="B98">
        <v>1716050</v>
      </c>
      <c r="C98">
        <v>1729305</v>
      </c>
      <c r="D98" t="s">
        <v>19</v>
      </c>
      <c r="E98">
        <v>1</v>
      </c>
      <c r="F98">
        <v>137</v>
      </c>
      <c r="G98">
        <v>1</v>
      </c>
      <c r="H98" t="s">
        <v>378</v>
      </c>
      <c r="I98" t="s">
        <v>379</v>
      </c>
      <c r="J98">
        <v>294</v>
      </c>
      <c r="K98" t="s">
        <v>261</v>
      </c>
      <c r="L98">
        <v>8</v>
      </c>
      <c r="M98">
        <v>12</v>
      </c>
      <c r="N98">
        <v>194</v>
      </c>
      <c r="O98" s="2">
        <f t="shared" si="3"/>
        <v>8</v>
      </c>
    </row>
    <row r="99" spans="1:15" x14ac:dyDescent="0.45">
      <c r="A99" t="str">
        <f t="shared" si="2"/>
        <v>Inbred HIPS_9_12</v>
      </c>
      <c r="B99">
        <v>1715471</v>
      </c>
      <c r="C99">
        <v>1723026</v>
      </c>
      <c r="D99" t="s">
        <v>19</v>
      </c>
      <c r="E99">
        <v>1</v>
      </c>
      <c r="F99">
        <v>136</v>
      </c>
      <c r="G99">
        <v>1</v>
      </c>
      <c r="H99" t="s">
        <v>378</v>
      </c>
      <c r="I99" t="s">
        <v>379</v>
      </c>
      <c r="J99">
        <v>15</v>
      </c>
      <c r="K99" t="s">
        <v>286</v>
      </c>
      <c r="L99">
        <v>9</v>
      </c>
      <c r="M99">
        <v>12</v>
      </c>
      <c r="N99">
        <v>193</v>
      </c>
      <c r="O99" s="2">
        <f t="shared" si="3"/>
        <v>9</v>
      </c>
    </row>
    <row r="100" spans="1:15" x14ac:dyDescent="0.45">
      <c r="A100" t="str">
        <f t="shared" si="2"/>
        <v>Inbred HIPS_10_12</v>
      </c>
      <c r="B100">
        <v>1715641</v>
      </c>
      <c r="C100">
        <v>1723096</v>
      </c>
      <c r="D100" t="s">
        <v>19</v>
      </c>
      <c r="E100">
        <v>1</v>
      </c>
      <c r="F100">
        <v>135</v>
      </c>
      <c r="G100">
        <v>1</v>
      </c>
      <c r="H100" t="s">
        <v>378</v>
      </c>
      <c r="I100" t="s">
        <v>379</v>
      </c>
      <c r="J100">
        <v>85</v>
      </c>
      <c r="K100" t="s">
        <v>232</v>
      </c>
      <c r="L100">
        <v>10</v>
      </c>
      <c r="M100">
        <v>12</v>
      </c>
      <c r="N100">
        <v>192</v>
      </c>
      <c r="O100" s="2">
        <f t="shared" si="3"/>
        <v>10</v>
      </c>
    </row>
    <row r="101" spans="1:15" x14ac:dyDescent="0.45">
      <c r="A101" t="str">
        <f t="shared" si="2"/>
        <v>Inbred HIPS_11_12</v>
      </c>
      <c r="B101">
        <v>1715649</v>
      </c>
      <c r="C101">
        <v>1729104</v>
      </c>
      <c r="D101" t="s">
        <v>19</v>
      </c>
      <c r="E101">
        <v>1</v>
      </c>
      <c r="F101">
        <v>134</v>
      </c>
      <c r="G101">
        <v>1</v>
      </c>
      <c r="H101" t="s">
        <v>378</v>
      </c>
      <c r="I101" t="s">
        <v>379</v>
      </c>
      <c r="J101">
        <v>93</v>
      </c>
      <c r="K101" t="s">
        <v>213</v>
      </c>
      <c r="L101">
        <v>11</v>
      </c>
      <c r="M101">
        <v>12</v>
      </c>
      <c r="N101">
        <v>191</v>
      </c>
      <c r="O101" s="2">
        <f t="shared" si="3"/>
        <v>11</v>
      </c>
    </row>
    <row r="102" spans="1:15" x14ac:dyDescent="0.45">
      <c r="A102" t="str">
        <f t="shared" si="2"/>
        <v>Inbred HIPS_11_13</v>
      </c>
      <c r="B102">
        <v>1715879</v>
      </c>
      <c r="C102">
        <v>1729234</v>
      </c>
      <c r="D102" t="s">
        <v>19</v>
      </c>
      <c r="E102">
        <v>1</v>
      </c>
      <c r="F102">
        <v>155</v>
      </c>
      <c r="G102">
        <v>1</v>
      </c>
      <c r="H102" t="s">
        <v>378</v>
      </c>
      <c r="I102" t="s">
        <v>379</v>
      </c>
      <c r="J102">
        <v>223</v>
      </c>
      <c r="K102" t="s">
        <v>290</v>
      </c>
      <c r="L102">
        <v>11</v>
      </c>
      <c r="M102">
        <v>13</v>
      </c>
      <c r="N102">
        <v>210</v>
      </c>
      <c r="O102" s="2">
        <f t="shared" si="3"/>
        <v>11</v>
      </c>
    </row>
    <row r="103" spans="1:15" x14ac:dyDescent="0.45">
      <c r="A103" t="str">
        <f t="shared" si="2"/>
        <v>Inbred HIPS_10_13</v>
      </c>
      <c r="B103">
        <v>1715872</v>
      </c>
      <c r="C103">
        <v>1729227</v>
      </c>
      <c r="D103" t="s">
        <v>19</v>
      </c>
      <c r="E103">
        <v>1</v>
      </c>
      <c r="F103">
        <v>154</v>
      </c>
      <c r="G103">
        <v>1</v>
      </c>
      <c r="H103" t="s">
        <v>378</v>
      </c>
      <c r="I103" t="s">
        <v>379</v>
      </c>
      <c r="J103">
        <v>216</v>
      </c>
      <c r="K103" t="s">
        <v>251</v>
      </c>
      <c r="L103">
        <v>10</v>
      </c>
      <c r="M103">
        <v>13</v>
      </c>
      <c r="N103">
        <v>209</v>
      </c>
      <c r="O103" s="2">
        <f t="shared" si="3"/>
        <v>10</v>
      </c>
    </row>
    <row r="104" spans="1:15" x14ac:dyDescent="0.45">
      <c r="A104" t="str">
        <f t="shared" si="2"/>
        <v>Inbred HIPS_9_13</v>
      </c>
      <c r="B104">
        <v>1715638</v>
      </c>
      <c r="C104">
        <v>1723093</v>
      </c>
      <c r="D104" t="s">
        <v>19</v>
      </c>
      <c r="E104">
        <v>1</v>
      </c>
      <c r="F104">
        <v>153</v>
      </c>
      <c r="G104">
        <v>1</v>
      </c>
      <c r="H104" t="s">
        <v>378</v>
      </c>
      <c r="I104" t="s">
        <v>379</v>
      </c>
      <c r="J104">
        <v>82</v>
      </c>
      <c r="K104" t="s">
        <v>324</v>
      </c>
      <c r="L104">
        <v>9</v>
      </c>
      <c r="M104">
        <v>13</v>
      </c>
      <c r="N104">
        <v>208</v>
      </c>
      <c r="O104" s="2">
        <f t="shared" si="3"/>
        <v>9</v>
      </c>
    </row>
    <row r="105" spans="1:15" x14ac:dyDescent="0.45">
      <c r="A105" t="str">
        <f t="shared" si="2"/>
        <v>Inbred HIPS_8_13</v>
      </c>
      <c r="B105">
        <v>1715469</v>
      </c>
      <c r="C105">
        <v>1723024</v>
      </c>
      <c r="D105" t="s">
        <v>19</v>
      </c>
      <c r="E105">
        <v>1</v>
      </c>
      <c r="F105">
        <v>152</v>
      </c>
      <c r="G105">
        <v>1</v>
      </c>
      <c r="H105" t="s">
        <v>378</v>
      </c>
      <c r="I105" t="s">
        <v>379</v>
      </c>
      <c r="J105">
        <v>13</v>
      </c>
      <c r="K105" t="s">
        <v>323</v>
      </c>
      <c r="L105">
        <v>8</v>
      </c>
      <c r="M105">
        <v>13</v>
      </c>
      <c r="N105">
        <v>207</v>
      </c>
      <c r="O105" s="2">
        <f t="shared" si="3"/>
        <v>8</v>
      </c>
    </row>
    <row r="106" spans="1:15" x14ac:dyDescent="0.45">
      <c r="A106" t="str">
        <f t="shared" si="2"/>
        <v>Inbred HIPS_7_13</v>
      </c>
      <c r="B106">
        <v>1715686</v>
      </c>
      <c r="C106">
        <v>1729141</v>
      </c>
      <c r="D106" t="s">
        <v>19</v>
      </c>
      <c r="E106">
        <v>1</v>
      </c>
      <c r="F106">
        <v>151</v>
      </c>
      <c r="G106">
        <v>1</v>
      </c>
      <c r="H106" t="s">
        <v>378</v>
      </c>
      <c r="I106" t="s">
        <v>379</v>
      </c>
      <c r="J106">
        <v>130</v>
      </c>
      <c r="K106" t="s">
        <v>260</v>
      </c>
      <c r="L106">
        <v>7</v>
      </c>
      <c r="M106">
        <v>13</v>
      </c>
      <c r="N106">
        <v>206</v>
      </c>
      <c r="O106" s="2">
        <f t="shared" si="3"/>
        <v>7</v>
      </c>
    </row>
    <row r="107" spans="1:15" x14ac:dyDescent="0.45">
      <c r="A107" t="str">
        <f t="shared" si="2"/>
        <v>Inbred HIPS_6_13</v>
      </c>
      <c r="B107">
        <v>1716201</v>
      </c>
      <c r="C107">
        <v>1729356</v>
      </c>
      <c r="D107" t="s">
        <v>19</v>
      </c>
      <c r="E107">
        <v>1</v>
      </c>
      <c r="F107">
        <v>150</v>
      </c>
      <c r="G107">
        <v>1</v>
      </c>
      <c r="H107" t="s">
        <v>378</v>
      </c>
      <c r="I107" t="s">
        <v>379</v>
      </c>
      <c r="J107">
        <v>345</v>
      </c>
      <c r="K107" t="s">
        <v>275</v>
      </c>
      <c r="L107">
        <v>6</v>
      </c>
      <c r="M107">
        <v>13</v>
      </c>
      <c r="N107">
        <v>205</v>
      </c>
      <c r="O107" s="2">
        <f t="shared" si="3"/>
        <v>6</v>
      </c>
    </row>
    <row r="108" spans="1:15" x14ac:dyDescent="0.45">
      <c r="A108" t="str">
        <f t="shared" si="2"/>
        <v>Inbred HIPS_5_13</v>
      </c>
      <c r="B108">
        <v>1716215</v>
      </c>
      <c r="C108">
        <v>1729372</v>
      </c>
      <c r="D108" t="s">
        <v>19</v>
      </c>
      <c r="E108">
        <v>1</v>
      </c>
      <c r="F108">
        <v>149</v>
      </c>
      <c r="G108">
        <v>1</v>
      </c>
      <c r="H108" t="s">
        <v>378</v>
      </c>
      <c r="I108" t="s">
        <v>379</v>
      </c>
      <c r="J108">
        <v>361</v>
      </c>
      <c r="K108" t="s">
        <v>21</v>
      </c>
      <c r="L108">
        <v>5</v>
      </c>
      <c r="M108">
        <v>13</v>
      </c>
      <c r="N108">
        <v>204</v>
      </c>
      <c r="O108" s="2">
        <f t="shared" si="3"/>
        <v>5</v>
      </c>
    </row>
    <row r="109" spans="1:15" x14ac:dyDescent="0.45">
      <c r="A109" t="str">
        <f t="shared" si="2"/>
        <v>Inbred HIPS_4_13</v>
      </c>
      <c r="B109">
        <v>1716215</v>
      </c>
      <c r="C109">
        <v>1729374</v>
      </c>
      <c r="D109" t="s">
        <v>19</v>
      </c>
      <c r="E109">
        <v>1</v>
      </c>
      <c r="F109">
        <v>148</v>
      </c>
      <c r="G109">
        <v>1</v>
      </c>
      <c r="H109" t="s">
        <v>378</v>
      </c>
      <c r="I109" t="s">
        <v>379</v>
      </c>
      <c r="J109">
        <v>363</v>
      </c>
      <c r="K109" t="s">
        <v>21</v>
      </c>
      <c r="L109">
        <v>4</v>
      </c>
      <c r="M109">
        <v>13</v>
      </c>
      <c r="N109">
        <v>203</v>
      </c>
      <c r="O109" s="2">
        <f t="shared" si="3"/>
        <v>4</v>
      </c>
    </row>
    <row r="110" spans="1:15" x14ac:dyDescent="0.45">
      <c r="A110" t="str">
        <f t="shared" si="2"/>
        <v>Inbred HIPS_3_13</v>
      </c>
      <c r="B110">
        <v>1716095</v>
      </c>
      <c r="C110">
        <v>1729350</v>
      </c>
      <c r="D110" t="s">
        <v>19</v>
      </c>
      <c r="E110">
        <v>1</v>
      </c>
      <c r="F110">
        <v>147</v>
      </c>
      <c r="G110">
        <v>1</v>
      </c>
      <c r="H110" t="s">
        <v>378</v>
      </c>
      <c r="I110" t="s">
        <v>379</v>
      </c>
      <c r="J110">
        <v>339</v>
      </c>
      <c r="K110" t="s">
        <v>313</v>
      </c>
      <c r="L110">
        <v>3</v>
      </c>
      <c r="M110">
        <v>13</v>
      </c>
      <c r="N110">
        <v>202</v>
      </c>
      <c r="O110" s="2">
        <f t="shared" si="3"/>
        <v>3</v>
      </c>
    </row>
    <row r="111" spans="1:15" x14ac:dyDescent="0.45">
      <c r="A111" t="str">
        <f t="shared" si="2"/>
        <v>Inbred HIPS_2_13</v>
      </c>
      <c r="B111">
        <v>1715858</v>
      </c>
      <c r="C111">
        <v>1729213</v>
      </c>
      <c r="D111" t="s">
        <v>19</v>
      </c>
      <c r="E111">
        <v>1</v>
      </c>
      <c r="F111">
        <v>146</v>
      </c>
      <c r="G111">
        <v>1</v>
      </c>
      <c r="H111" t="s">
        <v>378</v>
      </c>
      <c r="I111" t="s">
        <v>379</v>
      </c>
      <c r="J111">
        <v>202</v>
      </c>
      <c r="K111" t="s">
        <v>301</v>
      </c>
      <c r="L111">
        <v>2</v>
      </c>
      <c r="M111">
        <v>13</v>
      </c>
      <c r="N111">
        <v>201</v>
      </c>
      <c r="O111" s="2">
        <f t="shared" si="3"/>
        <v>2</v>
      </c>
    </row>
    <row r="112" spans="1:15" x14ac:dyDescent="0.45">
      <c r="A112" t="str">
        <f t="shared" si="2"/>
        <v>Inbred HIPS_2_14</v>
      </c>
      <c r="B112">
        <v>1715874</v>
      </c>
      <c r="C112">
        <v>1729229</v>
      </c>
      <c r="D112" t="s">
        <v>19</v>
      </c>
      <c r="E112">
        <v>1</v>
      </c>
      <c r="F112">
        <v>167</v>
      </c>
      <c r="G112">
        <v>1</v>
      </c>
      <c r="H112" t="s">
        <v>378</v>
      </c>
      <c r="I112" t="s">
        <v>379</v>
      </c>
      <c r="J112">
        <v>218</v>
      </c>
      <c r="K112" t="s">
        <v>312</v>
      </c>
      <c r="L112">
        <v>2</v>
      </c>
      <c r="M112">
        <v>14</v>
      </c>
      <c r="N112">
        <v>220</v>
      </c>
      <c r="O112" s="2">
        <f t="shared" si="3"/>
        <v>2</v>
      </c>
    </row>
    <row r="113" spans="1:15" x14ac:dyDescent="0.45">
      <c r="A113" t="str">
        <f t="shared" si="2"/>
        <v>Inbred HIPS_3_14</v>
      </c>
      <c r="B113">
        <v>1715466</v>
      </c>
      <c r="C113">
        <v>1723021</v>
      </c>
      <c r="D113" t="s">
        <v>19</v>
      </c>
      <c r="E113">
        <v>1</v>
      </c>
      <c r="F113">
        <v>166</v>
      </c>
      <c r="G113">
        <v>1</v>
      </c>
      <c r="H113" t="s">
        <v>378</v>
      </c>
      <c r="I113" t="s">
        <v>379</v>
      </c>
      <c r="J113">
        <v>10</v>
      </c>
      <c r="K113" t="s">
        <v>250</v>
      </c>
      <c r="L113">
        <v>3</v>
      </c>
      <c r="M113">
        <v>14</v>
      </c>
      <c r="N113">
        <v>219</v>
      </c>
      <c r="O113" s="2">
        <f t="shared" si="3"/>
        <v>3</v>
      </c>
    </row>
    <row r="114" spans="1:15" x14ac:dyDescent="0.45">
      <c r="A114" t="str">
        <f t="shared" si="2"/>
        <v>Inbred HIPS_4_14</v>
      </c>
      <c r="B114">
        <v>1715852</v>
      </c>
      <c r="C114">
        <v>1729207</v>
      </c>
      <c r="D114" t="s">
        <v>19</v>
      </c>
      <c r="E114">
        <v>1</v>
      </c>
      <c r="F114">
        <v>165</v>
      </c>
      <c r="G114">
        <v>1</v>
      </c>
      <c r="H114" t="s">
        <v>378</v>
      </c>
      <c r="I114" t="s">
        <v>379</v>
      </c>
      <c r="J114">
        <v>196</v>
      </c>
      <c r="K114" t="s">
        <v>233</v>
      </c>
      <c r="L114">
        <v>4</v>
      </c>
      <c r="M114">
        <v>14</v>
      </c>
      <c r="N114">
        <v>218</v>
      </c>
      <c r="O114" s="2">
        <f t="shared" si="3"/>
        <v>4</v>
      </c>
    </row>
    <row r="115" spans="1:15" x14ac:dyDescent="0.45">
      <c r="A115" t="str">
        <f t="shared" si="2"/>
        <v>Inbred HIPS_5_14</v>
      </c>
      <c r="B115">
        <v>1715662</v>
      </c>
      <c r="C115">
        <v>1729117</v>
      </c>
      <c r="D115" t="s">
        <v>19</v>
      </c>
      <c r="E115">
        <v>1</v>
      </c>
      <c r="F115">
        <v>164</v>
      </c>
      <c r="G115">
        <v>1</v>
      </c>
      <c r="H115" t="s">
        <v>378</v>
      </c>
      <c r="I115" t="s">
        <v>379</v>
      </c>
      <c r="J115">
        <v>106</v>
      </c>
      <c r="K115" t="s">
        <v>258</v>
      </c>
      <c r="L115">
        <v>5</v>
      </c>
      <c r="M115">
        <v>14</v>
      </c>
      <c r="N115">
        <v>217</v>
      </c>
      <c r="O115" s="2">
        <f t="shared" si="3"/>
        <v>5</v>
      </c>
    </row>
    <row r="116" spans="1:15" x14ac:dyDescent="0.45">
      <c r="A116" t="str">
        <f t="shared" si="2"/>
        <v>Inbred HIPS_6_14</v>
      </c>
      <c r="B116">
        <v>1715878</v>
      </c>
      <c r="C116">
        <v>1729233</v>
      </c>
      <c r="D116" t="s">
        <v>19</v>
      </c>
      <c r="E116">
        <v>1</v>
      </c>
      <c r="F116">
        <v>163</v>
      </c>
      <c r="G116">
        <v>1</v>
      </c>
      <c r="H116" t="s">
        <v>378</v>
      </c>
      <c r="I116" t="s">
        <v>379</v>
      </c>
      <c r="J116">
        <v>222</v>
      </c>
      <c r="K116" t="s">
        <v>322</v>
      </c>
      <c r="L116">
        <v>6</v>
      </c>
      <c r="M116">
        <v>14</v>
      </c>
      <c r="N116">
        <v>216</v>
      </c>
      <c r="O116" s="2">
        <f t="shared" si="3"/>
        <v>6</v>
      </c>
    </row>
    <row r="117" spans="1:15" x14ac:dyDescent="0.45">
      <c r="A117" t="str">
        <f t="shared" si="2"/>
        <v>Inbred HIPS_7_14</v>
      </c>
      <c r="B117">
        <v>1715666</v>
      </c>
      <c r="C117">
        <v>1729121</v>
      </c>
      <c r="D117" t="s">
        <v>19</v>
      </c>
      <c r="E117">
        <v>1</v>
      </c>
      <c r="F117">
        <v>162</v>
      </c>
      <c r="G117">
        <v>1</v>
      </c>
      <c r="H117" t="s">
        <v>378</v>
      </c>
      <c r="I117" t="s">
        <v>379</v>
      </c>
      <c r="J117">
        <v>110</v>
      </c>
      <c r="K117" t="s">
        <v>219</v>
      </c>
      <c r="L117">
        <v>7</v>
      </c>
      <c r="M117">
        <v>14</v>
      </c>
      <c r="N117">
        <v>215</v>
      </c>
      <c r="O117" s="2">
        <f t="shared" si="3"/>
        <v>7</v>
      </c>
    </row>
    <row r="118" spans="1:15" x14ac:dyDescent="0.45">
      <c r="A118" t="str">
        <f t="shared" si="2"/>
        <v>Inbred HIPS_8_14</v>
      </c>
      <c r="B118">
        <v>1715476</v>
      </c>
      <c r="C118">
        <v>1723031</v>
      </c>
      <c r="D118" t="s">
        <v>19</v>
      </c>
      <c r="E118">
        <v>1</v>
      </c>
      <c r="F118">
        <v>161</v>
      </c>
      <c r="G118">
        <v>1</v>
      </c>
      <c r="H118" t="s">
        <v>378</v>
      </c>
      <c r="I118" t="s">
        <v>379</v>
      </c>
      <c r="J118">
        <v>20</v>
      </c>
      <c r="K118" t="s">
        <v>291</v>
      </c>
      <c r="L118">
        <v>8</v>
      </c>
      <c r="M118">
        <v>14</v>
      </c>
      <c r="N118">
        <v>214</v>
      </c>
      <c r="O118" s="2">
        <f t="shared" si="3"/>
        <v>8</v>
      </c>
    </row>
    <row r="119" spans="1:15" x14ac:dyDescent="0.45">
      <c r="A119" t="str">
        <f t="shared" si="2"/>
        <v>Inbred HIPS_9_14</v>
      </c>
      <c r="B119">
        <v>1715867</v>
      </c>
      <c r="C119">
        <v>1729222</v>
      </c>
      <c r="D119" t="s">
        <v>19</v>
      </c>
      <c r="E119">
        <v>1</v>
      </c>
      <c r="F119">
        <v>160</v>
      </c>
      <c r="G119">
        <v>1</v>
      </c>
      <c r="H119" t="s">
        <v>378</v>
      </c>
      <c r="I119" t="s">
        <v>379</v>
      </c>
      <c r="J119">
        <v>211</v>
      </c>
      <c r="K119" t="s">
        <v>256</v>
      </c>
      <c r="L119">
        <v>9</v>
      </c>
      <c r="M119">
        <v>14</v>
      </c>
      <c r="N119">
        <v>213</v>
      </c>
      <c r="O119" s="2">
        <f t="shared" si="3"/>
        <v>9</v>
      </c>
    </row>
    <row r="120" spans="1:15" x14ac:dyDescent="0.45">
      <c r="A120" t="str">
        <f t="shared" si="2"/>
        <v>Inbred HIPS_10_14</v>
      </c>
      <c r="B120">
        <v>1715863</v>
      </c>
      <c r="C120">
        <v>1729218</v>
      </c>
      <c r="D120" t="s">
        <v>19</v>
      </c>
      <c r="E120">
        <v>1</v>
      </c>
      <c r="F120">
        <v>159</v>
      </c>
      <c r="G120">
        <v>1</v>
      </c>
      <c r="H120" t="s">
        <v>378</v>
      </c>
      <c r="I120" t="s">
        <v>379</v>
      </c>
      <c r="J120">
        <v>207</v>
      </c>
      <c r="K120" t="s">
        <v>283</v>
      </c>
      <c r="L120">
        <v>10</v>
      </c>
      <c r="M120">
        <v>14</v>
      </c>
      <c r="N120">
        <v>212</v>
      </c>
      <c r="O120" s="2">
        <f t="shared" si="3"/>
        <v>10</v>
      </c>
    </row>
    <row r="121" spans="1:15" x14ac:dyDescent="0.45">
      <c r="A121" t="str">
        <f t="shared" si="2"/>
        <v>Inbred HIPS_11_14</v>
      </c>
      <c r="B121">
        <v>1715829</v>
      </c>
      <c r="C121">
        <v>1729184</v>
      </c>
      <c r="D121" t="s">
        <v>19</v>
      </c>
      <c r="E121">
        <v>1</v>
      </c>
      <c r="F121">
        <v>158</v>
      </c>
      <c r="G121">
        <v>1</v>
      </c>
      <c r="H121" t="s">
        <v>378</v>
      </c>
      <c r="I121" t="s">
        <v>379</v>
      </c>
      <c r="J121">
        <v>173</v>
      </c>
      <c r="K121" t="s">
        <v>303</v>
      </c>
      <c r="L121">
        <v>11</v>
      </c>
      <c r="M121">
        <v>14</v>
      </c>
      <c r="N121">
        <v>211</v>
      </c>
      <c r="O121" s="2">
        <f t="shared" si="3"/>
        <v>11</v>
      </c>
    </row>
    <row r="122" spans="1:15" x14ac:dyDescent="0.45">
      <c r="A122" t="str">
        <f t="shared" si="2"/>
        <v>Inbred HIPS_11_15</v>
      </c>
      <c r="B122">
        <v>1715699</v>
      </c>
      <c r="C122">
        <v>1729154</v>
      </c>
      <c r="D122" t="s">
        <v>19</v>
      </c>
      <c r="E122">
        <v>1</v>
      </c>
      <c r="F122">
        <v>179</v>
      </c>
      <c r="G122">
        <v>1</v>
      </c>
      <c r="H122" t="s">
        <v>378</v>
      </c>
      <c r="I122" t="s">
        <v>379</v>
      </c>
      <c r="J122">
        <v>143</v>
      </c>
      <c r="K122" t="s">
        <v>317</v>
      </c>
      <c r="L122">
        <v>11</v>
      </c>
      <c r="M122">
        <v>15</v>
      </c>
      <c r="N122">
        <v>230</v>
      </c>
      <c r="O122" s="2">
        <f t="shared" si="3"/>
        <v>11</v>
      </c>
    </row>
    <row r="123" spans="1:15" x14ac:dyDescent="0.45">
      <c r="A123" t="str">
        <f t="shared" si="2"/>
        <v>Inbred HIPS_10_15</v>
      </c>
      <c r="B123">
        <v>1716215</v>
      </c>
      <c r="C123">
        <v>1729391</v>
      </c>
      <c r="D123" t="s">
        <v>19</v>
      </c>
      <c r="E123">
        <v>1</v>
      </c>
      <c r="F123">
        <v>178</v>
      </c>
      <c r="G123">
        <v>1</v>
      </c>
      <c r="H123" t="s">
        <v>378</v>
      </c>
      <c r="I123" t="s">
        <v>379</v>
      </c>
      <c r="J123">
        <v>380</v>
      </c>
      <c r="K123" t="s">
        <v>21</v>
      </c>
      <c r="L123">
        <v>10</v>
      </c>
      <c r="M123">
        <v>15</v>
      </c>
      <c r="N123">
        <v>229</v>
      </c>
      <c r="O123" s="2">
        <f t="shared" si="3"/>
        <v>10</v>
      </c>
    </row>
    <row r="124" spans="1:15" x14ac:dyDescent="0.45">
      <c r="A124" t="str">
        <f t="shared" si="2"/>
        <v>Inbred HIPS_9_15</v>
      </c>
      <c r="B124">
        <v>1715458</v>
      </c>
      <c r="C124">
        <v>1723013</v>
      </c>
      <c r="D124" t="s">
        <v>19</v>
      </c>
      <c r="E124">
        <v>1</v>
      </c>
      <c r="F124">
        <v>177</v>
      </c>
      <c r="G124">
        <v>1</v>
      </c>
      <c r="H124" t="s">
        <v>378</v>
      </c>
      <c r="I124" t="s">
        <v>379</v>
      </c>
      <c r="J124">
        <v>2</v>
      </c>
      <c r="K124" t="s">
        <v>347</v>
      </c>
      <c r="L124">
        <v>9</v>
      </c>
      <c r="M124">
        <v>15</v>
      </c>
      <c r="N124">
        <v>228</v>
      </c>
      <c r="O124" s="2">
        <f t="shared" si="3"/>
        <v>9</v>
      </c>
    </row>
    <row r="125" spans="1:15" x14ac:dyDescent="0.45">
      <c r="A125" t="str">
        <f t="shared" si="2"/>
        <v>Inbred HIPS_8_15</v>
      </c>
      <c r="B125">
        <v>1715691</v>
      </c>
      <c r="C125">
        <v>1729146</v>
      </c>
      <c r="D125" t="s">
        <v>19</v>
      </c>
      <c r="E125">
        <v>1</v>
      </c>
      <c r="F125">
        <v>176</v>
      </c>
      <c r="G125">
        <v>1</v>
      </c>
      <c r="H125" t="s">
        <v>378</v>
      </c>
      <c r="I125" t="s">
        <v>379</v>
      </c>
      <c r="J125">
        <v>135</v>
      </c>
      <c r="K125" t="s">
        <v>319</v>
      </c>
      <c r="L125">
        <v>8</v>
      </c>
      <c r="M125">
        <v>15</v>
      </c>
      <c r="N125">
        <v>227</v>
      </c>
      <c r="O125" s="2">
        <f t="shared" si="3"/>
        <v>8</v>
      </c>
    </row>
    <row r="126" spans="1:15" x14ac:dyDescent="0.45">
      <c r="A126" t="str">
        <f t="shared" si="2"/>
        <v>Inbred HIPS_7_15</v>
      </c>
      <c r="B126">
        <v>1715494</v>
      </c>
      <c r="C126">
        <v>1723049</v>
      </c>
      <c r="D126" t="s">
        <v>19</v>
      </c>
      <c r="E126">
        <v>1</v>
      </c>
      <c r="F126">
        <v>175</v>
      </c>
      <c r="G126">
        <v>1</v>
      </c>
      <c r="H126" t="s">
        <v>378</v>
      </c>
      <c r="I126" t="s">
        <v>379</v>
      </c>
      <c r="J126">
        <v>38</v>
      </c>
      <c r="K126" t="s">
        <v>358</v>
      </c>
      <c r="L126">
        <v>7</v>
      </c>
      <c r="M126">
        <v>15</v>
      </c>
      <c r="N126">
        <v>226</v>
      </c>
      <c r="O126" s="2">
        <f t="shared" si="3"/>
        <v>7</v>
      </c>
    </row>
    <row r="127" spans="1:15" x14ac:dyDescent="0.45">
      <c r="A127" t="str">
        <f t="shared" si="2"/>
        <v>Inbred HIPS_6_15</v>
      </c>
      <c r="B127">
        <v>1715613</v>
      </c>
      <c r="C127">
        <v>1723068</v>
      </c>
      <c r="D127" t="s">
        <v>19</v>
      </c>
      <c r="E127">
        <v>1</v>
      </c>
      <c r="F127">
        <v>174</v>
      </c>
      <c r="G127">
        <v>1</v>
      </c>
      <c r="H127" t="s">
        <v>378</v>
      </c>
      <c r="I127" t="s">
        <v>379</v>
      </c>
      <c r="J127">
        <v>57</v>
      </c>
      <c r="K127" t="s">
        <v>338</v>
      </c>
      <c r="L127">
        <v>6</v>
      </c>
      <c r="M127">
        <v>15</v>
      </c>
      <c r="N127">
        <v>225</v>
      </c>
      <c r="O127" s="2">
        <f t="shared" si="3"/>
        <v>6</v>
      </c>
    </row>
    <row r="128" spans="1:15" x14ac:dyDescent="0.45">
      <c r="A128" t="str">
        <f t="shared" si="2"/>
        <v>Inbred HIPS_5_15</v>
      </c>
      <c r="B128">
        <v>1715804</v>
      </c>
      <c r="C128">
        <v>1729159</v>
      </c>
      <c r="D128" t="s">
        <v>19</v>
      </c>
      <c r="E128">
        <v>1</v>
      </c>
      <c r="F128">
        <v>173</v>
      </c>
      <c r="G128">
        <v>1</v>
      </c>
      <c r="H128" t="s">
        <v>378</v>
      </c>
      <c r="I128" t="s">
        <v>379</v>
      </c>
      <c r="J128">
        <v>148</v>
      </c>
      <c r="K128" t="s">
        <v>334</v>
      </c>
      <c r="L128">
        <v>5</v>
      </c>
      <c r="M128">
        <v>15</v>
      </c>
      <c r="N128">
        <v>224</v>
      </c>
      <c r="O128" s="2">
        <f t="shared" si="3"/>
        <v>5</v>
      </c>
    </row>
    <row r="129" spans="1:15" x14ac:dyDescent="0.45">
      <c r="A129" t="str">
        <f t="shared" si="2"/>
        <v>Inbred HIPS_4_15</v>
      </c>
      <c r="B129">
        <v>1716004</v>
      </c>
      <c r="C129">
        <v>1729259</v>
      </c>
      <c r="D129" t="s">
        <v>19</v>
      </c>
      <c r="E129">
        <v>1</v>
      </c>
      <c r="F129">
        <v>172</v>
      </c>
      <c r="G129">
        <v>1</v>
      </c>
      <c r="H129" t="s">
        <v>378</v>
      </c>
      <c r="I129" t="s">
        <v>379</v>
      </c>
      <c r="J129">
        <v>248</v>
      </c>
      <c r="K129" t="s">
        <v>355</v>
      </c>
      <c r="L129">
        <v>4</v>
      </c>
      <c r="M129">
        <v>15</v>
      </c>
      <c r="N129">
        <v>223</v>
      </c>
      <c r="O129" s="2">
        <f t="shared" si="3"/>
        <v>4</v>
      </c>
    </row>
    <row r="130" spans="1:15" x14ac:dyDescent="0.45">
      <c r="A130" t="str">
        <f t="shared" ref="A130:A193" si="4">IF(OR(I130="LC2125",I130="LC2125_ER"),"Hybrid HIPS",IF(I130="LC2120","Inbred HIPS","ERROR"))&amp;"_"&amp;O130&amp;"_"&amp;M130</f>
        <v>Inbred HIPS_3_15</v>
      </c>
      <c r="B130">
        <v>1715626</v>
      </c>
      <c r="C130">
        <v>1723081</v>
      </c>
      <c r="D130" t="s">
        <v>19</v>
      </c>
      <c r="E130">
        <v>1</v>
      </c>
      <c r="F130">
        <v>171</v>
      </c>
      <c r="G130">
        <v>1</v>
      </c>
      <c r="H130" t="s">
        <v>378</v>
      </c>
      <c r="I130" t="s">
        <v>379</v>
      </c>
      <c r="J130">
        <v>70</v>
      </c>
      <c r="K130" t="s">
        <v>356</v>
      </c>
      <c r="L130">
        <v>3</v>
      </c>
      <c r="M130">
        <v>15</v>
      </c>
      <c r="N130">
        <v>222</v>
      </c>
      <c r="O130" s="2">
        <f t="shared" si="3"/>
        <v>3</v>
      </c>
    </row>
    <row r="131" spans="1:15" x14ac:dyDescent="0.45">
      <c r="A131" t="str">
        <f t="shared" si="4"/>
        <v>Inbred HIPS_2_15</v>
      </c>
      <c r="B131">
        <v>1715643</v>
      </c>
      <c r="C131">
        <v>1723098</v>
      </c>
      <c r="D131" t="s">
        <v>19</v>
      </c>
      <c r="E131">
        <v>1</v>
      </c>
      <c r="F131">
        <v>170</v>
      </c>
      <c r="G131">
        <v>1</v>
      </c>
      <c r="H131" t="s">
        <v>378</v>
      </c>
      <c r="I131" t="s">
        <v>379</v>
      </c>
      <c r="J131">
        <v>87</v>
      </c>
      <c r="K131" t="s">
        <v>271</v>
      </c>
      <c r="L131">
        <v>2</v>
      </c>
      <c r="M131">
        <v>15</v>
      </c>
      <c r="N131">
        <v>221</v>
      </c>
      <c r="O131" s="2">
        <f t="shared" ref="O131:O194" si="5">IF(OR(I131="LC2125",I131="LC2125_ER"),(L131+3)/4,IF(I131="LC2120",L131,"ERROR"))</f>
        <v>2</v>
      </c>
    </row>
    <row r="132" spans="1:15" x14ac:dyDescent="0.45">
      <c r="A132" t="str">
        <f t="shared" si="4"/>
        <v>Inbred HIPS_2_16</v>
      </c>
      <c r="B132">
        <v>1716048</v>
      </c>
      <c r="C132">
        <v>1729303</v>
      </c>
      <c r="D132" t="s">
        <v>19</v>
      </c>
      <c r="E132">
        <v>1</v>
      </c>
      <c r="F132">
        <v>191</v>
      </c>
      <c r="G132">
        <v>1</v>
      </c>
      <c r="H132" t="s">
        <v>378</v>
      </c>
      <c r="I132" t="s">
        <v>379</v>
      </c>
      <c r="J132">
        <v>292</v>
      </c>
      <c r="K132" t="s">
        <v>327</v>
      </c>
      <c r="L132">
        <v>2</v>
      </c>
      <c r="M132">
        <v>16</v>
      </c>
      <c r="N132">
        <v>240</v>
      </c>
      <c r="O132" s="2">
        <f t="shared" si="5"/>
        <v>2</v>
      </c>
    </row>
    <row r="133" spans="1:15" x14ac:dyDescent="0.45">
      <c r="A133" t="str">
        <f t="shared" si="4"/>
        <v>Inbred HIPS_3_16</v>
      </c>
      <c r="B133">
        <v>1715481</v>
      </c>
      <c r="C133">
        <v>1723036</v>
      </c>
      <c r="D133" t="s">
        <v>19</v>
      </c>
      <c r="E133">
        <v>1</v>
      </c>
      <c r="F133">
        <v>190</v>
      </c>
      <c r="G133">
        <v>1</v>
      </c>
      <c r="H133" t="s">
        <v>378</v>
      </c>
      <c r="I133" t="s">
        <v>379</v>
      </c>
      <c r="J133">
        <v>25</v>
      </c>
      <c r="K133" t="s">
        <v>360</v>
      </c>
      <c r="L133">
        <v>3</v>
      </c>
      <c r="M133">
        <v>16</v>
      </c>
      <c r="N133">
        <v>239</v>
      </c>
      <c r="O133" s="2">
        <f t="shared" si="5"/>
        <v>3</v>
      </c>
    </row>
    <row r="134" spans="1:15" x14ac:dyDescent="0.45">
      <c r="A134" t="str">
        <f t="shared" si="4"/>
        <v>Inbred HIPS_4_16</v>
      </c>
      <c r="B134">
        <v>1715486</v>
      </c>
      <c r="C134">
        <v>1723041</v>
      </c>
      <c r="D134" t="s">
        <v>19</v>
      </c>
      <c r="E134">
        <v>1</v>
      </c>
      <c r="F134">
        <v>189</v>
      </c>
      <c r="G134">
        <v>1</v>
      </c>
      <c r="H134" t="s">
        <v>378</v>
      </c>
      <c r="I134" t="s">
        <v>379</v>
      </c>
      <c r="J134">
        <v>30</v>
      </c>
      <c r="K134" t="s">
        <v>350</v>
      </c>
      <c r="L134">
        <v>4</v>
      </c>
      <c r="M134">
        <v>16</v>
      </c>
      <c r="N134">
        <v>238</v>
      </c>
      <c r="O134" s="2">
        <f t="shared" si="5"/>
        <v>4</v>
      </c>
    </row>
    <row r="135" spans="1:15" x14ac:dyDescent="0.45">
      <c r="A135" t="str">
        <f t="shared" si="4"/>
        <v>Inbred HIPS_5_16</v>
      </c>
      <c r="B135">
        <v>1715603</v>
      </c>
      <c r="C135">
        <v>1723058</v>
      </c>
      <c r="D135" t="s">
        <v>19</v>
      </c>
      <c r="E135">
        <v>1</v>
      </c>
      <c r="F135">
        <v>188</v>
      </c>
      <c r="G135">
        <v>1</v>
      </c>
      <c r="H135" t="s">
        <v>378</v>
      </c>
      <c r="I135" t="s">
        <v>379</v>
      </c>
      <c r="J135">
        <v>47</v>
      </c>
      <c r="K135" t="s">
        <v>328</v>
      </c>
      <c r="L135">
        <v>5</v>
      </c>
      <c r="M135">
        <v>16</v>
      </c>
      <c r="N135">
        <v>237</v>
      </c>
      <c r="O135" s="2">
        <f t="shared" si="5"/>
        <v>5</v>
      </c>
    </row>
    <row r="136" spans="1:15" x14ac:dyDescent="0.45">
      <c r="A136" t="str">
        <f t="shared" si="4"/>
        <v>Inbred HIPS_6_16</v>
      </c>
      <c r="B136">
        <v>1715875</v>
      </c>
      <c r="C136">
        <v>1729230</v>
      </c>
      <c r="D136" t="s">
        <v>19</v>
      </c>
      <c r="E136">
        <v>1</v>
      </c>
      <c r="F136">
        <v>187</v>
      </c>
      <c r="G136">
        <v>1</v>
      </c>
      <c r="H136" t="s">
        <v>378</v>
      </c>
      <c r="I136" t="s">
        <v>379</v>
      </c>
      <c r="J136">
        <v>219</v>
      </c>
      <c r="K136" t="s">
        <v>352</v>
      </c>
      <c r="L136">
        <v>6</v>
      </c>
      <c r="M136">
        <v>16</v>
      </c>
      <c r="N136">
        <v>236</v>
      </c>
      <c r="O136" s="2">
        <f t="shared" si="5"/>
        <v>6</v>
      </c>
    </row>
    <row r="137" spans="1:15" x14ac:dyDescent="0.45">
      <c r="A137" t="str">
        <f t="shared" si="4"/>
        <v>Inbred HIPS_7_16</v>
      </c>
      <c r="B137">
        <v>1715844</v>
      </c>
      <c r="C137">
        <v>1729199</v>
      </c>
      <c r="D137" t="s">
        <v>19</v>
      </c>
      <c r="E137">
        <v>1</v>
      </c>
      <c r="F137">
        <v>186</v>
      </c>
      <c r="G137">
        <v>1</v>
      </c>
      <c r="H137" t="s">
        <v>378</v>
      </c>
      <c r="I137" t="s">
        <v>379</v>
      </c>
      <c r="J137">
        <v>188</v>
      </c>
      <c r="K137" t="s">
        <v>340</v>
      </c>
      <c r="L137">
        <v>7</v>
      </c>
      <c r="M137">
        <v>16</v>
      </c>
      <c r="N137">
        <v>235</v>
      </c>
      <c r="O137" s="2">
        <f t="shared" si="5"/>
        <v>7</v>
      </c>
    </row>
    <row r="138" spans="1:15" x14ac:dyDescent="0.45">
      <c r="A138" t="str">
        <f t="shared" si="4"/>
        <v>Inbred HIPS_8_16</v>
      </c>
      <c r="B138">
        <v>1716064</v>
      </c>
      <c r="C138">
        <v>1729319</v>
      </c>
      <c r="D138" t="s">
        <v>19</v>
      </c>
      <c r="E138">
        <v>1</v>
      </c>
      <c r="F138">
        <v>185</v>
      </c>
      <c r="G138">
        <v>1</v>
      </c>
      <c r="H138" t="s">
        <v>378</v>
      </c>
      <c r="I138" t="s">
        <v>379</v>
      </c>
      <c r="J138">
        <v>308</v>
      </c>
      <c r="K138" t="s">
        <v>344</v>
      </c>
      <c r="L138">
        <v>8</v>
      </c>
      <c r="M138">
        <v>16</v>
      </c>
      <c r="N138">
        <v>234</v>
      </c>
      <c r="O138" s="2">
        <f t="shared" si="5"/>
        <v>8</v>
      </c>
    </row>
    <row r="139" spans="1:15" x14ac:dyDescent="0.45">
      <c r="A139" t="str">
        <f t="shared" si="4"/>
        <v>Inbred HIPS_9_16</v>
      </c>
      <c r="B139">
        <v>1715461</v>
      </c>
      <c r="C139">
        <v>1723016</v>
      </c>
      <c r="D139" t="s">
        <v>19</v>
      </c>
      <c r="E139">
        <v>1</v>
      </c>
      <c r="F139">
        <v>184</v>
      </c>
      <c r="G139">
        <v>1</v>
      </c>
      <c r="H139" t="s">
        <v>378</v>
      </c>
      <c r="I139" t="s">
        <v>379</v>
      </c>
      <c r="J139">
        <v>5</v>
      </c>
      <c r="K139" t="s">
        <v>346</v>
      </c>
      <c r="L139">
        <v>9</v>
      </c>
      <c r="M139">
        <v>16</v>
      </c>
      <c r="N139">
        <v>233</v>
      </c>
      <c r="O139" s="2">
        <f t="shared" si="5"/>
        <v>9</v>
      </c>
    </row>
    <row r="140" spans="1:15" x14ac:dyDescent="0.45">
      <c r="A140" t="str">
        <f t="shared" si="4"/>
        <v>Inbred HIPS_10_16</v>
      </c>
      <c r="B140">
        <v>1715661</v>
      </c>
      <c r="C140">
        <v>1729116</v>
      </c>
      <c r="D140" t="s">
        <v>19</v>
      </c>
      <c r="E140">
        <v>1</v>
      </c>
      <c r="F140">
        <v>183</v>
      </c>
      <c r="G140">
        <v>1</v>
      </c>
      <c r="H140" t="s">
        <v>378</v>
      </c>
      <c r="I140" t="s">
        <v>379</v>
      </c>
      <c r="J140">
        <v>105</v>
      </c>
      <c r="K140" t="s">
        <v>351</v>
      </c>
      <c r="L140">
        <v>10</v>
      </c>
      <c r="M140">
        <v>16</v>
      </c>
      <c r="N140">
        <v>232</v>
      </c>
      <c r="O140" s="2">
        <f t="shared" si="5"/>
        <v>10</v>
      </c>
    </row>
    <row r="141" spans="1:15" x14ac:dyDescent="0.45">
      <c r="A141" t="str">
        <f t="shared" si="4"/>
        <v>Inbred HIPS_11_16</v>
      </c>
      <c r="B141">
        <v>1716009</v>
      </c>
      <c r="C141">
        <v>1729264</v>
      </c>
      <c r="D141" t="s">
        <v>19</v>
      </c>
      <c r="E141">
        <v>1</v>
      </c>
      <c r="F141">
        <v>182</v>
      </c>
      <c r="G141">
        <v>1</v>
      </c>
      <c r="H141" t="s">
        <v>378</v>
      </c>
      <c r="I141" t="s">
        <v>379</v>
      </c>
      <c r="J141">
        <v>253</v>
      </c>
      <c r="K141" t="s">
        <v>320</v>
      </c>
      <c r="L141">
        <v>11</v>
      </c>
      <c r="M141">
        <v>16</v>
      </c>
      <c r="N141">
        <v>231</v>
      </c>
      <c r="O141" s="2">
        <f t="shared" si="5"/>
        <v>11</v>
      </c>
    </row>
    <row r="142" spans="1:15" x14ac:dyDescent="0.45">
      <c r="A142" t="str">
        <f t="shared" si="4"/>
        <v>Inbred HIPS_11_17</v>
      </c>
      <c r="B142">
        <v>1715673</v>
      </c>
      <c r="C142">
        <v>1729128</v>
      </c>
      <c r="D142" t="s">
        <v>19</v>
      </c>
      <c r="E142">
        <v>1</v>
      </c>
      <c r="F142">
        <v>203</v>
      </c>
      <c r="G142">
        <v>1</v>
      </c>
      <c r="H142" t="s">
        <v>378</v>
      </c>
      <c r="I142" t="s">
        <v>379</v>
      </c>
      <c r="J142">
        <v>117</v>
      </c>
      <c r="K142" t="s">
        <v>318</v>
      </c>
      <c r="L142">
        <v>11</v>
      </c>
      <c r="M142">
        <v>17</v>
      </c>
      <c r="N142">
        <v>250</v>
      </c>
      <c r="O142" s="2">
        <f t="shared" si="5"/>
        <v>11</v>
      </c>
    </row>
    <row r="143" spans="1:15" x14ac:dyDescent="0.45">
      <c r="A143" t="str">
        <f t="shared" si="4"/>
        <v>Inbred HIPS_10_17</v>
      </c>
      <c r="B143">
        <v>1715822</v>
      </c>
      <c r="C143">
        <v>1729177</v>
      </c>
      <c r="D143" t="s">
        <v>19</v>
      </c>
      <c r="E143">
        <v>1</v>
      </c>
      <c r="F143">
        <v>202</v>
      </c>
      <c r="G143">
        <v>1</v>
      </c>
      <c r="H143" t="s">
        <v>378</v>
      </c>
      <c r="I143" t="s">
        <v>379</v>
      </c>
      <c r="J143">
        <v>166</v>
      </c>
      <c r="K143" t="s">
        <v>341</v>
      </c>
      <c r="L143">
        <v>10</v>
      </c>
      <c r="M143">
        <v>17</v>
      </c>
      <c r="N143">
        <v>249</v>
      </c>
      <c r="O143" s="2">
        <f t="shared" si="5"/>
        <v>10</v>
      </c>
    </row>
    <row r="144" spans="1:15" x14ac:dyDescent="0.45">
      <c r="A144" t="str">
        <f t="shared" si="4"/>
        <v>Inbred HIPS_9_17</v>
      </c>
      <c r="B144">
        <v>1716215</v>
      </c>
      <c r="C144">
        <v>1729393</v>
      </c>
      <c r="D144" t="s">
        <v>19</v>
      </c>
      <c r="E144">
        <v>1</v>
      </c>
      <c r="F144">
        <v>201</v>
      </c>
      <c r="G144">
        <v>1</v>
      </c>
      <c r="H144" t="s">
        <v>378</v>
      </c>
      <c r="I144" t="s">
        <v>379</v>
      </c>
      <c r="J144">
        <v>382</v>
      </c>
      <c r="K144" t="s">
        <v>21</v>
      </c>
      <c r="L144">
        <v>9</v>
      </c>
      <c r="M144">
        <v>17</v>
      </c>
      <c r="N144">
        <v>248</v>
      </c>
      <c r="O144" s="2">
        <f t="shared" si="5"/>
        <v>9</v>
      </c>
    </row>
    <row r="145" spans="1:15" x14ac:dyDescent="0.45">
      <c r="A145" t="str">
        <f t="shared" si="4"/>
        <v>Inbred HIPS_8_17</v>
      </c>
      <c r="B145">
        <v>1715883</v>
      </c>
      <c r="C145">
        <v>1729238</v>
      </c>
      <c r="D145" t="s">
        <v>19</v>
      </c>
      <c r="E145">
        <v>1</v>
      </c>
      <c r="F145">
        <v>200</v>
      </c>
      <c r="G145">
        <v>1</v>
      </c>
      <c r="H145" t="s">
        <v>378</v>
      </c>
      <c r="I145" t="s">
        <v>379</v>
      </c>
      <c r="J145">
        <v>227</v>
      </c>
      <c r="K145" t="s">
        <v>353</v>
      </c>
      <c r="L145">
        <v>8</v>
      </c>
      <c r="M145">
        <v>17</v>
      </c>
      <c r="N145">
        <v>247</v>
      </c>
      <c r="O145" s="2">
        <f t="shared" si="5"/>
        <v>8</v>
      </c>
    </row>
    <row r="146" spans="1:15" x14ac:dyDescent="0.45">
      <c r="A146" t="str">
        <f t="shared" si="4"/>
        <v>Inbred HIPS_7_17</v>
      </c>
      <c r="B146">
        <v>1716003</v>
      </c>
      <c r="C146">
        <v>1729258</v>
      </c>
      <c r="D146" t="s">
        <v>19</v>
      </c>
      <c r="E146">
        <v>1</v>
      </c>
      <c r="F146">
        <v>199</v>
      </c>
      <c r="G146">
        <v>1</v>
      </c>
      <c r="H146" t="s">
        <v>378</v>
      </c>
      <c r="I146" t="s">
        <v>379</v>
      </c>
      <c r="J146">
        <v>247</v>
      </c>
      <c r="K146" t="s">
        <v>365</v>
      </c>
      <c r="L146">
        <v>7</v>
      </c>
      <c r="M146">
        <v>17</v>
      </c>
      <c r="N146">
        <v>246</v>
      </c>
      <c r="O146" s="2">
        <f t="shared" si="5"/>
        <v>7</v>
      </c>
    </row>
    <row r="147" spans="1:15" x14ac:dyDescent="0.45">
      <c r="A147" t="str">
        <f t="shared" si="4"/>
        <v>Inbred HIPS_6_17</v>
      </c>
      <c r="B147">
        <v>1716215</v>
      </c>
      <c r="C147">
        <v>1729392</v>
      </c>
      <c r="D147" t="s">
        <v>19</v>
      </c>
      <c r="E147">
        <v>1</v>
      </c>
      <c r="F147">
        <v>198</v>
      </c>
      <c r="G147">
        <v>1</v>
      </c>
      <c r="H147" t="s">
        <v>378</v>
      </c>
      <c r="I147" t="s">
        <v>379</v>
      </c>
      <c r="J147">
        <v>381</v>
      </c>
      <c r="K147" t="s">
        <v>21</v>
      </c>
      <c r="L147">
        <v>6</v>
      </c>
      <c r="M147">
        <v>17</v>
      </c>
      <c r="N147">
        <v>245</v>
      </c>
      <c r="O147" s="2">
        <f t="shared" si="5"/>
        <v>6</v>
      </c>
    </row>
    <row r="148" spans="1:15" x14ac:dyDescent="0.45">
      <c r="A148" t="str">
        <f t="shared" si="4"/>
        <v>Inbred HIPS_5_17</v>
      </c>
      <c r="B148">
        <v>1715694</v>
      </c>
      <c r="C148">
        <v>1729149</v>
      </c>
      <c r="D148" t="s">
        <v>19</v>
      </c>
      <c r="E148">
        <v>1</v>
      </c>
      <c r="F148">
        <v>197</v>
      </c>
      <c r="G148">
        <v>1</v>
      </c>
      <c r="H148" t="s">
        <v>378</v>
      </c>
      <c r="I148" t="s">
        <v>379</v>
      </c>
      <c r="J148">
        <v>138</v>
      </c>
      <c r="K148" t="s">
        <v>333</v>
      </c>
      <c r="L148">
        <v>5</v>
      </c>
      <c r="M148">
        <v>17</v>
      </c>
      <c r="N148">
        <v>244</v>
      </c>
      <c r="O148" s="2">
        <f t="shared" si="5"/>
        <v>5</v>
      </c>
    </row>
    <row r="149" spans="1:15" x14ac:dyDescent="0.45">
      <c r="A149" t="str">
        <f t="shared" si="4"/>
        <v>Inbred HIPS_4_17</v>
      </c>
      <c r="B149">
        <v>1715898</v>
      </c>
      <c r="C149">
        <v>1729253</v>
      </c>
      <c r="D149" t="s">
        <v>19</v>
      </c>
      <c r="E149">
        <v>1</v>
      </c>
      <c r="F149">
        <v>196</v>
      </c>
      <c r="G149">
        <v>1</v>
      </c>
      <c r="H149" t="s">
        <v>378</v>
      </c>
      <c r="I149" t="s">
        <v>379</v>
      </c>
      <c r="J149">
        <v>242</v>
      </c>
      <c r="K149" t="s">
        <v>357</v>
      </c>
      <c r="L149">
        <v>4</v>
      </c>
      <c r="M149">
        <v>17</v>
      </c>
      <c r="N149">
        <v>243</v>
      </c>
      <c r="O149" s="2">
        <f t="shared" si="5"/>
        <v>4</v>
      </c>
    </row>
    <row r="150" spans="1:15" x14ac:dyDescent="0.45">
      <c r="A150" t="str">
        <f t="shared" si="4"/>
        <v>Inbred HIPS_3_17</v>
      </c>
      <c r="B150">
        <v>1715482</v>
      </c>
      <c r="C150">
        <v>1723037</v>
      </c>
      <c r="D150" t="s">
        <v>19</v>
      </c>
      <c r="E150">
        <v>1</v>
      </c>
      <c r="F150">
        <v>195</v>
      </c>
      <c r="G150">
        <v>1</v>
      </c>
      <c r="H150" t="s">
        <v>378</v>
      </c>
      <c r="I150" t="s">
        <v>379</v>
      </c>
      <c r="J150">
        <v>26</v>
      </c>
      <c r="K150" t="s">
        <v>345</v>
      </c>
      <c r="L150">
        <v>3</v>
      </c>
      <c r="M150">
        <v>17</v>
      </c>
      <c r="N150">
        <v>242</v>
      </c>
      <c r="O150" s="2">
        <f t="shared" si="5"/>
        <v>3</v>
      </c>
    </row>
    <row r="151" spans="1:15" x14ac:dyDescent="0.45">
      <c r="A151" t="str">
        <f t="shared" si="4"/>
        <v>Inbred HIPS_2_17</v>
      </c>
      <c r="B151">
        <v>1715655</v>
      </c>
      <c r="C151">
        <v>1729110</v>
      </c>
      <c r="D151" t="s">
        <v>19</v>
      </c>
      <c r="E151">
        <v>1</v>
      </c>
      <c r="F151">
        <v>194</v>
      </c>
      <c r="G151">
        <v>1</v>
      </c>
      <c r="H151" t="s">
        <v>378</v>
      </c>
      <c r="I151" t="s">
        <v>379</v>
      </c>
      <c r="J151">
        <v>99</v>
      </c>
      <c r="K151" t="s">
        <v>332</v>
      </c>
      <c r="L151">
        <v>2</v>
      </c>
      <c r="M151">
        <v>17</v>
      </c>
      <c r="N151">
        <v>241</v>
      </c>
      <c r="O151" s="2">
        <f t="shared" si="5"/>
        <v>2</v>
      </c>
    </row>
    <row r="152" spans="1:15" x14ac:dyDescent="0.45">
      <c r="A152" t="str">
        <f t="shared" si="4"/>
        <v>Inbred HIPS_2_18</v>
      </c>
      <c r="B152">
        <v>1716023</v>
      </c>
      <c r="C152">
        <v>1729278</v>
      </c>
      <c r="D152" t="s">
        <v>19</v>
      </c>
      <c r="E152">
        <v>1</v>
      </c>
      <c r="F152">
        <v>215</v>
      </c>
      <c r="G152">
        <v>1</v>
      </c>
      <c r="H152" t="s">
        <v>378</v>
      </c>
      <c r="I152" t="s">
        <v>379</v>
      </c>
      <c r="J152">
        <v>267</v>
      </c>
      <c r="K152" t="s">
        <v>359</v>
      </c>
      <c r="L152">
        <v>2</v>
      </c>
      <c r="M152">
        <v>18</v>
      </c>
      <c r="N152">
        <v>260</v>
      </c>
      <c r="O152" s="2">
        <f t="shared" si="5"/>
        <v>2</v>
      </c>
    </row>
    <row r="153" spans="1:15" x14ac:dyDescent="0.45">
      <c r="A153" t="str">
        <f t="shared" si="4"/>
        <v>Inbred HIPS_3_18</v>
      </c>
      <c r="B153">
        <v>1716018</v>
      </c>
      <c r="C153">
        <v>1729273</v>
      </c>
      <c r="D153" t="s">
        <v>19</v>
      </c>
      <c r="E153">
        <v>1</v>
      </c>
      <c r="F153">
        <v>214</v>
      </c>
      <c r="G153">
        <v>1</v>
      </c>
      <c r="H153" t="s">
        <v>378</v>
      </c>
      <c r="I153" t="s">
        <v>379</v>
      </c>
      <c r="J153">
        <v>262</v>
      </c>
      <c r="K153" t="s">
        <v>348</v>
      </c>
      <c r="L153">
        <v>3</v>
      </c>
      <c r="M153">
        <v>18</v>
      </c>
      <c r="N153">
        <v>259</v>
      </c>
      <c r="O153" s="2">
        <f t="shared" si="5"/>
        <v>3</v>
      </c>
    </row>
    <row r="154" spans="1:15" x14ac:dyDescent="0.45">
      <c r="A154" t="str">
        <f t="shared" si="4"/>
        <v>Inbred HIPS_4_18</v>
      </c>
      <c r="B154">
        <v>1715679</v>
      </c>
      <c r="C154">
        <v>1729134</v>
      </c>
      <c r="D154" t="s">
        <v>19</v>
      </c>
      <c r="E154">
        <v>1</v>
      </c>
      <c r="F154">
        <v>213</v>
      </c>
      <c r="G154">
        <v>1</v>
      </c>
      <c r="H154" t="s">
        <v>378</v>
      </c>
      <c r="I154" t="s">
        <v>379</v>
      </c>
      <c r="J154">
        <v>123</v>
      </c>
      <c r="K154" t="s">
        <v>343</v>
      </c>
      <c r="L154">
        <v>4</v>
      </c>
      <c r="M154">
        <v>18</v>
      </c>
      <c r="N154">
        <v>258</v>
      </c>
      <c r="O154" s="2">
        <f t="shared" si="5"/>
        <v>4</v>
      </c>
    </row>
    <row r="155" spans="1:15" x14ac:dyDescent="0.45">
      <c r="A155" t="str">
        <f t="shared" si="4"/>
        <v>Inbred HIPS_5_18</v>
      </c>
      <c r="B155">
        <v>1715637</v>
      </c>
      <c r="C155">
        <v>1723092</v>
      </c>
      <c r="D155" t="s">
        <v>19</v>
      </c>
      <c r="E155">
        <v>1</v>
      </c>
      <c r="F155">
        <v>212</v>
      </c>
      <c r="G155">
        <v>1</v>
      </c>
      <c r="H155" t="s">
        <v>378</v>
      </c>
      <c r="I155" t="s">
        <v>379</v>
      </c>
      <c r="J155">
        <v>81</v>
      </c>
      <c r="K155" t="s">
        <v>331</v>
      </c>
      <c r="L155">
        <v>5</v>
      </c>
      <c r="M155">
        <v>18</v>
      </c>
      <c r="N155">
        <v>257</v>
      </c>
      <c r="O155" s="2">
        <f t="shared" si="5"/>
        <v>5</v>
      </c>
    </row>
    <row r="156" spans="1:15" x14ac:dyDescent="0.45">
      <c r="A156" t="str">
        <f t="shared" si="4"/>
        <v>Inbred HIPS_6_18</v>
      </c>
      <c r="B156">
        <v>1715623</v>
      </c>
      <c r="C156">
        <v>1723078</v>
      </c>
      <c r="D156" t="s">
        <v>19</v>
      </c>
      <c r="E156">
        <v>1</v>
      </c>
      <c r="F156">
        <v>211</v>
      </c>
      <c r="G156">
        <v>1</v>
      </c>
      <c r="H156" t="s">
        <v>378</v>
      </c>
      <c r="I156" t="s">
        <v>379</v>
      </c>
      <c r="J156">
        <v>67</v>
      </c>
      <c r="K156" t="s">
        <v>337</v>
      </c>
      <c r="L156">
        <v>6</v>
      </c>
      <c r="M156">
        <v>18</v>
      </c>
      <c r="N156">
        <v>256</v>
      </c>
      <c r="O156" s="2">
        <f t="shared" si="5"/>
        <v>6</v>
      </c>
    </row>
    <row r="157" spans="1:15" x14ac:dyDescent="0.45">
      <c r="A157" t="str">
        <f t="shared" si="4"/>
        <v>Inbred HIPS_7_18</v>
      </c>
      <c r="B157">
        <v>1715675</v>
      </c>
      <c r="C157">
        <v>1729130</v>
      </c>
      <c r="D157" t="s">
        <v>19</v>
      </c>
      <c r="E157">
        <v>1</v>
      </c>
      <c r="F157">
        <v>210</v>
      </c>
      <c r="G157">
        <v>1</v>
      </c>
      <c r="H157" t="s">
        <v>378</v>
      </c>
      <c r="I157" t="s">
        <v>379</v>
      </c>
      <c r="J157">
        <v>119</v>
      </c>
      <c r="K157" t="s">
        <v>329</v>
      </c>
      <c r="L157">
        <v>7</v>
      </c>
      <c r="M157">
        <v>18</v>
      </c>
      <c r="N157">
        <v>255</v>
      </c>
      <c r="O157" s="2">
        <f t="shared" si="5"/>
        <v>7</v>
      </c>
    </row>
    <row r="158" spans="1:15" x14ac:dyDescent="0.45">
      <c r="A158" t="str">
        <f t="shared" si="4"/>
        <v>Inbred HIPS_8_18</v>
      </c>
      <c r="B158">
        <v>1715672</v>
      </c>
      <c r="C158">
        <v>1729127</v>
      </c>
      <c r="D158" t="s">
        <v>19</v>
      </c>
      <c r="E158">
        <v>1</v>
      </c>
      <c r="F158">
        <v>209</v>
      </c>
      <c r="G158">
        <v>1</v>
      </c>
      <c r="H158" t="s">
        <v>378</v>
      </c>
      <c r="I158" t="s">
        <v>379</v>
      </c>
      <c r="J158">
        <v>116</v>
      </c>
      <c r="K158" t="s">
        <v>349</v>
      </c>
      <c r="L158">
        <v>8</v>
      </c>
      <c r="M158">
        <v>18</v>
      </c>
      <c r="N158">
        <v>254</v>
      </c>
      <c r="O158" s="2">
        <f t="shared" si="5"/>
        <v>8</v>
      </c>
    </row>
    <row r="159" spans="1:15" x14ac:dyDescent="0.45">
      <c r="A159" t="str">
        <f t="shared" si="4"/>
        <v>Inbred HIPS_9_18</v>
      </c>
      <c r="B159">
        <v>1715608</v>
      </c>
      <c r="C159">
        <v>1723063</v>
      </c>
      <c r="D159" t="s">
        <v>19</v>
      </c>
      <c r="E159">
        <v>1</v>
      </c>
      <c r="F159">
        <v>208</v>
      </c>
      <c r="G159">
        <v>1</v>
      </c>
      <c r="H159" t="s">
        <v>378</v>
      </c>
      <c r="I159" t="s">
        <v>379</v>
      </c>
      <c r="J159">
        <v>52</v>
      </c>
      <c r="K159" t="s">
        <v>342</v>
      </c>
      <c r="L159">
        <v>9</v>
      </c>
      <c r="M159">
        <v>18</v>
      </c>
      <c r="N159">
        <v>253</v>
      </c>
      <c r="O159" s="2">
        <f t="shared" si="5"/>
        <v>9</v>
      </c>
    </row>
    <row r="160" spans="1:15" x14ac:dyDescent="0.45">
      <c r="A160" t="str">
        <f t="shared" si="4"/>
        <v>Inbred HIPS_10_18</v>
      </c>
      <c r="B160">
        <v>1715825</v>
      </c>
      <c r="C160">
        <v>1729180</v>
      </c>
      <c r="D160" t="s">
        <v>19</v>
      </c>
      <c r="E160">
        <v>1</v>
      </c>
      <c r="F160">
        <v>207</v>
      </c>
      <c r="G160">
        <v>1</v>
      </c>
      <c r="H160" t="s">
        <v>378</v>
      </c>
      <c r="I160" t="s">
        <v>379</v>
      </c>
      <c r="J160">
        <v>169</v>
      </c>
      <c r="K160" t="s">
        <v>336</v>
      </c>
      <c r="L160">
        <v>10</v>
      </c>
      <c r="M160">
        <v>18</v>
      </c>
      <c r="N160">
        <v>252</v>
      </c>
      <c r="O160" s="2">
        <f t="shared" si="5"/>
        <v>10</v>
      </c>
    </row>
    <row r="161" spans="1:15" x14ac:dyDescent="0.45">
      <c r="A161" t="str">
        <f t="shared" si="4"/>
        <v>Inbred HIPS_11_18</v>
      </c>
      <c r="B161">
        <v>1716203</v>
      </c>
      <c r="C161">
        <v>1729361</v>
      </c>
      <c r="D161" t="s">
        <v>19</v>
      </c>
      <c r="E161">
        <v>1</v>
      </c>
      <c r="F161">
        <v>206</v>
      </c>
      <c r="G161">
        <v>1</v>
      </c>
      <c r="H161" t="s">
        <v>378</v>
      </c>
      <c r="I161" t="s">
        <v>379</v>
      </c>
      <c r="J161">
        <v>350</v>
      </c>
      <c r="K161" t="s">
        <v>20</v>
      </c>
      <c r="L161">
        <v>11</v>
      </c>
      <c r="M161">
        <v>18</v>
      </c>
      <c r="N161">
        <v>251</v>
      </c>
      <c r="O161" s="2">
        <f t="shared" si="5"/>
        <v>11</v>
      </c>
    </row>
    <row r="162" spans="1:15" x14ac:dyDescent="0.45">
      <c r="A162" t="str">
        <f t="shared" si="4"/>
        <v>Inbred HIPS_11_19</v>
      </c>
      <c r="B162">
        <v>1715892</v>
      </c>
      <c r="C162">
        <v>1729247</v>
      </c>
      <c r="D162" t="s">
        <v>19</v>
      </c>
      <c r="E162">
        <v>1</v>
      </c>
      <c r="F162">
        <v>227</v>
      </c>
      <c r="G162">
        <v>1</v>
      </c>
      <c r="H162" t="s">
        <v>378</v>
      </c>
      <c r="I162" t="s">
        <v>379</v>
      </c>
      <c r="J162">
        <v>236</v>
      </c>
      <c r="K162" t="s">
        <v>362</v>
      </c>
      <c r="L162">
        <v>11</v>
      </c>
      <c r="M162">
        <v>19</v>
      </c>
      <c r="N162">
        <v>270</v>
      </c>
      <c r="O162" s="2">
        <f t="shared" si="5"/>
        <v>11</v>
      </c>
    </row>
    <row r="163" spans="1:15" x14ac:dyDescent="0.45">
      <c r="A163" t="str">
        <f t="shared" si="4"/>
        <v>Inbred HIPS_10_19</v>
      </c>
      <c r="B163">
        <v>1715688</v>
      </c>
      <c r="C163">
        <v>1729143</v>
      </c>
      <c r="D163" t="s">
        <v>19</v>
      </c>
      <c r="E163">
        <v>1</v>
      </c>
      <c r="F163">
        <v>226</v>
      </c>
      <c r="G163">
        <v>1</v>
      </c>
      <c r="H163" t="s">
        <v>378</v>
      </c>
      <c r="I163" t="s">
        <v>379</v>
      </c>
      <c r="J163">
        <v>132</v>
      </c>
      <c r="K163" t="s">
        <v>330</v>
      </c>
      <c r="L163">
        <v>10</v>
      </c>
      <c r="M163">
        <v>19</v>
      </c>
      <c r="N163">
        <v>269</v>
      </c>
      <c r="O163" s="2">
        <f t="shared" si="5"/>
        <v>10</v>
      </c>
    </row>
    <row r="164" spans="1:15" x14ac:dyDescent="0.45">
      <c r="A164" t="str">
        <f t="shared" si="4"/>
        <v>Inbred HIPS_9_19</v>
      </c>
      <c r="B164">
        <v>1716010</v>
      </c>
      <c r="C164">
        <v>1729265</v>
      </c>
      <c r="D164" t="s">
        <v>19</v>
      </c>
      <c r="E164">
        <v>1</v>
      </c>
      <c r="F164">
        <v>225</v>
      </c>
      <c r="G164">
        <v>1</v>
      </c>
      <c r="H164" t="s">
        <v>378</v>
      </c>
      <c r="I164" t="s">
        <v>379</v>
      </c>
      <c r="J164">
        <v>254</v>
      </c>
      <c r="K164" t="s">
        <v>364</v>
      </c>
      <c r="L164">
        <v>9</v>
      </c>
      <c r="M164">
        <v>19</v>
      </c>
      <c r="N164">
        <v>268</v>
      </c>
      <c r="O164" s="2">
        <f t="shared" si="5"/>
        <v>9</v>
      </c>
    </row>
    <row r="165" spans="1:15" x14ac:dyDescent="0.45">
      <c r="A165" t="str">
        <f t="shared" si="4"/>
        <v>Inbred HIPS_8_19</v>
      </c>
      <c r="B165">
        <v>1715696</v>
      </c>
      <c r="C165">
        <v>1729151</v>
      </c>
      <c r="D165" t="s">
        <v>19</v>
      </c>
      <c r="E165">
        <v>1</v>
      </c>
      <c r="F165">
        <v>224</v>
      </c>
      <c r="G165">
        <v>1</v>
      </c>
      <c r="H165" t="s">
        <v>378</v>
      </c>
      <c r="I165" t="s">
        <v>379</v>
      </c>
      <c r="J165">
        <v>140</v>
      </c>
      <c r="K165" t="s">
        <v>354</v>
      </c>
      <c r="L165">
        <v>8</v>
      </c>
      <c r="M165">
        <v>19</v>
      </c>
      <c r="N165">
        <v>267</v>
      </c>
      <c r="O165" s="2">
        <f t="shared" si="5"/>
        <v>8</v>
      </c>
    </row>
    <row r="166" spans="1:15" x14ac:dyDescent="0.45">
      <c r="A166" t="str">
        <f t="shared" si="4"/>
        <v>Inbred HIPS_7_19</v>
      </c>
      <c r="B166">
        <v>1715473</v>
      </c>
      <c r="C166">
        <v>1723028</v>
      </c>
      <c r="D166" t="s">
        <v>19</v>
      </c>
      <c r="E166">
        <v>1</v>
      </c>
      <c r="F166">
        <v>223</v>
      </c>
      <c r="G166">
        <v>1</v>
      </c>
      <c r="H166" t="s">
        <v>378</v>
      </c>
      <c r="I166" t="s">
        <v>379</v>
      </c>
      <c r="J166">
        <v>17</v>
      </c>
      <c r="K166" t="s">
        <v>335</v>
      </c>
      <c r="L166">
        <v>7</v>
      </c>
      <c r="M166">
        <v>19</v>
      </c>
      <c r="N166">
        <v>266</v>
      </c>
      <c r="O166" s="2">
        <f t="shared" si="5"/>
        <v>7</v>
      </c>
    </row>
    <row r="167" spans="1:15" x14ac:dyDescent="0.45">
      <c r="A167" t="str">
        <f t="shared" si="4"/>
        <v>Inbred HIPS_6_19</v>
      </c>
      <c r="B167">
        <v>1716215</v>
      </c>
      <c r="C167">
        <v>1729390</v>
      </c>
      <c r="D167" t="s">
        <v>19</v>
      </c>
      <c r="E167">
        <v>1</v>
      </c>
      <c r="F167">
        <v>222</v>
      </c>
      <c r="G167">
        <v>1</v>
      </c>
      <c r="H167" t="s">
        <v>378</v>
      </c>
      <c r="I167" t="s">
        <v>379</v>
      </c>
      <c r="J167">
        <v>379</v>
      </c>
      <c r="K167" t="s">
        <v>21</v>
      </c>
      <c r="L167">
        <v>6</v>
      </c>
      <c r="M167">
        <v>19</v>
      </c>
      <c r="N167">
        <v>265</v>
      </c>
      <c r="O167" s="2">
        <f t="shared" si="5"/>
        <v>6</v>
      </c>
    </row>
    <row r="168" spans="1:15" x14ac:dyDescent="0.45">
      <c r="A168" t="str">
        <f t="shared" si="4"/>
        <v>Inbred HIPS_5_19</v>
      </c>
      <c r="B168">
        <v>1715478</v>
      </c>
      <c r="C168">
        <v>1723033</v>
      </c>
      <c r="D168" t="s">
        <v>19</v>
      </c>
      <c r="E168">
        <v>1</v>
      </c>
      <c r="F168">
        <v>221</v>
      </c>
      <c r="G168">
        <v>1</v>
      </c>
      <c r="H168" t="s">
        <v>378</v>
      </c>
      <c r="I168" t="s">
        <v>379</v>
      </c>
      <c r="J168">
        <v>22</v>
      </c>
      <c r="K168" t="s">
        <v>339</v>
      </c>
      <c r="L168">
        <v>5</v>
      </c>
      <c r="M168">
        <v>19</v>
      </c>
      <c r="N168">
        <v>264</v>
      </c>
      <c r="O168" s="2">
        <f t="shared" si="5"/>
        <v>5</v>
      </c>
    </row>
    <row r="169" spans="1:15" x14ac:dyDescent="0.45">
      <c r="A169" t="str">
        <f t="shared" si="4"/>
        <v>Inbred HIPS_4_19</v>
      </c>
      <c r="B169">
        <v>1715620</v>
      </c>
      <c r="C169">
        <v>1723075</v>
      </c>
      <c r="D169" t="s">
        <v>19</v>
      </c>
      <c r="E169">
        <v>1</v>
      </c>
      <c r="F169">
        <v>220</v>
      </c>
      <c r="G169">
        <v>1</v>
      </c>
      <c r="H169" t="s">
        <v>378</v>
      </c>
      <c r="I169" t="s">
        <v>379</v>
      </c>
      <c r="J169">
        <v>64</v>
      </c>
      <c r="K169" t="s">
        <v>361</v>
      </c>
      <c r="L169">
        <v>4</v>
      </c>
      <c r="M169">
        <v>19</v>
      </c>
      <c r="N169">
        <v>263</v>
      </c>
      <c r="O169" s="2">
        <f t="shared" si="5"/>
        <v>4</v>
      </c>
    </row>
    <row r="170" spans="1:15" x14ac:dyDescent="0.45">
      <c r="A170" t="str">
        <f t="shared" si="4"/>
        <v>Inbred HIPS_3_19</v>
      </c>
      <c r="B170">
        <v>1715457</v>
      </c>
      <c r="C170">
        <v>1723012</v>
      </c>
      <c r="D170" t="s">
        <v>19</v>
      </c>
      <c r="E170">
        <v>1</v>
      </c>
      <c r="F170">
        <v>219</v>
      </c>
      <c r="G170">
        <v>1</v>
      </c>
      <c r="H170" t="s">
        <v>378</v>
      </c>
      <c r="I170" t="s">
        <v>379</v>
      </c>
      <c r="J170">
        <v>1</v>
      </c>
      <c r="K170" t="s">
        <v>366</v>
      </c>
      <c r="L170">
        <v>3</v>
      </c>
      <c r="M170">
        <v>19</v>
      </c>
      <c r="N170">
        <v>262</v>
      </c>
      <c r="O170" s="2">
        <f t="shared" si="5"/>
        <v>3</v>
      </c>
    </row>
    <row r="171" spans="1:15" x14ac:dyDescent="0.45">
      <c r="A171" t="str">
        <f t="shared" si="4"/>
        <v>Inbred HIPS_2_19</v>
      </c>
      <c r="B171">
        <v>1716027</v>
      </c>
      <c r="C171">
        <v>1729282</v>
      </c>
      <c r="D171" t="s">
        <v>19</v>
      </c>
      <c r="E171">
        <v>1</v>
      </c>
      <c r="F171">
        <v>218</v>
      </c>
      <c r="G171">
        <v>1</v>
      </c>
      <c r="H171" t="s">
        <v>378</v>
      </c>
      <c r="I171" t="s">
        <v>379</v>
      </c>
      <c r="J171">
        <v>271</v>
      </c>
      <c r="K171" t="s">
        <v>363</v>
      </c>
      <c r="L171">
        <v>2</v>
      </c>
      <c r="M171">
        <v>19</v>
      </c>
      <c r="N171">
        <v>261</v>
      </c>
      <c r="O171" s="2">
        <f t="shared" si="5"/>
        <v>2</v>
      </c>
    </row>
    <row r="172" spans="1:15" x14ac:dyDescent="0.45">
      <c r="A172" t="str">
        <f t="shared" si="4"/>
        <v>Inbred HIPS_2_20</v>
      </c>
      <c r="B172">
        <v>1715888</v>
      </c>
      <c r="C172">
        <v>1729243</v>
      </c>
      <c r="D172" t="s">
        <v>19</v>
      </c>
      <c r="E172">
        <v>1</v>
      </c>
      <c r="F172">
        <v>239</v>
      </c>
      <c r="G172">
        <v>1</v>
      </c>
      <c r="H172" t="s">
        <v>378</v>
      </c>
      <c r="I172" t="s">
        <v>379</v>
      </c>
      <c r="J172">
        <v>232</v>
      </c>
      <c r="K172" t="s">
        <v>206</v>
      </c>
      <c r="L172">
        <v>2</v>
      </c>
      <c r="M172">
        <v>20</v>
      </c>
      <c r="N172">
        <v>280</v>
      </c>
      <c r="O172" s="2">
        <f t="shared" si="5"/>
        <v>2</v>
      </c>
    </row>
    <row r="173" spans="1:15" x14ac:dyDescent="0.45">
      <c r="A173" t="str">
        <f t="shared" si="4"/>
        <v>Inbred HIPS_3_20</v>
      </c>
      <c r="B173">
        <v>1715889</v>
      </c>
      <c r="C173">
        <v>1729244</v>
      </c>
      <c r="D173" t="s">
        <v>19</v>
      </c>
      <c r="E173">
        <v>1</v>
      </c>
      <c r="F173">
        <v>238</v>
      </c>
      <c r="G173">
        <v>1</v>
      </c>
      <c r="H173" t="s">
        <v>378</v>
      </c>
      <c r="I173" t="s">
        <v>379</v>
      </c>
      <c r="J173">
        <v>233</v>
      </c>
      <c r="K173" t="s">
        <v>195</v>
      </c>
      <c r="L173">
        <v>3</v>
      </c>
      <c r="M173">
        <v>20</v>
      </c>
      <c r="N173">
        <v>279</v>
      </c>
      <c r="O173" s="2">
        <f t="shared" si="5"/>
        <v>3</v>
      </c>
    </row>
    <row r="174" spans="1:15" x14ac:dyDescent="0.45">
      <c r="A174" t="str">
        <f t="shared" si="4"/>
        <v>Inbred HIPS_4_20</v>
      </c>
      <c r="B174">
        <v>1715485</v>
      </c>
      <c r="C174">
        <v>1723040</v>
      </c>
      <c r="D174" t="s">
        <v>19</v>
      </c>
      <c r="E174">
        <v>1</v>
      </c>
      <c r="F174">
        <v>237</v>
      </c>
      <c r="G174">
        <v>1</v>
      </c>
      <c r="H174" t="s">
        <v>378</v>
      </c>
      <c r="I174" t="s">
        <v>379</v>
      </c>
      <c r="J174">
        <v>29</v>
      </c>
      <c r="K174" t="s">
        <v>203</v>
      </c>
      <c r="L174">
        <v>4</v>
      </c>
      <c r="M174">
        <v>20</v>
      </c>
      <c r="N174">
        <v>278</v>
      </c>
      <c r="O174" s="2">
        <f t="shared" si="5"/>
        <v>4</v>
      </c>
    </row>
    <row r="175" spans="1:15" x14ac:dyDescent="0.45">
      <c r="A175" t="str">
        <f t="shared" si="4"/>
        <v>Inbred HIPS_5_20</v>
      </c>
      <c r="B175">
        <v>1716084</v>
      </c>
      <c r="C175">
        <v>1729339</v>
      </c>
      <c r="D175" t="s">
        <v>19</v>
      </c>
      <c r="E175">
        <v>1</v>
      </c>
      <c r="F175">
        <v>236</v>
      </c>
      <c r="G175">
        <v>1</v>
      </c>
      <c r="H175" t="s">
        <v>378</v>
      </c>
      <c r="I175" t="s">
        <v>379</v>
      </c>
      <c r="J175">
        <v>328</v>
      </c>
      <c r="K175" t="s">
        <v>186</v>
      </c>
      <c r="L175">
        <v>5</v>
      </c>
      <c r="M175">
        <v>20</v>
      </c>
      <c r="N175">
        <v>277</v>
      </c>
      <c r="O175" s="2">
        <f t="shared" si="5"/>
        <v>5</v>
      </c>
    </row>
    <row r="176" spans="1:15" x14ac:dyDescent="0.45">
      <c r="A176" t="str">
        <f t="shared" si="4"/>
        <v>Inbred HIPS_6_20</v>
      </c>
      <c r="B176">
        <v>1715463</v>
      </c>
      <c r="C176">
        <v>1723018</v>
      </c>
      <c r="D176" t="s">
        <v>19</v>
      </c>
      <c r="E176">
        <v>1</v>
      </c>
      <c r="F176">
        <v>235</v>
      </c>
      <c r="G176">
        <v>1</v>
      </c>
      <c r="H176" t="s">
        <v>378</v>
      </c>
      <c r="I176" t="s">
        <v>379</v>
      </c>
      <c r="J176">
        <v>7</v>
      </c>
      <c r="K176" t="s">
        <v>217</v>
      </c>
      <c r="L176">
        <v>6</v>
      </c>
      <c r="M176">
        <v>20</v>
      </c>
      <c r="N176">
        <v>276</v>
      </c>
      <c r="O176" s="2">
        <f t="shared" si="5"/>
        <v>6</v>
      </c>
    </row>
    <row r="177" spans="1:15" x14ac:dyDescent="0.45">
      <c r="A177" t="str">
        <f t="shared" si="4"/>
        <v>Inbred HIPS_7_20</v>
      </c>
      <c r="B177">
        <v>1715656</v>
      </c>
      <c r="C177">
        <v>1729111</v>
      </c>
      <c r="D177" t="s">
        <v>19</v>
      </c>
      <c r="E177">
        <v>1</v>
      </c>
      <c r="F177">
        <v>234</v>
      </c>
      <c r="G177">
        <v>1</v>
      </c>
      <c r="H177" t="s">
        <v>378</v>
      </c>
      <c r="I177" t="s">
        <v>379</v>
      </c>
      <c r="J177">
        <v>100</v>
      </c>
      <c r="K177" t="s">
        <v>194</v>
      </c>
      <c r="L177">
        <v>7</v>
      </c>
      <c r="M177">
        <v>20</v>
      </c>
      <c r="N177">
        <v>275</v>
      </c>
      <c r="O177" s="2">
        <f t="shared" si="5"/>
        <v>7</v>
      </c>
    </row>
    <row r="178" spans="1:15" x14ac:dyDescent="0.45">
      <c r="A178" t="str">
        <f t="shared" si="4"/>
        <v>Inbred HIPS_8_20</v>
      </c>
      <c r="B178">
        <v>1715500</v>
      </c>
      <c r="C178">
        <v>1723055</v>
      </c>
      <c r="D178" t="s">
        <v>19</v>
      </c>
      <c r="E178">
        <v>1</v>
      </c>
      <c r="F178">
        <v>233</v>
      </c>
      <c r="G178">
        <v>1</v>
      </c>
      <c r="H178" t="s">
        <v>378</v>
      </c>
      <c r="I178" t="s">
        <v>379</v>
      </c>
      <c r="J178">
        <v>44</v>
      </c>
      <c r="K178" t="s">
        <v>216</v>
      </c>
      <c r="L178">
        <v>8</v>
      </c>
      <c r="M178">
        <v>20</v>
      </c>
      <c r="N178">
        <v>274</v>
      </c>
      <c r="O178" s="2">
        <f t="shared" si="5"/>
        <v>8</v>
      </c>
    </row>
    <row r="179" spans="1:15" x14ac:dyDescent="0.45">
      <c r="A179" t="str">
        <f t="shared" si="4"/>
        <v>Inbred HIPS_9_20</v>
      </c>
      <c r="B179">
        <v>1715660</v>
      </c>
      <c r="C179">
        <v>1729115</v>
      </c>
      <c r="D179" t="s">
        <v>19</v>
      </c>
      <c r="E179">
        <v>1</v>
      </c>
      <c r="F179">
        <v>232</v>
      </c>
      <c r="G179">
        <v>1</v>
      </c>
      <c r="H179" t="s">
        <v>378</v>
      </c>
      <c r="I179" t="s">
        <v>379</v>
      </c>
      <c r="J179">
        <v>104</v>
      </c>
      <c r="K179" t="s">
        <v>193</v>
      </c>
      <c r="L179">
        <v>9</v>
      </c>
      <c r="M179">
        <v>20</v>
      </c>
      <c r="N179">
        <v>273</v>
      </c>
      <c r="O179" s="2">
        <f t="shared" si="5"/>
        <v>9</v>
      </c>
    </row>
    <row r="180" spans="1:15" x14ac:dyDescent="0.45">
      <c r="A180" t="str">
        <f t="shared" si="4"/>
        <v>Inbred HIPS_10_20</v>
      </c>
      <c r="B180">
        <v>1715480</v>
      </c>
      <c r="C180">
        <v>1723035</v>
      </c>
      <c r="D180" t="s">
        <v>19</v>
      </c>
      <c r="E180">
        <v>1</v>
      </c>
      <c r="F180">
        <v>231</v>
      </c>
      <c r="G180">
        <v>1</v>
      </c>
      <c r="H180" t="s">
        <v>378</v>
      </c>
      <c r="I180" t="s">
        <v>379</v>
      </c>
      <c r="J180">
        <v>24</v>
      </c>
      <c r="K180" t="s">
        <v>189</v>
      </c>
      <c r="L180">
        <v>10</v>
      </c>
      <c r="M180">
        <v>20</v>
      </c>
      <c r="N180">
        <v>272</v>
      </c>
      <c r="O180" s="2">
        <f t="shared" si="5"/>
        <v>10</v>
      </c>
    </row>
    <row r="181" spans="1:15" x14ac:dyDescent="0.45">
      <c r="A181" t="str">
        <f t="shared" si="4"/>
        <v>Inbred HIPS_11_20</v>
      </c>
      <c r="B181">
        <v>1715677</v>
      </c>
      <c r="C181">
        <v>1729132</v>
      </c>
      <c r="D181" t="s">
        <v>19</v>
      </c>
      <c r="E181">
        <v>1</v>
      </c>
      <c r="F181">
        <v>230</v>
      </c>
      <c r="G181">
        <v>1</v>
      </c>
      <c r="H181" t="s">
        <v>378</v>
      </c>
      <c r="I181" t="s">
        <v>379</v>
      </c>
      <c r="J181">
        <v>121</v>
      </c>
      <c r="K181" t="s">
        <v>192</v>
      </c>
      <c r="L181">
        <v>11</v>
      </c>
      <c r="M181">
        <v>20</v>
      </c>
      <c r="N181">
        <v>271</v>
      </c>
      <c r="O181" s="2">
        <f t="shared" si="5"/>
        <v>11</v>
      </c>
    </row>
    <row r="182" spans="1:15" x14ac:dyDescent="0.45">
      <c r="A182" t="str">
        <f t="shared" si="4"/>
        <v>Inbred HIPS_11_21</v>
      </c>
      <c r="B182">
        <v>1715669</v>
      </c>
      <c r="C182">
        <v>1729124</v>
      </c>
      <c r="D182" t="s">
        <v>19</v>
      </c>
      <c r="E182">
        <v>1</v>
      </c>
      <c r="F182">
        <v>251</v>
      </c>
      <c r="G182">
        <v>1</v>
      </c>
      <c r="H182" t="s">
        <v>378</v>
      </c>
      <c r="I182" t="s">
        <v>379</v>
      </c>
      <c r="J182">
        <v>113</v>
      </c>
      <c r="K182" t="s">
        <v>188</v>
      </c>
      <c r="L182">
        <v>11</v>
      </c>
      <c r="M182">
        <v>21</v>
      </c>
      <c r="N182">
        <v>290</v>
      </c>
      <c r="O182" s="2">
        <f t="shared" si="5"/>
        <v>11</v>
      </c>
    </row>
    <row r="183" spans="1:15" x14ac:dyDescent="0.45">
      <c r="A183" t="str">
        <f t="shared" si="4"/>
        <v>Inbred HIPS_10_21</v>
      </c>
      <c r="B183">
        <v>1715671</v>
      </c>
      <c r="C183">
        <v>1729126</v>
      </c>
      <c r="D183" t="s">
        <v>19</v>
      </c>
      <c r="E183">
        <v>1</v>
      </c>
      <c r="F183">
        <v>250</v>
      </c>
      <c r="G183">
        <v>1</v>
      </c>
      <c r="H183" t="s">
        <v>378</v>
      </c>
      <c r="I183" t="s">
        <v>379</v>
      </c>
      <c r="J183">
        <v>115</v>
      </c>
      <c r="K183" t="s">
        <v>185</v>
      </c>
      <c r="L183">
        <v>10</v>
      </c>
      <c r="M183">
        <v>21</v>
      </c>
      <c r="N183">
        <v>289</v>
      </c>
      <c r="O183" s="2">
        <f t="shared" si="5"/>
        <v>10</v>
      </c>
    </row>
    <row r="184" spans="1:15" x14ac:dyDescent="0.45">
      <c r="A184" t="str">
        <f t="shared" si="4"/>
        <v>Inbred HIPS_9_21</v>
      </c>
      <c r="B184">
        <v>1716097</v>
      </c>
      <c r="C184">
        <v>1729352</v>
      </c>
      <c r="D184" t="s">
        <v>19</v>
      </c>
      <c r="E184">
        <v>1</v>
      </c>
      <c r="F184">
        <v>249</v>
      </c>
      <c r="G184">
        <v>1</v>
      </c>
      <c r="H184" t="s">
        <v>378</v>
      </c>
      <c r="I184" t="s">
        <v>379</v>
      </c>
      <c r="J184">
        <v>341</v>
      </c>
      <c r="K184" t="s">
        <v>199</v>
      </c>
      <c r="L184">
        <v>9</v>
      </c>
      <c r="M184">
        <v>21</v>
      </c>
      <c r="N184">
        <v>288</v>
      </c>
      <c r="O184" s="2">
        <f t="shared" si="5"/>
        <v>9</v>
      </c>
    </row>
    <row r="185" spans="1:15" x14ac:dyDescent="0.45">
      <c r="A185" t="str">
        <f t="shared" si="4"/>
        <v>Inbred HIPS_8_21</v>
      </c>
      <c r="B185">
        <v>1715488</v>
      </c>
      <c r="C185">
        <v>1723043</v>
      </c>
      <c r="D185" t="s">
        <v>19</v>
      </c>
      <c r="E185">
        <v>1</v>
      </c>
      <c r="F185">
        <v>248</v>
      </c>
      <c r="G185">
        <v>1</v>
      </c>
      <c r="H185" t="s">
        <v>378</v>
      </c>
      <c r="I185" t="s">
        <v>379</v>
      </c>
      <c r="J185">
        <v>32</v>
      </c>
      <c r="K185" t="s">
        <v>218</v>
      </c>
      <c r="L185">
        <v>8</v>
      </c>
      <c r="M185">
        <v>21</v>
      </c>
      <c r="N185">
        <v>287</v>
      </c>
      <c r="O185" s="2">
        <f t="shared" si="5"/>
        <v>8</v>
      </c>
    </row>
    <row r="186" spans="1:15" x14ac:dyDescent="0.45">
      <c r="A186" t="str">
        <f t="shared" si="4"/>
        <v>Inbred HIPS_7_21</v>
      </c>
      <c r="B186">
        <v>1715477</v>
      </c>
      <c r="C186">
        <v>1723032</v>
      </c>
      <c r="D186" t="s">
        <v>19</v>
      </c>
      <c r="E186">
        <v>1</v>
      </c>
      <c r="F186">
        <v>247</v>
      </c>
      <c r="G186">
        <v>1</v>
      </c>
      <c r="H186" t="s">
        <v>378</v>
      </c>
      <c r="I186" t="s">
        <v>379</v>
      </c>
      <c r="J186">
        <v>21</v>
      </c>
      <c r="K186" t="s">
        <v>202</v>
      </c>
      <c r="L186">
        <v>7</v>
      </c>
      <c r="M186">
        <v>21</v>
      </c>
      <c r="N186">
        <v>286</v>
      </c>
      <c r="O186" s="2">
        <f t="shared" si="5"/>
        <v>7</v>
      </c>
    </row>
    <row r="187" spans="1:15" x14ac:dyDescent="0.45">
      <c r="A187" t="str">
        <f t="shared" si="4"/>
        <v>Inbred HIPS_6_21</v>
      </c>
      <c r="B187">
        <v>1716086</v>
      </c>
      <c r="C187">
        <v>1729341</v>
      </c>
      <c r="D187" t="s">
        <v>19</v>
      </c>
      <c r="E187">
        <v>1</v>
      </c>
      <c r="F187">
        <v>246</v>
      </c>
      <c r="G187">
        <v>1</v>
      </c>
      <c r="H187" t="s">
        <v>378</v>
      </c>
      <c r="I187" t="s">
        <v>379</v>
      </c>
      <c r="J187">
        <v>330</v>
      </c>
      <c r="K187" t="s">
        <v>198</v>
      </c>
      <c r="L187">
        <v>6</v>
      </c>
      <c r="M187">
        <v>21</v>
      </c>
      <c r="N187">
        <v>285</v>
      </c>
      <c r="O187" s="2">
        <f t="shared" si="5"/>
        <v>6</v>
      </c>
    </row>
    <row r="188" spans="1:15" x14ac:dyDescent="0.45">
      <c r="A188" t="str">
        <f t="shared" si="4"/>
        <v>Inbred HIPS_5_21</v>
      </c>
      <c r="B188">
        <v>1716019</v>
      </c>
      <c r="C188">
        <v>1729274</v>
      </c>
      <c r="D188" t="s">
        <v>19</v>
      </c>
      <c r="E188">
        <v>1</v>
      </c>
      <c r="F188">
        <v>245</v>
      </c>
      <c r="G188">
        <v>1</v>
      </c>
      <c r="H188" t="s">
        <v>378</v>
      </c>
      <c r="I188" t="s">
        <v>379</v>
      </c>
      <c r="J188">
        <v>263</v>
      </c>
      <c r="K188" t="s">
        <v>201</v>
      </c>
      <c r="L188">
        <v>5</v>
      </c>
      <c r="M188">
        <v>21</v>
      </c>
      <c r="N188">
        <v>284</v>
      </c>
      <c r="O188" s="2">
        <f t="shared" si="5"/>
        <v>5</v>
      </c>
    </row>
    <row r="189" spans="1:15" x14ac:dyDescent="0.45">
      <c r="A189" t="str">
        <f t="shared" si="4"/>
        <v>Inbred HIPS_4_21</v>
      </c>
      <c r="B189">
        <v>1715693</v>
      </c>
      <c r="C189">
        <v>1729148</v>
      </c>
      <c r="D189" t="s">
        <v>19</v>
      </c>
      <c r="E189">
        <v>1</v>
      </c>
      <c r="F189">
        <v>244</v>
      </c>
      <c r="G189">
        <v>1</v>
      </c>
      <c r="H189" t="s">
        <v>378</v>
      </c>
      <c r="I189" t="s">
        <v>379</v>
      </c>
      <c r="J189">
        <v>137</v>
      </c>
      <c r="K189" t="s">
        <v>187</v>
      </c>
      <c r="L189">
        <v>4</v>
      </c>
      <c r="M189">
        <v>21</v>
      </c>
      <c r="N189">
        <v>283</v>
      </c>
      <c r="O189" s="2">
        <f t="shared" si="5"/>
        <v>4</v>
      </c>
    </row>
    <row r="190" spans="1:15" x14ac:dyDescent="0.45">
      <c r="A190" t="str">
        <f t="shared" si="4"/>
        <v>Inbred HIPS_3_21</v>
      </c>
      <c r="B190">
        <v>1715847</v>
      </c>
      <c r="C190">
        <v>1729202</v>
      </c>
      <c r="D190" t="s">
        <v>19</v>
      </c>
      <c r="E190">
        <v>1</v>
      </c>
      <c r="F190">
        <v>243</v>
      </c>
      <c r="G190">
        <v>1</v>
      </c>
      <c r="H190" t="s">
        <v>378</v>
      </c>
      <c r="I190" t="s">
        <v>379</v>
      </c>
      <c r="J190">
        <v>191</v>
      </c>
      <c r="K190" t="s">
        <v>215</v>
      </c>
      <c r="L190">
        <v>3</v>
      </c>
      <c r="M190">
        <v>21</v>
      </c>
      <c r="N190">
        <v>282</v>
      </c>
      <c r="O190" s="2">
        <f t="shared" si="5"/>
        <v>3</v>
      </c>
    </row>
    <row r="191" spans="1:15" x14ac:dyDescent="0.45">
      <c r="A191" t="str">
        <f t="shared" si="4"/>
        <v>Inbred HIPS_2_21</v>
      </c>
      <c r="B191">
        <v>1715695</v>
      </c>
      <c r="C191">
        <v>1729150</v>
      </c>
      <c r="D191" t="s">
        <v>19</v>
      </c>
      <c r="E191">
        <v>1</v>
      </c>
      <c r="F191">
        <v>242</v>
      </c>
      <c r="G191">
        <v>1</v>
      </c>
      <c r="H191" t="s">
        <v>378</v>
      </c>
      <c r="I191" t="s">
        <v>379</v>
      </c>
      <c r="J191">
        <v>139</v>
      </c>
      <c r="K191" t="s">
        <v>207</v>
      </c>
      <c r="L191">
        <v>2</v>
      </c>
      <c r="M191">
        <v>21</v>
      </c>
      <c r="N191">
        <v>281</v>
      </c>
      <c r="O191" s="2">
        <f t="shared" si="5"/>
        <v>2</v>
      </c>
    </row>
    <row r="192" spans="1:15" x14ac:dyDescent="0.45">
      <c r="A192" t="str">
        <f t="shared" si="4"/>
        <v>Inbred HIPS_2_22</v>
      </c>
      <c r="B192">
        <v>1716215</v>
      </c>
      <c r="C192">
        <v>1729396</v>
      </c>
      <c r="D192" t="s">
        <v>19</v>
      </c>
      <c r="E192">
        <v>1</v>
      </c>
      <c r="F192">
        <v>263</v>
      </c>
      <c r="G192">
        <v>1</v>
      </c>
      <c r="H192" t="s">
        <v>378</v>
      </c>
      <c r="I192" t="s">
        <v>379</v>
      </c>
      <c r="J192">
        <v>385</v>
      </c>
      <c r="K192" t="s">
        <v>21</v>
      </c>
      <c r="L192">
        <v>2</v>
      </c>
      <c r="M192">
        <v>22</v>
      </c>
      <c r="N192">
        <v>300</v>
      </c>
      <c r="O192" s="2">
        <f t="shared" si="5"/>
        <v>2</v>
      </c>
    </row>
    <row r="193" spans="1:15" x14ac:dyDescent="0.45">
      <c r="A193" t="str">
        <f t="shared" si="4"/>
        <v>Inbred HIPS_3_22</v>
      </c>
      <c r="B193">
        <v>1716051</v>
      </c>
      <c r="C193">
        <v>1729306</v>
      </c>
      <c r="D193" t="s">
        <v>19</v>
      </c>
      <c r="E193">
        <v>1</v>
      </c>
      <c r="F193">
        <v>262</v>
      </c>
      <c r="G193">
        <v>1</v>
      </c>
      <c r="H193" t="s">
        <v>378</v>
      </c>
      <c r="I193" t="s">
        <v>379</v>
      </c>
      <c r="J193">
        <v>295</v>
      </c>
      <c r="K193" t="s">
        <v>196</v>
      </c>
      <c r="L193">
        <v>3</v>
      </c>
      <c r="M193">
        <v>22</v>
      </c>
      <c r="N193">
        <v>299</v>
      </c>
      <c r="O193" s="2">
        <f t="shared" si="5"/>
        <v>3</v>
      </c>
    </row>
    <row r="194" spans="1:15" x14ac:dyDescent="0.45">
      <c r="A194" t="str">
        <f t="shared" ref="A194:A257" si="6">IF(OR(I194="LC2125",I194="LC2125_ER"),"Hybrid HIPS",IF(I194="LC2120","Inbred HIPS","ERROR"))&amp;"_"&amp;O194&amp;"_"&amp;M194</f>
        <v>Inbred HIPS_4_22</v>
      </c>
      <c r="B194">
        <v>1716082</v>
      </c>
      <c r="C194">
        <v>1729337</v>
      </c>
      <c r="D194" t="s">
        <v>19</v>
      </c>
      <c r="E194">
        <v>1</v>
      </c>
      <c r="F194">
        <v>261</v>
      </c>
      <c r="G194">
        <v>1</v>
      </c>
      <c r="H194" t="s">
        <v>378</v>
      </c>
      <c r="I194" t="s">
        <v>379</v>
      </c>
      <c r="J194">
        <v>326</v>
      </c>
      <c r="K194" t="s">
        <v>200</v>
      </c>
      <c r="L194">
        <v>4</v>
      </c>
      <c r="M194">
        <v>22</v>
      </c>
      <c r="N194">
        <v>298</v>
      </c>
      <c r="O194" s="2">
        <f t="shared" si="5"/>
        <v>4</v>
      </c>
    </row>
    <row r="195" spans="1:15" x14ac:dyDescent="0.45">
      <c r="A195" t="str">
        <f t="shared" si="6"/>
        <v>Inbred HIPS_5_22</v>
      </c>
      <c r="B195">
        <v>1716215</v>
      </c>
      <c r="C195">
        <v>1729394</v>
      </c>
      <c r="D195" t="s">
        <v>19</v>
      </c>
      <c r="E195">
        <v>1</v>
      </c>
      <c r="F195">
        <v>260</v>
      </c>
      <c r="G195">
        <v>1</v>
      </c>
      <c r="H195" t="s">
        <v>378</v>
      </c>
      <c r="I195" t="s">
        <v>379</v>
      </c>
      <c r="J195">
        <v>383</v>
      </c>
      <c r="K195" t="s">
        <v>21</v>
      </c>
      <c r="L195">
        <v>5</v>
      </c>
      <c r="M195">
        <v>22</v>
      </c>
      <c r="N195">
        <v>297</v>
      </c>
      <c r="O195" s="2">
        <f t="shared" ref="O195:O258" si="7">IF(OR(I195="LC2125",I195="LC2125_ER"),(L195+3)/4,IF(I195="LC2120",L195,"ERROR"))</f>
        <v>5</v>
      </c>
    </row>
    <row r="196" spans="1:15" x14ac:dyDescent="0.45">
      <c r="A196" t="str">
        <f t="shared" si="6"/>
        <v>Inbred HIPS_6_22</v>
      </c>
      <c r="B196">
        <v>1715605</v>
      </c>
      <c r="C196">
        <v>1723060</v>
      </c>
      <c r="D196" t="s">
        <v>19</v>
      </c>
      <c r="E196">
        <v>1</v>
      </c>
      <c r="F196">
        <v>259</v>
      </c>
      <c r="G196">
        <v>1</v>
      </c>
      <c r="H196" t="s">
        <v>378</v>
      </c>
      <c r="I196" t="s">
        <v>379</v>
      </c>
      <c r="J196">
        <v>49</v>
      </c>
      <c r="K196" t="s">
        <v>184</v>
      </c>
      <c r="L196">
        <v>6</v>
      </c>
      <c r="M196">
        <v>22</v>
      </c>
      <c r="N196">
        <v>296</v>
      </c>
      <c r="O196" s="2">
        <f t="shared" si="7"/>
        <v>6</v>
      </c>
    </row>
    <row r="197" spans="1:15" x14ac:dyDescent="0.45">
      <c r="A197" t="str">
        <f t="shared" si="6"/>
        <v>Inbred HIPS_7_22</v>
      </c>
      <c r="B197">
        <v>1715462</v>
      </c>
      <c r="C197">
        <v>1723017</v>
      </c>
      <c r="D197" t="s">
        <v>19</v>
      </c>
      <c r="E197">
        <v>1</v>
      </c>
      <c r="F197">
        <v>258</v>
      </c>
      <c r="G197">
        <v>1</v>
      </c>
      <c r="H197" t="s">
        <v>378</v>
      </c>
      <c r="I197" t="s">
        <v>379</v>
      </c>
      <c r="J197">
        <v>6</v>
      </c>
      <c r="K197" t="s">
        <v>197</v>
      </c>
      <c r="L197">
        <v>7</v>
      </c>
      <c r="M197">
        <v>22</v>
      </c>
      <c r="N197">
        <v>295</v>
      </c>
      <c r="O197" s="2">
        <f t="shared" si="7"/>
        <v>7</v>
      </c>
    </row>
    <row r="198" spans="1:15" x14ac:dyDescent="0.45">
      <c r="A198" t="str">
        <f t="shared" si="6"/>
        <v>Inbred HIPS_8_22</v>
      </c>
      <c r="B198">
        <v>1715630</v>
      </c>
      <c r="C198">
        <v>1723085</v>
      </c>
      <c r="D198" t="s">
        <v>19</v>
      </c>
      <c r="E198">
        <v>1</v>
      </c>
      <c r="F198">
        <v>257</v>
      </c>
      <c r="G198">
        <v>1</v>
      </c>
      <c r="H198" t="s">
        <v>378</v>
      </c>
      <c r="I198" t="s">
        <v>379</v>
      </c>
      <c r="J198">
        <v>74</v>
      </c>
      <c r="K198" t="s">
        <v>204</v>
      </c>
      <c r="L198">
        <v>8</v>
      </c>
      <c r="M198">
        <v>22</v>
      </c>
      <c r="N198">
        <v>294</v>
      </c>
      <c r="O198" s="2">
        <f t="shared" si="7"/>
        <v>8</v>
      </c>
    </row>
    <row r="199" spans="1:15" x14ac:dyDescent="0.45">
      <c r="A199" t="str">
        <f t="shared" si="6"/>
        <v>Inbred HIPS_9_22</v>
      </c>
      <c r="B199">
        <v>1715646</v>
      </c>
      <c r="C199">
        <v>1729101</v>
      </c>
      <c r="D199" t="s">
        <v>19</v>
      </c>
      <c r="E199">
        <v>1</v>
      </c>
      <c r="F199">
        <v>256</v>
      </c>
      <c r="G199">
        <v>1</v>
      </c>
      <c r="H199" t="s">
        <v>378</v>
      </c>
      <c r="I199" t="s">
        <v>379</v>
      </c>
      <c r="J199">
        <v>90</v>
      </c>
      <c r="K199" t="s">
        <v>209</v>
      </c>
      <c r="L199">
        <v>9</v>
      </c>
      <c r="M199">
        <v>22</v>
      </c>
      <c r="N199">
        <v>293</v>
      </c>
      <c r="O199" s="2">
        <f t="shared" si="7"/>
        <v>9</v>
      </c>
    </row>
    <row r="200" spans="1:15" x14ac:dyDescent="0.45">
      <c r="A200" t="str">
        <f t="shared" si="6"/>
        <v>Inbred HIPS_10_22</v>
      </c>
      <c r="B200">
        <v>1716089</v>
      </c>
      <c r="C200">
        <v>1729344</v>
      </c>
      <c r="D200" t="s">
        <v>19</v>
      </c>
      <c r="E200">
        <v>1</v>
      </c>
      <c r="F200">
        <v>255</v>
      </c>
      <c r="G200">
        <v>1</v>
      </c>
      <c r="H200" t="s">
        <v>378</v>
      </c>
      <c r="I200" t="s">
        <v>379</v>
      </c>
      <c r="J200">
        <v>333</v>
      </c>
      <c r="K200" t="s">
        <v>208</v>
      </c>
      <c r="L200">
        <v>10</v>
      </c>
      <c r="M200">
        <v>22</v>
      </c>
      <c r="N200">
        <v>292</v>
      </c>
      <c r="O200" s="2">
        <f t="shared" si="7"/>
        <v>10</v>
      </c>
    </row>
    <row r="201" spans="1:15" x14ac:dyDescent="0.45">
      <c r="A201" t="str">
        <f t="shared" si="6"/>
        <v>Inbred HIPS_11_22</v>
      </c>
      <c r="B201">
        <v>1715667</v>
      </c>
      <c r="C201">
        <v>1729122</v>
      </c>
      <c r="D201" t="s">
        <v>19</v>
      </c>
      <c r="E201">
        <v>1</v>
      </c>
      <c r="F201">
        <v>254</v>
      </c>
      <c r="G201">
        <v>1</v>
      </c>
      <c r="H201" t="s">
        <v>378</v>
      </c>
      <c r="I201" t="s">
        <v>379</v>
      </c>
      <c r="J201">
        <v>111</v>
      </c>
      <c r="K201" t="s">
        <v>190</v>
      </c>
      <c r="L201">
        <v>11</v>
      </c>
      <c r="M201">
        <v>22</v>
      </c>
      <c r="N201">
        <v>291</v>
      </c>
      <c r="O201" s="2">
        <f t="shared" si="7"/>
        <v>11</v>
      </c>
    </row>
    <row r="202" spans="1:15" x14ac:dyDescent="0.45">
      <c r="A202" t="str">
        <f t="shared" si="6"/>
        <v>Inbred HIPS_11_23</v>
      </c>
      <c r="B202">
        <v>1716034</v>
      </c>
      <c r="C202">
        <v>1729289</v>
      </c>
      <c r="D202" t="s">
        <v>19</v>
      </c>
      <c r="E202">
        <v>1</v>
      </c>
      <c r="F202">
        <v>275</v>
      </c>
      <c r="G202">
        <v>1</v>
      </c>
      <c r="H202" t="s">
        <v>378</v>
      </c>
      <c r="I202" t="s">
        <v>379</v>
      </c>
      <c r="J202">
        <v>278</v>
      </c>
      <c r="K202" t="s">
        <v>45</v>
      </c>
      <c r="L202">
        <v>11</v>
      </c>
      <c r="M202">
        <v>23</v>
      </c>
      <c r="N202">
        <v>310</v>
      </c>
      <c r="O202" s="2">
        <f t="shared" si="7"/>
        <v>11</v>
      </c>
    </row>
    <row r="203" spans="1:15" x14ac:dyDescent="0.45">
      <c r="A203" t="str">
        <f t="shared" si="6"/>
        <v>Inbred HIPS_10_23</v>
      </c>
      <c r="B203">
        <v>1716212</v>
      </c>
      <c r="C203">
        <v>1729405</v>
      </c>
      <c r="D203" t="s">
        <v>19</v>
      </c>
      <c r="E203">
        <v>1</v>
      </c>
      <c r="F203">
        <v>274</v>
      </c>
      <c r="G203">
        <v>1</v>
      </c>
      <c r="H203" t="s">
        <v>378</v>
      </c>
      <c r="I203" t="s">
        <v>379</v>
      </c>
      <c r="J203">
        <v>394</v>
      </c>
      <c r="K203" t="s">
        <v>371</v>
      </c>
      <c r="L203">
        <v>10</v>
      </c>
      <c r="M203">
        <v>23</v>
      </c>
      <c r="N203">
        <v>309</v>
      </c>
      <c r="O203" s="2">
        <f t="shared" si="7"/>
        <v>10</v>
      </c>
    </row>
    <row r="204" spans="1:15" x14ac:dyDescent="0.45">
      <c r="A204" t="str">
        <f t="shared" si="6"/>
        <v>Inbred HIPS_9_23</v>
      </c>
      <c r="B204">
        <v>1716210</v>
      </c>
      <c r="C204">
        <v>1729403</v>
      </c>
      <c r="D204" t="s">
        <v>19</v>
      </c>
      <c r="E204">
        <v>1</v>
      </c>
      <c r="F204">
        <v>273</v>
      </c>
      <c r="G204">
        <v>1</v>
      </c>
      <c r="H204" t="s">
        <v>378</v>
      </c>
      <c r="I204" t="s">
        <v>379</v>
      </c>
      <c r="J204">
        <v>392</v>
      </c>
      <c r="K204" t="s">
        <v>367</v>
      </c>
      <c r="L204">
        <v>9</v>
      </c>
      <c r="M204">
        <v>23</v>
      </c>
      <c r="N204">
        <v>308</v>
      </c>
      <c r="O204" s="2">
        <f t="shared" si="7"/>
        <v>9</v>
      </c>
    </row>
    <row r="205" spans="1:15" x14ac:dyDescent="0.45">
      <c r="A205" t="str">
        <f t="shared" si="6"/>
        <v>Inbred HIPS_8_23</v>
      </c>
      <c r="B205">
        <v>1715846</v>
      </c>
      <c r="C205">
        <v>1729201</v>
      </c>
      <c r="D205" t="s">
        <v>19</v>
      </c>
      <c r="E205">
        <v>1</v>
      </c>
      <c r="F205">
        <v>272</v>
      </c>
      <c r="G205">
        <v>1</v>
      </c>
      <c r="H205" t="s">
        <v>378</v>
      </c>
      <c r="I205" t="s">
        <v>379</v>
      </c>
      <c r="J205">
        <v>190</v>
      </c>
      <c r="K205" t="s">
        <v>60</v>
      </c>
      <c r="L205">
        <v>8</v>
      </c>
      <c r="M205">
        <v>23</v>
      </c>
      <c r="N205">
        <v>307</v>
      </c>
      <c r="O205" s="2">
        <f t="shared" si="7"/>
        <v>8</v>
      </c>
    </row>
    <row r="206" spans="1:15" x14ac:dyDescent="0.45">
      <c r="A206" t="str">
        <f t="shared" si="6"/>
        <v>Inbred HIPS_7_23</v>
      </c>
      <c r="B206">
        <v>1716098</v>
      </c>
      <c r="C206">
        <v>1729353</v>
      </c>
      <c r="D206" t="s">
        <v>19</v>
      </c>
      <c r="E206">
        <v>1</v>
      </c>
      <c r="F206">
        <v>271</v>
      </c>
      <c r="G206">
        <v>1</v>
      </c>
      <c r="H206" t="s">
        <v>378</v>
      </c>
      <c r="I206" t="s">
        <v>379</v>
      </c>
      <c r="J206">
        <v>342</v>
      </c>
      <c r="K206" t="s">
        <v>36</v>
      </c>
      <c r="L206">
        <v>7</v>
      </c>
      <c r="M206">
        <v>23</v>
      </c>
      <c r="N206">
        <v>306</v>
      </c>
      <c r="O206" s="2">
        <f t="shared" si="7"/>
        <v>7</v>
      </c>
    </row>
    <row r="207" spans="1:15" x14ac:dyDescent="0.45">
      <c r="A207" t="str">
        <f t="shared" si="6"/>
        <v>Inbred HIPS_6_23</v>
      </c>
      <c r="B207">
        <v>1716205</v>
      </c>
      <c r="C207">
        <v>1729398</v>
      </c>
      <c r="D207" t="s">
        <v>19</v>
      </c>
      <c r="E207">
        <v>1</v>
      </c>
      <c r="F207">
        <v>270</v>
      </c>
      <c r="G207">
        <v>1</v>
      </c>
      <c r="H207" t="s">
        <v>378</v>
      </c>
      <c r="I207" t="s">
        <v>379</v>
      </c>
      <c r="J207">
        <v>387</v>
      </c>
      <c r="K207" t="s">
        <v>377</v>
      </c>
      <c r="L207">
        <v>6</v>
      </c>
      <c r="M207">
        <v>23</v>
      </c>
      <c r="N207">
        <v>305</v>
      </c>
      <c r="O207" s="2">
        <f t="shared" si="7"/>
        <v>6</v>
      </c>
    </row>
    <row r="208" spans="1:15" x14ac:dyDescent="0.45">
      <c r="A208" t="str">
        <f t="shared" si="6"/>
        <v>Inbred HIPS_5_23</v>
      </c>
      <c r="B208">
        <v>1716207</v>
      </c>
      <c r="C208">
        <v>1729400</v>
      </c>
      <c r="D208" t="s">
        <v>19</v>
      </c>
      <c r="E208">
        <v>1</v>
      </c>
      <c r="F208">
        <v>269</v>
      </c>
      <c r="G208">
        <v>1</v>
      </c>
      <c r="H208" t="s">
        <v>378</v>
      </c>
      <c r="I208" t="s">
        <v>379</v>
      </c>
      <c r="J208">
        <v>389</v>
      </c>
      <c r="K208" t="s">
        <v>376</v>
      </c>
      <c r="L208">
        <v>5</v>
      </c>
      <c r="M208">
        <v>23</v>
      </c>
      <c r="N208">
        <v>304</v>
      </c>
      <c r="O208" s="2">
        <f t="shared" si="7"/>
        <v>5</v>
      </c>
    </row>
    <row r="209" spans="1:15" x14ac:dyDescent="0.45">
      <c r="A209" t="str">
        <f t="shared" si="6"/>
        <v>Inbred HIPS_4_23</v>
      </c>
      <c r="B209">
        <v>1716049</v>
      </c>
      <c r="C209">
        <v>1729304</v>
      </c>
      <c r="D209" t="s">
        <v>19</v>
      </c>
      <c r="E209">
        <v>1</v>
      </c>
      <c r="F209">
        <v>268</v>
      </c>
      <c r="G209">
        <v>1</v>
      </c>
      <c r="H209" t="s">
        <v>378</v>
      </c>
      <c r="I209" t="s">
        <v>379</v>
      </c>
      <c r="J209">
        <v>293</v>
      </c>
      <c r="K209" t="s">
        <v>30</v>
      </c>
      <c r="L209">
        <v>4</v>
      </c>
      <c r="M209">
        <v>23</v>
      </c>
      <c r="N209">
        <v>303</v>
      </c>
      <c r="O209" s="2">
        <f t="shared" si="7"/>
        <v>4</v>
      </c>
    </row>
    <row r="210" spans="1:15" x14ac:dyDescent="0.45">
      <c r="A210" t="str">
        <f t="shared" si="6"/>
        <v>Inbred HIPS_3_23</v>
      </c>
      <c r="B210">
        <v>1716215</v>
      </c>
      <c r="C210">
        <v>1729395</v>
      </c>
      <c r="D210" t="s">
        <v>19</v>
      </c>
      <c r="E210">
        <v>1</v>
      </c>
      <c r="F210">
        <v>267</v>
      </c>
      <c r="G210">
        <v>1</v>
      </c>
      <c r="H210" t="s">
        <v>378</v>
      </c>
      <c r="I210" t="s">
        <v>379</v>
      </c>
      <c r="J210">
        <v>384</v>
      </c>
      <c r="K210" t="s">
        <v>21</v>
      </c>
      <c r="L210">
        <v>3</v>
      </c>
      <c r="M210">
        <v>23</v>
      </c>
      <c r="N210">
        <v>302</v>
      </c>
      <c r="O210" s="2">
        <f t="shared" si="7"/>
        <v>3</v>
      </c>
    </row>
    <row r="211" spans="1:15" x14ac:dyDescent="0.45">
      <c r="A211" t="str">
        <f t="shared" si="6"/>
        <v>Inbred HIPS_2_23</v>
      </c>
      <c r="B211">
        <v>1715483</v>
      </c>
      <c r="C211">
        <v>1723038</v>
      </c>
      <c r="D211" t="s">
        <v>19</v>
      </c>
      <c r="E211">
        <v>1</v>
      </c>
      <c r="F211">
        <v>266</v>
      </c>
      <c r="G211">
        <v>1</v>
      </c>
      <c r="H211" t="s">
        <v>378</v>
      </c>
      <c r="I211" t="s">
        <v>379</v>
      </c>
      <c r="J211">
        <v>27</v>
      </c>
      <c r="K211" t="s">
        <v>205</v>
      </c>
      <c r="L211">
        <v>2</v>
      </c>
      <c r="M211">
        <v>23</v>
      </c>
      <c r="N211">
        <v>301</v>
      </c>
      <c r="O211" s="2">
        <f t="shared" si="7"/>
        <v>2</v>
      </c>
    </row>
    <row r="212" spans="1:15" x14ac:dyDescent="0.45">
      <c r="A212" t="str">
        <f t="shared" si="6"/>
        <v>Inbred HIPS_2_24</v>
      </c>
      <c r="B212">
        <v>1716215</v>
      </c>
      <c r="C212">
        <v>1729364</v>
      </c>
      <c r="D212" t="s">
        <v>19</v>
      </c>
      <c r="E212">
        <v>1</v>
      </c>
      <c r="F212">
        <v>287</v>
      </c>
      <c r="G212">
        <v>1</v>
      </c>
      <c r="H212" t="s">
        <v>378</v>
      </c>
      <c r="I212" t="s">
        <v>379</v>
      </c>
      <c r="J212">
        <v>353</v>
      </c>
      <c r="K212" t="s">
        <v>21</v>
      </c>
      <c r="L212">
        <v>2</v>
      </c>
      <c r="M212">
        <v>24</v>
      </c>
      <c r="N212">
        <v>320</v>
      </c>
      <c r="O212" s="2">
        <f t="shared" si="7"/>
        <v>2</v>
      </c>
    </row>
    <row r="213" spans="1:15" x14ac:dyDescent="0.45">
      <c r="A213" t="str">
        <f t="shared" si="6"/>
        <v>Inbred HIPS_3_24</v>
      </c>
      <c r="B213">
        <v>1716044</v>
      </c>
      <c r="C213">
        <v>1729299</v>
      </c>
      <c r="D213" t="s">
        <v>19</v>
      </c>
      <c r="E213">
        <v>1</v>
      </c>
      <c r="F213">
        <v>286</v>
      </c>
      <c r="G213">
        <v>1</v>
      </c>
      <c r="H213" t="s">
        <v>378</v>
      </c>
      <c r="I213" t="s">
        <v>379</v>
      </c>
      <c r="J213">
        <v>288</v>
      </c>
      <c r="K213" t="s">
        <v>32</v>
      </c>
      <c r="L213">
        <v>3</v>
      </c>
      <c r="M213">
        <v>24</v>
      </c>
      <c r="N213">
        <v>319</v>
      </c>
      <c r="O213" s="2">
        <f t="shared" si="7"/>
        <v>3</v>
      </c>
    </row>
    <row r="214" spans="1:15" x14ac:dyDescent="0.45">
      <c r="A214" t="str">
        <f t="shared" si="6"/>
        <v>Inbred HIPS_4_24</v>
      </c>
      <c r="B214">
        <v>1716076</v>
      </c>
      <c r="C214">
        <v>1729331</v>
      </c>
      <c r="D214" t="s">
        <v>19</v>
      </c>
      <c r="E214">
        <v>1</v>
      </c>
      <c r="F214">
        <v>285</v>
      </c>
      <c r="G214">
        <v>1</v>
      </c>
      <c r="H214" t="s">
        <v>378</v>
      </c>
      <c r="I214" t="s">
        <v>379</v>
      </c>
      <c r="J214">
        <v>320</v>
      </c>
      <c r="K214" t="s">
        <v>38</v>
      </c>
      <c r="L214">
        <v>4</v>
      </c>
      <c r="M214">
        <v>24</v>
      </c>
      <c r="N214">
        <v>318</v>
      </c>
      <c r="O214" s="2">
        <f t="shared" si="7"/>
        <v>4</v>
      </c>
    </row>
    <row r="215" spans="1:15" x14ac:dyDescent="0.45">
      <c r="A215" t="str">
        <f t="shared" si="6"/>
        <v>Inbred HIPS_5_24</v>
      </c>
      <c r="B215">
        <v>1716055</v>
      </c>
      <c r="C215">
        <v>1729310</v>
      </c>
      <c r="D215" t="s">
        <v>19</v>
      </c>
      <c r="E215">
        <v>1</v>
      </c>
      <c r="F215">
        <v>284</v>
      </c>
      <c r="G215">
        <v>1</v>
      </c>
      <c r="H215" t="s">
        <v>378</v>
      </c>
      <c r="I215" t="s">
        <v>379</v>
      </c>
      <c r="J215">
        <v>299</v>
      </c>
      <c r="K215" t="s">
        <v>29</v>
      </c>
      <c r="L215">
        <v>5</v>
      </c>
      <c r="M215">
        <v>24</v>
      </c>
      <c r="N215">
        <v>317</v>
      </c>
      <c r="O215" s="2">
        <f t="shared" si="7"/>
        <v>5</v>
      </c>
    </row>
    <row r="216" spans="1:15" x14ac:dyDescent="0.45">
      <c r="A216" t="str">
        <f t="shared" si="6"/>
        <v>Inbred HIPS_6_24</v>
      </c>
      <c r="B216">
        <v>1716037</v>
      </c>
      <c r="C216">
        <v>1729292</v>
      </c>
      <c r="D216" t="s">
        <v>19</v>
      </c>
      <c r="E216">
        <v>1</v>
      </c>
      <c r="F216">
        <v>283</v>
      </c>
      <c r="G216">
        <v>1</v>
      </c>
      <c r="H216" t="s">
        <v>378</v>
      </c>
      <c r="I216" t="s">
        <v>379</v>
      </c>
      <c r="J216">
        <v>281</v>
      </c>
      <c r="K216" t="s">
        <v>24</v>
      </c>
      <c r="L216">
        <v>6</v>
      </c>
      <c r="M216">
        <v>24</v>
      </c>
      <c r="N216">
        <v>316</v>
      </c>
      <c r="O216" s="2">
        <f t="shared" si="7"/>
        <v>6</v>
      </c>
    </row>
    <row r="217" spans="1:15" x14ac:dyDescent="0.45">
      <c r="A217" t="str">
        <f t="shared" si="6"/>
        <v>Inbred HIPS_7_24</v>
      </c>
      <c r="B217">
        <v>1716035</v>
      </c>
      <c r="C217">
        <v>1729290</v>
      </c>
      <c r="D217" t="s">
        <v>19</v>
      </c>
      <c r="E217">
        <v>1</v>
      </c>
      <c r="F217">
        <v>282</v>
      </c>
      <c r="G217">
        <v>1</v>
      </c>
      <c r="H217" t="s">
        <v>378</v>
      </c>
      <c r="I217" t="s">
        <v>379</v>
      </c>
      <c r="J217">
        <v>279</v>
      </c>
      <c r="K217" t="s">
        <v>31</v>
      </c>
      <c r="L217">
        <v>7</v>
      </c>
      <c r="M217">
        <v>24</v>
      </c>
      <c r="N217">
        <v>315</v>
      </c>
      <c r="O217" s="2">
        <f t="shared" si="7"/>
        <v>7</v>
      </c>
    </row>
    <row r="218" spans="1:15" x14ac:dyDescent="0.45">
      <c r="A218" t="str">
        <f t="shared" si="6"/>
        <v>Inbred HIPS_8_24</v>
      </c>
      <c r="B218">
        <v>1715869</v>
      </c>
      <c r="C218">
        <v>1729224</v>
      </c>
      <c r="D218" t="s">
        <v>19</v>
      </c>
      <c r="E218">
        <v>1</v>
      </c>
      <c r="F218">
        <v>281</v>
      </c>
      <c r="G218">
        <v>1</v>
      </c>
      <c r="H218" t="s">
        <v>378</v>
      </c>
      <c r="I218" t="s">
        <v>379</v>
      </c>
      <c r="J218">
        <v>213</v>
      </c>
      <c r="K218" t="s">
        <v>41</v>
      </c>
      <c r="L218">
        <v>8</v>
      </c>
      <c r="M218">
        <v>24</v>
      </c>
      <c r="N218">
        <v>314</v>
      </c>
      <c r="O218" s="2">
        <f t="shared" si="7"/>
        <v>8</v>
      </c>
    </row>
    <row r="219" spans="1:15" x14ac:dyDescent="0.45">
      <c r="A219" t="str">
        <f t="shared" si="6"/>
        <v>Inbred HIPS_9_24</v>
      </c>
      <c r="B219">
        <v>1716208</v>
      </c>
      <c r="C219">
        <v>1729401</v>
      </c>
      <c r="D219" t="s">
        <v>19</v>
      </c>
      <c r="E219">
        <v>1</v>
      </c>
      <c r="F219">
        <v>280</v>
      </c>
      <c r="G219">
        <v>1</v>
      </c>
      <c r="H219" t="s">
        <v>378</v>
      </c>
      <c r="I219" t="s">
        <v>379</v>
      </c>
      <c r="J219">
        <v>390</v>
      </c>
      <c r="K219" t="s">
        <v>370</v>
      </c>
      <c r="L219">
        <v>9</v>
      </c>
      <c r="M219">
        <v>24</v>
      </c>
      <c r="N219">
        <v>313</v>
      </c>
      <c r="O219" s="2">
        <f t="shared" si="7"/>
        <v>9</v>
      </c>
    </row>
    <row r="220" spans="1:15" x14ac:dyDescent="0.45">
      <c r="A220" t="str">
        <f t="shared" si="6"/>
        <v>Inbred HIPS_10_24</v>
      </c>
      <c r="B220">
        <v>1715692</v>
      </c>
      <c r="C220">
        <v>1729147</v>
      </c>
      <c r="D220" t="s">
        <v>19</v>
      </c>
      <c r="E220">
        <v>1</v>
      </c>
      <c r="F220">
        <v>279</v>
      </c>
      <c r="G220">
        <v>1</v>
      </c>
      <c r="H220" t="s">
        <v>378</v>
      </c>
      <c r="I220" t="s">
        <v>379</v>
      </c>
      <c r="J220">
        <v>136</v>
      </c>
      <c r="K220" t="s">
        <v>25</v>
      </c>
      <c r="L220">
        <v>10</v>
      </c>
      <c r="M220">
        <v>24</v>
      </c>
      <c r="N220">
        <v>312</v>
      </c>
      <c r="O220" s="2">
        <f t="shared" si="7"/>
        <v>10</v>
      </c>
    </row>
    <row r="221" spans="1:15" x14ac:dyDescent="0.45">
      <c r="A221" t="str">
        <f t="shared" si="6"/>
        <v>Inbred HIPS_11_24</v>
      </c>
      <c r="B221">
        <v>1716073</v>
      </c>
      <c r="C221">
        <v>1729328</v>
      </c>
      <c r="D221" t="s">
        <v>19</v>
      </c>
      <c r="E221">
        <v>1</v>
      </c>
      <c r="F221">
        <v>278</v>
      </c>
      <c r="G221">
        <v>1</v>
      </c>
      <c r="H221" t="s">
        <v>378</v>
      </c>
      <c r="I221" t="s">
        <v>379</v>
      </c>
      <c r="J221">
        <v>317</v>
      </c>
      <c r="K221" t="s">
        <v>27</v>
      </c>
      <c r="L221">
        <v>11</v>
      </c>
      <c r="M221">
        <v>24</v>
      </c>
      <c r="N221">
        <v>311</v>
      </c>
      <c r="O221" s="2">
        <f t="shared" si="7"/>
        <v>11</v>
      </c>
    </row>
    <row r="222" spans="1:15" x14ac:dyDescent="0.45">
      <c r="A222" t="str">
        <f t="shared" si="6"/>
        <v>Inbred HIPS_11_25</v>
      </c>
      <c r="B222">
        <v>1715689</v>
      </c>
      <c r="C222">
        <v>1729144</v>
      </c>
      <c r="D222" t="s">
        <v>19</v>
      </c>
      <c r="E222">
        <v>1</v>
      </c>
      <c r="F222">
        <v>299</v>
      </c>
      <c r="G222">
        <v>1</v>
      </c>
      <c r="H222" t="s">
        <v>378</v>
      </c>
      <c r="I222" t="s">
        <v>379</v>
      </c>
      <c r="J222">
        <v>133</v>
      </c>
      <c r="K222" t="s">
        <v>40</v>
      </c>
      <c r="L222">
        <v>11</v>
      </c>
      <c r="M222">
        <v>25</v>
      </c>
      <c r="N222">
        <v>330</v>
      </c>
      <c r="O222" s="2">
        <f t="shared" si="7"/>
        <v>11</v>
      </c>
    </row>
    <row r="223" spans="1:15" x14ac:dyDescent="0.45">
      <c r="A223" t="str">
        <f t="shared" si="6"/>
        <v>Inbred HIPS_10_25</v>
      </c>
      <c r="B223">
        <v>1715842</v>
      </c>
      <c r="C223">
        <v>1729197</v>
      </c>
      <c r="D223" t="s">
        <v>19</v>
      </c>
      <c r="E223">
        <v>1</v>
      </c>
      <c r="F223">
        <v>298</v>
      </c>
      <c r="G223">
        <v>1</v>
      </c>
      <c r="H223" t="s">
        <v>378</v>
      </c>
      <c r="I223" t="s">
        <v>379</v>
      </c>
      <c r="J223">
        <v>186</v>
      </c>
      <c r="K223" t="s">
        <v>33</v>
      </c>
      <c r="L223">
        <v>10</v>
      </c>
      <c r="M223">
        <v>25</v>
      </c>
      <c r="N223">
        <v>329</v>
      </c>
      <c r="O223" s="2">
        <f t="shared" si="7"/>
        <v>10</v>
      </c>
    </row>
    <row r="224" spans="1:15" x14ac:dyDescent="0.45">
      <c r="A224" t="str">
        <f t="shared" si="6"/>
        <v>Inbred HIPS_9_25</v>
      </c>
      <c r="B224">
        <v>1715648</v>
      </c>
      <c r="C224">
        <v>1729103</v>
      </c>
      <c r="D224" t="s">
        <v>19</v>
      </c>
      <c r="E224">
        <v>1</v>
      </c>
      <c r="F224">
        <v>297</v>
      </c>
      <c r="G224">
        <v>1</v>
      </c>
      <c r="H224" t="s">
        <v>378</v>
      </c>
      <c r="I224" t="s">
        <v>379</v>
      </c>
      <c r="J224">
        <v>92</v>
      </c>
      <c r="K224" t="s">
        <v>39</v>
      </c>
      <c r="L224">
        <v>9</v>
      </c>
      <c r="M224">
        <v>25</v>
      </c>
      <c r="N224">
        <v>328</v>
      </c>
      <c r="O224" s="2">
        <f t="shared" si="7"/>
        <v>9</v>
      </c>
    </row>
    <row r="225" spans="1:15" x14ac:dyDescent="0.45">
      <c r="A225" t="str">
        <f t="shared" si="6"/>
        <v>Inbred HIPS_8_25</v>
      </c>
      <c r="B225">
        <v>1716215</v>
      </c>
      <c r="C225">
        <v>1729365</v>
      </c>
      <c r="D225" t="s">
        <v>19</v>
      </c>
      <c r="E225">
        <v>1</v>
      </c>
      <c r="F225">
        <v>296</v>
      </c>
      <c r="G225">
        <v>1</v>
      </c>
      <c r="H225" t="s">
        <v>378</v>
      </c>
      <c r="I225" t="s">
        <v>379</v>
      </c>
      <c r="J225">
        <v>354</v>
      </c>
      <c r="K225" t="s">
        <v>21</v>
      </c>
      <c r="L225">
        <v>8</v>
      </c>
      <c r="M225">
        <v>25</v>
      </c>
      <c r="N225">
        <v>327</v>
      </c>
      <c r="O225" s="2">
        <f t="shared" si="7"/>
        <v>8</v>
      </c>
    </row>
    <row r="226" spans="1:15" x14ac:dyDescent="0.45">
      <c r="A226" t="str">
        <f t="shared" si="6"/>
        <v>Inbred HIPS_7_25</v>
      </c>
      <c r="B226">
        <v>1716215</v>
      </c>
      <c r="C226">
        <v>1729366</v>
      </c>
      <c r="D226" t="s">
        <v>19</v>
      </c>
      <c r="E226">
        <v>1</v>
      </c>
      <c r="F226">
        <v>295</v>
      </c>
      <c r="G226">
        <v>1</v>
      </c>
      <c r="H226" t="s">
        <v>378</v>
      </c>
      <c r="I226" t="s">
        <v>379</v>
      </c>
      <c r="J226">
        <v>355</v>
      </c>
      <c r="K226" t="s">
        <v>21</v>
      </c>
      <c r="L226">
        <v>7</v>
      </c>
      <c r="M226">
        <v>25</v>
      </c>
      <c r="N226">
        <v>326</v>
      </c>
      <c r="O226" s="2">
        <f t="shared" si="7"/>
        <v>7</v>
      </c>
    </row>
    <row r="227" spans="1:15" x14ac:dyDescent="0.45">
      <c r="A227" t="str">
        <f t="shared" si="6"/>
        <v>Inbred HIPS_6_25</v>
      </c>
      <c r="B227">
        <v>1716002</v>
      </c>
      <c r="C227">
        <v>1729257</v>
      </c>
      <c r="D227" t="s">
        <v>19</v>
      </c>
      <c r="E227">
        <v>1</v>
      </c>
      <c r="F227">
        <v>294</v>
      </c>
      <c r="G227">
        <v>1</v>
      </c>
      <c r="H227" t="s">
        <v>378</v>
      </c>
      <c r="I227" t="s">
        <v>379</v>
      </c>
      <c r="J227">
        <v>246</v>
      </c>
      <c r="K227" t="s">
        <v>47</v>
      </c>
      <c r="L227">
        <v>6</v>
      </c>
      <c r="M227">
        <v>25</v>
      </c>
      <c r="N227">
        <v>325</v>
      </c>
      <c r="O227" s="2">
        <f t="shared" si="7"/>
        <v>6</v>
      </c>
    </row>
    <row r="228" spans="1:15" x14ac:dyDescent="0.45">
      <c r="A228" t="str">
        <f t="shared" si="6"/>
        <v>Inbred HIPS_5_25</v>
      </c>
      <c r="B228">
        <v>1715815</v>
      </c>
      <c r="C228">
        <v>1729170</v>
      </c>
      <c r="D228" t="s">
        <v>19</v>
      </c>
      <c r="E228">
        <v>1</v>
      </c>
      <c r="F228">
        <v>293</v>
      </c>
      <c r="G228">
        <v>1</v>
      </c>
      <c r="H228" t="s">
        <v>378</v>
      </c>
      <c r="I228" t="s">
        <v>379</v>
      </c>
      <c r="J228">
        <v>159</v>
      </c>
      <c r="K228" t="s">
        <v>65</v>
      </c>
      <c r="L228">
        <v>5</v>
      </c>
      <c r="M228">
        <v>25</v>
      </c>
      <c r="N228">
        <v>324</v>
      </c>
      <c r="O228" s="2">
        <f t="shared" si="7"/>
        <v>5</v>
      </c>
    </row>
    <row r="229" spans="1:15" x14ac:dyDescent="0.45">
      <c r="A229" t="str">
        <f t="shared" si="6"/>
        <v>Inbred HIPS_4_25</v>
      </c>
      <c r="B229">
        <v>1715882</v>
      </c>
      <c r="C229">
        <v>1729237</v>
      </c>
      <c r="D229" t="s">
        <v>19</v>
      </c>
      <c r="E229">
        <v>1</v>
      </c>
      <c r="F229">
        <v>292</v>
      </c>
      <c r="G229">
        <v>1</v>
      </c>
      <c r="H229" t="s">
        <v>378</v>
      </c>
      <c r="I229" t="s">
        <v>379</v>
      </c>
      <c r="J229">
        <v>226</v>
      </c>
      <c r="K229" t="s">
        <v>54</v>
      </c>
      <c r="L229">
        <v>4</v>
      </c>
      <c r="M229">
        <v>25</v>
      </c>
      <c r="N229">
        <v>323</v>
      </c>
      <c r="O229" s="2">
        <f t="shared" si="7"/>
        <v>4</v>
      </c>
    </row>
    <row r="230" spans="1:15" x14ac:dyDescent="0.45">
      <c r="A230" t="str">
        <f t="shared" si="6"/>
        <v>Inbred HIPS_3_25</v>
      </c>
      <c r="B230">
        <v>1716215</v>
      </c>
      <c r="C230">
        <v>1729362</v>
      </c>
      <c r="D230" t="s">
        <v>19</v>
      </c>
      <c r="E230">
        <v>1</v>
      </c>
      <c r="F230">
        <v>291</v>
      </c>
      <c r="G230">
        <v>1</v>
      </c>
      <c r="H230" t="s">
        <v>378</v>
      </c>
      <c r="I230" t="s">
        <v>379</v>
      </c>
      <c r="J230">
        <v>351</v>
      </c>
      <c r="K230" t="s">
        <v>21</v>
      </c>
      <c r="L230">
        <v>3</v>
      </c>
      <c r="M230">
        <v>25</v>
      </c>
      <c r="N230">
        <v>322</v>
      </c>
      <c r="O230" s="2">
        <f t="shared" si="7"/>
        <v>3</v>
      </c>
    </row>
    <row r="231" spans="1:15" x14ac:dyDescent="0.45">
      <c r="A231" t="str">
        <f t="shared" si="6"/>
        <v>Inbred HIPS_2_25</v>
      </c>
      <c r="B231">
        <v>1716204</v>
      </c>
      <c r="C231">
        <v>1729397</v>
      </c>
      <c r="D231" t="s">
        <v>19</v>
      </c>
      <c r="E231">
        <v>1</v>
      </c>
      <c r="F231">
        <v>290</v>
      </c>
      <c r="G231">
        <v>1</v>
      </c>
      <c r="H231" t="s">
        <v>378</v>
      </c>
      <c r="I231" t="s">
        <v>379</v>
      </c>
      <c r="J231">
        <v>386</v>
      </c>
      <c r="K231" t="s">
        <v>372</v>
      </c>
      <c r="L231">
        <v>2</v>
      </c>
      <c r="M231">
        <v>25</v>
      </c>
      <c r="N231">
        <v>321</v>
      </c>
      <c r="O231" s="2">
        <f t="shared" si="7"/>
        <v>2</v>
      </c>
    </row>
    <row r="232" spans="1:15" x14ac:dyDescent="0.45">
      <c r="A232" t="str">
        <f t="shared" si="6"/>
        <v>Inbred HIPS_2_26</v>
      </c>
      <c r="B232">
        <v>1716209</v>
      </c>
      <c r="C232">
        <v>1729402</v>
      </c>
      <c r="D232" t="s">
        <v>19</v>
      </c>
      <c r="E232">
        <v>1</v>
      </c>
      <c r="F232">
        <v>311</v>
      </c>
      <c r="G232">
        <v>1</v>
      </c>
      <c r="H232" t="s">
        <v>378</v>
      </c>
      <c r="I232" t="s">
        <v>379</v>
      </c>
      <c r="J232">
        <v>391</v>
      </c>
      <c r="K232" t="s">
        <v>373</v>
      </c>
      <c r="L232">
        <v>2</v>
      </c>
      <c r="M232">
        <v>26</v>
      </c>
      <c r="N232">
        <v>340</v>
      </c>
      <c r="O232" s="2">
        <f t="shared" si="7"/>
        <v>2</v>
      </c>
    </row>
    <row r="233" spans="1:15" x14ac:dyDescent="0.45">
      <c r="A233" t="str">
        <f t="shared" si="6"/>
        <v>Inbred HIPS_3_26</v>
      </c>
      <c r="B233">
        <v>1716079</v>
      </c>
      <c r="C233">
        <v>1729334</v>
      </c>
      <c r="D233" t="s">
        <v>19</v>
      </c>
      <c r="E233">
        <v>1</v>
      </c>
      <c r="F233">
        <v>310</v>
      </c>
      <c r="G233">
        <v>1</v>
      </c>
      <c r="H233" t="s">
        <v>378</v>
      </c>
      <c r="I233" t="s">
        <v>379</v>
      </c>
      <c r="J233">
        <v>323</v>
      </c>
      <c r="K233" t="s">
        <v>53</v>
      </c>
      <c r="L233">
        <v>3</v>
      </c>
      <c r="M233">
        <v>26</v>
      </c>
      <c r="N233">
        <v>339</v>
      </c>
      <c r="O233" s="2">
        <f t="shared" si="7"/>
        <v>3</v>
      </c>
    </row>
    <row r="234" spans="1:15" x14ac:dyDescent="0.45">
      <c r="A234" t="str">
        <f t="shared" si="6"/>
        <v>Inbred HIPS_4_26</v>
      </c>
      <c r="B234">
        <v>1716060</v>
      </c>
      <c r="C234">
        <v>1729315</v>
      </c>
      <c r="D234" t="s">
        <v>19</v>
      </c>
      <c r="E234">
        <v>1</v>
      </c>
      <c r="F234">
        <v>309</v>
      </c>
      <c r="G234">
        <v>1</v>
      </c>
      <c r="H234" t="s">
        <v>378</v>
      </c>
      <c r="I234" t="s">
        <v>379</v>
      </c>
      <c r="J234">
        <v>304</v>
      </c>
      <c r="K234" t="s">
        <v>51</v>
      </c>
      <c r="L234">
        <v>4</v>
      </c>
      <c r="M234">
        <v>26</v>
      </c>
      <c r="N234">
        <v>338</v>
      </c>
      <c r="O234" s="2">
        <f t="shared" si="7"/>
        <v>4</v>
      </c>
    </row>
    <row r="235" spans="1:15" x14ac:dyDescent="0.45">
      <c r="A235" t="str">
        <f t="shared" si="6"/>
        <v>Inbred HIPS_5_26</v>
      </c>
      <c r="B235">
        <v>1716213</v>
      </c>
      <c r="C235">
        <v>1729406</v>
      </c>
      <c r="D235" t="s">
        <v>19</v>
      </c>
      <c r="E235">
        <v>1</v>
      </c>
      <c r="F235">
        <v>308</v>
      </c>
      <c r="G235">
        <v>1</v>
      </c>
      <c r="H235" t="s">
        <v>378</v>
      </c>
      <c r="I235" t="s">
        <v>379</v>
      </c>
      <c r="J235">
        <v>395</v>
      </c>
      <c r="K235" t="s">
        <v>374</v>
      </c>
      <c r="L235">
        <v>5</v>
      </c>
      <c r="M235">
        <v>26</v>
      </c>
      <c r="N235">
        <v>337</v>
      </c>
      <c r="O235" s="2">
        <f t="shared" si="7"/>
        <v>5</v>
      </c>
    </row>
    <row r="236" spans="1:15" x14ac:dyDescent="0.45">
      <c r="A236" t="str">
        <f t="shared" si="6"/>
        <v>Inbred HIPS_6_26</v>
      </c>
      <c r="B236">
        <v>1716063</v>
      </c>
      <c r="C236">
        <v>1729318</v>
      </c>
      <c r="D236" t="s">
        <v>19</v>
      </c>
      <c r="E236">
        <v>1</v>
      </c>
      <c r="F236">
        <v>307</v>
      </c>
      <c r="G236">
        <v>1</v>
      </c>
      <c r="H236" t="s">
        <v>378</v>
      </c>
      <c r="I236" t="s">
        <v>379</v>
      </c>
      <c r="J236">
        <v>307</v>
      </c>
      <c r="K236" t="s">
        <v>43</v>
      </c>
      <c r="L236">
        <v>6</v>
      </c>
      <c r="M236">
        <v>26</v>
      </c>
      <c r="N236">
        <v>336</v>
      </c>
      <c r="O236" s="2">
        <f t="shared" si="7"/>
        <v>6</v>
      </c>
    </row>
    <row r="237" spans="1:15" x14ac:dyDescent="0.45">
      <c r="A237" t="str">
        <f t="shared" si="6"/>
        <v>Inbred HIPS_7_26</v>
      </c>
      <c r="B237">
        <v>1716043</v>
      </c>
      <c r="C237">
        <v>1729298</v>
      </c>
      <c r="D237" t="s">
        <v>19</v>
      </c>
      <c r="E237">
        <v>1</v>
      </c>
      <c r="F237">
        <v>306</v>
      </c>
      <c r="G237">
        <v>1</v>
      </c>
      <c r="H237" t="s">
        <v>378</v>
      </c>
      <c r="I237" t="s">
        <v>379</v>
      </c>
      <c r="J237">
        <v>287</v>
      </c>
      <c r="K237" t="s">
        <v>44</v>
      </c>
      <c r="L237">
        <v>7</v>
      </c>
      <c r="M237">
        <v>26</v>
      </c>
      <c r="N237">
        <v>335</v>
      </c>
      <c r="O237" s="2">
        <f t="shared" si="7"/>
        <v>7</v>
      </c>
    </row>
    <row r="238" spans="1:15" x14ac:dyDescent="0.45">
      <c r="A238" t="str">
        <f t="shared" si="6"/>
        <v>Inbred HIPS_8_26</v>
      </c>
      <c r="B238">
        <v>1716070</v>
      </c>
      <c r="C238">
        <v>1729325</v>
      </c>
      <c r="D238" t="s">
        <v>19</v>
      </c>
      <c r="E238">
        <v>1</v>
      </c>
      <c r="F238">
        <v>305</v>
      </c>
      <c r="G238">
        <v>1</v>
      </c>
      <c r="H238" t="s">
        <v>378</v>
      </c>
      <c r="I238" t="s">
        <v>379</v>
      </c>
      <c r="J238">
        <v>314</v>
      </c>
      <c r="K238" t="s">
        <v>46</v>
      </c>
      <c r="L238">
        <v>8</v>
      </c>
      <c r="M238">
        <v>26</v>
      </c>
      <c r="N238">
        <v>334</v>
      </c>
      <c r="O238" s="2">
        <f t="shared" si="7"/>
        <v>8</v>
      </c>
    </row>
    <row r="239" spans="1:15" x14ac:dyDescent="0.45">
      <c r="A239" t="str">
        <f t="shared" si="6"/>
        <v>Inbred HIPS_9_26</v>
      </c>
      <c r="B239">
        <v>1716062</v>
      </c>
      <c r="C239">
        <v>1729317</v>
      </c>
      <c r="D239" t="s">
        <v>19</v>
      </c>
      <c r="E239">
        <v>1</v>
      </c>
      <c r="F239">
        <v>304</v>
      </c>
      <c r="G239">
        <v>1</v>
      </c>
      <c r="H239" t="s">
        <v>378</v>
      </c>
      <c r="I239" t="s">
        <v>379</v>
      </c>
      <c r="J239">
        <v>306</v>
      </c>
      <c r="K239" t="s">
        <v>63</v>
      </c>
      <c r="L239">
        <v>9</v>
      </c>
      <c r="M239">
        <v>26</v>
      </c>
      <c r="N239">
        <v>333</v>
      </c>
      <c r="O239" s="2">
        <f t="shared" si="7"/>
        <v>9</v>
      </c>
    </row>
    <row r="240" spans="1:15" x14ac:dyDescent="0.45">
      <c r="A240" t="str">
        <f t="shared" si="6"/>
        <v>Inbred HIPS_10_26</v>
      </c>
      <c r="B240">
        <v>1715609</v>
      </c>
      <c r="C240">
        <v>1723064</v>
      </c>
      <c r="D240" t="s">
        <v>19</v>
      </c>
      <c r="E240">
        <v>1</v>
      </c>
      <c r="F240">
        <v>303</v>
      </c>
      <c r="G240">
        <v>1</v>
      </c>
      <c r="H240" t="s">
        <v>378</v>
      </c>
      <c r="I240" t="s">
        <v>379</v>
      </c>
      <c r="J240">
        <v>53</v>
      </c>
      <c r="K240" t="s">
        <v>34</v>
      </c>
      <c r="L240">
        <v>10</v>
      </c>
      <c r="M240">
        <v>26</v>
      </c>
      <c r="N240">
        <v>332</v>
      </c>
      <c r="O240" s="2">
        <f t="shared" si="7"/>
        <v>10</v>
      </c>
    </row>
    <row r="241" spans="1:15" x14ac:dyDescent="0.45">
      <c r="A241" t="str">
        <f t="shared" si="6"/>
        <v>Inbred HIPS_11_26</v>
      </c>
      <c r="B241">
        <v>1715849</v>
      </c>
      <c r="C241">
        <v>1729204</v>
      </c>
      <c r="D241" t="s">
        <v>19</v>
      </c>
      <c r="E241">
        <v>1</v>
      </c>
      <c r="F241">
        <v>302</v>
      </c>
      <c r="G241">
        <v>1</v>
      </c>
      <c r="H241" t="s">
        <v>378</v>
      </c>
      <c r="I241" t="s">
        <v>379</v>
      </c>
      <c r="J241">
        <v>193</v>
      </c>
      <c r="K241" t="s">
        <v>22</v>
      </c>
      <c r="L241">
        <v>11</v>
      </c>
      <c r="M241">
        <v>26</v>
      </c>
      <c r="N241">
        <v>331</v>
      </c>
      <c r="O241" s="2">
        <f t="shared" si="7"/>
        <v>11</v>
      </c>
    </row>
    <row r="242" spans="1:15" x14ac:dyDescent="0.45">
      <c r="A242" t="str">
        <f t="shared" si="6"/>
        <v>Inbred HIPS_11_27</v>
      </c>
      <c r="B242">
        <v>1716080</v>
      </c>
      <c r="C242">
        <v>1729335</v>
      </c>
      <c r="D242" t="s">
        <v>19</v>
      </c>
      <c r="E242">
        <v>1</v>
      </c>
      <c r="F242">
        <v>323</v>
      </c>
      <c r="G242">
        <v>1</v>
      </c>
      <c r="H242" t="s">
        <v>378</v>
      </c>
      <c r="I242" t="s">
        <v>379</v>
      </c>
      <c r="J242">
        <v>324</v>
      </c>
      <c r="K242" t="s">
        <v>52</v>
      </c>
      <c r="L242">
        <v>11</v>
      </c>
      <c r="M242">
        <v>27</v>
      </c>
      <c r="N242">
        <v>350</v>
      </c>
      <c r="O242" s="2">
        <f t="shared" si="7"/>
        <v>11</v>
      </c>
    </row>
    <row r="243" spans="1:15" x14ac:dyDescent="0.45">
      <c r="A243" t="str">
        <f t="shared" si="6"/>
        <v>Inbred HIPS_10_27</v>
      </c>
      <c r="B243">
        <v>1716214</v>
      </c>
      <c r="C243">
        <v>1729407</v>
      </c>
      <c r="D243" t="s">
        <v>19</v>
      </c>
      <c r="E243">
        <v>1</v>
      </c>
      <c r="F243">
        <v>322</v>
      </c>
      <c r="G243">
        <v>1</v>
      </c>
      <c r="H243" t="s">
        <v>378</v>
      </c>
      <c r="I243" t="s">
        <v>379</v>
      </c>
      <c r="J243">
        <v>396</v>
      </c>
      <c r="K243" t="s">
        <v>368</v>
      </c>
      <c r="L243">
        <v>10</v>
      </c>
      <c r="M243">
        <v>27</v>
      </c>
      <c r="N243">
        <v>349</v>
      </c>
      <c r="O243" s="2">
        <f t="shared" si="7"/>
        <v>10</v>
      </c>
    </row>
    <row r="244" spans="1:15" x14ac:dyDescent="0.45">
      <c r="A244" t="str">
        <f t="shared" si="6"/>
        <v>Inbred HIPS_9_27</v>
      </c>
      <c r="B244">
        <v>1715684</v>
      </c>
      <c r="C244">
        <v>1729139</v>
      </c>
      <c r="D244" t="s">
        <v>19</v>
      </c>
      <c r="E244">
        <v>1</v>
      </c>
      <c r="F244">
        <v>321</v>
      </c>
      <c r="G244">
        <v>1</v>
      </c>
      <c r="H244" t="s">
        <v>378</v>
      </c>
      <c r="I244" t="s">
        <v>379</v>
      </c>
      <c r="J244">
        <v>128</v>
      </c>
      <c r="K244" t="s">
        <v>64</v>
      </c>
      <c r="L244">
        <v>9</v>
      </c>
      <c r="M244">
        <v>27</v>
      </c>
      <c r="N244">
        <v>348</v>
      </c>
      <c r="O244" s="2">
        <f t="shared" si="7"/>
        <v>9</v>
      </c>
    </row>
    <row r="245" spans="1:15" x14ac:dyDescent="0.45">
      <c r="A245" t="str">
        <f t="shared" si="6"/>
        <v>Inbred HIPS_8_27</v>
      </c>
      <c r="B245">
        <v>1716203</v>
      </c>
      <c r="C245">
        <v>1729358</v>
      </c>
      <c r="D245" t="s">
        <v>19</v>
      </c>
      <c r="E245">
        <v>1</v>
      </c>
      <c r="F245">
        <v>320</v>
      </c>
      <c r="G245">
        <v>1</v>
      </c>
      <c r="H245" t="s">
        <v>378</v>
      </c>
      <c r="I245" t="s">
        <v>379</v>
      </c>
      <c r="J245">
        <v>347</v>
      </c>
      <c r="K245" t="s">
        <v>20</v>
      </c>
      <c r="L245">
        <v>8</v>
      </c>
      <c r="M245">
        <v>27</v>
      </c>
      <c r="N245">
        <v>347</v>
      </c>
      <c r="O245" s="2">
        <f t="shared" si="7"/>
        <v>8</v>
      </c>
    </row>
    <row r="246" spans="1:15" x14ac:dyDescent="0.45">
      <c r="A246" t="str">
        <f t="shared" si="6"/>
        <v>Inbred HIPS_7_27</v>
      </c>
      <c r="B246">
        <v>1715891</v>
      </c>
      <c r="C246">
        <v>1729246</v>
      </c>
      <c r="D246" t="s">
        <v>19</v>
      </c>
      <c r="E246">
        <v>1</v>
      </c>
      <c r="F246">
        <v>319</v>
      </c>
      <c r="G246">
        <v>1</v>
      </c>
      <c r="H246" t="s">
        <v>378</v>
      </c>
      <c r="I246" t="s">
        <v>379</v>
      </c>
      <c r="J246">
        <v>235</v>
      </c>
      <c r="K246" t="s">
        <v>42</v>
      </c>
      <c r="L246">
        <v>7</v>
      </c>
      <c r="M246">
        <v>27</v>
      </c>
      <c r="N246">
        <v>346</v>
      </c>
      <c r="O246" s="2">
        <f t="shared" si="7"/>
        <v>7</v>
      </c>
    </row>
    <row r="247" spans="1:15" x14ac:dyDescent="0.45">
      <c r="A247" t="str">
        <f t="shared" si="6"/>
        <v>Inbred HIPS_6_27</v>
      </c>
      <c r="B247">
        <v>1716090</v>
      </c>
      <c r="C247">
        <v>1729345</v>
      </c>
      <c r="D247" t="s">
        <v>19</v>
      </c>
      <c r="E247">
        <v>1</v>
      </c>
      <c r="F247">
        <v>318</v>
      </c>
      <c r="G247">
        <v>1</v>
      </c>
      <c r="H247" t="s">
        <v>378</v>
      </c>
      <c r="I247" t="s">
        <v>379</v>
      </c>
      <c r="J247">
        <v>334</v>
      </c>
      <c r="K247" t="s">
        <v>35</v>
      </c>
      <c r="L247">
        <v>6</v>
      </c>
      <c r="M247">
        <v>27</v>
      </c>
      <c r="N247">
        <v>345</v>
      </c>
      <c r="O247" s="2">
        <f t="shared" si="7"/>
        <v>6</v>
      </c>
    </row>
    <row r="248" spans="1:15" x14ac:dyDescent="0.45">
      <c r="A248" t="str">
        <f t="shared" si="6"/>
        <v>Inbred HIPS_5_27</v>
      </c>
      <c r="B248">
        <v>1715836</v>
      </c>
      <c r="C248">
        <v>1729191</v>
      </c>
      <c r="D248" t="s">
        <v>19</v>
      </c>
      <c r="E248">
        <v>1</v>
      </c>
      <c r="F248">
        <v>317</v>
      </c>
      <c r="G248">
        <v>1</v>
      </c>
      <c r="H248" t="s">
        <v>378</v>
      </c>
      <c r="I248" t="s">
        <v>379</v>
      </c>
      <c r="J248">
        <v>180</v>
      </c>
      <c r="K248" t="s">
        <v>48</v>
      </c>
      <c r="L248">
        <v>5</v>
      </c>
      <c r="M248">
        <v>27</v>
      </c>
      <c r="N248">
        <v>344</v>
      </c>
      <c r="O248" s="2">
        <f t="shared" si="7"/>
        <v>5</v>
      </c>
    </row>
    <row r="249" spans="1:15" x14ac:dyDescent="0.45">
      <c r="A249" t="str">
        <f t="shared" si="6"/>
        <v>Inbred HIPS_4_27</v>
      </c>
      <c r="B249">
        <v>1716087</v>
      </c>
      <c r="C249">
        <v>1729342</v>
      </c>
      <c r="D249" t="s">
        <v>19</v>
      </c>
      <c r="E249">
        <v>1</v>
      </c>
      <c r="F249">
        <v>316</v>
      </c>
      <c r="G249">
        <v>1</v>
      </c>
      <c r="H249" t="s">
        <v>378</v>
      </c>
      <c r="I249" t="s">
        <v>379</v>
      </c>
      <c r="J249">
        <v>331</v>
      </c>
      <c r="K249" t="s">
        <v>58</v>
      </c>
      <c r="L249">
        <v>4</v>
      </c>
      <c r="M249">
        <v>27</v>
      </c>
      <c r="N249">
        <v>343</v>
      </c>
      <c r="O249" s="2">
        <f t="shared" si="7"/>
        <v>4</v>
      </c>
    </row>
    <row r="250" spans="1:15" x14ac:dyDescent="0.45">
      <c r="A250" t="str">
        <f t="shared" si="6"/>
        <v>Inbred HIPS_3_27</v>
      </c>
      <c r="B250">
        <v>1715899</v>
      </c>
      <c r="C250">
        <v>1729254</v>
      </c>
      <c r="D250" t="s">
        <v>19</v>
      </c>
      <c r="E250">
        <v>1</v>
      </c>
      <c r="F250">
        <v>315</v>
      </c>
      <c r="G250">
        <v>1</v>
      </c>
      <c r="H250" t="s">
        <v>378</v>
      </c>
      <c r="I250" t="s">
        <v>379</v>
      </c>
      <c r="J250">
        <v>243</v>
      </c>
      <c r="K250" t="s">
        <v>23</v>
      </c>
      <c r="L250">
        <v>3</v>
      </c>
      <c r="M250">
        <v>27</v>
      </c>
      <c r="N250">
        <v>342</v>
      </c>
      <c r="O250" s="2">
        <f t="shared" si="7"/>
        <v>3</v>
      </c>
    </row>
    <row r="251" spans="1:15" x14ac:dyDescent="0.45">
      <c r="A251" t="str">
        <f t="shared" si="6"/>
        <v>Inbred HIPS_2_27</v>
      </c>
      <c r="B251">
        <v>1716206</v>
      </c>
      <c r="C251">
        <v>1729399</v>
      </c>
      <c r="D251" t="s">
        <v>19</v>
      </c>
      <c r="E251">
        <v>1</v>
      </c>
      <c r="F251">
        <v>314</v>
      </c>
      <c r="G251">
        <v>1</v>
      </c>
      <c r="H251" t="s">
        <v>378</v>
      </c>
      <c r="I251" t="s">
        <v>379</v>
      </c>
      <c r="J251">
        <v>388</v>
      </c>
      <c r="K251" t="s">
        <v>375</v>
      </c>
      <c r="L251">
        <v>2</v>
      </c>
      <c r="M251">
        <v>27</v>
      </c>
      <c r="N251">
        <v>341</v>
      </c>
      <c r="O251" s="2">
        <f t="shared" si="7"/>
        <v>2</v>
      </c>
    </row>
    <row r="252" spans="1:15" x14ac:dyDescent="0.45">
      <c r="A252" t="str">
        <f t="shared" si="6"/>
        <v>Inbred HIPS_2_28</v>
      </c>
      <c r="B252">
        <v>1715665</v>
      </c>
      <c r="C252">
        <v>1729120</v>
      </c>
      <c r="D252" t="s">
        <v>19</v>
      </c>
      <c r="E252">
        <v>1</v>
      </c>
      <c r="F252">
        <v>335</v>
      </c>
      <c r="G252">
        <v>1</v>
      </c>
      <c r="H252" t="s">
        <v>378</v>
      </c>
      <c r="I252" t="s">
        <v>379</v>
      </c>
      <c r="J252">
        <v>109</v>
      </c>
      <c r="K252" t="s">
        <v>26</v>
      </c>
      <c r="L252">
        <v>2</v>
      </c>
      <c r="M252">
        <v>28</v>
      </c>
      <c r="N252">
        <v>360</v>
      </c>
      <c r="O252" s="2">
        <f t="shared" si="7"/>
        <v>2</v>
      </c>
    </row>
    <row r="253" spans="1:15" x14ac:dyDescent="0.45">
      <c r="A253" t="str">
        <f t="shared" si="6"/>
        <v>Inbred HIPS_3_28</v>
      </c>
      <c r="B253">
        <v>1716072</v>
      </c>
      <c r="C253">
        <v>1729327</v>
      </c>
      <c r="D253" t="s">
        <v>19</v>
      </c>
      <c r="E253">
        <v>1</v>
      </c>
      <c r="F253">
        <v>334</v>
      </c>
      <c r="G253">
        <v>1</v>
      </c>
      <c r="H253" t="s">
        <v>378</v>
      </c>
      <c r="I253" t="s">
        <v>379</v>
      </c>
      <c r="J253">
        <v>316</v>
      </c>
      <c r="K253" t="s">
        <v>50</v>
      </c>
      <c r="L253">
        <v>3</v>
      </c>
      <c r="M253">
        <v>28</v>
      </c>
      <c r="N253">
        <v>359</v>
      </c>
      <c r="O253" s="2">
        <f t="shared" si="7"/>
        <v>3</v>
      </c>
    </row>
    <row r="254" spans="1:15" x14ac:dyDescent="0.45">
      <c r="A254" t="str">
        <f t="shared" si="6"/>
        <v>Inbred HIPS_4_28</v>
      </c>
      <c r="B254">
        <v>1716047</v>
      </c>
      <c r="C254">
        <v>1729302</v>
      </c>
      <c r="D254" t="s">
        <v>19</v>
      </c>
      <c r="E254">
        <v>1</v>
      </c>
      <c r="F254">
        <v>333</v>
      </c>
      <c r="G254">
        <v>1</v>
      </c>
      <c r="H254" t="s">
        <v>378</v>
      </c>
      <c r="I254" t="s">
        <v>379</v>
      </c>
      <c r="J254">
        <v>291</v>
      </c>
      <c r="K254" t="s">
        <v>55</v>
      </c>
      <c r="L254">
        <v>4</v>
      </c>
      <c r="M254">
        <v>28</v>
      </c>
      <c r="N254">
        <v>358</v>
      </c>
      <c r="O254" s="2">
        <f t="shared" si="7"/>
        <v>4</v>
      </c>
    </row>
    <row r="255" spans="1:15" x14ac:dyDescent="0.45">
      <c r="A255" t="str">
        <f t="shared" si="6"/>
        <v>Inbred HIPS_5_28</v>
      </c>
      <c r="B255">
        <v>1716078</v>
      </c>
      <c r="C255">
        <v>1729333</v>
      </c>
      <c r="D255" t="s">
        <v>19</v>
      </c>
      <c r="E255">
        <v>1</v>
      </c>
      <c r="F255">
        <v>332</v>
      </c>
      <c r="G255">
        <v>1</v>
      </c>
      <c r="H255" t="s">
        <v>378</v>
      </c>
      <c r="I255" t="s">
        <v>379</v>
      </c>
      <c r="J255">
        <v>322</v>
      </c>
      <c r="K255" t="s">
        <v>61</v>
      </c>
      <c r="L255">
        <v>5</v>
      </c>
      <c r="M255">
        <v>28</v>
      </c>
      <c r="N255">
        <v>357</v>
      </c>
      <c r="O255" s="2">
        <f t="shared" si="7"/>
        <v>5</v>
      </c>
    </row>
    <row r="256" spans="1:15" x14ac:dyDescent="0.45">
      <c r="A256" t="str">
        <f t="shared" si="6"/>
        <v>Inbred HIPS_6_28</v>
      </c>
      <c r="B256">
        <v>1716041</v>
      </c>
      <c r="C256">
        <v>1729296</v>
      </c>
      <c r="D256" t="s">
        <v>19</v>
      </c>
      <c r="E256">
        <v>1</v>
      </c>
      <c r="F256">
        <v>331</v>
      </c>
      <c r="G256">
        <v>1</v>
      </c>
      <c r="H256" t="s">
        <v>378</v>
      </c>
      <c r="I256" t="s">
        <v>379</v>
      </c>
      <c r="J256">
        <v>285</v>
      </c>
      <c r="K256" t="s">
        <v>49</v>
      </c>
      <c r="L256">
        <v>6</v>
      </c>
      <c r="M256">
        <v>28</v>
      </c>
      <c r="N256">
        <v>356</v>
      </c>
      <c r="O256" s="2">
        <f t="shared" si="7"/>
        <v>6</v>
      </c>
    </row>
    <row r="257" spans="1:15" x14ac:dyDescent="0.45">
      <c r="A257" t="str">
        <f t="shared" si="6"/>
        <v>Inbred HIPS_7_28</v>
      </c>
      <c r="B257">
        <v>1715659</v>
      </c>
      <c r="C257">
        <v>1729114</v>
      </c>
      <c r="D257" t="s">
        <v>19</v>
      </c>
      <c r="E257">
        <v>1</v>
      </c>
      <c r="F257">
        <v>330</v>
      </c>
      <c r="G257">
        <v>1</v>
      </c>
      <c r="H257" t="s">
        <v>378</v>
      </c>
      <c r="I257" t="s">
        <v>379</v>
      </c>
      <c r="J257">
        <v>103</v>
      </c>
      <c r="K257" t="s">
        <v>62</v>
      </c>
      <c r="L257">
        <v>7</v>
      </c>
      <c r="M257">
        <v>28</v>
      </c>
      <c r="N257">
        <v>355</v>
      </c>
      <c r="O257" s="2">
        <f t="shared" si="7"/>
        <v>7</v>
      </c>
    </row>
    <row r="258" spans="1:15" x14ac:dyDescent="0.45">
      <c r="A258" t="str">
        <f t="shared" ref="A258:A321" si="8">IF(OR(I258="LC2125",I258="LC2125_ER"),"Hybrid HIPS",IF(I258="LC2120","Inbred HIPS","ERROR"))&amp;"_"&amp;O258&amp;"_"&amp;M258</f>
        <v>Inbred HIPS_8_28</v>
      </c>
      <c r="B258">
        <v>1716215</v>
      </c>
      <c r="C258">
        <v>1729363</v>
      </c>
      <c r="D258" t="s">
        <v>19</v>
      </c>
      <c r="E258">
        <v>1</v>
      </c>
      <c r="F258">
        <v>329</v>
      </c>
      <c r="G258">
        <v>1</v>
      </c>
      <c r="H258" t="s">
        <v>378</v>
      </c>
      <c r="I258" t="s">
        <v>379</v>
      </c>
      <c r="J258">
        <v>352</v>
      </c>
      <c r="K258" t="s">
        <v>21</v>
      </c>
      <c r="L258">
        <v>8</v>
      </c>
      <c r="M258">
        <v>28</v>
      </c>
      <c r="N258">
        <v>354</v>
      </c>
      <c r="O258" s="2">
        <f t="shared" si="7"/>
        <v>8</v>
      </c>
    </row>
    <row r="259" spans="1:15" x14ac:dyDescent="0.45">
      <c r="A259" t="str">
        <f t="shared" si="8"/>
        <v>Inbred HIPS_9_28</v>
      </c>
      <c r="B259">
        <v>1715823</v>
      </c>
      <c r="C259">
        <v>1729178</v>
      </c>
      <c r="D259" t="s">
        <v>19</v>
      </c>
      <c r="E259">
        <v>1</v>
      </c>
      <c r="F259">
        <v>328</v>
      </c>
      <c r="G259">
        <v>1</v>
      </c>
      <c r="H259" t="s">
        <v>378</v>
      </c>
      <c r="I259" t="s">
        <v>379</v>
      </c>
      <c r="J259">
        <v>167</v>
      </c>
      <c r="K259" t="s">
        <v>28</v>
      </c>
      <c r="L259">
        <v>9</v>
      </c>
      <c r="M259">
        <v>28</v>
      </c>
      <c r="N259">
        <v>353</v>
      </c>
      <c r="O259" s="2">
        <f t="shared" ref="O259:O322" si="9">IF(OR(I259="LC2125",I259="LC2125_ER"),(L259+3)/4,IF(I259="LC2120",L259,"ERROR"))</f>
        <v>9</v>
      </c>
    </row>
    <row r="260" spans="1:15" x14ac:dyDescent="0.45">
      <c r="A260" t="str">
        <f t="shared" si="8"/>
        <v>Inbred HIPS_10_28</v>
      </c>
      <c r="B260">
        <v>1715845</v>
      </c>
      <c r="C260">
        <v>1729200</v>
      </c>
      <c r="D260" t="s">
        <v>19</v>
      </c>
      <c r="E260">
        <v>1</v>
      </c>
      <c r="F260">
        <v>327</v>
      </c>
      <c r="G260">
        <v>1</v>
      </c>
      <c r="H260" t="s">
        <v>378</v>
      </c>
      <c r="I260" t="s">
        <v>379</v>
      </c>
      <c r="J260">
        <v>189</v>
      </c>
      <c r="K260" t="s">
        <v>59</v>
      </c>
      <c r="L260">
        <v>10</v>
      </c>
      <c r="M260">
        <v>28</v>
      </c>
      <c r="N260">
        <v>352</v>
      </c>
      <c r="O260" s="2">
        <f t="shared" si="9"/>
        <v>10</v>
      </c>
    </row>
    <row r="261" spans="1:15" x14ac:dyDescent="0.45">
      <c r="A261" t="str">
        <f t="shared" si="8"/>
        <v>Inbred HIPS_11_28</v>
      </c>
      <c r="B261">
        <v>1716093</v>
      </c>
      <c r="C261">
        <v>1729348</v>
      </c>
      <c r="D261" t="s">
        <v>19</v>
      </c>
      <c r="E261">
        <v>1</v>
      </c>
      <c r="F261">
        <v>326</v>
      </c>
      <c r="G261">
        <v>1</v>
      </c>
      <c r="H261" t="s">
        <v>378</v>
      </c>
      <c r="I261" t="s">
        <v>379</v>
      </c>
      <c r="J261">
        <v>337</v>
      </c>
      <c r="K261" t="s">
        <v>37</v>
      </c>
      <c r="L261">
        <v>11</v>
      </c>
      <c r="M261">
        <v>28</v>
      </c>
      <c r="N261">
        <v>351</v>
      </c>
      <c r="O261" s="2">
        <f t="shared" si="9"/>
        <v>11</v>
      </c>
    </row>
    <row r="262" spans="1:15" x14ac:dyDescent="0.45">
      <c r="A262" t="str">
        <f t="shared" si="8"/>
        <v>Inbred HIPS_11_29</v>
      </c>
      <c r="B262">
        <v>1716005</v>
      </c>
      <c r="C262">
        <v>1729260</v>
      </c>
      <c r="D262" t="s">
        <v>19</v>
      </c>
      <c r="E262">
        <v>1</v>
      </c>
      <c r="F262">
        <v>347</v>
      </c>
      <c r="G262">
        <v>1</v>
      </c>
      <c r="H262" t="s">
        <v>378</v>
      </c>
      <c r="I262" t="s">
        <v>379</v>
      </c>
      <c r="J262">
        <v>249</v>
      </c>
      <c r="K262" t="s">
        <v>160</v>
      </c>
      <c r="L262">
        <v>11</v>
      </c>
      <c r="M262">
        <v>29</v>
      </c>
      <c r="N262">
        <v>370</v>
      </c>
      <c r="O262" s="2">
        <f t="shared" si="9"/>
        <v>11</v>
      </c>
    </row>
    <row r="263" spans="1:15" x14ac:dyDescent="0.45">
      <c r="A263" t="str">
        <f t="shared" si="8"/>
        <v>Inbred HIPS_10_29</v>
      </c>
      <c r="B263">
        <v>1716083</v>
      </c>
      <c r="C263">
        <v>1729338</v>
      </c>
      <c r="D263" t="s">
        <v>19</v>
      </c>
      <c r="E263">
        <v>1</v>
      </c>
      <c r="F263">
        <v>346</v>
      </c>
      <c r="G263">
        <v>1</v>
      </c>
      <c r="H263" t="s">
        <v>378</v>
      </c>
      <c r="I263" t="s">
        <v>379</v>
      </c>
      <c r="J263">
        <v>327</v>
      </c>
      <c r="K263" t="s">
        <v>89</v>
      </c>
      <c r="L263">
        <v>10</v>
      </c>
      <c r="M263">
        <v>29</v>
      </c>
      <c r="N263">
        <v>369</v>
      </c>
      <c r="O263" s="2">
        <f t="shared" si="9"/>
        <v>10</v>
      </c>
    </row>
    <row r="264" spans="1:15" x14ac:dyDescent="0.45">
      <c r="A264" t="str">
        <f t="shared" si="8"/>
        <v>Inbred HIPS_9_29</v>
      </c>
      <c r="B264">
        <v>1715683</v>
      </c>
      <c r="C264">
        <v>1729138</v>
      </c>
      <c r="D264" t="s">
        <v>19</v>
      </c>
      <c r="E264">
        <v>1</v>
      </c>
      <c r="F264">
        <v>345</v>
      </c>
      <c r="G264">
        <v>1</v>
      </c>
      <c r="H264" t="s">
        <v>378</v>
      </c>
      <c r="I264" t="s">
        <v>379</v>
      </c>
      <c r="J264">
        <v>127</v>
      </c>
      <c r="K264" t="s">
        <v>76</v>
      </c>
      <c r="L264">
        <v>9</v>
      </c>
      <c r="M264">
        <v>29</v>
      </c>
      <c r="N264">
        <v>368</v>
      </c>
      <c r="O264" s="2">
        <f t="shared" si="9"/>
        <v>9</v>
      </c>
    </row>
    <row r="265" spans="1:15" x14ac:dyDescent="0.45">
      <c r="A265" t="str">
        <f t="shared" si="8"/>
        <v>Inbred HIPS_8_29</v>
      </c>
      <c r="B265">
        <v>1715843</v>
      </c>
      <c r="C265">
        <v>1729198</v>
      </c>
      <c r="D265" t="s">
        <v>19</v>
      </c>
      <c r="E265">
        <v>1</v>
      </c>
      <c r="F265">
        <v>344</v>
      </c>
      <c r="G265">
        <v>1</v>
      </c>
      <c r="H265" t="s">
        <v>378</v>
      </c>
      <c r="I265" t="s">
        <v>379</v>
      </c>
      <c r="J265">
        <v>187</v>
      </c>
      <c r="K265" t="s">
        <v>155</v>
      </c>
      <c r="L265">
        <v>8</v>
      </c>
      <c r="M265">
        <v>29</v>
      </c>
      <c r="N265">
        <v>367</v>
      </c>
      <c r="O265" s="2">
        <f t="shared" si="9"/>
        <v>8</v>
      </c>
    </row>
    <row r="266" spans="1:15" x14ac:dyDescent="0.45">
      <c r="A266" t="str">
        <f t="shared" si="8"/>
        <v>Inbred HIPS_7_29</v>
      </c>
      <c r="B266">
        <v>1715884</v>
      </c>
      <c r="C266">
        <v>1729239</v>
      </c>
      <c r="D266" t="s">
        <v>19</v>
      </c>
      <c r="E266">
        <v>1</v>
      </c>
      <c r="F266">
        <v>343</v>
      </c>
      <c r="G266">
        <v>1</v>
      </c>
      <c r="H266" t="s">
        <v>378</v>
      </c>
      <c r="I266" t="s">
        <v>379</v>
      </c>
      <c r="J266">
        <v>228</v>
      </c>
      <c r="K266" t="s">
        <v>68</v>
      </c>
      <c r="L266">
        <v>7</v>
      </c>
      <c r="M266">
        <v>29</v>
      </c>
      <c r="N266">
        <v>366</v>
      </c>
      <c r="O266" s="2">
        <f t="shared" si="9"/>
        <v>7</v>
      </c>
    </row>
    <row r="267" spans="1:15" x14ac:dyDescent="0.45">
      <c r="A267" t="str">
        <f t="shared" si="8"/>
        <v>Inbred HIPS_6_29</v>
      </c>
      <c r="B267">
        <v>1715499</v>
      </c>
      <c r="C267">
        <v>1723054</v>
      </c>
      <c r="D267" t="s">
        <v>19</v>
      </c>
      <c r="E267">
        <v>1</v>
      </c>
      <c r="F267">
        <v>342</v>
      </c>
      <c r="G267">
        <v>1</v>
      </c>
      <c r="H267" t="s">
        <v>378</v>
      </c>
      <c r="I267" t="s">
        <v>379</v>
      </c>
      <c r="J267">
        <v>43</v>
      </c>
      <c r="K267" t="s">
        <v>77</v>
      </c>
      <c r="L267">
        <v>6</v>
      </c>
      <c r="M267">
        <v>29</v>
      </c>
      <c r="N267">
        <v>365</v>
      </c>
      <c r="O267" s="2">
        <f t="shared" si="9"/>
        <v>6</v>
      </c>
    </row>
    <row r="268" spans="1:15" x14ac:dyDescent="0.45">
      <c r="A268" t="str">
        <f t="shared" si="8"/>
        <v>Inbred HIPS_5_29</v>
      </c>
      <c r="B268">
        <v>1716215</v>
      </c>
      <c r="C268">
        <v>1729379</v>
      </c>
      <c r="D268" t="s">
        <v>19</v>
      </c>
      <c r="E268">
        <v>1</v>
      </c>
      <c r="F268">
        <v>341</v>
      </c>
      <c r="G268">
        <v>1</v>
      </c>
      <c r="H268" t="s">
        <v>378</v>
      </c>
      <c r="I268" t="s">
        <v>379</v>
      </c>
      <c r="J268">
        <v>368</v>
      </c>
      <c r="K268" t="s">
        <v>21</v>
      </c>
      <c r="L268">
        <v>5</v>
      </c>
      <c r="M268">
        <v>29</v>
      </c>
      <c r="N268">
        <v>364</v>
      </c>
      <c r="O268" s="2">
        <f t="shared" si="9"/>
        <v>5</v>
      </c>
    </row>
    <row r="269" spans="1:15" x14ac:dyDescent="0.45">
      <c r="A269" t="str">
        <f t="shared" si="8"/>
        <v>Inbred HIPS_4_29</v>
      </c>
      <c r="B269">
        <v>1716012</v>
      </c>
      <c r="C269">
        <v>1729267</v>
      </c>
      <c r="D269" t="s">
        <v>19</v>
      </c>
      <c r="E269">
        <v>1</v>
      </c>
      <c r="F269">
        <v>340</v>
      </c>
      <c r="G269">
        <v>1</v>
      </c>
      <c r="H269" t="s">
        <v>378</v>
      </c>
      <c r="I269" t="s">
        <v>379</v>
      </c>
      <c r="J269">
        <v>256</v>
      </c>
      <c r="K269" t="s">
        <v>97</v>
      </c>
      <c r="L269">
        <v>4</v>
      </c>
      <c r="M269">
        <v>29</v>
      </c>
      <c r="N269">
        <v>363</v>
      </c>
      <c r="O269" s="2">
        <f t="shared" si="9"/>
        <v>4</v>
      </c>
    </row>
    <row r="270" spans="1:15" x14ac:dyDescent="0.45">
      <c r="A270" t="str">
        <f t="shared" si="8"/>
        <v>Inbred HIPS_3_29</v>
      </c>
      <c r="B270">
        <v>1715632</v>
      </c>
      <c r="C270">
        <v>1723087</v>
      </c>
      <c r="D270" t="s">
        <v>19</v>
      </c>
      <c r="E270">
        <v>1</v>
      </c>
      <c r="F270">
        <v>339</v>
      </c>
      <c r="G270">
        <v>1</v>
      </c>
      <c r="H270" t="s">
        <v>378</v>
      </c>
      <c r="I270" t="s">
        <v>379</v>
      </c>
      <c r="J270">
        <v>76</v>
      </c>
      <c r="K270" t="s">
        <v>69</v>
      </c>
      <c r="L270">
        <v>3</v>
      </c>
      <c r="M270">
        <v>29</v>
      </c>
      <c r="N270">
        <v>362</v>
      </c>
      <c r="O270" s="2">
        <f t="shared" si="9"/>
        <v>3</v>
      </c>
    </row>
    <row r="271" spans="1:15" x14ac:dyDescent="0.45">
      <c r="A271" t="str">
        <f t="shared" si="8"/>
        <v>Inbred HIPS_2_29</v>
      </c>
      <c r="B271">
        <v>1716211</v>
      </c>
      <c r="C271">
        <v>1729404</v>
      </c>
      <c r="D271" t="s">
        <v>19</v>
      </c>
      <c r="E271">
        <v>1</v>
      </c>
      <c r="F271">
        <v>338</v>
      </c>
      <c r="G271">
        <v>1</v>
      </c>
      <c r="H271" t="s">
        <v>378</v>
      </c>
      <c r="I271" t="s">
        <v>379</v>
      </c>
      <c r="J271">
        <v>393</v>
      </c>
      <c r="K271" t="s">
        <v>369</v>
      </c>
      <c r="L271">
        <v>2</v>
      </c>
      <c r="M271">
        <v>29</v>
      </c>
      <c r="N271">
        <v>361</v>
      </c>
      <c r="O271" s="2">
        <f t="shared" si="9"/>
        <v>2</v>
      </c>
    </row>
    <row r="272" spans="1:15" x14ac:dyDescent="0.45">
      <c r="A272" t="str">
        <f t="shared" si="8"/>
        <v>Inbred HIPS_2_30</v>
      </c>
      <c r="B272">
        <v>1715459</v>
      </c>
      <c r="C272">
        <v>1723014</v>
      </c>
      <c r="D272" t="s">
        <v>19</v>
      </c>
      <c r="E272">
        <v>1</v>
      </c>
      <c r="F272">
        <v>359</v>
      </c>
      <c r="G272">
        <v>1</v>
      </c>
      <c r="H272" t="s">
        <v>378</v>
      </c>
      <c r="I272" t="s">
        <v>379</v>
      </c>
      <c r="J272">
        <v>3</v>
      </c>
      <c r="K272" t="s">
        <v>119</v>
      </c>
      <c r="L272">
        <v>2</v>
      </c>
      <c r="M272">
        <v>30</v>
      </c>
      <c r="N272">
        <v>380</v>
      </c>
      <c r="O272" s="2">
        <f t="shared" si="9"/>
        <v>2</v>
      </c>
    </row>
    <row r="273" spans="1:15" x14ac:dyDescent="0.45">
      <c r="A273" t="str">
        <f t="shared" si="8"/>
        <v>Inbred HIPS_3_30</v>
      </c>
      <c r="B273">
        <v>1715809</v>
      </c>
      <c r="C273">
        <v>1729164</v>
      </c>
      <c r="D273" t="s">
        <v>19</v>
      </c>
      <c r="E273">
        <v>1</v>
      </c>
      <c r="F273">
        <v>358</v>
      </c>
      <c r="G273">
        <v>1</v>
      </c>
      <c r="H273" t="s">
        <v>378</v>
      </c>
      <c r="I273" t="s">
        <v>379</v>
      </c>
      <c r="J273">
        <v>153</v>
      </c>
      <c r="K273" t="s">
        <v>123</v>
      </c>
      <c r="L273">
        <v>3</v>
      </c>
      <c r="M273">
        <v>30</v>
      </c>
      <c r="N273">
        <v>379</v>
      </c>
      <c r="O273" s="2">
        <f t="shared" si="9"/>
        <v>3</v>
      </c>
    </row>
    <row r="274" spans="1:15" x14ac:dyDescent="0.45">
      <c r="A274" t="str">
        <f t="shared" si="8"/>
        <v>Inbred HIPS_4_30</v>
      </c>
      <c r="B274">
        <v>1715497</v>
      </c>
      <c r="C274">
        <v>1723052</v>
      </c>
      <c r="D274" t="s">
        <v>19</v>
      </c>
      <c r="E274">
        <v>1</v>
      </c>
      <c r="F274">
        <v>357</v>
      </c>
      <c r="G274">
        <v>1</v>
      </c>
      <c r="H274" t="s">
        <v>378</v>
      </c>
      <c r="I274" t="s">
        <v>379</v>
      </c>
      <c r="J274">
        <v>41</v>
      </c>
      <c r="K274" t="s">
        <v>110</v>
      </c>
      <c r="L274">
        <v>4</v>
      </c>
      <c r="M274">
        <v>30</v>
      </c>
      <c r="N274">
        <v>378</v>
      </c>
      <c r="O274" s="2">
        <f t="shared" si="9"/>
        <v>4</v>
      </c>
    </row>
    <row r="275" spans="1:15" x14ac:dyDescent="0.45">
      <c r="A275" t="str">
        <f t="shared" si="8"/>
        <v>Inbred HIPS_5_30</v>
      </c>
      <c r="B275">
        <v>1715606</v>
      </c>
      <c r="C275">
        <v>1723061</v>
      </c>
      <c r="D275" t="s">
        <v>19</v>
      </c>
      <c r="E275">
        <v>1</v>
      </c>
      <c r="F275">
        <v>356</v>
      </c>
      <c r="G275">
        <v>1</v>
      </c>
      <c r="H275" t="s">
        <v>378</v>
      </c>
      <c r="I275" t="s">
        <v>379</v>
      </c>
      <c r="J275">
        <v>50</v>
      </c>
      <c r="K275" t="s">
        <v>181</v>
      </c>
      <c r="L275">
        <v>5</v>
      </c>
      <c r="M275">
        <v>30</v>
      </c>
      <c r="N275">
        <v>377</v>
      </c>
      <c r="O275" s="2">
        <f t="shared" si="9"/>
        <v>5</v>
      </c>
    </row>
    <row r="276" spans="1:15" x14ac:dyDescent="0.45">
      <c r="A276" t="str">
        <f t="shared" si="8"/>
        <v>Inbred HIPS_6_30</v>
      </c>
      <c r="B276">
        <v>1715870</v>
      </c>
      <c r="C276">
        <v>1729225</v>
      </c>
      <c r="D276" t="s">
        <v>19</v>
      </c>
      <c r="E276">
        <v>1</v>
      </c>
      <c r="F276">
        <v>355</v>
      </c>
      <c r="G276">
        <v>1</v>
      </c>
      <c r="H276" t="s">
        <v>378</v>
      </c>
      <c r="I276" t="s">
        <v>379</v>
      </c>
      <c r="J276">
        <v>214</v>
      </c>
      <c r="K276" t="s">
        <v>138</v>
      </c>
      <c r="L276">
        <v>6</v>
      </c>
      <c r="M276">
        <v>30</v>
      </c>
      <c r="N276">
        <v>376</v>
      </c>
      <c r="O276" s="2">
        <f t="shared" si="9"/>
        <v>6</v>
      </c>
    </row>
    <row r="277" spans="1:15" x14ac:dyDescent="0.45">
      <c r="A277" t="str">
        <f t="shared" si="8"/>
        <v>Inbred HIPS_7_30</v>
      </c>
      <c r="B277">
        <v>1716099</v>
      </c>
      <c r="C277">
        <v>1729354</v>
      </c>
      <c r="D277" t="s">
        <v>19</v>
      </c>
      <c r="E277">
        <v>1</v>
      </c>
      <c r="F277">
        <v>354</v>
      </c>
      <c r="G277">
        <v>1</v>
      </c>
      <c r="H277" t="s">
        <v>378</v>
      </c>
      <c r="I277" t="s">
        <v>379</v>
      </c>
      <c r="J277">
        <v>343</v>
      </c>
      <c r="K277" t="s">
        <v>124</v>
      </c>
      <c r="L277">
        <v>7</v>
      </c>
      <c r="M277">
        <v>30</v>
      </c>
      <c r="N277">
        <v>375</v>
      </c>
      <c r="O277" s="2">
        <f t="shared" si="9"/>
        <v>7</v>
      </c>
    </row>
    <row r="278" spans="1:15" x14ac:dyDescent="0.45">
      <c r="A278" t="str">
        <f t="shared" si="8"/>
        <v>Inbred HIPS_8_30</v>
      </c>
      <c r="B278">
        <v>1715826</v>
      </c>
      <c r="C278">
        <v>1729181</v>
      </c>
      <c r="D278" t="s">
        <v>19</v>
      </c>
      <c r="E278">
        <v>1</v>
      </c>
      <c r="F278">
        <v>353</v>
      </c>
      <c r="G278">
        <v>1</v>
      </c>
      <c r="H278" t="s">
        <v>378</v>
      </c>
      <c r="I278" t="s">
        <v>379</v>
      </c>
      <c r="J278">
        <v>170</v>
      </c>
      <c r="K278" t="s">
        <v>191</v>
      </c>
      <c r="L278">
        <v>8</v>
      </c>
      <c r="M278">
        <v>30</v>
      </c>
      <c r="N278">
        <v>374</v>
      </c>
      <c r="O278" s="2">
        <f t="shared" si="9"/>
        <v>8</v>
      </c>
    </row>
    <row r="279" spans="1:15" x14ac:dyDescent="0.45">
      <c r="A279" t="str">
        <f t="shared" si="8"/>
        <v>Inbred HIPS_9_30</v>
      </c>
      <c r="B279">
        <v>1716215</v>
      </c>
      <c r="C279">
        <v>1729384</v>
      </c>
      <c r="D279" t="s">
        <v>19</v>
      </c>
      <c r="E279">
        <v>1</v>
      </c>
      <c r="F279">
        <v>352</v>
      </c>
      <c r="G279">
        <v>1</v>
      </c>
      <c r="H279" t="s">
        <v>378</v>
      </c>
      <c r="I279" t="s">
        <v>379</v>
      </c>
      <c r="J279">
        <v>373</v>
      </c>
      <c r="K279" t="s">
        <v>21</v>
      </c>
      <c r="L279">
        <v>9</v>
      </c>
      <c r="M279">
        <v>30</v>
      </c>
      <c r="N279">
        <v>373</v>
      </c>
      <c r="O279" s="2">
        <f t="shared" si="9"/>
        <v>9</v>
      </c>
    </row>
    <row r="280" spans="1:15" x14ac:dyDescent="0.45">
      <c r="A280" t="str">
        <f t="shared" si="8"/>
        <v>Inbred HIPS_10_30</v>
      </c>
      <c r="B280">
        <v>1716215</v>
      </c>
      <c r="C280">
        <v>1729382</v>
      </c>
      <c r="D280" t="s">
        <v>19</v>
      </c>
      <c r="E280">
        <v>1</v>
      </c>
      <c r="F280">
        <v>351</v>
      </c>
      <c r="G280">
        <v>1</v>
      </c>
      <c r="H280" t="s">
        <v>378</v>
      </c>
      <c r="I280" t="s">
        <v>379</v>
      </c>
      <c r="J280">
        <v>371</v>
      </c>
      <c r="K280" t="s">
        <v>21</v>
      </c>
      <c r="L280">
        <v>10</v>
      </c>
      <c r="M280">
        <v>30</v>
      </c>
      <c r="N280">
        <v>372</v>
      </c>
      <c r="O280" s="2">
        <f t="shared" si="9"/>
        <v>10</v>
      </c>
    </row>
    <row r="281" spans="1:15" x14ac:dyDescent="0.45">
      <c r="A281" t="str">
        <f t="shared" si="8"/>
        <v>Inbred HIPS_11_30</v>
      </c>
      <c r="B281">
        <v>1715687</v>
      </c>
      <c r="C281">
        <v>1729142</v>
      </c>
      <c r="D281" t="s">
        <v>19</v>
      </c>
      <c r="E281">
        <v>1</v>
      </c>
      <c r="F281">
        <v>350</v>
      </c>
      <c r="G281">
        <v>1</v>
      </c>
      <c r="H281" t="s">
        <v>378</v>
      </c>
      <c r="I281" t="s">
        <v>379</v>
      </c>
      <c r="J281">
        <v>131</v>
      </c>
      <c r="K281" t="s">
        <v>118</v>
      </c>
      <c r="L281">
        <v>11</v>
      </c>
      <c r="M281">
        <v>30</v>
      </c>
      <c r="N281">
        <v>371</v>
      </c>
      <c r="O281" s="2">
        <f t="shared" si="9"/>
        <v>11</v>
      </c>
    </row>
    <row r="282" spans="1:15" x14ac:dyDescent="0.45">
      <c r="A282" t="str">
        <f t="shared" si="8"/>
        <v>Inbred HIPS_11_31</v>
      </c>
      <c r="B282">
        <v>1715484</v>
      </c>
      <c r="C282">
        <v>1723039</v>
      </c>
      <c r="D282" t="s">
        <v>19</v>
      </c>
      <c r="E282">
        <v>1</v>
      </c>
      <c r="F282">
        <v>371</v>
      </c>
      <c r="G282">
        <v>1</v>
      </c>
      <c r="H282" t="s">
        <v>378</v>
      </c>
      <c r="I282" t="s">
        <v>379</v>
      </c>
      <c r="J282">
        <v>28</v>
      </c>
      <c r="K282" t="s">
        <v>179</v>
      </c>
      <c r="L282">
        <v>11</v>
      </c>
      <c r="M282">
        <v>31</v>
      </c>
      <c r="N282">
        <v>390</v>
      </c>
      <c r="O282" s="2">
        <f t="shared" si="9"/>
        <v>11</v>
      </c>
    </row>
    <row r="283" spans="1:15" x14ac:dyDescent="0.45">
      <c r="A283" t="str">
        <f t="shared" si="8"/>
        <v>Inbred HIPS_10_31</v>
      </c>
      <c r="B283">
        <v>1715851</v>
      </c>
      <c r="C283">
        <v>1729206</v>
      </c>
      <c r="D283" t="s">
        <v>19</v>
      </c>
      <c r="E283">
        <v>1</v>
      </c>
      <c r="F283">
        <v>370</v>
      </c>
      <c r="G283">
        <v>1</v>
      </c>
      <c r="H283" t="s">
        <v>378</v>
      </c>
      <c r="I283" t="s">
        <v>379</v>
      </c>
      <c r="J283">
        <v>195</v>
      </c>
      <c r="K283" t="s">
        <v>96</v>
      </c>
      <c r="L283">
        <v>10</v>
      </c>
      <c r="M283">
        <v>31</v>
      </c>
      <c r="N283">
        <v>389</v>
      </c>
      <c r="O283" s="2">
        <f t="shared" si="9"/>
        <v>10</v>
      </c>
    </row>
    <row r="284" spans="1:15" x14ac:dyDescent="0.45">
      <c r="A284" t="str">
        <f t="shared" si="8"/>
        <v>Inbred HIPS_9_31</v>
      </c>
      <c r="B284">
        <v>1716057</v>
      </c>
      <c r="C284">
        <v>1729312</v>
      </c>
      <c r="D284" t="s">
        <v>19</v>
      </c>
      <c r="E284">
        <v>1</v>
      </c>
      <c r="F284">
        <v>369</v>
      </c>
      <c r="G284">
        <v>1</v>
      </c>
      <c r="H284" t="s">
        <v>378</v>
      </c>
      <c r="I284" t="s">
        <v>379</v>
      </c>
      <c r="J284">
        <v>301</v>
      </c>
      <c r="K284" t="s">
        <v>152</v>
      </c>
      <c r="L284">
        <v>9</v>
      </c>
      <c r="M284">
        <v>31</v>
      </c>
      <c r="N284">
        <v>388</v>
      </c>
      <c r="O284" s="2">
        <f t="shared" si="9"/>
        <v>9</v>
      </c>
    </row>
    <row r="285" spans="1:15" x14ac:dyDescent="0.45">
      <c r="A285" t="str">
        <f t="shared" si="8"/>
        <v>Inbred HIPS_8_31</v>
      </c>
      <c r="B285">
        <v>1716077</v>
      </c>
      <c r="C285">
        <v>1729332</v>
      </c>
      <c r="D285" t="s">
        <v>19</v>
      </c>
      <c r="E285">
        <v>1</v>
      </c>
      <c r="F285">
        <v>368</v>
      </c>
      <c r="G285">
        <v>1</v>
      </c>
      <c r="H285" t="s">
        <v>378</v>
      </c>
      <c r="I285" t="s">
        <v>379</v>
      </c>
      <c r="J285">
        <v>321</v>
      </c>
      <c r="K285" t="s">
        <v>171</v>
      </c>
      <c r="L285">
        <v>8</v>
      </c>
      <c r="M285">
        <v>31</v>
      </c>
      <c r="N285">
        <v>387</v>
      </c>
      <c r="O285" s="2">
        <f t="shared" si="9"/>
        <v>8</v>
      </c>
    </row>
    <row r="286" spans="1:15" x14ac:dyDescent="0.45">
      <c r="A286" t="str">
        <f t="shared" si="8"/>
        <v>Inbred HIPS_7_31</v>
      </c>
      <c r="B286">
        <v>1715464</v>
      </c>
      <c r="C286">
        <v>1723019</v>
      </c>
      <c r="D286" t="s">
        <v>19</v>
      </c>
      <c r="E286">
        <v>1</v>
      </c>
      <c r="F286">
        <v>367</v>
      </c>
      <c r="G286">
        <v>1</v>
      </c>
      <c r="H286" t="s">
        <v>378</v>
      </c>
      <c r="I286" t="s">
        <v>379</v>
      </c>
      <c r="J286">
        <v>8</v>
      </c>
      <c r="K286" t="s">
        <v>121</v>
      </c>
      <c r="L286">
        <v>7</v>
      </c>
      <c r="M286">
        <v>31</v>
      </c>
      <c r="N286">
        <v>386</v>
      </c>
      <c r="O286" s="2">
        <f t="shared" si="9"/>
        <v>7</v>
      </c>
    </row>
    <row r="287" spans="1:15" x14ac:dyDescent="0.45">
      <c r="A287" t="str">
        <f t="shared" si="8"/>
        <v>Inbred HIPS_6_31</v>
      </c>
      <c r="B287">
        <v>1715808</v>
      </c>
      <c r="C287">
        <v>1729163</v>
      </c>
      <c r="D287" t="s">
        <v>19</v>
      </c>
      <c r="E287">
        <v>1</v>
      </c>
      <c r="F287">
        <v>366</v>
      </c>
      <c r="G287">
        <v>1</v>
      </c>
      <c r="H287" t="s">
        <v>378</v>
      </c>
      <c r="I287" t="s">
        <v>379</v>
      </c>
      <c r="J287">
        <v>152</v>
      </c>
      <c r="K287" t="s">
        <v>177</v>
      </c>
      <c r="L287">
        <v>6</v>
      </c>
      <c r="M287">
        <v>31</v>
      </c>
      <c r="N287">
        <v>385</v>
      </c>
      <c r="O287" s="2">
        <f t="shared" si="9"/>
        <v>6</v>
      </c>
    </row>
    <row r="288" spans="1:15" x14ac:dyDescent="0.45">
      <c r="A288" t="str">
        <f t="shared" si="8"/>
        <v>Inbred HIPS_5_31</v>
      </c>
      <c r="B288">
        <v>1715832</v>
      </c>
      <c r="C288">
        <v>1729187</v>
      </c>
      <c r="D288" t="s">
        <v>19</v>
      </c>
      <c r="E288">
        <v>1</v>
      </c>
      <c r="F288">
        <v>365</v>
      </c>
      <c r="G288">
        <v>1</v>
      </c>
      <c r="H288" t="s">
        <v>378</v>
      </c>
      <c r="I288" t="s">
        <v>379</v>
      </c>
      <c r="J288">
        <v>176</v>
      </c>
      <c r="K288" t="s">
        <v>72</v>
      </c>
      <c r="L288">
        <v>5</v>
      </c>
      <c r="M288">
        <v>31</v>
      </c>
      <c r="N288">
        <v>384</v>
      </c>
      <c r="O288" s="2">
        <f t="shared" si="9"/>
        <v>5</v>
      </c>
    </row>
    <row r="289" spans="1:15" x14ac:dyDescent="0.45">
      <c r="A289" t="str">
        <f t="shared" si="8"/>
        <v>Inbred HIPS_4_31</v>
      </c>
      <c r="B289">
        <v>1715601</v>
      </c>
      <c r="C289">
        <v>1723056</v>
      </c>
      <c r="D289" t="s">
        <v>19</v>
      </c>
      <c r="E289">
        <v>1</v>
      </c>
      <c r="F289">
        <v>364</v>
      </c>
      <c r="G289">
        <v>1</v>
      </c>
      <c r="H289" t="s">
        <v>378</v>
      </c>
      <c r="I289" t="s">
        <v>379</v>
      </c>
      <c r="J289">
        <v>45</v>
      </c>
      <c r="K289" t="s">
        <v>107</v>
      </c>
      <c r="L289">
        <v>4</v>
      </c>
      <c r="M289">
        <v>31</v>
      </c>
      <c r="N289">
        <v>383</v>
      </c>
      <c r="O289" s="2">
        <f t="shared" si="9"/>
        <v>4</v>
      </c>
    </row>
    <row r="290" spans="1:15" x14ac:dyDescent="0.45">
      <c r="A290" t="str">
        <f t="shared" si="8"/>
        <v>Inbred HIPS_3_31</v>
      </c>
      <c r="B290">
        <v>1716001</v>
      </c>
      <c r="C290">
        <v>1729256</v>
      </c>
      <c r="D290" t="s">
        <v>19</v>
      </c>
      <c r="E290">
        <v>1</v>
      </c>
      <c r="F290">
        <v>363</v>
      </c>
      <c r="G290">
        <v>1</v>
      </c>
      <c r="H290" t="s">
        <v>378</v>
      </c>
      <c r="I290" t="s">
        <v>379</v>
      </c>
      <c r="J290">
        <v>245</v>
      </c>
      <c r="K290" t="s">
        <v>133</v>
      </c>
      <c r="L290">
        <v>3</v>
      </c>
      <c r="M290">
        <v>31</v>
      </c>
      <c r="N290">
        <v>382</v>
      </c>
      <c r="O290" s="2">
        <f t="shared" si="9"/>
        <v>3</v>
      </c>
    </row>
    <row r="291" spans="1:15" x14ac:dyDescent="0.45">
      <c r="A291" t="str">
        <f t="shared" si="8"/>
        <v>Inbred HIPS_2_31</v>
      </c>
      <c r="B291">
        <v>1715496</v>
      </c>
      <c r="C291">
        <v>1723051</v>
      </c>
      <c r="D291" t="s">
        <v>19</v>
      </c>
      <c r="E291">
        <v>1</v>
      </c>
      <c r="F291">
        <v>362</v>
      </c>
      <c r="G291">
        <v>1</v>
      </c>
      <c r="H291" t="s">
        <v>378</v>
      </c>
      <c r="I291" t="s">
        <v>379</v>
      </c>
      <c r="J291">
        <v>40</v>
      </c>
      <c r="K291" t="s">
        <v>158</v>
      </c>
      <c r="L291">
        <v>2</v>
      </c>
      <c r="M291">
        <v>31</v>
      </c>
      <c r="N291">
        <v>381</v>
      </c>
      <c r="O291" s="2">
        <f t="shared" si="9"/>
        <v>2</v>
      </c>
    </row>
    <row r="292" spans="1:15" x14ac:dyDescent="0.45">
      <c r="A292" t="str">
        <f t="shared" si="8"/>
        <v>Inbred HIPS_2_32</v>
      </c>
      <c r="B292">
        <v>1715614</v>
      </c>
      <c r="C292">
        <v>1723069</v>
      </c>
      <c r="D292" t="s">
        <v>19</v>
      </c>
      <c r="E292">
        <v>1</v>
      </c>
      <c r="F292">
        <v>383</v>
      </c>
      <c r="G292">
        <v>1</v>
      </c>
      <c r="H292" t="s">
        <v>378</v>
      </c>
      <c r="I292" t="s">
        <v>379</v>
      </c>
      <c r="J292">
        <v>58</v>
      </c>
      <c r="K292" t="s">
        <v>106</v>
      </c>
      <c r="L292">
        <v>2</v>
      </c>
      <c r="M292">
        <v>32</v>
      </c>
      <c r="N292">
        <v>400</v>
      </c>
      <c r="O292" s="2">
        <f t="shared" si="9"/>
        <v>2</v>
      </c>
    </row>
    <row r="293" spans="1:15" x14ac:dyDescent="0.45">
      <c r="A293" t="str">
        <f t="shared" si="8"/>
        <v>Inbred HIPS_3_32</v>
      </c>
      <c r="B293">
        <v>1715625</v>
      </c>
      <c r="C293">
        <v>1723080</v>
      </c>
      <c r="D293" t="s">
        <v>19</v>
      </c>
      <c r="E293">
        <v>1</v>
      </c>
      <c r="F293">
        <v>382</v>
      </c>
      <c r="G293">
        <v>1</v>
      </c>
      <c r="H293" t="s">
        <v>378</v>
      </c>
      <c r="I293" t="s">
        <v>379</v>
      </c>
      <c r="J293">
        <v>69</v>
      </c>
      <c r="K293" t="s">
        <v>166</v>
      </c>
      <c r="L293">
        <v>3</v>
      </c>
      <c r="M293">
        <v>32</v>
      </c>
      <c r="N293">
        <v>399</v>
      </c>
      <c r="O293" s="2">
        <f t="shared" si="9"/>
        <v>3</v>
      </c>
    </row>
    <row r="294" spans="1:15" x14ac:dyDescent="0.45">
      <c r="A294" t="str">
        <f t="shared" si="8"/>
        <v>Inbred HIPS_4_32</v>
      </c>
      <c r="B294">
        <v>1716071</v>
      </c>
      <c r="C294">
        <v>1729326</v>
      </c>
      <c r="D294" t="s">
        <v>19</v>
      </c>
      <c r="E294">
        <v>1</v>
      </c>
      <c r="F294">
        <v>381</v>
      </c>
      <c r="G294">
        <v>1</v>
      </c>
      <c r="H294" t="s">
        <v>378</v>
      </c>
      <c r="I294" t="s">
        <v>379</v>
      </c>
      <c r="J294">
        <v>315</v>
      </c>
      <c r="K294" t="s">
        <v>139</v>
      </c>
      <c r="L294">
        <v>4</v>
      </c>
      <c r="M294">
        <v>32</v>
      </c>
      <c r="N294">
        <v>398</v>
      </c>
      <c r="O294" s="2">
        <f t="shared" si="9"/>
        <v>4</v>
      </c>
    </row>
    <row r="295" spans="1:15" x14ac:dyDescent="0.45">
      <c r="A295" t="str">
        <f t="shared" si="8"/>
        <v>Inbred HIPS_5_32</v>
      </c>
      <c r="B295">
        <v>1715855</v>
      </c>
      <c r="C295">
        <v>1729210</v>
      </c>
      <c r="D295" t="s">
        <v>19</v>
      </c>
      <c r="E295">
        <v>1</v>
      </c>
      <c r="F295">
        <v>380</v>
      </c>
      <c r="G295">
        <v>1</v>
      </c>
      <c r="H295" t="s">
        <v>378</v>
      </c>
      <c r="I295" t="s">
        <v>379</v>
      </c>
      <c r="J295">
        <v>199</v>
      </c>
      <c r="K295" t="s">
        <v>70</v>
      </c>
      <c r="L295">
        <v>5</v>
      </c>
      <c r="M295">
        <v>32</v>
      </c>
      <c r="N295">
        <v>397</v>
      </c>
      <c r="O295" s="2">
        <f t="shared" si="9"/>
        <v>5</v>
      </c>
    </row>
    <row r="296" spans="1:15" x14ac:dyDescent="0.45">
      <c r="A296" t="str">
        <f t="shared" si="8"/>
        <v>Inbred HIPS_6_32</v>
      </c>
      <c r="B296">
        <v>1716021</v>
      </c>
      <c r="C296">
        <v>1729276</v>
      </c>
      <c r="D296" t="s">
        <v>19</v>
      </c>
      <c r="E296">
        <v>1</v>
      </c>
      <c r="F296">
        <v>379</v>
      </c>
      <c r="G296">
        <v>1</v>
      </c>
      <c r="H296" t="s">
        <v>378</v>
      </c>
      <c r="I296" t="s">
        <v>379</v>
      </c>
      <c r="J296">
        <v>265</v>
      </c>
      <c r="K296" t="s">
        <v>80</v>
      </c>
      <c r="L296">
        <v>6</v>
      </c>
      <c r="M296">
        <v>32</v>
      </c>
      <c r="N296">
        <v>396</v>
      </c>
      <c r="O296" s="2">
        <f t="shared" si="9"/>
        <v>6</v>
      </c>
    </row>
    <row r="297" spans="1:15" x14ac:dyDescent="0.45">
      <c r="A297" t="str">
        <f t="shared" si="8"/>
        <v>Inbred HIPS_7_32</v>
      </c>
      <c r="B297">
        <v>1716215</v>
      </c>
      <c r="C297">
        <v>1729386</v>
      </c>
      <c r="D297" t="s">
        <v>19</v>
      </c>
      <c r="E297">
        <v>1</v>
      </c>
      <c r="F297">
        <v>378</v>
      </c>
      <c r="G297">
        <v>1</v>
      </c>
      <c r="H297" t="s">
        <v>378</v>
      </c>
      <c r="I297" t="s">
        <v>379</v>
      </c>
      <c r="J297">
        <v>375</v>
      </c>
      <c r="K297" t="s">
        <v>21</v>
      </c>
      <c r="L297">
        <v>7</v>
      </c>
      <c r="M297">
        <v>32</v>
      </c>
      <c r="N297">
        <v>395</v>
      </c>
      <c r="O297" s="2">
        <f t="shared" si="9"/>
        <v>7</v>
      </c>
    </row>
    <row r="298" spans="1:15" x14ac:dyDescent="0.45">
      <c r="A298" t="str">
        <f t="shared" si="8"/>
        <v>Inbred HIPS_8_32</v>
      </c>
      <c r="B298">
        <v>1715881</v>
      </c>
      <c r="C298">
        <v>1729236</v>
      </c>
      <c r="D298" t="s">
        <v>19</v>
      </c>
      <c r="E298">
        <v>1</v>
      </c>
      <c r="F298">
        <v>377</v>
      </c>
      <c r="G298">
        <v>1</v>
      </c>
      <c r="H298" t="s">
        <v>378</v>
      </c>
      <c r="I298" t="s">
        <v>379</v>
      </c>
      <c r="J298">
        <v>225</v>
      </c>
      <c r="K298" t="s">
        <v>140</v>
      </c>
      <c r="L298">
        <v>8</v>
      </c>
      <c r="M298">
        <v>32</v>
      </c>
      <c r="N298">
        <v>394</v>
      </c>
      <c r="O298" s="2">
        <f t="shared" si="9"/>
        <v>8</v>
      </c>
    </row>
    <row r="299" spans="1:15" x14ac:dyDescent="0.45">
      <c r="A299" t="str">
        <f t="shared" si="8"/>
        <v>Inbred HIPS_9_32</v>
      </c>
      <c r="B299">
        <v>1716215</v>
      </c>
      <c r="C299">
        <v>1729383</v>
      </c>
      <c r="D299" t="s">
        <v>19</v>
      </c>
      <c r="E299">
        <v>1</v>
      </c>
      <c r="F299">
        <v>376</v>
      </c>
      <c r="G299">
        <v>1</v>
      </c>
      <c r="H299" t="s">
        <v>378</v>
      </c>
      <c r="I299" t="s">
        <v>379</v>
      </c>
      <c r="J299">
        <v>372</v>
      </c>
      <c r="K299" t="s">
        <v>21</v>
      </c>
      <c r="L299">
        <v>9</v>
      </c>
      <c r="M299">
        <v>32</v>
      </c>
      <c r="N299">
        <v>393</v>
      </c>
      <c r="O299" s="2">
        <f t="shared" si="9"/>
        <v>9</v>
      </c>
    </row>
    <row r="300" spans="1:15" x14ac:dyDescent="0.45">
      <c r="A300" t="str">
        <f t="shared" si="8"/>
        <v>Inbred HIPS_10_32</v>
      </c>
      <c r="B300">
        <v>1715876</v>
      </c>
      <c r="C300">
        <v>1729231</v>
      </c>
      <c r="D300" t="s">
        <v>19</v>
      </c>
      <c r="E300">
        <v>1</v>
      </c>
      <c r="F300">
        <v>375</v>
      </c>
      <c r="G300">
        <v>1</v>
      </c>
      <c r="H300" t="s">
        <v>378</v>
      </c>
      <c r="I300" t="s">
        <v>379</v>
      </c>
      <c r="J300">
        <v>220</v>
      </c>
      <c r="K300" t="s">
        <v>66</v>
      </c>
      <c r="L300">
        <v>10</v>
      </c>
      <c r="M300">
        <v>32</v>
      </c>
      <c r="N300">
        <v>392</v>
      </c>
      <c r="O300" s="2">
        <f t="shared" si="9"/>
        <v>10</v>
      </c>
    </row>
    <row r="301" spans="1:15" x14ac:dyDescent="0.45">
      <c r="A301" t="str">
        <f t="shared" si="8"/>
        <v>Inbred HIPS_11_32</v>
      </c>
      <c r="B301">
        <v>1716215</v>
      </c>
      <c r="C301">
        <v>1729381</v>
      </c>
      <c r="D301" t="s">
        <v>19</v>
      </c>
      <c r="E301">
        <v>1</v>
      </c>
      <c r="F301">
        <v>374</v>
      </c>
      <c r="G301">
        <v>1</v>
      </c>
      <c r="H301" t="s">
        <v>378</v>
      </c>
      <c r="I301" t="s">
        <v>379</v>
      </c>
      <c r="J301">
        <v>370</v>
      </c>
      <c r="K301" t="s">
        <v>21</v>
      </c>
      <c r="L301">
        <v>11</v>
      </c>
      <c r="M301">
        <v>32</v>
      </c>
      <c r="N301">
        <v>391</v>
      </c>
      <c r="O301" s="2">
        <f t="shared" si="9"/>
        <v>11</v>
      </c>
    </row>
    <row r="302" spans="1:15" x14ac:dyDescent="0.45">
      <c r="A302" t="str">
        <f t="shared" si="8"/>
        <v>Inbred HIPS_11_33</v>
      </c>
      <c r="B302">
        <v>1715828</v>
      </c>
      <c r="C302">
        <v>1729183</v>
      </c>
      <c r="D302" t="s">
        <v>19</v>
      </c>
      <c r="E302">
        <v>1</v>
      </c>
      <c r="F302">
        <v>395</v>
      </c>
      <c r="G302">
        <v>1</v>
      </c>
      <c r="H302" t="s">
        <v>378</v>
      </c>
      <c r="I302" t="s">
        <v>379</v>
      </c>
      <c r="J302">
        <v>172</v>
      </c>
      <c r="K302" t="s">
        <v>128</v>
      </c>
      <c r="L302">
        <v>11</v>
      </c>
      <c r="M302">
        <v>33</v>
      </c>
      <c r="N302">
        <v>410</v>
      </c>
      <c r="O302" s="2">
        <f t="shared" si="9"/>
        <v>11</v>
      </c>
    </row>
    <row r="303" spans="1:15" x14ac:dyDescent="0.45">
      <c r="A303" t="str">
        <f t="shared" si="8"/>
        <v>Inbred HIPS_10_33</v>
      </c>
      <c r="B303">
        <v>1716100</v>
      </c>
      <c r="C303">
        <v>1729355</v>
      </c>
      <c r="D303" t="s">
        <v>19</v>
      </c>
      <c r="E303">
        <v>1</v>
      </c>
      <c r="F303">
        <v>394</v>
      </c>
      <c r="G303">
        <v>1</v>
      </c>
      <c r="H303" t="s">
        <v>378</v>
      </c>
      <c r="I303" t="s">
        <v>379</v>
      </c>
      <c r="J303">
        <v>344</v>
      </c>
      <c r="K303" t="s">
        <v>175</v>
      </c>
      <c r="L303">
        <v>10</v>
      </c>
      <c r="M303">
        <v>33</v>
      </c>
      <c r="N303">
        <v>409</v>
      </c>
      <c r="O303" s="2">
        <f t="shared" si="9"/>
        <v>10</v>
      </c>
    </row>
    <row r="304" spans="1:15" x14ac:dyDescent="0.45">
      <c r="A304" t="str">
        <f t="shared" si="8"/>
        <v>Inbred HIPS_9_33</v>
      </c>
      <c r="B304">
        <v>1715896</v>
      </c>
      <c r="C304">
        <v>1729251</v>
      </c>
      <c r="D304" t="s">
        <v>19</v>
      </c>
      <c r="E304">
        <v>1</v>
      </c>
      <c r="F304">
        <v>393</v>
      </c>
      <c r="G304">
        <v>1</v>
      </c>
      <c r="H304" t="s">
        <v>378</v>
      </c>
      <c r="I304" t="s">
        <v>379</v>
      </c>
      <c r="J304">
        <v>240</v>
      </c>
      <c r="K304" t="s">
        <v>99</v>
      </c>
      <c r="L304">
        <v>9</v>
      </c>
      <c r="M304">
        <v>33</v>
      </c>
      <c r="N304">
        <v>408</v>
      </c>
      <c r="O304" s="2">
        <f t="shared" si="9"/>
        <v>9</v>
      </c>
    </row>
    <row r="305" spans="1:15" x14ac:dyDescent="0.45">
      <c r="A305" t="str">
        <f t="shared" si="8"/>
        <v>Inbred HIPS_8_33</v>
      </c>
      <c r="B305">
        <v>1715647</v>
      </c>
      <c r="C305">
        <v>1729102</v>
      </c>
      <c r="D305" t="s">
        <v>19</v>
      </c>
      <c r="E305">
        <v>1</v>
      </c>
      <c r="F305">
        <v>392</v>
      </c>
      <c r="G305">
        <v>1</v>
      </c>
      <c r="H305" t="s">
        <v>378</v>
      </c>
      <c r="I305" t="s">
        <v>379</v>
      </c>
      <c r="J305">
        <v>91</v>
      </c>
      <c r="K305" t="s">
        <v>173</v>
      </c>
      <c r="L305">
        <v>8</v>
      </c>
      <c r="M305">
        <v>33</v>
      </c>
      <c r="N305">
        <v>407</v>
      </c>
      <c r="O305" s="2">
        <f t="shared" si="9"/>
        <v>8</v>
      </c>
    </row>
    <row r="306" spans="1:15" x14ac:dyDescent="0.45">
      <c r="A306" t="str">
        <f t="shared" si="8"/>
        <v>Inbred HIPS_7_33</v>
      </c>
      <c r="B306">
        <v>1716056</v>
      </c>
      <c r="C306">
        <v>1729311</v>
      </c>
      <c r="D306" t="s">
        <v>19</v>
      </c>
      <c r="E306">
        <v>1</v>
      </c>
      <c r="F306">
        <v>391</v>
      </c>
      <c r="G306">
        <v>1</v>
      </c>
      <c r="H306" t="s">
        <v>378</v>
      </c>
      <c r="I306" t="s">
        <v>379</v>
      </c>
      <c r="J306">
        <v>300</v>
      </c>
      <c r="K306" t="s">
        <v>98</v>
      </c>
      <c r="L306">
        <v>7</v>
      </c>
      <c r="M306">
        <v>33</v>
      </c>
      <c r="N306">
        <v>406</v>
      </c>
      <c r="O306" s="2">
        <f t="shared" si="9"/>
        <v>7</v>
      </c>
    </row>
    <row r="307" spans="1:15" x14ac:dyDescent="0.45">
      <c r="A307" t="str">
        <f t="shared" si="8"/>
        <v>Inbred HIPS_6_33</v>
      </c>
      <c r="B307">
        <v>1715810</v>
      </c>
      <c r="C307">
        <v>1729165</v>
      </c>
      <c r="D307" t="s">
        <v>19</v>
      </c>
      <c r="E307">
        <v>1</v>
      </c>
      <c r="F307">
        <v>390</v>
      </c>
      <c r="G307">
        <v>1</v>
      </c>
      <c r="H307" t="s">
        <v>378</v>
      </c>
      <c r="I307" t="s">
        <v>379</v>
      </c>
      <c r="J307">
        <v>154</v>
      </c>
      <c r="K307" t="s">
        <v>85</v>
      </c>
      <c r="L307">
        <v>6</v>
      </c>
      <c r="M307">
        <v>33</v>
      </c>
      <c r="N307">
        <v>405</v>
      </c>
      <c r="O307" s="2">
        <f t="shared" si="9"/>
        <v>6</v>
      </c>
    </row>
    <row r="308" spans="1:15" x14ac:dyDescent="0.45">
      <c r="A308" t="str">
        <f t="shared" si="8"/>
        <v>Inbred HIPS_5_33</v>
      </c>
      <c r="B308">
        <v>1715682</v>
      </c>
      <c r="C308">
        <v>1729137</v>
      </c>
      <c r="D308" t="s">
        <v>19</v>
      </c>
      <c r="E308">
        <v>1</v>
      </c>
      <c r="F308">
        <v>389</v>
      </c>
      <c r="G308">
        <v>1</v>
      </c>
      <c r="H308" t="s">
        <v>378</v>
      </c>
      <c r="I308" t="s">
        <v>379</v>
      </c>
      <c r="J308">
        <v>126</v>
      </c>
      <c r="K308" t="s">
        <v>78</v>
      </c>
      <c r="L308">
        <v>5</v>
      </c>
      <c r="M308">
        <v>33</v>
      </c>
      <c r="N308">
        <v>404</v>
      </c>
      <c r="O308" s="2">
        <f t="shared" si="9"/>
        <v>5</v>
      </c>
    </row>
    <row r="309" spans="1:15" x14ac:dyDescent="0.45">
      <c r="A309" t="str">
        <f t="shared" si="8"/>
        <v>Inbred HIPS_4_33</v>
      </c>
      <c r="B309">
        <v>1715645</v>
      </c>
      <c r="C309">
        <v>1723100</v>
      </c>
      <c r="D309" t="s">
        <v>19</v>
      </c>
      <c r="E309">
        <v>1</v>
      </c>
      <c r="F309">
        <v>388</v>
      </c>
      <c r="G309">
        <v>1</v>
      </c>
      <c r="H309" t="s">
        <v>378</v>
      </c>
      <c r="I309" t="s">
        <v>379</v>
      </c>
      <c r="J309">
        <v>89</v>
      </c>
      <c r="K309" t="s">
        <v>95</v>
      </c>
      <c r="L309">
        <v>4</v>
      </c>
      <c r="M309">
        <v>33</v>
      </c>
      <c r="N309">
        <v>403</v>
      </c>
      <c r="O309" s="2">
        <f t="shared" si="9"/>
        <v>4</v>
      </c>
    </row>
    <row r="310" spans="1:15" x14ac:dyDescent="0.45">
      <c r="A310" t="str">
        <f t="shared" si="8"/>
        <v>Inbred HIPS_3_33</v>
      </c>
      <c r="B310">
        <v>1715821</v>
      </c>
      <c r="C310">
        <v>1729176</v>
      </c>
      <c r="D310" t="s">
        <v>19</v>
      </c>
      <c r="E310">
        <v>1</v>
      </c>
      <c r="F310">
        <v>387</v>
      </c>
      <c r="G310">
        <v>1</v>
      </c>
      <c r="H310" t="s">
        <v>378</v>
      </c>
      <c r="I310" t="s">
        <v>379</v>
      </c>
      <c r="J310">
        <v>165</v>
      </c>
      <c r="K310" t="s">
        <v>56</v>
      </c>
      <c r="L310">
        <v>3</v>
      </c>
      <c r="M310">
        <v>33</v>
      </c>
      <c r="N310">
        <v>402</v>
      </c>
      <c r="O310" s="2">
        <f t="shared" si="9"/>
        <v>3</v>
      </c>
    </row>
    <row r="311" spans="1:15" x14ac:dyDescent="0.45">
      <c r="A311" t="str">
        <f t="shared" si="8"/>
        <v>Inbred HIPS_2_33</v>
      </c>
      <c r="B311">
        <v>1716028</v>
      </c>
      <c r="C311">
        <v>1729283</v>
      </c>
      <c r="D311" t="s">
        <v>19</v>
      </c>
      <c r="E311">
        <v>1</v>
      </c>
      <c r="F311">
        <v>386</v>
      </c>
      <c r="G311">
        <v>1</v>
      </c>
      <c r="H311" t="s">
        <v>378</v>
      </c>
      <c r="I311" t="s">
        <v>379</v>
      </c>
      <c r="J311">
        <v>272</v>
      </c>
      <c r="K311" t="s">
        <v>147</v>
      </c>
      <c r="L311">
        <v>2</v>
      </c>
      <c r="M311">
        <v>33</v>
      </c>
      <c r="N311">
        <v>401</v>
      </c>
      <c r="O311" s="2">
        <f t="shared" si="9"/>
        <v>2</v>
      </c>
    </row>
    <row r="312" spans="1:15" x14ac:dyDescent="0.45">
      <c r="A312" t="str">
        <f t="shared" si="8"/>
        <v>Inbred HIPS_2_34</v>
      </c>
      <c r="B312">
        <v>1715487</v>
      </c>
      <c r="C312">
        <v>1723042</v>
      </c>
      <c r="D312" t="s">
        <v>19</v>
      </c>
      <c r="E312">
        <v>1</v>
      </c>
      <c r="F312">
        <v>407</v>
      </c>
      <c r="G312">
        <v>1</v>
      </c>
      <c r="H312" t="s">
        <v>378</v>
      </c>
      <c r="I312" t="s">
        <v>379</v>
      </c>
      <c r="J312">
        <v>31</v>
      </c>
      <c r="K312" t="s">
        <v>148</v>
      </c>
      <c r="L312">
        <v>2</v>
      </c>
      <c r="M312">
        <v>34</v>
      </c>
      <c r="N312">
        <v>420</v>
      </c>
      <c r="O312" s="2">
        <f t="shared" si="9"/>
        <v>2</v>
      </c>
    </row>
    <row r="313" spans="1:15" x14ac:dyDescent="0.45">
      <c r="A313" t="str">
        <f t="shared" si="8"/>
        <v>Inbred HIPS_3_34</v>
      </c>
      <c r="B313">
        <v>1715853</v>
      </c>
      <c r="C313">
        <v>1729208</v>
      </c>
      <c r="D313" t="s">
        <v>19</v>
      </c>
      <c r="E313">
        <v>1</v>
      </c>
      <c r="F313">
        <v>406</v>
      </c>
      <c r="G313">
        <v>1</v>
      </c>
      <c r="H313" t="s">
        <v>378</v>
      </c>
      <c r="I313" t="s">
        <v>379</v>
      </c>
      <c r="J313">
        <v>197</v>
      </c>
      <c r="K313" t="s">
        <v>108</v>
      </c>
      <c r="L313">
        <v>3</v>
      </c>
      <c r="M313">
        <v>34</v>
      </c>
      <c r="N313">
        <v>419</v>
      </c>
      <c r="O313" s="2">
        <f t="shared" si="9"/>
        <v>3</v>
      </c>
    </row>
    <row r="314" spans="1:15" x14ac:dyDescent="0.45">
      <c r="A314" t="str">
        <f t="shared" si="8"/>
        <v>Inbred HIPS_4_34</v>
      </c>
      <c r="B314">
        <v>1715636</v>
      </c>
      <c r="C314">
        <v>1723091</v>
      </c>
      <c r="D314" t="s">
        <v>19</v>
      </c>
      <c r="E314">
        <v>1</v>
      </c>
      <c r="F314">
        <v>405</v>
      </c>
      <c r="G314">
        <v>1</v>
      </c>
      <c r="H314" t="s">
        <v>378</v>
      </c>
      <c r="I314" t="s">
        <v>379</v>
      </c>
      <c r="J314">
        <v>80</v>
      </c>
      <c r="K314" t="s">
        <v>125</v>
      </c>
      <c r="L314">
        <v>4</v>
      </c>
      <c r="M314">
        <v>34</v>
      </c>
      <c r="N314">
        <v>418</v>
      </c>
      <c r="O314" s="2">
        <f t="shared" si="9"/>
        <v>4</v>
      </c>
    </row>
    <row r="315" spans="1:15" x14ac:dyDescent="0.45">
      <c r="A315" t="str">
        <f t="shared" si="8"/>
        <v>Inbred HIPS_5_34</v>
      </c>
      <c r="B315">
        <v>1715615</v>
      </c>
      <c r="C315">
        <v>1723070</v>
      </c>
      <c r="D315" t="s">
        <v>19</v>
      </c>
      <c r="E315">
        <v>1</v>
      </c>
      <c r="F315">
        <v>404</v>
      </c>
      <c r="G315">
        <v>1</v>
      </c>
      <c r="H315" t="s">
        <v>378</v>
      </c>
      <c r="I315" t="s">
        <v>379</v>
      </c>
      <c r="J315">
        <v>59</v>
      </c>
      <c r="K315" t="s">
        <v>105</v>
      </c>
      <c r="L315">
        <v>5</v>
      </c>
      <c r="M315">
        <v>34</v>
      </c>
      <c r="N315">
        <v>417</v>
      </c>
      <c r="O315" s="2">
        <f t="shared" si="9"/>
        <v>5</v>
      </c>
    </row>
    <row r="316" spans="1:15" x14ac:dyDescent="0.45">
      <c r="A316" t="str">
        <f t="shared" si="8"/>
        <v>Inbred HIPS_6_34</v>
      </c>
      <c r="B316">
        <v>1715642</v>
      </c>
      <c r="C316">
        <v>1723097</v>
      </c>
      <c r="D316" t="s">
        <v>19</v>
      </c>
      <c r="E316">
        <v>1</v>
      </c>
      <c r="F316">
        <v>403</v>
      </c>
      <c r="G316">
        <v>1</v>
      </c>
      <c r="H316" t="s">
        <v>378</v>
      </c>
      <c r="I316" t="s">
        <v>379</v>
      </c>
      <c r="J316">
        <v>86</v>
      </c>
      <c r="K316" t="s">
        <v>115</v>
      </c>
      <c r="L316">
        <v>6</v>
      </c>
      <c r="M316">
        <v>34</v>
      </c>
      <c r="N316">
        <v>416</v>
      </c>
      <c r="O316" s="2">
        <f t="shared" si="9"/>
        <v>6</v>
      </c>
    </row>
    <row r="317" spans="1:15" x14ac:dyDescent="0.45">
      <c r="A317" t="str">
        <f t="shared" si="8"/>
        <v>Inbred HIPS_7_34</v>
      </c>
      <c r="B317">
        <v>1715467</v>
      </c>
      <c r="C317">
        <v>1723022</v>
      </c>
      <c r="D317" t="s">
        <v>19</v>
      </c>
      <c r="E317">
        <v>1</v>
      </c>
      <c r="F317">
        <v>402</v>
      </c>
      <c r="G317">
        <v>1</v>
      </c>
      <c r="H317" t="s">
        <v>378</v>
      </c>
      <c r="I317" t="s">
        <v>379</v>
      </c>
      <c r="J317">
        <v>11</v>
      </c>
      <c r="K317" t="s">
        <v>82</v>
      </c>
      <c r="L317">
        <v>7</v>
      </c>
      <c r="M317">
        <v>34</v>
      </c>
      <c r="N317">
        <v>415</v>
      </c>
      <c r="O317" s="2">
        <f t="shared" si="9"/>
        <v>7</v>
      </c>
    </row>
    <row r="318" spans="1:15" x14ac:dyDescent="0.45">
      <c r="A318" t="str">
        <f t="shared" si="8"/>
        <v>Inbred HIPS_8_34</v>
      </c>
      <c r="B318">
        <v>1715877</v>
      </c>
      <c r="C318">
        <v>1729232</v>
      </c>
      <c r="D318" t="s">
        <v>19</v>
      </c>
      <c r="E318">
        <v>1</v>
      </c>
      <c r="F318">
        <v>401</v>
      </c>
      <c r="G318">
        <v>1</v>
      </c>
      <c r="H318" t="s">
        <v>378</v>
      </c>
      <c r="I318" t="s">
        <v>379</v>
      </c>
      <c r="J318">
        <v>221</v>
      </c>
      <c r="K318" t="s">
        <v>92</v>
      </c>
      <c r="L318">
        <v>8</v>
      </c>
      <c r="M318">
        <v>34</v>
      </c>
      <c r="N318">
        <v>414</v>
      </c>
      <c r="O318" s="2">
        <f t="shared" si="9"/>
        <v>8</v>
      </c>
    </row>
    <row r="319" spans="1:15" x14ac:dyDescent="0.45">
      <c r="A319" t="str">
        <f t="shared" si="8"/>
        <v>Inbred HIPS_9_34</v>
      </c>
      <c r="B319">
        <v>1715479</v>
      </c>
      <c r="C319">
        <v>1723034</v>
      </c>
      <c r="D319" t="s">
        <v>19</v>
      </c>
      <c r="E319">
        <v>1</v>
      </c>
      <c r="F319">
        <v>400</v>
      </c>
      <c r="G319">
        <v>1</v>
      </c>
      <c r="H319" t="s">
        <v>378</v>
      </c>
      <c r="I319" t="s">
        <v>379</v>
      </c>
      <c r="J319">
        <v>23</v>
      </c>
      <c r="K319" t="s">
        <v>131</v>
      </c>
      <c r="L319">
        <v>9</v>
      </c>
      <c r="M319">
        <v>34</v>
      </c>
      <c r="N319">
        <v>413</v>
      </c>
      <c r="O319" s="2">
        <f t="shared" si="9"/>
        <v>9</v>
      </c>
    </row>
    <row r="320" spans="1:15" x14ac:dyDescent="0.45">
      <c r="A320" t="str">
        <f t="shared" si="8"/>
        <v>Inbred HIPS_10_34</v>
      </c>
      <c r="B320">
        <v>1715880</v>
      </c>
      <c r="C320">
        <v>1729235</v>
      </c>
      <c r="D320" t="s">
        <v>19</v>
      </c>
      <c r="E320">
        <v>1</v>
      </c>
      <c r="F320">
        <v>399</v>
      </c>
      <c r="G320">
        <v>1</v>
      </c>
      <c r="H320" t="s">
        <v>378</v>
      </c>
      <c r="I320" t="s">
        <v>379</v>
      </c>
      <c r="J320">
        <v>224</v>
      </c>
      <c r="K320" t="s">
        <v>145</v>
      </c>
      <c r="L320">
        <v>10</v>
      </c>
      <c r="M320">
        <v>34</v>
      </c>
      <c r="N320">
        <v>412</v>
      </c>
      <c r="O320" s="2">
        <f t="shared" si="9"/>
        <v>10</v>
      </c>
    </row>
    <row r="321" spans="1:15" x14ac:dyDescent="0.45">
      <c r="A321" t="str">
        <f t="shared" si="8"/>
        <v>Inbred HIPS_11_34</v>
      </c>
      <c r="B321">
        <v>1715685</v>
      </c>
      <c r="C321">
        <v>1729140</v>
      </c>
      <c r="D321" t="s">
        <v>19</v>
      </c>
      <c r="E321">
        <v>1</v>
      </c>
      <c r="F321">
        <v>398</v>
      </c>
      <c r="G321">
        <v>1</v>
      </c>
      <c r="H321" t="s">
        <v>378</v>
      </c>
      <c r="I321" t="s">
        <v>379</v>
      </c>
      <c r="J321">
        <v>129</v>
      </c>
      <c r="K321" t="s">
        <v>112</v>
      </c>
      <c r="L321">
        <v>11</v>
      </c>
      <c r="M321">
        <v>34</v>
      </c>
      <c r="N321">
        <v>411</v>
      </c>
      <c r="O321" s="2">
        <f t="shared" si="9"/>
        <v>11</v>
      </c>
    </row>
    <row r="322" spans="1:15" x14ac:dyDescent="0.45">
      <c r="A322" t="str">
        <f t="shared" ref="A322:A385" si="10">IF(OR(I322="LC2125",I322="LC2125_ER"),"Hybrid HIPS",IF(I322="LC2120","Inbred HIPS","ERROR"))&amp;"_"&amp;O322&amp;"_"&amp;M322</f>
        <v>Inbred HIPS_11_35</v>
      </c>
      <c r="B322">
        <v>1715629</v>
      </c>
      <c r="C322">
        <v>1723084</v>
      </c>
      <c r="D322" t="s">
        <v>19</v>
      </c>
      <c r="E322">
        <v>1</v>
      </c>
      <c r="F322">
        <v>419</v>
      </c>
      <c r="G322">
        <v>1</v>
      </c>
      <c r="H322" t="s">
        <v>378</v>
      </c>
      <c r="I322" t="s">
        <v>379</v>
      </c>
      <c r="J322">
        <v>73</v>
      </c>
      <c r="K322" t="s">
        <v>169</v>
      </c>
      <c r="L322">
        <v>11</v>
      </c>
      <c r="M322">
        <v>35</v>
      </c>
      <c r="N322">
        <v>430</v>
      </c>
      <c r="O322" s="2">
        <f t="shared" si="9"/>
        <v>11</v>
      </c>
    </row>
    <row r="323" spans="1:15" x14ac:dyDescent="0.45">
      <c r="A323" t="str">
        <f t="shared" si="10"/>
        <v>Inbred HIPS_10_35</v>
      </c>
      <c r="B323">
        <v>1715850</v>
      </c>
      <c r="C323">
        <v>1729205</v>
      </c>
      <c r="D323" t="s">
        <v>19</v>
      </c>
      <c r="E323">
        <v>1</v>
      </c>
      <c r="F323">
        <v>418</v>
      </c>
      <c r="G323">
        <v>1</v>
      </c>
      <c r="H323" t="s">
        <v>378</v>
      </c>
      <c r="I323" t="s">
        <v>379</v>
      </c>
      <c r="J323">
        <v>194</v>
      </c>
      <c r="K323" t="s">
        <v>136</v>
      </c>
      <c r="L323">
        <v>10</v>
      </c>
      <c r="M323">
        <v>35</v>
      </c>
      <c r="N323">
        <v>429</v>
      </c>
      <c r="O323" s="2">
        <f t="shared" ref="O323:O386" si="11">IF(OR(I323="LC2125",I323="LC2125_ER"),(L323+3)/4,IF(I323="LC2120",L323,"ERROR"))</f>
        <v>10</v>
      </c>
    </row>
    <row r="324" spans="1:15" x14ac:dyDescent="0.45">
      <c r="A324" t="str">
        <f t="shared" si="10"/>
        <v>Inbred HIPS_9_35</v>
      </c>
      <c r="B324">
        <v>1715805</v>
      </c>
      <c r="C324">
        <v>1729160</v>
      </c>
      <c r="D324" t="s">
        <v>19</v>
      </c>
      <c r="E324">
        <v>1</v>
      </c>
      <c r="F324">
        <v>417</v>
      </c>
      <c r="G324">
        <v>1</v>
      </c>
      <c r="H324" t="s">
        <v>378</v>
      </c>
      <c r="I324" t="s">
        <v>379</v>
      </c>
      <c r="J324">
        <v>149</v>
      </c>
      <c r="K324" t="s">
        <v>165</v>
      </c>
      <c r="L324">
        <v>9</v>
      </c>
      <c r="M324">
        <v>35</v>
      </c>
      <c r="N324">
        <v>428</v>
      </c>
      <c r="O324" s="2">
        <f t="shared" si="11"/>
        <v>9</v>
      </c>
    </row>
    <row r="325" spans="1:15" x14ac:dyDescent="0.45">
      <c r="A325" t="str">
        <f t="shared" si="10"/>
        <v>Inbred HIPS_8_35</v>
      </c>
      <c r="B325">
        <v>1716215</v>
      </c>
      <c r="C325">
        <v>1729388</v>
      </c>
      <c r="D325" t="s">
        <v>19</v>
      </c>
      <c r="E325">
        <v>1</v>
      </c>
      <c r="F325">
        <v>416</v>
      </c>
      <c r="G325">
        <v>1</v>
      </c>
      <c r="H325" t="s">
        <v>378</v>
      </c>
      <c r="I325" t="s">
        <v>379</v>
      </c>
      <c r="J325">
        <v>377</v>
      </c>
      <c r="K325" t="s">
        <v>21</v>
      </c>
      <c r="L325">
        <v>8</v>
      </c>
      <c r="M325">
        <v>35</v>
      </c>
      <c r="N325">
        <v>427</v>
      </c>
      <c r="O325" s="2">
        <f t="shared" si="11"/>
        <v>8</v>
      </c>
    </row>
    <row r="326" spans="1:15" x14ac:dyDescent="0.45">
      <c r="A326" t="str">
        <f t="shared" si="10"/>
        <v>Inbred HIPS_7_35</v>
      </c>
      <c r="B326">
        <v>1716008</v>
      </c>
      <c r="C326">
        <v>1729263</v>
      </c>
      <c r="D326" t="s">
        <v>19</v>
      </c>
      <c r="E326">
        <v>1</v>
      </c>
      <c r="F326">
        <v>415</v>
      </c>
      <c r="G326">
        <v>1</v>
      </c>
      <c r="H326" t="s">
        <v>378</v>
      </c>
      <c r="I326" t="s">
        <v>379</v>
      </c>
      <c r="J326">
        <v>252</v>
      </c>
      <c r="K326" t="s">
        <v>151</v>
      </c>
      <c r="L326">
        <v>7</v>
      </c>
      <c r="M326">
        <v>35</v>
      </c>
      <c r="N326">
        <v>426</v>
      </c>
      <c r="O326" s="2">
        <f t="shared" si="11"/>
        <v>7</v>
      </c>
    </row>
    <row r="327" spans="1:15" x14ac:dyDescent="0.45">
      <c r="A327" t="str">
        <f t="shared" si="10"/>
        <v>Inbred HIPS_6_35</v>
      </c>
      <c r="B327">
        <v>1716054</v>
      </c>
      <c r="C327">
        <v>1729309</v>
      </c>
      <c r="D327" t="s">
        <v>19</v>
      </c>
      <c r="E327">
        <v>1</v>
      </c>
      <c r="F327">
        <v>414</v>
      </c>
      <c r="G327">
        <v>1</v>
      </c>
      <c r="H327" t="s">
        <v>378</v>
      </c>
      <c r="I327" t="s">
        <v>379</v>
      </c>
      <c r="J327">
        <v>298</v>
      </c>
      <c r="K327" t="s">
        <v>102</v>
      </c>
      <c r="L327">
        <v>6</v>
      </c>
      <c r="M327">
        <v>35</v>
      </c>
      <c r="N327">
        <v>425</v>
      </c>
      <c r="O327" s="2">
        <f t="shared" si="11"/>
        <v>6</v>
      </c>
    </row>
    <row r="328" spans="1:15" x14ac:dyDescent="0.45">
      <c r="A328" t="str">
        <f t="shared" si="10"/>
        <v>Inbred HIPS_5_35</v>
      </c>
      <c r="B328">
        <v>1716069</v>
      </c>
      <c r="C328">
        <v>1729324</v>
      </c>
      <c r="D328" t="s">
        <v>19</v>
      </c>
      <c r="E328">
        <v>1</v>
      </c>
      <c r="F328">
        <v>413</v>
      </c>
      <c r="G328">
        <v>1</v>
      </c>
      <c r="H328" t="s">
        <v>378</v>
      </c>
      <c r="I328" t="s">
        <v>379</v>
      </c>
      <c r="J328">
        <v>313</v>
      </c>
      <c r="K328" t="s">
        <v>127</v>
      </c>
      <c r="L328">
        <v>5</v>
      </c>
      <c r="M328">
        <v>35</v>
      </c>
      <c r="N328">
        <v>424</v>
      </c>
      <c r="O328" s="2">
        <f t="shared" si="11"/>
        <v>5</v>
      </c>
    </row>
    <row r="329" spans="1:15" x14ac:dyDescent="0.45">
      <c r="A329" t="str">
        <f t="shared" si="10"/>
        <v>Inbred HIPS_4_35</v>
      </c>
      <c r="B329">
        <v>1716026</v>
      </c>
      <c r="C329">
        <v>1729281</v>
      </c>
      <c r="D329" t="s">
        <v>19</v>
      </c>
      <c r="E329">
        <v>1</v>
      </c>
      <c r="F329">
        <v>412</v>
      </c>
      <c r="G329">
        <v>1</v>
      </c>
      <c r="H329" t="s">
        <v>378</v>
      </c>
      <c r="I329" t="s">
        <v>379</v>
      </c>
      <c r="J329">
        <v>270</v>
      </c>
      <c r="K329" t="s">
        <v>126</v>
      </c>
      <c r="L329">
        <v>4</v>
      </c>
      <c r="M329">
        <v>35</v>
      </c>
      <c r="N329">
        <v>423</v>
      </c>
      <c r="O329" s="2">
        <f t="shared" si="11"/>
        <v>4</v>
      </c>
    </row>
    <row r="330" spans="1:15" x14ac:dyDescent="0.45">
      <c r="A330" t="str">
        <f t="shared" si="10"/>
        <v>Inbred HIPS_3_35</v>
      </c>
      <c r="B330">
        <v>1716007</v>
      </c>
      <c r="C330">
        <v>1729262</v>
      </c>
      <c r="D330" t="s">
        <v>19</v>
      </c>
      <c r="E330">
        <v>1</v>
      </c>
      <c r="F330">
        <v>411</v>
      </c>
      <c r="G330">
        <v>1</v>
      </c>
      <c r="H330" t="s">
        <v>378</v>
      </c>
      <c r="I330" t="s">
        <v>379</v>
      </c>
      <c r="J330">
        <v>251</v>
      </c>
      <c r="K330" t="s">
        <v>113</v>
      </c>
      <c r="L330">
        <v>3</v>
      </c>
      <c r="M330">
        <v>35</v>
      </c>
      <c r="N330">
        <v>422</v>
      </c>
      <c r="O330" s="2">
        <f t="shared" si="11"/>
        <v>3</v>
      </c>
    </row>
    <row r="331" spans="1:15" x14ac:dyDescent="0.45">
      <c r="A331" t="str">
        <f t="shared" si="10"/>
        <v>Inbred HIPS_2_35</v>
      </c>
      <c r="B331">
        <v>1716068</v>
      </c>
      <c r="C331">
        <v>1729323</v>
      </c>
      <c r="D331" t="s">
        <v>19</v>
      </c>
      <c r="E331">
        <v>1</v>
      </c>
      <c r="F331">
        <v>410</v>
      </c>
      <c r="G331">
        <v>1</v>
      </c>
      <c r="H331" t="s">
        <v>378</v>
      </c>
      <c r="I331" t="s">
        <v>379</v>
      </c>
      <c r="J331">
        <v>312</v>
      </c>
      <c r="K331" t="s">
        <v>170</v>
      </c>
      <c r="L331">
        <v>2</v>
      </c>
      <c r="M331">
        <v>35</v>
      </c>
      <c r="N331">
        <v>421</v>
      </c>
      <c r="O331" s="2">
        <f t="shared" si="11"/>
        <v>2</v>
      </c>
    </row>
    <row r="332" spans="1:15" x14ac:dyDescent="0.45">
      <c r="A332" t="str">
        <f t="shared" si="10"/>
        <v>Inbred HIPS_2_36</v>
      </c>
      <c r="B332">
        <v>1715861</v>
      </c>
      <c r="C332">
        <v>1729216</v>
      </c>
      <c r="D332" t="s">
        <v>19</v>
      </c>
      <c r="E332">
        <v>1</v>
      </c>
      <c r="F332">
        <v>431</v>
      </c>
      <c r="G332">
        <v>1</v>
      </c>
      <c r="H332" t="s">
        <v>378</v>
      </c>
      <c r="I332" t="s">
        <v>379</v>
      </c>
      <c r="J332">
        <v>205</v>
      </c>
      <c r="K332" t="s">
        <v>142</v>
      </c>
      <c r="L332">
        <v>2</v>
      </c>
      <c r="M332">
        <v>36</v>
      </c>
      <c r="N332">
        <v>440</v>
      </c>
      <c r="O332" s="2">
        <f t="shared" si="11"/>
        <v>2</v>
      </c>
    </row>
    <row r="333" spans="1:15" x14ac:dyDescent="0.45">
      <c r="A333" t="str">
        <f t="shared" si="10"/>
        <v>Inbred HIPS_3_36</v>
      </c>
      <c r="B333">
        <v>1715611</v>
      </c>
      <c r="C333">
        <v>1723066</v>
      </c>
      <c r="D333" t="s">
        <v>19</v>
      </c>
      <c r="E333">
        <v>1</v>
      </c>
      <c r="F333">
        <v>430</v>
      </c>
      <c r="G333">
        <v>1</v>
      </c>
      <c r="H333" t="s">
        <v>378</v>
      </c>
      <c r="I333" t="s">
        <v>379</v>
      </c>
      <c r="J333">
        <v>55</v>
      </c>
      <c r="K333" t="s">
        <v>156</v>
      </c>
      <c r="L333">
        <v>3</v>
      </c>
      <c r="M333">
        <v>36</v>
      </c>
      <c r="N333">
        <v>439</v>
      </c>
      <c r="O333" s="2">
        <f t="shared" si="11"/>
        <v>3</v>
      </c>
    </row>
    <row r="334" spans="1:15" x14ac:dyDescent="0.45">
      <c r="A334" t="str">
        <f t="shared" si="10"/>
        <v>Inbred HIPS_4_36</v>
      </c>
      <c r="B334">
        <v>1716033</v>
      </c>
      <c r="C334">
        <v>1729288</v>
      </c>
      <c r="D334" t="s">
        <v>19</v>
      </c>
      <c r="E334">
        <v>1</v>
      </c>
      <c r="F334">
        <v>429</v>
      </c>
      <c r="G334">
        <v>1</v>
      </c>
      <c r="H334" t="s">
        <v>378</v>
      </c>
      <c r="I334" t="s">
        <v>379</v>
      </c>
      <c r="J334">
        <v>277</v>
      </c>
      <c r="K334" t="s">
        <v>153</v>
      </c>
      <c r="L334">
        <v>4</v>
      </c>
      <c r="M334">
        <v>36</v>
      </c>
      <c r="N334">
        <v>438</v>
      </c>
      <c r="O334" s="2">
        <f t="shared" si="11"/>
        <v>4</v>
      </c>
    </row>
    <row r="335" spans="1:15" x14ac:dyDescent="0.45">
      <c r="A335" t="str">
        <f t="shared" si="10"/>
        <v>Inbred HIPS_5_36</v>
      </c>
      <c r="B335">
        <v>1715818</v>
      </c>
      <c r="C335">
        <v>1729173</v>
      </c>
      <c r="D335" t="s">
        <v>19</v>
      </c>
      <c r="E335">
        <v>1</v>
      </c>
      <c r="F335">
        <v>428</v>
      </c>
      <c r="G335">
        <v>1</v>
      </c>
      <c r="H335" t="s">
        <v>378</v>
      </c>
      <c r="I335" t="s">
        <v>379</v>
      </c>
      <c r="J335">
        <v>162</v>
      </c>
      <c r="K335" t="s">
        <v>104</v>
      </c>
      <c r="L335">
        <v>5</v>
      </c>
      <c r="M335">
        <v>36</v>
      </c>
      <c r="N335">
        <v>437</v>
      </c>
      <c r="O335" s="2">
        <f t="shared" si="11"/>
        <v>5</v>
      </c>
    </row>
    <row r="336" spans="1:15" x14ac:dyDescent="0.45">
      <c r="A336" t="str">
        <f t="shared" si="10"/>
        <v>Inbred HIPS_6_36</v>
      </c>
      <c r="B336">
        <v>1715868</v>
      </c>
      <c r="C336">
        <v>1729223</v>
      </c>
      <c r="D336" t="s">
        <v>19</v>
      </c>
      <c r="E336">
        <v>1</v>
      </c>
      <c r="F336">
        <v>427</v>
      </c>
      <c r="G336">
        <v>1</v>
      </c>
      <c r="H336" t="s">
        <v>378</v>
      </c>
      <c r="I336" t="s">
        <v>379</v>
      </c>
      <c r="J336">
        <v>212</v>
      </c>
      <c r="K336" t="s">
        <v>75</v>
      </c>
      <c r="L336">
        <v>6</v>
      </c>
      <c r="M336">
        <v>36</v>
      </c>
      <c r="N336">
        <v>436</v>
      </c>
      <c r="O336" s="2">
        <f t="shared" si="11"/>
        <v>6</v>
      </c>
    </row>
    <row r="337" spans="1:15" x14ac:dyDescent="0.45">
      <c r="A337" t="str">
        <f t="shared" si="10"/>
        <v>Inbred HIPS_7_36</v>
      </c>
      <c r="B337">
        <v>1715663</v>
      </c>
      <c r="C337">
        <v>1729118</v>
      </c>
      <c r="D337" t="s">
        <v>19</v>
      </c>
      <c r="E337">
        <v>1</v>
      </c>
      <c r="F337">
        <v>426</v>
      </c>
      <c r="G337">
        <v>1</v>
      </c>
      <c r="H337" t="s">
        <v>378</v>
      </c>
      <c r="I337" t="s">
        <v>379</v>
      </c>
      <c r="J337">
        <v>107</v>
      </c>
      <c r="K337" t="s">
        <v>154</v>
      </c>
      <c r="L337">
        <v>7</v>
      </c>
      <c r="M337">
        <v>36</v>
      </c>
      <c r="N337">
        <v>435</v>
      </c>
      <c r="O337" s="2">
        <f t="shared" si="11"/>
        <v>7</v>
      </c>
    </row>
    <row r="338" spans="1:15" x14ac:dyDescent="0.45">
      <c r="A338" t="str">
        <f t="shared" si="10"/>
        <v>Inbred HIPS_8_36</v>
      </c>
      <c r="B338">
        <v>1715676</v>
      </c>
      <c r="C338">
        <v>1729131</v>
      </c>
      <c r="D338" t="s">
        <v>19</v>
      </c>
      <c r="E338">
        <v>1</v>
      </c>
      <c r="F338">
        <v>425</v>
      </c>
      <c r="G338">
        <v>1</v>
      </c>
      <c r="H338" t="s">
        <v>378</v>
      </c>
      <c r="I338" t="s">
        <v>379</v>
      </c>
      <c r="J338">
        <v>120</v>
      </c>
      <c r="K338" t="s">
        <v>74</v>
      </c>
      <c r="L338">
        <v>8</v>
      </c>
      <c r="M338">
        <v>36</v>
      </c>
      <c r="N338">
        <v>434</v>
      </c>
      <c r="O338" s="2">
        <f t="shared" si="11"/>
        <v>8</v>
      </c>
    </row>
    <row r="339" spans="1:15" x14ac:dyDescent="0.45">
      <c r="A339" t="str">
        <f t="shared" si="10"/>
        <v>Inbred HIPS_9_36</v>
      </c>
      <c r="B339">
        <v>1716215</v>
      </c>
      <c r="C339">
        <v>1729380</v>
      </c>
      <c r="D339" t="s">
        <v>19</v>
      </c>
      <c r="E339">
        <v>1</v>
      </c>
      <c r="F339">
        <v>424</v>
      </c>
      <c r="G339">
        <v>1</v>
      </c>
      <c r="H339" t="s">
        <v>378</v>
      </c>
      <c r="I339" t="s">
        <v>379</v>
      </c>
      <c r="J339">
        <v>369</v>
      </c>
      <c r="K339" t="s">
        <v>21</v>
      </c>
      <c r="L339">
        <v>9</v>
      </c>
      <c r="M339">
        <v>36</v>
      </c>
      <c r="N339">
        <v>433</v>
      </c>
      <c r="O339" s="2">
        <f t="shared" si="11"/>
        <v>9</v>
      </c>
    </row>
    <row r="340" spans="1:15" x14ac:dyDescent="0.45">
      <c r="A340" t="str">
        <f t="shared" si="10"/>
        <v>Inbred HIPS_10_36</v>
      </c>
      <c r="B340">
        <v>1715644</v>
      </c>
      <c r="C340">
        <v>1723099</v>
      </c>
      <c r="D340" t="s">
        <v>19</v>
      </c>
      <c r="E340">
        <v>1</v>
      </c>
      <c r="F340">
        <v>423</v>
      </c>
      <c r="G340">
        <v>1</v>
      </c>
      <c r="H340" t="s">
        <v>378</v>
      </c>
      <c r="I340" t="s">
        <v>379</v>
      </c>
      <c r="J340">
        <v>88</v>
      </c>
      <c r="K340" t="s">
        <v>146</v>
      </c>
      <c r="L340">
        <v>10</v>
      </c>
      <c r="M340">
        <v>36</v>
      </c>
      <c r="N340">
        <v>432</v>
      </c>
      <c r="O340" s="2">
        <f t="shared" si="11"/>
        <v>10</v>
      </c>
    </row>
    <row r="341" spans="1:15" x14ac:dyDescent="0.45">
      <c r="A341" t="str">
        <f t="shared" si="10"/>
        <v>Inbred HIPS_11_36</v>
      </c>
      <c r="B341">
        <v>1715490</v>
      </c>
      <c r="C341">
        <v>1723045</v>
      </c>
      <c r="D341" t="s">
        <v>19</v>
      </c>
      <c r="E341">
        <v>1</v>
      </c>
      <c r="F341">
        <v>422</v>
      </c>
      <c r="G341">
        <v>1</v>
      </c>
      <c r="H341" t="s">
        <v>378</v>
      </c>
      <c r="I341" t="s">
        <v>379</v>
      </c>
      <c r="J341">
        <v>34</v>
      </c>
      <c r="K341" t="s">
        <v>86</v>
      </c>
      <c r="L341">
        <v>11</v>
      </c>
      <c r="M341">
        <v>36</v>
      </c>
      <c r="N341">
        <v>431</v>
      </c>
      <c r="O341" s="2">
        <f t="shared" si="11"/>
        <v>11</v>
      </c>
    </row>
    <row r="342" spans="1:15" x14ac:dyDescent="0.45">
      <c r="A342" t="str">
        <f t="shared" si="10"/>
        <v>Inbred HIPS_11_37</v>
      </c>
      <c r="B342">
        <v>1716020</v>
      </c>
      <c r="C342">
        <v>1729275</v>
      </c>
      <c r="D342" t="s">
        <v>19</v>
      </c>
      <c r="E342">
        <v>1</v>
      </c>
      <c r="F342">
        <v>443</v>
      </c>
      <c r="G342">
        <v>1</v>
      </c>
      <c r="H342" t="s">
        <v>378</v>
      </c>
      <c r="I342" t="s">
        <v>379</v>
      </c>
      <c r="J342">
        <v>264</v>
      </c>
      <c r="K342" t="s">
        <v>176</v>
      </c>
      <c r="L342">
        <v>11</v>
      </c>
      <c r="M342">
        <v>37</v>
      </c>
      <c r="N342">
        <v>450</v>
      </c>
      <c r="O342" s="2">
        <f t="shared" si="11"/>
        <v>11</v>
      </c>
    </row>
    <row r="343" spans="1:15" x14ac:dyDescent="0.45">
      <c r="A343" t="str">
        <f t="shared" si="10"/>
        <v>Inbred HIPS_10_37</v>
      </c>
      <c r="B343">
        <v>1715873</v>
      </c>
      <c r="C343">
        <v>1729228</v>
      </c>
      <c r="D343" t="s">
        <v>19</v>
      </c>
      <c r="E343">
        <v>1</v>
      </c>
      <c r="F343">
        <v>442</v>
      </c>
      <c r="G343">
        <v>1</v>
      </c>
      <c r="H343" t="s">
        <v>378</v>
      </c>
      <c r="I343" t="s">
        <v>379</v>
      </c>
      <c r="J343">
        <v>217</v>
      </c>
      <c r="K343" t="s">
        <v>67</v>
      </c>
      <c r="L343">
        <v>10</v>
      </c>
      <c r="M343">
        <v>37</v>
      </c>
      <c r="N343">
        <v>449</v>
      </c>
      <c r="O343" s="2">
        <f t="shared" si="11"/>
        <v>10</v>
      </c>
    </row>
    <row r="344" spans="1:15" x14ac:dyDescent="0.45">
      <c r="A344" t="str">
        <f t="shared" si="10"/>
        <v>Inbred HIPS_9_37</v>
      </c>
      <c r="B344">
        <v>1715803</v>
      </c>
      <c r="C344">
        <v>1729158</v>
      </c>
      <c r="D344" t="s">
        <v>19</v>
      </c>
      <c r="E344">
        <v>1</v>
      </c>
      <c r="F344">
        <v>441</v>
      </c>
      <c r="G344">
        <v>1</v>
      </c>
      <c r="H344" t="s">
        <v>378</v>
      </c>
      <c r="I344" t="s">
        <v>379</v>
      </c>
      <c r="J344">
        <v>147</v>
      </c>
      <c r="K344" t="s">
        <v>93</v>
      </c>
      <c r="L344">
        <v>9</v>
      </c>
      <c r="M344">
        <v>37</v>
      </c>
      <c r="N344">
        <v>448</v>
      </c>
      <c r="O344" s="2">
        <f t="shared" si="11"/>
        <v>9</v>
      </c>
    </row>
    <row r="345" spans="1:15" x14ac:dyDescent="0.45">
      <c r="A345" t="str">
        <f t="shared" si="10"/>
        <v>Inbred HIPS_8_37</v>
      </c>
      <c r="B345">
        <v>1715856</v>
      </c>
      <c r="C345">
        <v>1729211</v>
      </c>
      <c r="D345" t="s">
        <v>19</v>
      </c>
      <c r="E345">
        <v>1</v>
      </c>
      <c r="F345">
        <v>440</v>
      </c>
      <c r="G345">
        <v>1</v>
      </c>
      <c r="H345" t="s">
        <v>378</v>
      </c>
      <c r="I345" t="s">
        <v>379</v>
      </c>
      <c r="J345">
        <v>200</v>
      </c>
      <c r="K345" t="s">
        <v>57</v>
      </c>
      <c r="L345">
        <v>8</v>
      </c>
      <c r="M345">
        <v>37</v>
      </c>
      <c r="N345">
        <v>447</v>
      </c>
      <c r="O345" s="2">
        <f t="shared" si="11"/>
        <v>8</v>
      </c>
    </row>
    <row r="346" spans="1:15" x14ac:dyDescent="0.45">
      <c r="A346" t="str">
        <f t="shared" si="10"/>
        <v>Inbred HIPS_7_37</v>
      </c>
      <c r="B346">
        <v>1715700</v>
      </c>
      <c r="C346">
        <v>1729155</v>
      </c>
      <c r="D346" t="s">
        <v>19</v>
      </c>
      <c r="E346">
        <v>1</v>
      </c>
      <c r="F346">
        <v>439</v>
      </c>
      <c r="G346">
        <v>1</v>
      </c>
      <c r="H346" t="s">
        <v>378</v>
      </c>
      <c r="I346" t="s">
        <v>379</v>
      </c>
      <c r="J346">
        <v>144</v>
      </c>
      <c r="K346" t="s">
        <v>83</v>
      </c>
      <c r="L346">
        <v>7</v>
      </c>
      <c r="M346">
        <v>37</v>
      </c>
      <c r="N346">
        <v>446</v>
      </c>
      <c r="O346" s="2">
        <f t="shared" si="11"/>
        <v>7</v>
      </c>
    </row>
    <row r="347" spans="1:15" x14ac:dyDescent="0.45">
      <c r="A347" t="str">
        <f t="shared" si="10"/>
        <v>Inbred HIPS_6_37</v>
      </c>
      <c r="B347">
        <v>1716017</v>
      </c>
      <c r="C347">
        <v>1729272</v>
      </c>
      <c r="D347" t="s">
        <v>19</v>
      </c>
      <c r="E347">
        <v>1</v>
      </c>
      <c r="F347">
        <v>438</v>
      </c>
      <c r="G347">
        <v>1</v>
      </c>
      <c r="H347" t="s">
        <v>378</v>
      </c>
      <c r="I347" t="s">
        <v>379</v>
      </c>
      <c r="J347">
        <v>261</v>
      </c>
      <c r="K347" t="s">
        <v>135</v>
      </c>
      <c r="L347">
        <v>6</v>
      </c>
      <c r="M347">
        <v>37</v>
      </c>
      <c r="N347">
        <v>445</v>
      </c>
      <c r="O347" s="2">
        <f t="shared" si="11"/>
        <v>6</v>
      </c>
    </row>
    <row r="348" spans="1:15" x14ac:dyDescent="0.45">
      <c r="A348" t="str">
        <f t="shared" si="10"/>
        <v>Inbred HIPS_5_37</v>
      </c>
      <c r="B348">
        <v>1715498</v>
      </c>
      <c r="C348">
        <v>1723053</v>
      </c>
      <c r="D348" t="s">
        <v>19</v>
      </c>
      <c r="E348">
        <v>1</v>
      </c>
      <c r="F348">
        <v>437</v>
      </c>
      <c r="G348">
        <v>1</v>
      </c>
      <c r="H348" t="s">
        <v>378</v>
      </c>
      <c r="I348" t="s">
        <v>379</v>
      </c>
      <c r="J348">
        <v>42</v>
      </c>
      <c r="K348" t="s">
        <v>178</v>
      </c>
      <c r="L348">
        <v>5</v>
      </c>
      <c r="M348">
        <v>37</v>
      </c>
      <c r="N348">
        <v>444</v>
      </c>
      <c r="O348" s="2">
        <f t="shared" si="11"/>
        <v>5</v>
      </c>
    </row>
    <row r="349" spans="1:15" x14ac:dyDescent="0.45">
      <c r="A349" t="str">
        <f t="shared" si="10"/>
        <v>Inbred HIPS_4_37</v>
      </c>
      <c r="B349">
        <v>1716203</v>
      </c>
      <c r="C349">
        <v>1729360</v>
      </c>
      <c r="D349" t="s">
        <v>19</v>
      </c>
      <c r="E349">
        <v>1</v>
      </c>
      <c r="F349">
        <v>436</v>
      </c>
      <c r="G349">
        <v>1</v>
      </c>
      <c r="H349" t="s">
        <v>378</v>
      </c>
      <c r="I349" t="s">
        <v>379</v>
      </c>
      <c r="J349">
        <v>349</v>
      </c>
      <c r="K349" t="s">
        <v>20</v>
      </c>
      <c r="L349">
        <v>4</v>
      </c>
      <c r="M349">
        <v>37</v>
      </c>
      <c r="N349">
        <v>443</v>
      </c>
      <c r="O349" s="2">
        <f t="shared" si="11"/>
        <v>4</v>
      </c>
    </row>
    <row r="350" spans="1:15" x14ac:dyDescent="0.45">
      <c r="A350" t="str">
        <f t="shared" si="10"/>
        <v>Inbred HIPS_3_37</v>
      </c>
      <c r="B350">
        <v>1715617</v>
      </c>
      <c r="C350">
        <v>1723072</v>
      </c>
      <c r="D350" t="s">
        <v>19</v>
      </c>
      <c r="E350">
        <v>1</v>
      </c>
      <c r="F350">
        <v>435</v>
      </c>
      <c r="G350">
        <v>1</v>
      </c>
      <c r="H350" t="s">
        <v>378</v>
      </c>
      <c r="I350" t="s">
        <v>379</v>
      </c>
      <c r="J350">
        <v>61</v>
      </c>
      <c r="K350" t="s">
        <v>122</v>
      </c>
      <c r="L350">
        <v>3</v>
      </c>
      <c r="M350">
        <v>37</v>
      </c>
      <c r="N350">
        <v>442</v>
      </c>
      <c r="O350" s="2">
        <f t="shared" si="11"/>
        <v>3</v>
      </c>
    </row>
    <row r="351" spans="1:15" x14ac:dyDescent="0.45">
      <c r="A351" t="str">
        <f t="shared" si="10"/>
        <v>Inbred HIPS_2_37</v>
      </c>
      <c r="B351">
        <v>1716040</v>
      </c>
      <c r="C351">
        <v>1729295</v>
      </c>
      <c r="D351" t="s">
        <v>19</v>
      </c>
      <c r="E351">
        <v>1</v>
      </c>
      <c r="F351">
        <v>434</v>
      </c>
      <c r="G351">
        <v>1</v>
      </c>
      <c r="H351" t="s">
        <v>378</v>
      </c>
      <c r="I351" t="s">
        <v>379</v>
      </c>
      <c r="J351">
        <v>284</v>
      </c>
      <c r="K351" t="s">
        <v>162</v>
      </c>
      <c r="L351">
        <v>2</v>
      </c>
      <c r="M351">
        <v>37</v>
      </c>
      <c r="N351">
        <v>441</v>
      </c>
      <c r="O351" s="2">
        <f t="shared" si="11"/>
        <v>2</v>
      </c>
    </row>
    <row r="352" spans="1:15" x14ac:dyDescent="0.45">
      <c r="A352" t="str">
        <f t="shared" si="10"/>
        <v>Inbred HIPS_2_38</v>
      </c>
      <c r="B352">
        <v>1715893</v>
      </c>
      <c r="C352">
        <v>1729248</v>
      </c>
      <c r="D352" t="s">
        <v>19</v>
      </c>
      <c r="E352">
        <v>1</v>
      </c>
      <c r="F352">
        <v>455</v>
      </c>
      <c r="G352">
        <v>1</v>
      </c>
      <c r="H352" t="s">
        <v>378</v>
      </c>
      <c r="I352" t="s">
        <v>379</v>
      </c>
      <c r="J352">
        <v>237</v>
      </c>
      <c r="K352" t="s">
        <v>90</v>
      </c>
      <c r="L352">
        <v>2</v>
      </c>
      <c r="M352">
        <v>38</v>
      </c>
      <c r="N352">
        <v>460</v>
      </c>
      <c r="O352" s="2">
        <f t="shared" si="11"/>
        <v>2</v>
      </c>
    </row>
    <row r="353" spans="1:15" x14ac:dyDescent="0.45">
      <c r="A353" t="str">
        <f t="shared" si="10"/>
        <v>Inbred HIPS_3_38</v>
      </c>
      <c r="B353">
        <v>1715840</v>
      </c>
      <c r="C353">
        <v>1729195</v>
      </c>
      <c r="D353" t="s">
        <v>19</v>
      </c>
      <c r="E353">
        <v>1</v>
      </c>
      <c r="F353">
        <v>454</v>
      </c>
      <c r="G353">
        <v>1</v>
      </c>
      <c r="H353" t="s">
        <v>378</v>
      </c>
      <c r="I353" t="s">
        <v>379</v>
      </c>
      <c r="J353">
        <v>184</v>
      </c>
      <c r="K353" t="s">
        <v>157</v>
      </c>
      <c r="L353">
        <v>3</v>
      </c>
      <c r="M353">
        <v>38</v>
      </c>
      <c r="N353">
        <v>459</v>
      </c>
      <c r="O353" s="2">
        <f t="shared" si="11"/>
        <v>3</v>
      </c>
    </row>
    <row r="354" spans="1:15" x14ac:dyDescent="0.45">
      <c r="A354" t="str">
        <f t="shared" si="10"/>
        <v>Inbred HIPS_4_38</v>
      </c>
      <c r="B354">
        <v>1715812</v>
      </c>
      <c r="C354">
        <v>1729167</v>
      </c>
      <c r="D354" t="s">
        <v>19</v>
      </c>
      <c r="E354">
        <v>1</v>
      </c>
      <c r="F354">
        <v>453</v>
      </c>
      <c r="G354">
        <v>1</v>
      </c>
      <c r="H354" t="s">
        <v>378</v>
      </c>
      <c r="I354" t="s">
        <v>379</v>
      </c>
      <c r="J354">
        <v>156</v>
      </c>
      <c r="K354" t="s">
        <v>164</v>
      </c>
      <c r="L354">
        <v>4</v>
      </c>
      <c r="M354">
        <v>38</v>
      </c>
      <c r="N354">
        <v>458</v>
      </c>
      <c r="O354" s="2">
        <f t="shared" si="11"/>
        <v>4</v>
      </c>
    </row>
    <row r="355" spans="1:15" x14ac:dyDescent="0.45">
      <c r="A355" t="str">
        <f t="shared" si="10"/>
        <v>Inbred HIPS_5_38</v>
      </c>
      <c r="B355">
        <v>1716011</v>
      </c>
      <c r="C355">
        <v>1729266</v>
      </c>
      <c r="D355" t="s">
        <v>19</v>
      </c>
      <c r="E355">
        <v>1</v>
      </c>
      <c r="F355">
        <v>452</v>
      </c>
      <c r="G355">
        <v>1</v>
      </c>
      <c r="H355" t="s">
        <v>378</v>
      </c>
      <c r="I355" t="s">
        <v>379</v>
      </c>
      <c r="J355">
        <v>255</v>
      </c>
      <c r="K355" t="s">
        <v>100</v>
      </c>
      <c r="L355">
        <v>5</v>
      </c>
      <c r="M355">
        <v>38</v>
      </c>
      <c r="N355">
        <v>457</v>
      </c>
      <c r="O355" s="2">
        <f t="shared" si="11"/>
        <v>5</v>
      </c>
    </row>
    <row r="356" spans="1:15" x14ac:dyDescent="0.45">
      <c r="A356" t="str">
        <f t="shared" si="10"/>
        <v>Inbred HIPS_6_38</v>
      </c>
      <c r="B356">
        <v>1715489</v>
      </c>
      <c r="C356">
        <v>1723044</v>
      </c>
      <c r="D356" t="s">
        <v>19</v>
      </c>
      <c r="E356">
        <v>1</v>
      </c>
      <c r="F356">
        <v>451</v>
      </c>
      <c r="G356">
        <v>1</v>
      </c>
      <c r="H356" t="s">
        <v>378</v>
      </c>
      <c r="I356" t="s">
        <v>379</v>
      </c>
      <c r="J356">
        <v>33</v>
      </c>
      <c r="K356" t="s">
        <v>172</v>
      </c>
      <c r="L356">
        <v>6</v>
      </c>
      <c r="M356">
        <v>38</v>
      </c>
      <c r="N356">
        <v>456</v>
      </c>
      <c r="O356" s="2">
        <f t="shared" si="11"/>
        <v>6</v>
      </c>
    </row>
    <row r="357" spans="1:15" x14ac:dyDescent="0.45">
      <c r="A357" t="str">
        <f t="shared" si="10"/>
        <v>Inbred HIPS_7_38</v>
      </c>
      <c r="B357">
        <v>1715681</v>
      </c>
      <c r="C357">
        <v>1729136</v>
      </c>
      <c r="D357" t="s">
        <v>19</v>
      </c>
      <c r="E357">
        <v>1</v>
      </c>
      <c r="F357">
        <v>450</v>
      </c>
      <c r="G357">
        <v>1</v>
      </c>
      <c r="H357" t="s">
        <v>378</v>
      </c>
      <c r="I357" t="s">
        <v>379</v>
      </c>
      <c r="J357">
        <v>125</v>
      </c>
      <c r="K357" t="s">
        <v>111</v>
      </c>
      <c r="L357">
        <v>7</v>
      </c>
      <c r="M357">
        <v>38</v>
      </c>
      <c r="N357">
        <v>455</v>
      </c>
      <c r="O357" s="2">
        <f t="shared" si="11"/>
        <v>7</v>
      </c>
    </row>
    <row r="358" spans="1:15" x14ac:dyDescent="0.45">
      <c r="A358" t="str">
        <f t="shared" si="10"/>
        <v>Inbred HIPS_8_38</v>
      </c>
      <c r="B358">
        <v>1715616</v>
      </c>
      <c r="C358">
        <v>1723071</v>
      </c>
      <c r="D358" t="s">
        <v>19</v>
      </c>
      <c r="E358">
        <v>1</v>
      </c>
      <c r="F358">
        <v>449</v>
      </c>
      <c r="G358">
        <v>1</v>
      </c>
      <c r="H358" t="s">
        <v>378</v>
      </c>
      <c r="I358" t="s">
        <v>379</v>
      </c>
      <c r="J358">
        <v>60</v>
      </c>
      <c r="K358" t="s">
        <v>117</v>
      </c>
      <c r="L358">
        <v>8</v>
      </c>
      <c r="M358">
        <v>38</v>
      </c>
      <c r="N358">
        <v>454</v>
      </c>
      <c r="O358" s="2">
        <f t="shared" si="11"/>
        <v>8</v>
      </c>
    </row>
    <row r="359" spans="1:15" x14ac:dyDescent="0.45">
      <c r="A359" t="str">
        <f t="shared" si="10"/>
        <v>Inbred HIPS_9_38</v>
      </c>
      <c r="B359">
        <v>1715670</v>
      </c>
      <c r="C359">
        <v>1729125</v>
      </c>
      <c r="D359" t="s">
        <v>19</v>
      </c>
      <c r="E359">
        <v>1</v>
      </c>
      <c r="F359">
        <v>448</v>
      </c>
      <c r="G359">
        <v>1</v>
      </c>
      <c r="H359" t="s">
        <v>378</v>
      </c>
      <c r="I359" t="s">
        <v>379</v>
      </c>
      <c r="J359">
        <v>114</v>
      </c>
      <c r="K359" t="s">
        <v>91</v>
      </c>
      <c r="L359">
        <v>9</v>
      </c>
      <c r="M359">
        <v>38</v>
      </c>
      <c r="N359">
        <v>453</v>
      </c>
      <c r="O359" s="2">
        <f t="shared" si="11"/>
        <v>9</v>
      </c>
    </row>
    <row r="360" spans="1:15" x14ac:dyDescent="0.45">
      <c r="A360" t="str">
        <f t="shared" si="10"/>
        <v>Inbred HIPS_10_38</v>
      </c>
      <c r="B360">
        <v>1715801</v>
      </c>
      <c r="C360">
        <v>1729156</v>
      </c>
      <c r="D360" t="s">
        <v>19</v>
      </c>
      <c r="E360">
        <v>1</v>
      </c>
      <c r="F360">
        <v>447</v>
      </c>
      <c r="G360">
        <v>1</v>
      </c>
      <c r="H360" t="s">
        <v>378</v>
      </c>
      <c r="I360" t="s">
        <v>379</v>
      </c>
      <c r="J360">
        <v>145</v>
      </c>
      <c r="K360" t="s">
        <v>167</v>
      </c>
      <c r="L360">
        <v>10</v>
      </c>
      <c r="M360">
        <v>38</v>
      </c>
      <c r="N360">
        <v>452</v>
      </c>
      <c r="O360" s="2">
        <f t="shared" si="11"/>
        <v>10</v>
      </c>
    </row>
    <row r="361" spans="1:15" x14ac:dyDescent="0.45">
      <c r="A361" t="str">
        <f t="shared" si="10"/>
        <v>Inbred HIPS_11_38</v>
      </c>
      <c r="B361">
        <v>1715886</v>
      </c>
      <c r="C361">
        <v>1729241</v>
      </c>
      <c r="D361" t="s">
        <v>19</v>
      </c>
      <c r="E361">
        <v>1</v>
      </c>
      <c r="F361">
        <v>446</v>
      </c>
      <c r="G361">
        <v>1</v>
      </c>
      <c r="H361" t="s">
        <v>378</v>
      </c>
      <c r="I361" t="s">
        <v>379</v>
      </c>
      <c r="J361">
        <v>230</v>
      </c>
      <c r="K361" t="s">
        <v>182</v>
      </c>
      <c r="L361">
        <v>11</v>
      </c>
      <c r="M361">
        <v>38</v>
      </c>
      <c r="N361">
        <v>451</v>
      </c>
      <c r="O361" s="2">
        <f t="shared" si="11"/>
        <v>11</v>
      </c>
    </row>
    <row r="362" spans="1:15" x14ac:dyDescent="0.45">
      <c r="A362" t="str">
        <f t="shared" si="10"/>
        <v>Inbred HIPS_11_39</v>
      </c>
      <c r="B362">
        <v>1715817</v>
      </c>
      <c r="C362">
        <v>1729172</v>
      </c>
      <c r="D362" t="s">
        <v>19</v>
      </c>
      <c r="E362">
        <v>1</v>
      </c>
      <c r="F362">
        <v>467</v>
      </c>
      <c r="G362">
        <v>1</v>
      </c>
      <c r="H362" t="s">
        <v>378</v>
      </c>
      <c r="I362" t="s">
        <v>379</v>
      </c>
      <c r="J362">
        <v>161</v>
      </c>
      <c r="K362" t="s">
        <v>101</v>
      </c>
      <c r="L362">
        <v>11</v>
      </c>
      <c r="M362">
        <v>39</v>
      </c>
      <c r="N362">
        <v>470</v>
      </c>
      <c r="O362" s="2">
        <f t="shared" si="11"/>
        <v>11</v>
      </c>
    </row>
    <row r="363" spans="1:15" x14ac:dyDescent="0.45">
      <c r="A363" t="str">
        <f t="shared" si="10"/>
        <v>Inbred HIPS_10_39</v>
      </c>
      <c r="B363">
        <v>1715807</v>
      </c>
      <c r="C363">
        <v>1729162</v>
      </c>
      <c r="D363" t="s">
        <v>19</v>
      </c>
      <c r="E363">
        <v>1</v>
      </c>
      <c r="F363">
        <v>466</v>
      </c>
      <c r="G363">
        <v>1</v>
      </c>
      <c r="H363" t="s">
        <v>378</v>
      </c>
      <c r="I363" t="s">
        <v>379</v>
      </c>
      <c r="J363">
        <v>151</v>
      </c>
      <c r="K363" t="s">
        <v>88</v>
      </c>
      <c r="L363">
        <v>10</v>
      </c>
      <c r="M363">
        <v>39</v>
      </c>
      <c r="N363">
        <v>469</v>
      </c>
      <c r="O363" s="2">
        <f t="shared" si="11"/>
        <v>10</v>
      </c>
    </row>
    <row r="364" spans="1:15" x14ac:dyDescent="0.45">
      <c r="A364" t="str">
        <f t="shared" si="10"/>
        <v>Inbred HIPS_9_39</v>
      </c>
      <c r="B364">
        <v>1716029</v>
      </c>
      <c r="C364">
        <v>1729284</v>
      </c>
      <c r="D364" t="s">
        <v>19</v>
      </c>
      <c r="E364">
        <v>1</v>
      </c>
      <c r="F364">
        <v>465</v>
      </c>
      <c r="G364">
        <v>1</v>
      </c>
      <c r="H364" t="s">
        <v>378</v>
      </c>
      <c r="I364" t="s">
        <v>379</v>
      </c>
      <c r="J364">
        <v>273</v>
      </c>
      <c r="K364" t="s">
        <v>132</v>
      </c>
      <c r="L364">
        <v>9</v>
      </c>
      <c r="M364">
        <v>39</v>
      </c>
      <c r="N364">
        <v>468</v>
      </c>
      <c r="O364" s="2">
        <f t="shared" si="11"/>
        <v>9</v>
      </c>
    </row>
    <row r="365" spans="1:15" x14ac:dyDescent="0.45">
      <c r="A365" t="str">
        <f t="shared" si="10"/>
        <v>Inbred HIPS_8_39</v>
      </c>
      <c r="B365">
        <v>1715900</v>
      </c>
      <c r="C365">
        <v>1729255</v>
      </c>
      <c r="D365" t="s">
        <v>19</v>
      </c>
      <c r="E365">
        <v>1</v>
      </c>
      <c r="F365">
        <v>464</v>
      </c>
      <c r="G365">
        <v>1</v>
      </c>
      <c r="H365" t="s">
        <v>378</v>
      </c>
      <c r="I365" t="s">
        <v>379</v>
      </c>
      <c r="J365">
        <v>244</v>
      </c>
      <c r="K365" t="s">
        <v>159</v>
      </c>
      <c r="L365">
        <v>8</v>
      </c>
      <c r="M365">
        <v>39</v>
      </c>
      <c r="N365">
        <v>467</v>
      </c>
      <c r="O365" s="2">
        <f t="shared" si="11"/>
        <v>8</v>
      </c>
    </row>
    <row r="366" spans="1:15" x14ac:dyDescent="0.45">
      <c r="A366" t="str">
        <f t="shared" si="10"/>
        <v>Inbred HIPS_7_39</v>
      </c>
      <c r="B366">
        <v>1715604</v>
      </c>
      <c r="C366">
        <v>1723059</v>
      </c>
      <c r="D366" t="s">
        <v>19</v>
      </c>
      <c r="E366">
        <v>1</v>
      </c>
      <c r="F366">
        <v>463</v>
      </c>
      <c r="G366">
        <v>1</v>
      </c>
      <c r="H366" t="s">
        <v>378</v>
      </c>
      <c r="I366" t="s">
        <v>379</v>
      </c>
      <c r="J366">
        <v>48</v>
      </c>
      <c r="K366" t="s">
        <v>174</v>
      </c>
      <c r="L366">
        <v>7</v>
      </c>
      <c r="M366">
        <v>39</v>
      </c>
      <c r="N366">
        <v>466</v>
      </c>
      <c r="O366" s="2">
        <f t="shared" si="11"/>
        <v>7</v>
      </c>
    </row>
    <row r="367" spans="1:15" x14ac:dyDescent="0.45">
      <c r="A367" t="str">
        <f t="shared" si="10"/>
        <v>Inbred HIPS_6_39</v>
      </c>
      <c r="B367">
        <v>1715814</v>
      </c>
      <c r="C367">
        <v>1729169</v>
      </c>
      <c r="D367" t="s">
        <v>19</v>
      </c>
      <c r="E367">
        <v>1</v>
      </c>
      <c r="F367">
        <v>462</v>
      </c>
      <c r="G367">
        <v>1</v>
      </c>
      <c r="H367" t="s">
        <v>378</v>
      </c>
      <c r="I367" t="s">
        <v>379</v>
      </c>
      <c r="J367">
        <v>158</v>
      </c>
      <c r="K367" t="s">
        <v>87</v>
      </c>
      <c r="L367">
        <v>6</v>
      </c>
      <c r="M367">
        <v>39</v>
      </c>
      <c r="N367">
        <v>465</v>
      </c>
      <c r="O367" s="2">
        <f t="shared" si="11"/>
        <v>6</v>
      </c>
    </row>
    <row r="368" spans="1:15" x14ac:dyDescent="0.45">
      <c r="A368" t="str">
        <f t="shared" si="10"/>
        <v>Inbred HIPS_5_39</v>
      </c>
      <c r="B368">
        <v>1716024</v>
      </c>
      <c r="C368">
        <v>1729279</v>
      </c>
      <c r="D368" t="s">
        <v>19</v>
      </c>
      <c r="E368">
        <v>1</v>
      </c>
      <c r="F368">
        <v>461</v>
      </c>
      <c r="G368">
        <v>1</v>
      </c>
      <c r="H368" t="s">
        <v>378</v>
      </c>
      <c r="I368" t="s">
        <v>379</v>
      </c>
      <c r="J368">
        <v>268</v>
      </c>
      <c r="K368" t="s">
        <v>94</v>
      </c>
      <c r="L368">
        <v>5</v>
      </c>
      <c r="M368">
        <v>39</v>
      </c>
      <c r="N368">
        <v>464</v>
      </c>
      <c r="O368" s="2">
        <f t="shared" si="11"/>
        <v>5</v>
      </c>
    </row>
    <row r="369" spans="1:15" x14ac:dyDescent="0.45">
      <c r="A369" t="str">
        <f t="shared" si="10"/>
        <v>Inbred HIPS_4_39</v>
      </c>
      <c r="B369">
        <v>1715633</v>
      </c>
      <c r="C369">
        <v>1723088</v>
      </c>
      <c r="D369" t="s">
        <v>19</v>
      </c>
      <c r="E369">
        <v>1</v>
      </c>
      <c r="F369">
        <v>460</v>
      </c>
      <c r="G369">
        <v>1</v>
      </c>
      <c r="H369" t="s">
        <v>378</v>
      </c>
      <c r="I369" t="s">
        <v>379</v>
      </c>
      <c r="J369">
        <v>77</v>
      </c>
      <c r="K369" t="s">
        <v>120</v>
      </c>
      <c r="L369">
        <v>4</v>
      </c>
      <c r="M369">
        <v>39</v>
      </c>
      <c r="N369">
        <v>463</v>
      </c>
      <c r="O369" s="2">
        <f t="shared" si="11"/>
        <v>4</v>
      </c>
    </row>
    <row r="370" spans="1:15" x14ac:dyDescent="0.45">
      <c r="A370" t="str">
        <f t="shared" si="10"/>
        <v>Inbred HIPS_3_39</v>
      </c>
      <c r="B370">
        <v>1716215</v>
      </c>
      <c r="C370">
        <v>1729378</v>
      </c>
      <c r="D370" t="s">
        <v>19</v>
      </c>
      <c r="E370">
        <v>1</v>
      </c>
      <c r="F370">
        <v>459</v>
      </c>
      <c r="G370">
        <v>1</v>
      </c>
      <c r="H370" t="s">
        <v>378</v>
      </c>
      <c r="I370" t="s">
        <v>379</v>
      </c>
      <c r="J370">
        <v>367</v>
      </c>
      <c r="K370" t="s">
        <v>21</v>
      </c>
      <c r="L370">
        <v>3</v>
      </c>
      <c r="M370">
        <v>39</v>
      </c>
      <c r="N370">
        <v>462</v>
      </c>
      <c r="O370" s="2">
        <f t="shared" si="11"/>
        <v>3</v>
      </c>
    </row>
    <row r="371" spans="1:15" x14ac:dyDescent="0.45">
      <c r="A371" t="str">
        <f t="shared" si="10"/>
        <v>Inbred HIPS_2_39</v>
      </c>
      <c r="B371">
        <v>1716065</v>
      </c>
      <c r="C371">
        <v>1729320</v>
      </c>
      <c r="D371" t="s">
        <v>19</v>
      </c>
      <c r="E371">
        <v>1</v>
      </c>
      <c r="F371">
        <v>458</v>
      </c>
      <c r="G371">
        <v>1</v>
      </c>
      <c r="H371" t="s">
        <v>378</v>
      </c>
      <c r="I371" t="s">
        <v>379</v>
      </c>
      <c r="J371">
        <v>309</v>
      </c>
      <c r="K371" t="s">
        <v>84</v>
      </c>
      <c r="L371">
        <v>2</v>
      </c>
      <c r="M371">
        <v>39</v>
      </c>
      <c r="N371">
        <v>461</v>
      </c>
      <c r="O371" s="2">
        <f t="shared" si="11"/>
        <v>2</v>
      </c>
    </row>
    <row r="372" spans="1:15" x14ac:dyDescent="0.45">
      <c r="A372" t="str">
        <f t="shared" si="10"/>
        <v>Inbred HIPS_2_40</v>
      </c>
      <c r="B372">
        <v>1715824</v>
      </c>
      <c r="C372">
        <v>1729179</v>
      </c>
      <c r="D372" t="s">
        <v>19</v>
      </c>
      <c r="E372">
        <v>1</v>
      </c>
      <c r="F372">
        <v>479</v>
      </c>
      <c r="G372">
        <v>1</v>
      </c>
      <c r="H372" t="s">
        <v>378</v>
      </c>
      <c r="I372" t="s">
        <v>379</v>
      </c>
      <c r="J372">
        <v>168</v>
      </c>
      <c r="K372" t="s">
        <v>144</v>
      </c>
      <c r="L372">
        <v>2</v>
      </c>
      <c r="M372">
        <v>40</v>
      </c>
      <c r="N372">
        <v>480</v>
      </c>
      <c r="O372" s="2">
        <f t="shared" si="11"/>
        <v>2</v>
      </c>
    </row>
    <row r="373" spans="1:15" x14ac:dyDescent="0.45">
      <c r="A373" t="str">
        <f t="shared" si="10"/>
        <v>Inbred HIPS_3_40</v>
      </c>
      <c r="B373">
        <v>1715607</v>
      </c>
      <c r="C373">
        <v>1723062</v>
      </c>
      <c r="D373" t="s">
        <v>19</v>
      </c>
      <c r="E373">
        <v>1</v>
      </c>
      <c r="F373">
        <v>478</v>
      </c>
      <c r="G373">
        <v>1</v>
      </c>
      <c r="H373" t="s">
        <v>378</v>
      </c>
      <c r="I373" t="s">
        <v>379</v>
      </c>
      <c r="J373">
        <v>51</v>
      </c>
      <c r="K373" t="s">
        <v>71</v>
      </c>
      <c r="L373">
        <v>3</v>
      </c>
      <c r="M373">
        <v>40</v>
      </c>
      <c r="N373">
        <v>479</v>
      </c>
      <c r="O373" s="2">
        <f t="shared" si="11"/>
        <v>3</v>
      </c>
    </row>
    <row r="374" spans="1:15" x14ac:dyDescent="0.45">
      <c r="A374" t="str">
        <f t="shared" si="10"/>
        <v>Inbred HIPS_4_40</v>
      </c>
      <c r="B374">
        <v>1715895</v>
      </c>
      <c r="C374">
        <v>1729250</v>
      </c>
      <c r="D374" t="s">
        <v>19</v>
      </c>
      <c r="E374">
        <v>1</v>
      </c>
      <c r="F374">
        <v>477</v>
      </c>
      <c r="G374">
        <v>1</v>
      </c>
      <c r="H374" t="s">
        <v>378</v>
      </c>
      <c r="I374" t="s">
        <v>379</v>
      </c>
      <c r="J374">
        <v>239</v>
      </c>
      <c r="K374" t="s">
        <v>137</v>
      </c>
      <c r="L374">
        <v>4</v>
      </c>
      <c r="M374">
        <v>40</v>
      </c>
      <c r="N374">
        <v>478</v>
      </c>
      <c r="O374" s="2">
        <f t="shared" si="11"/>
        <v>4</v>
      </c>
    </row>
    <row r="375" spans="1:15" x14ac:dyDescent="0.45">
      <c r="A375" t="str">
        <f t="shared" si="10"/>
        <v>Inbred HIPS_5_40</v>
      </c>
      <c r="B375">
        <v>1716074</v>
      </c>
      <c r="C375">
        <v>1729329</v>
      </c>
      <c r="D375" t="s">
        <v>19</v>
      </c>
      <c r="E375">
        <v>1</v>
      </c>
      <c r="F375">
        <v>476</v>
      </c>
      <c r="G375">
        <v>1</v>
      </c>
      <c r="H375" t="s">
        <v>378</v>
      </c>
      <c r="I375" t="s">
        <v>379</v>
      </c>
      <c r="J375">
        <v>318</v>
      </c>
      <c r="K375" t="s">
        <v>161</v>
      </c>
      <c r="L375">
        <v>5</v>
      </c>
      <c r="M375">
        <v>40</v>
      </c>
      <c r="N375">
        <v>477</v>
      </c>
      <c r="O375" s="2">
        <f t="shared" si="11"/>
        <v>5</v>
      </c>
    </row>
    <row r="376" spans="1:15" x14ac:dyDescent="0.45">
      <c r="A376" t="str">
        <f t="shared" si="10"/>
        <v>Inbred HIPS_6_40</v>
      </c>
      <c r="B376">
        <v>1715894</v>
      </c>
      <c r="C376">
        <v>1729249</v>
      </c>
      <c r="D376" t="s">
        <v>19</v>
      </c>
      <c r="E376">
        <v>1</v>
      </c>
      <c r="F376">
        <v>475</v>
      </c>
      <c r="G376">
        <v>1</v>
      </c>
      <c r="H376" t="s">
        <v>378</v>
      </c>
      <c r="I376" t="s">
        <v>379</v>
      </c>
      <c r="J376">
        <v>238</v>
      </c>
      <c r="K376" t="s">
        <v>73</v>
      </c>
      <c r="L376">
        <v>6</v>
      </c>
      <c r="M376">
        <v>40</v>
      </c>
      <c r="N376">
        <v>476</v>
      </c>
      <c r="O376" s="2">
        <f t="shared" si="11"/>
        <v>6</v>
      </c>
    </row>
    <row r="377" spans="1:15" x14ac:dyDescent="0.45">
      <c r="A377" t="str">
        <f t="shared" si="10"/>
        <v>Inbred HIPS_7_40</v>
      </c>
      <c r="B377">
        <v>1715650</v>
      </c>
      <c r="C377">
        <v>1729105</v>
      </c>
      <c r="D377" t="s">
        <v>19</v>
      </c>
      <c r="E377">
        <v>1</v>
      </c>
      <c r="F377">
        <v>474</v>
      </c>
      <c r="G377">
        <v>1</v>
      </c>
      <c r="H377" t="s">
        <v>378</v>
      </c>
      <c r="I377" t="s">
        <v>379</v>
      </c>
      <c r="J377">
        <v>94</v>
      </c>
      <c r="K377" t="s">
        <v>79</v>
      </c>
      <c r="L377">
        <v>7</v>
      </c>
      <c r="M377">
        <v>40</v>
      </c>
      <c r="N377">
        <v>475</v>
      </c>
      <c r="O377" s="2">
        <f t="shared" si="11"/>
        <v>7</v>
      </c>
    </row>
    <row r="378" spans="1:15" x14ac:dyDescent="0.45">
      <c r="A378" t="str">
        <f t="shared" si="10"/>
        <v>Inbred HIPS_8_40</v>
      </c>
      <c r="B378">
        <v>1716215</v>
      </c>
      <c r="C378">
        <v>1729387</v>
      </c>
      <c r="D378" t="s">
        <v>19</v>
      </c>
      <c r="E378">
        <v>1</v>
      </c>
      <c r="F378">
        <v>473</v>
      </c>
      <c r="G378">
        <v>1</v>
      </c>
      <c r="H378" t="s">
        <v>378</v>
      </c>
      <c r="I378" t="s">
        <v>379</v>
      </c>
      <c r="J378">
        <v>376</v>
      </c>
      <c r="K378" t="s">
        <v>21</v>
      </c>
      <c r="L378">
        <v>8</v>
      </c>
      <c r="M378">
        <v>40</v>
      </c>
      <c r="N378">
        <v>474</v>
      </c>
      <c r="O378" s="2">
        <f t="shared" si="11"/>
        <v>8</v>
      </c>
    </row>
    <row r="379" spans="1:15" x14ac:dyDescent="0.45">
      <c r="A379" t="str">
        <f t="shared" si="10"/>
        <v>Inbred HIPS_9_40</v>
      </c>
      <c r="B379">
        <v>1715627</v>
      </c>
      <c r="C379">
        <v>1723082</v>
      </c>
      <c r="D379" t="s">
        <v>19</v>
      </c>
      <c r="E379">
        <v>1</v>
      </c>
      <c r="F379">
        <v>472</v>
      </c>
      <c r="G379">
        <v>1</v>
      </c>
      <c r="H379" t="s">
        <v>378</v>
      </c>
      <c r="I379" t="s">
        <v>379</v>
      </c>
      <c r="J379">
        <v>71</v>
      </c>
      <c r="K379" t="s">
        <v>150</v>
      </c>
      <c r="L379">
        <v>9</v>
      </c>
      <c r="M379">
        <v>40</v>
      </c>
      <c r="N379">
        <v>473</v>
      </c>
      <c r="O379" s="2">
        <f t="shared" si="11"/>
        <v>9</v>
      </c>
    </row>
    <row r="380" spans="1:15" x14ac:dyDescent="0.45">
      <c r="A380" t="str">
        <f t="shared" si="10"/>
        <v>Inbred HIPS_10_40</v>
      </c>
      <c r="B380">
        <v>1715802</v>
      </c>
      <c r="C380">
        <v>1729157</v>
      </c>
      <c r="D380" t="s">
        <v>19</v>
      </c>
      <c r="E380">
        <v>1</v>
      </c>
      <c r="F380">
        <v>471</v>
      </c>
      <c r="G380">
        <v>1</v>
      </c>
      <c r="H380" t="s">
        <v>378</v>
      </c>
      <c r="I380" t="s">
        <v>379</v>
      </c>
      <c r="J380">
        <v>146</v>
      </c>
      <c r="K380" t="s">
        <v>21</v>
      </c>
      <c r="L380">
        <v>10</v>
      </c>
      <c r="M380">
        <v>40</v>
      </c>
      <c r="N380">
        <v>472</v>
      </c>
      <c r="O380" s="2">
        <f t="shared" si="11"/>
        <v>10</v>
      </c>
    </row>
    <row r="381" spans="1:15" x14ac:dyDescent="0.45">
      <c r="A381" t="str">
        <f t="shared" si="10"/>
        <v>Inbred HIPS_11_40</v>
      </c>
      <c r="B381">
        <v>1716038</v>
      </c>
      <c r="C381">
        <v>1729293</v>
      </c>
      <c r="D381" t="s">
        <v>19</v>
      </c>
      <c r="E381">
        <v>1</v>
      </c>
      <c r="F381">
        <v>470</v>
      </c>
      <c r="G381">
        <v>1</v>
      </c>
      <c r="H381" t="s">
        <v>378</v>
      </c>
      <c r="I381" t="s">
        <v>379</v>
      </c>
      <c r="J381">
        <v>282</v>
      </c>
      <c r="K381" t="s">
        <v>109</v>
      </c>
      <c r="L381">
        <v>11</v>
      </c>
      <c r="M381">
        <v>40</v>
      </c>
      <c r="N381">
        <v>471</v>
      </c>
      <c r="O381" s="2">
        <f t="shared" si="11"/>
        <v>11</v>
      </c>
    </row>
    <row r="382" spans="1:15" x14ac:dyDescent="0.45">
      <c r="A382" t="str">
        <f t="shared" si="10"/>
        <v>Inbred HIPS_11_41</v>
      </c>
      <c r="B382">
        <v>1715634</v>
      </c>
      <c r="C382">
        <v>1723089</v>
      </c>
      <c r="D382" t="s">
        <v>19</v>
      </c>
      <c r="E382">
        <v>1</v>
      </c>
      <c r="F382">
        <v>491</v>
      </c>
      <c r="G382">
        <v>1</v>
      </c>
      <c r="H382" t="s">
        <v>378</v>
      </c>
      <c r="I382" t="s">
        <v>379</v>
      </c>
      <c r="J382">
        <v>78</v>
      </c>
      <c r="K382" t="s">
        <v>129</v>
      </c>
      <c r="L382">
        <v>11</v>
      </c>
      <c r="M382">
        <v>41</v>
      </c>
      <c r="N382">
        <v>490</v>
      </c>
      <c r="O382" s="2">
        <f t="shared" si="11"/>
        <v>11</v>
      </c>
    </row>
    <row r="383" spans="1:15" x14ac:dyDescent="0.45">
      <c r="A383" t="str">
        <f t="shared" si="10"/>
        <v>Inbred HIPS_10_41</v>
      </c>
      <c r="B383">
        <v>1716215</v>
      </c>
      <c r="C383">
        <v>1729389</v>
      </c>
      <c r="D383" t="s">
        <v>19</v>
      </c>
      <c r="E383">
        <v>1</v>
      </c>
      <c r="F383">
        <v>490</v>
      </c>
      <c r="G383">
        <v>1</v>
      </c>
      <c r="H383" t="s">
        <v>378</v>
      </c>
      <c r="I383" t="s">
        <v>379</v>
      </c>
      <c r="J383">
        <v>378</v>
      </c>
      <c r="K383" t="s">
        <v>21</v>
      </c>
      <c r="L383">
        <v>10</v>
      </c>
      <c r="M383">
        <v>41</v>
      </c>
      <c r="N383">
        <v>489</v>
      </c>
      <c r="O383" s="2">
        <f t="shared" si="11"/>
        <v>10</v>
      </c>
    </row>
    <row r="384" spans="1:15" x14ac:dyDescent="0.45">
      <c r="A384" t="str">
        <f t="shared" si="10"/>
        <v>Inbred HIPS_9_41</v>
      </c>
      <c r="B384">
        <v>1716066</v>
      </c>
      <c r="C384">
        <v>1729321</v>
      </c>
      <c r="D384" t="s">
        <v>19</v>
      </c>
      <c r="E384">
        <v>1</v>
      </c>
      <c r="F384">
        <v>489</v>
      </c>
      <c r="G384">
        <v>1</v>
      </c>
      <c r="H384" t="s">
        <v>378</v>
      </c>
      <c r="I384" t="s">
        <v>379</v>
      </c>
      <c r="J384">
        <v>310</v>
      </c>
      <c r="K384" t="s">
        <v>103</v>
      </c>
      <c r="L384">
        <v>9</v>
      </c>
      <c r="M384">
        <v>41</v>
      </c>
      <c r="N384">
        <v>488</v>
      </c>
      <c r="O384" s="2">
        <f t="shared" si="11"/>
        <v>9</v>
      </c>
    </row>
    <row r="385" spans="1:15" x14ac:dyDescent="0.45">
      <c r="A385" t="str">
        <f t="shared" si="10"/>
        <v>Inbred HIPS_8_41</v>
      </c>
      <c r="B385">
        <v>1716215</v>
      </c>
      <c r="C385">
        <v>1729385</v>
      </c>
      <c r="D385" t="s">
        <v>19</v>
      </c>
      <c r="E385">
        <v>1</v>
      </c>
      <c r="F385">
        <v>488</v>
      </c>
      <c r="G385">
        <v>1</v>
      </c>
      <c r="H385" t="s">
        <v>378</v>
      </c>
      <c r="I385" t="s">
        <v>379</v>
      </c>
      <c r="J385">
        <v>374</v>
      </c>
      <c r="K385" t="s">
        <v>21</v>
      </c>
      <c r="L385">
        <v>8</v>
      </c>
      <c r="M385">
        <v>41</v>
      </c>
      <c r="N385">
        <v>487</v>
      </c>
      <c r="O385" s="2">
        <f t="shared" si="11"/>
        <v>8</v>
      </c>
    </row>
    <row r="386" spans="1:15" x14ac:dyDescent="0.45">
      <c r="A386" t="str">
        <f t="shared" ref="A386:A449" si="12">IF(OR(I386="LC2125",I386="LC2125_ER"),"Hybrid HIPS",IF(I386="LC2120","Inbred HIPS","ERROR"))&amp;"_"&amp;O386&amp;"_"&amp;M386</f>
        <v>Inbred HIPS_7_41</v>
      </c>
      <c r="B386">
        <v>1716013</v>
      </c>
      <c r="C386">
        <v>1729268</v>
      </c>
      <c r="D386" t="s">
        <v>19</v>
      </c>
      <c r="E386">
        <v>1</v>
      </c>
      <c r="F386">
        <v>487</v>
      </c>
      <c r="G386">
        <v>1</v>
      </c>
      <c r="H386" t="s">
        <v>378</v>
      </c>
      <c r="I386" t="s">
        <v>379</v>
      </c>
      <c r="J386">
        <v>257</v>
      </c>
      <c r="K386" t="s">
        <v>81</v>
      </c>
      <c r="L386">
        <v>7</v>
      </c>
      <c r="M386">
        <v>41</v>
      </c>
      <c r="N386">
        <v>486</v>
      </c>
      <c r="O386" s="2">
        <f t="shared" si="11"/>
        <v>7</v>
      </c>
    </row>
    <row r="387" spans="1:15" x14ac:dyDescent="0.45">
      <c r="A387" t="str">
        <f t="shared" si="12"/>
        <v>Inbred HIPS_6_41</v>
      </c>
      <c r="B387">
        <v>1715848</v>
      </c>
      <c r="C387">
        <v>1729203</v>
      </c>
      <c r="D387" t="s">
        <v>19</v>
      </c>
      <c r="E387">
        <v>1</v>
      </c>
      <c r="F387">
        <v>486</v>
      </c>
      <c r="G387">
        <v>1</v>
      </c>
      <c r="H387" t="s">
        <v>378</v>
      </c>
      <c r="I387" t="s">
        <v>379</v>
      </c>
      <c r="J387">
        <v>192</v>
      </c>
      <c r="K387" t="s">
        <v>183</v>
      </c>
      <c r="L387">
        <v>6</v>
      </c>
      <c r="M387">
        <v>41</v>
      </c>
      <c r="N387">
        <v>485</v>
      </c>
      <c r="O387" s="2">
        <f t="shared" ref="O387:O450" si="13">IF(OR(I387="LC2125",I387="LC2125_ER"),(L387+3)/4,IF(I387="LC2120",L387,"ERROR"))</f>
        <v>6</v>
      </c>
    </row>
    <row r="388" spans="1:15" x14ac:dyDescent="0.45">
      <c r="A388" t="str">
        <f t="shared" si="12"/>
        <v>Inbred HIPS_5_41</v>
      </c>
      <c r="B388">
        <v>1716052</v>
      </c>
      <c r="C388">
        <v>1729307</v>
      </c>
      <c r="D388" t="s">
        <v>19</v>
      </c>
      <c r="E388">
        <v>1</v>
      </c>
      <c r="F388">
        <v>485</v>
      </c>
      <c r="G388">
        <v>1</v>
      </c>
      <c r="H388" t="s">
        <v>378</v>
      </c>
      <c r="I388" t="s">
        <v>379</v>
      </c>
      <c r="J388">
        <v>296</v>
      </c>
      <c r="K388" t="s">
        <v>114</v>
      </c>
      <c r="L388">
        <v>5</v>
      </c>
      <c r="M388">
        <v>41</v>
      </c>
      <c r="N388">
        <v>484</v>
      </c>
      <c r="O388" s="2">
        <f t="shared" si="13"/>
        <v>5</v>
      </c>
    </row>
    <row r="389" spans="1:15" x14ac:dyDescent="0.45">
      <c r="A389" t="str">
        <f t="shared" si="12"/>
        <v>Inbred HIPS_4_41</v>
      </c>
      <c r="B389">
        <v>1716030</v>
      </c>
      <c r="C389">
        <v>1729285</v>
      </c>
      <c r="D389" t="s">
        <v>19</v>
      </c>
      <c r="E389">
        <v>1</v>
      </c>
      <c r="F389">
        <v>484</v>
      </c>
      <c r="G389">
        <v>1</v>
      </c>
      <c r="H389" t="s">
        <v>378</v>
      </c>
      <c r="I389" t="s">
        <v>379</v>
      </c>
      <c r="J389">
        <v>274</v>
      </c>
      <c r="K389" t="s">
        <v>116</v>
      </c>
      <c r="L389">
        <v>4</v>
      </c>
      <c r="M389">
        <v>41</v>
      </c>
      <c r="N389">
        <v>483</v>
      </c>
      <c r="O389" s="2">
        <f t="shared" si="13"/>
        <v>4</v>
      </c>
    </row>
    <row r="390" spans="1:15" x14ac:dyDescent="0.45">
      <c r="A390" t="str">
        <f t="shared" si="12"/>
        <v>Inbred HIPS_3_41</v>
      </c>
      <c r="B390">
        <v>1715890</v>
      </c>
      <c r="C390">
        <v>1729245</v>
      </c>
      <c r="D390" t="s">
        <v>19</v>
      </c>
      <c r="E390">
        <v>1</v>
      </c>
      <c r="F390">
        <v>483</v>
      </c>
      <c r="G390">
        <v>1</v>
      </c>
      <c r="H390" t="s">
        <v>378</v>
      </c>
      <c r="I390" t="s">
        <v>379</v>
      </c>
      <c r="J390">
        <v>234</v>
      </c>
      <c r="K390" t="s">
        <v>163</v>
      </c>
      <c r="L390">
        <v>3</v>
      </c>
      <c r="M390">
        <v>41</v>
      </c>
      <c r="N390">
        <v>482</v>
      </c>
      <c r="O390" s="2">
        <f t="shared" si="13"/>
        <v>3</v>
      </c>
    </row>
    <row r="391" spans="1:15" x14ac:dyDescent="0.45">
      <c r="A391" t="str">
        <f t="shared" si="12"/>
        <v>Inbred HIPS_2_41</v>
      </c>
      <c r="B391">
        <v>1715631</v>
      </c>
      <c r="C391">
        <v>1723086</v>
      </c>
      <c r="D391" t="s">
        <v>19</v>
      </c>
      <c r="E391">
        <v>1</v>
      </c>
      <c r="F391">
        <v>482</v>
      </c>
      <c r="G391">
        <v>1</v>
      </c>
      <c r="H391" t="s">
        <v>378</v>
      </c>
      <c r="I391" t="s">
        <v>379</v>
      </c>
      <c r="J391">
        <v>75</v>
      </c>
      <c r="K391" t="s">
        <v>130</v>
      </c>
      <c r="L391">
        <v>2</v>
      </c>
      <c r="M391">
        <v>41</v>
      </c>
      <c r="N391">
        <v>481</v>
      </c>
      <c r="O391" s="2">
        <f t="shared" si="13"/>
        <v>2</v>
      </c>
    </row>
    <row r="392" spans="1:15" x14ac:dyDescent="0.45">
      <c r="A392" t="str">
        <f t="shared" si="12"/>
        <v>Inbred HIPS_6_42</v>
      </c>
      <c r="B392">
        <v>1716096</v>
      </c>
      <c r="C392">
        <v>1729351</v>
      </c>
      <c r="D392" t="s">
        <v>19</v>
      </c>
      <c r="E392">
        <v>1</v>
      </c>
      <c r="F392">
        <v>499</v>
      </c>
      <c r="G392">
        <v>1</v>
      </c>
      <c r="H392" t="s">
        <v>378</v>
      </c>
      <c r="I392" t="s">
        <v>379</v>
      </c>
      <c r="J392">
        <v>340</v>
      </c>
      <c r="K392" t="s">
        <v>141</v>
      </c>
      <c r="L392">
        <v>6</v>
      </c>
      <c r="M392">
        <v>42</v>
      </c>
      <c r="N392">
        <v>496</v>
      </c>
      <c r="O392" s="2">
        <f t="shared" si="13"/>
        <v>6</v>
      </c>
    </row>
    <row r="393" spans="1:15" x14ac:dyDescent="0.45">
      <c r="A393" t="str">
        <f t="shared" si="12"/>
        <v>Inbred HIPS_7_42</v>
      </c>
      <c r="B393">
        <v>1716031</v>
      </c>
      <c r="C393">
        <v>1729286</v>
      </c>
      <c r="D393" t="s">
        <v>19</v>
      </c>
      <c r="E393">
        <v>1</v>
      </c>
      <c r="F393">
        <v>498</v>
      </c>
      <c r="G393">
        <v>1</v>
      </c>
      <c r="H393" t="s">
        <v>378</v>
      </c>
      <c r="I393" t="s">
        <v>379</v>
      </c>
      <c r="J393">
        <v>275</v>
      </c>
      <c r="K393" t="s">
        <v>134</v>
      </c>
      <c r="L393">
        <v>7</v>
      </c>
      <c r="M393">
        <v>42</v>
      </c>
      <c r="N393">
        <v>495</v>
      </c>
      <c r="O393" s="2">
        <f t="shared" si="13"/>
        <v>7</v>
      </c>
    </row>
    <row r="394" spans="1:15" x14ac:dyDescent="0.45">
      <c r="A394" t="str">
        <f t="shared" si="12"/>
        <v>Inbred HIPS_8_42</v>
      </c>
      <c r="B394">
        <v>1715811</v>
      </c>
      <c r="C394">
        <v>1729166</v>
      </c>
      <c r="D394" t="s">
        <v>19</v>
      </c>
      <c r="E394">
        <v>1</v>
      </c>
      <c r="F394">
        <v>497</v>
      </c>
      <c r="G394">
        <v>1</v>
      </c>
      <c r="H394" t="s">
        <v>378</v>
      </c>
      <c r="I394" t="s">
        <v>379</v>
      </c>
      <c r="J394">
        <v>155</v>
      </c>
      <c r="K394" t="s">
        <v>180</v>
      </c>
      <c r="L394">
        <v>8</v>
      </c>
      <c r="M394">
        <v>42</v>
      </c>
      <c r="N394">
        <v>494</v>
      </c>
      <c r="O394" s="2">
        <f t="shared" si="13"/>
        <v>8</v>
      </c>
    </row>
    <row r="395" spans="1:15" x14ac:dyDescent="0.45">
      <c r="A395" t="str">
        <f t="shared" si="12"/>
        <v>Inbred HIPS_9_42</v>
      </c>
      <c r="B395">
        <v>1715664</v>
      </c>
      <c r="C395">
        <v>1729119</v>
      </c>
      <c r="D395" t="s">
        <v>19</v>
      </c>
      <c r="E395">
        <v>1</v>
      </c>
      <c r="F395">
        <v>496</v>
      </c>
      <c r="G395">
        <v>1</v>
      </c>
      <c r="H395" t="s">
        <v>378</v>
      </c>
      <c r="I395" t="s">
        <v>379</v>
      </c>
      <c r="J395">
        <v>108</v>
      </c>
      <c r="K395" t="s">
        <v>168</v>
      </c>
      <c r="L395">
        <v>9</v>
      </c>
      <c r="M395">
        <v>42</v>
      </c>
      <c r="N395">
        <v>493</v>
      </c>
      <c r="O395" s="2">
        <f t="shared" si="13"/>
        <v>9</v>
      </c>
    </row>
    <row r="396" spans="1:15" x14ac:dyDescent="0.45">
      <c r="A396" t="str">
        <f t="shared" si="12"/>
        <v>Inbred HIPS_10_42</v>
      </c>
      <c r="B396">
        <v>1715468</v>
      </c>
      <c r="C396">
        <v>1723023</v>
      </c>
      <c r="D396" t="s">
        <v>19</v>
      </c>
      <c r="E396">
        <v>1</v>
      </c>
      <c r="F396">
        <v>495</v>
      </c>
      <c r="G396">
        <v>1</v>
      </c>
      <c r="H396" t="s">
        <v>378</v>
      </c>
      <c r="I396" t="s">
        <v>379</v>
      </c>
      <c r="J396">
        <v>12</v>
      </c>
      <c r="K396" t="s">
        <v>143</v>
      </c>
      <c r="L396">
        <v>10</v>
      </c>
      <c r="M396">
        <v>42</v>
      </c>
      <c r="N396">
        <v>492</v>
      </c>
      <c r="O396" s="2">
        <f t="shared" si="13"/>
        <v>10</v>
      </c>
    </row>
    <row r="397" spans="1:15" x14ac:dyDescent="0.45">
      <c r="A397" t="str">
        <f t="shared" si="12"/>
        <v>Inbred HIPS_11_42</v>
      </c>
      <c r="B397">
        <v>1716094</v>
      </c>
      <c r="C397">
        <v>1729349</v>
      </c>
      <c r="D397" t="s">
        <v>19</v>
      </c>
      <c r="E397">
        <v>1</v>
      </c>
      <c r="F397">
        <v>494</v>
      </c>
      <c r="G397">
        <v>1</v>
      </c>
      <c r="H397" t="s">
        <v>378</v>
      </c>
      <c r="I397" t="s">
        <v>379</v>
      </c>
      <c r="J397">
        <v>338</v>
      </c>
      <c r="K397" t="s">
        <v>149</v>
      </c>
      <c r="L397">
        <v>11</v>
      </c>
      <c r="M397">
        <v>42</v>
      </c>
      <c r="N397">
        <v>491</v>
      </c>
      <c r="O397" s="2">
        <f t="shared" si="13"/>
        <v>11</v>
      </c>
    </row>
    <row r="398" spans="1:15" x14ac:dyDescent="0.45">
      <c r="A398" t="str">
        <f t="shared" si="12"/>
        <v>Inbred HIPS_11_43</v>
      </c>
      <c r="B398">
        <v>1716002</v>
      </c>
      <c r="C398">
        <v>1729653</v>
      </c>
      <c r="D398" t="s">
        <v>19</v>
      </c>
      <c r="E398">
        <v>1</v>
      </c>
      <c r="F398">
        <v>515</v>
      </c>
      <c r="G398">
        <v>2</v>
      </c>
      <c r="H398" t="s">
        <v>378</v>
      </c>
      <c r="I398" t="s">
        <v>379</v>
      </c>
      <c r="J398">
        <v>246</v>
      </c>
      <c r="K398" t="s">
        <v>47</v>
      </c>
      <c r="L398">
        <v>11</v>
      </c>
      <c r="M398">
        <v>43</v>
      </c>
      <c r="N398">
        <v>210</v>
      </c>
      <c r="O398" s="2">
        <f t="shared" si="13"/>
        <v>11</v>
      </c>
    </row>
    <row r="399" spans="1:15" x14ac:dyDescent="0.45">
      <c r="A399" t="str">
        <f t="shared" si="12"/>
        <v>Inbred HIPS_10_43</v>
      </c>
      <c r="B399">
        <v>1716212</v>
      </c>
      <c r="C399">
        <v>1729801</v>
      </c>
      <c r="D399" t="s">
        <v>19</v>
      </c>
      <c r="E399">
        <v>1</v>
      </c>
      <c r="F399">
        <v>514</v>
      </c>
      <c r="G399">
        <v>2</v>
      </c>
      <c r="H399" t="s">
        <v>378</v>
      </c>
      <c r="I399" t="s">
        <v>379</v>
      </c>
      <c r="J399">
        <v>394</v>
      </c>
      <c r="K399" t="s">
        <v>371</v>
      </c>
      <c r="L399">
        <v>10</v>
      </c>
      <c r="M399">
        <v>43</v>
      </c>
      <c r="N399">
        <v>209</v>
      </c>
      <c r="O399" s="2">
        <f t="shared" si="13"/>
        <v>10</v>
      </c>
    </row>
    <row r="400" spans="1:15" x14ac:dyDescent="0.45">
      <c r="A400" t="str">
        <f t="shared" si="12"/>
        <v>Inbred HIPS_9_43</v>
      </c>
      <c r="B400">
        <v>1715815</v>
      </c>
      <c r="C400">
        <v>1729566</v>
      </c>
      <c r="D400" t="s">
        <v>19</v>
      </c>
      <c r="E400">
        <v>1</v>
      </c>
      <c r="F400">
        <v>513</v>
      </c>
      <c r="G400">
        <v>2</v>
      </c>
      <c r="H400" t="s">
        <v>378</v>
      </c>
      <c r="I400" t="s">
        <v>379</v>
      </c>
      <c r="J400">
        <v>159</v>
      </c>
      <c r="K400" t="s">
        <v>65</v>
      </c>
      <c r="L400">
        <v>9</v>
      </c>
      <c r="M400">
        <v>43</v>
      </c>
      <c r="N400">
        <v>208</v>
      </c>
      <c r="O400" s="2">
        <f t="shared" si="13"/>
        <v>9</v>
      </c>
    </row>
    <row r="401" spans="1:15" x14ac:dyDescent="0.45">
      <c r="A401" t="str">
        <f t="shared" si="12"/>
        <v>Inbred HIPS_8_43</v>
      </c>
      <c r="B401">
        <v>1716214</v>
      </c>
      <c r="C401">
        <v>1729803</v>
      </c>
      <c r="D401" t="s">
        <v>19</v>
      </c>
      <c r="E401">
        <v>1</v>
      </c>
      <c r="F401">
        <v>512</v>
      </c>
      <c r="G401">
        <v>2</v>
      </c>
      <c r="H401" t="s">
        <v>378</v>
      </c>
      <c r="I401" t="s">
        <v>379</v>
      </c>
      <c r="J401">
        <v>396</v>
      </c>
      <c r="K401" t="s">
        <v>368</v>
      </c>
      <c r="L401">
        <v>8</v>
      </c>
      <c r="M401">
        <v>43</v>
      </c>
      <c r="N401">
        <v>207</v>
      </c>
      <c r="O401" s="2">
        <f t="shared" si="13"/>
        <v>8</v>
      </c>
    </row>
    <row r="402" spans="1:15" x14ac:dyDescent="0.45">
      <c r="A402" t="str">
        <f t="shared" si="12"/>
        <v>Inbred HIPS_7_43</v>
      </c>
      <c r="B402">
        <v>1716215</v>
      </c>
      <c r="C402">
        <v>1729761</v>
      </c>
      <c r="D402" t="s">
        <v>19</v>
      </c>
      <c r="E402">
        <v>1</v>
      </c>
      <c r="F402">
        <v>511</v>
      </c>
      <c r="G402">
        <v>2</v>
      </c>
      <c r="H402" t="s">
        <v>378</v>
      </c>
      <c r="I402" t="s">
        <v>379</v>
      </c>
      <c r="J402">
        <v>354</v>
      </c>
      <c r="K402" t="s">
        <v>21</v>
      </c>
      <c r="L402">
        <v>7</v>
      </c>
      <c r="M402">
        <v>43</v>
      </c>
      <c r="N402">
        <v>206</v>
      </c>
      <c r="O402" s="2">
        <f t="shared" si="13"/>
        <v>7</v>
      </c>
    </row>
    <row r="403" spans="1:15" x14ac:dyDescent="0.45">
      <c r="A403" t="str">
        <f t="shared" si="12"/>
        <v>Inbred HIPS_6_43</v>
      </c>
      <c r="B403">
        <v>1716072</v>
      </c>
      <c r="C403">
        <v>1729723</v>
      </c>
      <c r="D403" t="s">
        <v>19</v>
      </c>
      <c r="E403">
        <v>1</v>
      </c>
      <c r="F403">
        <v>510</v>
      </c>
      <c r="G403">
        <v>2</v>
      </c>
      <c r="H403" t="s">
        <v>378</v>
      </c>
      <c r="I403" t="s">
        <v>379</v>
      </c>
      <c r="J403">
        <v>316</v>
      </c>
      <c r="K403" t="s">
        <v>50</v>
      </c>
      <c r="L403">
        <v>6</v>
      </c>
      <c r="M403">
        <v>43</v>
      </c>
      <c r="N403">
        <v>205</v>
      </c>
      <c r="O403" s="2">
        <f t="shared" si="13"/>
        <v>6</v>
      </c>
    </row>
    <row r="404" spans="1:15" x14ac:dyDescent="0.45">
      <c r="A404" t="str">
        <f t="shared" si="12"/>
        <v>Inbred HIPS_5_43</v>
      </c>
      <c r="B404">
        <v>1716079</v>
      </c>
      <c r="C404">
        <v>1729730</v>
      </c>
      <c r="D404" t="s">
        <v>19</v>
      </c>
      <c r="E404">
        <v>1</v>
      </c>
      <c r="F404">
        <v>509</v>
      </c>
      <c r="G404">
        <v>2</v>
      </c>
      <c r="H404" t="s">
        <v>378</v>
      </c>
      <c r="I404" t="s">
        <v>379</v>
      </c>
      <c r="J404">
        <v>323</v>
      </c>
      <c r="K404" t="s">
        <v>53</v>
      </c>
      <c r="L404">
        <v>5</v>
      </c>
      <c r="M404">
        <v>43</v>
      </c>
      <c r="N404">
        <v>204</v>
      </c>
      <c r="O404" s="2">
        <f t="shared" si="13"/>
        <v>5</v>
      </c>
    </row>
    <row r="405" spans="1:15" x14ac:dyDescent="0.45">
      <c r="A405" t="str">
        <f t="shared" si="12"/>
        <v>Inbred HIPS_4_43</v>
      </c>
      <c r="B405">
        <v>1716073</v>
      </c>
      <c r="C405">
        <v>1729724</v>
      </c>
      <c r="D405" t="s">
        <v>19</v>
      </c>
      <c r="E405">
        <v>1</v>
      </c>
      <c r="F405">
        <v>508</v>
      </c>
      <c r="G405">
        <v>2</v>
      </c>
      <c r="H405" t="s">
        <v>378</v>
      </c>
      <c r="I405" t="s">
        <v>379</v>
      </c>
      <c r="J405">
        <v>317</v>
      </c>
      <c r="K405" t="s">
        <v>27</v>
      </c>
      <c r="L405">
        <v>4</v>
      </c>
      <c r="M405">
        <v>43</v>
      </c>
      <c r="N405">
        <v>203</v>
      </c>
      <c r="O405" s="2">
        <f t="shared" si="13"/>
        <v>4</v>
      </c>
    </row>
    <row r="406" spans="1:15" x14ac:dyDescent="0.45">
      <c r="A406" t="str">
        <f t="shared" si="12"/>
        <v>Inbred HIPS_3_43</v>
      </c>
      <c r="B406">
        <v>1715836</v>
      </c>
      <c r="C406">
        <v>1729587</v>
      </c>
      <c r="D406" t="s">
        <v>19</v>
      </c>
      <c r="E406">
        <v>1</v>
      </c>
      <c r="F406">
        <v>507</v>
      </c>
      <c r="G406">
        <v>2</v>
      </c>
      <c r="H406" t="s">
        <v>378</v>
      </c>
      <c r="I406" t="s">
        <v>379</v>
      </c>
      <c r="J406">
        <v>180</v>
      </c>
      <c r="K406" t="s">
        <v>48</v>
      </c>
      <c r="L406">
        <v>3</v>
      </c>
      <c r="M406">
        <v>43</v>
      </c>
      <c r="N406">
        <v>202</v>
      </c>
      <c r="O406" s="2">
        <f t="shared" si="13"/>
        <v>3</v>
      </c>
    </row>
    <row r="407" spans="1:15" x14ac:dyDescent="0.45">
      <c r="A407" t="str">
        <f t="shared" si="12"/>
        <v>Inbred HIPS_2_43</v>
      </c>
      <c r="B407">
        <v>1716211</v>
      </c>
      <c r="C407">
        <v>1729800</v>
      </c>
      <c r="D407" t="s">
        <v>19</v>
      </c>
      <c r="E407">
        <v>1</v>
      </c>
      <c r="F407">
        <v>506</v>
      </c>
      <c r="G407">
        <v>2</v>
      </c>
      <c r="H407" t="s">
        <v>378</v>
      </c>
      <c r="I407" t="s">
        <v>379</v>
      </c>
      <c r="J407">
        <v>393</v>
      </c>
      <c r="K407" t="s">
        <v>369</v>
      </c>
      <c r="L407">
        <v>2</v>
      </c>
      <c r="M407">
        <v>43</v>
      </c>
      <c r="N407">
        <v>201</v>
      </c>
      <c r="O407" s="2">
        <f t="shared" si="13"/>
        <v>2</v>
      </c>
    </row>
    <row r="408" spans="1:15" x14ac:dyDescent="0.45">
      <c r="A408" t="str">
        <f t="shared" si="12"/>
        <v>Inbred HIPS_2_44</v>
      </c>
      <c r="B408">
        <v>1715842</v>
      </c>
      <c r="C408">
        <v>1729593</v>
      </c>
      <c r="D408" t="s">
        <v>19</v>
      </c>
      <c r="E408">
        <v>1</v>
      </c>
      <c r="F408">
        <v>527</v>
      </c>
      <c r="G408">
        <v>2</v>
      </c>
      <c r="H408" t="s">
        <v>378</v>
      </c>
      <c r="I408" t="s">
        <v>379</v>
      </c>
      <c r="J408">
        <v>186</v>
      </c>
      <c r="K408" t="s">
        <v>33</v>
      </c>
      <c r="L408">
        <v>2</v>
      </c>
      <c r="M408">
        <v>44</v>
      </c>
      <c r="N408">
        <v>220</v>
      </c>
      <c r="O408" s="2">
        <f t="shared" si="13"/>
        <v>2</v>
      </c>
    </row>
    <row r="409" spans="1:15" x14ac:dyDescent="0.45">
      <c r="A409" t="str">
        <f t="shared" si="12"/>
        <v>Inbred HIPS_3_44</v>
      </c>
      <c r="B409">
        <v>1716047</v>
      </c>
      <c r="C409">
        <v>1729698</v>
      </c>
      <c r="D409" t="s">
        <v>19</v>
      </c>
      <c r="E409">
        <v>1</v>
      </c>
      <c r="F409">
        <v>526</v>
      </c>
      <c r="G409">
        <v>2</v>
      </c>
      <c r="H409" t="s">
        <v>378</v>
      </c>
      <c r="I409" t="s">
        <v>379</v>
      </c>
      <c r="J409">
        <v>291</v>
      </c>
      <c r="K409" t="s">
        <v>55</v>
      </c>
      <c r="L409">
        <v>3</v>
      </c>
      <c r="M409">
        <v>44</v>
      </c>
      <c r="N409">
        <v>219</v>
      </c>
      <c r="O409" s="2">
        <f t="shared" si="13"/>
        <v>3</v>
      </c>
    </row>
    <row r="410" spans="1:15" x14ac:dyDescent="0.45">
      <c r="A410" t="str">
        <f t="shared" si="12"/>
        <v>Inbred HIPS_4_44</v>
      </c>
      <c r="B410">
        <v>1715648</v>
      </c>
      <c r="C410">
        <v>1729499</v>
      </c>
      <c r="D410" t="s">
        <v>19</v>
      </c>
      <c r="E410">
        <v>1</v>
      </c>
      <c r="F410">
        <v>525</v>
      </c>
      <c r="G410">
        <v>2</v>
      </c>
      <c r="H410" t="s">
        <v>378</v>
      </c>
      <c r="I410" t="s">
        <v>379</v>
      </c>
      <c r="J410">
        <v>92</v>
      </c>
      <c r="K410" t="s">
        <v>39</v>
      </c>
      <c r="L410">
        <v>4</v>
      </c>
      <c r="M410">
        <v>44</v>
      </c>
      <c r="N410">
        <v>218</v>
      </c>
      <c r="O410" s="2">
        <f t="shared" si="13"/>
        <v>4</v>
      </c>
    </row>
    <row r="411" spans="1:15" x14ac:dyDescent="0.45">
      <c r="A411" t="str">
        <f t="shared" si="12"/>
        <v>Inbred HIPS_5_44</v>
      </c>
      <c r="B411">
        <v>1716034</v>
      </c>
      <c r="C411">
        <v>1729685</v>
      </c>
      <c r="D411" t="s">
        <v>19</v>
      </c>
      <c r="E411">
        <v>1</v>
      </c>
      <c r="F411">
        <v>524</v>
      </c>
      <c r="G411">
        <v>2</v>
      </c>
      <c r="H411" t="s">
        <v>378</v>
      </c>
      <c r="I411" t="s">
        <v>379</v>
      </c>
      <c r="J411">
        <v>278</v>
      </c>
      <c r="K411" t="s">
        <v>45</v>
      </c>
      <c r="L411">
        <v>5</v>
      </c>
      <c r="M411">
        <v>44</v>
      </c>
      <c r="N411">
        <v>217</v>
      </c>
      <c r="O411" s="2">
        <f t="shared" si="13"/>
        <v>5</v>
      </c>
    </row>
    <row r="412" spans="1:15" x14ac:dyDescent="0.45">
      <c r="A412" t="str">
        <f t="shared" si="12"/>
        <v>Inbred HIPS_6_44</v>
      </c>
      <c r="B412">
        <v>1715659</v>
      </c>
      <c r="C412">
        <v>1729510</v>
      </c>
      <c r="D412" t="s">
        <v>19</v>
      </c>
      <c r="E412">
        <v>1</v>
      </c>
      <c r="F412">
        <v>523</v>
      </c>
      <c r="G412">
        <v>2</v>
      </c>
      <c r="H412" t="s">
        <v>378</v>
      </c>
      <c r="I412" t="s">
        <v>379</v>
      </c>
      <c r="J412">
        <v>103</v>
      </c>
      <c r="K412" t="s">
        <v>62</v>
      </c>
      <c r="L412">
        <v>6</v>
      </c>
      <c r="M412">
        <v>44</v>
      </c>
      <c r="N412">
        <v>216</v>
      </c>
      <c r="O412" s="2">
        <f t="shared" si="13"/>
        <v>6</v>
      </c>
    </row>
    <row r="413" spans="1:15" x14ac:dyDescent="0.45">
      <c r="A413" t="str">
        <f t="shared" si="12"/>
        <v>Inbred HIPS_7_44</v>
      </c>
      <c r="B413">
        <v>1715869</v>
      </c>
      <c r="C413">
        <v>1729620</v>
      </c>
      <c r="D413" t="s">
        <v>19</v>
      </c>
      <c r="E413">
        <v>1</v>
      </c>
      <c r="F413">
        <v>522</v>
      </c>
      <c r="G413">
        <v>2</v>
      </c>
      <c r="H413" t="s">
        <v>378</v>
      </c>
      <c r="I413" t="s">
        <v>379</v>
      </c>
      <c r="J413">
        <v>213</v>
      </c>
      <c r="K413" t="s">
        <v>41</v>
      </c>
      <c r="L413">
        <v>7</v>
      </c>
      <c r="M413">
        <v>44</v>
      </c>
      <c r="N413">
        <v>215</v>
      </c>
      <c r="O413" s="2">
        <f t="shared" si="13"/>
        <v>7</v>
      </c>
    </row>
    <row r="414" spans="1:15" x14ac:dyDescent="0.45">
      <c r="A414" t="str">
        <f t="shared" si="12"/>
        <v>Inbred HIPS_8_44</v>
      </c>
      <c r="B414">
        <v>1716062</v>
      </c>
      <c r="C414">
        <v>1729713</v>
      </c>
      <c r="D414" t="s">
        <v>19</v>
      </c>
      <c r="E414">
        <v>1</v>
      </c>
      <c r="F414">
        <v>521</v>
      </c>
      <c r="G414">
        <v>2</v>
      </c>
      <c r="H414" t="s">
        <v>378</v>
      </c>
      <c r="I414" t="s">
        <v>379</v>
      </c>
      <c r="J414">
        <v>306</v>
      </c>
      <c r="K414" t="s">
        <v>63</v>
      </c>
      <c r="L414">
        <v>8</v>
      </c>
      <c r="M414">
        <v>44</v>
      </c>
      <c r="N414">
        <v>214</v>
      </c>
      <c r="O414" s="2">
        <f t="shared" si="13"/>
        <v>8</v>
      </c>
    </row>
    <row r="415" spans="1:15" x14ac:dyDescent="0.45">
      <c r="A415" t="str">
        <f t="shared" si="12"/>
        <v>Inbred HIPS_9_44</v>
      </c>
      <c r="B415">
        <v>1716205</v>
      </c>
      <c r="C415">
        <v>1729794</v>
      </c>
      <c r="D415" t="s">
        <v>19</v>
      </c>
      <c r="E415">
        <v>1</v>
      </c>
      <c r="F415">
        <v>520</v>
      </c>
      <c r="G415">
        <v>2</v>
      </c>
      <c r="H415" t="s">
        <v>378</v>
      </c>
      <c r="I415" t="s">
        <v>379</v>
      </c>
      <c r="J415">
        <v>387</v>
      </c>
      <c r="K415" t="s">
        <v>377</v>
      </c>
      <c r="L415">
        <v>9</v>
      </c>
      <c r="M415">
        <v>44</v>
      </c>
      <c r="N415">
        <v>213</v>
      </c>
      <c r="O415" s="2">
        <f t="shared" si="13"/>
        <v>9</v>
      </c>
    </row>
    <row r="416" spans="1:15" x14ac:dyDescent="0.45">
      <c r="A416" t="str">
        <f t="shared" si="12"/>
        <v>Inbred HIPS_10_44</v>
      </c>
      <c r="B416">
        <v>1715899</v>
      </c>
      <c r="C416">
        <v>1729650</v>
      </c>
      <c r="D416" t="s">
        <v>19</v>
      </c>
      <c r="E416">
        <v>1</v>
      </c>
      <c r="F416">
        <v>519</v>
      </c>
      <c r="G416">
        <v>2</v>
      </c>
      <c r="H416" t="s">
        <v>378</v>
      </c>
      <c r="I416" t="s">
        <v>379</v>
      </c>
      <c r="J416">
        <v>243</v>
      </c>
      <c r="K416" t="s">
        <v>23</v>
      </c>
      <c r="L416">
        <v>10</v>
      </c>
      <c r="M416">
        <v>44</v>
      </c>
      <c r="N416">
        <v>212</v>
      </c>
      <c r="O416" s="2">
        <f t="shared" si="13"/>
        <v>10</v>
      </c>
    </row>
    <row r="417" spans="1:15" x14ac:dyDescent="0.45">
      <c r="A417" t="str">
        <f t="shared" si="12"/>
        <v>Inbred HIPS_11_44</v>
      </c>
      <c r="B417">
        <v>1715845</v>
      </c>
      <c r="C417">
        <v>1729596</v>
      </c>
      <c r="D417" t="s">
        <v>19</v>
      </c>
      <c r="E417">
        <v>1</v>
      </c>
      <c r="F417">
        <v>518</v>
      </c>
      <c r="G417">
        <v>2</v>
      </c>
      <c r="H417" t="s">
        <v>378</v>
      </c>
      <c r="I417" t="s">
        <v>379</v>
      </c>
      <c r="J417">
        <v>189</v>
      </c>
      <c r="K417" t="s">
        <v>59</v>
      </c>
      <c r="L417">
        <v>11</v>
      </c>
      <c r="M417">
        <v>44</v>
      </c>
      <c r="N417">
        <v>211</v>
      </c>
      <c r="O417" s="2">
        <f t="shared" si="13"/>
        <v>11</v>
      </c>
    </row>
    <row r="418" spans="1:15" x14ac:dyDescent="0.45">
      <c r="A418" t="str">
        <f t="shared" si="12"/>
        <v>Inbred HIPS_11_45</v>
      </c>
      <c r="B418">
        <v>1716215</v>
      </c>
      <c r="C418">
        <v>1729758</v>
      </c>
      <c r="D418" t="s">
        <v>19</v>
      </c>
      <c r="E418">
        <v>1</v>
      </c>
      <c r="F418">
        <v>539</v>
      </c>
      <c r="G418">
        <v>2</v>
      </c>
      <c r="H418" t="s">
        <v>378</v>
      </c>
      <c r="I418" t="s">
        <v>379</v>
      </c>
      <c r="J418">
        <v>351</v>
      </c>
      <c r="K418" t="s">
        <v>21</v>
      </c>
      <c r="L418">
        <v>11</v>
      </c>
      <c r="M418">
        <v>45</v>
      </c>
      <c r="N418">
        <v>230</v>
      </c>
      <c r="O418" s="2">
        <f t="shared" si="13"/>
        <v>11</v>
      </c>
    </row>
    <row r="419" spans="1:15" x14ac:dyDescent="0.45">
      <c r="A419" t="str">
        <f t="shared" si="12"/>
        <v>Inbred HIPS_10_45</v>
      </c>
      <c r="B419">
        <v>1716063</v>
      </c>
      <c r="C419">
        <v>1729714</v>
      </c>
      <c r="D419" t="s">
        <v>19</v>
      </c>
      <c r="E419">
        <v>1</v>
      </c>
      <c r="F419">
        <v>538</v>
      </c>
      <c r="G419">
        <v>2</v>
      </c>
      <c r="H419" t="s">
        <v>378</v>
      </c>
      <c r="I419" t="s">
        <v>379</v>
      </c>
      <c r="J419">
        <v>307</v>
      </c>
      <c r="K419" t="s">
        <v>43</v>
      </c>
      <c r="L419">
        <v>10</v>
      </c>
      <c r="M419">
        <v>45</v>
      </c>
      <c r="N419">
        <v>229</v>
      </c>
      <c r="O419" s="2">
        <f t="shared" si="13"/>
        <v>10</v>
      </c>
    </row>
    <row r="420" spans="1:15" x14ac:dyDescent="0.45">
      <c r="A420" t="str">
        <f t="shared" si="12"/>
        <v>Inbred HIPS_9_45</v>
      </c>
      <c r="B420">
        <v>1715692</v>
      </c>
      <c r="C420">
        <v>1729543</v>
      </c>
      <c r="D420" t="s">
        <v>19</v>
      </c>
      <c r="E420">
        <v>1</v>
      </c>
      <c r="F420">
        <v>537</v>
      </c>
      <c r="G420">
        <v>2</v>
      </c>
      <c r="H420" t="s">
        <v>378</v>
      </c>
      <c r="I420" t="s">
        <v>379</v>
      </c>
      <c r="J420">
        <v>136</v>
      </c>
      <c r="K420" t="s">
        <v>25</v>
      </c>
      <c r="L420">
        <v>9</v>
      </c>
      <c r="M420">
        <v>45</v>
      </c>
      <c r="N420">
        <v>228</v>
      </c>
      <c r="O420" s="2">
        <f t="shared" si="13"/>
        <v>9</v>
      </c>
    </row>
    <row r="421" spans="1:15" x14ac:dyDescent="0.45">
      <c r="A421" t="str">
        <f t="shared" si="12"/>
        <v>Inbred HIPS_8_45</v>
      </c>
      <c r="B421">
        <v>1716215</v>
      </c>
      <c r="C421">
        <v>1729760</v>
      </c>
      <c r="D421" t="s">
        <v>19</v>
      </c>
      <c r="E421">
        <v>1</v>
      </c>
      <c r="F421">
        <v>536</v>
      </c>
      <c r="G421">
        <v>2</v>
      </c>
      <c r="H421" t="s">
        <v>378</v>
      </c>
      <c r="I421" t="s">
        <v>379</v>
      </c>
      <c r="J421">
        <v>353</v>
      </c>
      <c r="K421" t="s">
        <v>21</v>
      </c>
      <c r="L421">
        <v>8</v>
      </c>
      <c r="M421">
        <v>45</v>
      </c>
      <c r="N421">
        <v>227</v>
      </c>
      <c r="O421" s="2">
        <f t="shared" si="13"/>
        <v>8</v>
      </c>
    </row>
    <row r="422" spans="1:15" x14ac:dyDescent="0.45">
      <c r="A422" t="str">
        <f t="shared" si="12"/>
        <v>Inbred HIPS_7_45</v>
      </c>
      <c r="B422">
        <v>1716209</v>
      </c>
      <c r="C422">
        <v>1729798</v>
      </c>
      <c r="D422" t="s">
        <v>19</v>
      </c>
      <c r="E422">
        <v>1</v>
      </c>
      <c r="F422">
        <v>535</v>
      </c>
      <c r="G422">
        <v>2</v>
      </c>
      <c r="H422" t="s">
        <v>378</v>
      </c>
      <c r="I422" t="s">
        <v>379</v>
      </c>
      <c r="J422">
        <v>391</v>
      </c>
      <c r="K422" t="s">
        <v>373</v>
      </c>
      <c r="L422">
        <v>7</v>
      </c>
      <c r="M422">
        <v>45</v>
      </c>
      <c r="N422">
        <v>226</v>
      </c>
      <c r="O422" s="2">
        <f t="shared" si="13"/>
        <v>7</v>
      </c>
    </row>
    <row r="423" spans="1:15" x14ac:dyDescent="0.45">
      <c r="A423" t="str">
        <f t="shared" si="12"/>
        <v>Inbred HIPS_6_45</v>
      </c>
      <c r="B423">
        <v>1715689</v>
      </c>
      <c r="C423">
        <v>1729540</v>
      </c>
      <c r="D423" t="s">
        <v>19</v>
      </c>
      <c r="E423">
        <v>1</v>
      </c>
      <c r="F423">
        <v>534</v>
      </c>
      <c r="G423">
        <v>2</v>
      </c>
      <c r="H423" t="s">
        <v>378</v>
      </c>
      <c r="I423" t="s">
        <v>379</v>
      </c>
      <c r="J423">
        <v>133</v>
      </c>
      <c r="K423" t="s">
        <v>40</v>
      </c>
      <c r="L423">
        <v>6</v>
      </c>
      <c r="M423">
        <v>45</v>
      </c>
      <c r="N423">
        <v>225</v>
      </c>
      <c r="O423" s="2">
        <f t="shared" si="13"/>
        <v>6</v>
      </c>
    </row>
    <row r="424" spans="1:15" x14ac:dyDescent="0.45">
      <c r="A424" t="str">
        <f t="shared" si="12"/>
        <v>Inbred HIPS_5_45</v>
      </c>
      <c r="B424">
        <v>1716093</v>
      </c>
      <c r="C424">
        <v>1729744</v>
      </c>
      <c r="D424" t="s">
        <v>19</v>
      </c>
      <c r="E424">
        <v>1</v>
      </c>
      <c r="F424">
        <v>533</v>
      </c>
      <c r="G424">
        <v>2</v>
      </c>
      <c r="H424" t="s">
        <v>378</v>
      </c>
      <c r="I424" t="s">
        <v>379</v>
      </c>
      <c r="J424">
        <v>337</v>
      </c>
      <c r="K424" t="s">
        <v>37</v>
      </c>
      <c r="L424">
        <v>5</v>
      </c>
      <c r="M424">
        <v>45</v>
      </c>
      <c r="N424">
        <v>224</v>
      </c>
      <c r="O424" s="2">
        <f t="shared" si="13"/>
        <v>5</v>
      </c>
    </row>
    <row r="425" spans="1:15" x14ac:dyDescent="0.45">
      <c r="A425" t="str">
        <f t="shared" si="12"/>
        <v>Inbred HIPS_4_45</v>
      </c>
      <c r="B425">
        <v>1715882</v>
      </c>
      <c r="C425">
        <v>1729633</v>
      </c>
      <c r="D425" t="s">
        <v>19</v>
      </c>
      <c r="E425">
        <v>1</v>
      </c>
      <c r="F425">
        <v>532</v>
      </c>
      <c r="G425">
        <v>2</v>
      </c>
      <c r="H425" t="s">
        <v>378</v>
      </c>
      <c r="I425" t="s">
        <v>379</v>
      </c>
      <c r="J425">
        <v>226</v>
      </c>
      <c r="K425" t="s">
        <v>54</v>
      </c>
      <c r="L425">
        <v>4</v>
      </c>
      <c r="M425">
        <v>45</v>
      </c>
      <c r="N425">
        <v>223</v>
      </c>
      <c r="O425" s="2">
        <f t="shared" si="13"/>
        <v>4</v>
      </c>
    </row>
    <row r="426" spans="1:15" x14ac:dyDescent="0.45">
      <c r="A426" t="str">
        <f t="shared" si="12"/>
        <v>Inbred HIPS_3_45</v>
      </c>
      <c r="B426">
        <v>1716043</v>
      </c>
      <c r="C426">
        <v>1729694</v>
      </c>
      <c r="D426" t="s">
        <v>19</v>
      </c>
      <c r="E426">
        <v>1</v>
      </c>
      <c r="F426">
        <v>531</v>
      </c>
      <c r="G426">
        <v>2</v>
      </c>
      <c r="H426" t="s">
        <v>378</v>
      </c>
      <c r="I426" t="s">
        <v>379</v>
      </c>
      <c r="J426">
        <v>287</v>
      </c>
      <c r="K426" t="s">
        <v>44</v>
      </c>
      <c r="L426">
        <v>3</v>
      </c>
      <c r="M426">
        <v>45</v>
      </c>
      <c r="N426">
        <v>222</v>
      </c>
      <c r="O426" s="2">
        <f t="shared" si="13"/>
        <v>3</v>
      </c>
    </row>
    <row r="427" spans="1:15" x14ac:dyDescent="0.45">
      <c r="A427" t="str">
        <f t="shared" si="12"/>
        <v>Inbred HIPS_2_45</v>
      </c>
      <c r="B427">
        <v>1715823</v>
      </c>
      <c r="C427">
        <v>1729574</v>
      </c>
      <c r="D427" t="s">
        <v>19</v>
      </c>
      <c r="E427">
        <v>1</v>
      </c>
      <c r="F427">
        <v>530</v>
      </c>
      <c r="G427">
        <v>2</v>
      </c>
      <c r="H427" t="s">
        <v>378</v>
      </c>
      <c r="I427" t="s">
        <v>379</v>
      </c>
      <c r="J427">
        <v>167</v>
      </c>
      <c r="K427" t="s">
        <v>28</v>
      </c>
      <c r="L427">
        <v>2</v>
      </c>
      <c r="M427">
        <v>45</v>
      </c>
      <c r="N427">
        <v>221</v>
      </c>
      <c r="O427" s="2">
        <f t="shared" si="13"/>
        <v>2</v>
      </c>
    </row>
    <row r="428" spans="1:15" x14ac:dyDescent="0.45">
      <c r="A428" t="str">
        <f t="shared" si="12"/>
        <v>Inbred HIPS_2_46</v>
      </c>
      <c r="B428">
        <v>1716035</v>
      </c>
      <c r="C428">
        <v>1729686</v>
      </c>
      <c r="D428" t="s">
        <v>19</v>
      </c>
      <c r="E428">
        <v>1</v>
      </c>
      <c r="F428">
        <v>551</v>
      </c>
      <c r="G428">
        <v>2</v>
      </c>
      <c r="H428" t="s">
        <v>378</v>
      </c>
      <c r="I428" t="s">
        <v>379</v>
      </c>
      <c r="J428">
        <v>279</v>
      </c>
      <c r="K428" t="s">
        <v>31</v>
      </c>
      <c r="L428">
        <v>2</v>
      </c>
      <c r="M428">
        <v>46</v>
      </c>
      <c r="N428">
        <v>240</v>
      </c>
      <c r="O428" s="2">
        <f t="shared" si="13"/>
        <v>2</v>
      </c>
    </row>
    <row r="429" spans="1:15" x14ac:dyDescent="0.45">
      <c r="A429" t="str">
        <f t="shared" si="12"/>
        <v>Inbred HIPS_3_46</v>
      </c>
      <c r="B429">
        <v>1716206</v>
      </c>
      <c r="C429">
        <v>1729795</v>
      </c>
      <c r="D429" t="s">
        <v>19</v>
      </c>
      <c r="E429">
        <v>1</v>
      </c>
      <c r="F429">
        <v>550</v>
      </c>
      <c r="G429">
        <v>2</v>
      </c>
      <c r="H429" t="s">
        <v>378</v>
      </c>
      <c r="I429" t="s">
        <v>379</v>
      </c>
      <c r="J429">
        <v>388</v>
      </c>
      <c r="K429" t="s">
        <v>375</v>
      </c>
      <c r="L429">
        <v>3</v>
      </c>
      <c r="M429">
        <v>46</v>
      </c>
      <c r="N429">
        <v>239</v>
      </c>
      <c r="O429" s="2">
        <f t="shared" si="13"/>
        <v>3</v>
      </c>
    </row>
    <row r="430" spans="1:15" x14ac:dyDescent="0.45">
      <c r="A430" t="str">
        <f t="shared" si="12"/>
        <v>Inbred HIPS_4_46</v>
      </c>
      <c r="B430">
        <v>1716044</v>
      </c>
      <c r="C430">
        <v>1729695</v>
      </c>
      <c r="D430" t="s">
        <v>19</v>
      </c>
      <c r="E430">
        <v>1</v>
      </c>
      <c r="F430">
        <v>549</v>
      </c>
      <c r="G430">
        <v>2</v>
      </c>
      <c r="H430" t="s">
        <v>378</v>
      </c>
      <c r="I430" t="s">
        <v>379</v>
      </c>
      <c r="J430">
        <v>288</v>
      </c>
      <c r="K430" t="s">
        <v>32</v>
      </c>
      <c r="L430">
        <v>4</v>
      </c>
      <c r="M430">
        <v>46</v>
      </c>
      <c r="N430">
        <v>238</v>
      </c>
      <c r="O430" s="2">
        <f t="shared" si="13"/>
        <v>4</v>
      </c>
    </row>
    <row r="431" spans="1:15" x14ac:dyDescent="0.45">
      <c r="A431" t="str">
        <f t="shared" si="12"/>
        <v>Inbred HIPS_5_46</v>
      </c>
      <c r="B431">
        <v>1715684</v>
      </c>
      <c r="C431">
        <v>1729535</v>
      </c>
      <c r="D431" t="s">
        <v>19</v>
      </c>
      <c r="E431">
        <v>1</v>
      </c>
      <c r="F431">
        <v>548</v>
      </c>
      <c r="G431">
        <v>2</v>
      </c>
      <c r="H431" t="s">
        <v>378</v>
      </c>
      <c r="I431" t="s">
        <v>379</v>
      </c>
      <c r="J431">
        <v>128</v>
      </c>
      <c r="K431" t="s">
        <v>64</v>
      </c>
      <c r="L431">
        <v>5</v>
      </c>
      <c r="M431">
        <v>46</v>
      </c>
      <c r="N431">
        <v>237</v>
      </c>
      <c r="O431" s="2">
        <f t="shared" si="13"/>
        <v>5</v>
      </c>
    </row>
    <row r="432" spans="1:15" x14ac:dyDescent="0.45">
      <c r="A432" t="str">
        <f t="shared" si="12"/>
        <v>Inbred HIPS_6_46</v>
      </c>
      <c r="B432">
        <v>1716080</v>
      </c>
      <c r="C432">
        <v>1729731</v>
      </c>
      <c r="D432" t="s">
        <v>19</v>
      </c>
      <c r="E432">
        <v>1</v>
      </c>
      <c r="F432">
        <v>547</v>
      </c>
      <c r="G432">
        <v>2</v>
      </c>
      <c r="H432" t="s">
        <v>378</v>
      </c>
      <c r="I432" t="s">
        <v>379</v>
      </c>
      <c r="J432">
        <v>324</v>
      </c>
      <c r="K432" t="s">
        <v>52</v>
      </c>
      <c r="L432">
        <v>6</v>
      </c>
      <c r="M432">
        <v>46</v>
      </c>
      <c r="N432">
        <v>236</v>
      </c>
      <c r="O432" s="2">
        <f t="shared" si="13"/>
        <v>6</v>
      </c>
    </row>
    <row r="433" spans="1:15" x14ac:dyDescent="0.45">
      <c r="A433" t="str">
        <f t="shared" si="12"/>
        <v>Inbred HIPS_7_46</v>
      </c>
      <c r="B433">
        <v>1716215</v>
      </c>
      <c r="C433">
        <v>1729759</v>
      </c>
      <c r="D433" t="s">
        <v>19</v>
      </c>
      <c r="E433">
        <v>1</v>
      </c>
      <c r="F433">
        <v>546</v>
      </c>
      <c r="G433">
        <v>2</v>
      </c>
      <c r="H433" t="s">
        <v>378</v>
      </c>
      <c r="I433" t="s">
        <v>379</v>
      </c>
      <c r="J433">
        <v>352</v>
      </c>
      <c r="K433" t="s">
        <v>21</v>
      </c>
      <c r="L433">
        <v>7</v>
      </c>
      <c r="M433">
        <v>46</v>
      </c>
      <c r="N433">
        <v>235</v>
      </c>
      <c r="O433" s="2">
        <f t="shared" si="13"/>
        <v>7</v>
      </c>
    </row>
    <row r="434" spans="1:15" x14ac:dyDescent="0.45">
      <c r="A434" t="str">
        <f t="shared" si="12"/>
        <v>Inbred HIPS_8_46</v>
      </c>
      <c r="B434">
        <v>1716037</v>
      </c>
      <c r="C434">
        <v>1729688</v>
      </c>
      <c r="D434" t="s">
        <v>19</v>
      </c>
      <c r="E434">
        <v>1</v>
      </c>
      <c r="F434">
        <v>545</v>
      </c>
      <c r="G434">
        <v>2</v>
      </c>
      <c r="H434" t="s">
        <v>378</v>
      </c>
      <c r="I434" t="s">
        <v>379</v>
      </c>
      <c r="J434">
        <v>281</v>
      </c>
      <c r="K434" t="s">
        <v>24</v>
      </c>
      <c r="L434">
        <v>8</v>
      </c>
      <c r="M434">
        <v>46</v>
      </c>
      <c r="N434">
        <v>234</v>
      </c>
      <c r="O434" s="2">
        <f t="shared" si="13"/>
        <v>8</v>
      </c>
    </row>
    <row r="435" spans="1:15" x14ac:dyDescent="0.45">
      <c r="A435" t="str">
        <f t="shared" si="12"/>
        <v>Inbred HIPS_9_46</v>
      </c>
      <c r="B435">
        <v>1715849</v>
      </c>
      <c r="C435">
        <v>1729600</v>
      </c>
      <c r="D435" t="s">
        <v>19</v>
      </c>
      <c r="E435">
        <v>1</v>
      </c>
      <c r="F435">
        <v>544</v>
      </c>
      <c r="G435">
        <v>2</v>
      </c>
      <c r="H435" t="s">
        <v>378</v>
      </c>
      <c r="I435" t="s">
        <v>379</v>
      </c>
      <c r="J435">
        <v>193</v>
      </c>
      <c r="K435" t="s">
        <v>22</v>
      </c>
      <c r="L435">
        <v>9</v>
      </c>
      <c r="M435">
        <v>46</v>
      </c>
      <c r="N435">
        <v>233</v>
      </c>
      <c r="O435" s="2">
        <f t="shared" si="13"/>
        <v>9</v>
      </c>
    </row>
    <row r="436" spans="1:15" x14ac:dyDescent="0.45">
      <c r="A436" t="str">
        <f t="shared" si="12"/>
        <v>Inbred HIPS_10_46</v>
      </c>
      <c r="B436">
        <v>1716203</v>
      </c>
      <c r="C436">
        <v>1729754</v>
      </c>
      <c r="D436" t="s">
        <v>19</v>
      </c>
      <c r="E436">
        <v>1</v>
      </c>
      <c r="F436">
        <v>543</v>
      </c>
      <c r="G436">
        <v>2</v>
      </c>
      <c r="H436" t="s">
        <v>378</v>
      </c>
      <c r="I436" t="s">
        <v>379</v>
      </c>
      <c r="J436">
        <v>347</v>
      </c>
      <c r="K436" t="s">
        <v>20</v>
      </c>
      <c r="L436">
        <v>10</v>
      </c>
      <c r="M436">
        <v>46</v>
      </c>
      <c r="N436">
        <v>232</v>
      </c>
      <c r="O436" s="2">
        <f t="shared" si="13"/>
        <v>10</v>
      </c>
    </row>
    <row r="437" spans="1:15" x14ac:dyDescent="0.45">
      <c r="A437" t="str">
        <f t="shared" si="12"/>
        <v>Inbred HIPS_11_46</v>
      </c>
      <c r="B437">
        <v>1715665</v>
      </c>
      <c r="C437">
        <v>1729516</v>
      </c>
      <c r="D437" t="s">
        <v>19</v>
      </c>
      <c r="E437">
        <v>1</v>
      </c>
      <c r="F437">
        <v>542</v>
      </c>
      <c r="G437">
        <v>2</v>
      </c>
      <c r="H437" t="s">
        <v>378</v>
      </c>
      <c r="I437" t="s">
        <v>379</v>
      </c>
      <c r="J437">
        <v>109</v>
      </c>
      <c r="K437" t="s">
        <v>26</v>
      </c>
      <c r="L437">
        <v>11</v>
      </c>
      <c r="M437">
        <v>46</v>
      </c>
      <c r="N437">
        <v>231</v>
      </c>
      <c r="O437" s="2">
        <f t="shared" si="13"/>
        <v>11</v>
      </c>
    </row>
    <row r="438" spans="1:15" x14ac:dyDescent="0.45">
      <c r="A438" t="str">
        <f t="shared" si="12"/>
        <v>Inbred HIPS_11_47</v>
      </c>
      <c r="B438">
        <v>1716215</v>
      </c>
      <c r="C438">
        <v>1729762</v>
      </c>
      <c r="D438" t="s">
        <v>19</v>
      </c>
      <c r="E438">
        <v>1</v>
      </c>
      <c r="F438">
        <v>563</v>
      </c>
      <c r="G438">
        <v>2</v>
      </c>
      <c r="H438" t="s">
        <v>378</v>
      </c>
      <c r="I438" t="s">
        <v>379</v>
      </c>
      <c r="J438">
        <v>355</v>
      </c>
      <c r="K438" t="s">
        <v>21</v>
      </c>
      <c r="L438">
        <v>11</v>
      </c>
      <c r="M438">
        <v>47</v>
      </c>
      <c r="N438">
        <v>250</v>
      </c>
      <c r="O438" s="2">
        <f t="shared" si="13"/>
        <v>11</v>
      </c>
    </row>
    <row r="439" spans="1:15" x14ac:dyDescent="0.45">
      <c r="A439" t="str">
        <f t="shared" si="12"/>
        <v>Inbred HIPS_10_47</v>
      </c>
      <c r="B439">
        <v>1715609</v>
      </c>
      <c r="C439">
        <v>1729460</v>
      </c>
      <c r="D439" t="s">
        <v>19</v>
      </c>
      <c r="E439">
        <v>1</v>
      </c>
      <c r="F439">
        <v>562</v>
      </c>
      <c r="G439">
        <v>2</v>
      </c>
      <c r="H439" t="s">
        <v>378</v>
      </c>
      <c r="I439" t="s">
        <v>379</v>
      </c>
      <c r="J439">
        <v>53</v>
      </c>
      <c r="K439" t="s">
        <v>34</v>
      </c>
      <c r="L439">
        <v>10</v>
      </c>
      <c r="M439">
        <v>47</v>
      </c>
      <c r="N439">
        <v>249</v>
      </c>
      <c r="O439" s="2">
        <f t="shared" si="13"/>
        <v>10</v>
      </c>
    </row>
    <row r="440" spans="1:15" x14ac:dyDescent="0.45">
      <c r="A440" t="str">
        <f t="shared" si="12"/>
        <v>Inbred HIPS_9_47</v>
      </c>
      <c r="B440">
        <v>1716041</v>
      </c>
      <c r="C440">
        <v>1729692</v>
      </c>
      <c r="D440" t="s">
        <v>19</v>
      </c>
      <c r="E440">
        <v>1</v>
      </c>
      <c r="F440">
        <v>561</v>
      </c>
      <c r="G440">
        <v>2</v>
      </c>
      <c r="H440" t="s">
        <v>378</v>
      </c>
      <c r="I440" t="s">
        <v>379</v>
      </c>
      <c r="J440">
        <v>285</v>
      </c>
      <c r="K440" t="s">
        <v>49</v>
      </c>
      <c r="L440">
        <v>9</v>
      </c>
      <c r="M440">
        <v>47</v>
      </c>
      <c r="N440">
        <v>248</v>
      </c>
      <c r="O440" s="2">
        <f t="shared" si="13"/>
        <v>9</v>
      </c>
    </row>
    <row r="441" spans="1:15" x14ac:dyDescent="0.45">
      <c r="A441" t="str">
        <f t="shared" si="12"/>
        <v>Inbred HIPS_8_47</v>
      </c>
      <c r="B441">
        <v>1716213</v>
      </c>
      <c r="C441">
        <v>1729802</v>
      </c>
      <c r="D441" t="s">
        <v>19</v>
      </c>
      <c r="E441">
        <v>1</v>
      </c>
      <c r="F441">
        <v>560</v>
      </c>
      <c r="G441">
        <v>2</v>
      </c>
      <c r="H441" t="s">
        <v>378</v>
      </c>
      <c r="I441" t="s">
        <v>379</v>
      </c>
      <c r="J441">
        <v>395</v>
      </c>
      <c r="K441" t="s">
        <v>374</v>
      </c>
      <c r="L441">
        <v>8</v>
      </c>
      <c r="M441">
        <v>47</v>
      </c>
      <c r="N441">
        <v>247</v>
      </c>
      <c r="O441" s="2">
        <f t="shared" si="13"/>
        <v>8</v>
      </c>
    </row>
    <row r="442" spans="1:15" x14ac:dyDescent="0.45">
      <c r="A442" t="str">
        <f t="shared" si="12"/>
        <v>Inbred HIPS_7_47</v>
      </c>
      <c r="B442">
        <v>1716087</v>
      </c>
      <c r="C442">
        <v>1729738</v>
      </c>
      <c r="D442" t="s">
        <v>19</v>
      </c>
      <c r="E442">
        <v>1</v>
      </c>
      <c r="F442">
        <v>559</v>
      </c>
      <c r="G442">
        <v>2</v>
      </c>
      <c r="H442" t="s">
        <v>378</v>
      </c>
      <c r="I442" t="s">
        <v>379</v>
      </c>
      <c r="J442">
        <v>331</v>
      </c>
      <c r="K442" t="s">
        <v>58</v>
      </c>
      <c r="L442">
        <v>7</v>
      </c>
      <c r="M442">
        <v>47</v>
      </c>
      <c r="N442">
        <v>246</v>
      </c>
      <c r="O442" s="2">
        <f t="shared" si="13"/>
        <v>7</v>
      </c>
    </row>
    <row r="443" spans="1:15" x14ac:dyDescent="0.45">
      <c r="A443" t="str">
        <f t="shared" si="12"/>
        <v>Inbred HIPS_6_47</v>
      </c>
      <c r="B443">
        <v>1716055</v>
      </c>
      <c r="C443">
        <v>1729706</v>
      </c>
      <c r="D443" t="s">
        <v>19</v>
      </c>
      <c r="E443">
        <v>1</v>
      </c>
      <c r="F443">
        <v>558</v>
      </c>
      <c r="G443">
        <v>2</v>
      </c>
      <c r="H443" t="s">
        <v>378</v>
      </c>
      <c r="I443" t="s">
        <v>379</v>
      </c>
      <c r="J443">
        <v>299</v>
      </c>
      <c r="K443" t="s">
        <v>29</v>
      </c>
      <c r="L443">
        <v>6</v>
      </c>
      <c r="M443">
        <v>47</v>
      </c>
      <c r="N443">
        <v>245</v>
      </c>
      <c r="O443" s="2">
        <f t="shared" si="13"/>
        <v>6</v>
      </c>
    </row>
    <row r="444" spans="1:15" x14ac:dyDescent="0.45">
      <c r="A444" t="str">
        <f t="shared" si="12"/>
        <v>Inbred HIPS_5_47</v>
      </c>
      <c r="B444">
        <v>1715846</v>
      </c>
      <c r="C444">
        <v>1729597</v>
      </c>
      <c r="D444" t="s">
        <v>19</v>
      </c>
      <c r="E444">
        <v>1</v>
      </c>
      <c r="F444">
        <v>557</v>
      </c>
      <c r="G444">
        <v>2</v>
      </c>
      <c r="H444" t="s">
        <v>378</v>
      </c>
      <c r="I444" t="s">
        <v>379</v>
      </c>
      <c r="J444">
        <v>190</v>
      </c>
      <c r="K444" t="s">
        <v>60</v>
      </c>
      <c r="L444">
        <v>5</v>
      </c>
      <c r="M444">
        <v>47</v>
      </c>
      <c r="N444">
        <v>244</v>
      </c>
      <c r="O444" s="2">
        <f t="shared" si="13"/>
        <v>5</v>
      </c>
    </row>
    <row r="445" spans="1:15" x14ac:dyDescent="0.45">
      <c r="A445" t="str">
        <f t="shared" si="12"/>
        <v>Inbred HIPS_4_47</v>
      </c>
      <c r="B445">
        <v>1716204</v>
      </c>
      <c r="C445">
        <v>1729793</v>
      </c>
      <c r="D445" t="s">
        <v>19</v>
      </c>
      <c r="E445">
        <v>1</v>
      </c>
      <c r="F445">
        <v>556</v>
      </c>
      <c r="G445">
        <v>2</v>
      </c>
      <c r="H445" t="s">
        <v>378</v>
      </c>
      <c r="I445" t="s">
        <v>379</v>
      </c>
      <c r="J445">
        <v>386</v>
      </c>
      <c r="K445" t="s">
        <v>372</v>
      </c>
      <c r="L445">
        <v>4</v>
      </c>
      <c r="M445">
        <v>47</v>
      </c>
      <c r="N445">
        <v>243</v>
      </c>
      <c r="O445" s="2">
        <f t="shared" si="13"/>
        <v>4</v>
      </c>
    </row>
    <row r="446" spans="1:15" x14ac:dyDescent="0.45">
      <c r="A446" t="str">
        <f t="shared" si="12"/>
        <v>Inbred HIPS_3_47</v>
      </c>
      <c r="B446">
        <v>1716076</v>
      </c>
      <c r="C446">
        <v>1729727</v>
      </c>
      <c r="D446" t="s">
        <v>19</v>
      </c>
      <c r="E446">
        <v>1</v>
      </c>
      <c r="F446">
        <v>555</v>
      </c>
      <c r="G446">
        <v>2</v>
      </c>
      <c r="H446" t="s">
        <v>378</v>
      </c>
      <c r="I446" t="s">
        <v>379</v>
      </c>
      <c r="J446">
        <v>320</v>
      </c>
      <c r="K446" t="s">
        <v>38</v>
      </c>
      <c r="L446">
        <v>3</v>
      </c>
      <c r="M446">
        <v>47</v>
      </c>
      <c r="N446">
        <v>242</v>
      </c>
      <c r="O446" s="2">
        <f t="shared" si="13"/>
        <v>3</v>
      </c>
    </row>
    <row r="447" spans="1:15" x14ac:dyDescent="0.45">
      <c r="A447" t="str">
        <f t="shared" si="12"/>
        <v>Inbred HIPS_2_47</v>
      </c>
      <c r="B447">
        <v>1716078</v>
      </c>
      <c r="C447">
        <v>1729729</v>
      </c>
      <c r="D447" t="s">
        <v>19</v>
      </c>
      <c r="E447">
        <v>1</v>
      </c>
      <c r="F447">
        <v>554</v>
      </c>
      <c r="G447">
        <v>2</v>
      </c>
      <c r="H447" t="s">
        <v>378</v>
      </c>
      <c r="I447" t="s">
        <v>379</v>
      </c>
      <c r="J447">
        <v>322</v>
      </c>
      <c r="K447" t="s">
        <v>61</v>
      </c>
      <c r="L447">
        <v>2</v>
      </c>
      <c r="M447">
        <v>47</v>
      </c>
      <c r="N447">
        <v>241</v>
      </c>
      <c r="O447" s="2">
        <f t="shared" si="13"/>
        <v>2</v>
      </c>
    </row>
    <row r="448" spans="1:15" x14ac:dyDescent="0.45">
      <c r="A448" t="str">
        <f t="shared" si="12"/>
        <v>Inbred HIPS_2_48</v>
      </c>
      <c r="B448">
        <v>1715874</v>
      </c>
      <c r="C448">
        <v>1729625</v>
      </c>
      <c r="D448" t="s">
        <v>19</v>
      </c>
      <c r="E448">
        <v>1</v>
      </c>
      <c r="F448">
        <v>575</v>
      </c>
      <c r="G448">
        <v>2</v>
      </c>
      <c r="H448" t="s">
        <v>378</v>
      </c>
      <c r="I448" t="s">
        <v>379</v>
      </c>
      <c r="J448">
        <v>218</v>
      </c>
      <c r="K448" t="s">
        <v>312</v>
      </c>
      <c r="L448">
        <v>2</v>
      </c>
      <c r="M448">
        <v>48</v>
      </c>
      <c r="N448">
        <v>260</v>
      </c>
      <c r="O448" s="2">
        <f t="shared" si="13"/>
        <v>2</v>
      </c>
    </row>
    <row r="449" spans="1:15" x14ac:dyDescent="0.45">
      <c r="A449" t="str">
        <f t="shared" si="12"/>
        <v>Inbred HIPS_3_48</v>
      </c>
      <c r="B449">
        <v>1716060</v>
      </c>
      <c r="C449">
        <v>1729711</v>
      </c>
      <c r="D449" t="s">
        <v>19</v>
      </c>
      <c r="E449">
        <v>1</v>
      </c>
      <c r="F449">
        <v>574</v>
      </c>
      <c r="G449">
        <v>2</v>
      </c>
      <c r="H449" t="s">
        <v>378</v>
      </c>
      <c r="I449" t="s">
        <v>379</v>
      </c>
      <c r="J449">
        <v>304</v>
      </c>
      <c r="K449" t="s">
        <v>51</v>
      </c>
      <c r="L449">
        <v>3</v>
      </c>
      <c r="M449">
        <v>48</v>
      </c>
      <c r="N449">
        <v>259</v>
      </c>
      <c r="O449" s="2">
        <f t="shared" si="13"/>
        <v>3</v>
      </c>
    </row>
    <row r="450" spans="1:15" x14ac:dyDescent="0.45">
      <c r="A450" t="str">
        <f t="shared" ref="A450:A513" si="14">IF(OR(I450="LC2125",I450="LC2125_ER"),"Hybrid HIPS",IF(I450="LC2120","Inbred HIPS","ERROR"))&amp;"_"&amp;O450&amp;"_"&amp;M450</f>
        <v>Inbred HIPS_4_48</v>
      </c>
      <c r="B450">
        <v>1716207</v>
      </c>
      <c r="C450">
        <v>1729796</v>
      </c>
      <c r="D450" t="s">
        <v>19</v>
      </c>
      <c r="E450">
        <v>1</v>
      </c>
      <c r="F450">
        <v>573</v>
      </c>
      <c r="G450">
        <v>2</v>
      </c>
      <c r="H450" t="s">
        <v>378</v>
      </c>
      <c r="I450" t="s">
        <v>379</v>
      </c>
      <c r="J450">
        <v>389</v>
      </c>
      <c r="K450" t="s">
        <v>376</v>
      </c>
      <c r="L450">
        <v>4</v>
      </c>
      <c r="M450">
        <v>48</v>
      </c>
      <c r="N450">
        <v>258</v>
      </c>
      <c r="O450" s="2">
        <f t="shared" si="13"/>
        <v>4</v>
      </c>
    </row>
    <row r="451" spans="1:15" x14ac:dyDescent="0.45">
      <c r="A451" t="str">
        <f t="shared" si="14"/>
        <v>Inbred HIPS_5_48</v>
      </c>
      <c r="B451">
        <v>1716210</v>
      </c>
      <c r="C451">
        <v>1729799</v>
      </c>
      <c r="D451" t="s">
        <v>19</v>
      </c>
      <c r="E451">
        <v>1</v>
      </c>
      <c r="F451">
        <v>572</v>
      </c>
      <c r="G451">
        <v>2</v>
      </c>
      <c r="H451" t="s">
        <v>378</v>
      </c>
      <c r="I451" t="s">
        <v>379</v>
      </c>
      <c r="J451">
        <v>392</v>
      </c>
      <c r="K451" t="s">
        <v>367</v>
      </c>
      <c r="L451">
        <v>5</v>
      </c>
      <c r="M451">
        <v>48</v>
      </c>
      <c r="N451">
        <v>257</v>
      </c>
      <c r="O451" s="2">
        <f t="shared" ref="O451:O514" si="15">IF(OR(I451="LC2125",I451="LC2125_ER"),(L451+3)/4,IF(I451="LC2120",L451,"ERROR"))</f>
        <v>5</v>
      </c>
    </row>
    <row r="452" spans="1:15" x14ac:dyDescent="0.45">
      <c r="A452" t="str">
        <f t="shared" si="14"/>
        <v>Inbred HIPS_6_48</v>
      </c>
      <c r="B452">
        <v>1716049</v>
      </c>
      <c r="C452">
        <v>1729700</v>
      </c>
      <c r="D452" t="s">
        <v>19</v>
      </c>
      <c r="E452">
        <v>1</v>
      </c>
      <c r="F452">
        <v>571</v>
      </c>
      <c r="G452">
        <v>2</v>
      </c>
      <c r="H452" t="s">
        <v>378</v>
      </c>
      <c r="I452" t="s">
        <v>379</v>
      </c>
      <c r="J452">
        <v>293</v>
      </c>
      <c r="K452" t="s">
        <v>30</v>
      </c>
      <c r="L452">
        <v>6</v>
      </c>
      <c r="M452">
        <v>48</v>
      </c>
      <c r="N452">
        <v>256</v>
      </c>
      <c r="O452" s="2">
        <f t="shared" si="15"/>
        <v>6</v>
      </c>
    </row>
    <row r="453" spans="1:15" x14ac:dyDescent="0.45">
      <c r="A453" t="str">
        <f t="shared" si="14"/>
        <v>Inbred HIPS_7_48</v>
      </c>
      <c r="B453">
        <v>1716098</v>
      </c>
      <c r="C453">
        <v>1729749</v>
      </c>
      <c r="D453" t="s">
        <v>19</v>
      </c>
      <c r="E453">
        <v>1</v>
      </c>
      <c r="F453">
        <v>570</v>
      </c>
      <c r="G453">
        <v>2</v>
      </c>
      <c r="H453" t="s">
        <v>378</v>
      </c>
      <c r="I453" t="s">
        <v>379</v>
      </c>
      <c r="J453">
        <v>342</v>
      </c>
      <c r="K453" t="s">
        <v>36</v>
      </c>
      <c r="L453">
        <v>7</v>
      </c>
      <c r="M453">
        <v>48</v>
      </c>
      <c r="N453">
        <v>255</v>
      </c>
      <c r="O453" s="2">
        <f t="shared" si="15"/>
        <v>7</v>
      </c>
    </row>
    <row r="454" spans="1:15" x14ac:dyDescent="0.45">
      <c r="A454" t="str">
        <f t="shared" si="14"/>
        <v>Inbred HIPS_8_48</v>
      </c>
      <c r="B454">
        <v>1716070</v>
      </c>
      <c r="C454">
        <v>1729721</v>
      </c>
      <c r="D454" t="s">
        <v>19</v>
      </c>
      <c r="E454">
        <v>1</v>
      </c>
      <c r="F454">
        <v>569</v>
      </c>
      <c r="G454">
        <v>2</v>
      </c>
      <c r="H454" t="s">
        <v>378</v>
      </c>
      <c r="I454" t="s">
        <v>379</v>
      </c>
      <c r="J454">
        <v>314</v>
      </c>
      <c r="K454" t="s">
        <v>46</v>
      </c>
      <c r="L454">
        <v>8</v>
      </c>
      <c r="M454">
        <v>48</v>
      </c>
      <c r="N454">
        <v>254</v>
      </c>
      <c r="O454" s="2">
        <f t="shared" si="15"/>
        <v>8</v>
      </c>
    </row>
    <row r="455" spans="1:15" x14ac:dyDescent="0.45">
      <c r="A455" t="str">
        <f t="shared" si="14"/>
        <v>Inbred HIPS_9_48</v>
      </c>
      <c r="B455">
        <v>1716208</v>
      </c>
      <c r="C455">
        <v>1729797</v>
      </c>
      <c r="D455" t="s">
        <v>19</v>
      </c>
      <c r="E455">
        <v>1</v>
      </c>
      <c r="F455">
        <v>568</v>
      </c>
      <c r="G455">
        <v>2</v>
      </c>
      <c r="H455" t="s">
        <v>378</v>
      </c>
      <c r="I455" t="s">
        <v>379</v>
      </c>
      <c r="J455">
        <v>390</v>
      </c>
      <c r="K455" t="s">
        <v>370</v>
      </c>
      <c r="L455">
        <v>9</v>
      </c>
      <c r="M455">
        <v>48</v>
      </c>
      <c r="N455">
        <v>253</v>
      </c>
      <c r="O455" s="2">
        <f t="shared" si="15"/>
        <v>9</v>
      </c>
    </row>
    <row r="456" spans="1:15" x14ac:dyDescent="0.45">
      <c r="A456" t="str">
        <f t="shared" si="14"/>
        <v>Inbred HIPS_10_48</v>
      </c>
      <c r="B456">
        <v>1715891</v>
      </c>
      <c r="C456">
        <v>1729642</v>
      </c>
      <c r="D456" t="s">
        <v>19</v>
      </c>
      <c r="E456">
        <v>1</v>
      </c>
      <c r="F456">
        <v>567</v>
      </c>
      <c r="G456">
        <v>2</v>
      </c>
      <c r="H456" t="s">
        <v>378</v>
      </c>
      <c r="I456" t="s">
        <v>379</v>
      </c>
      <c r="J456">
        <v>235</v>
      </c>
      <c r="K456" t="s">
        <v>42</v>
      </c>
      <c r="L456">
        <v>10</v>
      </c>
      <c r="M456">
        <v>48</v>
      </c>
      <c r="N456">
        <v>252</v>
      </c>
      <c r="O456" s="2">
        <f t="shared" si="15"/>
        <v>10</v>
      </c>
    </row>
    <row r="457" spans="1:15" x14ac:dyDescent="0.45">
      <c r="A457" t="str">
        <f t="shared" si="14"/>
        <v>Inbred HIPS_11_48</v>
      </c>
      <c r="B457">
        <v>1716090</v>
      </c>
      <c r="C457">
        <v>1729741</v>
      </c>
      <c r="D457" t="s">
        <v>19</v>
      </c>
      <c r="E457">
        <v>1</v>
      </c>
      <c r="F457">
        <v>566</v>
      </c>
      <c r="G457">
        <v>2</v>
      </c>
      <c r="H457" t="s">
        <v>378</v>
      </c>
      <c r="I457" t="s">
        <v>379</v>
      </c>
      <c r="J457">
        <v>334</v>
      </c>
      <c r="K457" t="s">
        <v>35</v>
      </c>
      <c r="L457">
        <v>11</v>
      </c>
      <c r="M457">
        <v>48</v>
      </c>
      <c r="N457">
        <v>251</v>
      </c>
      <c r="O457" s="2">
        <f t="shared" si="15"/>
        <v>11</v>
      </c>
    </row>
    <row r="458" spans="1:15" x14ac:dyDescent="0.45">
      <c r="A458" t="str">
        <f t="shared" si="14"/>
        <v>Inbred HIPS_11_49</v>
      </c>
      <c r="B458">
        <v>1715835</v>
      </c>
      <c r="C458">
        <v>1729586</v>
      </c>
      <c r="D458" t="s">
        <v>19</v>
      </c>
      <c r="E458">
        <v>1</v>
      </c>
      <c r="F458">
        <v>587</v>
      </c>
      <c r="G458">
        <v>2</v>
      </c>
      <c r="H458" t="s">
        <v>378</v>
      </c>
      <c r="I458" t="s">
        <v>379</v>
      </c>
      <c r="J458">
        <v>179</v>
      </c>
      <c r="K458" t="s">
        <v>299</v>
      </c>
      <c r="L458">
        <v>11</v>
      </c>
      <c r="M458">
        <v>49</v>
      </c>
      <c r="N458">
        <v>270</v>
      </c>
      <c r="O458" s="2">
        <f t="shared" si="15"/>
        <v>11</v>
      </c>
    </row>
    <row r="459" spans="1:15" x14ac:dyDescent="0.45">
      <c r="A459" t="str">
        <f t="shared" si="14"/>
        <v>Inbred HIPS_10_49</v>
      </c>
      <c r="B459">
        <v>1716059</v>
      </c>
      <c r="C459">
        <v>1729710</v>
      </c>
      <c r="D459" t="s">
        <v>19</v>
      </c>
      <c r="E459">
        <v>1</v>
      </c>
      <c r="F459">
        <v>586</v>
      </c>
      <c r="G459">
        <v>2</v>
      </c>
      <c r="H459" t="s">
        <v>378</v>
      </c>
      <c r="I459" t="s">
        <v>379</v>
      </c>
      <c r="J459">
        <v>303</v>
      </c>
      <c r="K459" t="s">
        <v>310</v>
      </c>
      <c r="L459">
        <v>10</v>
      </c>
      <c r="M459">
        <v>49</v>
      </c>
      <c r="N459">
        <v>269</v>
      </c>
      <c r="O459" s="2">
        <f t="shared" si="15"/>
        <v>10</v>
      </c>
    </row>
    <row r="460" spans="1:15" x14ac:dyDescent="0.45">
      <c r="A460" t="str">
        <f t="shared" si="14"/>
        <v>Inbred HIPS_9_49</v>
      </c>
      <c r="B460">
        <v>1715697</v>
      </c>
      <c r="C460">
        <v>1729548</v>
      </c>
      <c r="D460" t="s">
        <v>19</v>
      </c>
      <c r="E460">
        <v>1</v>
      </c>
      <c r="F460">
        <v>585</v>
      </c>
      <c r="G460">
        <v>2</v>
      </c>
      <c r="H460" t="s">
        <v>378</v>
      </c>
      <c r="I460" t="s">
        <v>379</v>
      </c>
      <c r="J460">
        <v>141</v>
      </c>
      <c r="K460" t="s">
        <v>244</v>
      </c>
      <c r="L460">
        <v>9</v>
      </c>
      <c r="M460">
        <v>49</v>
      </c>
      <c r="N460">
        <v>268</v>
      </c>
      <c r="O460" s="2">
        <f t="shared" si="15"/>
        <v>9</v>
      </c>
    </row>
    <row r="461" spans="1:15" x14ac:dyDescent="0.45">
      <c r="A461" t="str">
        <f t="shared" si="14"/>
        <v>Inbred HIPS_8_49</v>
      </c>
      <c r="B461">
        <v>1715472</v>
      </c>
      <c r="C461">
        <v>1729423</v>
      </c>
      <c r="D461" t="s">
        <v>19</v>
      </c>
      <c r="E461">
        <v>1</v>
      </c>
      <c r="F461">
        <v>584</v>
      </c>
      <c r="G461">
        <v>2</v>
      </c>
      <c r="H461" t="s">
        <v>378</v>
      </c>
      <c r="I461" t="s">
        <v>379</v>
      </c>
      <c r="J461">
        <v>16</v>
      </c>
      <c r="K461" t="s">
        <v>305</v>
      </c>
      <c r="L461">
        <v>8</v>
      </c>
      <c r="M461">
        <v>49</v>
      </c>
      <c r="N461">
        <v>267</v>
      </c>
      <c r="O461" s="2">
        <f t="shared" si="15"/>
        <v>8</v>
      </c>
    </row>
    <row r="462" spans="1:15" x14ac:dyDescent="0.45">
      <c r="A462" t="str">
        <f t="shared" si="14"/>
        <v>Inbred HIPS_7_49</v>
      </c>
      <c r="B462">
        <v>1715686</v>
      </c>
      <c r="C462">
        <v>1729537</v>
      </c>
      <c r="D462" t="s">
        <v>19</v>
      </c>
      <c r="E462">
        <v>1</v>
      </c>
      <c r="F462">
        <v>583</v>
      </c>
      <c r="G462">
        <v>2</v>
      </c>
      <c r="H462" t="s">
        <v>378</v>
      </c>
      <c r="I462" t="s">
        <v>379</v>
      </c>
      <c r="J462">
        <v>130</v>
      </c>
      <c r="K462" t="s">
        <v>260</v>
      </c>
      <c r="L462">
        <v>7</v>
      </c>
      <c r="M462">
        <v>49</v>
      </c>
      <c r="N462">
        <v>266</v>
      </c>
      <c r="O462" s="2">
        <f t="shared" si="15"/>
        <v>7</v>
      </c>
    </row>
    <row r="463" spans="1:15" x14ac:dyDescent="0.45">
      <c r="A463" t="str">
        <f t="shared" si="14"/>
        <v>Inbred HIPS_6_49</v>
      </c>
      <c r="B463">
        <v>1715641</v>
      </c>
      <c r="C463">
        <v>1729492</v>
      </c>
      <c r="D463" t="s">
        <v>19</v>
      </c>
      <c r="E463">
        <v>1</v>
      </c>
      <c r="F463">
        <v>582</v>
      </c>
      <c r="G463">
        <v>2</v>
      </c>
      <c r="H463" t="s">
        <v>378</v>
      </c>
      <c r="I463" t="s">
        <v>379</v>
      </c>
      <c r="J463">
        <v>85</v>
      </c>
      <c r="K463" t="s">
        <v>232</v>
      </c>
      <c r="L463">
        <v>6</v>
      </c>
      <c r="M463">
        <v>49</v>
      </c>
      <c r="N463">
        <v>265</v>
      </c>
      <c r="O463" s="2">
        <f t="shared" si="15"/>
        <v>6</v>
      </c>
    </row>
    <row r="464" spans="1:15" x14ac:dyDescent="0.45">
      <c r="A464" t="str">
        <f t="shared" si="14"/>
        <v>Inbred HIPS_5_49</v>
      </c>
      <c r="B464">
        <v>1715639</v>
      </c>
      <c r="C464">
        <v>1729490</v>
      </c>
      <c r="D464" t="s">
        <v>19</v>
      </c>
      <c r="E464">
        <v>1</v>
      </c>
      <c r="F464">
        <v>581</v>
      </c>
      <c r="G464">
        <v>2</v>
      </c>
      <c r="H464" t="s">
        <v>378</v>
      </c>
      <c r="I464" t="s">
        <v>379</v>
      </c>
      <c r="J464">
        <v>83</v>
      </c>
      <c r="K464" t="s">
        <v>298</v>
      </c>
      <c r="L464">
        <v>5</v>
      </c>
      <c r="M464">
        <v>49</v>
      </c>
      <c r="N464">
        <v>264</v>
      </c>
      <c r="O464" s="2">
        <f t="shared" si="15"/>
        <v>5</v>
      </c>
    </row>
    <row r="465" spans="1:15" x14ac:dyDescent="0.45">
      <c r="A465" t="str">
        <f t="shared" si="14"/>
        <v>Inbred HIPS_4_49</v>
      </c>
      <c r="B465">
        <v>1715834</v>
      </c>
      <c r="C465">
        <v>1729585</v>
      </c>
      <c r="D465" t="s">
        <v>19</v>
      </c>
      <c r="E465">
        <v>1</v>
      </c>
      <c r="F465">
        <v>580</v>
      </c>
      <c r="G465">
        <v>2</v>
      </c>
      <c r="H465" t="s">
        <v>378</v>
      </c>
      <c r="I465" t="s">
        <v>379</v>
      </c>
      <c r="J465">
        <v>178</v>
      </c>
      <c r="K465" t="s">
        <v>307</v>
      </c>
      <c r="L465">
        <v>4</v>
      </c>
      <c r="M465">
        <v>49</v>
      </c>
      <c r="N465">
        <v>263</v>
      </c>
      <c r="O465" s="2">
        <f t="shared" si="15"/>
        <v>4</v>
      </c>
    </row>
    <row r="466" spans="1:15" x14ac:dyDescent="0.45">
      <c r="A466" t="str">
        <f t="shared" si="14"/>
        <v>Inbred HIPS_3_49</v>
      </c>
      <c r="B466">
        <v>1716092</v>
      </c>
      <c r="C466">
        <v>1729743</v>
      </c>
      <c r="D466" t="s">
        <v>19</v>
      </c>
      <c r="E466">
        <v>1</v>
      </c>
      <c r="F466">
        <v>579</v>
      </c>
      <c r="G466">
        <v>2</v>
      </c>
      <c r="H466" t="s">
        <v>378</v>
      </c>
      <c r="I466" t="s">
        <v>379</v>
      </c>
      <c r="J466">
        <v>336</v>
      </c>
      <c r="K466" t="s">
        <v>274</v>
      </c>
      <c r="L466">
        <v>3</v>
      </c>
      <c r="M466">
        <v>49</v>
      </c>
      <c r="N466">
        <v>262</v>
      </c>
      <c r="O466" s="2">
        <f t="shared" si="15"/>
        <v>3</v>
      </c>
    </row>
    <row r="467" spans="1:15" x14ac:dyDescent="0.45">
      <c r="A467" t="str">
        <f t="shared" si="14"/>
        <v>Inbred HIPS_2_49</v>
      </c>
      <c r="B467">
        <v>1715465</v>
      </c>
      <c r="C467">
        <v>1729416</v>
      </c>
      <c r="D467" t="s">
        <v>19</v>
      </c>
      <c r="E467">
        <v>1</v>
      </c>
      <c r="F467">
        <v>578</v>
      </c>
      <c r="G467">
        <v>2</v>
      </c>
      <c r="H467" t="s">
        <v>378</v>
      </c>
      <c r="I467" t="s">
        <v>379</v>
      </c>
      <c r="J467">
        <v>9</v>
      </c>
      <c r="K467" t="s">
        <v>315</v>
      </c>
      <c r="L467">
        <v>2</v>
      </c>
      <c r="M467">
        <v>49</v>
      </c>
      <c r="N467">
        <v>261</v>
      </c>
      <c r="O467" s="2">
        <f t="shared" si="15"/>
        <v>2</v>
      </c>
    </row>
    <row r="468" spans="1:15" x14ac:dyDescent="0.45">
      <c r="A468" t="str">
        <f t="shared" si="14"/>
        <v>Inbred HIPS_2_50</v>
      </c>
      <c r="B468">
        <v>1715678</v>
      </c>
      <c r="C468">
        <v>1729529</v>
      </c>
      <c r="D468" t="s">
        <v>19</v>
      </c>
      <c r="E468">
        <v>1</v>
      </c>
      <c r="F468">
        <v>599</v>
      </c>
      <c r="G468">
        <v>2</v>
      </c>
      <c r="H468" t="s">
        <v>378</v>
      </c>
      <c r="I468" t="s">
        <v>379</v>
      </c>
      <c r="J468">
        <v>122</v>
      </c>
      <c r="K468" t="s">
        <v>292</v>
      </c>
      <c r="L468">
        <v>2</v>
      </c>
      <c r="M468">
        <v>50</v>
      </c>
      <c r="N468">
        <v>280</v>
      </c>
      <c r="O468" s="2">
        <f t="shared" si="15"/>
        <v>2</v>
      </c>
    </row>
    <row r="469" spans="1:15" x14ac:dyDescent="0.45">
      <c r="A469" t="str">
        <f t="shared" si="14"/>
        <v>Inbred HIPS_3_50</v>
      </c>
      <c r="B469">
        <v>1715624</v>
      </c>
      <c r="C469">
        <v>1729475</v>
      </c>
      <c r="D469" t="s">
        <v>19</v>
      </c>
      <c r="E469">
        <v>1</v>
      </c>
      <c r="F469">
        <v>598</v>
      </c>
      <c r="G469">
        <v>2</v>
      </c>
      <c r="H469" t="s">
        <v>378</v>
      </c>
      <c r="I469" t="s">
        <v>379</v>
      </c>
      <c r="J469">
        <v>68</v>
      </c>
      <c r="K469" t="s">
        <v>306</v>
      </c>
      <c r="L469">
        <v>3</v>
      </c>
      <c r="M469">
        <v>50</v>
      </c>
      <c r="N469">
        <v>279</v>
      </c>
      <c r="O469" s="2">
        <f t="shared" si="15"/>
        <v>3</v>
      </c>
    </row>
    <row r="470" spans="1:15" x14ac:dyDescent="0.45">
      <c r="A470" t="str">
        <f t="shared" si="14"/>
        <v>Inbred HIPS_4_50</v>
      </c>
      <c r="B470">
        <v>1715460</v>
      </c>
      <c r="C470">
        <v>1729411</v>
      </c>
      <c r="D470" t="s">
        <v>19</v>
      </c>
      <c r="E470">
        <v>1</v>
      </c>
      <c r="F470">
        <v>597</v>
      </c>
      <c r="G470">
        <v>2</v>
      </c>
      <c r="H470" t="s">
        <v>378</v>
      </c>
      <c r="I470" t="s">
        <v>379</v>
      </c>
      <c r="J470">
        <v>4</v>
      </c>
      <c r="K470" t="s">
        <v>214</v>
      </c>
      <c r="L470">
        <v>4</v>
      </c>
      <c r="M470">
        <v>50</v>
      </c>
      <c r="N470">
        <v>278</v>
      </c>
      <c r="O470" s="2">
        <f t="shared" si="15"/>
        <v>4</v>
      </c>
    </row>
    <row r="471" spans="1:15" x14ac:dyDescent="0.45">
      <c r="A471" t="str">
        <f t="shared" si="14"/>
        <v>Inbred HIPS_5_50</v>
      </c>
      <c r="B471">
        <v>1715839</v>
      </c>
      <c r="C471">
        <v>1729590</v>
      </c>
      <c r="D471" t="s">
        <v>19</v>
      </c>
      <c r="E471">
        <v>1</v>
      </c>
      <c r="F471">
        <v>596</v>
      </c>
      <c r="G471">
        <v>2</v>
      </c>
      <c r="H471" t="s">
        <v>378</v>
      </c>
      <c r="I471" t="s">
        <v>379</v>
      </c>
      <c r="J471">
        <v>183</v>
      </c>
      <c r="K471" t="s">
        <v>326</v>
      </c>
      <c r="L471">
        <v>5</v>
      </c>
      <c r="M471">
        <v>50</v>
      </c>
      <c r="N471">
        <v>277</v>
      </c>
      <c r="O471" s="2">
        <f t="shared" si="15"/>
        <v>5</v>
      </c>
    </row>
    <row r="472" spans="1:15" x14ac:dyDescent="0.45">
      <c r="A472" t="str">
        <f t="shared" si="14"/>
        <v>Inbred HIPS_6_50</v>
      </c>
      <c r="B472">
        <v>1715833</v>
      </c>
      <c r="C472">
        <v>1729584</v>
      </c>
      <c r="D472" t="s">
        <v>19</v>
      </c>
      <c r="E472">
        <v>1</v>
      </c>
      <c r="F472">
        <v>595</v>
      </c>
      <c r="G472">
        <v>2</v>
      </c>
      <c r="H472" t="s">
        <v>378</v>
      </c>
      <c r="I472" t="s">
        <v>379</v>
      </c>
      <c r="J472">
        <v>177</v>
      </c>
      <c r="K472" t="s">
        <v>227</v>
      </c>
      <c r="L472">
        <v>6</v>
      </c>
      <c r="M472">
        <v>50</v>
      </c>
      <c r="N472">
        <v>276</v>
      </c>
      <c r="O472" s="2">
        <f t="shared" si="15"/>
        <v>6</v>
      </c>
    </row>
    <row r="473" spans="1:15" x14ac:dyDescent="0.45">
      <c r="A473" t="str">
        <f t="shared" si="14"/>
        <v>Inbred HIPS_7_50</v>
      </c>
      <c r="B473">
        <v>1715830</v>
      </c>
      <c r="C473">
        <v>1729581</v>
      </c>
      <c r="D473" t="s">
        <v>19</v>
      </c>
      <c r="E473">
        <v>1</v>
      </c>
      <c r="F473">
        <v>594</v>
      </c>
      <c r="G473">
        <v>2</v>
      </c>
      <c r="H473" t="s">
        <v>378</v>
      </c>
      <c r="I473" t="s">
        <v>379</v>
      </c>
      <c r="J473">
        <v>174</v>
      </c>
      <c r="K473" t="s">
        <v>222</v>
      </c>
      <c r="L473">
        <v>7</v>
      </c>
      <c r="M473">
        <v>50</v>
      </c>
      <c r="N473">
        <v>275</v>
      </c>
      <c r="O473" s="2">
        <f t="shared" si="15"/>
        <v>7</v>
      </c>
    </row>
    <row r="474" spans="1:15" x14ac:dyDescent="0.45">
      <c r="A474" t="str">
        <f t="shared" si="14"/>
        <v>Inbred HIPS_8_50</v>
      </c>
      <c r="B474">
        <v>1715628</v>
      </c>
      <c r="C474">
        <v>1729479</v>
      </c>
      <c r="D474" t="s">
        <v>19</v>
      </c>
      <c r="E474">
        <v>1</v>
      </c>
      <c r="F474">
        <v>593</v>
      </c>
      <c r="G474">
        <v>2</v>
      </c>
      <c r="H474" t="s">
        <v>378</v>
      </c>
      <c r="I474" t="s">
        <v>379</v>
      </c>
      <c r="J474">
        <v>72</v>
      </c>
      <c r="K474" t="s">
        <v>302</v>
      </c>
      <c r="L474">
        <v>8</v>
      </c>
      <c r="M474">
        <v>50</v>
      </c>
      <c r="N474">
        <v>274</v>
      </c>
      <c r="O474" s="2">
        <f t="shared" si="15"/>
        <v>8</v>
      </c>
    </row>
    <row r="475" spans="1:15" x14ac:dyDescent="0.45">
      <c r="A475" t="str">
        <f t="shared" si="14"/>
        <v>Inbred HIPS_9_50</v>
      </c>
      <c r="B475">
        <v>1715618</v>
      </c>
      <c r="C475">
        <v>1729469</v>
      </c>
      <c r="D475" t="s">
        <v>19</v>
      </c>
      <c r="E475">
        <v>1</v>
      </c>
      <c r="F475">
        <v>592</v>
      </c>
      <c r="G475">
        <v>2</v>
      </c>
      <c r="H475" t="s">
        <v>378</v>
      </c>
      <c r="I475" t="s">
        <v>379</v>
      </c>
      <c r="J475">
        <v>62</v>
      </c>
      <c r="K475" t="s">
        <v>273</v>
      </c>
      <c r="L475">
        <v>9</v>
      </c>
      <c r="M475">
        <v>50</v>
      </c>
      <c r="N475">
        <v>273</v>
      </c>
      <c r="O475" s="2">
        <f t="shared" si="15"/>
        <v>9</v>
      </c>
    </row>
    <row r="476" spans="1:15" x14ac:dyDescent="0.45">
      <c r="A476" t="str">
        <f t="shared" si="14"/>
        <v>Inbred HIPS_10_50</v>
      </c>
      <c r="B476">
        <v>1716215</v>
      </c>
      <c r="C476">
        <v>1729766</v>
      </c>
      <c r="D476" t="s">
        <v>19</v>
      </c>
      <c r="E476">
        <v>1</v>
      </c>
      <c r="F476">
        <v>591</v>
      </c>
      <c r="G476">
        <v>2</v>
      </c>
      <c r="H476" t="s">
        <v>378</v>
      </c>
      <c r="I476" t="s">
        <v>379</v>
      </c>
      <c r="J476">
        <v>359</v>
      </c>
      <c r="K476" t="s">
        <v>21</v>
      </c>
      <c r="L476">
        <v>10</v>
      </c>
      <c r="M476">
        <v>50</v>
      </c>
      <c r="N476">
        <v>272</v>
      </c>
      <c r="O476" s="2">
        <f t="shared" si="15"/>
        <v>10</v>
      </c>
    </row>
    <row r="477" spans="1:15" x14ac:dyDescent="0.45">
      <c r="A477" t="str">
        <f t="shared" si="14"/>
        <v>Inbred HIPS_11_50</v>
      </c>
      <c r="B477">
        <v>1716215</v>
      </c>
      <c r="C477">
        <v>1729763</v>
      </c>
      <c r="D477" t="s">
        <v>19</v>
      </c>
      <c r="E477">
        <v>1</v>
      </c>
      <c r="F477">
        <v>590</v>
      </c>
      <c r="G477">
        <v>2</v>
      </c>
      <c r="H477" t="s">
        <v>378</v>
      </c>
      <c r="I477" t="s">
        <v>379</v>
      </c>
      <c r="J477">
        <v>356</v>
      </c>
      <c r="K477" t="s">
        <v>21</v>
      </c>
      <c r="L477">
        <v>11</v>
      </c>
      <c r="M477">
        <v>50</v>
      </c>
      <c r="N477">
        <v>271</v>
      </c>
      <c r="O477" s="2">
        <f t="shared" si="15"/>
        <v>11</v>
      </c>
    </row>
    <row r="478" spans="1:15" x14ac:dyDescent="0.45">
      <c r="A478" t="str">
        <f t="shared" si="14"/>
        <v>Inbred HIPS_11_51</v>
      </c>
      <c r="B478">
        <v>1715640</v>
      </c>
      <c r="C478">
        <v>1729491</v>
      </c>
      <c r="D478" t="s">
        <v>19</v>
      </c>
      <c r="E478">
        <v>1</v>
      </c>
      <c r="F478">
        <v>611</v>
      </c>
      <c r="G478">
        <v>2</v>
      </c>
      <c r="H478" t="s">
        <v>378</v>
      </c>
      <c r="I478" t="s">
        <v>379</v>
      </c>
      <c r="J478">
        <v>84</v>
      </c>
      <c r="K478" t="s">
        <v>247</v>
      </c>
      <c r="L478">
        <v>11</v>
      </c>
      <c r="M478">
        <v>51</v>
      </c>
      <c r="N478">
        <v>290</v>
      </c>
      <c r="O478" s="2">
        <f t="shared" si="15"/>
        <v>11</v>
      </c>
    </row>
    <row r="479" spans="1:15" x14ac:dyDescent="0.45">
      <c r="A479" t="str">
        <f t="shared" si="14"/>
        <v>Inbred HIPS_10_51</v>
      </c>
      <c r="B479">
        <v>1715863</v>
      </c>
      <c r="C479">
        <v>1729614</v>
      </c>
      <c r="D479" t="s">
        <v>19</v>
      </c>
      <c r="E479">
        <v>1</v>
      </c>
      <c r="F479">
        <v>610</v>
      </c>
      <c r="G479">
        <v>2</v>
      </c>
      <c r="H479" t="s">
        <v>378</v>
      </c>
      <c r="I479" t="s">
        <v>379</v>
      </c>
      <c r="J479">
        <v>207</v>
      </c>
      <c r="K479" t="s">
        <v>283</v>
      </c>
      <c r="L479">
        <v>10</v>
      </c>
      <c r="M479">
        <v>51</v>
      </c>
      <c r="N479">
        <v>289</v>
      </c>
      <c r="O479" s="2">
        <f t="shared" si="15"/>
        <v>10</v>
      </c>
    </row>
    <row r="480" spans="1:15" x14ac:dyDescent="0.45">
      <c r="A480" t="str">
        <f t="shared" si="14"/>
        <v>Inbred HIPS_9_51</v>
      </c>
      <c r="B480">
        <v>1715854</v>
      </c>
      <c r="C480">
        <v>1729605</v>
      </c>
      <c r="D480" t="s">
        <v>19</v>
      </c>
      <c r="E480">
        <v>1</v>
      </c>
      <c r="F480">
        <v>609</v>
      </c>
      <c r="G480">
        <v>2</v>
      </c>
      <c r="H480" t="s">
        <v>378</v>
      </c>
      <c r="I480" t="s">
        <v>379</v>
      </c>
      <c r="J480">
        <v>198</v>
      </c>
      <c r="K480" t="s">
        <v>308</v>
      </c>
      <c r="L480">
        <v>9</v>
      </c>
      <c r="M480">
        <v>51</v>
      </c>
      <c r="N480">
        <v>288</v>
      </c>
      <c r="O480" s="2">
        <f t="shared" si="15"/>
        <v>9</v>
      </c>
    </row>
    <row r="481" spans="1:15" x14ac:dyDescent="0.45">
      <c r="A481" t="str">
        <f t="shared" si="14"/>
        <v>Inbred HIPS_8_51</v>
      </c>
      <c r="B481">
        <v>1716061</v>
      </c>
      <c r="C481">
        <v>1729712</v>
      </c>
      <c r="D481" t="s">
        <v>19</v>
      </c>
      <c r="E481">
        <v>1</v>
      </c>
      <c r="F481">
        <v>608</v>
      </c>
      <c r="G481">
        <v>2</v>
      </c>
      <c r="H481" t="s">
        <v>378</v>
      </c>
      <c r="I481" t="s">
        <v>379</v>
      </c>
      <c r="J481">
        <v>305</v>
      </c>
      <c r="K481" t="s">
        <v>242</v>
      </c>
      <c r="L481">
        <v>8</v>
      </c>
      <c r="M481">
        <v>51</v>
      </c>
      <c r="N481">
        <v>287</v>
      </c>
      <c r="O481" s="2">
        <f t="shared" si="15"/>
        <v>8</v>
      </c>
    </row>
    <row r="482" spans="1:15" x14ac:dyDescent="0.45">
      <c r="A482" t="str">
        <f t="shared" si="14"/>
        <v>Inbred HIPS_7_51</v>
      </c>
      <c r="B482">
        <v>1716050</v>
      </c>
      <c r="C482">
        <v>1729701</v>
      </c>
      <c r="D482" t="s">
        <v>19</v>
      </c>
      <c r="E482">
        <v>1</v>
      </c>
      <c r="F482">
        <v>607</v>
      </c>
      <c r="G482">
        <v>2</v>
      </c>
      <c r="H482" t="s">
        <v>378</v>
      </c>
      <c r="I482" t="s">
        <v>379</v>
      </c>
      <c r="J482">
        <v>294</v>
      </c>
      <c r="K482" t="s">
        <v>261</v>
      </c>
      <c r="L482">
        <v>7</v>
      </c>
      <c r="M482">
        <v>51</v>
      </c>
      <c r="N482">
        <v>286</v>
      </c>
      <c r="O482" s="2">
        <f t="shared" si="15"/>
        <v>7</v>
      </c>
    </row>
    <row r="483" spans="1:15" x14ac:dyDescent="0.45">
      <c r="A483" t="str">
        <f t="shared" si="14"/>
        <v>Inbred HIPS_6_51</v>
      </c>
      <c r="B483">
        <v>1715470</v>
      </c>
      <c r="C483">
        <v>1729421</v>
      </c>
      <c r="D483" t="s">
        <v>19</v>
      </c>
      <c r="E483">
        <v>1</v>
      </c>
      <c r="F483">
        <v>606</v>
      </c>
      <c r="G483">
        <v>2</v>
      </c>
      <c r="H483" t="s">
        <v>378</v>
      </c>
      <c r="I483" t="s">
        <v>379</v>
      </c>
      <c r="J483">
        <v>14</v>
      </c>
      <c r="K483" t="s">
        <v>243</v>
      </c>
      <c r="L483">
        <v>6</v>
      </c>
      <c r="M483">
        <v>51</v>
      </c>
      <c r="N483">
        <v>285</v>
      </c>
      <c r="O483" s="2">
        <f t="shared" si="15"/>
        <v>6</v>
      </c>
    </row>
    <row r="484" spans="1:15" x14ac:dyDescent="0.45">
      <c r="A484" t="str">
        <f t="shared" si="14"/>
        <v>Inbred HIPS_5_51</v>
      </c>
      <c r="B484">
        <v>1716032</v>
      </c>
      <c r="C484">
        <v>1729683</v>
      </c>
      <c r="D484" t="s">
        <v>19</v>
      </c>
      <c r="E484">
        <v>1</v>
      </c>
      <c r="F484">
        <v>605</v>
      </c>
      <c r="G484">
        <v>2</v>
      </c>
      <c r="H484" t="s">
        <v>378</v>
      </c>
      <c r="I484" t="s">
        <v>379</v>
      </c>
      <c r="J484">
        <v>276</v>
      </c>
      <c r="K484" t="s">
        <v>239</v>
      </c>
      <c r="L484">
        <v>5</v>
      </c>
      <c r="M484">
        <v>51</v>
      </c>
      <c r="N484">
        <v>284</v>
      </c>
      <c r="O484" s="2">
        <f t="shared" si="15"/>
        <v>5</v>
      </c>
    </row>
    <row r="485" spans="1:15" x14ac:dyDescent="0.45">
      <c r="A485" t="str">
        <f t="shared" si="14"/>
        <v>Inbred HIPS_4_51</v>
      </c>
      <c r="B485">
        <v>1715476</v>
      </c>
      <c r="C485">
        <v>1729427</v>
      </c>
      <c r="D485" t="s">
        <v>19</v>
      </c>
      <c r="E485">
        <v>1</v>
      </c>
      <c r="F485">
        <v>604</v>
      </c>
      <c r="G485">
        <v>2</v>
      </c>
      <c r="H485" t="s">
        <v>378</v>
      </c>
      <c r="I485" t="s">
        <v>379</v>
      </c>
      <c r="J485">
        <v>20</v>
      </c>
      <c r="K485" t="s">
        <v>291</v>
      </c>
      <c r="L485">
        <v>4</v>
      </c>
      <c r="M485">
        <v>51</v>
      </c>
      <c r="N485">
        <v>283</v>
      </c>
      <c r="O485" s="2">
        <f t="shared" si="15"/>
        <v>4</v>
      </c>
    </row>
    <row r="486" spans="1:15" x14ac:dyDescent="0.45">
      <c r="A486" t="str">
        <f t="shared" si="14"/>
        <v>Inbred HIPS_3_51</v>
      </c>
      <c r="B486">
        <v>1715666</v>
      </c>
      <c r="C486">
        <v>1729517</v>
      </c>
      <c r="D486" t="s">
        <v>19</v>
      </c>
      <c r="E486">
        <v>1</v>
      </c>
      <c r="F486">
        <v>603</v>
      </c>
      <c r="G486">
        <v>2</v>
      </c>
      <c r="H486" t="s">
        <v>378</v>
      </c>
      <c r="I486" t="s">
        <v>379</v>
      </c>
      <c r="J486">
        <v>110</v>
      </c>
      <c r="K486" t="s">
        <v>219</v>
      </c>
      <c r="L486">
        <v>3</v>
      </c>
      <c r="M486">
        <v>51</v>
      </c>
      <c r="N486">
        <v>282</v>
      </c>
      <c r="O486" s="2">
        <f t="shared" si="15"/>
        <v>3</v>
      </c>
    </row>
    <row r="487" spans="1:15" x14ac:dyDescent="0.45">
      <c r="A487" t="str">
        <f t="shared" si="14"/>
        <v>Inbred HIPS_2_51</v>
      </c>
      <c r="B487">
        <v>1716215</v>
      </c>
      <c r="C487">
        <v>1729764</v>
      </c>
      <c r="D487" t="s">
        <v>19</v>
      </c>
      <c r="E487">
        <v>1</v>
      </c>
      <c r="F487">
        <v>602</v>
      </c>
      <c r="G487">
        <v>2</v>
      </c>
      <c r="H487" t="s">
        <v>378</v>
      </c>
      <c r="I487" t="s">
        <v>379</v>
      </c>
      <c r="J487">
        <v>357</v>
      </c>
      <c r="K487" t="s">
        <v>21</v>
      </c>
      <c r="L487">
        <v>2</v>
      </c>
      <c r="M487">
        <v>51</v>
      </c>
      <c r="N487">
        <v>281</v>
      </c>
      <c r="O487" s="2">
        <f t="shared" si="15"/>
        <v>2</v>
      </c>
    </row>
    <row r="488" spans="1:15" x14ac:dyDescent="0.45">
      <c r="A488" t="str">
        <f t="shared" si="14"/>
        <v>Inbred HIPS_2_52</v>
      </c>
      <c r="B488">
        <v>1715493</v>
      </c>
      <c r="C488">
        <v>1729444</v>
      </c>
      <c r="D488" t="s">
        <v>19</v>
      </c>
      <c r="E488">
        <v>1</v>
      </c>
      <c r="F488">
        <v>623</v>
      </c>
      <c r="G488">
        <v>2</v>
      </c>
      <c r="H488" t="s">
        <v>378</v>
      </c>
      <c r="I488" t="s">
        <v>379</v>
      </c>
      <c r="J488">
        <v>37</v>
      </c>
      <c r="K488" t="s">
        <v>295</v>
      </c>
      <c r="L488">
        <v>2</v>
      </c>
      <c r="M488">
        <v>52</v>
      </c>
      <c r="N488">
        <v>300</v>
      </c>
      <c r="O488" s="2">
        <f t="shared" si="15"/>
        <v>2</v>
      </c>
    </row>
    <row r="489" spans="1:15" x14ac:dyDescent="0.45">
      <c r="A489" t="str">
        <f t="shared" si="14"/>
        <v>Inbred HIPS_3_52</v>
      </c>
      <c r="B489">
        <v>1716215</v>
      </c>
      <c r="C489">
        <v>1729770</v>
      </c>
      <c r="D489" t="s">
        <v>19</v>
      </c>
      <c r="E489">
        <v>1</v>
      </c>
      <c r="F489">
        <v>622</v>
      </c>
      <c r="G489">
        <v>2</v>
      </c>
      <c r="H489" t="s">
        <v>378</v>
      </c>
      <c r="I489" t="s">
        <v>379</v>
      </c>
      <c r="J489">
        <v>363</v>
      </c>
      <c r="K489" t="s">
        <v>21</v>
      </c>
      <c r="L489">
        <v>3</v>
      </c>
      <c r="M489">
        <v>52</v>
      </c>
      <c r="N489">
        <v>299</v>
      </c>
      <c r="O489" s="2">
        <f t="shared" si="15"/>
        <v>3</v>
      </c>
    </row>
    <row r="490" spans="1:15" x14ac:dyDescent="0.45">
      <c r="A490" t="str">
        <f t="shared" si="14"/>
        <v>Inbred HIPS_4_52</v>
      </c>
      <c r="B490">
        <v>1715857</v>
      </c>
      <c r="C490">
        <v>1729608</v>
      </c>
      <c r="D490" t="s">
        <v>19</v>
      </c>
      <c r="E490">
        <v>1</v>
      </c>
      <c r="F490">
        <v>621</v>
      </c>
      <c r="G490">
        <v>2</v>
      </c>
      <c r="H490" t="s">
        <v>378</v>
      </c>
      <c r="I490" t="s">
        <v>379</v>
      </c>
      <c r="J490">
        <v>201</v>
      </c>
      <c r="K490" t="s">
        <v>228</v>
      </c>
      <c r="L490">
        <v>4</v>
      </c>
      <c r="M490">
        <v>52</v>
      </c>
      <c r="N490">
        <v>298</v>
      </c>
      <c r="O490" s="2">
        <f t="shared" si="15"/>
        <v>4</v>
      </c>
    </row>
    <row r="491" spans="1:15" x14ac:dyDescent="0.45">
      <c r="A491" t="str">
        <f t="shared" si="14"/>
        <v>Inbred HIPS_5_52</v>
      </c>
      <c r="B491">
        <v>1715471</v>
      </c>
      <c r="C491">
        <v>1729422</v>
      </c>
      <c r="D491" t="s">
        <v>19</v>
      </c>
      <c r="E491">
        <v>1</v>
      </c>
      <c r="F491">
        <v>620</v>
      </c>
      <c r="G491">
        <v>2</v>
      </c>
      <c r="H491" t="s">
        <v>378</v>
      </c>
      <c r="I491" t="s">
        <v>379</v>
      </c>
      <c r="J491">
        <v>15</v>
      </c>
      <c r="K491" t="s">
        <v>286</v>
      </c>
      <c r="L491">
        <v>5</v>
      </c>
      <c r="M491">
        <v>52</v>
      </c>
      <c r="N491">
        <v>297</v>
      </c>
      <c r="O491" s="2">
        <f t="shared" si="15"/>
        <v>5</v>
      </c>
    </row>
    <row r="492" spans="1:15" x14ac:dyDescent="0.45">
      <c r="A492" t="str">
        <f t="shared" si="14"/>
        <v>Inbred HIPS_6_52</v>
      </c>
      <c r="B492">
        <v>1716016</v>
      </c>
      <c r="C492">
        <v>1729667</v>
      </c>
      <c r="D492" t="s">
        <v>19</v>
      </c>
      <c r="E492">
        <v>1</v>
      </c>
      <c r="F492">
        <v>619</v>
      </c>
      <c r="G492">
        <v>2</v>
      </c>
      <c r="H492" t="s">
        <v>378</v>
      </c>
      <c r="I492" t="s">
        <v>379</v>
      </c>
      <c r="J492">
        <v>260</v>
      </c>
      <c r="K492" t="s">
        <v>304</v>
      </c>
      <c r="L492">
        <v>6</v>
      </c>
      <c r="M492">
        <v>52</v>
      </c>
      <c r="N492">
        <v>296</v>
      </c>
      <c r="O492" s="2">
        <f t="shared" si="15"/>
        <v>6</v>
      </c>
    </row>
    <row r="493" spans="1:15" x14ac:dyDescent="0.45">
      <c r="A493" t="str">
        <f t="shared" si="14"/>
        <v>Inbred HIPS_7_52</v>
      </c>
      <c r="B493">
        <v>1715649</v>
      </c>
      <c r="C493">
        <v>1729500</v>
      </c>
      <c r="D493" t="s">
        <v>19</v>
      </c>
      <c r="E493">
        <v>1</v>
      </c>
      <c r="F493">
        <v>618</v>
      </c>
      <c r="G493">
        <v>2</v>
      </c>
      <c r="H493" t="s">
        <v>378</v>
      </c>
      <c r="I493" t="s">
        <v>379</v>
      </c>
      <c r="J493">
        <v>93</v>
      </c>
      <c r="K493" t="s">
        <v>213</v>
      </c>
      <c r="L493">
        <v>7</v>
      </c>
      <c r="M493">
        <v>52</v>
      </c>
      <c r="N493">
        <v>295</v>
      </c>
      <c r="O493" s="2">
        <f t="shared" si="15"/>
        <v>7</v>
      </c>
    </row>
    <row r="494" spans="1:15" x14ac:dyDescent="0.45">
      <c r="A494" t="str">
        <f t="shared" si="14"/>
        <v>Inbred HIPS_8_52</v>
      </c>
      <c r="B494">
        <v>1715622</v>
      </c>
      <c r="C494">
        <v>1729473</v>
      </c>
      <c r="D494" t="s">
        <v>19</v>
      </c>
      <c r="E494">
        <v>1</v>
      </c>
      <c r="F494">
        <v>617</v>
      </c>
      <c r="G494">
        <v>2</v>
      </c>
      <c r="H494" t="s">
        <v>378</v>
      </c>
      <c r="I494" t="s">
        <v>379</v>
      </c>
      <c r="J494">
        <v>66</v>
      </c>
      <c r="K494" t="s">
        <v>230</v>
      </c>
      <c r="L494">
        <v>8</v>
      </c>
      <c r="M494">
        <v>52</v>
      </c>
      <c r="N494">
        <v>294</v>
      </c>
      <c r="O494" s="2">
        <f t="shared" si="15"/>
        <v>8</v>
      </c>
    </row>
    <row r="495" spans="1:15" x14ac:dyDescent="0.45">
      <c r="A495" t="str">
        <f t="shared" si="14"/>
        <v>Inbred HIPS_9_52</v>
      </c>
      <c r="B495">
        <v>1716058</v>
      </c>
      <c r="C495">
        <v>1729709</v>
      </c>
      <c r="D495" t="s">
        <v>19</v>
      </c>
      <c r="E495">
        <v>1</v>
      </c>
      <c r="F495">
        <v>616</v>
      </c>
      <c r="G495">
        <v>2</v>
      </c>
      <c r="H495" t="s">
        <v>378</v>
      </c>
      <c r="I495" t="s">
        <v>379</v>
      </c>
      <c r="J495">
        <v>302</v>
      </c>
      <c r="K495" t="s">
        <v>253</v>
      </c>
      <c r="L495">
        <v>9</v>
      </c>
      <c r="M495">
        <v>52</v>
      </c>
      <c r="N495">
        <v>293</v>
      </c>
      <c r="O495" s="2">
        <f t="shared" si="15"/>
        <v>9</v>
      </c>
    </row>
    <row r="496" spans="1:15" x14ac:dyDescent="0.45">
      <c r="A496" t="str">
        <f t="shared" si="14"/>
        <v>Inbred HIPS_10_52</v>
      </c>
      <c r="B496">
        <v>1715638</v>
      </c>
      <c r="C496">
        <v>1729489</v>
      </c>
      <c r="D496" t="s">
        <v>19</v>
      </c>
      <c r="E496">
        <v>1</v>
      </c>
      <c r="F496">
        <v>615</v>
      </c>
      <c r="G496">
        <v>2</v>
      </c>
      <c r="H496" t="s">
        <v>378</v>
      </c>
      <c r="I496" t="s">
        <v>379</v>
      </c>
      <c r="J496">
        <v>82</v>
      </c>
      <c r="K496" t="s">
        <v>324</v>
      </c>
      <c r="L496">
        <v>10</v>
      </c>
      <c r="M496">
        <v>52</v>
      </c>
      <c r="N496">
        <v>292</v>
      </c>
      <c r="O496" s="2">
        <f t="shared" si="15"/>
        <v>10</v>
      </c>
    </row>
    <row r="497" spans="1:15" x14ac:dyDescent="0.45">
      <c r="A497" t="str">
        <f t="shared" si="14"/>
        <v>Inbred HIPS_11_52</v>
      </c>
      <c r="B497">
        <v>1716014</v>
      </c>
      <c r="C497">
        <v>1729665</v>
      </c>
      <c r="D497" t="s">
        <v>19</v>
      </c>
      <c r="E497">
        <v>1</v>
      </c>
      <c r="F497">
        <v>614</v>
      </c>
      <c r="G497">
        <v>2</v>
      </c>
      <c r="H497" t="s">
        <v>378</v>
      </c>
      <c r="I497" t="s">
        <v>379</v>
      </c>
      <c r="J497">
        <v>258</v>
      </c>
      <c r="K497" t="s">
        <v>278</v>
      </c>
      <c r="L497">
        <v>11</v>
      </c>
      <c r="M497">
        <v>52</v>
      </c>
      <c r="N497">
        <v>291</v>
      </c>
      <c r="O497" s="2">
        <f t="shared" si="15"/>
        <v>11</v>
      </c>
    </row>
    <row r="498" spans="1:15" x14ac:dyDescent="0.45">
      <c r="A498" t="str">
        <f t="shared" si="14"/>
        <v>Inbred HIPS_11_53</v>
      </c>
      <c r="B498">
        <v>1715635</v>
      </c>
      <c r="C498">
        <v>1729486</v>
      </c>
      <c r="D498" t="s">
        <v>19</v>
      </c>
      <c r="E498">
        <v>1</v>
      </c>
      <c r="F498">
        <v>635</v>
      </c>
      <c r="G498">
        <v>2</v>
      </c>
      <c r="H498" t="s">
        <v>378</v>
      </c>
      <c r="I498" t="s">
        <v>379</v>
      </c>
      <c r="J498">
        <v>79</v>
      </c>
      <c r="K498" t="s">
        <v>316</v>
      </c>
      <c r="L498">
        <v>11</v>
      </c>
      <c r="M498">
        <v>53</v>
      </c>
      <c r="N498">
        <v>310</v>
      </c>
      <c r="O498" s="2">
        <f t="shared" si="15"/>
        <v>11</v>
      </c>
    </row>
    <row r="499" spans="1:15" x14ac:dyDescent="0.45">
      <c r="A499" t="str">
        <f t="shared" si="14"/>
        <v>Inbred HIPS_10_53</v>
      </c>
      <c r="B499">
        <v>1715474</v>
      </c>
      <c r="C499">
        <v>1729425</v>
      </c>
      <c r="D499" t="s">
        <v>19</v>
      </c>
      <c r="E499">
        <v>1</v>
      </c>
      <c r="F499">
        <v>634</v>
      </c>
      <c r="G499">
        <v>2</v>
      </c>
      <c r="H499" t="s">
        <v>378</v>
      </c>
      <c r="I499" t="s">
        <v>379</v>
      </c>
      <c r="J499">
        <v>18</v>
      </c>
      <c r="K499" t="s">
        <v>238</v>
      </c>
      <c r="L499">
        <v>10</v>
      </c>
      <c r="M499">
        <v>53</v>
      </c>
      <c r="N499">
        <v>309</v>
      </c>
      <c r="O499" s="2">
        <f t="shared" si="15"/>
        <v>10</v>
      </c>
    </row>
    <row r="500" spans="1:15" x14ac:dyDescent="0.45">
      <c r="A500" t="str">
        <f t="shared" si="14"/>
        <v>Inbred HIPS_9_53</v>
      </c>
      <c r="B500">
        <v>1715879</v>
      </c>
      <c r="C500">
        <v>1729630</v>
      </c>
      <c r="D500" t="s">
        <v>19</v>
      </c>
      <c r="E500">
        <v>1</v>
      </c>
      <c r="F500">
        <v>633</v>
      </c>
      <c r="G500">
        <v>2</v>
      </c>
      <c r="H500" t="s">
        <v>378</v>
      </c>
      <c r="I500" t="s">
        <v>379</v>
      </c>
      <c r="J500">
        <v>223</v>
      </c>
      <c r="K500" t="s">
        <v>290</v>
      </c>
      <c r="L500">
        <v>9</v>
      </c>
      <c r="M500">
        <v>53</v>
      </c>
      <c r="N500">
        <v>308</v>
      </c>
      <c r="O500" s="2">
        <f t="shared" si="15"/>
        <v>9</v>
      </c>
    </row>
    <row r="501" spans="1:15" x14ac:dyDescent="0.45">
      <c r="A501" t="str">
        <f t="shared" si="14"/>
        <v>Inbred HIPS_8_53</v>
      </c>
      <c r="B501">
        <v>1715475</v>
      </c>
      <c r="C501">
        <v>1729426</v>
      </c>
      <c r="D501" t="s">
        <v>19</v>
      </c>
      <c r="E501">
        <v>1</v>
      </c>
      <c r="F501">
        <v>632</v>
      </c>
      <c r="G501">
        <v>2</v>
      </c>
      <c r="H501" t="s">
        <v>378</v>
      </c>
      <c r="I501" t="s">
        <v>379</v>
      </c>
      <c r="J501">
        <v>19</v>
      </c>
      <c r="K501" t="s">
        <v>241</v>
      </c>
      <c r="L501">
        <v>8</v>
      </c>
      <c r="M501">
        <v>53</v>
      </c>
      <c r="N501">
        <v>307</v>
      </c>
      <c r="O501" s="2">
        <f t="shared" si="15"/>
        <v>8</v>
      </c>
    </row>
    <row r="502" spans="1:15" x14ac:dyDescent="0.45">
      <c r="A502" t="str">
        <f t="shared" si="14"/>
        <v>Inbred HIPS_7_53</v>
      </c>
      <c r="B502">
        <v>1715887</v>
      </c>
      <c r="C502">
        <v>1729638</v>
      </c>
      <c r="D502" t="s">
        <v>19</v>
      </c>
      <c r="E502">
        <v>1</v>
      </c>
      <c r="F502">
        <v>631</v>
      </c>
      <c r="G502">
        <v>2</v>
      </c>
      <c r="H502" t="s">
        <v>378</v>
      </c>
      <c r="I502" t="s">
        <v>379</v>
      </c>
      <c r="J502">
        <v>231</v>
      </c>
      <c r="K502" t="s">
        <v>223</v>
      </c>
      <c r="L502">
        <v>7</v>
      </c>
      <c r="M502">
        <v>53</v>
      </c>
      <c r="N502">
        <v>306</v>
      </c>
      <c r="O502" s="2">
        <f t="shared" si="15"/>
        <v>7</v>
      </c>
    </row>
    <row r="503" spans="1:15" x14ac:dyDescent="0.45">
      <c r="A503" t="str">
        <f t="shared" si="14"/>
        <v>Inbred HIPS_6_53</v>
      </c>
      <c r="B503">
        <v>1716201</v>
      </c>
      <c r="C503">
        <v>1729752</v>
      </c>
      <c r="D503" t="s">
        <v>19</v>
      </c>
      <c r="E503">
        <v>1</v>
      </c>
      <c r="F503">
        <v>630</v>
      </c>
      <c r="G503">
        <v>2</v>
      </c>
      <c r="H503" t="s">
        <v>378</v>
      </c>
      <c r="I503" t="s">
        <v>379</v>
      </c>
      <c r="J503">
        <v>345</v>
      </c>
      <c r="K503" t="s">
        <v>275</v>
      </c>
      <c r="L503">
        <v>6</v>
      </c>
      <c r="M503">
        <v>53</v>
      </c>
      <c r="N503">
        <v>305</v>
      </c>
      <c r="O503" s="2">
        <f t="shared" si="15"/>
        <v>6</v>
      </c>
    </row>
    <row r="504" spans="1:15" x14ac:dyDescent="0.45">
      <c r="A504" t="str">
        <f t="shared" si="14"/>
        <v>Inbred HIPS_5_53</v>
      </c>
      <c r="B504">
        <v>1715813</v>
      </c>
      <c r="C504">
        <v>1729564</v>
      </c>
      <c r="D504" t="s">
        <v>19</v>
      </c>
      <c r="E504">
        <v>1</v>
      </c>
      <c r="F504">
        <v>629</v>
      </c>
      <c r="G504">
        <v>2</v>
      </c>
      <c r="H504" t="s">
        <v>378</v>
      </c>
      <c r="I504" t="s">
        <v>379</v>
      </c>
      <c r="J504">
        <v>157</v>
      </c>
      <c r="K504" t="s">
        <v>265</v>
      </c>
      <c r="L504">
        <v>5</v>
      </c>
      <c r="M504">
        <v>53</v>
      </c>
      <c r="N504">
        <v>304</v>
      </c>
      <c r="O504" s="2">
        <f t="shared" si="15"/>
        <v>5</v>
      </c>
    </row>
    <row r="505" spans="1:15" x14ac:dyDescent="0.45">
      <c r="A505" t="str">
        <f t="shared" si="14"/>
        <v>Inbred HIPS_4_53</v>
      </c>
      <c r="B505">
        <v>1715837</v>
      </c>
      <c r="C505">
        <v>1729588</v>
      </c>
      <c r="D505" t="s">
        <v>19</v>
      </c>
      <c r="E505">
        <v>1</v>
      </c>
      <c r="F505">
        <v>628</v>
      </c>
      <c r="G505">
        <v>2</v>
      </c>
      <c r="H505" t="s">
        <v>378</v>
      </c>
      <c r="I505" t="s">
        <v>379</v>
      </c>
      <c r="J505">
        <v>181</v>
      </c>
      <c r="K505" t="s">
        <v>276</v>
      </c>
      <c r="L505">
        <v>4</v>
      </c>
      <c r="M505">
        <v>53</v>
      </c>
      <c r="N505">
        <v>303</v>
      </c>
      <c r="O505" s="2">
        <f t="shared" si="15"/>
        <v>4</v>
      </c>
    </row>
    <row r="506" spans="1:15" x14ac:dyDescent="0.45">
      <c r="A506" t="str">
        <f t="shared" si="14"/>
        <v>Inbred HIPS_3_53</v>
      </c>
      <c r="B506">
        <v>1715827</v>
      </c>
      <c r="C506">
        <v>1729578</v>
      </c>
      <c r="D506" t="s">
        <v>19</v>
      </c>
      <c r="E506">
        <v>1</v>
      </c>
      <c r="F506">
        <v>627</v>
      </c>
      <c r="G506">
        <v>2</v>
      </c>
      <c r="H506" t="s">
        <v>378</v>
      </c>
      <c r="I506" t="s">
        <v>379</v>
      </c>
      <c r="J506">
        <v>171</v>
      </c>
      <c r="K506" t="s">
        <v>224</v>
      </c>
      <c r="L506">
        <v>3</v>
      </c>
      <c r="M506">
        <v>53</v>
      </c>
      <c r="N506">
        <v>302</v>
      </c>
      <c r="O506" s="2">
        <f t="shared" si="15"/>
        <v>3</v>
      </c>
    </row>
    <row r="507" spans="1:15" x14ac:dyDescent="0.45">
      <c r="A507" t="str">
        <f t="shared" si="14"/>
        <v>Inbred HIPS_2_53</v>
      </c>
      <c r="B507">
        <v>1715841</v>
      </c>
      <c r="C507">
        <v>1729592</v>
      </c>
      <c r="D507" t="s">
        <v>19</v>
      </c>
      <c r="E507">
        <v>1</v>
      </c>
      <c r="F507">
        <v>626</v>
      </c>
      <c r="G507">
        <v>2</v>
      </c>
      <c r="H507" t="s">
        <v>378</v>
      </c>
      <c r="I507" t="s">
        <v>379</v>
      </c>
      <c r="J507">
        <v>185</v>
      </c>
      <c r="K507" t="s">
        <v>246</v>
      </c>
      <c r="L507">
        <v>2</v>
      </c>
      <c r="M507">
        <v>53</v>
      </c>
      <c r="N507">
        <v>301</v>
      </c>
      <c r="O507" s="2">
        <f t="shared" si="15"/>
        <v>2</v>
      </c>
    </row>
    <row r="508" spans="1:15" x14ac:dyDescent="0.45">
      <c r="A508" t="str">
        <f t="shared" si="14"/>
        <v>Inbred HIPS_2_54</v>
      </c>
      <c r="B508">
        <v>1715674</v>
      </c>
      <c r="C508">
        <v>1729525</v>
      </c>
      <c r="D508" t="s">
        <v>19</v>
      </c>
      <c r="E508">
        <v>1</v>
      </c>
      <c r="F508">
        <v>647</v>
      </c>
      <c r="G508">
        <v>2</v>
      </c>
      <c r="H508" t="s">
        <v>378</v>
      </c>
      <c r="I508" t="s">
        <v>379</v>
      </c>
      <c r="J508">
        <v>118</v>
      </c>
      <c r="K508" t="s">
        <v>221</v>
      </c>
      <c r="L508">
        <v>2</v>
      </c>
      <c r="M508">
        <v>54</v>
      </c>
      <c r="N508">
        <v>320</v>
      </c>
      <c r="O508" s="2">
        <f t="shared" si="15"/>
        <v>2</v>
      </c>
    </row>
    <row r="509" spans="1:15" x14ac:dyDescent="0.45">
      <c r="A509" t="str">
        <f t="shared" si="14"/>
        <v>Inbred HIPS_3_54</v>
      </c>
      <c r="B509">
        <v>1715610</v>
      </c>
      <c r="C509">
        <v>1729461</v>
      </c>
      <c r="D509" t="s">
        <v>19</v>
      </c>
      <c r="E509">
        <v>1</v>
      </c>
      <c r="F509">
        <v>646</v>
      </c>
      <c r="G509">
        <v>2</v>
      </c>
      <c r="H509" t="s">
        <v>378</v>
      </c>
      <c r="I509" t="s">
        <v>379</v>
      </c>
      <c r="J509">
        <v>54</v>
      </c>
      <c r="K509" t="s">
        <v>255</v>
      </c>
      <c r="L509">
        <v>3</v>
      </c>
      <c r="M509">
        <v>54</v>
      </c>
      <c r="N509">
        <v>319</v>
      </c>
      <c r="O509" s="2">
        <f t="shared" si="15"/>
        <v>3</v>
      </c>
    </row>
    <row r="510" spans="1:15" x14ac:dyDescent="0.45">
      <c r="A510" t="str">
        <f t="shared" si="14"/>
        <v>Inbred HIPS_4_54</v>
      </c>
      <c r="B510">
        <v>1716022</v>
      </c>
      <c r="C510">
        <v>1729673</v>
      </c>
      <c r="D510" t="s">
        <v>19</v>
      </c>
      <c r="E510">
        <v>1</v>
      </c>
      <c r="F510">
        <v>645</v>
      </c>
      <c r="G510">
        <v>2</v>
      </c>
      <c r="H510" t="s">
        <v>378</v>
      </c>
      <c r="I510" t="s">
        <v>379</v>
      </c>
      <c r="J510">
        <v>266</v>
      </c>
      <c r="K510" t="s">
        <v>267</v>
      </c>
      <c r="L510">
        <v>4</v>
      </c>
      <c r="M510">
        <v>54</v>
      </c>
      <c r="N510">
        <v>318</v>
      </c>
      <c r="O510" s="2">
        <f t="shared" si="15"/>
        <v>4</v>
      </c>
    </row>
    <row r="511" spans="1:15" x14ac:dyDescent="0.45">
      <c r="A511" t="str">
        <f t="shared" si="14"/>
        <v>Inbred HIPS_5_54</v>
      </c>
      <c r="B511">
        <v>1716036</v>
      </c>
      <c r="C511">
        <v>1729687</v>
      </c>
      <c r="D511" t="s">
        <v>19</v>
      </c>
      <c r="E511">
        <v>1</v>
      </c>
      <c r="F511">
        <v>644</v>
      </c>
      <c r="G511">
        <v>2</v>
      </c>
      <c r="H511" t="s">
        <v>378</v>
      </c>
      <c r="I511" t="s">
        <v>379</v>
      </c>
      <c r="J511">
        <v>280</v>
      </c>
      <c r="K511" t="s">
        <v>269</v>
      </c>
      <c r="L511">
        <v>5</v>
      </c>
      <c r="M511">
        <v>54</v>
      </c>
      <c r="N511">
        <v>317</v>
      </c>
      <c r="O511" s="2">
        <f t="shared" si="15"/>
        <v>5</v>
      </c>
    </row>
    <row r="512" spans="1:15" x14ac:dyDescent="0.45">
      <c r="A512" t="str">
        <f t="shared" si="14"/>
        <v>Inbred HIPS_6_54</v>
      </c>
      <c r="B512">
        <v>1715866</v>
      </c>
      <c r="C512">
        <v>1729617</v>
      </c>
      <c r="D512" t="s">
        <v>19</v>
      </c>
      <c r="E512">
        <v>1</v>
      </c>
      <c r="F512">
        <v>643</v>
      </c>
      <c r="G512">
        <v>2</v>
      </c>
      <c r="H512" t="s">
        <v>378</v>
      </c>
      <c r="I512" t="s">
        <v>379</v>
      </c>
      <c r="J512">
        <v>210</v>
      </c>
      <c r="K512" t="s">
        <v>282</v>
      </c>
      <c r="L512">
        <v>6</v>
      </c>
      <c r="M512">
        <v>54</v>
      </c>
      <c r="N512">
        <v>316</v>
      </c>
      <c r="O512" s="2">
        <f t="shared" si="15"/>
        <v>6</v>
      </c>
    </row>
    <row r="513" spans="1:15" x14ac:dyDescent="0.45">
      <c r="A513" t="str">
        <f t="shared" si="14"/>
        <v>Inbred HIPS_7_54</v>
      </c>
      <c r="B513">
        <v>1716025</v>
      </c>
      <c r="C513">
        <v>1729676</v>
      </c>
      <c r="D513" t="s">
        <v>19</v>
      </c>
      <c r="E513">
        <v>1</v>
      </c>
      <c r="F513">
        <v>642</v>
      </c>
      <c r="G513">
        <v>2</v>
      </c>
      <c r="H513" t="s">
        <v>378</v>
      </c>
      <c r="I513" t="s">
        <v>379</v>
      </c>
      <c r="J513">
        <v>269</v>
      </c>
      <c r="K513" t="s">
        <v>226</v>
      </c>
      <c r="L513">
        <v>7</v>
      </c>
      <c r="M513">
        <v>54</v>
      </c>
      <c r="N513">
        <v>315</v>
      </c>
      <c r="O513" s="2">
        <f t="shared" si="15"/>
        <v>7</v>
      </c>
    </row>
    <row r="514" spans="1:15" x14ac:dyDescent="0.45">
      <c r="A514" t="str">
        <f t="shared" ref="A514:A577" si="16">IF(OR(I514="LC2125",I514="LC2125_ER"),"Hybrid HIPS",IF(I514="LC2120","Inbred HIPS","ERROR"))&amp;"_"&amp;O514&amp;"_"&amp;M514</f>
        <v>Inbred HIPS_8_54</v>
      </c>
      <c r="B514">
        <v>1715619</v>
      </c>
      <c r="C514">
        <v>1729470</v>
      </c>
      <c r="D514" t="s">
        <v>19</v>
      </c>
      <c r="E514">
        <v>1</v>
      </c>
      <c r="F514">
        <v>641</v>
      </c>
      <c r="G514">
        <v>2</v>
      </c>
      <c r="H514" t="s">
        <v>378</v>
      </c>
      <c r="I514" t="s">
        <v>379</v>
      </c>
      <c r="J514">
        <v>63</v>
      </c>
      <c r="K514" t="s">
        <v>266</v>
      </c>
      <c r="L514">
        <v>8</v>
      </c>
      <c r="M514">
        <v>54</v>
      </c>
      <c r="N514">
        <v>314</v>
      </c>
      <c r="O514" s="2">
        <f t="shared" si="15"/>
        <v>8</v>
      </c>
    </row>
    <row r="515" spans="1:15" x14ac:dyDescent="0.45">
      <c r="A515" t="str">
        <f t="shared" si="16"/>
        <v>Inbred HIPS_9_54</v>
      </c>
      <c r="B515">
        <v>1715878</v>
      </c>
      <c r="C515">
        <v>1729629</v>
      </c>
      <c r="D515" t="s">
        <v>19</v>
      </c>
      <c r="E515">
        <v>1</v>
      </c>
      <c r="F515">
        <v>640</v>
      </c>
      <c r="G515">
        <v>2</v>
      </c>
      <c r="H515" t="s">
        <v>378</v>
      </c>
      <c r="I515" t="s">
        <v>379</v>
      </c>
      <c r="J515">
        <v>222</v>
      </c>
      <c r="K515" t="s">
        <v>322</v>
      </c>
      <c r="L515">
        <v>9</v>
      </c>
      <c r="M515">
        <v>54</v>
      </c>
      <c r="N515">
        <v>313</v>
      </c>
      <c r="O515" s="2">
        <f t="shared" ref="O515:O578" si="17">IF(OR(I515="LC2125",I515="LC2125_ER"),(L515+3)/4,IF(I515="LC2120",L515,"ERROR"))</f>
        <v>9</v>
      </c>
    </row>
    <row r="516" spans="1:15" x14ac:dyDescent="0.45">
      <c r="A516" t="str">
        <f t="shared" si="16"/>
        <v>Inbred HIPS_10_54</v>
      </c>
      <c r="B516">
        <v>1716202</v>
      </c>
      <c r="C516">
        <v>1729753</v>
      </c>
      <c r="D516" t="s">
        <v>19</v>
      </c>
      <c r="E516">
        <v>1</v>
      </c>
      <c r="F516">
        <v>639</v>
      </c>
      <c r="G516">
        <v>2</v>
      </c>
      <c r="H516" t="s">
        <v>378</v>
      </c>
      <c r="I516" t="s">
        <v>379</v>
      </c>
      <c r="J516">
        <v>346</v>
      </c>
      <c r="K516" t="s">
        <v>262</v>
      </c>
      <c r="L516">
        <v>10</v>
      </c>
      <c r="M516">
        <v>54</v>
      </c>
      <c r="N516">
        <v>312</v>
      </c>
      <c r="O516" s="2">
        <f t="shared" si="17"/>
        <v>10</v>
      </c>
    </row>
    <row r="517" spans="1:15" x14ac:dyDescent="0.45">
      <c r="A517" t="str">
        <f t="shared" si="16"/>
        <v>Inbred HIPS_11_54</v>
      </c>
      <c r="B517">
        <v>1716215</v>
      </c>
      <c r="C517">
        <v>1729768</v>
      </c>
      <c r="D517" t="s">
        <v>19</v>
      </c>
      <c r="E517">
        <v>1</v>
      </c>
      <c r="F517">
        <v>638</v>
      </c>
      <c r="G517">
        <v>2</v>
      </c>
      <c r="H517" t="s">
        <v>378</v>
      </c>
      <c r="I517" t="s">
        <v>379</v>
      </c>
      <c r="J517">
        <v>361</v>
      </c>
      <c r="K517" t="s">
        <v>21</v>
      </c>
      <c r="L517">
        <v>11</v>
      </c>
      <c r="M517">
        <v>54</v>
      </c>
      <c r="N517">
        <v>311</v>
      </c>
      <c r="O517" s="2">
        <f t="shared" si="17"/>
        <v>11</v>
      </c>
    </row>
    <row r="518" spans="1:15" x14ac:dyDescent="0.45">
      <c r="A518" t="str">
        <f t="shared" si="16"/>
        <v>Inbred HIPS_11_55</v>
      </c>
      <c r="B518">
        <v>1716015</v>
      </c>
      <c r="C518">
        <v>1729666</v>
      </c>
      <c r="D518" t="s">
        <v>19</v>
      </c>
      <c r="E518">
        <v>1</v>
      </c>
      <c r="F518">
        <v>659</v>
      </c>
      <c r="G518">
        <v>2</v>
      </c>
      <c r="H518" t="s">
        <v>378</v>
      </c>
      <c r="I518" t="s">
        <v>379</v>
      </c>
      <c r="J518">
        <v>259</v>
      </c>
      <c r="K518" t="s">
        <v>280</v>
      </c>
      <c r="L518">
        <v>11</v>
      </c>
      <c r="M518">
        <v>55</v>
      </c>
      <c r="N518">
        <v>330</v>
      </c>
      <c r="O518" s="2">
        <f t="shared" si="17"/>
        <v>11</v>
      </c>
    </row>
    <row r="519" spans="1:15" x14ac:dyDescent="0.45">
      <c r="A519" t="str">
        <f t="shared" si="16"/>
        <v>Inbred HIPS_10_55</v>
      </c>
      <c r="B519">
        <v>1716075</v>
      </c>
      <c r="C519">
        <v>1729726</v>
      </c>
      <c r="D519" t="s">
        <v>19</v>
      </c>
      <c r="E519">
        <v>1</v>
      </c>
      <c r="F519">
        <v>658</v>
      </c>
      <c r="G519">
        <v>2</v>
      </c>
      <c r="H519" t="s">
        <v>378</v>
      </c>
      <c r="I519" t="s">
        <v>379</v>
      </c>
      <c r="J519">
        <v>319</v>
      </c>
      <c r="K519" t="s">
        <v>248</v>
      </c>
      <c r="L519">
        <v>10</v>
      </c>
      <c r="M519">
        <v>55</v>
      </c>
      <c r="N519">
        <v>329</v>
      </c>
      <c r="O519" s="2">
        <f t="shared" si="17"/>
        <v>10</v>
      </c>
    </row>
    <row r="520" spans="1:15" x14ac:dyDescent="0.45">
      <c r="A520" t="str">
        <f t="shared" si="16"/>
        <v>Inbred HIPS_9_55</v>
      </c>
      <c r="B520">
        <v>1716215</v>
      </c>
      <c r="C520">
        <v>1729772</v>
      </c>
      <c r="D520" t="s">
        <v>19</v>
      </c>
      <c r="E520">
        <v>1</v>
      </c>
      <c r="F520">
        <v>657</v>
      </c>
      <c r="G520">
        <v>2</v>
      </c>
      <c r="H520" t="s">
        <v>378</v>
      </c>
      <c r="I520" t="s">
        <v>379</v>
      </c>
      <c r="J520">
        <v>365</v>
      </c>
      <c r="K520" t="s">
        <v>21</v>
      </c>
      <c r="L520">
        <v>9</v>
      </c>
      <c r="M520">
        <v>55</v>
      </c>
      <c r="N520">
        <v>328</v>
      </c>
      <c r="O520" s="2">
        <f t="shared" si="17"/>
        <v>9</v>
      </c>
    </row>
    <row r="521" spans="1:15" x14ac:dyDescent="0.45">
      <c r="A521" t="str">
        <f t="shared" si="16"/>
        <v>Inbred HIPS_8_55</v>
      </c>
      <c r="B521">
        <v>1715492</v>
      </c>
      <c r="C521">
        <v>1729443</v>
      </c>
      <c r="D521" t="s">
        <v>19</v>
      </c>
      <c r="E521">
        <v>1</v>
      </c>
      <c r="F521">
        <v>656</v>
      </c>
      <c r="G521">
        <v>2</v>
      </c>
      <c r="H521" t="s">
        <v>378</v>
      </c>
      <c r="I521" t="s">
        <v>379</v>
      </c>
      <c r="J521">
        <v>36</v>
      </c>
      <c r="K521" t="s">
        <v>259</v>
      </c>
      <c r="L521">
        <v>8</v>
      </c>
      <c r="M521">
        <v>55</v>
      </c>
      <c r="N521">
        <v>327</v>
      </c>
      <c r="O521" s="2">
        <f t="shared" si="17"/>
        <v>8</v>
      </c>
    </row>
    <row r="522" spans="1:15" x14ac:dyDescent="0.45">
      <c r="A522" t="str">
        <f t="shared" si="16"/>
        <v>Inbred HIPS_7_55</v>
      </c>
      <c r="B522">
        <v>1715885</v>
      </c>
      <c r="C522">
        <v>1729636</v>
      </c>
      <c r="D522" t="s">
        <v>19</v>
      </c>
      <c r="E522">
        <v>1</v>
      </c>
      <c r="F522">
        <v>655</v>
      </c>
      <c r="G522">
        <v>2</v>
      </c>
      <c r="H522" t="s">
        <v>378</v>
      </c>
      <c r="I522" t="s">
        <v>379</v>
      </c>
      <c r="J522">
        <v>229</v>
      </c>
      <c r="K522" t="s">
        <v>234</v>
      </c>
      <c r="L522">
        <v>7</v>
      </c>
      <c r="M522">
        <v>55</v>
      </c>
      <c r="N522">
        <v>326</v>
      </c>
      <c r="O522" s="2">
        <f t="shared" si="17"/>
        <v>7</v>
      </c>
    </row>
    <row r="523" spans="1:15" x14ac:dyDescent="0.45">
      <c r="A523" t="str">
        <f t="shared" si="16"/>
        <v>Inbred HIPS_6_55</v>
      </c>
      <c r="B523">
        <v>1716039</v>
      </c>
      <c r="C523">
        <v>1729690</v>
      </c>
      <c r="D523" t="s">
        <v>19</v>
      </c>
      <c r="E523">
        <v>1</v>
      </c>
      <c r="F523">
        <v>654</v>
      </c>
      <c r="G523">
        <v>2</v>
      </c>
      <c r="H523" t="s">
        <v>378</v>
      </c>
      <c r="I523" t="s">
        <v>379</v>
      </c>
      <c r="J523">
        <v>283</v>
      </c>
      <c r="K523" t="s">
        <v>264</v>
      </c>
      <c r="L523">
        <v>6</v>
      </c>
      <c r="M523">
        <v>55</v>
      </c>
      <c r="N523">
        <v>325</v>
      </c>
      <c r="O523" s="2">
        <f t="shared" si="17"/>
        <v>6</v>
      </c>
    </row>
    <row r="524" spans="1:15" x14ac:dyDescent="0.45">
      <c r="A524" t="str">
        <f t="shared" si="16"/>
        <v>Inbred HIPS_5_55</v>
      </c>
      <c r="B524">
        <v>1715858</v>
      </c>
      <c r="C524">
        <v>1729609</v>
      </c>
      <c r="D524" t="s">
        <v>19</v>
      </c>
      <c r="E524">
        <v>1</v>
      </c>
      <c r="F524">
        <v>653</v>
      </c>
      <c r="G524">
        <v>2</v>
      </c>
      <c r="H524" t="s">
        <v>378</v>
      </c>
      <c r="I524" t="s">
        <v>379</v>
      </c>
      <c r="J524">
        <v>202</v>
      </c>
      <c r="K524" t="s">
        <v>301</v>
      </c>
      <c r="L524">
        <v>5</v>
      </c>
      <c r="M524">
        <v>55</v>
      </c>
      <c r="N524">
        <v>324</v>
      </c>
      <c r="O524" s="2">
        <f t="shared" si="17"/>
        <v>5</v>
      </c>
    </row>
    <row r="525" spans="1:15" x14ac:dyDescent="0.45">
      <c r="A525" t="str">
        <f t="shared" si="16"/>
        <v>Inbred HIPS_4_55</v>
      </c>
      <c r="B525">
        <v>1716042</v>
      </c>
      <c r="C525">
        <v>1729693</v>
      </c>
      <c r="D525" t="s">
        <v>19</v>
      </c>
      <c r="E525">
        <v>1</v>
      </c>
      <c r="F525">
        <v>652</v>
      </c>
      <c r="G525">
        <v>2</v>
      </c>
      <c r="H525" t="s">
        <v>378</v>
      </c>
      <c r="I525" t="s">
        <v>379</v>
      </c>
      <c r="J525">
        <v>286</v>
      </c>
      <c r="K525" t="s">
        <v>309</v>
      </c>
      <c r="L525">
        <v>4</v>
      </c>
      <c r="M525">
        <v>55</v>
      </c>
      <c r="N525">
        <v>323</v>
      </c>
      <c r="O525" s="2">
        <f t="shared" si="17"/>
        <v>4</v>
      </c>
    </row>
    <row r="526" spans="1:15" x14ac:dyDescent="0.45">
      <c r="A526" t="str">
        <f t="shared" si="16"/>
        <v>Inbred HIPS_3_55</v>
      </c>
      <c r="B526">
        <v>1715816</v>
      </c>
      <c r="C526">
        <v>1729567</v>
      </c>
      <c r="D526" t="s">
        <v>19</v>
      </c>
      <c r="E526">
        <v>1</v>
      </c>
      <c r="F526">
        <v>651</v>
      </c>
      <c r="G526">
        <v>2</v>
      </c>
      <c r="H526" t="s">
        <v>378</v>
      </c>
      <c r="I526" t="s">
        <v>379</v>
      </c>
      <c r="J526">
        <v>160</v>
      </c>
      <c r="K526" t="s">
        <v>220</v>
      </c>
      <c r="L526">
        <v>3</v>
      </c>
      <c r="M526">
        <v>55</v>
      </c>
      <c r="N526">
        <v>322</v>
      </c>
      <c r="O526" s="2">
        <f t="shared" si="17"/>
        <v>3</v>
      </c>
    </row>
    <row r="527" spans="1:15" x14ac:dyDescent="0.45">
      <c r="A527" t="str">
        <f t="shared" si="16"/>
        <v>Inbred HIPS_2_55</v>
      </c>
      <c r="B527">
        <v>1715852</v>
      </c>
      <c r="C527">
        <v>1729603</v>
      </c>
      <c r="D527" t="s">
        <v>19</v>
      </c>
      <c r="E527">
        <v>1</v>
      </c>
      <c r="F527">
        <v>650</v>
      </c>
      <c r="G527">
        <v>2</v>
      </c>
      <c r="H527" t="s">
        <v>378</v>
      </c>
      <c r="I527" t="s">
        <v>379</v>
      </c>
      <c r="J527">
        <v>196</v>
      </c>
      <c r="K527" t="s">
        <v>233</v>
      </c>
      <c r="L527">
        <v>2</v>
      </c>
      <c r="M527">
        <v>55</v>
      </c>
      <c r="N527">
        <v>321</v>
      </c>
      <c r="O527" s="2">
        <f t="shared" si="17"/>
        <v>2</v>
      </c>
    </row>
    <row r="528" spans="1:15" x14ac:dyDescent="0.45">
      <c r="A528" t="str">
        <f t="shared" si="16"/>
        <v>Inbred HIPS_2_56</v>
      </c>
      <c r="B528">
        <v>1715658</v>
      </c>
      <c r="C528">
        <v>1729509</v>
      </c>
      <c r="D528" t="s">
        <v>19</v>
      </c>
      <c r="E528">
        <v>1</v>
      </c>
      <c r="F528">
        <v>671</v>
      </c>
      <c r="G528">
        <v>2</v>
      </c>
      <c r="H528" t="s">
        <v>378</v>
      </c>
      <c r="I528" t="s">
        <v>379</v>
      </c>
      <c r="J528">
        <v>102</v>
      </c>
      <c r="K528" t="s">
        <v>277</v>
      </c>
      <c r="L528">
        <v>2</v>
      </c>
      <c r="M528">
        <v>56</v>
      </c>
      <c r="N528">
        <v>340</v>
      </c>
      <c r="O528" s="2">
        <f t="shared" si="17"/>
        <v>2</v>
      </c>
    </row>
    <row r="529" spans="1:15" x14ac:dyDescent="0.45">
      <c r="A529" t="str">
        <f t="shared" si="16"/>
        <v>Inbred HIPS_3_56</v>
      </c>
      <c r="B529">
        <v>1716091</v>
      </c>
      <c r="C529">
        <v>1729742</v>
      </c>
      <c r="D529" t="s">
        <v>19</v>
      </c>
      <c r="E529">
        <v>1</v>
      </c>
      <c r="F529">
        <v>670</v>
      </c>
      <c r="G529">
        <v>2</v>
      </c>
      <c r="H529" t="s">
        <v>378</v>
      </c>
      <c r="I529" t="s">
        <v>379</v>
      </c>
      <c r="J529">
        <v>335</v>
      </c>
      <c r="K529" t="s">
        <v>229</v>
      </c>
      <c r="L529">
        <v>3</v>
      </c>
      <c r="M529">
        <v>56</v>
      </c>
      <c r="N529">
        <v>339</v>
      </c>
      <c r="O529" s="2">
        <f t="shared" si="17"/>
        <v>3</v>
      </c>
    </row>
    <row r="530" spans="1:15" x14ac:dyDescent="0.45">
      <c r="A530" t="str">
        <f t="shared" si="16"/>
        <v>Inbred HIPS_4_56</v>
      </c>
      <c r="B530">
        <v>1715860</v>
      </c>
      <c r="C530">
        <v>1729611</v>
      </c>
      <c r="D530" t="s">
        <v>19</v>
      </c>
      <c r="E530">
        <v>1</v>
      </c>
      <c r="F530">
        <v>669</v>
      </c>
      <c r="G530">
        <v>2</v>
      </c>
      <c r="H530" t="s">
        <v>378</v>
      </c>
      <c r="I530" t="s">
        <v>379</v>
      </c>
      <c r="J530">
        <v>204</v>
      </c>
      <c r="K530" t="s">
        <v>212</v>
      </c>
      <c r="L530">
        <v>4</v>
      </c>
      <c r="M530">
        <v>56</v>
      </c>
      <c r="N530">
        <v>338</v>
      </c>
      <c r="O530" s="2">
        <f t="shared" si="17"/>
        <v>4</v>
      </c>
    </row>
    <row r="531" spans="1:15" x14ac:dyDescent="0.45">
      <c r="A531" t="str">
        <f t="shared" si="16"/>
        <v>Inbred HIPS_5_56</v>
      </c>
      <c r="B531">
        <v>1716046</v>
      </c>
      <c r="C531">
        <v>1729697</v>
      </c>
      <c r="D531" t="s">
        <v>19</v>
      </c>
      <c r="E531">
        <v>1</v>
      </c>
      <c r="F531">
        <v>668</v>
      </c>
      <c r="G531">
        <v>2</v>
      </c>
      <c r="H531" t="s">
        <v>378</v>
      </c>
      <c r="I531" t="s">
        <v>379</v>
      </c>
      <c r="J531">
        <v>290</v>
      </c>
      <c r="K531" t="s">
        <v>325</v>
      </c>
      <c r="L531">
        <v>5</v>
      </c>
      <c r="M531">
        <v>56</v>
      </c>
      <c r="N531">
        <v>337</v>
      </c>
      <c r="O531" s="2">
        <f t="shared" si="17"/>
        <v>5</v>
      </c>
    </row>
    <row r="532" spans="1:15" x14ac:dyDescent="0.45">
      <c r="A532" t="str">
        <f t="shared" si="16"/>
        <v>Inbred HIPS_6_56</v>
      </c>
      <c r="B532">
        <v>1715680</v>
      </c>
      <c r="C532">
        <v>1729531</v>
      </c>
      <c r="D532" t="s">
        <v>19</v>
      </c>
      <c r="E532">
        <v>1</v>
      </c>
      <c r="F532">
        <v>667</v>
      </c>
      <c r="G532">
        <v>2</v>
      </c>
      <c r="H532" t="s">
        <v>378</v>
      </c>
      <c r="I532" t="s">
        <v>379</v>
      </c>
      <c r="J532">
        <v>124</v>
      </c>
      <c r="K532" t="s">
        <v>321</v>
      </c>
      <c r="L532">
        <v>6</v>
      </c>
      <c r="M532">
        <v>56</v>
      </c>
      <c r="N532">
        <v>336</v>
      </c>
      <c r="O532" s="2">
        <f t="shared" si="17"/>
        <v>6</v>
      </c>
    </row>
    <row r="533" spans="1:15" x14ac:dyDescent="0.45">
      <c r="A533" t="str">
        <f t="shared" si="16"/>
        <v>Inbred HIPS_7_56</v>
      </c>
      <c r="B533">
        <v>1716053</v>
      </c>
      <c r="C533">
        <v>1729704</v>
      </c>
      <c r="D533" t="s">
        <v>19</v>
      </c>
      <c r="E533">
        <v>1</v>
      </c>
      <c r="F533">
        <v>666</v>
      </c>
      <c r="G533">
        <v>2</v>
      </c>
      <c r="H533" t="s">
        <v>378</v>
      </c>
      <c r="I533" t="s">
        <v>379</v>
      </c>
      <c r="J533">
        <v>297</v>
      </c>
      <c r="K533" t="s">
        <v>236</v>
      </c>
      <c r="L533">
        <v>7</v>
      </c>
      <c r="M533">
        <v>56</v>
      </c>
      <c r="N533">
        <v>335</v>
      </c>
      <c r="O533" s="2">
        <f t="shared" si="17"/>
        <v>7</v>
      </c>
    </row>
    <row r="534" spans="1:15" x14ac:dyDescent="0.45">
      <c r="A534" t="str">
        <f t="shared" si="16"/>
        <v>Inbred HIPS_8_56</v>
      </c>
      <c r="B534">
        <v>1715469</v>
      </c>
      <c r="C534">
        <v>1729420</v>
      </c>
      <c r="D534" t="s">
        <v>19</v>
      </c>
      <c r="E534">
        <v>1</v>
      </c>
      <c r="F534">
        <v>665</v>
      </c>
      <c r="G534">
        <v>2</v>
      </c>
      <c r="H534" t="s">
        <v>378</v>
      </c>
      <c r="I534" t="s">
        <v>379</v>
      </c>
      <c r="J534">
        <v>13</v>
      </c>
      <c r="K534" t="s">
        <v>323</v>
      </c>
      <c r="L534">
        <v>8</v>
      </c>
      <c r="M534">
        <v>56</v>
      </c>
      <c r="N534">
        <v>334</v>
      </c>
      <c r="O534" s="2">
        <f t="shared" si="17"/>
        <v>8</v>
      </c>
    </row>
    <row r="535" spans="1:15" x14ac:dyDescent="0.45">
      <c r="A535" t="str">
        <f t="shared" si="16"/>
        <v>Inbred HIPS_9_56</v>
      </c>
      <c r="B535">
        <v>1715466</v>
      </c>
      <c r="C535">
        <v>1729417</v>
      </c>
      <c r="D535" t="s">
        <v>19</v>
      </c>
      <c r="E535">
        <v>1</v>
      </c>
      <c r="F535">
        <v>664</v>
      </c>
      <c r="G535">
        <v>2</v>
      </c>
      <c r="H535" t="s">
        <v>378</v>
      </c>
      <c r="I535" t="s">
        <v>379</v>
      </c>
      <c r="J535">
        <v>10</v>
      </c>
      <c r="K535" t="s">
        <v>250</v>
      </c>
      <c r="L535">
        <v>9</v>
      </c>
      <c r="M535">
        <v>56</v>
      </c>
      <c r="N535">
        <v>333</v>
      </c>
      <c r="O535" s="2">
        <f t="shared" si="17"/>
        <v>9</v>
      </c>
    </row>
    <row r="536" spans="1:15" x14ac:dyDescent="0.45">
      <c r="A536" t="str">
        <f t="shared" si="16"/>
        <v>Inbred HIPS_10_56</v>
      </c>
      <c r="B536">
        <v>1716215</v>
      </c>
      <c r="C536">
        <v>1729769</v>
      </c>
      <c r="D536" t="s">
        <v>19</v>
      </c>
      <c r="E536">
        <v>1</v>
      </c>
      <c r="F536">
        <v>663</v>
      </c>
      <c r="G536">
        <v>2</v>
      </c>
      <c r="H536" t="s">
        <v>378</v>
      </c>
      <c r="I536" t="s">
        <v>379</v>
      </c>
      <c r="J536">
        <v>362</v>
      </c>
      <c r="K536" t="s">
        <v>21</v>
      </c>
      <c r="L536">
        <v>10</v>
      </c>
      <c r="M536">
        <v>56</v>
      </c>
      <c r="N536">
        <v>332</v>
      </c>
      <c r="O536" s="2">
        <f t="shared" si="17"/>
        <v>10</v>
      </c>
    </row>
    <row r="537" spans="1:15" x14ac:dyDescent="0.45">
      <c r="A537" t="str">
        <f t="shared" si="16"/>
        <v>Inbred HIPS_11_56</v>
      </c>
      <c r="B537">
        <v>1715690</v>
      </c>
      <c r="C537">
        <v>1729541</v>
      </c>
      <c r="D537" t="s">
        <v>19</v>
      </c>
      <c r="E537">
        <v>1</v>
      </c>
      <c r="F537">
        <v>662</v>
      </c>
      <c r="G537">
        <v>2</v>
      </c>
      <c r="H537" t="s">
        <v>378</v>
      </c>
      <c r="I537" t="s">
        <v>379</v>
      </c>
      <c r="J537">
        <v>134</v>
      </c>
      <c r="K537" t="s">
        <v>284</v>
      </c>
      <c r="L537">
        <v>11</v>
      </c>
      <c r="M537">
        <v>56</v>
      </c>
      <c r="N537">
        <v>331</v>
      </c>
      <c r="O537" s="2">
        <f t="shared" si="17"/>
        <v>11</v>
      </c>
    </row>
    <row r="538" spans="1:15" x14ac:dyDescent="0.45">
      <c r="A538" t="str">
        <f t="shared" si="16"/>
        <v>Inbred HIPS_11_57</v>
      </c>
      <c r="B538">
        <v>1715862</v>
      </c>
      <c r="C538">
        <v>1729613</v>
      </c>
      <c r="D538" t="s">
        <v>19</v>
      </c>
      <c r="E538">
        <v>1</v>
      </c>
      <c r="F538">
        <v>683</v>
      </c>
      <c r="G538">
        <v>2</v>
      </c>
      <c r="H538" t="s">
        <v>378</v>
      </c>
      <c r="I538" t="s">
        <v>379</v>
      </c>
      <c r="J538">
        <v>206</v>
      </c>
      <c r="K538" t="s">
        <v>240</v>
      </c>
      <c r="L538">
        <v>11</v>
      </c>
      <c r="M538">
        <v>57</v>
      </c>
      <c r="N538">
        <v>350</v>
      </c>
      <c r="O538" s="2">
        <f t="shared" si="17"/>
        <v>11</v>
      </c>
    </row>
    <row r="539" spans="1:15" x14ac:dyDescent="0.45">
      <c r="A539" t="str">
        <f t="shared" si="16"/>
        <v>Inbred HIPS_10_57</v>
      </c>
      <c r="B539">
        <v>1715668</v>
      </c>
      <c r="C539">
        <v>1729519</v>
      </c>
      <c r="D539" t="s">
        <v>19</v>
      </c>
      <c r="E539">
        <v>1</v>
      </c>
      <c r="F539">
        <v>682</v>
      </c>
      <c r="G539">
        <v>2</v>
      </c>
      <c r="H539" t="s">
        <v>378</v>
      </c>
      <c r="I539" t="s">
        <v>379</v>
      </c>
      <c r="J539">
        <v>112</v>
      </c>
      <c r="K539" t="s">
        <v>311</v>
      </c>
      <c r="L539">
        <v>10</v>
      </c>
      <c r="M539">
        <v>57</v>
      </c>
      <c r="N539">
        <v>349</v>
      </c>
      <c r="O539" s="2">
        <f t="shared" si="17"/>
        <v>10</v>
      </c>
    </row>
    <row r="540" spans="1:15" x14ac:dyDescent="0.45">
      <c r="A540" t="str">
        <f t="shared" si="16"/>
        <v>Inbred HIPS_9_57</v>
      </c>
      <c r="B540">
        <v>1715871</v>
      </c>
      <c r="C540">
        <v>1729622</v>
      </c>
      <c r="D540" t="s">
        <v>19</v>
      </c>
      <c r="E540">
        <v>1</v>
      </c>
      <c r="F540">
        <v>681</v>
      </c>
      <c r="G540">
        <v>2</v>
      </c>
      <c r="H540" t="s">
        <v>378</v>
      </c>
      <c r="I540" t="s">
        <v>379</v>
      </c>
      <c r="J540">
        <v>215</v>
      </c>
      <c r="K540" t="s">
        <v>237</v>
      </c>
      <c r="L540">
        <v>9</v>
      </c>
      <c r="M540">
        <v>57</v>
      </c>
      <c r="N540">
        <v>348</v>
      </c>
      <c r="O540" s="2">
        <f t="shared" si="17"/>
        <v>9</v>
      </c>
    </row>
    <row r="541" spans="1:15" x14ac:dyDescent="0.45">
      <c r="A541" t="str">
        <f t="shared" si="16"/>
        <v>Inbred HIPS_8_57</v>
      </c>
      <c r="B541">
        <v>1715819</v>
      </c>
      <c r="C541">
        <v>1729570</v>
      </c>
      <c r="D541" t="s">
        <v>19</v>
      </c>
      <c r="E541">
        <v>1</v>
      </c>
      <c r="F541">
        <v>680</v>
      </c>
      <c r="G541">
        <v>2</v>
      </c>
      <c r="H541" t="s">
        <v>378</v>
      </c>
      <c r="I541" t="s">
        <v>379</v>
      </c>
      <c r="J541">
        <v>163</v>
      </c>
      <c r="K541" t="s">
        <v>288</v>
      </c>
      <c r="L541">
        <v>8</v>
      </c>
      <c r="M541">
        <v>57</v>
      </c>
      <c r="N541">
        <v>347</v>
      </c>
      <c r="O541" s="2">
        <f t="shared" si="17"/>
        <v>8</v>
      </c>
    </row>
    <row r="542" spans="1:15" x14ac:dyDescent="0.45">
      <c r="A542" t="str">
        <f t="shared" si="16"/>
        <v>Inbred HIPS_7_57</v>
      </c>
      <c r="B542">
        <v>1716085</v>
      </c>
      <c r="C542">
        <v>1729736</v>
      </c>
      <c r="D542" t="s">
        <v>19</v>
      </c>
      <c r="E542">
        <v>1</v>
      </c>
      <c r="F542">
        <v>679</v>
      </c>
      <c r="G542">
        <v>2</v>
      </c>
      <c r="H542" t="s">
        <v>378</v>
      </c>
      <c r="I542" t="s">
        <v>379</v>
      </c>
      <c r="J542">
        <v>329</v>
      </c>
      <c r="K542" t="s">
        <v>225</v>
      </c>
      <c r="L542">
        <v>7</v>
      </c>
      <c r="M542">
        <v>57</v>
      </c>
      <c r="N542">
        <v>346</v>
      </c>
      <c r="O542" s="2">
        <f t="shared" si="17"/>
        <v>7</v>
      </c>
    </row>
    <row r="543" spans="1:15" x14ac:dyDescent="0.45">
      <c r="A543" t="str">
        <f t="shared" si="16"/>
        <v>Inbred HIPS_6_57</v>
      </c>
      <c r="B543">
        <v>1715643</v>
      </c>
      <c r="C543">
        <v>1729494</v>
      </c>
      <c r="D543" t="s">
        <v>19</v>
      </c>
      <c r="E543">
        <v>1</v>
      </c>
      <c r="F543">
        <v>678</v>
      </c>
      <c r="G543">
        <v>2</v>
      </c>
      <c r="H543" t="s">
        <v>378</v>
      </c>
      <c r="I543" t="s">
        <v>379</v>
      </c>
      <c r="J543">
        <v>87</v>
      </c>
      <c r="K543" t="s">
        <v>271</v>
      </c>
      <c r="L543">
        <v>6</v>
      </c>
      <c r="M543">
        <v>57</v>
      </c>
      <c r="N543">
        <v>345</v>
      </c>
      <c r="O543" s="2">
        <f t="shared" si="17"/>
        <v>6</v>
      </c>
    </row>
    <row r="544" spans="1:15" x14ac:dyDescent="0.45">
      <c r="A544" t="str">
        <f t="shared" si="16"/>
        <v>Inbred HIPS_5_57</v>
      </c>
      <c r="B544">
        <v>1715698</v>
      </c>
      <c r="C544">
        <v>1729549</v>
      </c>
      <c r="D544" t="s">
        <v>19</v>
      </c>
      <c r="E544">
        <v>1</v>
      </c>
      <c r="F544">
        <v>677</v>
      </c>
      <c r="G544">
        <v>2</v>
      </c>
      <c r="H544" t="s">
        <v>378</v>
      </c>
      <c r="I544" t="s">
        <v>379</v>
      </c>
      <c r="J544">
        <v>142</v>
      </c>
      <c r="K544" t="s">
        <v>287</v>
      </c>
      <c r="L544">
        <v>5</v>
      </c>
      <c r="M544">
        <v>57</v>
      </c>
      <c r="N544">
        <v>344</v>
      </c>
      <c r="O544" s="2">
        <f t="shared" si="17"/>
        <v>5</v>
      </c>
    </row>
    <row r="545" spans="1:15" x14ac:dyDescent="0.45">
      <c r="A545" t="str">
        <f t="shared" si="16"/>
        <v>Inbred HIPS_4_57</v>
      </c>
      <c r="B545">
        <v>1715831</v>
      </c>
      <c r="C545">
        <v>1729582</v>
      </c>
      <c r="D545" t="s">
        <v>19</v>
      </c>
      <c r="E545">
        <v>1</v>
      </c>
      <c r="F545">
        <v>676</v>
      </c>
      <c r="G545">
        <v>2</v>
      </c>
      <c r="H545" t="s">
        <v>378</v>
      </c>
      <c r="I545" t="s">
        <v>379</v>
      </c>
      <c r="J545">
        <v>175</v>
      </c>
      <c r="K545" t="s">
        <v>293</v>
      </c>
      <c r="L545">
        <v>4</v>
      </c>
      <c r="M545">
        <v>57</v>
      </c>
      <c r="N545">
        <v>343</v>
      </c>
      <c r="O545" s="2">
        <f t="shared" si="17"/>
        <v>4</v>
      </c>
    </row>
    <row r="546" spans="1:15" x14ac:dyDescent="0.45">
      <c r="A546" t="str">
        <f t="shared" si="16"/>
        <v>Inbred HIPS_3_57</v>
      </c>
      <c r="B546">
        <v>1715495</v>
      </c>
      <c r="C546">
        <v>1729446</v>
      </c>
      <c r="D546" t="s">
        <v>19</v>
      </c>
      <c r="E546">
        <v>1</v>
      </c>
      <c r="F546">
        <v>675</v>
      </c>
      <c r="G546">
        <v>2</v>
      </c>
      <c r="H546" t="s">
        <v>378</v>
      </c>
      <c r="I546" t="s">
        <v>379</v>
      </c>
      <c r="J546">
        <v>39</v>
      </c>
      <c r="K546" t="s">
        <v>272</v>
      </c>
      <c r="L546">
        <v>3</v>
      </c>
      <c r="M546">
        <v>57</v>
      </c>
      <c r="N546">
        <v>342</v>
      </c>
      <c r="O546" s="2">
        <f t="shared" si="17"/>
        <v>3</v>
      </c>
    </row>
    <row r="547" spans="1:15" x14ac:dyDescent="0.45">
      <c r="A547" t="str">
        <f t="shared" si="16"/>
        <v>Inbred HIPS_2_57</v>
      </c>
      <c r="B547">
        <v>1715897</v>
      </c>
      <c r="C547">
        <v>1729648</v>
      </c>
      <c r="D547" t="s">
        <v>19</v>
      </c>
      <c r="E547">
        <v>1</v>
      </c>
      <c r="F547">
        <v>674</v>
      </c>
      <c r="G547">
        <v>2</v>
      </c>
      <c r="H547" t="s">
        <v>378</v>
      </c>
      <c r="I547" t="s">
        <v>379</v>
      </c>
      <c r="J547">
        <v>241</v>
      </c>
      <c r="K547" t="s">
        <v>281</v>
      </c>
      <c r="L547">
        <v>2</v>
      </c>
      <c r="M547">
        <v>57</v>
      </c>
      <c r="N547">
        <v>341</v>
      </c>
      <c r="O547" s="2">
        <f t="shared" si="17"/>
        <v>2</v>
      </c>
    </row>
    <row r="548" spans="1:15" x14ac:dyDescent="0.45">
      <c r="A548" t="str">
        <f t="shared" si="16"/>
        <v>Inbred HIPS_2_58</v>
      </c>
      <c r="B548">
        <v>1715621</v>
      </c>
      <c r="C548">
        <v>1729472</v>
      </c>
      <c r="D548" t="s">
        <v>19</v>
      </c>
      <c r="E548">
        <v>1</v>
      </c>
      <c r="F548">
        <v>695</v>
      </c>
      <c r="G548">
        <v>2</v>
      </c>
      <c r="H548" t="s">
        <v>378</v>
      </c>
      <c r="I548" t="s">
        <v>379</v>
      </c>
      <c r="J548">
        <v>65</v>
      </c>
      <c r="K548" t="s">
        <v>294</v>
      </c>
      <c r="L548">
        <v>2</v>
      </c>
      <c r="M548">
        <v>58</v>
      </c>
      <c r="N548">
        <v>360</v>
      </c>
      <c r="O548" s="2">
        <f t="shared" si="17"/>
        <v>2</v>
      </c>
    </row>
    <row r="549" spans="1:15" x14ac:dyDescent="0.45">
      <c r="A549" t="str">
        <f t="shared" si="16"/>
        <v>Inbred HIPS_3_58</v>
      </c>
      <c r="B549">
        <v>1715867</v>
      </c>
      <c r="C549">
        <v>1729618</v>
      </c>
      <c r="D549" t="s">
        <v>19</v>
      </c>
      <c r="E549">
        <v>1</v>
      </c>
      <c r="F549">
        <v>694</v>
      </c>
      <c r="G549">
        <v>2</v>
      </c>
      <c r="H549" t="s">
        <v>378</v>
      </c>
      <c r="I549" t="s">
        <v>379</v>
      </c>
      <c r="J549">
        <v>211</v>
      </c>
      <c r="K549" t="s">
        <v>256</v>
      </c>
      <c r="L549">
        <v>3</v>
      </c>
      <c r="M549">
        <v>58</v>
      </c>
      <c r="N549">
        <v>359</v>
      </c>
      <c r="O549" s="2">
        <f t="shared" si="17"/>
        <v>3</v>
      </c>
    </row>
    <row r="550" spans="1:15" x14ac:dyDescent="0.45">
      <c r="A550" t="str">
        <f t="shared" si="16"/>
        <v>Inbred HIPS_4_58</v>
      </c>
      <c r="B550">
        <v>1716215</v>
      </c>
      <c r="C550">
        <v>1729765</v>
      </c>
      <c r="D550" t="s">
        <v>19</v>
      </c>
      <c r="E550">
        <v>1</v>
      </c>
      <c r="F550">
        <v>693</v>
      </c>
      <c r="G550">
        <v>2</v>
      </c>
      <c r="H550" t="s">
        <v>378</v>
      </c>
      <c r="I550" t="s">
        <v>379</v>
      </c>
      <c r="J550">
        <v>358</v>
      </c>
      <c r="K550" t="s">
        <v>21</v>
      </c>
      <c r="L550">
        <v>4</v>
      </c>
      <c r="M550">
        <v>58</v>
      </c>
      <c r="N550">
        <v>358</v>
      </c>
      <c r="O550" s="2">
        <f t="shared" si="17"/>
        <v>4</v>
      </c>
    </row>
    <row r="551" spans="1:15" x14ac:dyDescent="0.45">
      <c r="A551" t="str">
        <f t="shared" si="16"/>
        <v>Inbred HIPS_5_58</v>
      </c>
      <c r="B551">
        <v>1715872</v>
      </c>
      <c r="C551">
        <v>1729623</v>
      </c>
      <c r="D551" t="s">
        <v>19</v>
      </c>
      <c r="E551">
        <v>1</v>
      </c>
      <c r="F551">
        <v>692</v>
      </c>
      <c r="G551">
        <v>2</v>
      </c>
      <c r="H551" t="s">
        <v>378</v>
      </c>
      <c r="I551" t="s">
        <v>379</v>
      </c>
      <c r="J551">
        <v>216</v>
      </c>
      <c r="K551" t="s">
        <v>251</v>
      </c>
      <c r="L551">
        <v>5</v>
      </c>
      <c r="M551">
        <v>58</v>
      </c>
      <c r="N551">
        <v>357</v>
      </c>
      <c r="O551" s="2">
        <f t="shared" si="17"/>
        <v>5</v>
      </c>
    </row>
    <row r="552" spans="1:15" x14ac:dyDescent="0.45">
      <c r="A552" t="str">
        <f t="shared" si="16"/>
        <v>Inbred HIPS_6_58</v>
      </c>
      <c r="B552">
        <v>1715602</v>
      </c>
      <c r="C552">
        <v>1729453</v>
      </c>
      <c r="D552" t="s">
        <v>19</v>
      </c>
      <c r="E552">
        <v>1</v>
      </c>
      <c r="F552">
        <v>691</v>
      </c>
      <c r="G552">
        <v>2</v>
      </c>
      <c r="H552" t="s">
        <v>378</v>
      </c>
      <c r="I552" t="s">
        <v>379</v>
      </c>
      <c r="J552">
        <v>46</v>
      </c>
      <c r="K552" t="s">
        <v>249</v>
      </c>
      <c r="L552">
        <v>6</v>
      </c>
      <c r="M552">
        <v>58</v>
      </c>
      <c r="N552">
        <v>356</v>
      </c>
      <c r="O552" s="2">
        <f t="shared" si="17"/>
        <v>6</v>
      </c>
    </row>
    <row r="553" spans="1:15" x14ac:dyDescent="0.45">
      <c r="A553" t="str">
        <f t="shared" si="16"/>
        <v>Inbred HIPS_7_58</v>
      </c>
      <c r="B553">
        <v>1715829</v>
      </c>
      <c r="C553">
        <v>1729580</v>
      </c>
      <c r="D553" t="s">
        <v>19</v>
      </c>
      <c r="E553">
        <v>1</v>
      </c>
      <c r="F553">
        <v>690</v>
      </c>
      <c r="G553">
        <v>2</v>
      </c>
      <c r="H553" t="s">
        <v>378</v>
      </c>
      <c r="I553" t="s">
        <v>379</v>
      </c>
      <c r="J553">
        <v>173</v>
      </c>
      <c r="K553" t="s">
        <v>303</v>
      </c>
      <c r="L553">
        <v>7</v>
      </c>
      <c r="M553">
        <v>58</v>
      </c>
      <c r="N553">
        <v>355</v>
      </c>
      <c r="O553" s="2">
        <f t="shared" si="17"/>
        <v>7</v>
      </c>
    </row>
    <row r="554" spans="1:15" x14ac:dyDescent="0.45">
      <c r="A554" t="str">
        <f t="shared" si="16"/>
        <v>Inbred HIPS_8_58</v>
      </c>
      <c r="B554">
        <v>1715838</v>
      </c>
      <c r="C554">
        <v>1729589</v>
      </c>
      <c r="D554" t="s">
        <v>19</v>
      </c>
      <c r="E554">
        <v>1</v>
      </c>
      <c r="F554">
        <v>689</v>
      </c>
      <c r="G554">
        <v>2</v>
      </c>
      <c r="H554" t="s">
        <v>378</v>
      </c>
      <c r="I554" t="s">
        <v>379</v>
      </c>
      <c r="J554">
        <v>182</v>
      </c>
      <c r="K554" t="s">
        <v>263</v>
      </c>
      <c r="L554">
        <v>8</v>
      </c>
      <c r="M554">
        <v>58</v>
      </c>
      <c r="N554">
        <v>354</v>
      </c>
      <c r="O554" s="2">
        <f t="shared" si="17"/>
        <v>8</v>
      </c>
    </row>
    <row r="555" spans="1:15" x14ac:dyDescent="0.45">
      <c r="A555" t="str">
        <f t="shared" si="16"/>
        <v>Inbred HIPS_9_58</v>
      </c>
      <c r="B555">
        <v>1715806</v>
      </c>
      <c r="C555">
        <v>1729557</v>
      </c>
      <c r="D555" t="s">
        <v>19</v>
      </c>
      <c r="E555">
        <v>1</v>
      </c>
      <c r="F555">
        <v>688</v>
      </c>
      <c r="G555">
        <v>2</v>
      </c>
      <c r="H555" t="s">
        <v>378</v>
      </c>
      <c r="I555" t="s">
        <v>379</v>
      </c>
      <c r="J555">
        <v>150</v>
      </c>
      <c r="K555" t="s">
        <v>268</v>
      </c>
      <c r="L555">
        <v>9</v>
      </c>
      <c r="M555">
        <v>58</v>
      </c>
      <c r="N555">
        <v>353</v>
      </c>
      <c r="O555" s="2">
        <f t="shared" si="17"/>
        <v>9</v>
      </c>
    </row>
    <row r="556" spans="1:15" x14ac:dyDescent="0.45">
      <c r="A556" t="str">
        <f t="shared" si="16"/>
        <v>Inbred HIPS_10_58</v>
      </c>
      <c r="B556">
        <v>1715651</v>
      </c>
      <c r="C556">
        <v>1729502</v>
      </c>
      <c r="D556" t="s">
        <v>19</v>
      </c>
      <c r="E556">
        <v>1</v>
      </c>
      <c r="F556">
        <v>687</v>
      </c>
      <c r="G556">
        <v>2</v>
      </c>
      <c r="H556" t="s">
        <v>378</v>
      </c>
      <c r="I556" t="s">
        <v>379</v>
      </c>
      <c r="J556">
        <v>95</v>
      </c>
      <c r="K556" t="s">
        <v>210</v>
      </c>
      <c r="L556">
        <v>10</v>
      </c>
      <c r="M556">
        <v>58</v>
      </c>
      <c r="N556">
        <v>352</v>
      </c>
      <c r="O556" s="2">
        <f t="shared" si="17"/>
        <v>10</v>
      </c>
    </row>
    <row r="557" spans="1:15" x14ac:dyDescent="0.45">
      <c r="A557" t="str">
        <f t="shared" si="16"/>
        <v>Inbred HIPS_11_58</v>
      </c>
      <c r="B557">
        <v>1716215</v>
      </c>
      <c r="C557">
        <v>1729771</v>
      </c>
      <c r="D557" t="s">
        <v>19</v>
      </c>
      <c r="E557">
        <v>1</v>
      </c>
      <c r="F557">
        <v>686</v>
      </c>
      <c r="G557">
        <v>2</v>
      </c>
      <c r="H557" t="s">
        <v>378</v>
      </c>
      <c r="I557" t="s">
        <v>379</v>
      </c>
      <c r="J557">
        <v>364</v>
      </c>
      <c r="K557" t="s">
        <v>21</v>
      </c>
      <c r="L557">
        <v>11</v>
      </c>
      <c r="M557">
        <v>58</v>
      </c>
      <c r="N557">
        <v>351</v>
      </c>
      <c r="O557" s="2">
        <f t="shared" si="17"/>
        <v>11</v>
      </c>
    </row>
    <row r="558" spans="1:15" x14ac:dyDescent="0.45">
      <c r="A558" t="str">
        <f t="shared" si="16"/>
        <v>Inbred HIPS_11_59</v>
      </c>
      <c r="B558">
        <v>1715654</v>
      </c>
      <c r="C558">
        <v>1729505</v>
      </c>
      <c r="D558" t="s">
        <v>19</v>
      </c>
      <c r="E558">
        <v>1</v>
      </c>
      <c r="F558">
        <v>707</v>
      </c>
      <c r="G558">
        <v>2</v>
      </c>
      <c r="H558" t="s">
        <v>378</v>
      </c>
      <c r="I558" t="s">
        <v>379</v>
      </c>
      <c r="J558">
        <v>98</v>
      </c>
      <c r="K558" t="s">
        <v>300</v>
      </c>
      <c r="L558">
        <v>11</v>
      </c>
      <c r="M558">
        <v>59</v>
      </c>
      <c r="N558">
        <v>370</v>
      </c>
      <c r="O558" s="2">
        <f t="shared" si="17"/>
        <v>11</v>
      </c>
    </row>
    <row r="559" spans="1:15" x14ac:dyDescent="0.45">
      <c r="A559" t="str">
        <f t="shared" si="16"/>
        <v>Inbred HIPS_10_59</v>
      </c>
      <c r="B559">
        <v>1715652</v>
      </c>
      <c r="C559">
        <v>1729503</v>
      </c>
      <c r="D559" t="s">
        <v>19</v>
      </c>
      <c r="E559">
        <v>1</v>
      </c>
      <c r="F559">
        <v>706</v>
      </c>
      <c r="G559">
        <v>2</v>
      </c>
      <c r="H559" t="s">
        <v>378</v>
      </c>
      <c r="I559" t="s">
        <v>379</v>
      </c>
      <c r="J559">
        <v>96</v>
      </c>
      <c r="K559" t="s">
        <v>235</v>
      </c>
      <c r="L559">
        <v>10</v>
      </c>
      <c r="M559">
        <v>59</v>
      </c>
      <c r="N559">
        <v>369</v>
      </c>
      <c r="O559" s="2">
        <f t="shared" si="17"/>
        <v>10</v>
      </c>
    </row>
    <row r="560" spans="1:15" x14ac:dyDescent="0.45">
      <c r="A560" t="str">
        <f t="shared" si="16"/>
        <v>Inbred HIPS_9_59</v>
      </c>
      <c r="B560">
        <v>1715864</v>
      </c>
      <c r="C560">
        <v>1729615</v>
      </c>
      <c r="D560" t="s">
        <v>19</v>
      </c>
      <c r="E560">
        <v>1</v>
      </c>
      <c r="F560">
        <v>705</v>
      </c>
      <c r="G560">
        <v>2</v>
      </c>
      <c r="H560" t="s">
        <v>378</v>
      </c>
      <c r="I560" t="s">
        <v>379</v>
      </c>
      <c r="J560">
        <v>208</v>
      </c>
      <c r="K560" t="s">
        <v>285</v>
      </c>
      <c r="L560">
        <v>9</v>
      </c>
      <c r="M560">
        <v>59</v>
      </c>
      <c r="N560">
        <v>368</v>
      </c>
      <c r="O560" s="2">
        <f t="shared" si="17"/>
        <v>9</v>
      </c>
    </row>
    <row r="561" spans="1:15" x14ac:dyDescent="0.45">
      <c r="A561" t="str">
        <f t="shared" si="16"/>
        <v>Inbred HIPS_8_59</v>
      </c>
      <c r="B561">
        <v>1716067</v>
      </c>
      <c r="C561">
        <v>1729718</v>
      </c>
      <c r="D561" t="s">
        <v>19</v>
      </c>
      <c r="E561">
        <v>1</v>
      </c>
      <c r="F561">
        <v>704</v>
      </c>
      <c r="G561">
        <v>2</v>
      </c>
      <c r="H561" t="s">
        <v>378</v>
      </c>
      <c r="I561" t="s">
        <v>379</v>
      </c>
      <c r="J561">
        <v>311</v>
      </c>
      <c r="K561" t="s">
        <v>252</v>
      </c>
      <c r="L561">
        <v>8</v>
      </c>
      <c r="M561">
        <v>59</v>
      </c>
      <c r="N561">
        <v>367</v>
      </c>
      <c r="O561" s="2">
        <f t="shared" si="17"/>
        <v>8</v>
      </c>
    </row>
    <row r="562" spans="1:15" x14ac:dyDescent="0.45">
      <c r="A562" t="str">
        <f t="shared" si="16"/>
        <v>Inbred HIPS_7_59</v>
      </c>
      <c r="B562">
        <v>1716215</v>
      </c>
      <c r="C562">
        <v>1729773</v>
      </c>
      <c r="D562" t="s">
        <v>19</v>
      </c>
      <c r="E562">
        <v>1</v>
      </c>
      <c r="F562">
        <v>703</v>
      </c>
      <c r="G562">
        <v>2</v>
      </c>
      <c r="H562" t="s">
        <v>378</v>
      </c>
      <c r="I562" t="s">
        <v>379</v>
      </c>
      <c r="J562">
        <v>366</v>
      </c>
      <c r="K562" t="s">
        <v>21</v>
      </c>
      <c r="L562">
        <v>7</v>
      </c>
      <c r="M562">
        <v>59</v>
      </c>
      <c r="N562">
        <v>366</v>
      </c>
      <c r="O562" s="2">
        <f t="shared" si="17"/>
        <v>7</v>
      </c>
    </row>
    <row r="563" spans="1:15" x14ac:dyDescent="0.45">
      <c r="A563" t="str">
        <f t="shared" si="16"/>
        <v>Inbred HIPS_6_59</v>
      </c>
      <c r="B563">
        <v>1716006</v>
      </c>
      <c r="C563">
        <v>1729657</v>
      </c>
      <c r="D563" t="s">
        <v>19</v>
      </c>
      <c r="E563">
        <v>1</v>
      </c>
      <c r="F563">
        <v>702</v>
      </c>
      <c r="G563">
        <v>2</v>
      </c>
      <c r="H563" t="s">
        <v>378</v>
      </c>
      <c r="I563" t="s">
        <v>379</v>
      </c>
      <c r="J563">
        <v>250</v>
      </c>
      <c r="K563" t="s">
        <v>296</v>
      </c>
      <c r="L563">
        <v>6</v>
      </c>
      <c r="M563">
        <v>59</v>
      </c>
      <c r="N563">
        <v>365</v>
      </c>
      <c r="O563" s="2">
        <f t="shared" si="17"/>
        <v>6</v>
      </c>
    </row>
    <row r="564" spans="1:15" x14ac:dyDescent="0.45">
      <c r="A564" t="str">
        <f t="shared" si="16"/>
        <v>Inbred HIPS_5_59</v>
      </c>
      <c r="B564">
        <v>1715653</v>
      </c>
      <c r="C564">
        <v>1729504</v>
      </c>
      <c r="D564" t="s">
        <v>19</v>
      </c>
      <c r="E564">
        <v>1</v>
      </c>
      <c r="F564">
        <v>701</v>
      </c>
      <c r="G564">
        <v>2</v>
      </c>
      <c r="H564" t="s">
        <v>378</v>
      </c>
      <c r="I564" t="s">
        <v>379</v>
      </c>
      <c r="J564">
        <v>97</v>
      </c>
      <c r="K564" t="s">
        <v>231</v>
      </c>
      <c r="L564">
        <v>5</v>
      </c>
      <c r="M564">
        <v>59</v>
      </c>
      <c r="N564">
        <v>364</v>
      </c>
      <c r="O564" s="2">
        <f t="shared" si="17"/>
        <v>5</v>
      </c>
    </row>
    <row r="565" spans="1:15" x14ac:dyDescent="0.45">
      <c r="A565" t="str">
        <f t="shared" si="16"/>
        <v>Inbred HIPS_4_59</v>
      </c>
      <c r="B565">
        <v>1716088</v>
      </c>
      <c r="C565">
        <v>1729739</v>
      </c>
      <c r="D565" t="s">
        <v>19</v>
      </c>
      <c r="E565">
        <v>1</v>
      </c>
      <c r="F565">
        <v>700</v>
      </c>
      <c r="G565">
        <v>2</v>
      </c>
      <c r="H565" t="s">
        <v>378</v>
      </c>
      <c r="I565" t="s">
        <v>379</v>
      </c>
      <c r="J565">
        <v>332</v>
      </c>
      <c r="K565" t="s">
        <v>289</v>
      </c>
      <c r="L565">
        <v>4</v>
      </c>
      <c r="M565">
        <v>59</v>
      </c>
      <c r="N565">
        <v>363</v>
      </c>
      <c r="O565" s="2">
        <f t="shared" si="17"/>
        <v>4</v>
      </c>
    </row>
    <row r="566" spans="1:15" x14ac:dyDescent="0.45">
      <c r="A566" t="str">
        <f t="shared" si="16"/>
        <v>Inbred HIPS_3_59</v>
      </c>
      <c r="B566">
        <v>1715491</v>
      </c>
      <c r="C566">
        <v>1729442</v>
      </c>
      <c r="D566" t="s">
        <v>19</v>
      </c>
      <c r="E566">
        <v>1</v>
      </c>
      <c r="F566">
        <v>699</v>
      </c>
      <c r="G566">
        <v>2</v>
      </c>
      <c r="H566" t="s">
        <v>378</v>
      </c>
      <c r="I566" t="s">
        <v>379</v>
      </c>
      <c r="J566">
        <v>35</v>
      </c>
      <c r="K566" t="s">
        <v>279</v>
      </c>
      <c r="L566">
        <v>3</v>
      </c>
      <c r="M566">
        <v>59</v>
      </c>
      <c r="N566">
        <v>362</v>
      </c>
      <c r="O566" s="2">
        <f t="shared" si="17"/>
        <v>3</v>
      </c>
    </row>
    <row r="567" spans="1:15" x14ac:dyDescent="0.45">
      <c r="A567" t="str">
        <f t="shared" si="16"/>
        <v>Inbred HIPS_2_59</v>
      </c>
      <c r="B567">
        <v>1715859</v>
      </c>
      <c r="C567">
        <v>1729610</v>
      </c>
      <c r="D567" t="s">
        <v>19</v>
      </c>
      <c r="E567">
        <v>1</v>
      </c>
      <c r="F567">
        <v>698</v>
      </c>
      <c r="G567">
        <v>2</v>
      </c>
      <c r="H567" t="s">
        <v>378</v>
      </c>
      <c r="I567" t="s">
        <v>379</v>
      </c>
      <c r="J567">
        <v>203</v>
      </c>
      <c r="K567" t="s">
        <v>211</v>
      </c>
      <c r="L567">
        <v>2</v>
      </c>
      <c r="M567">
        <v>59</v>
      </c>
      <c r="N567">
        <v>361</v>
      </c>
      <c r="O567" s="2">
        <f t="shared" si="17"/>
        <v>2</v>
      </c>
    </row>
    <row r="568" spans="1:15" x14ac:dyDescent="0.45">
      <c r="A568" t="str">
        <f t="shared" si="16"/>
        <v>Inbred HIPS_2_60</v>
      </c>
      <c r="B568">
        <v>1716203</v>
      </c>
      <c r="C568">
        <v>1729755</v>
      </c>
      <c r="D568" t="s">
        <v>19</v>
      </c>
      <c r="E568">
        <v>1</v>
      </c>
      <c r="F568">
        <v>719</v>
      </c>
      <c r="G568">
        <v>2</v>
      </c>
      <c r="H568" t="s">
        <v>378</v>
      </c>
      <c r="I568" t="s">
        <v>379</v>
      </c>
      <c r="J568">
        <v>348</v>
      </c>
      <c r="K568" t="s">
        <v>20</v>
      </c>
      <c r="L568">
        <v>2</v>
      </c>
      <c r="M568">
        <v>60</v>
      </c>
      <c r="N568">
        <v>380</v>
      </c>
      <c r="O568" s="2">
        <f t="shared" si="17"/>
        <v>2</v>
      </c>
    </row>
    <row r="569" spans="1:15" x14ac:dyDescent="0.45">
      <c r="A569" t="str">
        <f t="shared" si="16"/>
        <v>Inbred HIPS_3_60</v>
      </c>
      <c r="B569">
        <v>1715662</v>
      </c>
      <c r="C569">
        <v>1729513</v>
      </c>
      <c r="D569" t="s">
        <v>19</v>
      </c>
      <c r="E569">
        <v>1</v>
      </c>
      <c r="F569">
        <v>718</v>
      </c>
      <c r="G569">
        <v>2</v>
      </c>
      <c r="H569" t="s">
        <v>378</v>
      </c>
      <c r="I569" t="s">
        <v>379</v>
      </c>
      <c r="J569">
        <v>106</v>
      </c>
      <c r="K569" t="s">
        <v>258</v>
      </c>
      <c r="L569">
        <v>3</v>
      </c>
      <c r="M569">
        <v>60</v>
      </c>
      <c r="N569">
        <v>379</v>
      </c>
      <c r="O569" s="2">
        <f t="shared" si="17"/>
        <v>3</v>
      </c>
    </row>
    <row r="570" spans="1:15" x14ac:dyDescent="0.45">
      <c r="A570" t="str">
        <f t="shared" si="16"/>
        <v>Inbred HIPS_4_60</v>
      </c>
      <c r="B570">
        <v>1715657</v>
      </c>
      <c r="C570">
        <v>1729508</v>
      </c>
      <c r="D570" t="s">
        <v>19</v>
      </c>
      <c r="E570">
        <v>1</v>
      </c>
      <c r="F570">
        <v>717</v>
      </c>
      <c r="G570">
        <v>2</v>
      </c>
      <c r="H570" t="s">
        <v>378</v>
      </c>
      <c r="I570" t="s">
        <v>379</v>
      </c>
      <c r="J570">
        <v>101</v>
      </c>
      <c r="K570" t="s">
        <v>245</v>
      </c>
      <c r="L570">
        <v>4</v>
      </c>
      <c r="M570">
        <v>60</v>
      </c>
      <c r="N570">
        <v>378</v>
      </c>
      <c r="O570" s="2">
        <f t="shared" si="17"/>
        <v>4</v>
      </c>
    </row>
    <row r="571" spans="1:15" x14ac:dyDescent="0.45">
      <c r="A571" t="str">
        <f t="shared" si="16"/>
        <v>Inbred HIPS_5_60</v>
      </c>
      <c r="B571">
        <v>1716215</v>
      </c>
      <c r="C571">
        <v>1729767</v>
      </c>
      <c r="D571" t="s">
        <v>19</v>
      </c>
      <c r="E571">
        <v>1</v>
      </c>
      <c r="F571">
        <v>716</v>
      </c>
      <c r="G571">
        <v>2</v>
      </c>
      <c r="H571" t="s">
        <v>378</v>
      </c>
      <c r="I571" t="s">
        <v>379</v>
      </c>
      <c r="J571">
        <v>360</v>
      </c>
      <c r="K571" t="s">
        <v>21</v>
      </c>
      <c r="L571">
        <v>5</v>
      </c>
      <c r="M571">
        <v>60</v>
      </c>
      <c r="N571">
        <v>377</v>
      </c>
      <c r="O571" s="2">
        <f t="shared" si="17"/>
        <v>5</v>
      </c>
    </row>
    <row r="572" spans="1:15" x14ac:dyDescent="0.45">
      <c r="A572" t="str">
        <f t="shared" si="16"/>
        <v>Inbred HIPS_6_60</v>
      </c>
      <c r="B572">
        <v>1715820</v>
      </c>
      <c r="C572">
        <v>1729571</v>
      </c>
      <c r="D572" t="s">
        <v>19</v>
      </c>
      <c r="E572">
        <v>1</v>
      </c>
      <c r="F572">
        <v>715</v>
      </c>
      <c r="G572">
        <v>2</v>
      </c>
      <c r="H572" t="s">
        <v>378</v>
      </c>
      <c r="I572" t="s">
        <v>379</v>
      </c>
      <c r="J572">
        <v>164</v>
      </c>
      <c r="K572" t="s">
        <v>254</v>
      </c>
      <c r="L572">
        <v>6</v>
      </c>
      <c r="M572">
        <v>60</v>
      </c>
      <c r="N572">
        <v>376</v>
      </c>
      <c r="O572" s="2">
        <f t="shared" si="17"/>
        <v>6</v>
      </c>
    </row>
    <row r="573" spans="1:15" x14ac:dyDescent="0.45">
      <c r="A573" t="str">
        <f t="shared" si="16"/>
        <v>Inbred HIPS_7_60</v>
      </c>
      <c r="B573">
        <v>1715865</v>
      </c>
      <c r="C573">
        <v>1729616</v>
      </c>
      <c r="D573" t="s">
        <v>19</v>
      </c>
      <c r="E573">
        <v>1</v>
      </c>
      <c r="F573">
        <v>714</v>
      </c>
      <c r="G573">
        <v>2</v>
      </c>
      <c r="H573" t="s">
        <v>378</v>
      </c>
      <c r="I573" t="s">
        <v>379</v>
      </c>
      <c r="J573">
        <v>209</v>
      </c>
      <c r="K573" t="s">
        <v>314</v>
      </c>
      <c r="L573">
        <v>7</v>
      </c>
      <c r="M573">
        <v>60</v>
      </c>
      <c r="N573">
        <v>375</v>
      </c>
      <c r="O573" s="2">
        <f t="shared" si="17"/>
        <v>7</v>
      </c>
    </row>
    <row r="574" spans="1:15" x14ac:dyDescent="0.45">
      <c r="A574" t="str">
        <f t="shared" si="16"/>
        <v>Inbred HIPS_8_60</v>
      </c>
      <c r="B574">
        <v>1716045</v>
      </c>
      <c r="C574">
        <v>1729696</v>
      </c>
      <c r="D574" t="s">
        <v>19</v>
      </c>
      <c r="E574">
        <v>1</v>
      </c>
      <c r="F574">
        <v>713</v>
      </c>
      <c r="G574">
        <v>2</v>
      </c>
      <c r="H574" t="s">
        <v>378</v>
      </c>
      <c r="I574" t="s">
        <v>379</v>
      </c>
      <c r="J574">
        <v>289</v>
      </c>
      <c r="K574" t="s">
        <v>270</v>
      </c>
      <c r="L574">
        <v>8</v>
      </c>
      <c r="M574">
        <v>60</v>
      </c>
      <c r="N574">
        <v>374</v>
      </c>
      <c r="O574" s="2">
        <f t="shared" si="17"/>
        <v>8</v>
      </c>
    </row>
    <row r="575" spans="1:15" x14ac:dyDescent="0.45">
      <c r="A575" t="str">
        <f t="shared" si="16"/>
        <v>Inbred HIPS_9_60</v>
      </c>
      <c r="B575">
        <v>1716095</v>
      </c>
      <c r="C575">
        <v>1729746</v>
      </c>
      <c r="D575" t="s">
        <v>19</v>
      </c>
      <c r="E575">
        <v>1</v>
      </c>
      <c r="F575">
        <v>712</v>
      </c>
      <c r="G575">
        <v>2</v>
      </c>
      <c r="H575" t="s">
        <v>378</v>
      </c>
      <c r="I575" t="s">
        <v>379</v>
      </c>
      <c r="J575">
        <v>339</v>
      </c>
      <c r="K575" t="s">
        <v>313</v>
      </c>
      <c r="L575">
        <v>9</v>
      </c>
      <c r="M575">
        <v>60</v>
      </c>
      <c r="N575">
        <v>373</v>
      </c>
      <c r="O575" s="2">
        <f t="shared" si="17"/>
        <v>9</v>
      </c>
    </row>
    <row r="576" spans="1:15" x14ac:dyDescent="0.45">
      <c r="A576" t="str">
        <f t="shared" si="16"/>
        <v>Inbred HIPS_10_60</v>
      </c>
      <c r="B576">
        <v>1715612</v>
      </c>
      <c r="C576">
        <v>1729463</v>
      </c>
      <c r="D576" t="s">
        <v>19</v>
      </c>
      <c r="E576">
        <v>1</v>
      </c>
      <c r="F576">
        <v>711</v>
      </c>
      <c r="G576">
        <v>2</v>
      </c>
      <c r="H576" t="s">
        <v>378</v>
      </c>
      <c r="I576" t="s">
        <v>379</v>
      </c>
      <c r="J576">
        <v>56</v>
      </c>
      <c r="K576" t="s">
        <v>257</v>
      </c>
      <c r="L576">
        <v>10</v>
      </c>
      <c r="M576">
        <v>60</v>
      </c>
      <c r="N576">
        <v>372</v>
      </c>
      <c r="O576" s="2">
        <f t="shared" si="17"/>
        <v>10</v>
      </c>
    </row>
    <row r="577" spans="1:15" x14ac:dyDescent="0.45">
      <c r="A577" t="str">
        <f t="shared" si="16"/>
        <v>Inbred HIPS_11_60</v>
      </c>
      <c r="B577">
        <v>1716081</v>
      </c>
      <c r="C577">
        <v>1729732</v>
      </c>
      <c r="D577" t="s">
        <v>19</v>
      </c>
      <c r="E577">
        <v>1</v>
      </c>
      <c r="F577">
        <v>710</v>
      </c>
      <c r="G577">
        <v>2</v>
      </c>
      <c r="H577" t="s">
        <v>378</v>
      </c>
      <c r="I577" t="s">
        <v>379</v>
      </c>
      <c r="J577">
        <v>325</v>
      </c>
      <c r="K577" t="s">
        <v>297</v>
      </c>
      <c r="L577">
        <v>11</v>
      </c>
      <c r="M577">
        <v>60</v>
      </c>
      <c r="N577">
        <v>371</v>
      </c>
      <c r="O577" s="2">
        <f t="shared" si="17"/>
        <v>11</v>
      </c>
    </row>
    <row r="578" spans="1:15" x14ac:dyDescent="0.45">
      <c r="A578" t="str">
        <f t="shared" ref="A578:A641" si="18">IF(OR(I578="LC2125",I578="LC2125_ER"),"Hybrid HIPS",IF(I578="LC2120","Inbred HIPS","ERROR"))&amp;"_"&amp;O578&amp;"_"&amp;M578</f>
        <v>Inbred HIPS_11_61</v>
      </c>
      <c r="B578">
        <v>1716031</v>
      </c>
      <c r="C578">
        <v>1729682</v>
      </c>
      <c r="D578" t="s">
        <v>19</v>
      </c>
      <c r="E578">
        <v>1</v>
      </c>
      <c r="F578">
        <v>731</v>
      </c>
      <c r="G578">
        <v>2</v>
      </c>
      <c r="H578" t="s">
        <v>378</v>
      </c>
      <c r="I578" t="s">
        <v>379</v>
      </c>
      <c r="J578">
        <v>275</v>
      </c>
      <c r="K578" t="s">
        <v>134</v>
      </c>
      <c r="L578">
        <v>11</v>
      </c>
      <c r="M578">
        <v>61</v>
      </c>
      <c r="N578">
        <v>390</v>
      </c>
      <c r="O578" s="2">
        <f t="shared" si="17"/>
        <v>11</v>
      </c>
    </row>
    <row r="579" spans="1:15" x14ac:dyDescent="0.45">
      <c r="A579" t="str">
        <f t="shared" si="18"/>
        <v>Inbred HIPS_10_61</v>
      </c>
      <c r="B579">
        <v>1715861</v>
      </c>
      <c r="C579">
        <v>1729612</v>
      </c>
      <c r="D579" t="s">
        <v>19</v>
      </c>
      <c r="E579">
        <v>1</v>
      </c>
      <c r="F579">
        <v>730</v>
      </c>
      <c r="G579">
        <v>2</v>
      </c>
      <c r="H579" t="s">
        <v>378</v>
      </c>
      <c r="I579" t="s">
        <v>379</v>
      </c>
      <c r="J579">
        <v>205</v>
      </c>
      <c r="K579" t="s">
        <v>142</v>
      </c>
      <c r="L579">
        <v>10</v>
      </c>
      <c r="M579">
        <v>61</v>
      </c>
      <c r="N579">
        <v>389</v>
      </c>
      <c r="O579" s="2">
        <f t="shared" ref="O579:O642" si="19">IF(OR(I579="LC2125",I579="LC2125_ER"),(L579+3)/4,IF(I579="LC2120",L579,"ERROR"))</f>
        <v>10</v>
      </c>
    </row>
    <row r="580" spans="1:15" x14ac:dyDescent="0.45">
      <c r="A580" t="str">
        <f t="shared" si="18"/>
        <v>Inbred HIPS_9_61</v>
      </c>
      <c r="B580">
        <v>1715824</v>
      </c>
      <c r="C580">
        <v>1729575</v>
      </c>
      <c r="D580" t="s">
        <v>19</v>
      </c>
      <c r="E580">
        <v>1</v>
      </c>
      <c r="F580">
        <v>729</v>
      </c>
      <c r="G580">
        <v>2</v>
      </c>
      <c r="H580" t="s">
        <v>378</v>
      </c>
      <c r="I580" t="s">
        <v>379</v>
      </c>
      <c r="J580">
        <v>168</v>
      </c>
      <c r="K580" t="s">
        <v>144</v>
      </c>
      <c r="L580">
        <v>9</v>
      </c>
      <c r="M580">
        <v>61</v>
      </c>
      <c r="N580">
        <v>388</v>
      </c>
      <c r="O580" s="2">
        <f t="shared" si="19"/>
        <v>9</v>
      </c>
    </row>
    <row r="581" spans="1:15" x14ac:dyDescent="0.45">
      <c r="A581" t="str">
        <f t="shared" si="18"/>
        <v>Inbred HIPS_8_61</v>
      </c>
      <c r="B581">
        <v>1715828</v>
      </c>
      <c r="C581">
        <v>1729579</v>
      </c>
      <c r="D581" t="s">
        <v>19</v>
      </c>
      <c r="E581">
        <v>1</v>
      </c>
      <c r="F581">
        <v>728</v>
      </c>
      <c r="G581">
        <v>2</v>
      </c>
      <c r="H581" t="s">
        <v>378</v>
      </c>
      <c r="I581" t="s">
        <v>379</v>
      </c>
      <c r="J581">
        <v>172</v>
      </c>
      <c r="K581" t="s">
        <v>128</v>
      </c>
      <c r="L581">
        <v>8</v>
      </c>
      <c r="M581">
        <v>61</v>
      </c>
      <c r="N581">
        <v>387</v>
      </c>
      <c r="O581" s="2">
        <f t="shared" si="19"/>
        <v>8</v>
      </c>
    </row>
    <row r="582" spans="1:15" x14ac:dyDescent="0.45">
      <c r="A582" t="str">
        <f t="shared" si="18"/>
        <v>Inbred HIPS_7_61</v>
      </c>
      <c r="B582">
        <v>1715615</v>
      </c>
      <c r="C582">
        <v>1729466</v>
      </c>
      <c r="D582" t="s">
        <v>19</v>
      </c>
      <c r="E582">
        <v>1</v>
      </c>
      <c r="F582">
        <v>727</v>
      </c>
      <c r="G582">
        <v>2</v>
      </c>
      <c r="H582" t="s">
        <v>378</v>
      </c>
      <c r="I582" t="s">
        <v>379</v>
      </c>
      <c r="J582">
        <v>59</v>
      </c>
      <c r="K582" t="s">
        <v>105</v>
      </c>
      <c r="L582">
        <v>7</v>
      </c>
      <c r="M582">
        <v>61</v>
      </c>
      <c r="N582">
        <v>386</v>
      </c>
      <c r="O582" s="2">
        <f t="shared" si="19"/>
        <v>7</v>
      </c>
    </row>
    <row r="583" spans="1:15" x14ac:dyDescent="0.45">
      <c r="A583" t="str">
        <f t="shared" si="18"/>
        <v>Inbred HIPS_6_61</v>
      </c>
      <c r="B583">
        <v>1716069</v>
      </c>
      <c r="C583">
        <v>1729720</v>
      </c>
      <c r="D583" t="s">
        <v>19</v>
      </c>
      <c r="E583">
        <v>1</v>
      </c>
      <c r="F583">
        <v>726</v>
      </c>
      <c r="G583">
        <v>2</v>
      </c>
      <c r="H583" t="s">
        <v>378</v>
      </c>
      <c r="I583" t="s">
        <v>379</v>
      </c>
      <c r="J583">
        <v>313</v>
      </c>
      <c r="K583" t="s">
        <v>127</v>
      </c>
      <c r="L583">
        <v>6</v>
      </c>
      <c r="M583">
        <v>61</v>
      </c>
      <c r="N583">
        <v>385</v>
      </c>
      <c r="O583" s="2">
        <f t="shared" si="19"/>
        <v>6</v>
      </c>
    </row>
    <row r="584" spans="1:15" x14ac:dyDescent="0.45">
      <c r="A584" t="str">
        <f t="shared" si="18"/>
        <v>Inbred HIPS_5_61</v>
      </c>
      <c r="B584">
        <v>1715636</v>
      </c>
      <c r="C584">
        <v>1729487</v>
      </c>
      <c r="D584" t="s">
        <v>19</v>
      </c>
      <c r="E584">
        <v>1</v>
      </c>
      <c r="F584">
        <v>725</v>
      </c>
      <c r="G584">
        <v>2</v>
      </c>
      <c r="H584" t="s">
        <v>378</v>
      </c>
      <c r="I584" t="s">
        <v>379</v>
      </c>
      <c r="J584">
        <v>80</v>
      </c>
      <c r="K584" t="s">
        <v>125</v>
      </c>
      <c r="L584">
        <v>5</v>
      </c>
      <c r="M584">
        <v>61</v>
      </c>
      <c r="N584">
        <v>384</v>
      </c>
      <c r="O584" s="2">
        <f t="shared" si="19"/>
        <v>5</v>
      </c>
    </row>
    <row r="585" spans="1:15" x14ac:dyDescent="0.45">
      <c r="A585" t="str">
        <f t="shared" si="18"/>
        <v>Inbred HIPS_4_61</v>
      </c>
      <c r="B585">
        <v>1715876</v>
      </c>
      <c r="C585">
        <v>1729627</v>
      </c>
      <c r="D585" t="s">
        <v>19</v>
      </c>
      <c r="E585">
        <v>1</v>
      </c>
      <c r="F585">
        <v>724</v>
      </c>
      <c r="G585">
        <v>2</v>
      </c>
      <c r="H585" t="s">
        <v>378</v>
      </c>
      <c r="I585" t="s">
        <v>379</v>
      </c>
      <c r="J585">
        <v>220</v>
      </c>
      <c r="K585" t="s">
        <v>66</v>
      </c>
      <c r="L585">
        <v>4</v>
      </c>
      <c r="M585">
        <v>61</v>
      </c>
      <c r="N585">
        <v>383</v>
      </c>
      <c r="O585" s="2">
        <f t="shared" si="19"/>
        <v>4</v>
      </c>
    </row>
    <row r="586" spans="1:15" x14ac:dyDescent="0.45">
      <c r="A586" t="str">
        <f t="shared" si="18"/>
        <v>Inbred HIPS_3_61</v>
      </c>
      <c r="B586">
        <v>1715814</v>
      </c>
      <c r="C586">
        <v>1729565</v>
      </c>
      <c r="D586" t="s">
        <v>19</v>
      </c>
      <c r="E586">
        <v>1</v>
      </c>
      <c r="F586">
        <v>723</v>
      </c>
      <c r="G586">
        <v>2</v>
      </c>
      <c r="H586" t="s">
        <v>378</v>
      </c>
      <c r="I586" t="s">
        <v>379</v>
      </c>
      <c r="J586">
        <v>158</v>
      </c>
      <c r="K586" t="s">
        <v>87</v>
      </c>
      <c r="L586">
        <v>3</v>
      </c>
      <c r="M586">
        <v>61</v>
      </c>
      <c r="N586">
        <v>382</v>
      </c>
      <c r="O586" s="2">
        <f t="shared" si="19"/>
        <v>3</v>
      </c>
    </row>
    <row r="587" spans="1:15" x14ac:dyDescent="0.45">
      <c r="A587" t="str">
        <f t="shared" si="18"/>
        <v>Inbred HIPS_2_61</v>
      </c>
      <c r="B587">
        <v>1715663</v>
      </c>
      <c r="C587">
        <v>1729514</v>
      </c>
      <c r="D587" t="s">
        <v>19</v>
      </c>
      <c r="E587">
        <v>1</v>
      </c>
      <c r="F587">
        <v>722</v>
      </c>
      <c r="G587">
        <v>2</v>
      </c>
      <c r="H587" t="s">
        <v>378</v>
      </c>
      <c r="I587" t="s">
        <v>379</v>
      </c>
      <c r="J587">
        <v>107</v>
      </c>
      <c r="K587" t="s">
        <v>154</v>
      </c>
      <c r="L587">
        <v>2</v>
      </c>
      <c r="M587">
        <v>61</v>
      </c>
      <c r="N587">
        <v>381</v>
      </c>
      <c r="O587" s="2">
        <f t="shared" si="19"/>
        <v>2</v>
      </c>
    </row>
    <row r="588" spans="1:15" x14ac:dyDescent="0.45">
      <c r="A588" t="str">
        <f t="shared" si="18"/>
        <v>Inbred HIPS_2_62</v>
      </c>
      <c r="B588">
        <v>1715670</v>
      </c>
      <c r="C588">
        <v>1729521</v>
      </c>
      <c r="D588" t="s">
        <v>19</v>
      </c>
      <c r="E588">
        <v>1</v>
      </c>
      <c r="F588">
        <v>743</v>
      </c>
      <c r="G588">
        <v>2</v>
      </c>
      <c r="H588" t="s">
        <v>378</v>
      </c>
      <c r="I588" t="s">
        <v>379</v>
      </c>
      <c r="J588">
        <v>114</v>
      </c>
      <c r="K588" t="s">
        <v>91</v>
      </c>
      <c r="L588">
        <v>2</v>
      </c>
      <c r="M588">
        <v>62</v>
      </c>
      <c r="N588">
        <v>400</v>
      </c>
      <c r="O588" s="2">
        <f t="shared" si="19"/>
        <v>2</v>
      </c>
    </row>
    <row r="589" spans="1:15" x14ac:dyDescent="0.45">
      <c r="A589" t="str">
        <f t="shared" si="18"/>
        <v>Inbred HIPS_3_62</v>
      </c>
      <c r="B589">
        <v>1716029</v>
      </c>
      <c r="C589">
        <v>1729680</v>
      </c>
      <c r="D589" t="s">
        <v>19</v>
      </c>
      <c r="E589">
        <v>1</v>
      </c>
      <c r="F589">
        <v>742</v>
      </c>
      <c r="G589">
        <v>2</v>
      </c>
      <c r="H589" t="s">
        <v>378</v>
      </c>
      <c r="I589" t="s">
        <v>379</v>
      </c>
      <c r="J589">
        <v>273</v>
      </c>
      <c r="K589" t="s">
        <v>132</v>
      </c>
      <c r="L589">
        <v>3</v>
      </c>
      <c r="M589">
        <v>62</v>
      </c>
      <c r="N589">
        <v>399</v>
      </c>
      <c r="O589" s="2">
        <f t="shared" si="19"/>
        <v>3</v>
      </c>
    </row>
    <row r="590" spans="1:15" x14ac:dyDescent="0.45">
      <c r="A590" t="str">
        <f t="shared" si="18"/>
        <v>Inbred HIPS_4_62</v>
      </c>
      <c r="B590">
        <v>1715629</v>
      </c>
      <c r="C590">
        <v>1729480</v>
      </c>
      <c r="D590" t="s">
        <v>19</v>
      </c>
      <c r="E590">
        <v>1</v>
      </c>
      <c r="F590">
        <v>741</v>
      </c>
      <c r="G590">
        <v>2</v>
      </c>
      <c r="H590" t="s">
        <v>378</v>
      </c>
      <c r="I590" t="s">
        <v>379</v>
      </c>
      <c r="J590">
        <v>73</v>
      </c>
      <c r="K590" t="s">
        <v>169</v>
      </c>
      <c r="L590">
        <v>4</v>
      </c>
      <c r="M590">
        <v>62</v>
      </c>
      <c r="N590">
        <v>398</v>
      </c>
      <c r="O590" s="2">
        <f t="shared" si="19"/>
        <v>4</v>
      </c>
    </row>
    <row r="591" spans="1:15" x14ac:dyDescent="0.45">
      <c r="A591" t="str">
        <f t="shared" si="18"/>
        <v>Inbred HIPS_5_62</v>
      </c>
      <c r="B591">
        <v>1715650</v>
      </c>
      <c r="C591">
        <v>1729501</v>
      </c>
      <c r="D591" t="s">
        <v>19</v>
      </c>
      <c r="E591">
        <v>1</v>
      </c>
      <c r="F591">
        <v>740</v>
      </c>
      <c r="G591">
        <v>2</v>
      </c>
      <c r="H591" t="s">
        <v>378</v>
      </c>
      <c r="I591" t="s">
        <v>379</v>
      </c>
      <c r="J591">
        <v>94</v>
      </c>
      <c r="K591" t="s">
        <v>79</v>
      </c>
      <c r="L591">
        <v>5</v>
      </c>
      <c r="M591">
        <v>62</v>
      </c>
      <c r="N591">
        <v>397</v>
      </c>
      <c r="O591" s="2">
        <f t="shared" si="19"/>
        <v>5</v>
      </c>
    </row>
    <row r="592" spans="1:15" x14ac:dyDescent="0.45">
      <c r="A592" t="str">
        <f t="shared" si="18"/>
        <v>Inbred HIPS_6_62</v>
      </c>
      <c r="B592">
        <v>1715896</v>
      </c>
      <c r="C592">
        <v>1729647</v>
      </c>
      <c r="D592" t="s">
        <v>19</v>
      </c>
      <c r="E592">
        <v>1</v>
      </c>
      <c r="F592">
        <v>739</v>
      </c>
      <c r="G592">
        <v>2</v>
      </c>
      <c r="H592" t="s">
        <v>378</v>
      </c>
      <c r="I592" t="s">
        <v>379</v>
      </c>
      <c r="J592">
        <v>240</v>
      </c>
      <c r="K592" t="s">
        <v>99</v>
      </c>
      <c r="L592">
        <v>6</v>
      </c>
      <c r="M592">
        <v>62</v>
      </c>
      <c r="N592">
        <v>396</v>
      </c>
      <c r="O592" s="2">
        <f t="shared" si="19"/>
        <v>6</v>
      </c>
    </row>
    <row r="593" spans="1:15" x14ac:dyDescent="0.45">
      <c r="A593" t="str">
        <f t="shared" si="18"/>
        <v>Inbred HIPS_7_62</v>
      </c>
      <c r="B593">
        <v>1716021</v>
      </c>
      <c r="C593">
        <v>1729672</v>
      </c>
      <c r="D593" t="s">
        <v>19</v>
      </c>
      <c r="E593">
        <v>1</v>
      </c>
      <c r="F593">
        <v>738</v>
      </c>
      <c r="G593">
        <v>2</v>
      </c>
      <c r="H593" t="s">
        <v>378</v>
      </c>
      <c r="I593" t="s">
        <v>379</v>
      </c>
      <c r="J593">
        <v>265</v>
      </c>
      <c r="K593" t="s">
        <v>80</v>
      </c>
      <c r="L593">
        <v>7</v>
      </c>
      <c r="M593">
        <v>62</v>
      </c>
      <c r="N593">
        <v>395</v>
      </c>
      <c r="O593" s="2">
        <f t="shared" si="19"/>
        <v>7</v>
      </c>
    </row>
    <row r="594" spans="1:15" x14ac:dyDescent="0.45">
      <c r="A594" t="str">
        <f t="shared" si="18"/>
        <v>Inbred HIPS_8_62</v>
      </c>
      <c r="B594">
        <v>1716033</v>
      </c>
      <c r="C594">
        <v>1729684</v>
      </c>
      <c r="D594" t="s">
        <v>19</v>
      </c>
      <c r="E594">
        <v>1</v>
      </c>
      <c r="F594">
        <v>737</v>
      </c>
      <c r="G594">
        <v>2</v>
      </c>
      <c r="H594" t="s">
        <v>378</v>
      </c>
      <c r="I594" t="s">
        <v>379</v>
      </c>
      <c r="J594">
        <v>277</v>
      </c>
      <c r="K594" t="s">
        <v>153</v>
      </c>
      <c r="L594">
        <v>8</v>
      </c>
      <c r="M594">
        <v>62</v>
      </c>
      <c r="N594">
        <v>394</v>
      </c>
      <c r="O594" s="2">
        <f t="shared" si="19"/>
        <v>8</v>
      </c>
    </row>
    <row r="595" spans="1:15" x14ac:dyDescent="0.45">
      <c r="A595" t="str">
        <f t="shared" si="18"/>
        <v>Inbred HIPS_9_62</v>
      </c>
      <c r="B595">
        <v>1716215</v>
      </c>
      <c r="C595">
        <v>1729782</v>
      </c>
      <c r="D595" t="s">
        <v>19</v>
      </c>
      <c r="E595">
        <v>1</v>
      </c>
      <c r="F595">
        <v>736</v>
      </c>
      <c r="G595">
        <v>2</v>
      </c>
      <c r="H595" t="s">
        <v>378</v>
      </c>
      <c r="I595" t="s">
        <v>379</v>
      </c>
      <c r="J595">
        <v>375</v>
      </c>
      <c r="K595" t="s">
        <v>21</v>
      </c>
      <c r="L595">
        <v>9</v>
      </c>
      <c r="M595">
        <v>62</v>
      </c>
      <c r="N595">
        <v>393</v>
      </c>
      <c r="O595" s="2">
        <f t="shared" si="19"/>
        <v>9</v>
      </c>
    </row>
    <row r="596" spans="1:15" x14ac:dyDescent="0.45">
      <c r="A596" t="str">
        <f t="shared" si="18"/>
        <v>Inbred HIPS_10_62</v>
      </c>
      <c r="B596">
        <v>1716215</v>
      </c>
      <c r="C596">
        <v>1729775</v>
      </c>
      <c r="D596" t="s">
        <v>19</v>
      </c>
      <c r="E596">
        <v>1</v>
      </c>
      <c r="F596">
        <v>735</v>
      </c>
      <c r="G596">
        <v>2</v>
      </c>
      <c r="H596" t="s">
        <v>378</v>
      </c>
      <c r="I596" t="s">
        <v>379</v>
      </c>
      <c r="J596">
        <v>368</v>
      </c>
      <c r="K596" t="s">
        <v>21</v>
      </c>
      <c r="L596">
        <v>10</v>
      </c>
      <c r="M596">
        <v>62</v>
      </c>
      <c r="N596">
        <v>392</v>
      </c>
      <c r="O596" s="2">
        <f t="shared" si="19"/>
        <v>10</v>
      </c>
    </row>
    <row r="597" spans="1:15" x14ac:dyDescent="0.45">
      <c r="A597" t="str">
        <f t="shared" si="18"/>
        <v>Inbred HIPS_11_62</v>
      </c>
      <c r="B597">
        <v>1716038</v>
      </c>
      <c r="C597">
        <v>1729689</v>
      </c>
      <c r="D597" t="s">
        <v>19</v>
      </c>
      <c r="E597">
        <v>1</v>
      </c>
      <c r="F597">
        <v>734</v>
      </c>
      <c r="G597">
        <v>2</v>
      </c>
      <c r="H597" t="s">
        <v>378</v>
      </c>
      <c r="I597" t="s">
        <v>379</v>
      </c>
      <c r="J597">
        <v>282</v>
      </c>
      <c r="K597" t="s">
        <v>109</v>
      </c>
      <c r="L597">
        <v>11</v>
      </c>
      <c r="M597">
        <v>62</v>
      </c>
      <c r="N597">
        <v>391</v>
      </c>
      <c r="O597" s="2">
        <f t="shared" si="19"/>
        <v>11</v>
      </c>
    </row>
    <row r="598" spans="1:15" x14ac:dyDescent="0.45">
      <c r="A598" t="str">
        <f t="shared" si="18"/>
        <v>Inbred HIPS_11_63</v>
      </c>
      <c r="B598">
        <v>1715459</v>
      </c>
      <c r="C598">
        <v>1729410</v>
      </c>
      <c r="D598" t="s">
        <v>19</v>
      </c>
      <c r="E598">
        <v>1</v>
      </c>
      <c r="F598">
        <v>755</v>
      </c>
      <c r="G598">
        <v>2</v>
      </c>
      <c r="H598" t="s">
        <v>378</v>
      </c>
      <c r="I598" t="s">
        <v>379</v>
      </c>
      <c r="J598">
        <v>3</v>
      </c>
      <c r="K598" t="s">
        <v>119</v>
      </c>
      <c r="L598">
        <v>11</v>
      </c>
      <c r="M598">
        <v>63</v>
      </c>
      <c r="N598">
        <v>410</v>
      </c>
      <c r="O598" s="2">
        <f t="shared" si="19"/>
        <v>11</v>
      </c>
    </row>
    <row r="599" spans="1:15" x14ac:dyDescent="0.45">
      <c r="A599" t="str">
        <f t="shared" si="18"/>
        <v>Inbred HIPS_10_63</v>
      </c>
      <c r="B599">
        <v>1716215</v>
      </c>
      <c r="C599">
        <v>1729778</v>
      </c>
      <c r="D599" t="s">
        <v>19</v>
      </c>
      <c r="E599">
        <v>1</v>
      </c>
      <c r="F599">
        <v>754</v>
      </c>
      <c r="G599">
        <v>2</v>
      </c>
      <c r="H599" t="s">
        <v>378</v>
      </c>
      <c r="I599" t="s">
        <v>379</v>
      </c>
      <c r="J599">
        <v>371</v>
      </c>
      <c r="K599" t="s">
        <v>21</v>
      </c>
      <c r="L599">
        <v>10</v>
      </c>
      <c r="M599">
        <v>63</v>
      </c>
      <c r="N599">
        <v>409</v>
      </c>
      <c r="O599" s="2">
        <f t="shared" si="19"/>
        <v>10</v>
      </c>
    </row>
    <row r="600" spans="1:15" x14ac:dyDescent="0.45">
      <c r="A600" t="str">
        <f t="shared" si="18"/>
        <v>Inbred HIPS_9_63</v>
      </c>
      <c r="B600">
        <v>1716011</v>
      </c>
      <c r="C600">
        <v>1729662</v>
      </c>
      <c r="D600" t="s">
        <v>19</v>
      </c>
      <c r="E600">
        <v>1</v>
      </c>
      <c r="F600">
        <v>753</v>
      </c>
      <c r="G600">
        <v>2</v>
      </c>
      <c r="H600" t="s">
        <v>378</v>
      </c>
      <c r="I600" t="s">
        <v>379</v>
      </c>
      <c r="J600">
        <v>255</v>
      </c>
      <c r="K600" t="s">
        <v>100</v>
      </c>
      <c r="L600">
        <v>9</v>
      </c>
      <c r="M600">
        <v>63</v>
      </c>
      <c r="N600">
        <v>408</v>
      </c>
      <c r="O600" s="2">
        <f t="shared" si="19"/>
        <v>9</v>
      </c>
    </row>
    <row r="601" spans="1:15" x14ac:dyDescent="0.45">
      <c r="A601" t="str">
        <f t="shared" si="18"/>
        <v>Inbred HIPS_8_63</v>
      </c>
      <c r="B601">
        <v>1715811</v>
      </c>
      <c r="C601">
        <v>1729562</v>
      </c>
      <c r="D601" t="s">
        <v>19</v>
      </c>
      <c r="E601">
        <v>1</v>
      </c>
      <c r="F601">
        <v>752</v>
      </c>
      <c r="G601">
        <v>2</v>
      </c>
      <c r="H601" t="s">
        <v>378</v>
      </c>
      <c r="I601" t="s">
        <v>379</v>
      </c>
      <c r="J601">
        <v>155</v>
      </c>
      <c r="K601" t="s">
        <v>180</v>
      </c>
      <c r="L601">
        <v>8</v>
      </c>
      <c r="M601">
        <v>63</v>
      </c>
      <c r="N601">
        <v>407</v>
      </c>
      <c r="O601" s="2">
        <f t="shared" si="19"/>
        <v>8</v>
      </c>
    </row>
    <row r="602" spans="1:15" x14ac:dyDescent="0.45">
      <c r="A602" t="str">
        <f t="shared" si="18"/>
        <v>Inbred HIPS_7_63</v>
      </c>
      <c r="B602">
        <v>1716096</v>
      </c>
      <c r="C602">
        <v>1729747</v>
      </c>
      <c r="D602" t="s">
        <v>19</v>
      </c>
      <c r="E602">
        <v>1</v>
      </c>
      <c r="F602">
        <v>751</v>
      </c>
      <c r="G602">
        <v>2</v>
      </c>
      <c r="H602" t="s">
        <v>378</v>
      </c>
      <c r="I602" t="s">
        <v>379</v>
      </c>
      <c r="J602">
        <v>340</v>
      </c>
      <c r="K602" t="s">
        <v>141</v>
      </c>
      <c r="L602">
        <v>7</v>
      </c>
      <c r="M602">
        <v>63</v>
      </c>
      <c r="N602">
        <v>406</v>
      </c>
      <c r="O602" s="2">
        <f t="shared" si="19"/>
        <v>7</v>
      </c>
    </row>
    <row r="603" spans="1:15" x14ac:dyDescent="0.45">
      <c r="A603" t="str">
        <f t="shared" si="18"/>
        <v>Inbred HIPS_6_63</v>
      </c>
      <c r="B603">
        <v>1716071</v>
      </c>
      <c r="C603">
        <v>1729722</v>
      </c>
      <c r="D603" t="s">
        <v>19</v>
      </c>
      <c r="E603">
        <v>1</v>
      </c>
      <c r="F603">
        <v>750</v>
      </c>
      <c r="G603">
        <v>2</v>
      </c>
      <c r="H603" t="s">
        <v>378</v>
      </c>
      <c r="I603" t="s">
        <v>379</v>
      </c>
      <c r="J603">
        <v>315</v>
      </c>
      <c r="K603" t="s">
        <v>139</v>
      </c>
      <c r="L603">
        <v>6</v>
      </c>
      <c r="M603">
        <v>63</v>
      </c>
      <c r="N603">
        <v>405</v>
      </c>
      <c r="O603" s="2">
        <f t="shared" si="19"/>
        <v>6</v>
      </c>
    </row>
    <row r="604" spans="1:15" x14ac:dyDescent="0.45">
      <c r="A604" t="str">
        <f t="shared" si="18"/>
        <v>Inbred HIPS_5_63</v>
      </c>
      <c r="B604">
        <v>1715484</v>
      </c>
      <c r="C604">
        <v>1729435</v>
      </c>
      <c r="D604" t="s">
        <v>19</v>
      </c>
      <c r="E604">
        <v>1</v>
      </c>
      <c r="F604">
        <v>749</v>
      </c>
      <c r="G604">
        <v>2</v>
      </c>
      <c r="H604" t="s">
        <v>378</v>
      </c>
      <c r="I604" t="s">
        <v>379</v>
      </c>
      <c r="J604">
        <v>28</v>
      </c>
      <c r="K604" t="s">
        <v>179</v>
      </c>
      <c r="L604">
        <v>5</v>
      </c>
      <c r="M604">
        <v>63</v>
      </c>
      <c r="N604">
        <v>404</v>
      </c>
      <c r="O604" s="2">
        <f t="shared" si="19"/>
        <v>5</v>
      </c>
    </row>
    <row r="605" spans="1:15" x14ac:dyDescent="0.45">
      <c r="A605" t="str">
        <f t="shared" si="18"/>
        <v>Inbred HIPS_4_63</v>
      </c>
      <c r="B605">
        <v>1715802</v>
      </c>
      <c r="C605">
        <v>1729553</v>
      </c>
      <c r="D605" t="s">
        <v>19</v>
      </c>
      <c r="E605">
        <v>1</v>
      </c>
      <c r="F605">
        <v>748</v>
      </c>
      <c r="G605">
        <v>2</v>
      </c>
      <c r="H605" t="s">
        <v>378</v>
      </c>
      <c r="I605" t="s">
        <v>379</v>
      </c>
      <c r="J605">
        <v>146</v>
      </c>
      <c r="K605" t="s">
        <v>21</v>
      </c>
      <c r="L605">
        <v>4</v>
      </c>
      <c r="M605">
        <v>63</v>
      </c>
      <c r="N605">
        <v>403</v>
      </c>
      <c r="O605" s="2">
        <f t="shared" si="19"/>
        <v>4</v>
      </c>
    </row>
    <row r="606" spans="1:15" x14ac:dyDescent="0.45">
      <c r="A606" t="str">
        <f t="shared" si="18"/>
        <v>Inbred HIPS_3_63</v>
      </c>
      <c r="B606">
        <v>1716094</v>
      </c>
      <c r="C606">
        <v>1729745</v>
      </c>
      <c r="D606" t="s">
        <v>19</v>
      </c>
      <c r="E606">
        <v>1</v>
      </c>
      <c r="F606">
        <v>747</v>
      </c>
      <c r="G606">
        <v>2</v>
      </c>
      <c r="H606" t="s">
        <v>378</v>
      </c>
      <c r="I606" t="s">
        <v>379</v>
      </c>
      <c r="J606">
        <v>338</v>
      </c>
      <c r="K606" t="s">
        <v>149</v>
      </c>
      <c r="L606">
        <v>3</v>
      </c>
      <c r="M606">
        <v>63</v>
      </c>
      <c r="N606">
        <v>402</v>
      </c>
      <c r="O606" s="2">
        <f t="shared" si="19"/>
        <v>3</v>
      </c>
    </row>
    <row r="607" spans="1:15" x14ac:dyDescent="0.45">
      <c r="A607" t="str">
        <f t="shared" si="18"/>
        <v>Inbred HIPS_2_63</v>
      </c>
      <c r="B607">
        <v>1715467</v>
      </c>
      <c r="C607">
        <v>1729418</v>
      </c>
      <c r="D607" t="s">
        <v>19</v>
      </c>
      <c r="E607">
        <v>1</v>
      </c>
      <c r="F607">
        <v>746</v>
      </c>
      <c r="G607">
        <v>2</v>
      </c>
      <c r="H607" t="s">
        <v>378</v>
      </c>
      <c r="I607" t="s">
        <v>379</v>
      </c>
      <c r="J607">
        <v>11</v>
      </c>
      <c r="K607" t="s">
        <v>82</v>
      </c>
      <c r="L607">
        <v>2</v>
      </c>
      <c r="M607">
        <v>63</v>
      </c>
      <c r="N607">
        <v>401</v>
      </c>
      <c r="O607" s="2">
        <f t="shared" si="19"/>
        <v>2</v>
      </c>
    </row>
    <row r="608" spans="1:15" x14ac:dyDescent="0.45">
      <c r="A608" t="str">
        <f t="shared" si="18"/>
        <v>Inbred HIPS_2_64</v>
      </c>
      <c r="B608">
        <v>1715893</v>
      </c>
      <c r="C608">
        <v>1729644</v>
      </c>
      <c r="D608" t="s">
        <v>19</v>
      </c>
      <c r="E608">
        <v>1</v>
      </c>
      <c r="F608">
        <v>767</v>
      </c>
      <c r="G608">
        <v>2</v>
      </c>
      <c r="H608" t="s">
        <v>378</v>
      </c>
      <c r="I608" t="s">
        <v>379</v>
      </c>
      <c r="J608">
        <v>237</v>
      </c>
      <c r="K608" t="s">
        <v>90</v>
      </c>
      <c r="L608">
        <v>2</v>
      </c>
      <c r="M608">
        <v>64</v>
      </c>
      <c r="N608">
        <v>420</v>
      </c>
      <c r="O608" s="2">
        <f t="shared" si="19"/>
        <v>2</v>
      </c>
    </row>
    <row r="609" spans="1:15" x14ac:dyDescent="0.45">
      <c r="A609" t="str">
        <f t="shared" si="18"/>
        <v>Inbred HIPS_3_64</v>
      </c>
      <c r="B609">
        <v>1715868</v>
      </c>
      <c r="C609">
        <v>1729619</v>
      </c>
      <c r="D609" t="s">
        <v>19</v>
      </c>
      <c r="E609">
        <v>1</v>
      </c>
      <c r="F609">
        <v>766</v>
      </c>
      <c r="G609">
        <v>2</v>
      </c>
      <c r="H609" t="s">
        <v>378</v>
      </c>
      <c r="I609" t="s">
        <v>379</v>
      </c>
      <c r="J609">
        <v>212</v>
      </c>
      <c r="K609" t="s">
        <v>75</v>
      </c>
      <c r="L609">
        <v>3</v>
      </c>
      <c r="M609">
        <v>64</v>
      </c>
      <c r="N609">
        <v>419</v>
      </c>
      <c r="O609" s="2">
        <f t="shared" si="19"/>
        <v>3</v>
      </c>
    </row>
    <row r="610" spans="1:15" x14ac:dyDescent="0.45">
      <c r="A610" t="str">
        <f t="shared" si="18"/>
        <v>Inbred HIPS_4_64</v>
      </c>
      <c r="B610">
        <v>1716008</v>
      </c>
      <c r="C610">
        <v>1729659</v>
      </c>
      <c r="D610" t="s">
        <v>19</v>
      </c>
      <c r="E610">
        <v>1</v>
      </c>
      <c r="F610">
        <v>765</v>
      </c>
      <c r="G610">
        <v>2</v>
      </c>
      <c r="H610" t="s">
        <v>378</v>
      </c>
      <c r="I610" t="s">
        <v>379</v>
      </c>
      <c r="J610">
        <v>252</v>
      </c>
      <c r="K610" t="s">
        <v>151</v>
      </c>
      <c r="L610">
        <v>4</v>
      </c>
      <c r="M610">
        <v>64</v>
      </c>
      <c r="N610">
        <v>418</v>
      </c>
      <c r="O610" s="2">
        <f t="shared" si="19"/>
        <v>4</v>
      </c>
    </row>
    <row r="611" spans="1:15" x14ac:dyDescent="0.45">
      <c r="A611" t="str">
        <f t="shared" si="18"/>
        <v>Inbred HIPS_5_64</v>
      </c>
      <c r="B611">
        <v>1715843</v>
      </c>
      <c r="C611">
        <v>1729594</v>
      </c>
      <c r="D611" t="s">
        <v>19</v>
      </c>
      <c r="E611">
        <v>1</v>
      </c>
      <c r="F611">
        <v>764</v>
      </c>
      <c r="G611">
        <v>2</v>
      </c>
      <c r="H611" t="s">
        <v>378</v>
      </c>
      <c r="I611" t="s">
        <v>379</v>
      </c>
      <c r="J611">
        <v>187</v>
      </c>
      <c r="K611" t="s">
        <v>155</v>
      </c>
      <c r="L611">
        <v>5</v>
      </c>
      <c r="M611">
        <v>64</v>
      </c>
      <c r="N611">
        <v>417</v>
      </c>
      <c r="O611" s="2">
        <f t="shared" si="19"/>
        <v>5</v>
      </c>
    </row>
    <row r="612" spans="1:15" x14ac:dyDescent="0.45">
      <c r="A612" t="str">
        <f t="shared" si="18"/>
        <v>Inbred HIPS_6_64</v>
      </c>
      <c r="B612">
        <v>1715631</v>
      </c>
      <c r="C612">
        <v>1729482</v>
      </c>
      <c r="D612" t="s">
        <v>19</v>
      </c>
      <c r="E612">
        <v>1</v>
      </c>
      <c r="F612">
        <v>763</v>
      </c>
      <c r="G612">
        <v>2</v>
      </c>
      <c r="H612" t="s">
        <v>378</v>
      </c>
      <c r="I612" t="s">
        <v>379</v>
      </c>
      <c r="J612">
        <v>75</v>
      </c>
      <c r="K612" t="s">
        <v>130</v>
      </c>
      <c r="L612">
        <v>6</v>
      </c>
      <c r="M612">
        <v>64</v>
      </c>
      <c r="N612">
        <v>416</v>
      </c>
      <c r="O612" s="2">
        <f t="shared" si="19"/>
        <v>6</v>
      </c>
    </row>
    <row r="613" spans="1:15" x14ac:dyDescent="0.45">
      <c r="A613" t="str">
        <f t="shared" si="18"/>
        <v>Inbred HIPS_7_64</v>
      </c>
      <c r="B613">
        <v>1716215</v>
      </c>
      <c r="C613">
        <v>1729779</v>
      </c>
      <c r="D613" t="s">
        <v>19</v>
      </c>
      <c r="E613">
        <v>1</v>
      </c>
      <c r="F613">
        <v>762</v>
      </c>
      <c r="G613">
        <v>2</v>
      </c>
      <c r="H613" t="s">
        <v>378</v>
      </c>
      <c r="I613" t="s">
        <v>379</v>
      </c>
      <c r="J613">
        <v>372</v>
      </c>
      <c r="K613" t="s">
        <v>21</v>
      </c>
      <c r="L613">
        <v>7</v>
      </c>
      <c r="M613">
        <v>64</v>
      </c>
      <c r="N613">
        <v>415</v>
      </c>
      <c r="O613" s="2">
        <f t="shared" si="19"/>
        <v>7</v>
      </c>
    </row>
    <row r="614" spans="1:15" x14ac:dyDescent="0.45">
      <c r="A614" t="str">
        <f t="shared" si="18"/>
        <v>Inbred HIPS_8_64</v>
      </c>
      <c r="B614">
        <v>1716052</v>
      </c>
      <c r="C614">
        <v>1729703</v>
      </c>
      <c r="D614" t="s">
        <v>19</v>
      </c>
      <c r="E614">
        <v>1</v>
      </c>
      <c r="F614">
        <v>761</v>
      </c>
      <c r="G614">
        <v>2</v>
      </c>
      <c r="H614" t="s">
        <v>378</v>
      </c>
      <c r="I614" t="s">
        <v>379</v>
      </c>
      <c r="J614">
        <v>296</v>
      </c>
      <c r="K614" t="s">
        <v>114</v>
      </c>
      <c r="L614">
        <v>8</v>
      </c>
      <c r="M614">
        <v>64</v>
      </c>
      <c r="N614">
        <v>414</v>
      </c>
      <c r="O614" s="2">
        <f t="shared" si="19"/>
        <v>8</v>
      </c>
    </row>
    <row r="615" spans="1:15" x14ac:dyDescent="0.45">
      <c r="A615" t="str">
        <f t="shared" si="18"/>
        <v>Inbred HIPS_9_64</v>
      </c>
      <c r="B615">
        <v>1715877</v>
      </c>
      <c r="C615">
        <v>1729628</v>
      </c>
      <c r="D615" t="s">
        <v>19</v>
      </c>
      <c r="E615">
        <v>1</v>
      </c>
      <c r="F615">
        <v>760</v>
      </c>
      <c r="G615">
        <v>2</v>
      </c>
      <c r="H615" t="s">
        <v>378</v>
      </c>
      <c r="I615" t="s">
        <v>379</v>
      </c>
      <c r="J615">
        <v>221</v>
      </c>
      <c r="K615" t="s">
        <v>92</v>
      </c>
      <c r="L615">
        <v>9</v>
      </c>
      <c r="M615">
        <v>64</v>
      </c>
      <c r="N615">
        <v>413</v>
      </c>
      <c r="O615" s="2">
        <f t="shared" si="19"/>
        <v>9</v>
      </c>
    </row>
    <row r="616" spans="1:15" x14ac:dyDescent="0.45">
      <c r="A616" t="str">
        <f t="shared" si="18"/>
        <v>Inbred HIPS_10_64</v>
      </c>
      <c r="B616">
        <v>1715807</v>
      </c>
      <c r="C616">
        <v>1729558</v>
      </c>
      <c r="D616" t="s">
        <v>19</v>
      </c>
      <c r="E616">
        <v>1</v>
      </c>
      <c r="F616">
        <v>759</v>
      </c>
      <c r="G616">
        <v>2</v>
      </c>
      <c r="H616" t="s">
        <v>378</v>
      </c>
      <c r="I616" t="s">
        <v>379</v>
      </c>
      <c r="J616">
        <v>151</v>
      </c>
      <c r="K616" t="s">
        <v>88</v>
      </c>
      <c r="L616">
        <v>10</v>
      </c>
      <c r="M616">
        <v>64</v>
      </c>
      <c r="N616">
        <v>412</v>
      </c>
      <c r="O616" s="2">
        <f t="shared" si="19"/>
        <v>10</v>
      </c>
    </row>
    <row r="617" spans="1:15" x14ac:dyDescent="0.45">
      <c r="A617" t="str">
        <f t="shared" si="18"/>
        <v>Inbred HIPS_11_64</v>
      </c>
      <c r="B617">
        <v>1715625</v>
      </c>
      <c r="C617">
        <v>1729476</v>
      </c>
      <c r="D617" t="s">
        <v>19</v>
      </c>
      <c r="E617">
        <v>1</v>
      </c>
      <c r="F617">
        <v>758</v>
      </c>
      <c r="G617">
        <v>2</v>
      </c>
      <c r="H617" t="s">
        <v>378</v>
      </c>
      <c r="I617" t="s">
        <v>379</v>
      </c>
      <c r="J617">
        <v>69</v>
      </c>
      <c r="K617" t="s">
        <v>166</v>
      </c>
      <c r="L617">
        <v>11</v>
      </c>
      <c r="M617">
        <v>64</v>
      </c>
      <c r="N617">
        <v>411</v>
      </c>
      <c r="O617" s="2">
        <f t="shared" si="19"/>
        <v>11</v>
      </c>
    </row>
    <row r="618" spans="1:15" x14ac:dyDescent="0.45">
      <c r="A618" t="str">
        <f t="shared" si="18"/>
        <v>Inbred HIPS_11_65</v>
      </c>
      <c r="B618">
        <v>1715468</v>
      </c>
      <c r="C618">
        <v>1729419</v>
      </c>
      <c r="D618" t="s">
        <v>19</v>
      </c>
      <c r="E618">
        <v>1</v>
      </c>
      <c r="F618">
        <v>779</v>
      </c>
      <c r="G618">
        <v>2</v>
      </c>
      <c r="H618" t="s">
        <v>378</v>
      </c>
      <c r="I618" t="s">
        <v>379</v>
      </c>
      <c r="J618">
        <v>12</v>
      </c>
      <c r="K618" t="s">
        <v>143</v>
      </c>
      <c r="L618">
        <v>11</v>
      </c>
      <c r="M618">
        <v>65</v>
      </c>
      <c r="N618">
        <v>430</v>
      </c>
      <c r="O618" s="2">
        <f t="shared" si="19"/>
        <v>11</v>
      </c>
    </row>
    <row r="619" spans="1:15" x14ac:dyDescent="0.45">
      <c r="A619" t="str">
        <f t="shared" si="18"/>
        <v>Inbred HIPS_10_65</v>
      </c>
      <c r="B619">
        <v>1715499</v>
      </c>
      <c r="C619">
        <v>1729450</v>
      </c>
      <c r="D619" t="s">
        <v>19</v>
      </c>
      <c r="E619">
        <v>1</v>
      </c>
      <c r="F619">
        <v>778</v>
      </c>
      <c r="G619">
        <v>2</v>
      </c>
      <c r="H619" t="s">
        <v>378</v>
      </c>
      <c r="I619" t="s">
        <v>379</v>
      </c>
      <c r="J619">
        <v>43</v>
      </c>
      <c r="K619" t="s">
        <v>77</v>
      </c>
      <c r="L619">
        <v>10</v>
      </c>
      <c r="M619">
        <v>65</v>
      </c>
      <c r="N619">
        <v>429</v>
      </c>
      <c r="O619" s="2">
        <f t="shared" si="19"/>
        <v>10</v>
      </c>
    </row>
    <row r="620" spans="1:15" x14ac:dyDescent="0.45">
      <c r="A620" t="str">
        <f t="shared" si="18"/>
        <v>Inbred HIPS_9_65</v>
      </c>
      <c r="B620">
        <v>1715617</v>
      </c>
      <c r="C620">
        <v>1729468</v>
      </c>
      <c r="D620" t="s">
        <v>19</v>
      </c>
      <c r="E620">
        <v>1</v>
      </c>
      <c r="F620">
        <v>777</v>
      </c>
      <c r="G620">
        <v>2</v>
      </c>
      <c r="H620" t="s">
        <v>378</v>
      </c>
      <c r="I620" t="s">
        <v>379</v>
      </c>
      <c r="J620">
        <v>61</v>
      </c>
      <c r="K620" t="s">
        <v>122</v>
      </c>
      <c r="L620">
        <v>9</v>
      </c>
      <c r="M620">
        <v>65</v>
      </c>
      <c r="N620">
        <v>428</v>
      </c>
      <c r="O620" s="2">
        <f t="shared" si="19"/>
        <v>9</v>
      </c>
    </row>
    <row r="621" spans="1:15" x14ac:dyDescent="0.45">
      <c r="A621" t="str">
        <f t="shared" si="18"/>
        <v>Inbred HIPS_8_65</v>
      </c>
      <c r="B621">
        <v>1715627</v>
      </c>
      <c r="C621">
        <v>1729478</v>
      </c>
      <c r="D621" t="s">
        <v>19</v>
      </c>
      <c r="E621">
        <v>1</v>
      </c>
      <c r="F621">
        <v>776</v>
      </c>
      <c r="G621">
        <v>2</v>
      </c>
      <c r="H621" t="s">
        <v>378</v>
      </c>
      <c r="I621" t="s">
        <v>379</v>
      </c>
      <c r="J621">
        <v>71</v>
      </c>
      <c r="K621" t="s">
        <v>150</v>
      </c>
      <c r="L621">
        <v>8</v>
      </c>
      <c r="M621">
        <v>65</v>
      </c>
      <c r="N621">
        <v>427</v>
      </c>
      <c r="O621" s="2">
        <f t="shared" si="19"/>
        <v>8</v>
      </c>
    </row>
    <row r="622" spans="1:15" x14ac:dyDescent="0.45">
      <c r="A622" t="str">
        <f t="shared" si="18"/>
        <v>Inbred HIPS_7_65</v>
      </c>
      <c r="B622">
        <v>1716215</v>
      </c>
      <c r="C622">
        <v>1729784</v>
      </c>
      <c r="D622" t="s">
        <v>19</v>
      </c>
      <c r="E622">
        <v>1</v>
      </c>
      <c r="F622">
        <v>775</v>
      </c>
      <c r="G622">
        <v>2</v>
      </c>
      <c r="H622" t="s">
        <v>378</v>
      </c>
      <c r="I622" t="s">
        <v>379</v>
      </c>
      <c r="J622">
        <v>377</v>
      </c>
      <c r="K622" t="s">
        <v>21</v>
      </c>
      <c r="L622">
        <v>7</v>
      </c>
      <c r="M622">
        <v>65</v>
      </c>
      <c r="N622">
        <v>426</v>
      </c>
      <c r="O622" s="2">
        <f t="shared" si="19"/>
        <v>7</v>
      </c>
    </row>
    <row r="623" spans="1:15" x14ac:dyDescent="0.45">
      <c r="A623" t="str">
        <f t="shared" si="18"/>
        <v>Inbred HIPS_6_65</v>
      </c>
      <c r="B623">
        <v>1715884</v>
      </c>
      <c r="C623">
        <v>1729635</v>
      </c>
      <c r="D623" t="s">
        <v>19</v>
      </c>
      <c r="E623">
        <v>1</v>
      </c>
      <c r="F623">
        <v>774</v>
      </c>
      <c r="G623">
        <v>2</v>
      </c>
      <c r="H623" t="s">
        <v>378</v>
      </c>
      <c r="I623" t="s">
        <v>379</v>
      </c>
      <c r="J623">
        <v>228</v>
      </c>
      <c r="K623" t="s">
        <v>68</v>
      </c>
      <c r="L623">
        <v>6</v>
      </c>
      <c r="M623">
        <v>65</v>
      </c>
      <c r="N623">
        <v>425</v>
      </c>
      <c r="O623" s="2">
        <f t="shared" si="19"/>
        <v>6</v>
      </c>
    </row>
    <row r="624" spans="1:15" x14ac:dyDescent="0.45">
      <c r="A624" t="str">
        <f t="shared" si="18"/>
        <v>Inbred HIPS_5_65</v>
      </c>
      <c r="B624">
        <v>1715886</v>
      </c>
      <c r="C624">
        <v>1729637</v>
      </c>
      <c r="D624" t="s">
        <v>19</v>
      </c>
      <c r="E624">
        <v>1</v>
      </c>
      <c r="F624">
        <v>773</v>
      </c>
      <c r="G624">
        <v>2</v>
      </c>
      <c r="H624" t="s">
        <v>378</v>
      </c>
      <c r="I624" t="s">
        <v>379</v>
      </c>
      <c r="J624">
        <v>230</v>
      </c>
      <c r="K624" t="s">
        <v>182</v>
      </c>
      <c r="L624">
        <v>5</v>
      </c>
      <c r="M624">
        <v>65</v>
      </c>
      <c r="N624">
        <v>424</v>
      </c>
      <c r="O624" s="2">
        <f t="shared" si="19"/>
        <v>5</v>
      </c>
    </row>
    <row r="625" spans="1:15" x14ac:dyDescent="0.45">
      <c r="A625" t="str">
        <f t="shared" si="18"/>
        <v>Inbred HIPS_4_65</v>
      </c>
      <c r="B625">
        <v>1715601</v>
      </c>
      <c r="C625">
        <v>1729452</v>
      </c>
      <c r="D625" t="s">
        <v>19</v>
      </c>
      <c r="E625">
        <v>1</v>
      </c>
      <c r="F625">
        <v>772</v>
      </c>
      <c r="G625">
        <v>2</v>
      </c>
      <c r="H625" t="s">
        <v>378</v>
      </c>
      <c r="I625" t="s">
        <v>379</v>
      </c>
      <c r="J625">
        <v>45</v>
      </c>
      <c r="K625" t="s">
        <v>107</v>
      </c>
      <c r="L625">
        <v>4</v>
      </c>
      <c r="M625">
        <v>65</v>
      </c>
      <c r="N625">
        <v>423</v>
      </c>
      <c r="O625" s="2">
        <f t="shared" si="19"/>
        <v>4</v>
      </c>
    </row>
    <row r="626" spans="1:15" x14ac:dyDescent="0.45">
      <c r="A626" t="str">
        <f t="shared" si="18"/>
        <v>Inbred HIPS_3_65</v>
      </c>
      <c r="B626">
        <v>1715805</v>
      </c>
      <c r="C626">
        <v>1729556</v>
      </c>
      <c r="D626" t="s">
        <v>19</v>
      </c>
      <c r="E626">
        <v>1</v>
      </c>
      <c r="F626">
        <v>771</v>
      </c>
      <c r="G626">
        <v>2</v>
      </c>
      <c r="H626" t="s">
        <v>378</v>
      </c>
      <c r="I626" t="s">
        <v>379</v>
      </c>
      <c r="J626">
        <v>149</v>
      </c>
      <c r="K626" t="s">
        <v>165</v>
      </c>
      <c r="L626">
        <v>3</v>
      </c>
      <c r="M626">
        <v>65</v>
      </c>
      <c r="N626">
        <v>422</v>
      </c>
      <c r="O626" s="2">
        <f t="shared" si="19"/>
        <v>3</v>
      </c>
    </row>
    <row r="627" spans="1:15" x14ac:dyDescent="0.45">
      <c r="A627" t="str">
        <f t="shared" si="18"/>
        <v>Inbred HIPS_2_65</v>
      </c>
      <c r="B627">
        <v>1715832</v>
      </c>
      <c r="C627">
        <v>1729583</v>
      </c>
      <c r="D627" t="s">
        <v>19</v>
      </c>
      <c r="E627">
        <v>1</v>
      </c>
      <c r="F627">
        <v>770</v>
      </c>
      <c r="G627">
        <v>2</v>
      </c>
      <c r="H627" t="s">
        <v>378</v>
      </c>
      <c r="I627" t="s">
        <v>379</v>
      </c>
      <c r="J627">
        <v>176</v>
      </c>
      <c r="K627" t="s">
        <v>72</v>
      </c>
      <c r="L627">
        <v>2</v>
      </c>
      <c r="M627">
        <v>65</v>
      </c>
      <c r="N627">
        <v>421</v>
      </c>
      <c r="O627" s="2">
        <f t="shared" si="19"/>
        <v>2</v>
      </c>
    </row>
    <row r="628" spans="1:15" x14ac:dyDescent="0.45">
      <c r="A628" t="str">
        <f t="shared" si="18"/>
        <v>Inbred HIPS_2_66</v>
      </c>
      <c r="B628">
        <v>1716215</v>
      </c>
      <c r="C628">
        <v>1729781</v>
      </c>
      <c r="D628" t="s">
        <v>19</v>
      </c>
      <c r="E628">
        <v>1</v>
      </c>
      <c r="F628">
        <v>791</v>
      </c>
      <c r="G628">
        <v>2</v>
      </c>
      <c r="H628" t="s">
        <v>378</v>
      </c>
      <c r="I628" t="s">
        <v>379</v>
      </c>
      <c r="J628">
        <v>374</v>
      </c>
      <c r="K628" t="s">
        <v>21</v>
      </c>
      <c r="L628">
        <v>2</v>
      </c>
      <c r="M628">
        <v>66</v>
      </c>
      <c r="N628">
        <v>440</v>
      </c>
      <c r="O628" s="2">
        <f t="shared" si="19"/>
        <v>2</v>
      </c>
    </row>
    <row r="629" spans="1:15" x14ac:dyDescent="0.45">
      <c r="A629" t="str">
        <f t="shared" si="18"/>
        <v>Inbred HIPS_3_66</v>
      </c>
      <c r="B629">
        <v>1715817</v>
      </c>
      <c r="C629">
        <v>1729568</v>
      </c>
      <c r="D629" t="s">
        <v>19</v>
      </c>
      <c r="E629">
        <v>1</v>
      </c>
      <c r="F629">
        <v>790</v>
      </c>
      <c r="G629">
        <v>2</v>
      </c>
      <c r="H629" t="s">
        <v>378</v>
      </c>
      <c r="I629" t="s">
        <v>379</v>
      </c>
      <c r="J629">
        <v>161</v>
      </c>
      <c r="K629" t="s">
        <v>101</v>
      </c>
      <c r="L629">
        <v>3</v>
      </c>
      <c r="M629">
        <v>66</v>
      </c>
      <c r="N629">
        <v>439</v>
      </c>
      <c r="O629" s="2">
        <f t="shared" si="19"/>
        <v>3</v>
      </c>
    </row>
    <row r="630" spans="1:15" x14ac:dyDescent="0.45">
      <c r="A630" t="str">
        <f t="shared" si="18"/>
        <v>Inbred HIPS_4_66</v>
      </c>
      <c r="B630">
        <v>1715851</v>
      </c>
      <c r="C630">
        <v>1729602</v>
      </c>
      <c r="D630" t="s">
        <v>19</v>
      </c>
      <c r="E630">
        <v>1</v>
      </c>
      <c r="F630">
        <v>789</v>
      </c>
      <c r="G630">
        <v>2</v>
      </c>
      <c r="H630" t="s">
        <v>378</v>
      </c>
      <c r="I630" t="s">
        <v>379</v>
      </c>
      <c r="J630">
        <v>195</v>
      </c>
      <c r="K630" t="s">
        <v>96</v>
      </c>
      <c r="L630">
        <v>4</v>
      </c>
      <c r="M630">
        <v>66</v>
      </c>
      <c r="N630">
        <v>438</v>
      </c>
      <c r="O630" s="2">
        <f t="shared" si="19"/>
        <v>4</v>
      </c>
    </row>
    <row r="631" spans="1:15" x14ac:dyDescent="0.45">
      <c r="A631" t="str">
        <f t="shared" si="18"/>
        <v>Inbred HIPS_5_66</v>
      </c>
      <c r="B631">
        <v>1715489</v>
      </c>
      <c r="C631">
        <v>1729440</v>
      </c>
      <c r="D631" t="s">
        <v>19</v>
      </c>
      <c r="E631">
        <v>1</v>
      </c>
      <c r="F631">
        <v>788</v>
      </c>
      <c r="G631">
        <v>2</v>
      </c>
      <c r="H631" t="s">
        <v>378</v>
      </c>
      <c r="I631" t="s">
        <v>379</v>
      </c>
      <c r="J631">
        <v>33</v>
      </c>
      <c r="K631" t="s">
        <v>172</v>
      </c>
      <c r="L631">
        <v>5</v>
      </c>
      <c r="M631">
        <v>66</v>
      </c>
      <c r="N631">
        <v>437</v>
      </c>
      <c r="O631" s="2">
        <f t="shared" si="19"/>
        <v>5</v>
      </c>
    </row>
    <row r="632" spans="1:15" x14ac:dyDescent="0.45">
      <c r="A632" t="str">
        <f t="shared" si="18"/>
        <v>Inbred HIPS_6_66</v>
      </c>
      <c r="B632">
        <v>1715812</v>
      </c>
      <c r="C632">
        <v>1729563</v>
      </c>
      <c r="D632" t="s">
        <v>19</v>
      </c>
      <c r="E632">
        <v>1</v>
      </c>
      <c r="F632">
        <v>787</v>
      </c>
      <c r="G632">
        <v>2</v>
      </c>
      <c r="H632" t="s">
        <v>378</v>
      </c>
      <c r="I632" t="s">
        <v>379</v>
      </c>
      <c r="J632">
        <v>156</v>
      </c>
      <c r="K632" t="s">
        <v>164</v>
      </c>
      <c r="L632">
        <v>6</v>
      </c>
      <c r="M632">
        <v>66</v>
      </c>
      <c r="N632">
        <v>436</v>
      </c>
      <c r="O632" s="2">
        <f t="shared" si="19"/>
        <v>6</v>
      </c>
    </row>
    <row r="633" spans="1:15" x14ac:dyDescent="0.45">
      <c r="A633" t="str">
        <f t="shared" si="18"/>
        <v>Inbred HIPS_7_66</v>
      </c>
      <c r="B633">
        <v>1716215</v>
      </c>
      <c r="C633">
        <v>1729777</v>
      </c>
      <c r="D633" t="s">
        <v>19</v>
      </c>
      <c r="E633">
        <v>1</v>
      </c>
      <c r="F633">
        <v>786</v>
      </c>
      <c r="G633">
        <v>2</v>
      </c>
      <c r="H633" t="s">
        <v>378</v>
      </c>
      <c r="I633" t="s">
        <v>379</v>
      </c>
      <c r="J633">
        <v>370</v>
      </c>
      <c r="K633" t="s">
        <v>21</v>
      </c>
      <c r="L633">
        <v>7</v>
      </c>
      <c r="M633">
        <v>66</v>
      </c>
      <c r="N633">
        <v>435</v>
      </c>
      <c r="O633" s="2">
        <f t="shared" si="19"/>
        <v>7</v>
      </c>
    </row>
    <row r="634" spans="1:15" x14ac:dyDescent="0.45">
      <c r="A634" t="str">
        <f t="shared" si="18"/>
        <v>Inbred HIPS_8_66</v>
      </c>
      <c r="B634">
        <v>1715490</v>
      </c>
      <c r="C634">
        <v>1729441</v>
      </c>
      <c r="D634" t="s">
        <v>19</v>
      </c>
      <c r="E634">
        <v>1</v>
      </c>
      <c r="F634">
        <v>785</v>
      </c>
      <c r="G634">
        <v>2</v>
      </c>
      <c r="H634" t="s">
        <v>378</v>
      </c>
      <c r="I634" t="s">
        <v>379</v>
      </c>
      <c r="J634">
        <v>34</v>
      </c>
      <c r="K634" t="s">
        <v>86</v>
      </c>
      <c r="L634">
        <v>8</v>
      </c>
      <c r="M634">
        <v>66</v>
      </c>
      <c r="N634">
        <v>434</v>
      </c>
      <c r="O634" s="2">
        <f t="shared" si="19"/>
        <v>8</v>
      </c>
    </row>
    <row r="635" spans="1:15" x14ac:dyDescent="0.45">
      <c r="A635" t="str">
        <f t="shared" si="18"/>
        <v>Inbred HIPS_9_66</v>
      </c>
      <c r="B635">
        <v>1715895</v>
      </c>
      <c r="C635">
        <v>1729646</v>
      </c>
      <c r="D635" t="s">
        <v>19</v>
      </c>
      <c r="E635">
        <v>1</v>
      </c>
      <c r="F635">
        <v>784</v>
      </c>
      <c r="G635">
        <v>2</v>
      </c>
      <c r="H635" t="s">
        <v>378</v>
      </c>
      <c r="I635" t="s">
        <v>379</v>
      </c>
      <c r="J635">
        <v>239</v>
      </c>
      <c r="K635" t="s">
        <v>137</v>
      </c>
      <c r="L635">
        <v>9</v>
      </c>
      <c r="M635">
        <v>66</v>
      </c>
      <c r="N635">
        <v>433</v>
      </c>
      <c r="O635" s="2">
        <f t="shared" si="19"/>
        <v>9</v>
      </c>
    </row>
    <row r="636" spans="1:15" x14ac:dyDescent="0.45">
      <c r="A636" t="str">
        <f t="shared" si="18"/>
        <v>Inbred HIPS_10_66</v>
      </c>
      <c r="B636">
        <v>1716056</v>
      </c>
      <c r="C636">
        <v>1729707</v>
      </c>
      <c r="D636" t="s">
        <v>19</v>
      </c>
      <c r="E636">
        <v>1</v>
      </c>
      <c r="F636">
        <v>783</v>
      </c>
      <c r="G636">
        <v>2</v>
      </c>
      <c r="H636" t="s">
        <v>378</v>
      </c>
      <c r="I636" t="s">
        <v>379</v>
      </c>
      <c r="J636">
        <v>300</v>
      </c>
      <c r="K636" t="s">
        <v>98</v>
      </c>
      <c r="L636">
        <v>10</v>
      </c>
      <c r="M636">
        <v>66</v>
      </c>
      <c r="N636">
        <v>432</v>
      </c>
      <c r="O636" s="2">
        <f t="shared" si="19"/>
        <v>10</v>
      </c>
    </row>
    <row r="637" spans="1:15" x14ac:dyDescent="0.45">
      <c r="A637" t="str">
        <f t="shared" si="18"/>
        <v>Inbred HIPS_11_66</v>
      </c>
      <c r="B637">
        <v>1715645</v>
      </c>
      <c r="C637">
        <v>1729496</v>
      </c>
      <c r="D637" t="s">
        <v>19</v>
      </c>
      <c r="E637">
        <v>1</v>
      </c>
      <c r="F637">
        <v>782</v>
      </c>
      <c r="G637">
        <v>2</v>
      </c>
      <c r="H637" t="s">
        <v>378</v>
      </c>
      <c r="I637" t="s">
        <v>379</v>
      </c>
      <c r="J637">
        <v>89</v>
      </c>
      <c r="K637" t="s">
        <v>95</v>
      </c>
      <c r="L637">
        <v>11</v>
      </c>
      <c r="M637">
        <v>66</v>
      </c>
      <c r="N637">
        <v>431</v>
      </c>
      <c r="O637" s="2">
        <f t="shared" si="19"/>
        <v>11</v>
      </c>
    </row>
    <row r="638" spans="1:15" x14ac:dyDescent="0.45">
      <c r="A638" t="str">
        <f t="shared" si="18"/>
        <v>Inbred HIPS_11_67</v>
      </c>
      <c r="B638">
        <v>1715840</v>
      </c>
      <c r="C638">
        <v>1729591</v>
      </c>
      <c r="D638" t="s">
        <v>19</v>
      </c>
      <c r="E638">
        <v>1</v>
      </c>
      <c r="F638">
        <v>803</v>
      </c>
      <c r="G638">
        <v>2</v>
      </c>
      <c r="H638" t="s">
        <v>378</v>
      </c>
      <c r="I638" t="s">
        <v>379</v>
      </c>
      <c r="J638">
        <v>184</v>
      </c>
      <c r="K638" t="s">
        <v>157</v>
      </c>
      <c r="L638">
        <v>11</v>
      </c>
      <c r="M638">
        <v>67</v>
      </c>
      <c r="N638">
        <v>450</v>
      </c>
      <c r="O638" s="2">
        <f t="shared" si="19"/>
        <v>11</v>
      </c>
    </row>
    <row r="639" spans="1:15" x14ac:dyDescent="0.45">
      <c r="A639" t="str">
        <f t="shared" si="18"/>
        <v>Inbred HIPS_10_67</v>
      </c>
      <c r="B639">
        <v>1716083</v>
      </c>
      <c r="C639">
        <v>1729734</v>
      </c>
      <c r="D639" t="s">
        <v>19</v>
      </c>
      <c r="E639">
        <v>1</v>
      </c>
      <c r="F639">
        <v>802</v>
      </c>
      <c r="G639">
        <v>2</v>
      </c>
      <c r="H639" t="s">
        <v>378</v>
      </c>
      <c r="I639" t="s">
        <v>379</v>
      </c>
      <c r="J639">
        <v>327</v>
      </c>
      <c r="K639" t="s">
        <v>89</v>
      </c>
      <c r="L639">
        <v>10</v>
      </c>
      <c r="M639">
        <v>67</v>
      </c>
      <c r="N639">
        <v>449</v>
      </c>
      <c r="O639" s="2">
        <f t="shared" si="19"/>
        <v>10</v>
      </c>
    </row>
    <row r="640" spans="1:15" x14ac:dyDescent="0.45">
      <c r="A640" t="str">
        <f t="shared" si="18"/>
        <v>Inbred HIPS_9_67</v>
      </c>
      <c r="B640">
        <v>1715633</v>
      </c>
      <c r="C640">
        <v>1729484</v>
      </c>
      <c r="D640" t="s">
        <v>19</v>
      </c>
      <c r="E640">
        <v>1</v>
      </c>
      <c r="F640">
        <v>801</v>
      </c>
      <c r="G640">
        <v>2</v>
      </c>
      <c r="H640" t="s">
        <v>378</v>
      </c>
      <c r="I640" t="s">
        <v>379</v>
      </c>
      <c r="J640">
        <v>77</v>
      </c>
      <c r="K640" t="s">
        <v>120</v>
      </c>
      <c r="L640">
        <v>9</v>
      </c>
      <c r="M640">
        <v>67</v>
      </c>
      <c r="N640">
        <v>448</v>
      </c>
      <c r="O640" s="2">
        <f t="shared" si="19"/>
        <v>9</v>
      </c>
    </row>
    <row r="641" spans="1:15" x14ac:dyDescent="0.45">
      <c r="A641" t="str">
        <f t="shared" si="18"/>
        <v>Inbred HIPS_8_67</v>
      </c>
      <c r="B641">
        <v>1715676</v>
      </c>
      <c r="C641">
        <v>1729527</v>
      </c>
      <c r="D641" t="s">
        <v>19</v>
      </c>
      <c r="E641">
        <v>1</v>
      </c>
      <c r="F641">
        <v>800</v>
      </c>
      <c r="G641">
        <v>2</v>
      </c>
      <c r="H641" t="s">
        <v>378</v>
      </c>
      <c r="I641" t="s">
        <v>379</v>
      </c>
      <c r="J641">
        <v>120</v>
      </c>
      <c r="K641" t="s">
        <v>74</v>
      </c>
      <c r="L641">
        <v>8</v>
      </c>
      <c r="M641">
        <v>67</v>
      </c>
      <c r="N641">
        <v>447</v>
      </c>
      <c r="O641" s="2">
        <f t="shared" si="19"/>
        <v>8</v>
      </c>
    </row>
    <row r="642" spans="1:15" x14ac:dyDescent="0.45">
      <c r="A642" t="str">
        <f t="shared" ref="A642:A705" si="20">IF(OR(I642="LC2125",I642="LC2125_ER"),"Hybrid HIPS",IF(I642="LC2120","Inbred HIPS","ERROR"))&amp;"_"&amp;O642&amp;"_"&amp;M642</f>
        <v>Inbred HIPS_7_67</v>
      </c>
      <c r="B642">
        <v>1715803</v>
      </c>
      <c r="C642">
        <v>1729554</v>
      </c>
      <c r="D642" t="s">
        <v>19</v>
      </c>
      <c r="E642">
        <v>1</v>
      </c>
      <c r="F642">
        <v>799</v>
      </c>
      <c r="G642">
        <v>2</v>
      </c>
      <c r="H642" t="s">
        <v>378</v>
      </c>
      <c r="I642" t="s">
        <v>379</v>
      </c>
      <c r="J642">
        <v>147</v>
      </c>
      <c r="K642" t="s">
        <v>93</v>
      </c>
      <c r="L642">
        <v>7</v>
      </c>
      <c r="M642">
        <v>67</v>
      </c>
      <c r="N642">
        <v>446</v>
      </c>
      <c r="O642" s="2">
        <f t="shared" si="19"/>
        <v>7</v>
      </c>
    </row>
    <row r="643" spans="1:15" x14ac:dyDescent="0.45">
      <c r="A643" t="str">
        <f t="shared" si="20"/>
        <v>Inbred HIPS_6_67</v>
      </c>
      <c r="B643">
        <v>1715855</v>
      </c>
      <c r="C643">
        <v>1729606</v>
      </c>
      <c r="D643" t="s">
        <v>19</v>
      </c>
      <c r="E643">
        <v>1</v>
      </c>
      <c r="F643">
        <v>798</v>
      </c>
      <c r="G643">
        <v>2</v>
      </c>
      <c r="H643" t="s">
        <v>378</v>
      </c>
      <c r="I643" t="s">
        <v>379</v>
      </c>
      <c r="J643">
        <v>199</v>
      </c>
      <c r="K643" t="s">
        <v>70</v>
      </c>
      <c r="L643">
        <v>6</v>
      </c>
      <c r="M643">
        <v>67</v>
      </c>
      <c r="N643">
        <v>445</v>
      </c>
      <c r="O643" s="2">
        <f t="shared" ref="O643:O706" si="21">IF(OR(I643="LC2125",I643="LC2125_ER"),(L643+3)/4,IF(I643="LC2120",L643,"ERROR"))</f>
        <v>6</v>
      </c>
    </row>
    <row r="644" spans="1:15" x14ac:dyDescent="0.45">
      <c r="A644" t="str">
        <f t="shared" si="20"/>
        <v>Inbred HIPS_5_67</v>
      </c>
      <c r="B644">
        <v>1715853</v>
      </c>
      <c r="C644">
        <v>1729604</v>
      </c>
      <c r="D644" t="s">
        <v>19</v>
      </c>
      <c r="E644">
        <v>1</v>
      </c>
      <c r="F644">
        <v>797</v>
      </c>
      <c r="G644">
        <v>2</v>
      </c>
      <c r="H644" t="s">
        <v>378</v>
      </c>
      <c r="I644" t="s">
        <v>379</v>
      </c>
      <c r="J644">
        <v>197</v>
      </c>
      <c r="K644" t="s">
        <v>108</v>
      </c>
      <c r="L644">
        <v>5</v>
      </c>
      <c r="M644">
        <v>67</v>
      </c>
      <c r="N644">
        <v>444</v>
      </c>
      <c r="O644" s="2">
        <f t="shared" si="21"/>
        <v>5</v>
      </c>
    </row>
    <row r="645" spans="1:15" x14ac:dyDescent="0.45">
      <c r="A645" t="str">
        <f t="shared" si="20"/>
        <v>Inbred HIPS_4_67</v>
      </c>
      <c r="B645">
        <v>1715873</v>
      </c>
      <c r="C645">
        <v>1729624</v>
      </c>
      <c r="D645" t="s">
        <v>19</v>
      </c>
      <c r="E645">
        <v>1</v>
      </c>
      <c r="F645">
        <v>796</v>
      </c>
      <c r="G645">
        <v>2</v>
      </c>
      <c r="H645" t="s">
        <v>378</v>
      </c>
      <c r="I645" t="s">
        <v>379</v>
      </c>
      <c r="J645">
        <v>217</v>
      </c>
      <c r="K645" t="s">
        <v>67</v>
      </c>
      <c r="L645">
        <v>4</v>
      </c>
      <c r="M645">
        <v>67</v>
      </c>
      <c r="N645">
        <v>443</v>
      </c>
      <c r="O645" s="2">
        <f t="shared" si="21"/>
        <v>4</v>
      </c>
    </row>
    <row r="646" spans="1:15" x14ac:dyDescent="0.45">
      <c r="A646" t="str">
        <f t="shared" si="20"/>
        <v>Inbred HIPS_3_67</v>
      </c>
      <c r="B646">
        <v>1716099</v>
      </c>
      <c r="C646">
        <v>1729750</v>
      </c>
      <c r="D646" t="s">
        <v>19</v>
      </c>
      <c r="E646">
        <v>1</v>
      </c>
      <c r="F646">
        <v>795</v>
      </c>
      <c r="G646">
        <v>2</v>
      </c>
      <c r="H646" t="s">
        <v>378</v>
      </c>
      <c r="I646" t="s">
        <v>379</v>
      </c>
      <c r="J646">
        <v>343</v>
      </c>
      <c r="K646" t="s">
        <v>124</v>
      </c>
      <c r="L646">
        <v>3</v>
      </c>
      <c r="M646">
        <v>67</v>
      </c>
      <c r="N646">
        <v>442</v>
      </c>
      <c r="O646" s="2">
        <f t="shared" si="21"/>
        <v>3</v>
      </c>
    </row>
    <row r="647" spans="1:15" x14ac:dyDescent="0.45">
      <c r="A647" t="str">
        <f t="shared" si="20"/>
        <v>Inbred HIPS_2_67</v>
      </c>
      <c r="B647">
        <v>1716028</v>
      </c>
      <c r="C647">
        <v>1729679</v>
      </c>
      <c r="D647" t="s">
        <v>19</v>
      </c>
      <c r="E647">
        <v>1</v>
      </c>
      <c r="F647">
        <v>794</v>
      </c>
      <c r="G647">
        <v>2</v>
      </c>
      <c r="H647" t="s">
        <v>378</v>
      </c>
      <c r="I647" t="s">
        <v>379</v>
      </c>
      <c r="J647">
        <v>272</v>
      </c>
      <c r="K647" t="s">
        <v>147</v>
      </c>
      <c r="L647">
        <v>2</v>
      </c>
      <c r="M647">
        <v>67</v>
      </c>
      <c r="N647">
        <v>441</v>
      </c>
      <c r="O647" s="2">
        <f t="shared" si="21"/>
        <v>2</v>
      </c>
    </row>
    <row r="648" spans="1:15" x14ac:dyDescent="0.45">
      <c r="A648" t="str">
        <f t="shared" si="20"/>
        <v>Inbred HIPS_2_68</v>
      </c>
      <c r="B648">
        <v>1716077</v>
      </c>
      <c r="C648">
        <v>1729728</v>
      </c>
      <c r="D648" t="s">
        <v>19</v>
      </c>
      <c r="E648">
        <v>1</v>
      </c>
      <c r="F648">
        <v>815</v>
      </c>
      <c r="G648">
        <v>2</v>
      </c>
      <c r="H648" t="s">
        <v>378</v>
      </c>
      <c r="I648" t="s">
        <v>379</v>
      </c>
      <c r="J648">
        <v>321</v>
      </c>
      <c r="K648" t="s">
        <v>171</v>
      </c>
      <c r="L648">
        <v>2</v>
      </c>
      <c r="M648">
        <v>68</v>
      </c>
      <c r="N648">
        <v>460</v>
      </c>
      <c r="O648" s="2">
        <f t="shared" si="21"/>
        <v>2</v>
      </c>
    </row>
    <row r="649" spans="1:15" x14ac:dyDescent="0.45">
      <c r="A649" t="str">
        <f t="shared" si="20"/>
        <v>Inbred HIPS_3_68</v>
      </c>
      <c r="B649">
        <v>1715821</v>
      </c>
      <c r="C649">
        <v>1729572</v>
      </c>
      <c r="D649" t="s">
        <v>19</v>
      </c>
      <c r="E649">
        <v>1</v>
      </c>
      <c r="F649">
        <v>814</v>
      </c>
      <c r="G649">
        <v>2</v>
      </c>
      <c r="H649" t="s">
        <v>378</v>
      </c>
      <c r="I649" t="s">
        <v>379</v>
      </c>
      <c r="J649">
        <v>165</v>
      </c>
      <c r="K649" t="s">
        <v>56</v>
      </c>
      <c r="L649">
        <v>3</v>
      </c>
      <c r="M649">
        <v>68</v>
      </c>
      <c r="N649">
        <v>459</v>
      </c>
      <c r="O649" s="2">
        <f t="shared" si="21"/>
        <v>3</v>
      </c>
    </row>
    <row r="650" spans="1:15" x14ac:dyDescent="0.45">
      <c r="A650" t="str">
        <f t="shared" si="20"/>
        <v>Inbred HIPS_4_68</v>
      </c>
      <c r="B650">
        <v>1716054</v>
      </c>
      <c r="C650">
        <v>1729705</v>
      </c>
      <c r="D650" t="s">
        <v>19</v>
      </c>
      <c r="E650">
        <v>1</v>
      </c>
      <c r="F650">
        <v>813</v>
      </c>
      <c r="G650">
        <v>2</v>
      </c>
      <c r="H650" t="s">
        <v>378</v>
      </c>
      <c r="I650" t="s">
        <v>379</v>
      </c>
      <c r="J650">
        <v>298</v>
      </c>
      <c r="K650" t="s">
        <v>102</v>
      </c>
      <c r="L650">
        <v>4</v>
      </c>
      <c r="M650">
        <v>68</v>
      </c>
      <c r="N650">
        <v>458</v>
      </c>
      <c r="O650" s="2">
        <f t="shared" si="21"/>
        <v>4</v>
      </c>
    </row>
    <row r="651" spans="1:15" x14ac:dyDescent="0.45">
      <c r="A651" t="str">
        <f t="shared" si="20"/>
        <v>Inbred HIPS_5_68</v>
      </c>
      <c r="B651">
        <v>1716030</v>
      </c>
      <c r="C651">
        <v>1729681</v>
      </c>
      <c r="D651" t="s">
        <v>19</v>
      </c>
      <c r="E651">
        <v>1</v>
      </c>
      <c r="F651">
        <v>812</v>
      </c>
      <c r="G651">
        <v>2</v>
      </c>
      <c r="H651" t="s">
        <v>378</v>
      </c>
      <c r="I651" t="s">
        <v>379</v>
      </c>
      <c r="J651">
        <v>274</v>
      </c>
      <c r="K651" t="s">
        <v>116</v>
      </c>
      <c r="L651">
        <v>5</v>
      </c>
      <c r="M651">
        <v>68</v>
      </c>
      <c r="N651">
        <v>457</v>
      </c>
      <c r="O651" s="2">
        <f t="shared" si="21"/>
        <v>5</v>
      </c>
    </row>
    <row r="652" spans="1:15" x14ac:dyDescent="0.45">
      <c r="A652" t="str">
        <f t="shared" si="20"/>
        <v>Inbred HIPS_6_68</v>
      </c>
      <c r="B652">
        <v>1716012</v>
      </c>
      <c r="C652">
        <v>1729663</v>
      </c>
      <c r="D652" t="s">
        <v>19</v>
      </c>
      <c r="E652">
        <v>1</v>
      </c>
      <c r="F652">
        <v>811</v>
      </c>
      <c r="G652">
        <v>2</v>
      </c>
      <c r="H652" t="s">
        <v>378</v>
      </c>
      <c r="I652" t="s">
        <v>379</v>
      </c>
      <c r="J652">
        <v>256</v>
      </c>
      <c r="K652" t="s">
        <v>97</v>
      </c>
      <c r="L652">
        <v>6</v>
      </c>
      <c r="M652">
        <v>68</v>
      </c>
      <c r="N652">
        <v>456</v>
      </c>
      <c r="O652" s="2">
        <f t="shared" si="21"/>
        <v>6</v>
      </c>
    </row>
    <row r="653" spans="1:15" x14ac:dyDescent="0.45">
      <c r="A653" t="str">
        <f t="shared" si="20"/>
        <v>Inbred HIPS_7_68</v>
      </c>
      <c r="B653">
        <v>1716065</v>
      </c>
      <c r="C653">
        <v>1729716</v>
      </c>
      <c r="D653" t="s">
        <v>19</v>
      </c>
      <c r="E653">
        <v>1</v>
      </c>
      <c r="F653">
        <v>810</v>
      </c>
      <c r="G653">
        <v>2</v>
      </c>
      <c r="H653" t="s">
        <v>378</v>
      </c>
      <c r="I653" t="s">
        <v>379</v>
      </c>
      <c r="J653">
        <v>309</v>
      </c>
      <c r="K653" t="s">
        <v>84</v>
      </c>
      <c r="L653">
        <v>7</v>
      </c>
      <c r="M653">
        <v>68</v>
      </c>
      <c r="N653">
        <v>455</v>
      </c>
      <c r="O653" s="2">
        <f t="shared" si="21"/>
        <v>7</v>
      </c>
    </row>
    <row r="654" spans="1:15" x14ac:dyDescent="0.45">
      <c r="A654" t="str">
        <f t="shared" si="20"/>
        <v>Inbred HIPS_8_68</v>
      </c>
      <c r="B654">
        <v>1715497</v>
      </c>
      <c r="C654">
        <v>1729448</v>
      </c>
      <c r="D654" t="s">
        <v>19</v>
      </c>
      <c r="E654">
        <v>1</v>
      </c>
      <c r="F654">
        <v>809</v>
      </c>
      <c r="G654">
        <v>2</v>
      </c>
      <c r="H654" t="s">
        <v>378</v>
      </c>
      <c r="I654" t="s">
        <v>379</v>
      </c>
      <c r="J654">
        <v>41</v>
      </c>
      <c r="K654" t="s">
        <v>110</v>
      </c>
      <c r="L654">
        <v>8</v>
      </c>
      <c r="M654">
        <v>68</v>
      </c>
      <c r="N654">
        <v>454</v>
      </c>
      <c r="O654" s="2">
        <f t="shared" si="21"/>
        <v>8</v>
      </c>
    </row>
    <row r="655" spans="1:15" x14ac:dyDescent="0.45">
      <c r="A655" t="str">
        <f t="shared" si="20"/>
        <v>Inbred HIPS_9_68</v>
      </c>
      <c r="B655">
        <v>1715900</v>
      </c>
      <c r="C655">
        <v>1729651</v>
      </c>
      <c r="D655" t="s">
        <v>19</v>
      </c>
      <c r="E655">
        <v>1</v>
      </c>
      <c r="F655">
        <v>808</v>
      </c>
      <c r="G655">
        <v>2</v>
      </c>
      <c r="H655" t="s">
        <v>378</v>
      </c>
      <c r="I655" t="s">
        <v>379</v>
      </c>
      <c r="J655">
        <v>244</v>
      </c>
      <c r="K655" t="s">
        <v>159</v>
      </c>
      <c r="L655">
        <v>9</v>
      </c>
      <c r="M655">
        <v>68</v>
      </c>
      <c r="N655">
        <v>453</v>
      </c>
      <c r="O655" s="2">
        <f t="shared" si="21"/>
        <v>9</v>
      </c>
    </row>
    <row r="656" spans="1:15" x14ac:dyDescent="0.45">
      <c r="A656" t="str">
        <f t="shared" si="20"/>
        <v>Inbred HIPS_10_68</v>
      </c>
      <c r="B656">
        <v>1715881</v>
      </c>
      <c r="C656">
        <v>1729632</v>
      </c>
      <c r="D656" t="s">
        <v>19</v>
      </c>
      <c r="E656">
        <v>1</v>
      </c>
      <c r="F656">
        <v>807</v>
      </c>
      <c r="G656">
        <v>2</v>
      </c>
      <c r="H656" t="s">
        <v>378</v>
      </c>
      <c r="I656" t="s">
        <v>379</v>
      </c>
      <c r="J656">
        <v>225</v>
      </c>
      <c r="K656" t="s">
        <v>140</v>
      </c>
      <c r="L656">
        <v>10</v>
      </c>
      <c r="M656">
        <v>68</v>
      </c>
      <c r="N656">
        <v>452</v>
      </c>
      <c r="O656" s="2">
        <f t="shared" si="21"/>
        <v>10</v>
      </c>
    </row>
    <row r="657" spans="1:15" x14ac:dyDescent="0.45">
      <c r="A657" t="str">
        <f t="shared" si="20"/>
        <v>Inbred HIPS_11_68</v>
      </c>
      <c r="B657">
        <v>1715604</v>
      </c>
      <c r="C657">
        <v>1729455</v>
      </c>
      <c r="D657" t="s">
        <v>19</v>
      </c>
      <c r="E657">
        <v>1</v>
      </c>
      <c r="F657">
        <v>806</v>
      </c>
      <c r="G657">
        <v>2</v>
      </c>
      <c r="H657" t="s">
        <v>378</v>
      </c>
      <c r="I657" t="s">
        <v>379</v>
      </c>
      <c r="J657">
        <v>48</v>
      </c>
      <c r="K657" t="s">
        <v>174</v>
      </c>
      <c r="L657">
        <v>11</v>
      </c>
      <c r="M657">
        <v>68</v>
      </c>
      <c r="N657">
        <v>451</v>
      </c>
      <c r="O657" s="2">
        <f t="shared" si="21"/>
        <v>11</v>
      </c>
    </row>
    <row r="658" spans="1:15" x14ac:dyDescent="0.45">
      <c r="A658" t="str">
        <f t="shared" si="20"/>
        <v>Inbred HIPS_11_69</v>
      </c>
      <c r="B658">
        <v>1715826</v>
      </c>
      <c r="C658">
        <v>1729577</v>
      </c>
      <c r="D658" t="s">
        <v>19</v>
      </c>
      <c r="E658">
        <v>1</v>
      </c>
      <c r="F658">
        <v>827</v>
      </c>
      <c r="G658">
        <v>2</v>
      </c>
      <c r="H658" t="s">
        <v>378</v>
      </c>
      <c r="I658" t="s">
        <v>379</v>
      </c>
      <c r="J658">
        <v>170</v>
      </c>
      <c r="K658" t="s">
        <v>191</v>
      </c>
      <c r="L658">
        <v>11</v>
      </c>
      <c r="M658">
        <v>69</v>
      </c>
      <c r="N658">
        <v>470</v>
      </c>
      <c r="O658" s="2">
        <f t="shared" si="21"/>
        <v>11</v>
      </c>
    </row>
    <row r="659" spans="1:15" x14ac:dyDescent="0.45">
      <c r="A659" t="str">
        <f t="shared" si="20"/>
        <v>Inbred HIPS_10_69</v>
      </c>
      <c r="B659">
        <v>1716100</v>
      </c>
      <c r="C659">
        <v>1729751</v>
      </c>
      <c r="D659" t="s">
        <v>19</v>
      </c>
      <c r="E659">
        <v>1</v>
      </c>
      <c r="F659">
        <v>826</v>
      </c>
      <c r="G659">
        <v>2</v>
      </c>
      <c r="H659" t="s">
        <v>378</v>
      </c>
      <c r="I659" t="s">
        <v>379</v>
      </c>
      <c r="J659">
        <v>344</v>
      </c>
      <c r="K659" t="s">
        <v>175</v>
      </c>
      <c r="L659">
        <v>10</v>
      </c>
      <c r="M659">
        <v>69</v>
      </c>
      <c r="N659">
        <v>469</v>
      </c>
      <c r="O659" s="2">
        <f t="shared" si="21"/>
        <v>10</v>
      </c>
    </row>
    <row r="660" spans="1:15" x14ac:dyDescent="0.45">
      <c r="A660" t="str">
        <f t="shared" si="20"/>
        <v>Inbred HIPS_9_69</v>
      </c>
      <c r="B660">
        <v>1715848</v>
      </c>
      <c r="C660">
        <v>1729599</v>
      </c>
      <c r="D660" t="s">
        <v>19</v>
      </c>
      <c r="E660">
        <v>1</v>
      </c>
      <c r="F660">
        <v>825</v>
      </c>
      <c r="G660">
        <v>2</v>
      </c>
      <c r="H660" t="s">
        <v>378</v>
      </c>
      <c r="I660" t="s">
        <v>379</v>
      </c>
      <c r="J660">
        <v>192</v>
      </c>
      <c r="K660" t="s">
        <v>183</v>
      </c>
      <c r="L660">
        <v>9</v>
      </c>
      <c r="M660">
        <v>69</v>
      </c>
      <c r="N660">
        <v>468</v>
      </c>
      <c r="O660" s="2">
        <f t="shared" si="21"/>
        <v>9</v>
      </c>
    </row>
    <row r="661" spans="1:15" x14ac:dyDescent="0.45">
      <c r="A661" t="str">
        <f t="shared" si="20"/>
        <v>Inbred HIPS_8_69</v>
      </c>
      <c r="B661">
        <v>1716040</v>
      </c>
      <c r="C661">
        <v>1729691</v>
      </c>
      <c r="D661" t="s">
        <v>19</v>
      </c>
      <c r="E661">
        <v>1</v>
      </c>
      <c r="F661">
        <v>824</v>
      </c>
      <c r="G661">
        <v>2</v>
      </c>
      <c r="H661" t="s">
        <v>378</v>
      </c>
      <c r="I661" t="s">
        <v>379</v>
      </c>
      <c r="J661">
        <v>284</v>
      </c>
      <c r="K661" t="s">
        <v>162</v>
      </c>
      <c r="L661">
        <v>8</v>
      </c>
      <c r="M661">
        <v>69</v>
      </c>
      <c r="N661">
        <v>467</v>
      </c>
      <c r="O661" s="2">
        <f t="shared" si="21"/>
        <v>8</v>
      </c>
    </row>
    <row r="662" spans="1:15" x14ac:dyDescent="0.45">
      <c r="A662" t="str">
        <f t="shared" si="20"/>
        <v>Inbred HIPS_7_69</v>
      </c>
      <c r="B662">
        <v>1715810</v>
      </c>
      <c r="C662">
        <v>1729561</v>
      </c>
      <c r="D662" t="s">
        <v>19</v>
      </c>
      <c r="E662">
        <v>1</v>
      </c>
      <c r="F662">
        <v>823</v>
      </c>
      <c r="G662">
        <v>2</v>
      </c>
      <c r="H662" t="s">
        <v>378</v>
      </c>
      <c r="I662" t="s">
        <v>379</v>
      </c>
      <c r="J662">
        <v>154</v>
      </c>
      <c r="K662" t="s">
        <v>85</v>
      </c>
      <c r="L662">
        <v>7</v>
      </c>
      <c r="M662">
        <v>69</v>
      </c>
      <c r="N662">
        <v>466</v>
      </c>
      <c r="O662" s="2">
        <f t="shared" si="21"/>
        <v>7</v>
      </c>
    </row>
    <row r="663" spans="1:15" x14ac:dyDescent="0.45">
      <c r="A663" t="str">
        <f t="shared" si="20"/>
        <v>Inbred HIPS_6_69</v>
      </c>
      <c r="B663">
        <v>1716068</v>
      </c>
      <c r="C663">
        <v>1729719</v>
      </c>
      <c r="D663" t="s">
        <v>19</v>
      </c>
      <c r="E663">
        <v>1</v>
      </c>
      <c r="F663">
        <v>822</v>
      </c>
      <c r="G663">
        <v>2</v>
      </c>
      <c r="H663" t="s">
        <v>378</v>
      </c>
      <c r="I663" t="s">
        <v>379</v>
      </c>
      <c r="J663">
        <v>312</v>
      </c>
      <c r="K663" t="s">
        <v>170</v>
      </c>
      <c r="L663">
        <v>6</v>
      </c>
      <c r="M663">
        <v>69</v>
      </c>
      <c r="N663">
        <v>465</v>
      </c>
      <c r="O663" s="2">
        <f t="shared" si="21"/>
        <v>6</v>
      </c>
    </row>
    <row r="664" spans="1:15" x14ac:dyDescent="0.45">
      <c r="A664" t="str">
        <f t="shared" si="20"/>
        <v>Inbred HIPS_5_69</v>
      </c>
      <c r="B664">
        <v>1716215</v>
      </c>
      <c r="C664">
        <v>1729774</v>
      </c>
      <c r="D664" t="s">
        <v>19</v>
      </c>
      <c r="E664">
        <v>1</v>
      </c>
      <c r="F664">
        <v>821</v>
      </c>
      <c r="G664">
        <v>2</v>
      </c>
      <c r="H664" t="s">
        <v>378</v>
      </c>
      <c r="I664" t="s">
        <v>379</v>
      </c>
      <c r="J664">
        <v>367</v>
      </c>
      <c r="K664" t="s">
        <v>21</v>
      </c>
      <c r="L664">
        <v>5</v>
      </c>
      <c r="M664">
        <v>69</v>
      </c>
      <c r="N664">
        <v>464</v>
      </c>
      <c r="O664" s="2">
        <f t="shared" si="21"/>
        <v>5</v>
      </c>
    </row>
    <row r="665" spans="1:15" x14ac:dyDescent="0.45">
      <c r="A665" t="str">
        <f t="shared" si="20"/>
        <v>Inbred HIPS_4_69</v>
      </c>
      <c r="B665">
        <v>1715856</v>
      </c>
      <c r="C665">
        <v>1729607</v>
      </c>
      <c r="D665" t="s">
        <v>19</v>
      </c>
      <c r="E665">
        <v>1</v>
      </c>
      <c r="F665">
        <v>820</v>
      </c>
      <c r="G665">
        <v>2</v>
      </c>
      <c r="H665" t="s">
        <v>378</v>
      </c>
      <c r="I665" t="s">
        <v>379</v>
      </c>
      <c r="J665">
        <v>200</v>
      </c>
      <c r="K665" t="s">
        <v>57</v>
      </c>
      <c r="L665">
        <v>4</v>
      </c>
      <c r="M665">
        <v>69</v>
      </c>
      <c r="N665">
        <v>463</v>
      </c>
      <c r="O665" s="2">
        <f t="shared" si="21"/>
        <v>4</v>
      </c>
    </row>
    <row r="666" spans="1:15" x14ac:dyDescent="0.45">
      <c r="A666" t="str">
        <f t="shared" si="20"/>
        <v>Inbred HIPS_3_69</v>
      </c>
      <c r="B666">
        <v>1715664</v>
      </c>
      <c r="C666">
        <v>1729515</v>
      </c>
      <c r="D666" t="s">
        <v>19</v>
      </c>
      <c r="E666">
        <v>1</v>
      </c>
      <c r="F666">
        <v>819</v>
      </c>
      <c r="G666">
        <v>2</v>
      </c>
      <c r="H666" t="s">
        <v>378</v>
      </c>
      <c r="I666" t="s">
        <v>379</v>
      </c>
      <c r="J666">
        <v>108</v>
      </c>
      <c r="K666" t="s">
        <v>168</v>
      </c>
      <c r="L666">
        <v>3</v>
      </c>
      <c r="M666">
        <v>69</v>
      </c>
      <c r="N666">
        <v>462</v>
      </c>
      <c r="O666" s="2">
        <f t="shared" si="21"/>
        <v>3</v>
      </c>
    </row>
    <row r="667" spans="1:15" x14ac:dyDescent="0.45">
      <c r="A667" t="str">
        <f t="shared" si="20"/>
        <v>Inbred HIPS_2_69</v>
      </c>
      <c r="B667">
        <v>1716001</v>
      </c>
      <c r="C667">
        <v>1729652</v>
      </c>
      <c r="D667" t="s">
        <v>19</v>
      </c>
      <c r="E667">
        <v>1</v>
      </c>
      <c r="F667">
        <v>818</v>
      </c>
      <c r="G667">
        <v>2</v>
      </c>
      <c r="H667" t="s">
        <v>378</v>
      </c>
      <c r="I667" t="s">
        <v>379</v>
      </c>
      <c r="J667">
        <v>245</v>
      </c>
      <c r="K667" t="s">
        <v>133</v>
      </c>
      <c r="L667">
        <v>2</v>
      </c>
      <c r="M667">
        <v>69</v>
      </c>
      <c r="N667">
        <v>461</v>
      </c>
      <c r="O667" s="2">
        <f t="shared" si="21"/>
        <v>2</v>
      </c>
    </row>
    <row r="668" spans="1:15" x14ac:dyDescent="0.45">
      <c r="A668" t="str">
        <f t="shared" si="20"/>
        <v>Inbred HIPS_2_70</v>
      </c>
      <c r="B668">
        <v>1715644</v>
      </c>
      <c r="C668">
        <v>1729495</v>
      </c>
      <c r="D668" t="s">
        <v>19</v>
      </c>
      <c r="E668">
        <v>1</v>
      </c>
      <c r="F668">
        <v>839</v>
      </c>
      <c r="G668">
        <v>2</v>
      </c>
      <c r="H668" t="s">
        <v>378</v>
      </c>
      <c r="I668" t="s">
        <v>379</v>
      </c>
      <c r="J668">
        <v>88</v>
      </c>
      <c r="K668" t="s">
        <v>146</v>
      </c>
      <c r="L668">
        <v>2</v>
      </c>
      <c r="M668">
        <v>70</v>
      </c>
      <c r="N668">
        <v>480</v>
      </c>
      <c r="O668" s="2">
        <f t="shared" si="21"/>
        <v>2</v>
      </c>
    </row>
    <row r="669" spans="1:15" x14ac:dyDescent="0.45">
      <c r="A669" t="str">
        <f t="shared" si="20"/>
        <v>Inbred HIPS_3_70</v>
      </c>
      <c r="B669">
        <v>1715479</v>
      </c>
      <c r="C669">
        <v>1729430</v>
      </c>
      <c r="D669" t="s">
        <v>19</v>
      </c>
      <c r="E669">
        <v>1</v>
      </c>
      <c r="F669">
        <v>838</v>
      </c>
      <c r="G669">
        <v>2</v>
      </c>
      <c r="H669" t="s">
        <v>378</v>
      </c>
      <c r="I669" t="s">
        <v>379</v>
      </c>
      <c r="J669">
        <v>23</v>
      </c>
      <c r="K669" t="s">
        <v>131</v>
      </c>
      <c r="L669">
        <v>3</v>
      </c>
      <c r="M669">
        <v>70</v>
      </c>
      <c r="N669">
        <v>479</v>
      </c>
      <c r="O669" s="2">
        <f t="shared" si="21"/>
        <v>3</v>
      </c>
    </row>
    <row r="670" spans="1:15" x14ac:dyDescent="0.45">
      <c r="A670" t="str">
        <f t="shared" si="20"/>
        <v>Inbred HIPS_4_70</v>
      </c>
      <c r="B670">
        <v>1715870</v>
      </c>
      <c r="C670">
        <v>1729621</v>
      </c>
      <c r="D670" t="s">
        <v>19</v>
      </c>
      <c r="E670">
        <v>1</v>
      </c>
      <c r="F670">
        <v>837</v>
      </c>
      <c r="G670">
        <v>2</v>
      </c>
      <c r="H670" t="s">
        <v>378</v>
      </c>
      <c r="I670" t="s">
        <v>379</v>
      </c>
      <c r="J670">
        <v>214</v>
      </c>
      <c r="K670" t="s">
        <v>138</v>
      </c>
      <c r="L670">
        <v>4</v>
      </c>
      <c r="M670">
        <v>70</v>
      </c>
      <c r="N670">
        <v>478</v>
      </c>
      <c r="O670" s="2">
        <f t="shared" si="21"/>
        <v>4</v>
      </c>
    </row>
    <row r="671" spans="1:15" x14ac:dyDescent="0.45">
      <c r="A671" t="str">
        <f t="shared" si="20"/>
        <v>Inbred HIPS_5_70</v>
      </c>
      <c r="B671">
        <v>1716074</v>
      </c>
      <c r="C671">
        <v>1729725</v>
      </c>
      <c r="D671" t="s">
        <v>19</v>
      </c>
      <c r="E671">
        <v>1</v>
      </c>
      <c r="F671">
        <v>836</v>
      </c>
      <c r="G671">
        <v>2</v>
      </c>
      <c r="H671" t="s">
        <v>378</v>
      </c>
      <c r="I671" t="s">
        <v>379</v>
      </c>
      <c r="J671">
        <v>318</v>
      </c>
      <c r="K671" t="s">
        <v>161</v>
      </c>
      <c r="L671">
        <v>5</v>
      </c>
      <c r="M671">
        <v>70</v>
      </c>
      <c r="N671">
        <v>477</v>
      </c>
      <c r="O671" s="2">
        <f t="shared" si="21"/>
        <v>5</v>
      </c>
    </row>
    <row r="672" spans="1:15" x14ac:dyDescent="0.45">
      <c r="A672" t="str">
        <f t="shared" si="20"/>
        <v>Inbred HIPS_6_70</v>
      </c>
      <c r="B672">
        <v>1716013</v>
      </c>
      <c r="C672">
        <v>1729664</v>
      </c>
      <c r="D672" t="s">
        <v>19</v>
      </c>
      <c r="E672">
        <v>1</v>
      </c>
      <c r="F672">
        <v>835</v>
      </c>
      <c r="G672">
        <v>2</v>
      </c>
      <c r="H672" t="s">
        <v>378</v>
      </c>
      <c r="I672" t="s">
        <v>379</v>
      </c>
      <c r="J672">
        <v>257</v>
      </c>
      <c r="K672" t="s">
        <v>81</v>
      </c>
      <c r="L672">
        <v>6</v>
      </c>
      <c r="M672">
        <v>70</v>
      </c>
      <c r="N672">
        <v>476</v>
      </c>
      <c r="O672" s="2">
        <f t="shared" si="21"/>
        <v>6</v>
      </c>
    </row>
    <row r="673" spans="1:15" x14ac:dyDescent="0.45">
      <c r="A673" t="str">
        <f t="shared" si="20"/>
        <v>Inbred HIPS_7_70</v>
      </c>
      <c r="B673">
        <v>1716215</v>
      </c>
      <c r="C673">
        <v>1729776</v>
      </c>
      <c r="D673" t="s">
        <v>19</v>
      </c>
      <c r="E673">
        <v>1</v>
      </c>
      <c r="F673">
        <v>834</v>
      </c>
      <c r="G673">
        <v>2</v>
      </c>
      <c r="H673" t="s">
        <v>378</v>
      </c>
      <c r="I673" t="s">
        <v>379</v>
      </c>
      <c r="J673">
        <v>369</v>
      </c>
      <c r="K673" t="s">
        <v>21</v>
      </c>
      <c r="L673">
        <v>7</v>
      </c>
      <c r="M673">
        <v>70</v>
      </c>
      <c r="N673">
        <v>475</v>
      </c>
      <c r="O673" s="2">
        <f t="shared" si="21"/>
        <v>7</v>
      </c>
    </row>
    <row r="674" spans="1:15" x14ac:dyDescent="0.45">
      <c r="A674" t="str">
        <f t="shared" si="20"/>
        <v>Inbred HIPS_8_70</v>
      </c>
      <c r="B674">
        <v>1715890</v>
      </c>
      <c r="C674">
        <v>1729641</v>
      </c>
      <c r="D674" t="s">
        <v>19</v>
      </c>
      <c r="E674">
        <v>1</v>
      </c>
      <c r="F674">
        <v>833</v>
      </c>
      <c r="G674">
        <v>2</v>
      </c>
      <c r="H674" t="s">
        <v>378</v>
      </c>
      <c r="I674" t="s">
        <v>379</v>
      </c>
      <c r="J674">
        <v>234</v>
      </c>
      <c r="K674" t="s">
        <v>163</v>
      </c>
      <c r="L674">
        <v>8</v>
      </c>
      <c r="M674">
        <v>70</v>
      </c>
      <c r="N674">
        <v>474</v>
      </c>
      <c r="O674" s="2">
        <f t="shared" si="21"/>
        <v>8</v>
      </c>
    </row>
    <row r="675" spans="1:15" x14ac:dyDescent="0.45">
      <c r="A675" t="str">
        <f t="shared" si="20"/>
        <v>Inbred HIPS_9_70</v>
      </c>
      <c r="B675">
        <v>1715634</v>
      </c>
      <c r="C675">
        <v>1729485</v>
      </c>
      <c r="D675" t="s">
        <v>19</v>
      </c>
      <c r="E675">
        <v>1</v>
      </c>
      <c r="F675">
        <v>832</v>
      </c>
      <c r="G675">
        <v>2</v>
      </c>
      <c r="H675" t="s">
        <v>378</v>
      </c>
      <c r="I675" t="s">
        <v>379</v>
      </c>
      <c r="J675">
        <v>78</v>
      </c>
      <c r="K675" t="s">
        <v>129</v>
      </c>
      <c r="L675">
        <v>9</v>
      </c>
      <c r="M675">
        <v>70</v>
      </c>
      <c r="N675">
        <v>473</v>
      </c>
      <c r="O675" s="2">
        <f t="shared" si="21"/>
        <v>9</v>
      </c>
    </row>
    <row r="676" spans="1:15" x14ac:dyDescent="0.45">
      <c r="A676" t="str">
        <f t="shared" si="20"/>
        <v>Inbred HIPS_10_70</v>
      </c>
      <c r="B676">
        <v>1716215</v>
      </c>
      <c r="C676">
        <v>1729783</v>
      </c>
      <c r="D676" t="s">
        <v>19</v>
      </c>
      <c r="E676">
        <v>1</v>
      </c>
      <c r="F676">
        <v>831</v>
      </c>
      <c r="G676">
        <v>2</v>
      </c>
      <c r="H676" t="s">
        <v>378</v>
      </c>
      <c r="I676" t="s">
        <v>379</v>
      </c>
      <c r="J676">
        <v>376</v>
      </c>
      <c r="K676" t="s">
        <v>21</v>
      </c>
      <c r="L676">
        <v>10</v>
      </c>
      <c r="M676">
        <v>70</v>
      </c>
      <c r="N676">
        <v>472</v>
      </c>
      <c r="O676" s="2">
        <f t="shared" si="21"/>
        <v>10</v>
      </c>
    </row>
    <row r="677" spans="1:15" x14ac:dyDescent="0.45">
      <c r="A677" t="str">
        <f t="shared" si="20"/>
        <v>Inbred HIPS_11_70</v>
      </c>
      <c r="B677">
        <v>1715611</v>
      </c>
      <c r="C677">
        <v>1729462</v>
      </c>
      <c r="D677" t="s">
        <v>19</v>
      </c>
      <c r="E677">
        <v>1</v>
      </c>
      <c r="F677">
        <v>830</v>
      </c>
      <c r="G677">
        <v>2</v>
      </c>
      <c r="H677" t="s">
        <v>378</v>
      </c>
      <c r="I677" t="s">
        <v>379</v>
      </c>
      <c r="J677">
        <v>55</v>
      </c>
      <c r="K677" t="s">
        <v>156</v>
      </c>
      <c r="L677">
        <v>11</v>
      </c>
      <c r="M677">
        <v>70</v>
      </c>
      <c r="N677">
        <v>471</v>
      </c>
      <c r="O677" s="2">
        <f t="shared" si="21"/>
        <v>11</v>
      </c>
    </row>
    <row r="678" spans="1:15" x14ac:dyDescent="0.45">
      <c r="A678" t="str">
        <f t="shared" si="20"/>
        <v>Inbred HIPS_11_71</v>
      </c>
      <c r="B678">
        <v>1715647</v>
      </c>
      <c r="C678">
        <v>1729498</v>
      </c>
      <c r="D678" t="s">
        <v>19</v>
      </c>
      <c r="E678">
        <v>1</v>
      </c>
      <c r="F678">
        <v>851</v>
      </c>
      <c r="G678">
        <v>2</v>
      </c>
      <c r="H678" t="s">
        <v>378</v>
      </c>
      <c r="I678" t="s">
        <v>379</v>
      </c>
      <c r="J678">
        <v>91</v>
      </c>
      <c r="K678" t="s">
        <v>173</v>
      </c>
      <c r="L678">
        <v>11</v>
      </c>
      <c r="M678">
        <v>71</v>
      </c>
      <c r="N678">
        <v>490</v>
      </c>
      <c r="O678" s="2">
        <f t="shared" si="21"/>
        <v>11</v>
      </c>
    </row>
    <row r="679" spans="1:15" x14ac:dyDescent="0.45">
      <c r="A679" t="str">
        <f t="shared" si="20"/>
        <v>Inbred HIPS_10_71</v>
      </c>
      <c r="B679">
        <v>1715685</v>
      </c>
      <c r="C679">
        <v>1729536</v>
      </c>
      <c r="D679" t="s">
        <v>19</v>
      </c>
      <c r="E679">
        <v>1</v>
      </c>
      <c r="F679">
        <v>850</v>
      </c>
      <c r="G679">
        <v>2</v>
      </c>
      <c r="H679" t="s">
        <v>378</v>
      </c>
      <c r="I679" t="s">
        <v>379</v>
      </c>
      <c r="J679">
        <v>129</v>
      </c>
      <c r="K679" t="s">
        <v>112</v>
      </c>
      <c r="L679">
        <v>10</v>
      </c>
      <c r="M679">
        <v>71</v>
      </c>
      <c r="N679">
        <v>489</v>
      </c>
      <c r="O679" s="2">
        <f t="shared" si="21"/>
        <v>10</v>
      </c>
    </row>
    <row r="680" spans="1:15" x14ac:dyDescent="0.45">
      <c r="A680" t="str">
        <f t="shared" si="20"/>
        <v>Inbred HIPS_9_71</v>
      </c>
      <c r="B680">
        <v>1715850</v>
      </c>
      <c r="C680">
        <v>1729601</v>
      </c>
      <c r="D680" t="s">
        <v>19</v>
      </c>
      <c r="E680">
        <v>1</v>
      </c>
      <c r="F680">
        <v>849</v>
      </c>
      <c r="G680">
        <v>2</v>
      </c>
      <c r="H680" t="s">
        <v>378</v>
      </c>
      <c r="I680" t="s">
        <v>379</v>
      </c>
      <c r="J680">
        <v>194</v>
      </c>
      <c r="K680" t="s">
        <v>136</v>
      </c>
      <c r="L680">
        <v>9</v>
      </c>
      <c r="M680">
        <v>71</v>
      </c>
      <c r="N680">
        <v>488</v>
      </c>
      <c r="O680" s="2">
        <f t="shared" si="21"/>
        <v>9</v>
      </c>
    </row>
    <row r="681" spans="1:15" x14ac:dyDescent="0.45">
      <c r="A681" t="str">
        <f t="shared" si="20"/>
        <v>Inbred HIPS_8_71</v>
      </c>
      <c r="B681">
        <v>1715606</v>
      </c>
      <c r="C681">
        <v>1729457</v>
      </c>
      <c r="D681" t="s">
        <v>19</v>
      </c>
      <c r="E681">
        <v>1</v>
      </c>
      <c r="F681">
        <v>848</v>
      </c>
      <c r="G681">
        <v>2</v>
      </c>
      <c r="H681" t="s">
        <v>378</v>
      </c>
      <c r="I681" t="s">
        <v>379</v>
      </c>
      <c r="J681">
        <v>50</v>
      </c>
      <c r="K681" t="s">
        <v>181</v>
      </c>
      <c r="L681">
        <v>8</v>
      </c>
      <c r="M681">
        <v>71</v>
      </c>
      <c r="N681">
        <v>487</v>
      </c>
      <c r="O681" s="2">
        <f t="shared" si="21"/>
        <v>8</v>
      </c>
    </row>
    <row r="682" spans="1:15" x14ac:dyDescent="0.45">
      <c r="A682" t="str">
        <f t="shared" si="20"/>
        <v>Inbred HIPS_7_71</v>
      </c>
      <c r="B682">
        <v>1716005</v>
      </c>
      <c r="C682">
        <v>1729656</v>
      </c>
      <c r="D682" t="s">
        <v>19</v>
      </c>
      <c r="E682">
        <v>1</v>
      </c>
      <c r="F682">
        <v>847</v>
      </c>
      <c r="G682">
        <v>2</v>
      </c>
      <c r="H682" t="s">
        <v>378</v>
      </c>
      <c r="I682" t="s">
        <v>379</v>
      </c>
      <c r="J682">
        <v>249</v>
      </c>
      <c r="K682" t="s">
        <v>160</v>
      </c>
      <c r="L682">
        <v>7</v>
      </c>
      <c r="M682">
        <v>71</v>
      </c>
      <c r="N682">
        <v>486</v>
      </c>
      <c r="O682" s="2">
        <f t="shared" si="21"/>
        <v>7</v>
      </c>
    </row>
    <row r="683" spans="1:15" x14ac:dyDescent="0.45">
      <c r="A683" t="str">
        <f t="shared" si="20"/>
        <v>Inbred HIPS_6_71</v>
      </c>
      <c r="B683">
        <v>1716215</v>
      </c>
      <c r="C683">
        <v>1729780</v>
      </c>
      <c r="D683" t="s">
        <v>19</v>
      </c>
      <c r="E683">
        <v>1</v>
      </c>
      <c r="F683">
        <v>846</v>
      </c>
      <c r="G683">
        <v>2</v>
      </c>
      <c r="H683" t="s">
        <v>378</v>
      </c>
      <c r="I683" t="s">
        <v>379</v>
      </c>
      <c r="J683">
        <v>373</v>
      </c>
      <c r="K683" t="s">
        <v>21</v>
      </c>
      <c r="L683">
        <v>6</v>
      </c>
      <c r="M683">
        <v>71</v>
      </c>
      <c r="N683">
        <v>485</v>
      </c>
      <c r="O683" s="2">
        <f t="shared" si="21"/>
        <v>6</v>
      </c>
    </row>
    <row r="684" spans="1:15" x14ac:dyDescent="0.45">
      <c r="A684" t="str">
        <f t="shared" si="20"/>
        <v>Inbred HIPS_5_71</v>
      </c>
      <c r="B684">
        <v>1715880</v>
      </c>
      <c r="C684">
        <v>1729631</v>
      </c>
      <c r="D684" t="s">
        <v>19</v>
      </c>
      <c r="E684">
        <v>1</v>
      </c>
      <c r="F684">
        <v>845</v>
      </c>
      <c r="G684">
        <v>2</v>
      </c>
      <c r="H684" t="s">
        <v>378</v>
      </c>
      <c r="I684" t="s">
        <v>379</v>
      </c>
      <c r="J684">
        <v>224</v>
      </c>
      <c r="K684" t="s">
        <v>145</v>
      </c>
      <c r="L684">
        <v>5</v>
      </c>
      <c r="M684">
        <v>71</v>
      </c>
      <c r="N684">
        <v>484</v>
      </c>
      <c r="O684" s="2">
        <f t="shared" si="21"/>
        <v>5</v>
      </c>
    </row>
    <row r="685" spans="1:15" x14ac:dyDescent="0.45">
      <c r="A685" t="str">
        <f t="shared" si="20"/>
        <v>Inbred HIPS_4_71</v>
      </c>
      <c r="B685">
        <v>1715700</v>
      </c>
      <c r="C685">
        <v>1729551</v>
      </c>
      <c r="D685" t="s">
        <v>19</v>
      </c>
      <c r="E685">
        <v>1</v>
      </c>
      <c r="F685">
        <v>844</v>
      </c>
      <c r="G685">
        <v>2</v>
      </c>
      <c r="H685" t="s">
        <v>378</v>
      </c>
      <c r="I685" t="s">
        <v>379</v>
      </c>
      <c r="J685">
        <v>144</v>
      </c>
      <c r="K685" t="s">
        <v>83</v>
      </c>
      <c r="L685">
        <v>4</v>
      </c>
      <c r="M685">
        <v>71</v>
      </c>
      <c r="N685">
        <v>483</v>
      </c>
      <c r="O685" s="2">
        <f t="shared" si="21"/>
        <v>4</v>
      </c>
    </row>
    <row r="686" spans="1:15" x14ac:dyDescent="0.45">
      <c r="A686" t="str">
        <f t="shared" si="20"/>
        <v>Inbred HIPS_3_71</v>
      </c>
      <c r="B686">
        <v>1716215</v>
      </c>
      <c r="C686">
        <v>1729785</v>
      </c>
      <c r="D686" t="s">
        <v>19</v>
      </c>
      <c r="E686">
        <v>1</v>
      </c>
      <c r="F686">
        <v>843</v>
      </c>
      <c r="G686">
        <v>2</v>
      </c>
      <c r="H686" t="s">
        <v>378</v>
      </c>
      <c r="I686" t="s">
        <v>379</v>
      </c>
      <c r="J686">
        <v>378</v>
      </c>
      <c r="K686" t="s">
        <v>21</v>
      </c>
      <c r="L686">
        <v>3</v>
      </c>
      <c r="M686">
        <v>71</v>
      </c>
      <c r="N686">
        <v>482</v>
      </c>
      <c r="O686" s="2">
        <f t="shared" si="21"/>
        <v>3</v>
      </c>
    </row>
    <row r="687" spans="1:15" x14ac:dyDescent="0.45">
      <c r="A687" t="str">
        <f t="shared" si="20"/>
        <v>Inbred HIPS_2_71</v>
      </c>
      <c r="B687">
        <v>1716024</v>
      </c>
      <c r="C687">
        <v>1729675</v>
      </c>
      <c r="D687" t="s">
        <v>19</v>
      </c>
      <c r="E687">
        <v>1</v>
      </c>
      <c r="F687">
        <v>842</v>
      </c>
      <c r="G687">
        <v>2</v>
      </c>
      <c r="H687" t="s">
        <v>378</v>
      </c>
      <c r="I687" t="s">
        <v>379</v>
      </c>
      <c r="J687">
        <v>268</v>
      </c>
      <c r="K687" t="s">
        <v>94</v>
      </c>
      <c r="L687">
        <v>2</v>
      </c>
      <c r="M687">
        <v>71</v>
      </c>
      <c r="N687">
        <v>481</v>
      </c>
      <c r="O687" s="2">
        <f t="shared" si="21"/>
        <v>2</v>
      </c>
    </row>
    <row r="688" spans="1:15" x14ac:dyDescent="0.45">
      <c r="A688" t="str">
        <f t="shared" si="20"/>
        <v>Inbred HIPS_2_72</v>
      </c>
      <c r="B688">
        <v>1715607</v>
      </c>
      <c r="C688">
        <v>1729458</v>
      </c>
      <c r="D688" t="s">
        <v>19</v>
      </c>
      <c r="E688">
        <v>1</v>
      </c>
      <c r="F688">
        <v>863</v>
      </c>
      <c r="G688">
        <v>2</v>
      </c>
      <c r="H688" t="s">
        <v>378</v>
      </c>
      <c r="I688" t="s">
        <v>379</v>
      </c>
      <c r="J688">
        <v>51</v>
      </c>
      <c r="K688" t="s">
        <v>71</v>
      </c>
      <c r="L688">
        <v>2</v>
      </c>
      <c r="M688">
        <v>72</v>
      </c>
      <c r="N688">
        <v>500</v>
      </c>
      <c r="O688" s="2">
        <f t="shared" si="21"/>
        <v>2</v>
      </c>
    </row>
    <row r="689" spans="1:15" x14ac:dyDescent="0.45">
      <c r="A689" t="str">
        <f t="shared" si="20"/>
        <v>Inbred HIPS_3_72</v>
      </c>
      <c r="B689">
        <v>1716066</v>
      </c>
      <c r="C689">
        <v>1729717</v>
      </c>
      <c r="D689" t="s">
        <v>19</v>
      </c>
      <c r="E689">
        <v>1</v>
      </c>
      <c r="F689">
        <v>862</v>
      </c>
      <c r="G689">
        <v>2</v>
      </c>
      <c r="H689" t="s">
        <v>378</v>
      </c>
      <c r="I689" t="s">
        <v>379</v>
      </c>
      <c r="J689">
        <v>310</v>
      </c>
      <c r="K689" t="s">
        <v>103</v>
      </c>
      <c r="L689">
        <v>3</v>
      </c>
      <c r="M689">
        <v>72</v>
      </c>
      <c r="N689">
        <v>499</v>
      </c>
      <c r="O689" s="2">
        <f t="shared" si="21"/>
        <v>3</v>
      </c>
    </row>
    <row r="690" spans="1:15" x14ac:dyDescent="0.45">
      <c r="A690" t="str">
        <f t="shared" si="20"/>
        <v>Inbred HIPS_4_72</v>
      </c>
      <c r="B690">
        <v>1716020</v>
      </c>
      <c r="C690">
        <v>1729671</v>
      </c>
      <c r="D690" t="s">
        <v>19</v>
      </c>
      <c r="E690">
        <v>1</v>
      </c>
      <c r="F690">
        <v>861</v>
      </c>
      <c r="G690">
        <v>2</v>
      </c>
      <c r="H690" t="s">
        <v>378</v>
      </c>
      <c r="I690" t="s">
        <v>379</v>
      </c>
      <c r="J690">
        <v>264</v>
      </c>
      <c r="K690" t="s">
        <v>176</v>
      </c>
      <c r="L690">
        <v>4</v>
      </c>
      <c r="M690">
        <v>72</v>
      </c>
      <c r="N690">
        <v>498</v>
      </c>
      <c r="O690" s="2">
        <f t="shared" si="21"/>
        <v>4</v>
      </c>
    </row>
    <row r="691" spans="1:15" x14ac:dyDescent="0.45">
      <c r="A691" t="str">
        <f t="shared" si="20"/>
        <v>Inbred HIPS_5_72</v>
      </c>
      <c r="B691">
        <v>1715681</v>
      </c>
      <c r="C691">
        <v>1729532</v>
      </c>
      <c r="D691" t="s">
        <v>19</v>
      </c>
      <c r="E691">
        <v>1</v>
      </c>
      <c r="F691">
        <v>860</v>
      </c>
      <c r="G691">
        <v>2</v>
      </c>
      <c r="H691" t="s">
        <v>378</v>
      </c>
      <c r="I691" t="s">
        <v>379</v>
      </c>
      <c r="J691">
        <v>125</v>
      </c>
      <c r="K691" t="s">
        <v>111</v>
      </c>
      <c r="L691">
        <v>5</v>
      </c>
      <c r="M691">
        <v>72</v>
      </c>
      <c r="N691">
        <v>497</v>
      </c>
      <c r="O691" s="2">
        <f t="shared" si="21"/>
        <v>5</v>
      </c>
    </row>
    <row r="692" spans="1:15" x14ac:dyDescent="0.45">
      <c r="A692" t="str">
        <f t="shared" si="20"/>
        <v>Inbred HIPS_6_72</v>
      </c>
      <c r="B692">
        <v>1715818</v>
      </c>
      <c r="C692">
        <v>1729569</v>
      </c>
      <c r="D692" t="s">
        <v>19</v>
      </c>
      <c r="E692">
        <v>1</v>
      </c>
      <c r="F692">
        <v>859</v>
      </c>
      <c r="G692">
        <v>2</v>
      </c>
      <c r="H692" t="s">
        <v>378</v>
      </c>
      <c r="I692" t="s">
        <v>379</v>
      </c>
      <c r="J692">
        <v>162</v>
      </c>
      <c r="K692" t="s">
        <v>104</v>
      </c>
      <c r="L692">
        <v>6</v>
      </c>
      <c r="M692">
        <v>72</v>
      </c>
      <c r="N692">
        <v>496</v>
      </c>
      <c r="O692" s="2">
        <f t="shared" si="21"/>
        <v>6</v>
      </c>
    </row>
    <row r="693" spans="1:15" x14ac:dyDescent="0.45">
      <c r="A693" t="str">
        <f t="shared" si="20"/>
        <v>Inbred HIPS_7_72</v>
      </c>
      <c r="B693">
        <v>1715682</v>
      </c>
      <c r="C693">
        <v>1729533</v>
      </c>
      <c r="D693" t="s">
        <v>19</v>
      </c>
      <c r="E693">
        <v>1</v>
      </c>
      <c r="F693">
        <v>858</v>
      </c>
      <c r="G693">
        <v>2</v>
      </c>
      <c r="H693" t="s">
        <v>378</v>
      </c>
      <c r="I693" t="s">
        <v>379</v>
      </c>
      <c r="J693">
        <v>126</v>
      </c>
      <c r="K693" t="s">
        <v>78</v>
      </c>
      <c r="L693">
        <v>7</v>
      </c>
      <c r="M693">
        <v>72</v>
      </c>
      <c r="N693">
        <v>495</v>
      </c>
      <c r="O693" s="2">
        <f t="shared" si="21"/>
        <v>7</v>
      </c>
    </row>
    <row r="694" spans="1:15" x14ac:dyDescent="0.45">
      <c r="A694" t="str">
        <f t="shared" si="20"/>
        <v>Inbred HIPS_8_72</v>
      </c>
      <c r="B694">
        <v>1716007</v>
      </c>
      <c r="C694">
        <v>1729658</v>
      </c>
      <c r="D694" t="s">
        <v>19</v>
      </c>
      <c r="E694">
        <v>1</v>
      </c>
      <c r="F694">
        <v>857</v>
      </c>
      <c r="G694">
        <v>2</v>
      </c>
      <c r="H694" t="s">
        <v>378</v>
      </c>
      <c r="I694" t="s">
        <v>379</v>
      </c>
      <c r="J694">
        <v>251</v>
      </c>
      <c r="K694" t="s">
        <v>113</v>
      </c>
      <c r="L694">
        <v>8</v>
      </c>
      <c r="M694">
        <v>72</v>
      </c>
      <c r="N694">
        <v>494</v>
      </c>
      <c r="O694" s="2">
        <f t="shared" si="21"/>
        <v>8</v>
      </c>
    </row>
    <row r="695" spans="1:15" x14ac:dyDescent="0.45">
      <c r="A695" t="str">
        <f t="shared" si="20"/>
        <v>Inbred HIPS_9_72</v>
      </c>
      <c r="B695">
        <v>1715487</v>
      </c>
      <c r="C695">
        <v>1729438</v>
      </c>
      <c r="D695" t="s">
        <v>19</v>
      </c>
      <c r="E695">
        <v>1</v>
      </c>
      <c r="F695">
        <v>856</v>
      </c>
      <c r="G695">
        <v>2</v>
      </c>
      <c r="H695" t="s">
        <v>378</v>
      </c>
      <c r="I695" t="s">
        <v>379</v>
      </c>
      <c r="J695">
        <v>31</v>
      </c>
      <c r="K695" t="s">
        <v>148</v>
      </c>
      <c r="L695">
        <v>9</v>
      </c>
      <c r="M695">
        <v>72</v>
      </c>
      <c r="N695">
        <v>493</v>
      </c>
      <c r="O695" s="2">
        <f t="shared" si="21"/>
        <v>9</v>
      </c>
    </row>
    <row r="696" spans="1:15" x14ac:dyDescent="0.45">
      <c r="A696" t="str">
        <f t="shared" si="20"/>
        <v>Inbred HIPS_10_72</v>
      </c>
      <c r="B696">
        <v>1715683</v>
      </c>
      <c r="C696">
        <v>1729534</v>
      </c>
      <c r="D696" t="s">
        <v>19</v>
      </c>
      <c r="E696">
        <v>1</v>
      </c>
      <c r="F696">
        <v>855</v>
      </c>
      <c r="G696">
        <v>2</v>
      </c>
      <c r="H696" t="s">
        <v>378</v>
      </c>
      <c r="I696" t="s">
        <v>379</v>
      </c>
      <c r="J696">
        <v>127</v>
      </c>
      <c r="K696" t="s">
        <v>76</v>
      </c>
      <c r="L696">
        <v>10</v>
      </c>
      <c r="M696">
        <v>72</v>
      </c>
      <c r="N696">
        <v>492</v>
      </c>
      <c r="O696" s="2">
        <f t="shared" si="21"/>
        <v>10</v>
      </c>
    </row>
    <row r="697" spans="1:15" x14ac:dyDescent="0.45">
      <c r="A697" t="str">
        <f t="shared" si="20"/>
        <v>Inbred HIPS_11_72</v>
      </c>
      <c r="B697">
        <v>1716026</v>
      </c>
      <c r="C697">
        <v>1729677</v>
      </c>
      <c r="D697" t="s">
        <v>19</v>
      </c>
      <c r="E697">
        <v>1</v>
      </c>
      <c r="F697">
        <v>854</v>
      </c>
      <c r="G697">
        <v>2</v>
      </c>
      <c r="H697" t="s">
        <v>378</v>
      </c>
      <c r="I697" t="s">
        <v>379</v>
      </c>
      <c r="J697">
        <v>270</v>
      </c>
      <c r="K697" t="s">
        <v>126</v>
      </c>
      <c r="L697">
        <v>11</v>
      </c>
      <c r="M697">
        <v>72</v>
      </c>
      <c r="N697">
        <v>491</v>
      </c>
      <c r="O697" s="2">
        <f t="shared" si="21"/>
        <v>11</v>
      </c>
    </row>
    <row r="698" spans="1:15" x14ac:dyDescent="0.45">
      <c r="A698" t="str">
        <f t="shared" si="20"/>
        <v>Inbred HIPS_11_73</v>
      </c>
      <c r="B698">
        <v>1715498</v>
      </c>
      <c r="C698">
        <v>1729449</v>
      </c>
      <c r="D698" t="s">
        <v>19</v>
      </c>
      <c r="E698">
        <v>1</v>
      </c>
      <c r="F698">
        <v>875</v>
      </c>
      <c r="G698">
        <v>2</v>
      </c>
      <c r="H698" t="s">
        <v>378</v>
      </c>
      <c r="I698" t="s">
        <v>379</v>
      </c>
      <c r="J698">
        <v>42</v>
      </c>
      <c r="K698" t="s">
        <v>178</v>
      </c>
      <c r="L698">
        <v>11</v>
      </c>
      <c r="M698">
        <v>73</v>
      </c>
      <c r="N698">
        <v>510</v>
      </c>
      <c r="O698" s="2">
        <f t="shared" si="21"/>
        <v>11</v>
      </c>
    </row>
    <row r="699" spans="1:15" x14ac:dyDescent="0.45">
      <c r="A699" t="str">
        <f t="shared" si="20"/>
        <v>Inbred HIPS_10_73</v>
      </c>
      <c r="B699">
        <v>1715632</v>
      </c>
      <c r="C699">
        <v>1729483</v>
      </c>
      <c r="D699" t="s">
        <v>19</v>
      </c>
      <c r="E699">
        <v>1</v>
      </c>
      <c r="F699">
        <v>874</v>
      </c>
      <c r="G699">
        <v>2</v>
      </c>
      <c r="H699" t="s">
        <v>378</v>
      </c>
      <c r="I699" t="s">
        <v>379</v>
      </c>
      <c r="J699">
        <v>76</v>
      </c>
      <c r="K699" t="s">
        <v>69</v>
      </c>
      <c r="L699">
        <v>10</v>
      </c>
      <c r="M699">
        <v>73</v>
      </c>
      <c r="N699">
        <v>509</v>
      </c>
      <c r="O699" s="2">
        <f t="shared" si="21"/>
        <v>10</v>
      </c>
    </row>
    <row r="700" spans="1:15" x14ac:dyDescent="0.45">
      <c r="A700" t="str">
        <f t="shared" si="20"/>
        <v>Inbred HIPS_9_73</v>
      </c>
      <c r="B700">
        <v>1715464</v>
      </c>
      <c r="C700">
        <v>1729415</v>
      </c>
      <c r="D700" t="s">
        <v>19</v>
      </c>
      <c r="E700">
        <v>1</v>
      </c>
      <c r="F700">
        <v>873</v>
      </c>
      <c r="G700">
        <v>2</v>
      </c>
      <c r="H700" t="s">
        <v>378</v>
      </c>
      <c r="I700" t="s">
        <v>379</v>
      </c>
      <c r="J700">
        <v>8</v>
      </c>
      <c r="K700" t="s">
        <v>121</v>
      </c>
      <c r="L700">
        <v>9</v>
      </c>
      <c r="M700">
        <v>73</v>
      </c>
      <c r="N700">
        <v>508</v>
      </c>
      <c r="O700" s="2">
        <f t="shared" si="21"/>
        <v>9</v>
      </c>
    </row>
    <row r="701" spans="1:15" x14ac:dyDescent="0.45">
      <c r="A701" t="str">
        <f t="shared" si="20"/>
        <v>Inbred HIPS_8_73</v>
      </c>
      <c r="B701">
        <v>1715809</v>
      </c>
      <c r="C701">
        <v>1729560</v>
      </c>
      <c r="D701" t="s">
        <v>19</v>
      </c>
      <c r="E701">
        <v>1</v>
      </c>
      <c r="F701">
        <v>872</v>
      </c>
      <c r="G701">
        <v>2</v>
      </c>
      <c r="H701" t="s">
        <v>378</v>
      </c>
      <c r="I701" t="s">
        <v>379</v>
      </c>
      <c r="J701">
        <v>153</v>
      </c>
      <c r="K701" t="s">
        <v>123</v>
      </c>
      <c r="L701">
        <v>8</v>
      </c>
      <c r="M701">
        <v>73</v>
      </c>
      <c r="N701">
        <v>507</v>
      </c>
      <c r="O701" s="2">
        <f t="shared" si="21"/>
        <v>8</v>
      </c>
    </row>
    <row r="702" spans="1:15" x14ac:dyDescent="0.45">
      <c r="A702" t="str">
        <f t="shared" si="20"/>
        <v>Inbred HIPS_7_73</v>
      </c>
      <c r="B702">
        <v>1715614</v>
      </c>
      <c r="C702">
        <v>1729465</v>
      </c>
      <c r="D702" t="s">
        <v>19</v>
      </c>
      <c r="E702">
        <v>1</v>
      </c>
      <c r="F702">
        <v>871</v>
      </c>
      <c r="G702">
        <v>2</v>
      </c>
      <c r="H702" t="s">
        <v>378</v>
      </c>
      <c r="I702" t="s">
        <v>379</v>
      </c>
      <c r="J702">
        <v>58</v>
      </c>
      <c r="K702" t="s">
        <v>106</v>
      </c>
      <c r="L702">
        <v>7</v>
      </c>
      <c r="M702">
        <v>73</v>
      </c>
      <c r="N702">
        <v>506</v>
      </c>
      <c r="O702" s="2">
        <f t="shared" si="21"/>
        <v>7</v>
      </c>
    </row>
    <row r="703" spans="1:15" x14ac:dyDescent="0.45">
      <c r="A703" t="str">
        <f t="shared" si="20"/>
        <v>Inbred HIPS_6_73</v>
      </c>
      <c r="B703">
        <v>1715808</v>
      </c>
      <c r="C703">
        <v>1729559</v>
      </c>
      <c r="D703" t="s">
        <v>19</v>
      </c>
      <c r="E703">
        <v>1</v>
      </c>
      <c r="F703">
        <v>870</v>
      </c>
      <c r="G703">
        <v>2</v>
      </c>
      <c r="H703" t="s">
        <v>378</v>
      </c>
      <c r="I703" t="s">
        <v>379</v>
      </c>
      <c r="J703">
        <v>152</v>
      </c>
      <c r="K703" t="s">
        <v>177</v>
      </c>
      <c r="L703">
        <v>6</v>
      </c>
      <c r="M703">
        <v>73</v>
      </c>
      <c r="N703">
        <v>505</v>
      </c>
      <c r="O703" s="2">
        <f t="shared" si="21"/>
        <v>6</v>
      </c>
    </row>
    <row r="704" spans="1:15" x14ac:dyDescent="0.45">
      <c r="A704" t="str">
        <f t="shared" si="20"/>
        <v>Inbred HIPS_5_73</v>
      </c>
      <c r="B704">
        <v>1715687</v>
      </c>
      <c r="C704">
        <v>1729538</v>
      </c>
      <c r="D704" t="s">
        <v>19</v>
      </c>
      <c r="E704">
        <v>1</v>
      </c>
      <c r="F704">
        <v>869</v>
      </c>
      <c r="G704">
        <v>2</v>
      </c>
      <c r="H704" t="s">
        <v>378</v>
      </c>
      <c r="I704" t="s">
        <v>379</v>
      </c>
      <c r="J704">
        <v>131</v>
      </c>
      <c r="K704" t="s">
        <v>118</v>
      </c>
      <c r="L704">
        <v>5</v>
      </c>
      <c r="M704">
        <v>73</v>
      </c>
      <c r="N704">
        <v>504</v>
      </c>
      <c r="O704" s="2">
        <f t="shared" si="21"/>
        <v>5</v>
      </c>
    </row>
    <row r="705" spans="1:15" x14ac:dyDescent="0.45">
      <c r="A705" t="str">
        <f t="shared" si="20"/>
        <v>Inbred HIPS_4_73</v>
      </c>
      <c r="B705">
        <v>1715801</v>
      </c>
      <c r="C705">
        <v>1729552</v>
      </c>
      <c r="D705" t="s">
        <v>19</v>
      </c>
      <c r="E705">
        <v>1</v>
      </c>
      <c r="F705">
        <v>868</v>
      </c>
      <c r="G705">
        <v>2</v>
      </c>
      <c r="H705" t="s">
        <v>378</v>
      </c>
      <c r="I705" t="s">
        <v>379</v>
      </c>
      <c r="J705">
        <v>145</v>
      </c>
      <c r="K705" t="s">
        <v>167</v>
      </c>
      <c r="L705">
        <v>4</v>
      </c>
      <c r="M705">
        <v>73</v>
      </c>
      <c r="N705">
        <v>503</v>
      </c>
      <c r="O705" s="2">
        <f t="shared" si="21"/>
        <v>4</v>
      </c>
    </row>
    <row r="706" spans="1:15" x14ac:dyDescent="0.45">
      <c r="A706" t="str">
        <f t="shared" ref="A706:A769" si="22">IF(OR(I706="LC2125",I706="LC2125_ER"),"Hybrid HIPS",IF(I706="LC2120","Inbred HIPS","ERROR"))&amp;"_"&amp;O706&amp;"_"&amp;M706</f>
        <v>Inbred HIPS_3_73</v>
      </c>
      <c r="B706">
        <v>1716057</v>
      </c>
      <c r="C706">
        <v>1729708</v>
      </c>
      <c r="D706" t="s">
        <v>19</v>
      </c>
      <c r="E706">
        <v>1</v>
      </c>
      <c r="F706">
        <v>867</v>
      </c>
      <c r="G706">
        <v>2</v>
      </c>
      <c r="H706" t="s">
        <v>378</v>
      </c>
      <c r="I706" t="s">
        <v>379</v>
      </c>
      <c r="J706">
        <v>301</v>
      </c>
      <c r="K706" t="s">
        <v>152</v>
      </c>
      <c r="L706">
        <v>3</v>
      </c>
      <c r="M706">
        <v>73</v>
      </c>
      <c r="N706">
        <v>502</v>
      </c>
      <c r="O706" s="2">
        <f t="shared" si="21"/>
        <v>3</v>
      </c>
    </row>
    <row r="707" spans="1:15" x14ac:dyDescent="0.45">
      <c r="A707" t="str">
        <f t="shared" si="22"/>
        <v>Inbred HIPS_2_73</v>
      </c>
      <c r="B707">
        <v>1715894</v>
      </c>
      <c r="C707">
        <v>1729645</v>
      </c>
      <c r="D707" t="s">
        <v>19</v>
      </c>
      <c r="E707">
        <v>1</v>
      </c>
      <c r="F707">
        <v>866</v>
      </c>
      <c r="G707">
        <v>2</v>
      </c>
      <c r="H707" t="s">
        <v>378</v>
      </c>
      <c r="I707" t="s">
        <v>379</v>
      </c>
      <c r="J707">
        <v>238</v>
      </c>
      <c r="K707" t="s">
        <v>73</v>
      </c>
      <c r="L707">
        <v>2</v>
      </c>
      <c r="M707">
        <v>73</v>
      </c>
      <c r="N707">
        <v>501</v>
      </c>
      <c r="O707" s="2">
        <f t="shared" ref="O707:O770" si="23">IF(OR(I707="LC2125",I707="LC2125_ER"),(L707+3)/4,IF(I707="LC2120",L707,"ERROR"))</f>
        <v>2</v>
      </c>
    </row>
    <row r="708" spans="1:15" x14ac:dyDescent="0.45">
      <c r="A708" t="str">
        <f t="shared" si="22"/>
        <v>Inbred HIPS_2_74</v>
      </c>
      <c r="B708">
        <v>1715473</v>
      </c>
      <c r="C708">
        <v>1729424</v>
      </c>
      <c r="D708" t="s">
        <v>19</v>
      </c>
      <c r="E708">
        <v>1</v>
      </c>
      <c r="F708">
        <v>887</v>
      </c>
      <c r="G708">
        <v>2</v>
      </c>
      <c r="H708" t="s">
        <v>378</v>
      </c>
      <c r="I708" t="s">
        <v>379</v>
      </c>
      <c r="J708">
        <v>17</v>
      </c>
      <c r="K708" t="s">
        <v>335</v>
      </c>
      <c r="L708">
        <v>2</v>
      </c>
      <c r="M708">
        <v>74</v>
      </c>
      <c r="N708">
        <v>520</v>
      </c>
      <c r="O708" s="2">
        <f t="shared" si="23"/>
        <v>2</v>
      </c>
    </row>
    <row r="709" spans="1:15" x14ac:dyDescent="0.45">
      <c r="A709" t="str">
        <f t="shared" si="22"/>
        <v>Inbred HIPS_3_74</v>
      </c>
      <c r="B709">
        <v>1716215</v>
      </c>
      <c r="C709">
        <v>1729787</v>
      </c>
      <c r="D709" t="s">
        <v>19</v>
      </c>
      <c r="E709">
        <v>1</v>
      </c>
      <c r="F709">
        <v>886</v>
      </c>
      <c r="G709">
        <v>2</v>
      </c>
      <c r="H709" t="s">
        <v>378</v>
      </c>
      <c r="I709" t="s">
        <v>379</v>
      </c>
      <c r="J709">
        <v>380</v>
      </c>
      <c r="K709" t="s">
        <v>21</v>
      </c>
      <c r="L709">
        <v>3</v>
      </c>
      <c r="M709">
        <v>74</v>
      </c>
      <c r="N709">
        <v>519</v>
      </c>
      <c r="O709" s="2">
        <f t="shared" si="23"/>
        <v>3</v>
      </c>
    </row>
    <row r="710" spans="1:15" x14ac:dyDescent="0.45">
      <c r="A710" t="str">
        <f t="shared" si="22"/>
        <v>Inbred HIPS_4_74</v>
      </c>
      <c r="B710">
        <v>1716215</v>
      </c>
      <c r="C710">
        <v>1729789</v>
      </c>
      <c r="D710" t="s">
        <v>19</v>
      </c>
      <c r="E710">
        <v>1</v>
      </c>
      <c r="F710">
        <v>885</v>
      </c>
      <c r="G710">
        <v>2</v>
      </c>
      <c r="H710" t="s">
        <v>378</v>
      </c>
      <c r="I710" t="s">
        <v>379</v>
      </c>
      <c r="J710">
        <v>382</v>
      </c>
      <c r="K710" t="s">
        <v>21</v>
      </c>
      <c r="L710">
        <v>4</v>
      </c>
      <c r="M710">
        <v>74</v>
      </c>
      <c r="N710">
        <v>518</v>
      </c>
      <c r="O710" s="2">
        <f t="shared" si="23"/>
        <v>4</v>
      </c>
    </row>
    <row r="711" spans="1:15" x14ac:dyDescent="0.45">
      <c r="A711" t="str">
        <f t="shared" si="22"/>
        <v>Inbred HIPS_5_74</v>
      </c>
      <c r="B711">
        <v>1716064</v>
      </c>
      <c r="C711">
        <v>1729715</v>
      </c>
      <c r="D711" t="s">
        <v>19</v>
      </c>
      <c r="E711">
        <v>1</v>
      </c>
      <c r="F711">
        <v>884</v>
      </c>
      <c r="G711">
        <v>2</v>
      </c>
      <c r="H711" t="s">
        <v>378</v>
      </c>
      <c r="I711" t="s">
        <v>379</v>
      </c>
      <c r="J711">
        <v>308</v>
      </c>
      <c r="K711" t="s">
        <v>344</v>
      </c>
      <c r="L711">
        <v>5</v>
      </c>
      <c r="M711">
        <v>74</v>
      </c>
      <c r="N711">
        <v>517</v>
      </c>
      <c r="O711" s="2">
        <f t="shared" si="23"/>
        <v>5</v>
      </c>
    </row>
    <row r="712" spans="1:15" x14ac:dyDescent="0.45">
      <c r="A712" t="str">
        <f t="shared" si="22"/>
        <v>Inbred HIPS_6_74</v>
      </c>
      <c r="B712">
        <v>1715875</v>
      </c>
      <c r="C712">
        <v>1729626</v>
      </c>
      <c r="D712" t="s">
        <v>19</v>
      </c>
      <c r="E712">
        <v>1</v>
      </c>
      <c r="F712">
        <v>883</v>
      </c>
      <c r="G712">
        <v>2</v>
      </c>
      <c r="H712" t="s">
        <v>378</v>
      </c>
      <c r="I712" t="s">
        <v>379</v>
      </c>
      <c r="J712">
        <v>219</v>
      </c>
      <c r="K712" t="s">
        <v>352</v>
      </c>
      <c r="L712">
        <v>6</v>
      </c>
      <c r="M712">
        <v>74</v>
      </c>
      <c r="N712">
        <v>516</v>
      </c>
      <c r="O712" s="2">
        <f t="shared" si="23"/>
        <v>6</v>
      </c>
    </row>
    <row r="713" spans="1:15" x14ac:dyDescent="0.45">
      <c r="A713" t="str">
        <f t="shared" si="22"/>
        <v>Inbred HIPS_7_74</v>
      </c>
      <c r="B713">
        <v>1715496</v>
      </c>
      <c r="C713">
        <v>1729447</v>
      </c>
      <c r="D713" t="s">
        <v>19</v>
      </c>
      <c r="E713">
        <v>1</v>
      </c>
      <c r="F713">
        <v>882</v>
      </c>
      <c r="G713">
        <v>2</v>
      </c>
      <c r="H713" t="s">
        <v>378</v>
      </c>
      <c r="I713" t="s">
        <v>379</v>
      </c>
      <c r="J713">
        <v>40</v>
      </c>
      <c r="K713" t="s">
        <v>158</v>
      </c>
      <c r="L713">
        <v>7</v>
      </c>
      <c r="M713">
        <v>74</v>
      </c>
      <c r="N713">
        <v>515</v>
      </c>
      <c r="O713" s="2">
        <f t="shared" si="23"/>
        <v>7</v>
      </c>
    </row>
    <row r="714" spans="1:15" x14ac:dyDescent="0.45">
      <c r="A714" t="str">
        <f t="shared" si="22"/>
        <v>Inbred HIPS_8_74</v>
      </c>
      <c r="B714">
        <v>1715642</v>
      </c>
      <c r="C714">
        <v>1729493</v>
      </c>
      <c r="D714" t="s">
        <v>19</v>
      </c>
      <c r="E714">
        <v>1</v>
      </c>
      <c r="F714">
        <v>881</v>
      </c>
      <c r="G714">
        <v>2</v>
      </c>
      <c r="H714" t="s">
        <v>378</v>
      </c>
      <c r="I714" t="s">
        <v>379</v>
      </c>
      <c r="J714">
        <v>86</v>
      </c>
      <c r="K714" t="s">
        <v>115</v>
      </c>
      <c r="L714">
        <v>8</v>
      </c>
      <c r="M714">
        <v>74</v>
      </c>
      <c r="N714">
        <v>514</v>
      </c>
      <c r="O714" s="2">
        <f t="shared" si="23"/>
        <v>8</v>
      </c>
    </row>
    <row r="715" spans="1:15" x14ac:dyDescent="0.45">
      <c r="A715" t="str">
        <f t="shared" si="22"/>
        <v>Inbred HIPS_9_74</v>
      </c>
      <c r="B715">
        <v>1716017</v>
      </c>
      <c r="C715">
        <v>1729668</v>
      </c>
      <c r="D715" t="s">
        <v>19</v>
      </c>
      <c r="E715">
        <v>1</v>
      </c>
      <c r="F715">
        <v>880</v>
      </c>
      <c r="G715">
        <v>2</v>
      </c>
      <c r="H715" t="s">
        <v>378</v>
      </c>
      <c r="I715" t="s">
        <v>379</v>
      </c>
      <c r="J715">
        <v>261</v>
      </c>
      <c r="K715" t="s">
        <v>135</v>
      </c>
      <c r="L715">
        <v>9</v>
      </c>
      <c r="M715">
        <v>74</v>
      </c>
      <c r="N715">
        <v>513</v>
      </c>
      <c r="O715" s="2">
        <f t="shared" si="23"/>
        <v>9</v>
      </c>
    </row>
    <row r="716" spans="1:15" x14ac:dyDescent="0.45">
      <c r="A716" t="str">
        <f t="shared" si="22"/>
        <v>Inbred HIPS_10_74</v>
      </c>
      <c r="B716">
        <v>1715616</v>
      </c>
      <c r="C716">
        <v>1729467</v>
      </c>
      <c r="D716" t="s">
        <v>19</v>
      </c>
      <c r="E716">
        <v>1</v>
      </c>
      <c r="F716">
        <v>879</v>
      </c>
      <c r="G716">
        <v>2</v>
      </c>
      <c r="H716" t="s">
        <v>378</v>
      </c>
      <c r="I716" t="s">
        <v>379</v>
      </c>
      <c r="J716">
        <v>60</v>
      </c>
      <c r="K716" t="s">
        <v>117</v>
      </c>
      <c r="L716">
        <v>10</v>
      </c>
      <c r="M716">
        <v>74</v>
      </c>
      <c r="N716">
        <v>512</v>
      </c>
      <c r="O716" s="2">
        <f t="shared" si="23"/>
        <v>10</v>
      </c>
    </row>
    <row r="717" spans="1:15" x14ac:dyDescent="0.45">
      <c r="A717" t="str">
        <f t="shared" si="22"/>
        <v>Inbred HIPS_11_74</v>
      </c>
      <c r="B717">
        <v>1716203</v>
      </c>
      <c r="C717">
        <v>1729756</v>
      </c>
      <c r="D717" t="s">
        <v>19</v>
      </c>
      <c r="E717">
        <v>1</v>
      </c>
      <c r="F717">
        <v>878</v>
      </c>
      <c r="G717">
        <v>2</v>
      </c>
      <c r="H717" t="s">
        <v>378</v>
      </c>
      <c r="I717" t="s">
        <v>379</v>
      </c>
      <c r="J717">
        <v>349</v>
      </c>
      <c r="K717" t="s">
        <v>20</v>
      </c>
      <c r="L717">
        <v>11</v>
      </c>
      <c r="M717">
        <v>74</v>
      </c>
      <c r="N717">
        <v>511</v>
      </c>
      <c r="O717" s="2">
        <f t="shared" si="23"/>
        <v>11</v>
      </c>
    </row>
    <row r="718" spans="1:15" x14ac:dyDescent="0.45">
      <c r="A718" t="str">
        <f t="shared" si="22"/>
        <v>Inbred HIPS_11_75</v>
      </c>
      <c r="B718">
        <v>1715661</v>
      </c>
      <c r="C718">
        <v>1729512</v>
      </c>
      <c r="D718" t="s">
        <v>19</v>
      </c>
      <c r="E718">
        <v>1</v>
      </c>
      <c r="F718">
        <v>899</v>
      </c>
      <c r="G718">
        <v>2</v>
      </c>
      <c r="H718" t="s">
        <v>378</v>
      </c>
      <c r="I718" t="s">
        <v>379</v>
      </c>
      <c r="J718">
        <v>105</v>
      </c>
      <c r="K718" t="s">
        <v>351</v>
      </c>
      <c r="L718">
        <v>11</v>
      </c>
      <c r="M718">
        <v>75</v>
      </c>
      <c r="N718">
        <v>530</v>
      </c>
      <c r="O718" s="2">
        <f t="shared" si="23"/>
        <v>11</v>
      </c>
    </row>
    <row r="719" spans="1:15" x14ac:dyDescent="0.45">
      <c r="A719" t="str">
        <f t="shared" si="22"/>
        <v>Inbred HIPS_10_75</v>
      </c>
      <c r="B719">
        <v>1715613</v>
      </c>
      <c r="C719">
        <v>1729464</v>
      </c>
      <c r="D719" t="s">
        <v>19</v>
      </c>
      <c r="E719">
        <v>1</v>
      </c>
      <c r="F719">
        <v>898</v>
      </c>
      <c r="G719">
        <v>2</v>
      </c>
      <c r="H719" t="s">
        <v>378</v>
      </c>
      <c r="I719" t="s">
        <v>379</v>
      </c>
      <c r="J719">
        <v>57</v>
      </c>
      <c r="K719" t="s">
        <v>338</v>
      </c>
      <c r="L719">
        <v>10</v>
      </c>
      <c r="M719">
        <v>75</v>
      </c>
      <c r="N719">
        <v>529</v>
      </c>
      <c r="O719" s="2">
        <f t="shared" si="23"/>
        <v>10</v>
      </c>
    </row>
    <row r="720" spans="1:15" x14ac:dyDescent="0.45">
      <c r="A720" t="str">
        <f t="shared" si="22"/>
        <v>Inbred HIPS_9_75</v>
      </c>
      <c r="B720">
        <v>1715688</v>
      </c>
      <c r="C720">
        <v>1729539</v>
      </c>
      <c r="D720" t="s">
        <v>19</v>
      </c>
      <c r="E720">
        <v>1</v>
      </c>
      <c r="F720">
        <v>897</v>
      </c>
      <c r="G720">
        <v>2</v>
      </c>
      <c r="H720" t="s">
        <v>378</v>
      </c>
      <c r="I720" t="s">
        <v>379</v>
      </c>
      <c r="J720">
        <v>132</v>
      </c>
      <c r="K720" t="s">
        <v>330</v>
      </c>
      <c r="L720">
        <v>9</v>
      </c>
      <c r="M720">
        <v>75</v>
      </c>
      <c r="N720">
        <v>528</v>
      </c>
      <c r="O720" s="2">
        <f t="shared" si="23"/>
        <v>9</v>
      </c>
    </row>
    <row r="721" spans="1:15" x14ac:dyDescent="0.45">
      <c r="A721" t="str">
        <f t="shared" si="22"/>
        <v>Inbred HIPS_8_75</v>
      </c>
      <c r="B721">
        <v>1716203</v>
      </c>
      <c r="C721">
        <v>1729757</v>
      </c>
      <c r="D721" t="s">
        <v>19</v>
      </c>
      <c r="E721">
        <v>1</v>
      </c>
      <c r="F721">
        <v>896</v>
      </c>
      <c r="G721">
        <v>2</v>
      </c>
      <c r="H721" t="s">
        <v>378</v>
      </c>
      <c r="I721" t="s">
        <v>379</v>
      </c>
      <c r="J721">
        <v>350</v>
      </c>
      <c r="K721" t="s">
        <v>20</v>
      </c>
      <c r="L721">
        <v>8</v>
      </c>
      <c r="M721">
        <v>75</v>
      </c>
      <c r="N721">
        <v>527</v>
      </c>
      <c r="O721" s="2">
        <f t="shared" si="23"/>
        <v>8</v>
      </c>
    </row>
    <row r="722" spans="1:15" x14ac:dyDescent="0.45">
      <c r="A722" t="str">
        <f t="shared" si="22"/>
        <v>Inbred HIPS_7_75</v>
      </c>
      <c r="B722">
        <v>1716018</v>
      </c>
      <c r="C722">
        <v>1729669</v>
      </c>
      <c r="D722" t="s">
        <v>19</v>
      </c>
      <c r="E722">
        <v>1</v>
      </c>
      <c r="F722">
        <v>895</v>
      </c>
      <c r="G722">
        <v>2</v>
      </c>
      <c r="H722" t="s">
        <v>378</v>
      </c>
      <c r="I722" t="s">
        <v>379</v>
      </c>
      <c r="J722">
        <v>262</v>
      </c>
      <c r="K722" t="s">
        <v>348</v>
      </c>
      <c r="L722">
        <v>7</v>
      </c>
      <c r="M722">
        <v>75</v>
      </c>
      <c r="N722">
        <v>526</v>
      </c>
      <c r="O722" s="2">
        <f t="shared" si="23"/>
        <v>7</v>
      </c>
    </row>
    <row r="723" spans="1:15" x14ac:dyDescent="0.45">
      <c r="A723" t="str">
        <f t="shared" si="22"/>
        <v>Inbred HIPS_6_75</v>
      </c>
      <c r="B723">
        <v>1716004</v>
      </c>
      <c r="C723">
        <v>1729655</v>
      </c>
      <c r="D723" t="s">
        <v>19</v>
      </c>
      <c r="E723">
        <v>1</v>
      </c>
      <c r="F723">
        <v>894</v>
      </c>
      <c r="G723">
        <v>2</v>
      </c>
      <c r="H723" t="s">
        <v>378</v>
      </c>
      <c r="I723" t="s">
        <v>379</v>
      </c>
      <c r="J723">
        <v>248</v>
      </c>
      <c r="K723" t="s">
        <v>355</v>
      </c>
      <c r="L723">
        <v>6</v>
      </c>
      <c r="M723">
        <v>75</v>
      </c>
      <c r="N723">
        <v>525</v>
      </c>
      <c r="O723" s="2">
        <f t="shared" si="23"/>
        <v>6</v>
      </c>
    </row>
    <row r="724" spans="1:15" x14ac:dyDescent="0.45">
      <c r="A724" t="str">
        <f t="shared" si="22"/>
        <v>Inbred HIPS_5_75</v>
      </c>
      <c r="B724">
        <v>1715696</v>
      </c>
      <c r="C724">
        <v>1729547</v>
      </c>
      <c r="D724" t="s">
        <v>19</v>
      </c>
      <c r="E724">
        <v>1</v>
      </c>
      <c r="F724">
        <v>893</v>
      </c>
      <c r="G724">
        <v>2</v>
      </c>
      <c r="H724" t="s">
        <v>378</v>
      </c>
      <c r="I724" t="s">
        <v>379</v>
      </c>
      <c r="J724">
        <v>140</v>
      </c>
      <c r="K724" t="s">
        <v>354</v>
      </c>
      <c r="L724">
        <v>5</v>
      </c>
      <c r="M724">
        <v>75</v>
      </c>
      <c r="N724">
        <v>524</v>
      </c>
      <c r="O724" s="2">
        <f t="shared" si="23"/>
        <v>5</v>
      </c>
    </row>
    <row r="725" spans="1:15" x14ac:dyDescent="0.45">
      <c r="A725" t="str">
        <f t="shared" si="22"/>
        <v>Inbred HIPS_4_75</v>
      </c>
      <c r="B725">
        <v>1715478</v>
      </c>
      <c r="C725">
        <v>1729429</v>
      </c>
      <c r="D725" t="s">
        <v>19</v>
      </c>
      <c r="E725">
        <v>1</v>
      </c>
      <c r="F725">
        <v>892</v>
      </c>
      <c r="G725">
        <v>2</v>
      </c>
      <c r="H725" t="s">
        <v>378</v>
      </c>
      <c r="I725" t="s">
        <v>379</v>
      </c>
      <c r="J725">
        <v>22</v>
      </c>
      <c r="K725" t="s">
        <v>339</v>
      </c>
      <c r="L725">
        <v>4</v>
      </c>
      <c r="M725">
        <v>75</v>
      </c>
      <c r="N725">
        <v>523</v>
      </c>
      <c r="O725" s="2">
        <f t="shared" si="23"/>
        <v>4</v>
      </c>
    </row>
    <row r="726" spans="1:15" x14ac:dyDescent="0.45">
      <c r="A726" t="str">
        <f t="shared" si="22"/>
        <v>Inbred HIPS_3_75</v>
      </c>
      <c r="B726">
        <v>1715494</v>
      </c>
      <c r="C726">
        <v>1729445</v>
      </c>
      <c r="D726" t="s">
        <v>19</v>
      </c>
      <c r="E726">
        <v>1</v>
      </c>
      <c r="F726">
        <v>891</v>
      </c>
      <c r="G726">
        <v>2</v>
      </c>
      <c r="H726" t="s">
        <v>378</v>
      </c>
      <c r="I726" t="s">
        <v>379</v>
      </c>
      <c r="J726">
        <v>38</v>
      </c>
      <c r="K726" t="s">
        <v>358</v>
      </c>
      <c r="L726">
        <v>3</v>
      </c>
      <c r="M726">
        <v>75</v>
      </c>
      <c r="N726">
        <v>522</v>
      </c>
      <c r="O726" s="2">
        <f t="shared" si="23"/>
        <v>3</v>
      </c>
    </row>
    <row r="727" spans="1:15" x14ac:dyDescent="0.45">
      <c r="A727" t="str">
        <f t="shared" si="22"/>
        <v>Inbred HIPS_2_75</v>
      </c>
      <c r="B727">
        <v>1715608</v>
      </c>
      <c r="C727">
        <v>1729459</v>
      </c>
      <c r="D727" t="s">
        <v>19</v>
      </c>
      <c r="E727">
        <v>1</v>
      </c>
      <c r="F727">
        <v>890</v>
      </c>
      <c r="G727">
        <v>2</v>
      </c>
      <c r="H727" t="s">
        <v>378</v>
      </c>
      <c r="I727" t="s">
        <v>379</v>
      </c>
      <c r="J727">
        <v>52</v>
      </c>
      <c r="K727" t="s">
        <v>342</v>
      </c>
      <c r="L727">
        <v>2</v>
      </c>
      <c r="M727">
        <v>75</v>
      </c>
      <c r="N727">
        <v>521</v>
      </c>
      <c r="O727" s="2">
        <f t="shared" si="23"/>
        <v>2</v>
      </c>
    </row>
    <row r="728" spans="1:15" x14ac:dyDescent="0.45">
      <c r="A728" t="str">
        <f t="shared" si="22"/>
        <v>Inbred HIPS_2_76</v>
      </c>
      <c r="B728">
        <v>1716009</v>
      </c>
      <c r="C728">
        <v>1729660</v>
      </c>
      <c r="D728" t="s">
        <v>19</v>
      </c>
      <c r="E728">
        <v>1</v>
      </c>
      <c r="F728">
        <v>911</v>
      </c>
      <c r="G728">
        <v>2</v>
      </c>
      <c r="H728" t="s">
        <v>378</v>
      </c>
      <c r="I728" t="s">
        <v>379</v>
      </c>
      <c r="J728">
        <v>253</v>
      </c>
      <c r="K728" t="s">
        <v>320</v>
      </c>
      <c r="L728">
        <v>2</v>
      </c>
      <c r="M728">
        <v>76</v>
      </c>
      <c r="N728">
        <v>540</v>
      </c>
      <c r="O728" s="2">
        <f t="shared" si="23"/>
        <v>2</v>
      </c>
    </row>
    <row r="729" spans="1:15" x14ac:dyDescent="0.45">
      <c r="A729" t="str">
        <f t="shared" si="22"/>
        <v>Inbred HIPS_3_76</v>
      </c>
      <c r="B729">
        <v>1715486</v>
      </c>
      <c r="C729">
        <v>1729437</v>
      </c>
      <c r="D729" t="s">
        <v>19</v>
      </c>
      <c r="E729">
        <v>1</v>
      </c>
      <c r="F729">
        <v>910</v>
      </c>
      <c r="G729">
        <v>2</v>
      </c>
      <c r="H729" t="s">
        <v>378</v>
      </c>
      <c r="I729" t="s">
        <v>379</v>
      </c>
      <c r="J729">
        <v>30</v>
      </c>
      <c r="K729" t="s">
        <v>350</v>
      </c>
      <c r="L729">
        <v>3</v>
      </c>
      <c r="M729">
        <v>76</v>
      </c>
      <c r="N729">
        <v>539</v>
      </c>
      <c r="O729" s="2">
        <f t="shared" si="23"/>
        <v>3</v>
      </c>
    </row>
    <row r="730" spans="1:15" x14ac:dyDescent="0.45">
      <c r="A730" t="str">
        <f t="shared" si="22"/>
        <v>Inbred HIPS_4_76</v>
      </c>
      <c r="B730">
        <v>1715457</v>
      </c>
      <c r="C730">
        <v>1729408</v>
      </c>
      <c r="D730" t="s">
        <v>19</v>
      </c>
      <c r="E730">
        <v>1</v>
      </c>
      <c r="F730">
        <v>909</v>
      </c>
      <c r="G730">
        <v>2</v>
      </c>
      <c r="H730" t="s">
        <v>378</v>
      </c>
      <c r="I730" t="s">
        <v>379</v>
      </c>
      <c r="J730">
        <v>1</v>
      </c>
      <c r="K730" t="s">
        <v>366</v>
      </c>
      <c r="L730">
        <v>4</v>
      </c>
      <c r="M730">
        <v>76</v>
      </c>
      <c r="N730">
        <v>538</v>
      </c>
      <c r="O730" s="2">
        <f t="shared" si="23"/>
        <v>4</v>
      </c>
    </row>
    <row r="731" spans="1:15" x14ac:dyDescent="0.45">
      <c r="A731" t="str">
        <f t="shared" si="22"/>
        <v>Inbred HIPS_5_76</v>
      </c>
      <c r="B731">
        <v>1715822</v>
      </c>
      <c r="C731">
        <v>1729573</v>
      </c>
      <c r="D731" t="s">
        <v>19</v>
      </c>
      <c r="E731">
        <v>1</v>
      </c>
      <c r="F731">
        <v>908</v>
      </c>
      <c r="G731">
        <v>2</v>
      </c>
      <c r="H731" t="s">
        <v>378</v>
      </c>
      <c r="I731" t="s">
        <v>379</v>
      </c>
      <c r="J731">
        <v>166</v>
      </c>
      <c r="K731" t="s">
        <v>341</v>
      </c>
      <c r="L731">
        <v>5</v>
      </c>
      <c r="M731">
        <v>76</v>
      </c>
      <c r="N731">
        <v>537</v>
      </c>
      <c r="O731" s="2">
        <f t="shared" si="23"/>
        <v>5</v>
      </c>
    </row>
    <row r="732" spans="1:15" x14ac:dyDescent="0.45">
      <c r="A732" t="str">
        <f t="shared" si="22"/>
        <v>Inbred HIPS_6_76</v>
      </c>
      <c r="B732">
        <v>1716215</v>
      </c>
      <c r="C732">
        <v>1729788</v>
      </c>
      <c r="D732" t="s">
        <v>19</v>
      </c>
      <c r="E732">
        <v>1</v>
      </c>
      <c r="F732">
        <v>907</v>
      </c>
      <c r="G732">
        <v>2</v>
      </c>
      <c r="H732" t="s">
        <v>378</v>
      </c>
      <c r="I732" t="s">
        <v>379</v>
      </c>
      <c r="J732">
        <v>381</v>
      </c>
      <c r="K732" t="s">
        <v>21</v>
      </c>
      <c r="L732">
        <v>6</v>
      </c>
      <c r="M732">
        <v>76</v>
      </c>
      <c r="N732">
        <v>536</v>
      </c>
      <c r="O732" s="2">
        <f t="shared" si="23"/>
        <v>6</v>
      </c>
    </row>
    <row r="733" spans="1:15" x14ac:dyDescent="0.45">
      <c r="A733" t="str">
        <f t="shared" si="22"/>
        <v>Inbred HIPS_7_76</v>
      </c>
      <c r="B733">
        <v>1715804</v>
      </c>
      <c r="C733">
        <v>1729555</v>
      </c>
      <c r="D733" t="s">
        <v>19</v>
      </c>
      <c r="E733">
        <v>1</v>
      </c>
      <c r="F733">
        <v>906</v>
      </c>
      <c r="G733">
        <v>2</v>
      </c>
      <c r="H733" t="s">
        <v>378</v>
      </c>
      <c r="I733" t="s">
        <v>379</v>
      </c>
      <c r="J733">
        <v>148</v>
      </c>
      <c r="K733" t="s">
        <v>334</v>
      </c>
      <c r="L733">
        <v>7</v>
      </c>
      <c r="M733">
        <v>76</v>
      </c>
      <c r="N733">
        <v>535</v>
      </c>
      <c r="O733" s="2">
        <f t="shared" si="23"/>
        <v>7</v>
      </c>
    </row>
    <row r="734" spans="1:15" x14ac:dyDescent="0.45">
      <c r="A734" t="str">
        <f t="shared" si="22"/>
        <v>Inbred HIPS_8_76</v>
      </c>
      <c r="B734">
        <v>1716215</v>
      </c>
      <c r="C734">
        <v>1729786</v>
      </c>
      <c r="D734" t="s">
        <v>19</v>
      </c>
      <c r="E734">
        <v>1</v>
      </c>
      <c r="F734">
        <v>905</v>
      </c>
      <c r="G734">
        <v>2</v>
      </c>
      <c r="H734" t="s">
        <v>378</v>
      </c>
      <c r="I734" t="s">
        <v>379</v>
      </c>
      <c r="J734">
        <v>379</v>
      </c>
      <c r="K734" t="s">
        <v>21</v>
      </c>
      <c r="L734">
        <v>8</v>
      </c>
      <c r="M734">
        <v>76</v>
      </c>
      <c r="N734">
        <v>534</v>
      </c>
      <c r="O734" s="2">
        <f t="shared" si="23"/>
        <v>8</v>
      </c>
    </row>
    <row r="735" spans="1:15" x14ac:dyDescent="0.45">
      <c r="A735" t="str">
        <f t="shared" si="22"/>
        <v>Inbred HIPS_9_76</v>
      </c>
      <c r="B735">
        <v>1716010</v>
      </c>
      <c r="C735">
        <v>1729661</v>
      </c>
      <c r="D735" t="s">
        <v>19</v>
      </c>
      <c r="E735">
        <v>1</v>
      </c>
      <c r="F735">
        <v>904</v>
      </c>
      <c r="G735">
        <v>2</v>
      </c>
      <c r="H735" t="s">
        <v>378</v>
      </c>
      <c r="I735" t="s">
        <v>379</v>
      </c>
      <c r="J735">
        <v>254</v>
      </c>
      <c r="K735" t="s">
        <v>364</v>
      </c>
      <c r="L735">
        <v>9</v>
      </c>
      <c r="M735">
        <v>76</v>
      </c>
      <c r="N735">
        <v>533</v>
      </c>
      <c r="O735" s="2">
        <f t="shared" si="23"/>
        <v>9</v>
      </c>
    </row>
    <row r="736" spans="1:15" x14ac:dyDescent="0.45">
      <c r="A736" t="str">
        <f t="shared" si="22"/>
        <v>Inbred HIPS_10_76</v>
      </c>
      <c r="B736">
        <v>1715458</v>
      </c>
      <c r="C736">
        <v>1729409</v>
      </c>
      <c r="D736" t="s">
        <v>19</v>
      </c>
      <c r="E736">
        <v>1</v>
      </c>
      <c r="F736">
        <v>903</v>
      </c>
      <c r="G736">
        <v>2</v>
      </c>
      <c r="H736" t="s">
        <v>378</v>
      </c>
      <c r="I736" t="s">
        <v>379</v>
      </c>
      <c r="J736">
        <v>2</v>
      </c>
      <c r="K736" t="s">
        <v>347</v>
      </c>
      <c r="L736">
        <v>10</v>
      </c>
      <c r="M736">
        <v>76</v>
      </c>
      <c r="N736">
        <v>532</v>
      </c>
      <c r="O736" s="2">
        <f t="shared" si="23"/>
        <v>10</v>
      </c>
    </row>
    <row r="737" spans="1:15" x14ac:dyDescent="0.45">
      <c r="A737" t="str">
        <f t="shared" si="22"/>
        <v>Inbred HIPS_11_76</v>
      </c>
      <c r="B737">
        <v>1715626</v>
      </c>
      <c r="C737">
        <v>1729477</v>
      </c>
      <c r="D737" t="s">
        <v>19</v>
      </c>
      <c r="E737">
        <v>1</v>
      </c>
      <c r="F737">
        <v>902</v>
      </c>
      <c r="G737">
        <v>2</v>
      </c>
      <c r="H737" t="s">
        <v>378</v>
      </c>
      <c r="I737" t="s">
        <v>379</v>
      </c>
      <c r="J737">
        <v>70</v>
      </c>
      <c r="K737" t="s">
        <v>356</v>
      </c>
      <c r="L737">
        <v>11</v>
      </c>
      <c r="M737">
        <v>76</v>
      </c>
      <c r="N737">
        <v>531</v>
      </c>
      <c r="O737" s="2">
        <f t="shared" si="23"/>
        <v>11</v>
      </c>
    </row>
    <row r="738" spans="1:15" x14ac:dyDescent="0.45">
      <c r="A738" t="str">
        <f t="shared" si="22"/>
        <v>Inbred HIPS_11_77</v>
      </c>
      <c r="B738">
        <v>1715844</v>
      </c>
      <c r="C738">
        <v>1729595</v>
      </c>
      <c r="D738" t="s">
        <v>19</v>
      </c>
      <c r="E738">
        <v>1</v>
      </c>
      <c r="F738">
        <v>923</v>
      </c>
      <c r="G738">
        <v>2</v>
      </c>
      <c r="H738" t="s">
        <v>378</v>
      </c>
      <c r="I738" t="s">
        <v>379</v>
      </c>
      <c r="J738">
        <v>188</v>
      </c>
      <c r="K738" t="s">
        <v>340</v>
      </c>
      <c r="L738">
        <v>11</v>
      </c>
      <c r="M738">
        <v>77</v>
      </c>
      <c r="N738">
        <v>550</v>
      </c>
      <c r="O738" s="2">
        <f t="shared" si="23"/>
        <v>11</v>
      </c>
    </row>
    <row r="739" spans="1:15" x14ac:dyDescent="0.45">
      <c r="A739" t="str">
        <f t="shared" si="22"/>
        <v>Inbred HIPS_10_77</v>
      </c>
      <c r="B739">
        <v>1715691</v>
      </c>
      <c r="C739">
        <v>1729542</v>
      </c>
      <c r="D739" t="s">
        <v>19</v>
      </c>
      <c r="E739">
        <v>1</v>
      </c>
      <c r="F739">
        <v>922</v>
      </c>
      <c r="G739">
        <v>2</v>
      </c>
      <c r="H739" t="s">
        <v>378</v>
      </c>
      <c r="I739" t="s">
        <v>379</v>
      </c>
      <c r="J739">
        <v>135</v>
      </c>
      <c r="K739" t="s">
        <v>319</v>
      </c>
      <c r="L739">
        <v>10</v>
      </c>
      <c r="M739">
        <v>77</v>
      </c>
      <c r="N739">
        <v>549</v>
      </c>
      <c r="O739" s="2">
        <f t="shared" si="23"/>
        <v>10</v>
      </c>
    </row>
    <row r="740" spans="1:15" x14ac:dyDescent="0.45">
      <c r="A740" t="str">
        <f t="shared" si="22"/>
        <v>Inbred HIPS_9_77</v>
      </c>
      <c r="B740">
        <v>1716048</v>
      </c>
      <c r="C740">
        <v>1729699</v>
      </c>
      <c r="D740" t="s">
        <v>19</v>
      </c>
      <c r="E740">
        <v>1</v>
      </c>
      <c r="F740">
        <v>921</v>
      </c>
      <c r="G740">
        <v>2</v>
      </c>
      <c r="H740" t="s">
        <v>378</v>
      </c>
      <c r="I740" t="s">
        <v>379</v>
      </c>
      <c r="J740">
        <v>292</v>
      </c>
      <c r="K740" t="s">
        <v>327</v>
      </c>
      <c r="L740">
        <v>9</v>
      </c>
      <c r="M740">
        <v>77</v>
      </c>
      <c r="N740">
        <v>548</v>
      </c>
      <c r="O740" s="2">
        <f t="shared" si="23"/>
        <v>9</v>
      </c>
    </row>
    <row r="741" spans="1:15" x14ac:dyDescent="0.45">
      <c r="A741" t="str">
        <f t="shared" si="22"/>
        <v>Inbred HIPS_8_77</v>
      </c>
      <c r="B741">
        <v>1715699</v>
      </c>
      <c r="C741">
        <v>1729550</v>
      </c>
      <c r="D741" t="s">
        <v>19</v>
      </c>
      <c r="E741">
        <v>1</v>
      </c>
      <c r="F741">
        <v>920</v>
      </c>
      <c r="G741">
        <v>2</v>
      </c>
      <c r="H741" t="s">
        <v>378</v>
      </c>
      <c r="I741" t="s">
        <v>379</v>
      </c>
      <c r="J741">
        <v>143</v>
      </c>
      <c r="K741" t="s">
        <v>317</v>
      </c>
      <c r="L741">
        <v>8</v>
      </c>
      <c r="M741">
        <v>77</v>
      </c>
      <c r="N741">
        <v>547</v>
      </c>
      <c r="O741" s="2">
        <f t="shared" si="23"/>
        <v>8</v>
      </c>
    </row>
    <row r="742" spans="1:15" x14ac:dyDescent="0.45">
      <c r="A742" t="str">
        <f t="shared" si="22"/>
        <v>Inbred HIPS_7_77</v>
      </c>
      <c r="B742">
        <v>1715694</v>
      </c>
      <c r="C742">
        <v>1729545</v>
      </c>
      <c r="D742" t="s">
        <v>19</v>
      </c>
      <c r="E742">
        <v>1</v>
      </c>
      <c r="F742">
        <v>919</v>
      </c>
      <c r="G742">
        <v>2</v>
      </c>
      <c r="H742" t="s">
        <v>378</v>
      </c>
      <c r="I742" t="s">
        <v>379</v>
      </c>
      <c r="J742">
        <v>138</v>
      </c>
      <c r="K742" t="s">
        <v>333</v>
      </c>
      <c r="L742">
        <v>7</v>
      </c>
      <c r="M742">
        <v>77</v>
      </c>
      <c r="N742">
        <v>546</v>
      </c>
      <c r="O742" s="2">
        <f t="shared" si="23"/>
        <v>7</v>
      </c>
    </row>
    <row r="743" spans="1:15" x14ac:dyDescent="0.45">
      <c r="A743" t="str">
        <f t="shared" si="22"/>
        <v>Inbred HIPS_6_77</v>
      </c>
      <c r="B743">
        <v>1715637</v>
      </c>
      <c r="C743">
        <v>1729488</v>
      </c>
      <c r="D743" t="s">
        <v>19</v>
      </c>
      <c r="E743">
        <v>1</v>
      </c>
      <c r="F743">
        <v>918</v>
      </c>
      <c r="G743">
        <v>2</v>
      </c>
      <c r="H743" t="s">
        <v>378</v>
      </c>
      <c r="I743" t="s">
        <v>379</v>
      </c>
      <c r="J743">
        <v>81</v>
      </c>
      <c r="K743" t="s">
        <v>331</v>
      </c>
      <c r="L743">
        <v>6</v>
      </c>
      <c r="M743">
        <v>77</v>
      </c>
      <c r="N743">
        <v>545</v>
      </c>
      <c r="O743" s="2">
        <f t="shared" si="23"/>
        <v>6</v>
      </c>
    </row>
    <row r="744" spans="1:15" x14ac:dyDescent="0.45">
      <c r="A744" t="str">
        <f t="shared" si="22"/>
        <v>Inbred HIPS_5_77</v>
      </c>
      <c r="B744">
        <v>1715481</v>
      </c>
      <c r="C744">
        <v>1729432</v>
      </c>
      <c r="D744" t="s">
        <v>19</v>
      </c>
      <c r="E744">
        <v>1</v>
      </c>
      <c r="F744">
        <v>917</v>
      </c>
      <c r="G744">
        <v>2</v>
      </c>
      <c r="H744" t="s">
        <v>378</v>
      </c>
      <c r="I744" t="s">
        <v>379</v>
      </c>
      <c r="J744">
        <v>25</v>
      </c>
      <c r="K744" t="s">
        <v>360</v>
      </c>
      <c r="L744">
        <v>5</v>
      </c>
      <c r="M744">
        <v>77</v>
      </c>
      <c r="N744">
        <v>544</v>
      </c>
      <c r="O744" s="2">
        <f t="shared" si="23"/>
        <v>5</v>
      </c>
    </row>
    <row r="745" spans="1:15" x14ac:dyDescent="0.45">
      <c r="A745" t="str">
        <f t="shared" si="22"/>
        <v>Inbred HIPS_4_77</v>
      </c>
      <c r="B745">
        <v>1715620</v>
      </c>
      <c r="C745">
        <v>1729471</v>
      </c>
      <c r="D745" t="s">
        <v>19</v>
      </c>
      <c r="E745">
        <v>1</v>
      </c>
      <c r="F745">
        <v>916</v>
      </c>
      <c r="G745">
        <v>2</v>
      </c>
      <c r="H745" t="s">
        <v>378</v>
      </c>
      <c r="I745" t="s">
        <v>379</v>
      </c>
      <c r="J745">
        <v>64</v>
      </c>
      <c r="K745" t="s">
        <v>361</v>
      </c>
      <c r="L745">
        <v>4</v>
      </c>
      <c r="M745">
        <v>77</v>
      </c>
      <c r="N745">
        <v>543</v>
      </c>
      <c r="O745" s="2">
        <f t="shared" si="23"/>
        <v>4</v>
      </c>
    </row>
    <row r="746" spans="1:15" x14ac:dyDescent="0.45">
      <c r="A746" t="str">
        <f t="shared" si="22"/>
        <v>Inbred HIPS_3_77</v>
      </c>
      <c r="B746">
        <v>1715461</v>
      </c>
      <c r="C746">
        <v>1729412</v>
      </c>
      <c r="D746" t="s">
        <v>19</v>
      </c>
      <c r="E746">
        <v>1</v>
      </c>
      <c r="F746">
        <v>915</v>
      </c>
      <c r="G746">
        <v>2</v>
      </c>
      <c r="H746" t="s">
        <v>378</v>
      </c>
      <c r="I746" t="s">
        <v>379</v>
      </c>
      <c r="J746">
        <v>5</v>
      </c>
      <c r="K746" t="s">
        <v>346</v>
      </c>
      <c r="L746">
        <v>3</v>
      </c>
      <c r="M746">
        <v>77</v>
      </c>
      <c r="N746">
        <v>542</v>
      </c>
      <c r="O746" s="2">
        <f t="shared" si="23"/>
        <v>3</v>
      </c>
    </row>
    <row r="747" spans="1:15" x14ac:dyDescent="0.45">
      <c r="A747" t="str">
        <f t="shared" si="22"/>
        <v>Inbred HIPS_2_77</v>
      </c>
      <c r="B747">
        <v>1715603</v>
      </c>
      <c r="C747">
        <v>1729454</v>
      </c>
      <c r="D747" t="s">
        <v>19</v>
      </c>
      <c r="E747">
        <v>1</v>
      </c>
      <c r="F747">
        <v>914</v>
      </c>
      <c r="G747">
        <v>2</v>
      </c>
      <c r="H747" t="s">
        <v>378</v>
      </c>
      <c r="I747" t="s">
        <v>379</v>
      </c>
      <c r="J747">
        <v>47</v>
      </c>
      <c r="K747" t="s">
        <v>328</v>
      </c>
      <c r="L747">
        <v>2</v>
      </c>
      <c r="M747">
        <v>77</v>
      </c>
      <c r="N747">
        <v>541</v>
      </c>
      <c r="O747" s="2">
        <f t="shared" si="23"/>
        <v>2</v>
      </c>
    </row>
    <row r="748" spans="1:15" x14ac:dyDescent="0.45">
      <c r="A748" t="str">
        <f t="shared" si="22"/>
        <v>Inbred HIPS_2_78</v>
      </c>
      <c r="B748">
        <v>1715673</v>
      </c>
      <c r="C748">
        <v>1729524</v>
      </c>
      <c r="D748" t="s">
        <v>19</v>
      </c>
      <c r="E748">
        <v>1</v>
      </c>
      <c r="F748">
        <v>935</v>
      </c>
      <c r="G748">
        <v>2</v>
      </c>
      <c r="H748" t="s">
        <v>378</v>
      </c>
      <c r="I748" t="s">
        <v>379</v>
      </c>
      <c r="J748">
        <v>117</v>
      </c>
      <c r="K748" t="s">
        <v>318</v>
      </c>
      <c r="L748">
        <v>2</v>
      </c>
      <c r="M748">
        <v>78</v>
      </c>
      <c r="N748">
        <v>560</v>
      </c>
      <c r="O748" s="2">
        <f t="shared" si="23"/>
        <v>2</v>
      </c>
    </row>
    <row r="749" spans="1:15" x14ac:dyDescent="0.45">
      <c r="A749" t="str">
        <f t="shared" si="22"/>
        <v>Inbred HIPS_3_78</v>
      </c>
      <c r="B749">
        <v>1715675</v>
      </c>
      <c r="C749">
        <v>1729526</v>
      </c>
      <c r="D749" t="s">
        <v>19</v>
      </c>
      <c r="E749">
        <v>1</v>
      </c>
      <c r="F749">
        <v>934</v>
      </c>
      <c r="G749">
        <v>2</v>
      </c>
      <c r="H749" t="s">
        <v>378</v>
      </c>
      <c r="I749" t="s">
        <v>379</v>
      </c>
      <c r="J749">
        <v>119</v>
      </c>
      <c r="K749" t="s">
        <v>329</v>
      </c>
      <c r="L749">
        <v>3</v>
      </c>
      <c r="M749">
        <v>78</v>
      </c>
      <c r="N749">
        <v>559</v>
      </c>
      <c r="O749" s="2">
        <f t="shared" si="23"/>
        <v>3</v>
      </c>
    </row>
    <row r="750" spans="1:15" x14ac:dyDescent="0.45">
      <c r="A750" t="str">
        <f t="shared" si="22"/>
        <v>Inbred HIPS_4_78</v>
      </c>
      <c r="B750">
        <v>1715892</v>
      </c>
      <c r="C750">
        <v>1729643</v>
      </c>
      <c r="D750" t="s">
        <v>19</v>
      </c>
      <c r="E750">
        <v>1</v>
      </c>
      <c r="F750">
        <v>933</v>
      </c>
      <c r="G750">
        <v>2</v>
      </c>
      <c r="H750" t="s">
        <v>378</v>
      </c>
      <c r="I750" t="s">
        <v>379</v>
      </c>
      <c r="J750">
        <v>236</v>
      </c>
      <c r="K750" t="s">
        <v>362</v>
      </c>
      <c r="L750">
        <v>4</v>
      </c>
      <c r="M750">
        <v>78</v>
      </c>
      <c r="N750">
        <v>558</v>
      </c>
      <c r="O750" s="2">
        <f t="shared" si="23"/>
        <v>4</v>
      </c>
    </row>
    <row r="751" spans="1:15" x14ac:dyDescent="0.45">
      <c r="A751" t="str">
        <f t="shared" si="22"/>
        <v>Inbred HIPS_5_78</v>
      </c>
      <c r="B751">
        <v>1715679</v>
      </c>
      <c r="C751">
        <v>1729530</v>
      </c>
      <c r="D751" t="s">
        <v>19</v>
      </c>
      <c r="E751">
        <v>1</v>
      </c>
      <c r="F751">
        <v>932</v>
      </c>
      <c r="G751">
        <v>2</v>
      </c>
      <c r="H751" t="s">
        <v>378</v>
      </c>
      <c r="I751" t="s">
        <v>379</v>
      </c>
      <c r="J751">
        <v>123</v>
      </c>
      <c r="K751" t="s">
        <v>343</v>
      </c>
      <c r="L751">
        <v>5</v>
      </c>
      <c r="M751">
        <v>78</v>
      </c>
      <c r="N751">
        <v>557</v>
      </c>
      <c r="O751" s="2">
        <f t="shared" si="23"/>
        <v>5</v>
      </c>
    </row>
    <row r="752" spans="1:15" x14ac:dyDescent="0.45">
      <c r="A752" t="str">
        <f t="shared" si="22"/>
        <v>Inbred HIPS_6_78</v>
      </c>
      <c r="B752">
        <v>1715655</v>
      </c>
      <c r="C752">
        <v>1729506</v>
      </c>
      <c r="D752" t="s">
        <v>19</v>
      </c>
      <c r="E752">
        <v>1</v>
      </c>
      <c r="F752">
        <v>931</v>
      </c>
      <c r="G752">
        <v>2</v>
      </c>
      <c r="H752" t="s">
        <v>378</v>
      </c>
      <c r="I752" t="s">
        <v>379</v>
      </c>
      <c r="J752">
        <v>99</v>
      </c>
      <c r="K752" t="s">
        <v>332</v>
      </c>
      <c r="L752">
        <v>6</v>
      </c>
      <c r="M752">
        <v>78</v>
      </c>
      <c r="N752">
        <v>556</v>
      </c>
      <c r="O752" s="2">
        <f t="shared" si="23"/>
        <v>6</v>
      </c>
    </row>
    <row r="753" spans="1:15" x14ac:dyDescent="0.45">
      <c r="A753" t="str">
        <f t="shared" si="22"/>
        <v>Inbred HIPS_7_78</v>
      </c>
      <c r="B753">
        <v>1716027</v>
      </c>
      <c r="C753">
        <v>1729678</v>
      </c>
      <c r="D753" t="s">
        <v>19</v>
      </c>
      <c r="E753">
        <v>1</v>
      </c>
      <c r="F753">
        <v>930</v>
      </c>
      <c r="G753">
        <v>2</v>
      </c>
      <c r="H753" t="s">
        <v>378</v>
      </c>
      <c r="I753" t="s">
        <v>379</v>
      </c>
      <c r="J753">
        <v>271</v>
      </c>
      <c r="K753" t="s">
        <v>363</v>
      </c>
      <c r="L753">
        <v>7</v>
      </c>
      <c r="M753">
        <v>78</v>
      </c>
      <c r="N753">
        <v>555</v>
      </c>
      <c r="O753" s="2">
        <f t="shared" si="23"/>
        <v>7</v>
      </c>
    </row>
    <row r="754" spans="1:15" x14ac:dyDescent="0.45">
      <c r="A754" t="str">
        <f t="shared" si="22"/>
        <v>Inbred HIPS_8_78</v>
      </c>
      <c r="B754">
        <v>1715825</v>
      </c>
      <c r="C754">
        <v>1729576</v>
      </c>
      <c r="D754" t="s">
        <v>19</v>
      </c>
      <c r="E754">
        <v>1</v>
      </c>
      <c r="F754">
        <v>929</v>
      </c>
      <c r="G754">
        <v>2</v>
      </c>
      <c r="H754" t="s">
        <v>378</v>
      </c>
      <c r="I754" t="s">
        <v>379</v>
      </c>
      <c r="J754">
        <v>169</v>
      </c>
      <c r="K754" t="s">
        <v>336</v>
      </c>
      <c r="L754">
        <v>8</v>
      </c>
      <c r="M754">
        <v>78</v>
      </c>
      <c r="N754">
        <v>554</v>
      </c>
      <c r="O754" s="2">
        <f t="shared" si="23"/>
        <v>8</v>
      </c>
    </row>
    <row r="755" spans="1:15" x14ac:dyDescent="0.45">
      <c r="A755" t="str">
        <f t="shared" si="22"/>
        <v>Inbred HIPS_9_78</v>
      </c>
      <c r="B755">
        <v>1716003</v>
      </c>
      <c r="C755">
        <v>1729654</v>
      </c>
      <c r="D755" t="s">
        <v>19</v>
      </c>
      <c r="E755">
        <v>1</v>
      </c>
      <c r="F755">
        <v>928</v>
      </c>
      <c r="G755">
        <v>2</v>
      </c>
      <c r="H755" t="s">
        <v>378</v>
      </c>
      <c r="I755" t="s">
        <v>379</v>
      </c>
      <c r="J755">
        <v>247</v>
      </c>
      <c r="K755" t="s">
        <v>365</v>
      </c>
      <c r="L755">
        <v>9</v>
      </c>
      <c r="M755">
        <v>78</v>
      </c>
      <c r="N755">
        <v>553</v>
      </c>
      <c r="O755" s="2">
        <f t="shared" si="23"/>
        <v>9</v>
      </c>
    </row>
    <row r="756" spans="1:15" x14ac:dyDescent="0.45">
      <c r="A756" t="str">
        <f t="shared" si="22"/>
        <v>Inbred HIPS_10_78</v>
      </c>
      <c r="B756">
        <v>1715623</v>
      </c>
      <c r="C756">
        <v>1729474</v>
      </c>
      <c r="D756" t="s">
        <v>19</v>
      </c>
      <c r="E756">
        <v>1</v>
      </c>
      <c r="F756">
        <v>927</v>
      </c>
      <c r="G756">
        <v>2</v>
      </c>
      <c r="H756" t="s">
        <v>378</v>
      </c>
      <c r="I756" t="s">
        <v>379</v>
      </c>
      <c r="J756">
        <v>67</v>
      </c>
      <c r="K756" t="s">
        <v>337</v>
      </c>
      <c r="L756">
        <v>10</v>
      </c>
      <c r="M756">
        <v>78</v>
      </c>
      <c r="N756">
        <v>552</v>
      </c>
      <c r="O756" s="2">
        <f t="shared" si="23"/>
        <v>10</v>
      </c>
    </row>
    <row r="757" spans="1:15" x14ac:dyDescent="0.45">
      <c r="A757" t="str">
        <f t="shared" si="22"/>
        <v>Inbred HIPS_11_78</v>
      </c>
      <c r="B757">
        <v>1715672</v>
      </c>
      <c r="C757">
        <v>1729523</v>
      </c>
      <c r="D757" t="s">
        <v>19</v>
      </c>
      <c r="E757">
        <v>1</v>
      </c>
      <c r="F757">
        <v>926</v>
      </c>
      <c r="G757">
        <v>2</v>
      </c>
      <c r="H757" t="s">
        <v>378</v>
      </c>
      <c r="I757" t="s">
        <v>379</v>
      </c>
      <c r="J757">
        <v>116</v>
      </c>
      <c r="K757" t="s">
        <v>349</v>
      </c>
      <c r="L757">
        <v>11</v>
      </c>
      <c r="M757">
        <v>78</v>
      </c>
      <c r="N757">
        <v>551</v>
      </c>
      <c r="O757" s="2">
        <f t="shared" si="23"/>
        <v>11</v>
      </c>
    </row>
    <row r="758" spans="1:15" x14ac:dyDescent="0.45">
      <c r="A758" t="str">
        <f t="shared" si="22"/>
        <v>Inbred HIPS_11_79</v>
      </c>
      <c r="B758">
        <v>1715483</v>
      </c>
      <c r="C758">
        <v>1729434</v>
      </c>
      <c r="D758" t="s">
        <v>19</v>
      </c>
      <c r="E758">
        <v>1</v>
      </c>
      <c r="F758">
        <v>947</v>
      </c>
      <c r="G758">
        <v>2</v>
      </c>
      <c r="H758" t="s">
        <v>378</v>
      </c>
      <c r="I758" t="s">
        <v>379</v>
      </c>
      <c r="J758">
        <v>27</v>
      </c>
      <c r="K758" t="s">
        <v>205</v>
      </c>
      <c r="L758">
        <v>11</v>
      </c>
      <c r="M758">
        <v>79</v>
      </c>
      <c r="N758">
        <v>570</v>
      </c>
      <c r="O758" s="2">
        <f t="shared" si="23"/>
        <v>11</v>
      </c>
    </row>
    <row r="759" spans="1:15" x14ac:dyDescent="0.45">
      <c r="A759" t="str">
        <f t="shared" si="22"/>
        <v>Inbred HIPS_10_79</v>
      </c>
      <c r="B759">
        <v>1715695</v>
      </c>
      <c r="C759">
        <v>1729546</v>
      </c>
      <c r="D759" t="s">
        <v>19</v>
      </c>
      <c r="E759">
        <v>1</v>
      </c>
      <c r="F759">
        <v>946</v>
      </c>
      <c r="G759">
        <v>2</v>
      </c>
      <c r="H759" t="s">
        <v>378</v>
      </c>
      <c r="I759" t="s">
        <v>379</v>
      </c>
      <c r="J759">
        <v>139</v>
      </c>
      <c r="K759" t="s">
        <v>207</v>
      </c>
      <c r="L759">
        <v>10</v>
      </c>
      <c r="M759">
        <v>79</v>
      </c>
      <c r="N759">
        <v>569</v>
      </c>
      <c r="O759" s="2">
        <f t="shared" si="23"/>
        <v>10</v>
      </c>
    </row>
    <row r="760" spans="1:15" x14ac:dyDescent="0.45">
      <c r="A760" t="str">
        <f t="shared" si="22"/>
        <v>Inbred HIPS_9_79</v>
      </c>
      <c r="B760">
        <v>1716051</v>
      </c>
      <c r="C760">
        <v>1729702</v>
      </c>
      <c r="D760" t="s">
        <v>19</v>
      </c>
      <c r="E760">
        <v>1</v>
      </c>
      <c r="F760">
        <v>945</v>
      </c>
      <c r="G760">
        <v>2</v>
      </c>
      <c r="H760" t="s">
        <v>378</v>
      </c>
      <c r="I760" t="s">
        <v>379</v>
      </c>
      <c r="J760">
        <v>295</v>
      </c>
      <c r="K760" t="s">
        <v>196</v>
      </c>
      <c r="L760">
        <v>9</v>
      </c>
      <c r="M760">
        <v>79</v>
      </c>
      <c r="N760">
        <v>568</v>
      </c>
      <c r="O760" s="2">
        <f t="shared" si="23"/>
        <v>9</v>
      </c>
    </row>
    <row r="761" spans="1:15" x14ac:dyDescent="0.45">
      <c r="A761" t="str">
        <f t="shared" si="22"/>
        <v>Inbred HIPS_8_79</v>
      </c>
      <c r="B761">
        <v>1715667</v>
      </c>
      <c r="C761">
        <v>1729518</v>
      </c>
      <c r="D761" t="s">
        <v>19</v>
      </c>
      <c r="E761">
        <v>1</v>
      </c>
      <c r="F761">
        <v>944</v>
      </c>
      <c r="G761">
        <v>2</v>
      </c>
      <c r="H761" t="s">
        <v>378</v>
      </c>
      <c r="I761" t="s">
        <v>379</v>
      </c>
      <c r="J761">
        <v>111</v>
      </c>
      <c r="K761" t="s">
        <v>190</v>
      </c>
      <c r="L761">
        <v>8</v>
      </c>
      <c r="M761">
        <v>79</v>
      </c>
      <c r="N761">
        <v>567</v>
      </c>
      <c r="O761" s="2">
        <f t="shared" si="23"/>
        <v>8</v>
      </c>
    </row>
    <row r="762" spans="1:15" x14ac:dyDescent="0.45">
      <c r="A762" t="str">
        <f t="shared" si="22"/>
        <v>Inbred HIPS_7_79</v>
      </c>
      <c r="B762">
        <v>1716082</v>
      </c>
      <c r="C762">
        <v>1729733</v>
      </c>
      <c r="D762" t="s">
        <v>19</v>
      </c>
      <c r="E762">
        <v>1</v>
      </c>
      <c r="F762">
        <v>943</v>
      </c>
      <c r="G762">
        <v>2</v>
      </c>
      <c r="H762" t="s">
        <v>378</v>
      </c>
      <c r="I762" t="s">
        <v>379</v>
      </c>
      <c r="J762">
        <v>326</v>
      </c>
      <c r="K762" t="s">
        <v>200</v>
      </c>
      <c r="L762">
        <v>7</v>
      </c>
      <c r="M762">
        <v>79</v>
      </c>
      <c r="N762">
        <v>566</v>
      </c>
      <c r="O762" s="2">
        <f t="shared" si="23"/>
        <v>7</v>
      </c>
    </row>
    <row r="763" spans="1:15" x14ac:dyDescent="0.45">
      <c r="A763" t="str">
        <f t="shared" si="22"/>
        <v>Inbred HIPS_6_79</v>
      </c>
      <c r="B763">
        <v>1716019</v>
      </c>
      <c r="C763">
        <v>1729670</v>
      </c>
      <c r="D763" t="s">
        <v>19</v>
      </c>
      <c r="E763">
        <v>1</v>
      </c>
      <c r="F763">
        <v>942</v>
      </c>
      <c r="G763">
        <v>2</v>
      </c>
      <c r="H763" t="s">
        <v>378</v>
      </c>
      <c r="I763" t="s">
        <v>379</v>
      </c>
      <c r="J763">
        <v>263</v>
      </c>
      <c r="K763" t="s">
        <v>201</v>
      </c>
      <c r="L763">
        <v>6</v>
      </c>
      <c r="M763">
        <v>79</v>
      </c>
      <c r="N763">
        <v>565</v>
      </c>
      <c r="O763" s="2">
        <f t="shared" si="23"/>
        <v>6</v>
      </c>
    </row>
    <row r="764" spans="1:15" x14ac:dyDescent="0.45">
      <c r="A764" t="str">
        <f t="shared" si="22"/>
        <v>Inbred HIPS_5_79</v>
      </c>
      <c r="B764">
        <v>1715898</v>
      </c>
      <c r="C764">
        <v>1729649</v>
      </c>
      <c r="D764" t="s">
        <v>19</v>
      </c>
      <c r="E764">
        <v>1</v>
      </c>
      <c r="F764">
        <v>941</v>
      </c>
      <c r="G764">
        <v>2</v>
      </c>
      <c r="H764" t="s">
        <v>378</v>
      </c>
      <c r="I764" t="s">
        <v>379</v>
      </c>
      <c r="J764">
        <v>242</v>
      </c>
      <c r="K764" t="s">
        <v>357</v>
      </c>
      <c r="L764">
        <v>5</v>
      </c>
      <c r="M764">
        <v>79</v>
      </c>
      <c r="N764">
        <v>564</v>
      </c>
      <c r="O764" s="2">
        <f t="shared" si="23"/>
        <v>5</v>
      </c>
    </row>
    <row r="765" spans="1:15" x14ac:dyDescent="0.45">
      <c r="A765" t="str">
        <f t="shared" si="22"/>
        <v>Inbred HIPS_4_79</v>
      </c>
      <c r="B765">
        <v>1715883</v>
      </c>
      <c r="C765">
        <v>1729634</v>
      </c>
      <c r="D765" t="s">
        <v>19</v>
      </c>
      <c r="E765">
        <v>1</v>
      </c>
      <c r="F765">
        <v>940</v>
      </c>
      <c r="G765">
        <v>2</v>
      </c>
      <c r="H765" t="s">
        <v>378</v>
      </c>
      <c r="I765" t="s">
        <v>379</v>
      </c>
      <c r="J765">
        <v>227</v>
      </c>
      <c r="K765" t="s">
        <v>353</v>
      </c>
      <c r="L765">
        <v>4</v>
      </c>
      <c r="M765">
        <v>79</v>
      </c>
      <c r="N765">
        <v>563</v>
      </c>
      <c r="O765" s="2">
        <f t="shared" si="23"/>
        <v>4</v>
      </c>
    </row>
    <row r="766" spans="1:15" x14ac:dyDescent="0.45">
      <c r="A766" t="str">
        <f t="shared" si="22"/>
        <v>Inbred HIPS_3_79</v>
      </c>
      <c r="B766">
        <v>1716023</v>
      </c>
      <c r="C766">
        <v>1729674</v>
      </c>
      <c r="D766" t="s">
        <v>19</v>
      </c>
      <c r="E766">
        <v>1</v>
      </c>
      <c r="F766">
        <v>939</v>
      </c>
      <c r="G766">
        <v>2</v>
      </c>
      <c r="H766" t="s">
        <v>378</v>
      </c>
      <c r="I766" t="s">
        <v>379</v>
      </c>
      <c r="J766">
        <v>267</v>
      </c>
      <c r="K766" t="s">
        <v>359</v>
      </c>
      <c r="L766">
        <v>3</v>
      </c>
      <c r="M766">
        <v>79</v>
      </c>
      <c r="N766">
        <v>562</v>
      </c>
      <c r="O766" s="2">
        <f t="shared" si="23"/>
        <v>3</v>
      </c>
    </row>
    <row r="767" spans="1:15" x14ac:dyDescent="0.45">
      <c r="A767" t="str">
        <f t="shared" si="22"/>
        <v>Inbred HIPS_2_79</v>
      </c>
      <c r="B767">
        <v>1715482</v>
      </c>
      <c r="C767">
        <v>1729433</v>
      </c>
      <c r="D767" t="s">
        <v>19</v>
      </c>
      <c r="E767">
        <v>1</v>
      </c>
      <c r="F767">
        <v>938</v>
      </c>
      <c r="G767">
        <v>2</v>
      </c>
      <c r="H767" t="s">
        <v>378</v>
      </c>
      <c r="I767" t="s">
        <v>379</v>
      </c>
      <c r="J767">
        <v>26</v>
      </c>
      <c r="K767" t="s">
        <v>345</v>
      </c>
      <c r="L767">
        <v>2</v>
      </c>
      <c r="M767">
        <v>79</v>
      </c>
      <c r="N767">
        <v>561</v>
      </c>
      <c r="O767" s="2">
        <f t="shared" si="23"/>
        <v>2</v>
      </c>
    </row>
    <row r="768" spans="1:15" x14ac:dyDescent="0.45">
      <c r="A768" t="str">
        <f t="shared" si="22"/>
        <v>Inbred HIPS_2_80</v>
      </c>
      <c r="B768">
        <v>1715630</v>
      </c>
      <c r="C768">
        <v>1729481</v>
      </c>
      <c r="D768" t="s">
        <v>19</v>
      </c>
      <c r="E768">
        <v>1</v>
      </c>
      <c r="F768">
        <v>959</v>
      </c>
      <c r="G768">
        <v>2</v>
      </c>
      <c r="H768" t="s">
        <v>378</v>
      </c>
      <c r="I768" t="s">
        <v>379</v>
      </c>
      <c r="J768">
        <v>74</v>
      </c>
      <c r="K768" t="s">
        <v>204</v>
      </c>
      <c r="L768">
        <v>2</v>
      </c>
      <c r="M768">
        <v>80</v>
      </c>
      <c r="N768">
        <v>580</v>
      </c>
      <c r="O768" s="2">
        <f t="shared" si="23"/>
        <v>2</v>
      </c>
    </row>
    <row r="769" spans="1:15" x14ac:dyDescent="0.45">
      <c r="A769" t="str">
        <f t="shared" si="22"/>
        <v>Inbred HIPS_3_80</v>
      </c>
      <c r="B769">
        <v>1715646</v>
      </c>
      <c r="C769">
        <v>1729497</v>
      </c>
      <c r="D769" t="s">
        <v>19</v>
      </c>
      <c r="E769">
        <v>1</v>
      </c>
      <c r="F769">
        <v>958</v>
      </c>
      <c r="G769">
        <v>2</v>
      </c>
      <c r="H769" t="s">
        <v>378</v>
      </c>
      <c r="I769" t="s">
        <v>379</v>
      </c>
      <c r="J769">
        <v>90</v>
      </c>
      <c r="K769" t="s">
        <v>209</v>
      </c>
      <c r="L769">
        <v>3</v>
      </c>
      <c r="M769">
        <v>80</v>
      </c>
      <c r="N769">
        <v>579</v>
      </c>
      <c r="O769" s="2">
        <f t="shared" si="23"/>
        <v>3</v>
      </c>
    </row>
    <row r="770" spans="1:15" x14ac:dyDescent="0.45">
      <c r="A770" t="str">
        <f t="shared" ref="A770:A833" si="24">IF(OR(I770="LC2125",I770="LC2125_ER"),"Hybrid HIPS",IF(I770="LC2120","Inbred HIPS","ERROR"))&amp;"_"&amp;O770&amp;"_"&amp;M770</f>
        <v>Inbred HIPS_4_80</v>
      </c>
      <c r="B770">
        <v>1716215</v>
      </c>
      <c r="C770">
        <v>1729791</v>
      </c>
      <c r="D770" t="s">
        <v>19</v>
      </c>
      <c r="E770">
        <v>1</v>
      </c>
      <c r="F770">
        <v>957</v>
      </c>
      <c r="G770">
        <v>2</v>
      </c>
      <c r="H770" t="s">
        <v>378</v>
      </c>
      <c r="I770" t="s">
        <v>379</v>
      </c>
      <c r="J770">
        <v>384</v>
      </c>
      <c r="K770" t="s">
        <v>21</v>
      </c>
      <c r="L770">
        <v>4</v>
      </c>
      <c r="M770">
        <v>80</v>
      </c>
      <c r="N770">
        <v>578</v>
      </c>
      <c r="O770" s="2">
        <f t="shared" si="23"/>
        <v>4</v>
      </c>
    </row>
    <row r="771" spans="1:15" x14ac:dyDescent="0.45">
      <c r="A771" t="str">
        <f t="shared" si="24"/>
        <v>Inbred HIPS_5_80</v>
      </c>
      <c r="B771">
        <v>1716097</v>
      </c>
      <c r="C771">
        <v>1729748</v>
      </c>
      <c r="D771" t="s">
        <v>19</v>
      </c>
      <c r="E771">
        <v>1</v>
      </c>
      <c r="F771">
        <v>956</v>
      </c>
      <c r="G771">
        <v>2</v>
      </c>
      <c r="H771" t="s">
        <v>378</v>
      </c>
      <c r="I771" t="s">
        <v>379</v>
      </c>
      <c r="J771">
        <v>341</v>
      </c>
      <c r="K771" t="s">
        <v>199</v>
      </c>
      <c r="L771">
        <v>5</v>
      </c>
      <c r="M771">
        <v>80</v>
      </c>
      <c r="N771">
        <v>577</v>
      </c>
      <c r="O771" s="2">
        <f t="shared" ref="O771:O834" si="25">IF(OR(I771="LC2125",I771="LC2125_ER"),(L771+3)/4,IF(I771="LC2120",L771,"ERROR"))</f>
        <v>5</v>
      </c>
    </row>
    <row r="772" spans="1:15" x14ac:dyDescent="0.45">
      <c r="A772" t="str">
        <f t="shared" si="24"/>
        <v>Inbred HIPS_6_80</v>
      </c>
      <c r="B772">
        <v>1715500</v>
      </c>
      <c r="C772">
        <v>1729451</v>
      </c>
      <c r="D772" t="s">
        <v>19</v>
      </c>
      <c r="E772">
        <v>1</v>
      </c>
      <c r="F772">
        <v>955</v>
      </c>
      <c r="G772">
        <v>2</v>
      </c>
      <c r="H772" t="s">
        <v>378</v>
      </c>
      <c r="I772" t="s">
        <v>379</v>
      </c>
      <c r="J772">
        <v>44</v>
      </c>
      <c r="K772" t="s">
        <v>216</v>
      </c>
      <c r="L772">
        <v>6</v>
      </c>
      <c r="M772">
        <v>80</v>
      </c>
      <c r="N772">
        <v>576</v>
      </c>
      <c r="O772" s="2">
        <f t="shared" si="25"/>
        <v>6</v>
      </c>
    </row>
    <row r="773" spans="1:15" x14ac:dyDescent="0.45">
      <c r="A773" t="str">
        <f t="shared" si="24"/>
        <v>Inbred HIPS_7_80</v>
      </c>
      <c r="B773">
        <v>1716084</v>
      </c>
      <c r="C773">
        <v>1729735</v>
      </c>
      <c r="D773" t="s">
        <v>19</v>
      </c>
      <c r="E773">
        <v>1</v>
      </c>
      <c r="F773">
        <v>954</v>
      </c>
      <c r="G773">
        <v>2</v>
      </c>
      <c r="H773" t="s">
        <v>378</v>
      </c>
      <c r="I773" t="s">
        <v>379</v>
      </c>
      <c r="J773">
        <v>328</v>
      </c>
      <c r="K773" t="s">
        <v>186</v>
      </c>
      <c r="L773">
        <v>7</v>
      </c>
      <c r="M773">
        <v>80</v>
      </c>
      <c r="N773">
        <v>575</v>
      </c>
      <c r="O773" s="2">
        <f t="shared" si="25"/>
        <v>7</v>
      </c>
    </row>
    <row r="774" spans="1:15" x14ac:dyDescent="0.45">
      <c r="A774" t="str">
        <f t="shared" si="24"/>
        <v>Inbred HIPS_8_80</v>
      </c>
      <c r="B774">
        <v>1715488</v>
      </c>
      <c r="C774">
        <v>1729439</v>
      </c>
      <c r="D774" t="s">
        <v>19</v>
      </c>
      <c r="E774">
        <v>1</v>
      </c>
      <c r="F774">
        <v>953</v>
      </c>
      <c r="G774">
        <v>2</v>
      </c>
      <c r="H774" t="s">
        <v>378</v>
      </c>
      <c r="I774" t="s">
        <v>379</v>
      </c>
      <c r="J774">
        <v>32</v>
      </c>
      <c r="K774" t="s">
        <v>218</v>
      </c>
      <c r="L774">
        <v>8</v>
      </c>
      <c r="M774">
        <v>80</v>
      </c>
      <c r="N774">
        <v>574</v>
      </c>
      <c r="O774" s="2">
        <f t="shared" si="25"/>
        <v>8</v>
      </c>
    </row>
    <row r="775" spans="1:15" x14ac:dyDescent="0.45">
      <c r="A775" t="str">
        <f t="shared" si="24"/>
        <v>Inbred HIPS_9_80</v>
      </c>
      <c r="B775">
        <v>1715889</v>
      </c>
      <c r="C775">
        <v>1729640</v>
      </c>
      <c r="D775" t="s">
        <v>19</v>
      </c>
      <c r="E775">
        <v>1</v>
      </c>
      <c r="F775">
        <v>952</v>
      </c>
      <c r="G775">
        <v>2</v>
      </c>
      <c r="H775" t="s">
        <v>378</v>
      </c>
      <c r="I775" t="s">
        <v>379</v>
      </c>
      <c r="J775">
        <v>233</v>
      </c>
      <c r="K775" t="s">
        <v>195</v>
      </c>
      <c r="L775">
        <v>9</v>
      </c>
      <c r="M775">
        <v>80</v>
      </c>
      <c r="N775">
        <v>573</v>
      </c>
      <c r="O775" s="2">
        <f t="shared" si="25"/>
        <v>9</v>
      </c>
    </row>
    <row r="776" spans="1:15" x14ac:dyDescent="0.45">
      <c r="A776" t="str">
        <f t="shared" si="24"/>
        <v>Inbred HIPS_10_80</v>
      </c>
      <c r="B776">
        <v>1716089</v>
      </c>
      <c r="C776">
        <v>1729740</v>
      </c>
      <c r="D776" t="s">
        <v>19</v>
      </c>
      <c r="E776">
        <v>1</v>
      </c>
      <c r="F776">
        <v>951</v>
      </c>
      <c r="G776">
        <v>2</v>
      </c>
      <c r="H776" t="s">
        <v>378</v>
      </c>
      <c r="I776" t="s">
        <v>379</v>
      </c>
      <c r="J776">
        <v>333</v>
      </c>
      <c r="K776" t="s">
        <v>208</v>
      </c>
      <c r="L776">
        <v>10</v>
      </c>
      <c r="M776">
        <v>80</v>
      </c>
      <c r="N776">
        <v>572</v>
      </c>
      <c r="O776" s="2">
        <f t="shared" si="25"/>
        <v>10</v>
      </c>
    </row>
    <row r="777" spans="1:15" x14ac:dyDescent="0.45">
      <c r="A777" t="str">
        <f t="shared" si="24"/>
        <v>Inbred HIPS_11_80</v>
      </c>
      <c r="B777">
        <v>1715463</v>
      </c>
      <c r="C777">
        <v>1729414</v>
      </c>
      <c r="D777" t="s">
        <v>19</v>
      </c>
      <c r="E777">
        <v>1</v>
      </c>
      <c r="F777">
        <v>950</v>
      </c>
      <c r="G777">
        <v>2</v>
      </c>
      <c r="H777" t="s">
        <v>378</v>
      </c>
      <c r="I777" t="s">
        <v>379</v>
      </c>
      <c r="J777">
        <v>7</v>
      </c>
      <c r="K777" t="s">
        <v>217</v>
      </c>
      <c r="L777">
        <v>11</v>
      </c>
      <c r="M777">
        <v>80</v>
      </c>
      <c r="N777">
        <v>571</v>
      </c>
      <c r="O777" s="2">
        <f t="shared" si="25"/>
        <v>11</v>
      </c>
    </row>
    <row r="778" spans="1:15" x14ac:dyDescent="0.45">
      <c r="A778" t="str">
        <f t="shared" si="24"/>
        <v>Inbred HIPS_11_81</v>
      </c>
      <c r="B778">
        <v>1715656</v>
      </c>
      <c r="C778">
        <v>1729507</v>
      </c>
      <c r="D778" t="s">
        <v>19</v>
      </c>
      <c r="E778">
        <v>1</v>
      </c>
      <c r="F778">
        <v>971</v>
      </c>
      <c r="G778">
        <v>2</v>
      </c>
      <c r="H778" t="s">
        <v>378</v>
      </c>
      <c r="I778" t="s">
        <v>379</v>
      </c>
      <c r="J778">
        <v>100</v>
      </c>
      <c r="K778" t="s">
        <v>194</v>
      </c>
      <c r="L778">
        <v>11</v>
      </c>
      <c r="M778">
        <v>81</v>
      </c>
      <c r="N778">
        <v>590</v>
      </c>
      <c r="O778" s="2">
        <f t="shared" si="25"/>
        <v>11</v>
      </c>
    </row>
    <row r="779" spans="1:15" x14ac:dyDescent="0.45">
      <c r="A779" t="str">
        <f t="shared" si="24"/>
        <v>Inbred HIPS_10_81</v>
      </c>
      <c r="B779">
        <v>1715480</v>
      </c>
      <c r="C779">
        <v>1729431</v>
      </c>
      <c r="D779" t="s">
        <v>19</v>
      </c>
      <c r="E779">
        <v>1</v>
      </c>
      <c r="F779">
        <v>970</v>
      </c>
      <c r="G779">
        <v>2</v>
      </c>
      <c r="H779" t="s">
        <v>378</v>
      </c>
      <c r="I779" t="s">
        <v>379</v>
      </c>
      <c r="J779">
        <v>24</v>
      </c>
      <c r="K779" t="s">
        <v>189</v>
      </c>
      <c r="L779">
        <v>10</v>
      </c>
      <c r="M779">
        <v>81</v>
      </c>
      <c r="N779">
        <v>589</v>
      </c>
      <c r="O779" s="2">
        <f t="shared" si="25"/>
        <v>10</v>
      </c>
    </row>
    <row r="780" spans="1:15" x14ac:dyDescent="0.45">
      <c r="A780" t="str">
        <f t="shared" si="24"/>
        <v>Inbred HIPS_9_81</v>
      </c>
      <c r="B780">
        <v>1715485</v>
      </c>
      <c r="C780">
        <v>1729436</v>
      </c>
      <c r="D780" t="s">
        <v>19</v>
      </c>
      <c r="E780">
        <v>1</v>
      </c>
      <c r="F780">
        <v>969</v>
      </c>
      <c r="G780">
        <v>2</v>
      </c>
      <c r="H780" t="s">
        <v>378</v>
      </c>
      <c r="I780" t="s">
        <v>379</v>
      </c>
      <c r="J780">
        <v>29</v>
      </c>
      <c r="K780" t="s">
        <v>203</v>
      </c>
      <c r="L780">
        <v>9</v>
      </c>
      <c r="M780">
        <v>81</v>
      </c>
      <c r="N780">
        <v>588</v>
      </c>
      <c r="O780" s="2">
        <f t="shared" si="25"/>
        <v>9</v>
      </c>
    </row>
    <row r="781" spans="1:15" x14ac:dyDescent="0.45">
      <c r="A781" t="str">
        <f t="shared" si="24"/>
        <v>Inbred HIPS_8_81</v>
      </c>
      <c r="B781">
        <v>1715660</v>
      </c>
      <c r="C781">
        <v>1729511</v>
      </c>
      <c r="D781" t="s">
        <v>19</v>
      </c>
      <c r="E781">
        <v>1</v>
      </c>
      <c r="F781">
        <v>968</v>
      </c>
      <c r="G781">
        <v>2</v>
      </c>
      <c r="H781" t="s">
        <v>378</v>
      </c>
      <c r="I781" t="s">
        <v>379</v>
      </c>
      <c r="J781">
        <v>104</v>
      </c>
      <c r="K781" t="s">
        <v>193</v>
      </c>
      <c r="L781">
        <v>8</v>
      </c>
      <c r="M781">
        <v>81</v>
      </c>
      <c r="N781">
        <v>587</v>
      </c>
      <c r="O781" s="2">
        <f t="shared" si="25"/>
        <v>8</v>
      </c>
    </row>
    <row r="782" spans="1:15" x14ac:dyDescent="0.45">
      <c r="A782" t="str">
        <f t="shared" si="24"/>
        <v>Inbred HIPS_7_81</v>
      </c>
      <c r="B782">
        <v>1715462</v>
      </c>
      <c r="C782">
        <v>1729413</v>
      </c>
      <c r="D782" t="s">
        <v>19</v>
      </c>
      <c r="E782">
        <v>1</v>
      </c>
      <c r="F782">
        <v>967</v>
      </c>
      <c r="G782">
        <v>2</v>
      </c>
      <c r="H782" t="s">
        <v>378</v>
      </c>
      <c r="I782" t="s">
        <v>379</v>
      </c>
      <c r="J782">
        <v>6</v>
      </c>
      <c r="K782" t="s">
        <v>197</v>
      </c>
      <c r="L782">
        <v>7</v>
      </c>
      <c r="M782">
        <v>81</v>
      </c>
      <c r="N782">
        <v>586</v>
      </c>
      <c r="O782" s="2">
        <f t="shared" si="25"/>
        <v>7</v>
      </c>
    </row>
    <row r="783" spans="1:15" x14ac:dyDescent="0.45">
      <c r="A783" t="str">
        <f t="shared" si="24"/>
        <v>Inbred HIPS_6_81</v>
      </c>
      <c r="B783">
        <v>1716215</v>
      </c>
      <c r="C783">
        <v>1729790</v>
      </c>
      <c r="D783" t="s">
        <v>19</v>
      </c>
      <c r="E783">
        <v>1</v>
      </c>
      <c r="F783">
        <v>966</v>
      </c>
      <c r="G783">
        <v>2</v>
      </c>
      <c r="H783" t="s">
        <v>378</v>
      </c>
      <c r="I783" t="s">
        <v>379</v>
      </c>
      <c r="J783">
        <v>383</v>
      </c>
      <c r="K783" t="s">
        <v>21</v>
      </c>
      <c r="L783">
        <v>6</v>
      </c>
      <c r="M783">
        <v>81</v>
      </c>
      <c r="N783">
        <v>585</v>
      </c>
      <c r="O783" s="2">
        <f t="shared" si="25"/>
        <v>6</v>
      </c>
    </row>
    <row r="784" spans="1:15" x14ac:dyDescent="0.45">
      <c r="A784" t="str">
        <f t="shared" si="24"/>
        <v>Inbred HIPS_5_81</v>
      </c>
      <c r="B784">
        <v>1715847</v>
      </c>
      <c r="C784">
        <v>1729598</v>
      </c>
      <c r="D784" t="s">
        <v>19</v>
      </c>
      <c r="E784">
        <v>1</v>
      </c>
      <c r="F784">
        <v>965</v>
      </c>
      <c r="G784">
        <v>2</v>
      </c>
      <c r="H784" t="s">
        <v>378</v>
      </c>
      <c r="I784" t="s">
        <v>379</v>
      </c>
      <c r="J784">
        <v>191</v>
      </c>
      <c r="K784" t="s">
        <v>215</v>
      </c>
      <c r="L784">
        <v>5</v>
      </c>
      <c r="M784">
        <v>81</v>
      </c>
      <c r="N784">
        <v>584</v>
      </c>
      <c r="O784" s="2">
        <f t="shared" si="25"/>
        <v>5</v>
      </c>
    </row>
    <row r="785" spans="1:15" x14ac:dyDescent="0.45">
      <c r="A785" t="str">
        <f t="shared" si="24"/>
        <v>Inbred HIPS_4_81</v>
      </c>
      <c r="B785">
        <v>1716215</v>
      </c>
      <c r="C785">
        <v>1729792</v>
      </c>
      <c r="D785" t="s">
        <v>19</v>
      </c>
      <c r="E785">
        <v>1</v>
      </c>
      <c r="F785">
        <v>964</v>
      </c>
      <c r="G785">
        <v>2</v>
      </c>
      <c r="H785" t="s">
        <v>378</v>
      </c>
      <c r="I785" t="s">
        <v>379</v>
      </c>
      <c r="J785">
        <v>385</v>
      </c>
      <c r="K785" t="s">
        <v>21</v>
      </c>
      <c r="L785">
        <v>4</v>
      </c>
      <c r="M785">
        <v>81</v>
      </c>
      <c r="N785">
        <v>583</v>
      </c>
      <c r="O785" s="2">
        <f t="shared" si="25"/>
        <v>4</v>
      </c>
    </row>
    <row r="786" spans="1:15" x14ac:dyDescent="0.45">
      <c r="A786" t="str">
        <f t="shared" si="24"/>
        <v>Inbred HIPS_3_81</v>
      </c>
      <c r="B786">
        <v>1715477</v>
      </c>
      <c r="C786">
        <v>1729428</v>
      </c>
      <c r="D786" t="s">
        <v>19</v>
      </c>
      <c r="E786">
        <v>1</v>
      </c>
      <c r="F786">
        <v>963</v>
      </c>
      <c r="G786">
        <v>2</v>
      </c>
      <c r="H786" t="s">
        <v>378</v>
      </c>
      <c r="I786" t="s">
        <v>379</v>
      </c>
      <c r="J786">
        <v>21</v>
      </c>
      <c r="K786" t="s">
        <v>202</v>
      </c>
      <c r="L786">
        <v>3</v>
      </c>
      <c r="M786">
        <v>81</v>
      </c>
      <c r="N786">
        <v>582</v>
      </c>
      <c r="O786" s="2">
        <f t="shared" si="25"/>
        <v>3</v>
      </c>
    </row>
    <row r="787" spans="1:15" x14ac:dyDescent="0.45">
      <c r="A787" t="str">
        <f t="shared" si="24"/>
        <v>Inbred HIPS_2_81</v>
      </c>
      <c r="B787">
        <v>1715605</v>
      </c>
      <c r="C787">
        <v>1729456</v>
      </c>
      <c r="D787" t="s">
        <v>19</v>
      </c>
      <c r="E787">
        <v>1</v>
      </c>
      <c r="F787">
        <v>962</v>
      </c>
      <c r="G787">
        <v>2</v>
      </c>
      <c r="H787" t="s">
        <v>378</v>
      </c>
      <c r="I787" t="s">
        <v>379</v>
      </c>
      <c r="J787">
        <v>49</v>
      </c>
      <c r="K787" t="s">
        <v>184</v>
      </c>
      <c r="L787">
        <v>2</v>
      </c>
      <c r="M787">
        <v>81</v>
      </c>
      <c r="N787">
        <v>581</v>
      </c>
      <c r="O787" s="2">
        <f t="shared" si="25"/>
        <v>2</v>
      </c>
    </row>
    <row r="788" spans="1:15" x14ac:dyDescent="0.45">
      <c r="A788" t="str">
        <f t="shared" si="24"/>
        <v>Inbred HIPS_6_82</v>
      </c>
      <c r="B788">
        <v>1715671</v>
      </c>
      <c r="C788">
        <v>1729522</v>
      </c>
      <c r="D788" t="s">
        <v>19</v>
      </c>
      <c r="E788">
        <v>1</v>
      </c>
      <c r="F788">
        <v>979</v>
      </c>
      <c r="G788">
        <v>2</v>
      </c>
      <c r="H788" t="s">
        <v>378</v>
      </c>
      <c r="I788" t="s">
        <v>379</v>
      </c>
      <c r="J788">
        <v>115</v>
      </c>
      <c r="K788" t="s">
        <v>185</v>
      </c>
      <c r="L788">
        <v>6</v>
      </c>
      <c r="M788">
        <v>82</v>
      </c>
      <c r="N788">
        <v>596</v>
      </c>
      <c r="O788" s="2">
        <f t="shared" si="25"/>
        <v>6</v>
      </c>
    </row>
    <row r="789" spans="1:15" x14ac:dyDescent="0.45">
      <c r="A789" t="str">
        <f t="shared" si="24"/>
        <v>Inbred HIPS_7_82</v>
      </c>
      <c r="B789">
        <v>1715693</v>
      </c>
      <c r="C789">
        <v>1729544</v>
      </c>
      <c r="D789" t="s">
        <v>19</v>
      </c>
      <c r="E789">
        <v>1</v>
      </c>
      <c r="F789">
        <v>978</v>
      </c>
      <c r="G789">
        <v>2</v>
      </c>
      <c r="H789" t="s">
        <v>378</v>
      </c>
      <c r="I789" t="s">
        <v>379</v>
      </c>
      <c r="J789">
        <v>137</v>
      </c>
      <c r="K789" t="s">
        <v>187</v>
      </c>
      <c r="L789">
        <v>7</v>
      </c>
      <c r="M789">
        <v>82</v>
      </c>
      <c r="N789">
        <v>595</v>
      </c>
      <c r="O789" s="2">
        <f t="shared" si="25"/>
        <v>7</v>
      </c>
    </row>
    <row r="790" spans="1:15" x14ac:dyDescent="0.45">
      <c r="A790" t="str">
        <f t="shared" si="24"/>
        <v>Inbred HIPS_8_82</v>
      </c>
      <c r="B790">
        <v>1715888</v>
      </c>
      <c r="C790">
        <v>1729639</v>
      </c>
      <c r="D790" t="s">
        <v>19</v>
      </c>
      <c r="E790">
        <v>1</v>
      </c>
      <c r="F790">
        <v>977</v>
      </c>
      <c r="G790">
        <v>2</v>
      </c>
      <c r="H790" t="s">
        <v>378</v>
      </c>
      <c r="I790" t="s">
        <v>379</v>
      </c>
      <c r="J790">
        <v>232</v>
      </c>
      <c r="K790" t="s">
        <v>206</v>
      </c>
      <c r="L790">
        <v>8</v>
      </c>
      <c r="M790">
        <v>82</v>
      </c>
      <c r="N790">
        <v>594</v>
      </c>
      <c r="O790" s="2">
        <f t="shared" si="25"/>
        <v>8</v>
      </c>
    </row>
    <row r="791" spans="1:15" x14ac:dyDescent="0.45">
      <c r="A791" t="str">
        <f t="shared" si="24"/>
        <v>Inbred HIPS_9_82</v>
      </c>
      <c r="B791">
        <v>1715677</v>
      </c>
      <c r="C791">
        <v>1729528</v>
      </c>
      <c r="D791" t="s">
        <v>19</v>
      </c>
      <c r="E791">
        <v>1</v>
      </c>
      <c r="F791">
        <v>976</v>
      </c>
      <c r="G791">
        <v>2</v>
      </c>
      <c r="H791" t="s">
        <v>378</v>
      </c>
      <c r="I791" t="s">
        <v>379</v>
      </c>
      <c r="J791">
        <v>121</v>
      </c>
      <c r="K791" t="s">
        <v>192</v>
      </c>
      <c r="L791">
        <v>9</v>
      </c>
      <c r="M791">
        <v>82</v>
      </c>
      <c r="N791">
        <v>593</v>
      </c>
      <c r="O791" s="2">
        <f t="shared" si="25"/>
        <v>9</v>
      </c>
    </row>
    <row r="792" spans="1:15" x14ac:dyDescent="0.45">
      <c r="A792" t="str">
        <f t="shared" si="24"/>
        <v>Inbred HIPS_10_82</v>
      </c>
      <c r="B792">
        <v>1716086</v>
      </c>
      <c r="C792">
        <v>1729737</v>
      </c>
      <c r="D792" t="s">
        <v>19</v>
      </c>
      <c r="E792">
        <v>1</v>
      </c>
      <c r="F792">
        <v>975</v>
      </c>
      <c r="G792">
        <v>2</v>
      </c>
      <c r="H792" t="s">
        <v>378</v>
      </c>
      <c r="I792" t="s">
        <v>379</v>
      </c>
      <c r="J792">
        <v>330</v>
      </c>
      <c r="K792" t="s">
        <v>198</v>
      </c>
      <c r="L792">
        <v>10</v>
      </c>
      <c r="M792">
        <v>82</v>
      </c>
      <c r="N792">
        <v>592</v>
      </c>
      <c r="O792" s="2">
        <f t="shared" si="25"/>
        <v>10</v>
      </c>
    </row>
    <row r="793" spans="1:15" x14ac:dyDescent="0.45">
      <c r="A793" t="str">
        <f t="shared" si="24"/>
        <v>Inbred HIPS_11_82</v>
      </c>
      <c r="B793">
        <v>1715669</v>
      </c>
      <c r="C793">
        <v>1729520</v>
      </c>
      <c r="D793" t="s">
        <v>19</v>
      </c>
      <c r="E793">
        <v>1</v>
      </c>
      <c r="F793">
        <v>974</v>
      </c>
      <c r="G793">
        <v>2</v>
      </c>
      <c r="H793" t="s">
        <v>378</v>
      </c>
      <c r="I793" t="s">
        <v>379</v>
      </c>
      <c r="J793">
        <v>113</v>
      </c>
      <c r="K793" t="s">
        <v>188</v>
      </c>
      <c r="L793">
        <v>11</v>
      </c>
      <c r="M793">
        <v>82</v>
      </c>
      <c r="N793">
        <v>591</v>
      </c>
      <c r="O793" s="2">
        <f t="shared" si="25"/>
        <v>11</v>
      </c>
    </row>
    <row r="794" spans="1:15" x14ac:dyDescent="0.45">
      <c r="A794" t="str">
        <f t="shared" si="24"/>
        <v>Hybrid HIPS_2_9</v>
      </c>
      <c r="B794">
        <v>1739655</v>
      </c>
      <c r="C794">
        <v>1744035</v>
      </c>
      <c r="D794" t="s">
        <v>380</v>
      </c>
      <c r="E794">
        <v>1</v>
      </c>
      <c r="F794">
        <v>190</v>
      </c>
      <c r="G794">
        <v>1</v>
      </c>
      <c r="H794" t="s">
        <v>378</v>
      </c>
      <c r="I794" t="s">
        <v>381</v>
      </c>
      <c r="J794">
        <v>69</v>
      </c>
      <c r="K794" t="s">
        <v>401</v>
      </c>
      <c r="L794">
        <v>5</v>
      </c>
      <c r="M794">
        <v>9</v>
      </c>
      <c r="N794">
        <v>101</v>
      </c>
      <c r="O794" s="2">
        <f t="shared" si="25"/>
        <v>2</v>
      </c>
    </row>
    <row r="795" spans="1:15" x14ac:dyDescent="0.45">
      <c r="A795" t="str">
        <f t="shared" si="24"/>
        <v>Hybrid HIPS_3_9</v>
      </c>
      <c r="B795">
        <v>1739652</v>
      </c>
      <c r="C795">
        <v>1744032</v>
      </c>
      <c r="D795" t="s">
        <v>380</v>
      </c>
      <c r="E795">
        <v>1</v>
      </c>
      <c r="F795">
        <v>191</v>
      </c>
      <c r="G795">
        <v>1</v>
      </c>
      <c r="H795" t="s">
        <v>378</v>
      </c>
      <c r="I795" t="s">
        <v>381</v>
      </c>
      <c r="J795">
        <v>66</v>
      </c>
      <c r="K795" t="s">
        <v>400</v>
      </c>
      <c r="L795">
        <v>9</v>
      </c>
      <c r="M795">
        <v>9</v>
      </c>
      <c r="N795">
        <v>102</v>
      </c>
      <c r="O795" s="2">
        <f t="shared" si="25"/>
        <v>3</v>
      </c>
    </row>
    <row r="796" spans="1:15" x14ac:dyDescent="0.45">
      <c r="A796" t="str">
        <f t="shared" si="24"/>
        <v>Hybrid HIPS_4_9</v>
      </c>
      <c r="B796">
        <v>1739640</v>
      </c>
      <c r="C796">
        <v>1744017</v>
      </c>
      <c r="D796" t="s">
        <v>380</v>
      </c>
      <c r="E796">
        <v>1</v>
      </c>
      <c r="F796">
        <v>192</v>
      </c>
      <c r="G796">
        <v>1</v>
      </c>
      <c r="H796" t="s">
        <v>378</v>
      </c>
      <c r="I796" t="s">
        <v>381</v>
      </c>
      <c r="J796">
        <v>51</v>
      </c>
      <c r="K796" t="s">
        <v>399</v>
      </c>
      <c r="L796">
        <v>13</v>
      </c>
      <c r="M796">
        <v>9</v>
      </c>
      <c r="N796">
        <v>103</v>
      </c>
      <c r="O796" s="2">
        <f t="shared" si="25"/>
        <v>4</v>
      </c>
    </row>
    <row r="797" spans="1:15" x14ac:dyDescent="0.45">
      <c r="A797" t="str">
        <f t="shared" si="24"/>
        <v>Hybrid HIPS_5_9</v>
      </c>
      <c r="B797">
        <v>1739649</v>
      </c>
      <c r="C797">
        <v>1744029</v>
      </c>
      <c r="D797" t="s">
        <v>380</v>
      </c>
      <c r="E797">
        <v>1</v>
      </c>
      <c r="F797">
        <v>193</v>
      </c>
      <c r="G797">
        <v>1</v>
      </c>
      <c r="H797" t="s">
        <v>378</v>
      </c>
      <c r="I797" t="s">
        <v>381</v>
      </c>
      <c r="J797">
        <v>63</v>
      </c>
      <c r="K797" t="s">
        <v>398</v>
      </c>
      <c r="L797">
        <v>17</v>
      </c>
      <c r="M797">
        <v>9</v>
      </c>
      <c r="N797">
        <v>104</v>
      </c>
      <c r="O797" s="2">
        <f t="shared" si="25"/>
        <v>5</v>
      </c>
    </row>
    <row r="798" spans="1:15" x14ac:dyDescent="0.45">
      <c r="A798" t="str">
        <f t="shared" si="24"/>
        <v>Hybrid HIPS_6_9</v>
      </c>
      <c r="B798">
        <v>1716293</v>
      </c>
      <c r="C798">
        <v>1743669</v>
      </c>
      <c r="D798" t="s">
        <v>380</v>
      </c>
      <c r="E798">
        <v>1</v>
      </c>
      <c r="F798">
        <v>194</v>
      </c>
      <c r="G798">
        <v>1</v>
      </c>
      <c r="H798" t="s">
        <v>378</v>
      </c>
      <c r="I798" t="s">
        <v>381</v>
      </c>
      <c r="J798">
        <v>3</v>
      </c>
      <c r="K798" t="s">
        <v>397</v>
      </c>
      <c r="L798">
        <v>21</v>
      </c>
      <c r="M798">
        <v>9</v>
      </c>
      <c r="N798">
        <v>105</v>
      </c>
      <c r="O798" s="2">
        <f t="shared" si="25"/>
        <v>6</v>
      </c>
    </row>
    <row r="799" spans="1:15" x14ac:dyDescent="0.45">
      <c r="A799" t="str">
        <f t="shared" si="24"/>
        <v>Hybrid HIPS_7_9</v>
      </c>
      <c r="B799">
        <v>1739643</v>
      </c>
      <c r="C799">
        <v>1744020</v>
      </c>
      <c r="D799" t="s">
        <v>380</v>
      </c>
      <c r="E799">
        <v>1</v>
      </c>
      <c r="F799">
        <v>195</v>
      </c>
      <c r="G799">
        <v>1</v>
      </c>
      <c r="H799" t="s">
        <v>378</v>
      </c>
      <c r="I799" t="s">
        <v>381</v>
      </c>
      <c r="J799">
        <v>54</v>
      </c>
      <c r="K799" t="s">
        <v>396</v>
      </c>
      <c r="L799">
        <v>25</v>
      </c>
      <c r="M799">
        <v>9</v>
      </c>
      <c r="N799">
        <v>106</v>
      </c>
      <c r="O799" s="2">
        <f t="shared" si="25"/>
        <v>7</v>
      </c>
    </row>
    <row r="800" spans="1:15" x14ac:dyDescent="0.45">
      <c r="A800" t="str">
        <f t="shared" si="24"/>
        <v>Hybrid HIPS_8_9</v>
      </c>
      <c r="B800">
        <v>1739619</v>
      </c>
      <c r="C800">
        <v>1743693</v>
      </c>
      <c r="D800" t="s">
        <v>380</v>
      </c>
      <c r="E800">
        <v>1</v>
      </c>
      <c r="F800">
        <v>196</v>
      </c>
      <c r="G800">
        <v>1</v>
      </c>
      <c r="H800" t="s">
        <v>378</v>
      </c>
      <c r="I800" t="s">
        <v>381</v>
      </c>
      <c r="J800">
        <v>27</v>
      </c>
      <c r="K800" t="s">
        <v>395</v>
      </c>
      <c r="L800">
        <v>29</v>
      </c>
      <c r="M800">
        <v>9</v>
      </c>
      <c r="N800">
        <v>107</v>
      </c>
      <c r="O800" s="2">
        <f t="shared" si="25"/>
        <v>8</v>
      </c>
    </row>
    <row r="801" spans="1:15" x14ac:dyDescent="0.45">
      <c r="A801" t="str">
        <f t="shared" si="24"/>
        <v>Hybrid HIPS_9_9</v>
      </c>
      <c r="B801">
        <v>1739609</v>
      </c>
      <c r="C801">
        <v>1743682</v>
      </c>
      <c r="D801" t="s">
        <v>380</v>
      </c>
      <c r="E801">
        <v>1</v>
      </c>
      <c r="F801">
        <v>197</v>
      </c>
      <c r="G801">
        <v>1</v>
      </c>
      <c r="H801" t="s">
        <v>378</v>
      </c>
      <c r="I801" t="s">
        <v>381</v>
      </c>
      <c r="J801">
        <v>16</v>
      </c>
      <c r="K801" t="s">
        <v>394</v>
      </c>
      <c r="L801">
        <v>33</v>
      </c>
      <c r="M801">
        <v>9</v>
      </c>
      <c r="N801">
        <v>108</v>
      </c>
      <c r="O801" s="2">
        <f t="shared" si="25"/>
        <v>9</v>
      </c>
    </row>
    <row r="802" spans="1:15" x14ac:dyDescent="0.45">
      <c r="A802" t="str">
        <f t="shared" si="24"/>
        <v>Hybrid HIPS_10_9</v>
      </c>
      <c r="B802">
        <v>1739668</v>
      </c>
      <c r="C802">
        <v>1744048</v>
      </c>
      <c r="D802" t="s">
        <v>380</v>
      </c>
      <c r="E802">
        <v>1</v>
      </c>
      <c r="F802">
        <v>198</v>
      </c>
      <c r="G802">
        <v>1</v>
      </c>
      <c r="H802" t="s">
        <v>378</v>
      </c>
      <c r="I802" t="s">
        <v>381</v>
      </c>
      <c r="J802">
        <v>82</v>
      </c>
      <c r="K802" t="s">
        <v>393</v>
      </c>
      <c r="L802">
        <v>37</v>
      </c>
      <c r="M802">
        <v>9</v>
      </c>
      <c r="N802">
        <v>109</v>
      </c>
      <c r="O802" s="2">
        <f t="shared" si="25"/>
        <v>10</v>
      </c>
    </row>
    <row r="803" spans="1:15" x14ac:dyDescent="0.45">
      <c r="A803" t="str">
        <f t="shared" si="24"/>
        <v>Hybrid HIPS_11_9</v>
      </c>
      <c r="B803">
        <v>1716292</v>
      </c>
      <c r="C803">
        <v>1743668</v>
      </c>
      <c r="D803" t="s">
        <v>380</v>
      </c>
      <c r="E803">
        <v>1</v>
      </c>
      <c r="F803">
        <v>199</v>
      </c>
      <c r="G803">
        <v>1</v>
      </c>
      <c r="H803" t="s">
        <v>378</v>
      </c>
      <c r="I803" t="s">
        <v>381</v>
      </c>
      <c r="J803">
        <v>2</v>
      </c>
      <c r="K803" t="s">
        <v>392</v>
      </c>
      <c r="L803">
        <v>41</v>
      </c>
      <c r="M803">
        <v>9</v>
      </c>
      <c r="N803">
        <v>110</v>
      </c>
      <c r="O803" s="2">
        <f t="shared" si="25"/>
        <v>11</v>
      </c>
    </row>
    <row r="804" spans="1:15" x14ac:dyDescent="0.45">
      <c r="A804" t="str">
        <f t="shared" si="24"/>
        <v>Hybrid HIPS_11_10</v>
      </c>
      <c r="B804">
        <v>1739636</v>
      </c>
      <c r="C804">
        <v>1744013</v>
      </c>
      <c r="D804" t="s">
        <v>380</v>
      </c>
      <c r="E804">
        <v>1</v>
      </c>
      <c r="F804">
        <v>224</v>
      </c>
      <c r="G804">
        <v>1</v>
      </c>
      <c r="H804" t="s">
        <v>378</v>
      </c>
      <c r="I804" t="s">
        <v>381</v>
      </c>
      <c r="J804">
        <v>47</v>
      </c>
      <c r="K804" t="s">
        <v>411</v>
      </c>
      <c r="L804">
        <v>41</v>
      </c>
      <c r="M804">
        <v>10</v>
      </c>
      <c r="N804">
        <v>111</v>
      </c>
      <c r="O804" s="2">
        <f t="shared" si="25"/>
        <v>11</v>
      </c>
    </row>
    <row r="805" spans="1:15" x14ac:dyDescent="0.45">
      <c r="A805" t="str">
        <f t="shared" si="24"/>
        <v>Hybrid HIPS_10_10</v>
      </c>
      <c r="B805">
        <v>1739663</v>
      </c>
      <c r="C805">
        <v>1744043</v>
      </c>
      <c r="D805" t="s">
        <v>380</v>
      </c>
      <c r="E805">
        <v>1</v>
      </c>
      <c r="F805">
        <v>225</v>
      </c>
      <c r="G805">
        <v>1</v>
      </c>
      <c r="H805" t="s">
        <v>378</v>
      </c>
      <c r="I805" t="s">
        <v>381</v>
      </c>
      <c r="J805">
        <v>77</v>
      </c>
      <c r="K805" t="s">
        <v>410</v>
      </c>
      <c r="L805">
        <v>37</v>
      </c>
      <c r="M805">
        <v>10</v>
      </c>
      <c r="N805">
        <v>112</v>
      </c>
      <c r="O805" s="2">
        <f t="shared" si="25"/>
        <v>10</v>
      </c>
    </row>
    <row r="806" spans="1:15" x14ac:dyDescent="0.45">
      <c r="A806" t="str">
        <f t="shared" si="24"/>
        <v>Hybrid HIPS_9_10</v>
      </c>
      <c r="B806">
        <v>1739612</v>
      </c>
      <c r="C806">
        <v>1743685</v>
      </c>
      <c r="D806" t="s">
        <v>380</v>
      </c>
      <c r="E806">
        <v>1</v>
      </c>
      <c r="F806">
        <v>226</v>
      </c>
      <c r="G806">
        <v>1</v>
      </c>
      <c r="H806" t="s">
        <v>378</v>
      </c>
      <c r="I806" t="s">
        <v>381</v>
      </c>
      <c r="J806">
        <v>19</v>
      </c>
      <c r="K806" t="s">
        <v>409</v>
      </c>
      <c r="L806">
        <v>33</v>
      </c>
      <c r="M806">
        <v>10</v>
      </c>
      <c r="N806">
        <v>113</v>
      </c>
      <c r="O806" s="2">
        <f t="shared" si="25"/>
        <v>9</v>
      </c>
    </row>
    <row r="807" spans="1:15" x14ac:dyDescent="0.45">
      <c r="A807" t="str">
        <f t="shared" si="24"/>
        <v>Hybrid HIPS_8_10</v>
      </c>
      <c r="B807">
        <v>1739624</v>
      </c>
      <c r="C807">
        <v>1743697</v>
      </c>
      <c r="D807" t="s">
        <v>380</v>
      </c>
      <c r="E807">
        <v>1</v>
      </c>
      <c r="F807">
        <v>227</v>
      </c>
      <c r="G807">
        <v>1</v>
      </c>
      <c r="H807" t="s">
        <v>378</v>
      </c>
      <c r="I807" t="s">
        <v>381</v>
      </c>
      <c r="J807">
        <v>31</v>
      </c>
      <c r="K807" t="s">
        <v>408</v>
      </c>
      <c r="L807">
        <v>29</v>
      </c>
      <c r="M807">
        <v>10</v>
      </c>
      <c r="N807">
        <v>114</v>
      </c>
      <c r="O807" s="2">
        <f t="shared" si="25"/>
        <v>8</v>
      </c>
    </row>
    <row r="808" spans="1:15" x14ac:dyDescent="0.45">
      <c r="A808" t="str">
        <f t="shared" si="24"/>
        <v>Hybrid HIPS_7_10</v>
      </c>
      <c r="B808">
        <v>1739608</v>
      </c>
      <c r="C808">
        <v>1743681</v>
      </c>
      <c r="D808" t="s">
        <v>380</v>
      </c>
      <c r="E808">
        <v>1</v>
      </c>
      <c r="F808">
        <v>228</v>
      </c>
      <c r="G808">
        <v>1</v>
      </c>
      <c r="H808" t="s">
        <v>378</v>
      </c>
      <c r="I808" t="s">
        <v>381</v>
      </c>
      <c r="J808">
        <v>15</v>
      </c>
      <c r="K808" t="s">
        <v>407</v>
      </c>
      <c r="L808">
        <v>25</v>
      </c>
      <c r="M808">
        <v>10</v>
      </c>
      <c r="N808">
        <v>115</v>
      </c>
      <c r="O808" s="2">
        <f t="shared" si="25"/>
        <v>7</v>
      </c>
    </row>
    <row r="809" spans="1:15" x14ac:dyDescent="0.45">
      <c r="A809" t="str">
        <f t="shared" si="24"/>
        <v>Hybrid HIPS_6_10</v>
      </c>
      <c r="B809">
        <v>1739664</v>
      </c>
      <c r="C809">
        <v>1744044</v>
      </c>
      <c r="D809" t="s">
        <v>380</v>
      </c>
      <c r="E809">
        <v>1</v>
      </c>
      <c r="F809">
        <v>229</v>
      </c>
      <c r="G809">
        <v>1</v>
      </c>
      <c r="H809" t="s">
        <v>378</v>
      </c>
      <c r="I809" t="s">
        <v>381</v>
      </c>
      <c r="J809">
        <v>78</v>
      </c>
      <c r="K809" t="s">
        <v>406</v>
      </c>
      <c r="L809">
        <v>21</v>
      </c>
      <c r="M809">
        <v>10</v>
      </c>
      <c r="N809">
        <v>116</v>
      </c>
      <c r="O809" s="2">
        <f t="shared" si="25"/>
        <v>6</v>
      </c>
    </row>
    <row r="810" spans="1:15" x14ac:dyDescent="0.45">
      <c r="A810" t="str">
        <f t="shared" si="24"/>
        <v>Hybrid HIPS_5_10</v>
      </c>
      <c r="B810">
        <v>1739605</v>
      </c>
      <c r="C810">
        <v>1743678</v>
      </c>
      <c r="D810" t="s">
        <v>380</v>
      </c>
      <c r="E810">
        <v>1</v>
      </c>
      <c r="F810">
        <v>230</v>
      </c>
      <c r="G810">
        <v>1</v>
      </c>
      <c r="H810" t="s">
        <v>378</v>
      </c>
      <c r="I810" t="s">
        <v>381</v>
      </c>
      <c r="J810">
        <v>12</v>
      </c>
      <c r="K810" t="s">
        <v>405</v>
      </c>
      <c r="L810">
        <v>17</v>
      </c>
      <c r="M810">
        <v>10</v>
      </c>
      <c r="N810">
        <v>117</v>
      </c>
      <c r="O810" s="2">
        <f t="shared" si="25"/>
        <v>5</v>
      </c>
    </row>
    <row r="811" spans="1:15" x14ac:dyDescent="0.45">
      <c r="A811" t="str">
        <f t="shared" si="24"/>
        <v>Hybrid HIPS_4_10</v>
      </c>
      <c r="B811">
        <v>1739628</v>
      </c>
      <c r="C811">
        <v>1743700</v>
      </c>
      <c r="D811" t="s">
        <v>380</v>
      </c>
      <c r="E811">
        <v>1</v>
      </c>
      <c r="F811">
        <v>231</v>
      </c>
      <c r="G811">
        <v>1</v>
      </c>
      <c r="H811" t="s">
        <v>378</v>
      </c>
      <c r="I811" t="s">
        <v>381</v>
      </c>
      <c r="J811">
        <v>34</v>
      </c>
      <c r="K811" t="s">
        <v>404</v>
      </c>
      <c r="L811">
        <v>13</v>
      </c>
      <c r="M811">
        <v>10</v>
      </c>
      <c r="N811">
        <v>118</v>
      </c>
      <c r="O811" s="2">
        <f t="shared" si="25"/>
        <v>4</v>
      </c>
    </row>
    <row r="812" spans="1:15" x14ac:dyDescent="0.45">
      <c r="A812" t="str">
        <f t="shared" si="24"/>
        <v>Hybrid HIPS_3_10</v>
      </c>
      <c r="B812">
        <v>1739634</v>
      </c>
      <c r="C812">
        <v>1744008</v>
      </c>
      <c r="D812" t="s">
        <v>380</v>
      </c>
      <c r="E812">
        <v>1</v>
      </c>
      <c r="F812">
        <v>232</v>
      </c>
      <c r="G812">
        <v>1</v>
      </c>
      <c r="H812" t="s">
        <v>378</v>
      </c>
      <c r="I812" t="s">
        <v>381</v>
      </c>
      <c r="J812">
        <v>42</v>
      </c>
      <c r="K812" t="s">
        <v>403</v>
      </c>
      <c r="L812">
        <v>9</v>
      </c>
      <c r="M812">
        <v>10</v>
      </c>
      <c r="N812">
        <v>119</v>
      </c>
      <c r="O812" s="2">
        <f t="shared" si="25"/>
        <v>3</v>
      </c>
    </row>
    <row r="813" spans="1:15" x14ac:dyDescent="0.45">
      <c r="A813" t="str">
        <f t="shared" si="24"/>
        <v>Hybrid HIPS_2_10</v>
      </c>
      <c r="B813">
        <v>1739604</v>
      </c>
      <c r="C813">
        <v>1743677</v>
      </c>
      <c r="D813" t="s">
        <v>380</v>
      </c>
      <c r="E813">
        <v>1</v>
      </c>
      <c r="F813">
        <v>233</v>
      </c>
      <c r="G813">
        <v>1</v>
      </c>
      <c r="H813" t="s">
        <v>378</v>
      </c>
      <c r="I813" t="s">
        <v>381</v>
      </c>
      <c r="J813">
        <v>11</v>
      </c>
      <c r="K813" t="s">
        <v>402</v>
      </c>
      <c r="L813">
        <v>5</v>
      </c>
      <c r="M813">
        <v>10</v>
      </c>
      <c r="N813">
        <v>120</v>
      </c>
      <c r="O813" s="2">
        <f t="shared" si="25"/>
        <v>2</v>
      </c>
    </row>
    <row r="814" spans="1:15" x14ac:dyDescent="0.45">
      <c r="A814" t="str">
        <f t="shared" si="24"/>
        <v>Hybrid HIPS_2_11</v>
      </c>
      <c r="B814">
        <v>1739653</v>
      </c>
      <c r="C814">
        <v>1744033</v>
      </c>
      <c r="D814" t="s">
        <v>380</v>
      </c>
      <c r="E814">
        <v>1</v>
      </c>
      <c r="F814">
        <v>236</v>
      </c>
      <c r="G814">
        <v>1</v>
      </c>
      <c r="H814" t="s">
        <v>378</v>
      </c>
      <c r="I814" t="s">
        <v>381</v>
      </c>
      <c r="J814">
        <v>67</v>
      </c>
      <c r="K814" t="s">
        <v>433</v>
      </c>
      <c r="L814">
        <v>5</v>
      </c>
      <c r="M814">
        <v>11</v>
      </c>
      <c r="N814">
        <v>121</v>
      </c>
      <c r="O814" s="2">
        <f t="shared" si="25"/>
        <v>2</v>
      </c>
    </row>
    <row r="815" spans="1:15" x14ac:dyDescent="0.45">
      <c r="A815" t="str">
        <f t="shared" si="24"/>
        <v>Hybrid HIPS_3_11</v>
      </c>
      <c r="B815">
        <v>1739810</v>
      </c>
      <c r="C815">
        <v>1743688</v>
      </c>
      <c r="D815" t="s">
        <v>380</v>
      </c>
      <c r="E815">
        <v>1</v>
      </c>
      <c r="F815">
        <v>237</v>
      </c>
      <c r="G815">
        <v>1</v>
      </c>
      <c r="H815" t="s">
        <v>378</v>
      </c>
      <c r="I815" t="s">
        <v>381</v>
      </c>
      <c r="J815">
        <v>22</v>
      </c>
      <c r="K815" t="s">
        <v>428</v>
      </c>
      <c r="L815">
        <v>9</v>
      </c>
      <c r="M815">
        <v>11</v>
      </c>
      <c r="N815">
        <v>122</v>
      </c>
      <c r="O815" s="2">
        <f t="shared" si="25"/>
        <v>3</v>
      </c>
    </row>
    <row r="816" spans="1:15" x14ac:dyDescent="0.45">
      <c r="A816" t="str">
        <f t="shared" si="24"/>
        <v>Hybrid HIPS_4_11</v>
      </c>
      <c r="B816">
        <v>1739630</v>
      </c>
      <c r="C816">
        <v>1744005</v>
      </c>
      <c r="D816" t="s">
        <v>380</v>
      </c>
      <c r="E816">
        <v>1</v>
      </c>
      <c r="F816">
        <v>238</v>
      </c>
      <c r="G816">
        <v>1</v>
      </c>
      <c r="H816" t="s">
        <v>378</v>
      </c>
      <c r="I816" t="s">
        <v>381</v>
      </c>
      <c r="J816">
        <v>39</v>
      </c>
      <c r="K816" t="s">
        <v>422</v>
      </c>
      <c r="L816">
        <v>13</v>
      </c>
      <c r="M816">
        <v>11</v>
      </c>
      <c r="N816">
        <v>123</v>
      </c>
      <c r="O816" s="2">
        <f t="shared" si="25"/>
        <v>4</v>
      </c>
    </row>
    <row r="817" spans="1:15" x14ac:dyDescent="0.45">
      <c r="A817" t="str">
        <f t="shared" si="24"/>
        <v>Hybrid HIPS_5_11</v>
      </c>
      <c r="B817">
        <v>1739646</v>
      </c>
      <c r="C817">
        <v>1744025</v>
      </c>
      <c r="D817" t="s">
        <v>380</v>
      </c>
      <c r="E817">
        <v>1</v>
      </c>
      <c r="F817">
        <v>239</v>
      </c>
      <c r="G817">
        <v>1</v>
      </c>
      <c r="H817" t="s">
        <v>378</v>
      </c>
      <c r="I817" t="s">
        <v>381</v>
      </c>
      <c r="J817">
        <v>59</v>
      </c>
      <c r="K817" t="s">
        <v>384</v>
      </c>
      <c r="L817">
        <v>17</v>
      </c>
      <c r="M817">
        <v>11</v>
      </c>
      <c r="N817">
        <v>124</v>
      </c>
      <c r="O817" s="2">
        <f t="shared" si="25"/>
        <v>5</v>
      </c>
    </row>
    <row r="818" spans="1:15" x14ac:dyDescent="0.45">
      <c r="A818" t="str">
        <f t="shared" si="24"/>
        <v>Hybrid HIPS_6_11</v>
      </c>
      <c r="B818">
        <v>1739811</v>
      </c>
      <c r="C818">
        <v>1743691</v>
      </c>
      <c r="D818" t="s">
        <v>380</v>
      </c>
      <c r="E818">
        <v>1</v>
      </c>
      <c r="F818">
        <v>240</v>
      </c>
      <c r="G818">
        <v>1</v>
      </c>
      <c r="H818" t="s">
        <v>378</v>
      </c>
      <c r="I818" t="s">
        <v>381</v>
      </c>
      <c r="J818">
        <v>25</v>
      </c>
      <c r="K818" t="s">
        <v>425</v>
      </c>
      <c r="L818">
        <v>21</v>
      </c>
      <c r="M818">
        <v>11</v>
      </c>
      <c r="N818">
        <v>125</v>
      </c>
      <c r="O818" s="2">
        <f t="shared" si="25"/>
        <v>6</v>
      </c>
    </row>
    <row r="819" spans="1:15" x14ac:dyDescent="0.45">
      <c r="A819" t="str">
        <f t="shared" si="24"/>
        <v>Hybrid HIPS_7_11</v>
      </c>
      <c r="B819">
        <v>1739671</v>
      </c>
      <c r="C819">
        <v>1744051</v>
      </c>
      <c r="D819" t="s">
        <v>380</v>
      </c>
      <c r="E819">
        <v>1</v>
      </c>
      <c r="F819">
        <v>241</v>
      </c>
      <c r="G819">
        <v>1</v>
      </c>
      <c r="H819" t="s">
        <v>378</v>
      </c>
      <c r="I819" t="s">
        <v>381</v>
      </c>
      <c r="J819">
        <v>85</v>
      </c>
      <c r="K819" t="s">
        <v>418</v>
      </c>
      <c r="L819">
        <v>25</v>
      </c>
      <c r="M819">
        <v>11</v>
      </c>
      <c r="N819">
        <v>126</v>
      </c>
      <c r="O819" s="2">
        <f t="shared" si="25"/>
        <v>7</v>
      </c>
    </row>
    <row r="820" spans="1:15" x14ac:dyDescent="0.45">
      <c r="A820" t="str">
        <f t="shared" si="24"/>
        <v>Hybrid HIPS_8_11</v>
      </c>
      <c r="B820">
        <v>1739657</v>
      </c>
      <c r="C820">
        <v>1744037</v>
      </c>
      <c r="D820" t="s">
        <v>380</v>
      </c>
      <c r="E820">
        <v>1</v>
      </c>
      <c r="F820">
        <v>242</v>
      </c>
      <c r="G820">
        <v>1</v>
      </c>
      <c r="H820" t="s">
        <v>378</v>
      </c>
      <c r="I820" t="s">
        <v>381</v>
      </c>
      <c r="J820">
        <v>71</v>
      </c>
      <c r="K820" t="s">
        <v>432</v>
      </c>
      <c r="L820">
        <v>29</v>
      </c>
      <c r="M820">
        <v>11</v>
      </c>
      <c r="N820">
        <v>127</v>
      </c>
      <c r="O820" s="2">
        <f t="shared" si="25"/>
        <v>8</v>
      </c>
    </row>
    <row r="821" spans="1:15" x14ac:dyDescent="0.45">
      <c r="A821" t="str">
        <f t="shared" si="24"/>
        <v>Hybrid HIPS_9_11</v>
      </c>
      <c r="B821">
        <v>1739660</v>
      </c>
      <c r="C821">
        <v>1744040</v>
      </c>
      <c r="D821" t="s">
        <v>380</v>
      </c>
      <c r="E821">
        <v>1</v>
      </c>
      <c r="F821">
        <v>243</v>
      </c>
      <c r="G821">
        <v>1</v>
      </c>
      <c r="H821" t="s">
        <v>378</v>
      </c>
      <c r="I821" t="s">
        <v>381</v>
      </c>
      <c r="J821">
        <v>74</v>
      </c>
      <c r="K821" t="s">
        <v>427</v>
      </c>
      <c r="L821">
        <v>33</v>
      </c>
      <c r="M821">
        <v>11</v>
      </c>
      <c r="N821">
        <v>128</v>
      </c>
      <c r="O821" s="2">
        <f t="shared" si="25"/>
        <v>9</v>
      </c>
    </row>
    <row r="822" spans="1:15" x14ac:dyDescent="0.45">
      <c r="A822" t="str">
        <f t="shared" si="24"/>
        <v>Hybrid HIPS_10_11</v>
      </c>
      <c r="B822">
        <v>1739673</v>
      </c>
      <c r="C822">
        <v>1744053</v>
      </c>
      <c r="D822" t="s">
        <v>380</v>
      </c>
      <c r="E822">
        <v>1</v>
      </c>
      <c r="F822">
        <v>244</v>
      </c>
      <c r="G822">
        <v>1</v>
      </c>
      <c r="H822" t="s">
        <v>378</v>
      </c>
      <c r="I822" t="s">
        <v>381</v>
      </c>
      <c r="J822">
        <v>87</v>
      </c>
      <c r="K822" t="s">
        <v>431</v>
      </c>
      <c r="L822">
        <v>37</v>
      </c>
      <c r="M822">
        <v>11</v>
      </c>
      <c r="N822">
        <v>129</v>
      </c>
      <c r="O822" s="2">
        <f t="shared" si="25"/>
        <v>10</v>
      </c>
    </row>
    <row r="823" spans="1:15" x14ac:dyDescent="0.45">
      <c r="A823" t="str">
        <f t="shared" si="24"/>
        <v>Hybrid HIPS_11_11</v>
      </c>
      <c r="B823">
        <v>1739659</v>
      </c>
      <c r="C823">
        <v>1744039</v>
      </c>
      <c r="D823" t="s">
        <v>380</v>
      </c>
      <c r="E823">
        <v>1</v>
      </c>
      <c r="F823">
        <v>245</v>
      </c>
      <c r="G823">
        <v>1</v>
      </c>
      <c r="H823" t="s">
        <v>378</v>
      </c>
      <c r="I823" t="s">
        <v>381</v>
      </c>
      <c r="J823">
        <v>73</v>
      </c>
      <c r="K823" t="s">
        <v>430</v>
      </c>
      <c r="L823">
        <v>41</v>
      </c>
      <c r="M823">
        <v>11</v>
      </c>
      <c r="N823">
        <v>130</v>
      </c>
      <c r="O823" s="2">
        <f t="shared" si="25"/>
        <v>11</v>
      </c>
    </row>
    <row r="824" spans="1:15" x14ac:dyDescent="0.45">
      <c r="A824" t="str">
        <f t="shared" si="24"/>
        <v>Hybrid HIPS_11_12</v>
      </c>
      <c r="B824">
        <v>1739606</v>
      </c>
      <c r="C824">
        <v>1743679</v>
      </c>
      <c r="D824" t="s">
        <v>380</v>
      </c>
      <c r="E824">
        <v>1</v>
      </c>
      <c r="F824">
        <v>270</v>
      </c>
      <c r="G824">
        <v>1</v>
      </c>
      <c r="H824" t="s">
        <v>378</v>
      </c>
      <c r="I824" t="s">
        <v>381</v>
      </c>
      <c r="J824">
        <v>13</v>
      </c>
      <c r="K824" t="s">
        <v>441</v>
      </c>
      <c r="L824">
        <v>41</v>
      </c>
      <c r="M824">
        <v>12</v>
      </c>
      <c r="N824">
        <v>131</v>
      </c>
      <c r="O824" s="2">
        <f t="shared" si="25"/>
        <v>11</v>
      </c>
    </row>
    <row r="825" spans="1:15" x14ac:dyDescent="0.45">
      <c r="A825" t="str">
        <f t="shared" si="24"/>
        <v>Hybrid HIPS_10_12</v>
      </c>
      <c r="B825">
        <v>1739622</v>
      </c>
      <c r="C825">
        <v>1743696</v>
      </c>
      <c r="D825" t="s">
        <v>380</v>
      </c>
      <c r="E825">
        <v>1</v>
      </c>
      <c r="F825">
        <v>271</v>
      </c>
      <c r="G825">
        <v>1</v>
      </c>
      <c r="H825" t="s">
        <v>378</v>
      </c>
      <c r="I825" t="s">
        <v>381</v>
      </c>
      <c r="J825">
        <v>30</v>
      </c>
      <c r="K825" t="s">
        <v>426</v>
      </c>
      <c r="L825">
        <v>37</v>
      </c>
      <c r="M825">
        <v>12</v>
      </c>
      <c r="N825">
        <v>132</v>
      </c>
      <c r="O825" s="2">
        <f t="shared" si="25"/>
        <v>10</v>
      </c>
    </row>
    <row r="826" spans="1:15" x14ac:dyDescent="0.45">
      <c r="A826" t="str">
        <f t="shared" si="24"/>
        <v>Hybrid HIPS_9_12</v>
      </c>
      <c r="B826">
        <v>1739644</v>
      </c>
      <c r="C826">
        <v>1744023</v>
      </c>
      <c r="D826" t="s">
        <v>380</v>
      </c>
      <c r="E826">
        <v>1</v>
      </c>
      <c r="F826">
        <v>272</v>
      </c>
      <c r="G826">
        <v>1</v>
      </c>
      <c r="H826" t="s">
        <v>378</v>
      </c>
      <c r="I826" t="s">
        <v>381</v>
      </c>
      <c r="J826">
        <v>57</v>
      </c>
      <c r="K826" t="s">
        <v>423</v>
      </c>
      <c r="L826">
        <v>33</v>
      </c>
      <c r="M826">
        <v>12</v>
      </c>
      <c r="N826">
        <v>133</v>
      </c>
      <c r="O826" s="2">
        <f t="shared" si="25"/>
        <v>9</v>
      </c>
    </row>
    <row r="827" spans="1:15" x14ac:dyDescent="0.45">
      <c r="A827" t="str">
        <f t="shared" si="24"/>
        <v>Hybrid HIPS_8_12</v>
      </c>
      <c r="B827">
        <v>1739669</v>
      </c>
      <c r="C827">
        <v>1744049</v>
      </c>
      <c r="D827" t="s">
        <v>380</v>
      </c>
      <c r="E827">
        <v>1</v>
      </c>
      <c r="F827">
        <v>273</v>
      </c>
      <c r="G827">
        <v>1</v>
      </c>
      <c r="H827" t="s">
        <v>378</v>
      </c>
      <c r="I827" t="s">
        <v>381</v>
      </c>
      <c r="J827">
        <v>83</v>
      </c>
      <c r="K827" t="s">
        <v>440</v>
      </c>
      <c r="L827">
        <v>29</v>
      </c>
      <c r="M827">
        <v>12</v>
      </c>
      <c r="N827">
        <v>134</v>
      </c>
      <c r="O827" s="2">
        <f t="shared" si="25"/>
        <v>8</v>
      </c>
    </row>
    <row r="828" spans="1:15" x14ac:dyDescent="0.45">
      <c r="A828" t="str">
        <f t="shared" si="24"/>
        <v>Hybrid HIPS_7_12</v>
      </c>
      <c r="B828">
        <v>1739616</v>
      </c>
      <c r="C828">
        <v>1744001</v>
      </c>
      <c r="D828" t="s">
        <v>380</v>
      </c>
      <c r="E828">
        <v>1</v>
      </c>
      <c r="F828">
        <v>274</v>
      </c>
      <c r="G828">
        <v>1</v>
      </c>
      <c r="H828" t="s">
        <v>378</v>
      </c>
      <c r="I828" t="s">
        <v>381</v>
      </c>
      <c r="J828">
        <v>35</v>
      </c>
      <c r="K828" t="s">
        <v>439</v>
      </c>
      <c r="L828">
        <v>25</v>
      </c>
      <c r="M828">
        <v>12</v>
      </c>
      <c r="N828">
        <v>135</v>
      </c>
      <c r="O828" s="2">
        <f t="shared" si="25"/>
        <v>7</v>
      </c>
    </row>
    <row r="829" spans="1:15" x14ac:dyDescent="0.45">
      <c r="A829" t="str">
        <f t="shared" si="24"/>
        <v>Hybrid HIPS_6_12</v>
      </c>
      <c r="B829">
        <v>1739623</v>
      </c>
      <c r="C829">
        <v>1744002</v>
      </c>
      <c r="D829" t="s">
        <v>380</v>
      </c>
      <c r="E829">
        <v>1</v>
      </c>
      <c r="F829">
        <v>275</v>
      </c>
      <c r="G829">
        <v>1</v>
      </c>
      <c r="H829" t="s">
        <v>378</v>
      </c>
      <c r="I829" t="s">
        <v>381</v>
      </c>
      <c r="J829">
        <v>36</v>
      </c>
      <c r="K829" t="s">
        <v>438</v>
      </c>
      <c r="L829">
        <v>21</v>
      </c>
      <c r="M829">
        <v>12</v>
      </c>
      <c r="N829">
        <v>136</v>
      </c>
      <c r="O829" s="2">
        <f t="shared" si="25"/>
        <v>6</v>
      </c>
    </row>
    <row r="830" spans="1:15" x14ac:dyDescent="0.45">
      <c r="A830" t="str">
        <f t="shared" si="24"/>
        <v>Hybrid HIPS_5_12</v>
      </c>
      <c r="B830">
        <v>1739625</v>
      </c>
      <c r="C830">
        <v>1744003</v>
      </c>
      <c r="D830" t="s">
        <v>380</v>
      </c>
      <c r="E830">
        <v>1</v>
      </c>
      <c r="F830">
        <v>276</v>
      </c>
      <c r="G830">
        <v>1</v>
      </c>
      <c r="H830" t="s">
        <v>378</v>
      </c>
      <c r="I830" t="s">
        <v>381</v>
      </c>
      <c r="J830">
        <v>37</v>
      </c>
      <c r="K830" t="s">
        <v>437</v>
      </c>
      <c r="L830">
        <v>17</v>
      </c>
      <c r="M830">
        <v>12</v>
      </c>
      <c r="N830">
        <v>137</v>
      </c>
      <c r="O830" s="2">
        <f t="shared" si="25"/>
        <v>5</v>
      </c>
    </row>
    <row r="831" spans="1:15" x14ac:dyDescent="0.45">
      <c r="A831" t="str">
        <f t="shared" si="24"/>
        <v>Hybrid HIPS_4_12</v>
      </c>
      <c r="B831">
        <v>1739638</v>
      </c>
      <c r="C831">
        <v>1744015</v>
      </c>
      <c r="D831" t="s">
        <v>380</v>
      </c>
      <c r="E831">
        <v>1</v>
      </c>
      <c r="F831">
        <v>277</v>
      </c>
      <c r="G831">
        <v>1</v>
      </c>
      <c r="H831" t="s">
        <v>378</v>
      </c>
      <c r="I831" t="s">
        <v>381</v>
      </c>
      <c r="J831">
        <v>49</v>
      </c>
      <c r="K831" t="s">
        <v>436</v>
      </c>
      <c r="L831">
        <v>13</v>
      </c>
      <c r="M831">
        <v>12</v>
      </c>
      <c r="N831">
        <v>138</v>
      </c>
      <c r="O831" s="2">
        <f t="shared" si="25"/>
        <v>4</v>
      </c>
    </row>
    <row r="832" spans="1:15" x14ac:dyDescent="0.45">
      <c r="A832" t="str">
        <f t="shared" si="24"/>
        <v>Hybrid HIPS_3_12</v>
      </c>
      <c r="B832">
        <v>1716291</v>
      </c>
      <c r="C832">
        <v>1743667</v>
      </c>
      <c r="D832" t="s">
        <v>380</v>
      </c>
      <c r="E832">
        <v>1</v>
      </c>
      <c r="F832">
        <v>278</v>
      </c>
      <c r="G832">
        <v>1</v>
      </c>
      <c r="H832" t="s">
        <v>378</v>
      </c>
      <c r="I832" t="s">
        <v>381</v>
      </c>
      <c r="J832">
        <v>1</v>
      </c>
      <c r="K832" t="s">
        <v>435</v>
      </c>
      <c r="L832">
        <v>9</v>
      </c>
      <c r="M832">
        <v>12</v>
      </c>
      <c r="N832">
        <v>139</v>
      </c>
      <c r="O832" s="2">
        <f t="shared" si="25"/>
        <v>3</v>
      </c>
    </row>
    <row r="833" spans="1:15" x14ac:dyDescent="0.45">
      <c r="A833" t="str">
        <f t="shared" si="24"/>
        <v>Hybrid HIPS_2_12</v>
      </c>
      <c r="B833">
        <v>1739639</v>
      </c>
      <c r="C833">
        <v>1744016</v>
      </c>
      <c r="D833" t="s">
        <v>380</v>
      </c>
      <c r="E833">
        <v>1</v>
      </c>
      <c r="F833">
        <v>279</v>
      </c>
      <c r="G833">
        <v>1</v>
      </c>
      <c r="H833" t="s">
        <v>378</v>
      </c>
      <c r="I833" t="s">
        <v>381</v>
      </c>
      <c r="J833">
        <v>50</v>
      </c>
      <c r="K833" t="s">
        <v>434</v>
      </c>
      <c r="L833">
        <v>5</v>
      </c>
      <c r="M833">
        <v>12</v>
      </c>
      <c r="N833">
        <v>140</v>
      </c>
      <c r="O833" s="2">
        <f t="shared" si="25"/>
        <v>2</v>
      </c>
    </row>
    <row r="834" spans="1:15" x14ac:dyDescent="0.45">
      <c r="A834" t="str">
        <f t="shared" ref="A834:A897" si="26">IF(OR(I834="LC2125",I834="LC2125_ER"),"Hybrid HIPS",IF(I834="LC2120","Inbred HIPS","ERROR"))&amp;"_"&amp;O834&amp;"_"&amp;M834</f>
        <v>Hybrid HIPS_2_13</v>
      </c>
      <c r="B834">
        <v>1739615</v>
      </c>
      <c r="C834">
        <v>1743689</v>
      </c>
      <c r="D834" t="s">
        <v>380</v>
      </c>
      <c r="E834">
        <v>1</v>
      </c>
      <c r="F834">
        <v>282</v>
      </c>
      <c r="G834">
        <v>1</v>
      </c>
      <c r="H834" t="s">
        <v>378</v>
      </c>
      <c r="I834" t="s">
        <v>381</v>
      </c>
      <c r="J834">
        <v>23</v>
      </c>
      <c r="K834" t="s">
        <v>382</v>
      </c>
      <c r="L834">
        <v>5</v>
      </c>
      <c r="M834">
        <v>13</v>
      </c>
      <c r="N834">
        <v>141</v>
      </c>
      <c r="O834" s="2">
        <f t="shared" si="25"/>
        <v>2</v>
      </c>
    </row>
    <row r="835" spans="1:15" x14ac:dyDescent="0.45">
      <c r="A835" t="str">
        <f t="shared" si="26"/>
        <v>Hybrid HIPS_3_13</v>
      </c>
      <c r="B835">
        <v>1739661</v>
      </c>
      <c r="C835">
        <v>1744041</v>
      </c>
      <c r="D835" t="s">
        <v>380</v>
      </c>
      <c r="E835">
        <v>1</v>
      </c>
      <c r="F835">
        <v>283</v>
      </c>
      <c r="G835">
        <v>1</v>
      </c>
      <c r="H835" t="s">
        <v>378</v>
      </c>
      <c r="I835" t="s">
        <v>381</v>
      </c>
      <c r="J835">
        <v>75</v>
      </c>
      <c r="K835" t="s">
        <v>416</v>
      </c>
      <c r="L835">
        <v>9</v>
      </c>
      <c r="M835">
        <v>13</v>
      </c>
      <c r="N835">
        <v>142</v>
      </c>
      <c r="O835" s="2">
        <f t="shared" ref="O835:O898" si="27">IF(OR(I835="LC2125",I835="LC2125_ER"),(L835+3)/4,IF(I835="LC2120",L835,"ERROR"))</f>
        <v>3</v>
      </c>
    </row>
    <row r="836" spans="1:15" x14ac:dyDescent="0.45">
      <c r="A836" t="str">
        <f t="shared" si="26"/>
        <v>Hybrid HIPS_4_13</v>
      </c>
      <c r="B836">
        <v>1739642</v>
      </c>
      <c r="C836">
        <v>1744019</v>
      </c>
      <c r="D836" t="s">
        <v>380</v>
      </c>
      <c r="E836">
        <v>1</v>
      </c>
      <c r="F836">
        <v>284</v>
      </c>
      <c r="G836">
        <v>1</v>
      </c>
      <c r="H836" t="s">
        <v>378</v>
      </c>
      <c r="I836" t="s">
        <v>381</v>
      </c>
      <c r="J836">
        <v>53</v>
      </c>
      <c r="K836" t="s">
        <v>454</v>
      </c>
      <c r="L836">
        <v>13</v>
      </c>
      <c r="M836">
        <v>13</v>
      </c>
      <c r="N836">
        <v>143</v>
      </c>
      <c r="O836" s="2">
        <f t="shared" si="27"/>
        <v>4</v>
      </c>
    </row>
    <row r="837" spans="1:15" x14ac:dyDescent="0.45">
      <c r="A837" t="str">
        <f t="shared" si="26"/>
        <v>Hybrid HIPS_5_13</v>
      </c>
      <c r="B837">
        <v>1716296</v>
      </c>
      <c r="C837">
        <v>1744010</v>
      </c>
      <c r="D837" t="s">
        <v>380</v>
      </c>
      <c r="E837">
        <v>1</v>
      </c>
      <c r="F837">
        <v>285</v>
      </c>
      <c r="G837">
        <v>1</v>
      </c>
      <c r="H837" t="s">
        <v>378</v>
      </c>
      <c r="I837" t="s">
        <v>381</v>
      </c>
      <c r="J837">
        <v>44</v>
      </c>
      <c r="K837" t="s">
        <v>450</v>
      </c>
      <c r="L837">
        <v>17</v>
      </c>
      <c r="M837">
        <v>13</v>
      </c>
      <c r="N837">
        <v>144</v>
      </c>
      <c r="O837" s="2">
        <f t="shared" si="27"/>
        <v>5</v>
      </c>
    </row>
    <row r="838" spans="1:15" x14ac:dyDescent="0.45">
      <c r="A838" t="str">
        <f t="shared" si="26"/>
        <v>Hybrid HIPS_6_13</v>
      </c>
      <c r="B838">
        <v>1716295</v>
      </c>
      <c r="C838">
        <v>1744011</v>
      </c>
      <c r="D838" t="s">
        <v>380</v>
      </c>
      <c r="E838">
        <v>1</v>
      </c>
      <c r="F838">
        <v>286</v>
      </c>
      <c r="G838">
        <v>1</v>
      </c>
      <c r="H838" t="s">
        <v>378</v>
      </c>
      <c r="I838" t="s">
        <v>381</v>
      </c>
      <c r="J838">
        <v>45</v>
      </c>
      <c r="K838" t="s">
        <v>449</v>
      </c>
      <c r="L838">
        <v>21</v>
      </c>
      <c r="M838">
        <v>13</v>
      </c>
      <c r="N838">
        <v>145</v>
      </c>
      <c r="O838" s="2">
        <f t="shared" si="27"/>
        <v>6</v>
      </c>
    </row>
    <row r="839" spans="1:15" x14ac:dyDescent="0.45">
      <c r="A839" t="str">
        <f t="shared" si="26"/>
        <v>Hybrid HIPS_7_13</v>
      </c>
      <c r="B839">
        <v>1739632</v>
      </c>
      <c r="C839">
        <v>1744012</v>
      </c>
      <c r="D839" t="s">
        <v>380</v>
      </c>
      <c r="E839">
        <v>1</v>
      </c>
      <c r="F839">
        <v>287</v>
      </c>
      <c r="G839">
        <v>1</v>
      </c>
      <c r="H839" t="s">
        <v>378</v>
      </c>
      <c r="I839" t="s">
        <v>381</v>
      </c>
      <c r="J839">
        <v>46</v>
      </c>
      <c r="K839" t="s">
        <v>448</v>
      </c>
      <c r="L839">
        <v>25</v>
      </c>
      <c r="M839">
        <v>13</v>
      </c>
      <c r="N839">
        <v>146</v>
      </c>
      <c r="O839" s="2">
        <f t="shared" si="27"/>
        <v>7</v>
      </c>
    </row>
    <row r="840" spans="1:15" x14ac:dyDescent="0.45">
      <c r="A840" t="str">
        <f t="shared" si="26"/>
        <v>Hybrid HIPS_8_13</v>
      </c>
      <c r="B840">
        <v>1739647</v>
      </c>
      <c r="C840">
        <v>1744026</v>
      </c>
      <c r="D840" t="s">
        <v>380</v>
      </c>
      <c r="E840">
        <v>1</v>
      </c>
      <c r="F840">
        <v>288</v>
      </c>
      <c r="G840">
        <v>1</v>
      </c>
      <c r="H840" t="s">
        <v>378</v>
      </c>
      <c r="I840" t="s">
        <v>381</v>
      </c>
      <c r="J840">
        <v>60</v>
      </c>
      <c r="K840" t="s">
        <v>453</v>
      </c>
      <c r="L840">
        <v>29</v>
      </c>
      <c r="M840">
        <v>13</v>
      </c>
      <c r="N840">
        <v>147</v>
      </c>
      <c r="O840" s="2">
        <f t="shared" si="27"/>
        <v>8</v>
      </c>
    </row>
    <row r="841" spans="1:15" x14ac:dyDescent="0.45">
      <c r="A841" t="str">
        <f t="shared" si="26"/>
        <v>Hybrid HIPS_9_13</v>
      </c>
      <c r="B841">
        <v>1739621</v>
      </c>
      <c r="C841">
        <v>1743695</v>
      </c>
      <c r="D841" t="s">
        <v>380</v>
      </c>
      <c r="E841">
        <v>1</v>
      </c>
      <c r="F841">
        <v>289</v>
      </c>
      <c r="G841">
        <v>1</v>
      </c>
      <c r="H841" t="s">
        <v>378</v>
      </c>
      <c r="I841" t="s">
        <v>381</v>
      </c>
      <c r="J841">
        <v>29</v>
      </c>
      <c r="K841" t="s">
        <v>452</v>
      </c>
      <c r="L841">
        <v>33</v>
      </c>
      <c r="M841">
        <v>13</v>
      </c>
      <c r="N841">
        <v>148</v>
      </c>
      <c r="O841" s="2">
        <f t="shared" si="27"/>
        <v>9</v>
      </c>
    </row>
    <row r="842" spans="1:15" x14ac:dyDescent="0.45">
      <c r="A842" t="str">
        <f t="shared" si="26"/>
        <v>Hybrid HIPS_10_13</v>
      </c>
      <c r="B842">
        <v>1739651</v>
      </c>
      <c r="C842">
        <v>1744031</v>
      </c>
      <c r="D842" t="s">
        <v>380</v>
      </c>
      <c r="E842">
        <v>1</v>
      </c>
      <c r="F842">
        <v>290</v>
      </c>
      <c r="G842">
        <v>1</v>
      </c>
      <c r="H842" t="s">
        <v>378</v>
      </c>
      <c r="I842" t="s">
        <v>381</v>
      </c>
      <c r="J842">
        <v>65</v>
      </c>
      <c r="K842" t="s">
        <v>412</v>
      </c>
      <c r="L842">
        <v>37</v>
      </c>
      <c r="M842">
        <v>13</v>
      </c>
      <c r="N842">
        <v>149</v>
      </c>
      <c r="O842" s="2">
        <f t="shared" si="27"/>
        <v>10</v>
      </c>
    </row>
    <row r="843" spans="1:15" x14ac:dyDescent="0.45">
      <c r="A843" t="str">
        <f t="shared" si="26"/>
        <v>Hybrid HIPS_11_13</v>
      </c>
      <c r="B843">
        <v>1739662</v>
      </c>
      <c r="C843">
        <v>1744042</v>
      </c>
      <c r="D843" t="s">
        <v>380</v>
      </c>
      <c r="E843">
        <v>1</v>
      </c>
      <c r="F843">
        <v>291</v>
      </c>
      <c r="G843">
        <v>1</v>
      </c>
      <c r="H843" t="s">
        <v>378</v>
      </c>
      <c r="I843" t="s">
        <v>381</v>
      </c>
      <c r="J843">
        <v>76</v>
      </c>
      <c r="K843" t="s">
        <v>429</v>
      </c>
      <c r="L843">
        <v>41</v>
      </c>
      <c r="M843">
        <v>13</v>
      </c>
      <c r="N843">
        <v>150</v>
      </c>
      <c r="O843" s="2">
        <f t="shared" si="27"/>
        <v>11</v>
      </c>
    </row>
    <row r="844" spans="1:15" x14ac:dyDescent="0.45">
      <c r="A844" t="str">
        <f t="shared" si="26"/>
        <v>Hybrid HIPS_11_14</v>
      </c>
      <c r="B844">
        <v>1716294</v>
      </c>
      <c r="C844">
        <v>1743670</v>
      </c>
      <c r="D844" t="s">
        <v>380</v>
      </c>
      <c r="E844">
        <v>1</v>
      </c>
      <c r="F844">
        <v>316</v>
      </c>
      <c r="G844">
        <v>1</v>
      </c>
      <c r="H844" t="s">
        <v>378</v>
      </c>
      <c r="I844" t="s">
        <v>381</v>
      </c>
      <c r="J844">
        <v>4</v>
      </c>
      <c r="K844" t="s">
        <v>420</v>
      </c>
      <c r="L844">
        <v>41</v>
      </c>
      <c r="M844">
        <v>14</v>
      </c>
      <c r="N844">
        <v>151</v>
      </c>
      <c r="O844" s="2">
        <f t="shared" si="27"/>
        <v>11</v>
      </c>
    </row>
    <row r="845" spans="1:15" x14ac:dyDescent="0.45">
      <c r="A845" t="str">
        <f t="shared" si="26"/>
        <v>Hybrid HIPS_10_14</v>
      </c>
      <c r="B845">
        <v>1739617</v>
      </c>
      <c r="C845">
        <v>1743690</v>
      </c>
      <c r="D845" t="s">
        <v>380</v>
      </c>
      <c r="E845">
        <v>1</v>
      </c>
      <c r="F845">
        <v>317</v>
      </c>
      <c r="G845">
        <v>1</v>
      </c>
      <c r="H845" t="s">
        <v>378</v>
      </c>
      <c r="I845" t="s">
        <v>381</v>
      </c>
      <c r="J845">
        <v>24</v>
      </c>
      <c r="K845" t="s">
        <v>419</v>
      </c>
      <c r="L845">
        <v>37</v>
      </c>
      <c r="M845">
        <v>14</v>
      </c>
      <c r="N845">
        <v>152</v>
      </c>
      <c r="O845" s="2">
        <f t="shared" si="27"/>
        <v>10</v>
      </c>
    </row>
    <row r="846" spans="1:15" x14ac:dyDescent="0.45">
      <c r="A846" t="str">
        <f t="shared" si="26"/>
        <v>Hybrid HIPS_9_14</v>
      </c>
      <c r="B846">
        <v>1739635</v>
      </c>
      <c r="C846">
        <v>1744009</v>
      </c>
      <c r="D846" t="s">
        <v>380</v>
      </c>
      <c r="E846">
        <v>1</v>
      </c>
      <c r="F846">
        <v>318</v>
      </c>
      <c r="G846">
        <v>1</v>
      </c>
      <c r="H846" t="s">
        <v>378</v>
      </c>
      <c r="I846" t="s">
        <v>381</v>
      </c>
      <c r="J846">
        <v>43</v>
      </c>
      <c r="K846" t="s">
        <v>445</v>
      </c>
      <c r="L846">
        <v>33</v>
      </c>
      <c r="M846">
        <v>14</v>
      </c>
      <c r="N846">
        <v>153</v>
      </c>
      <c r="O846" s="2">
        <f t="shared" si="27"/>
        <v>9</v>
      </c>
    </row>
    <row r="847" spans="1:15" x14ac:dyDescent="0.45">
      <c r="A847" t="str">
        <f t="shared" si="26"/>
        <v>Hybrid HIPS_8_14</v>
      </c>
      <c r="B847">
        <v>1739627</v>
      </c>
      <c r="C847">
        <v>1743699</v>
      </c>
      <c r="D847" t="s">
        <v>380</v>
      </c>
      <c r="E847">
        <v>1</v>
      </c>
      <c r="F847">
        <v>319</v>
      </c>
      <c r="G847">
        <v>1</v>
      </c>
      <c r="H847" t="s">
        <v>378</v>
      </c>
      <c r="I847" t="s">
        <v>381</v>
      </c>
      <c r="J847">
        <v>33</v>
      </c>
      <c r="K847" t="s">
        <v>458</v>
      </c>
      <c r="L847">
        <v>29</v>
      </c>
      <c r="M847">
        <v>14</v>
      </c>
      <c r="N847">
        <v>154</v>
      </c>
      <c r="O847" s="2">
        <f t="shared" si="27"/>
        <v>8</v>
      </c>
    </row>
    <row r="848" spans="1:15" x14ac:dyDescent="0.45">
      <c r="A848" t="str">
        <f t="shared" si="26"/>
        <v>Hybrid HIPS_7_14</v>
      </c>
      <c r="B848">
        <v>1716298</v>
      </c>
      <c r="C848">
        <v>1744021</v>
      </c>
      <c r="D848" t="s">
        <v>380</v>
      </c>
      <c r="E848">
        <v>1</v>
      </c>
      <c r="F848">
        <v>320</v>
      </c>
      <c r="G848">
        <v>1</v>
      </c>
      <c r="H848" t="s">
        <v>378</v>
      </c>
      <c r="I848" t="s">
        <v>381</v>
      </c>
      <c r="J848">
        <v>55</v>
      </c>
      <c r="K848" t="s">
        <v>457</v>
      </c>
      <c r="L848">
        <v>25</v>
      </c>
      <c r="M848">
        <v>14</v>
      </c>
      <c r="N848">
        <v>155</v>
      </c>
      <c r="O848" s="2">
        <f t="shared" si="27"/>
        <v>7</v>
      </c>
    </row>
    <row r="849" spans="1:15" x14ac:dyDescent="0.45">
      <c r="A849" t="str">
        <f t="shared" si="26"/>
        <v>Hybrid HIPS_6_14</v>
      </c>
      <c r="B849">
        <v>1739812</v>
      </c>
      <c r="C849">
        <v>1744022</v>
      </c>
      <c r="D849" t="s">
        <v>380</v>
      </c>
      <c r="E849">
        <v>1</v>
      </c>
      <c r="F849">
        <v>321</v>
      </c>
      <c r="G849">
        <v>1</v>
      </c>
      <c r="H849" t="s">
        <v>378</v>
      </c>
      <c r="I849" t="s">
        <v>381</v>
      </c>
      <c r="J849">
        <v>56</v>
      </c>
      <c r="K849" t="s">
        <v>456</v>
      </c>
      <c r="L849">
        <v>21</v>
      </c>
      <c r="M849">
        <v>14</v>
      </c>
      <c r="N849">
        <v>156</v>
      </c>
      <c r="O849" s="2">
        <f t="shared" si="27"/>
        <v>6</v>
      </c>
    </row>
    <row r="850" spans="1:15" x14ac:dyDescent="0.45">
      <c r="A850" t="str">
        <f t="shared" si="26"/>
        <v>Hybrid HIPS_5_14</v>
      </c>
      <c r="B850">
        <v>1716299</v>
      </c>
      <c r="C850">
        <v>1743672</v>
      </c>
      <c r="D850" t="s">
        <v>380</v>
      </c>
      <c r="E850">
        <v>1</v>
      </c>
      <c r="F850">
        <v>322</v>
      </c>
      <c r="G850">
        <v>1</v>
      </c>
      <c r="H850" t="s">
        <v>378</v>
      </c>
      <c r="I850" t="s">
        <v>381</v>
      </c>
      <c r="J850">
        <v>6</v>
      </c>
      <c r="K850" t="s">
        <v>391</v>
      </c>
      <c r="L850">
        <v>17</v>
      </c>
      <c r="M850">
        <v>14</v>
      </c>
      <c r="N850">
        <v>157</v>
      </c>
      <c r="O850" s="2">
        <f t="shared" si="27"/>
        <v>5</v>
      </c>
    </row>
    <row r="851" spans="1:15" x14ac:dyDescent="0.45">
      <c r="A851" t="str">
        <f t="shared" si="26"/>
        <v>Hybrid HIPS_4_14</v>
      </c>
      <c r="B851">
        <v>1739610</v>
      </c>
      <c r="C851">
        <v>1743683</v>
      </c>
      <c r="D851" t="s">
        <v>380</v>
      </c>
      <c r="E851">
        <v>1</v>
      </c>
      <c r="F851">
        <v>323</v>
      </c>
      <c r="G851">
        <v>1</v>
      </c>
      <c r="H851" t="s">
        <v>378</v>
      </c>
      <c r="I851" t="s">
        <v>381</v>
      </c>
      <c r="J851">
        <v>17</v>
      </c>
      <c r="K851" t="s">
        <v>442</v>
      </c>
      <c r="L851">
        <v>13</v>
      </c>
      <c r="M851">
        <v>14</v>
      </c>
      <c r="N851">
        <v>158</v>
      </c>
      <c r="O851" s="2">
        <f t="shared" si="27"/>
        <v>4</v>
      </c>
    </row>
    <row r="852" spans="1:15" x14ac:dyDescent="0.45">
      <c r="A852" t="str">
        <f t="shared" si="26"/>
        <v>Hybrid HIPS_3_14</v>
      </c>
      <c r="B852">
        <v>1739611</v>
      </c>
      <c r="C852">
        <v>1743684</v>
      </c>
      <c r="D852" t="s">
        <v>380</v>
      </c>
      <c r="E852">
        <v>1</v>
      </c>
      <c r="F852">
        <v>324</v>
      </c>
      <c r="G852">
        <v>1</v>
      </c>
      <c r="H852" t="s">
        <v>378</v>
      </c>
      <c r="I852" t="s">
        <v>381</v>
      </c>
      <c r="J852">
        <v>18</v>
      </c>
      <c r="K852" t="s">
        <v>455</v>
      </c>
      <c r="L852">
        <v>9</v>
      </c>
      <c r="M852">
        <v>14</v>
      </c>
      <c r="N852">
        <v>159</v>
      </c>
      <c r="O852" s="2">
        <f t="shared" si="27"/>
        <v>3</v>
      </c>
    </row>
    <row r="853" spans="1:15" x14ac:dyDescent="0.45">
      <c r="A853" t="str">
        <f t="shared" si="26"/>
        <v>Hybrid HIPS_2_14</v>
      </c>
      <c r="B853">
        <v>1739601</v>
      </c>
      <c r="C853">
        <v>1743674</v>
      </c>
      <c r="D853" t="s">
        <v>380</v>
      </c>
      <c r="E853">
        <v>1</v>
      </c>
      <c r="F853">
        <v>325</v>
      </c>
      <c r="G853">
        <v>1</v>
      </c>
      <c r="H853" t="s">
        <v>378</v>
      </c>
      <c r="I853" t="s">
        <v>381</v>
      </c>
      <c r="J853">
        <v>8</v>
      </c>
      <c r="K853" t="s">
        <v>383</v>
      </c>
      <c r="L853">
        <v>5</v>
      </c>
      <c r="M853">
        <v>14</v>
      </c>
      <c r="N853">
        <v>160</v>
      </c>
      <c r="O853" s="2">
        <f t="shared" si="27"/>
        <v>2</v>
      </c>
    </row>
    <row r="854" spans="1:15" x14ac:dyDescent="0.45">
      <c r="A854" t="str">
        <f t="shared" si="26"/>
        <v>Hybrid HIPS_2_15</v>
      </c>
      <c r="B854">
        <v>1739656</v>
      </c>
      <c r="C854">
        <v>1744036</v>
      </c>
      <c r="D854" t="s">
        <v>380</v>
      </c>
      <c r="E854">
        <v>1</v>
      </c>
      <c r="F854">
        <v>328</v>
      </c>
      <c r="G854">
        <v>1</v>
      </c>
      <c r="H854" t="s">
        <v>378</v>
      </c>
      <c r="I854" t="s">
        <v>381</v>
      </c>
      <c r="J854">
        <v>70</v>
      </c>
      <c r="K854" t="s">
        <v>388</v>
      </c>
      <c r="L854">
        <v>5</v>
      </c>
      <c r="M854">
        <v>15</v>
      </c>
      <c r="N854">
        <v>161</v>
      </c>
      <c r="O854" s="2">
        <f t="shared" si="27"/>
        <v>2</v>
      </c>
    </row>
    <row r="855" spans="1:15" x14ac:dyDescent="0.45">
      <c r="A855" t="str">
        <f t="shared" si="26"/>
        <v>Hybrid HIPS_3_15</v>
      </c>
      <c r="B855">
        <v>1739813</v>
      </c>
      <c r="C855">
        <v>1744028</v>
      </c>
      <c r="D855" t="s">
        <v>380</v>
      </c>
      <c r="E855">
        <v>1</v>
      </c>
      <c r="F855">
        <v>329</v>
      </c>
      <c r="G855">
        <v>1</v>
      </c>
      <c r="H855" t="s">
        <v>378</v>
      </c>
      <c r="I855" t="s">
        <v>381</v>
      </c>
      <c r="J855">
        <v>62</v>
      </c>
      <c r="K855" t="s">
        <v>463</v>
      </c>
      <c r="L855">
        <v>9</v>
      </c>
      <c r="M855">
        <v>15</v>
      </c>
      <c r="N855">
        <v>162</v>
      </c>
      <c r="O855" s="2">
        <f t="shared" si="27"/>
        <v>3</v>
      </c>
    </row>
    <row r="856" spans="1:15" x14ac:dyDescent="0.45">
      <c r="A856" t="str">
        <f t="shared" si="26"/>
        <v>Hybrid HIPS_4_15</v>
      </c>
      <c r="B856">
        <v>1739613</v>
      </c>
      <c r="C856">
        <v>1743686</v>
      </c>
      <c r="D856" t="s">
        <v>380</v>
      </c>
      <c r="E856">
        <v>1</v>
      </c>
      <c r="F856">
        <v>330</v>
      </c>
      <c r="G856">
        <v>1</v>
      </c>
      <c r="H856" t="s">
        <v>378</v>
      </c>
      <c r="I856" t="s">
        <v>381</v>
      </c>
      <c r="J856">
        <v>20</v>
      </c>
      <c r="K856" t="s">
        <v>443</v>
      </c>
      <c r="L856">
        <v>13</v>
      </c>
      <c r="M856">
        <v>15</v>
      </c>
      <c r="N856">
        <v>163</v>
      </c>
      <c r="O856" s="2">
        <f t="shared" si="27"/>
        <v>4</v>
      </c>
    </row>
    <row r="857" spans="1:15" x14ac:dyDescent="0.45">
      <c r="A857" t="str">
        <f t="shared" si="26"/>
        <v>Hybrid HIPS_5_15</v>
      </c>
      <c r="B857">
        <v>1739650</v>
      </c>
      <c r="C857">
        <v>1744030</v>
      </c>
      <c r="D857" t="s">
        <v>380</v>
      </c>
      <c r="E857">
        <v>1</v>
      </c>
      <c r="F857">
        <v>331</v>
      </c>
      <c r="G857">
        <v>1</v>
      </c>
      <c r="H857" t="s">
        <v>378</v>
      </c>
      <c r="I857" t="s">
        <v>381</v>
      </c>
      <c r="J857">
        <v>64</v>
      </c>
      <c r="K857" t="s">
        <v>385</v>
      </c>
      <c r="L857">
        <v>17</v>
      </c>
      <c r="M857">
        <v>15</v>
      </c>
      <c r="N857">
        <v>164</v>
      </c>
      <c r="O857" s="2">
        <f t="shared" si="27"/>
        <v>5</v>
      </c>
    </row>
    <row r="858" spans="1:15" x14ac:dyDescent="0.45">
      <c r="A858" t="str">
        <f t="shared" si="26"/>
        <v>Hybrid HIPS_6_15</v>
      </c>
      <c r="B858">
        <v>1739665</v>
      </c>
      <c r="C858">
        <v>1744045</v>
      </c>
      <c r="D858" t="s">
        <v>380</v>
      </c>
      <c r="E858">
        <v>1</v>
      </c>
      <c r="F858">
        <v>332</v>
      </c>
      <c r="G858">
        <v>1</v>
      </c>
      <c r="H858" t="s">
        <v>378</v>
      </c>
      <c r="I858" t="s">
        <v>381</v>
      </c>
      <c r="J858">
        <v>79</v>
      </c>
      <c r="K858" t="s">
        <v>459</v>
      </c>
      <c r="L858">
        <v>21</v>
      </c>
      <c r="M858">
        <v>15</v>
      </c>
      <c r="N858">
        <v>165</v>
      </c>
      <c r="O858" s="2">
        <f t="shared" si="27"/>
        <v>6</v>
      </c>
    </row>
    <row r="859" spans="1:15" x14ac:dyDescent="0.45">
      <c r="A859" t="str">
        <f t="shared" si="26"/>
        <v>Hybrid HIPS_7_15</v>
      </c>
      <c r="B859">
        <v>1739614</v>
      </c>
      <c r="C859">
        <v>1743687</v>
      </c>
      <c r="D859" t="s">
        <v>380</v>
      </c>
      <c r="E859">
        <v>1</v>
      </c>
      <c r="F859">
        <v>333</v>
      </c>
      <c r="G859">
        <v>1</v>
      </c>
      <c r="H859" t="s">
        <v>378</v>
      </c>
      <c r="I859" t="s">
        <v>381</v>
      </c>
      <c r="J859">
        <v>21</v>
      </c>
      <c r="K859" t="s">
        <v>461</v>
      </c>
      <c r="L859">
        <v>25</v>
      </c>
      <c r="M859">
        <v>15</v>
      </c>
      <c r="N859">
        <v>166</v>
      </c>
      <c r="O859" s="2">
        <f t="shared" si="27"/>
        <v>7</v>
      </c>
    </row>
    <row r="860" spans="1:15" x14ac:dyDescent="0.45">
      <c r="A860" t="str">
        <f t="shared" si="26"/>
        <v>Hybrid HIPS_8_15</v>
      </c>
      <c r="B860">
        <v>1739631</v>
      </c>
      <c r="C860">
        <v>1744006</v>
      </c>
      <c r="D860" t="s">
        <v>380</v>
      </c>
      <c r="E860">
        <v>1</v>
      </c>
      <c r="F860">
        <v>334</v>
      </c>
      <c r="G860">
        <v>1</v>
      </c>
      <c r="H860" t="s">
        <v>378</v>
      </c>
      <c r="I860" t="s">
        <v>381</v>
      </c>
      <c r="J860">
        <v>40</v>
      </c>
      <c r="K860" t="s">
        <v>387</v>
      </c>
      <c r="L860">
        <v>29</v>
      </c>
      <c r="M860">
        <v>15</v>
      </c>
      <c r="N860">
        <v>167</v>
      </c>
      <c r="O860" s="2">
        <f t="shared" si="27"/>
        <v>8</v>
      </c>
    </row>
    <row r="861" spans="1:15" x14ac:dyDescent="0.45">
      <c r="A861" t="str">
        <f t="shared" si="26"/>
        <v>Hybrid HIPS_9_15</v>
      </c>
      <c r="B861">
        <v>1739633</v>
      </c>
      <c r="C861">
        <v>1744007</v>
      </c>
      <c r="D861" t="s">
        <v>380</v>
      </c>
      <c r="E861">
        <v>1</v>
      </c>
      <c r="F861">
        <v>335</v>
      </c>
      <c r="G861">
        <v>1</v>
      </c>
      <c r="H861" t="s">
        <v>378</v>
      </c>
      <c r="I861" t="s">
        <v>381</v>
      </c>
      <c r="J861">
        <v>41</v>
      </c>
      <c r="K861" t="s">
        <v>413</v>
      </c>
      <c r="L861">
        <v>33</v>
      </c>
      <c r="M861">
        <v>15</v>
      </c>
      <c r="N861">
        <v>168</v>
      </c>
      <c r="O861" s="2">
        <f t="shared" si="27"/>
        <v>9</v>
      </c>
    </row>
    <row r="862" spans="1:15" x14ac:dyDescent="0.45">
      <c r="A862" t="str">
        <f t="shared" si="26"/>
        <v>Hybrid HIPS_10_15</v>
      </c>
      <c r="B862">
        <v>1739629</v>
      </c>
      <c r="C862">
        <v>1744004</v>
      </c>
      <c r="D862" t="s">
        <v>380</v>
      </c>
      <c r="E862">
        <v>1</v>
      </c>
      <c r="F862">
        <v>336</v>
      </c>
      <c r="G862">
        <v>1</v>
      </c>
      <c r="H862" t="s">
        <v>378</v>
      </c>
      <c r="I862" t="s">
        <v>381</v>
      </c>
      <c r="J862">
        <v>38</v>
      </c>
      <c r="K862" t="s">
        <v>386</v>
      </c>
      <c r="L862">
        <v>37</v>
      </c>
      <c r="M862">
        <v>15</v>
      </c>
      <c r="N862">
        <v>169</v>
      </c>
      <c r="O862" s="2">
        <f t="shared" si="27"/>
        <v>10</v>
      </c>
    </row>
    <row r="863" spans="1:15" x14ac:dyDescent="0.45">
      <c r="A863" t="str">
        <f t="shared" si="26"/>
        <v>Hybrid HIPS_11_15</v>
      </c>
      <c r="B863">
        <v>1739637</v>
      </c>
      <c r="C863">
        <v>1744014</v>
      </c>
      <c r="D863" t="s">
        <v>380</v>
      </c>
      <c r="E863">
        <v>1</v>
      </c>
      <c r="F863">
        <v>337</v>
      </c>
      <c r="G863">
        <v>1</v>
      </c>
      <c r="H863" t="s">
        <v>378</v>
      </c>
      <c r="I863" t="s">
        <v>381</v>
      </c>
      <c r="J863">
        <v>48</v>
      </c>
      <c r="K863" t="s">
        <v>414</v>
      </c>
      <c r="L863">
        <v>41</v>
      </c>
      <c r="M863">
        <v>15</v>
      </c>
      <c r="N863">
        <v>170</v>
      </c>
      <c r="O863" s="2">
        <f t="shared" si="27"/>
        <v>11</v>
      </c>
    </row>
    <row r="864" spans="1:15" x14ac:dyDescent="0.45">
      <c r="A864" t="str">
        <f t="shared" si="26"/>
        <v>Hybrid HIPS_11_16</v>
      </c>
      <c r="B864">
        <v>1739603</v>
      </c>
      <c r="C864">
        <v>1743676</v>
      </c>
      <c r="D864" t="s">
        <v>380</v>
      </c>
      <c r="E864">
        <v>1</v>
      </c>
      <c r="F864">
        <v>362</v>
      </c>
      <c r="G864">
        <v>1</v>
      </c>
      <c r="H864" t="s">
        <v>378</v>
      </c>
      <c r="I864" t="s">
        <v>381</v>
      </c>
      <c r="J864">
        <v>10</v>
      </c>
      <c r="K864" t="s">
        <v>389</v>
      </c>
      <c r="L864">
        <v>41</v>
      </c>
      <c r="M864">
        <v>16</v>
      </c>
      <c r="N864">
        <v>171</v>
      </c>
      <c r="O864" s="2">
        <f t="shared" si="27"/>
        <v>11</v>
      </c>
    </row>
    <row r="865" spans="1:15" x14ac:dyDescent="0.45">
      <c r="A865" t="str">
        <f t="shared" si="26"/>
        <v>Hybrid HIPS_10_16</v>
      </c>
      <c r="B865">
        <v>1739645</v>
      </c>
      <c r="C865">
        <v>1744024</v>
      </c>
      <c r="D865" t="s">
        <v>380</v>
      </c>
      <c r="E865">
        <v>1</v>
      </c>
      <c r="F865">
        <v>363</v>
      </c>
      <c r="G865">
        <v>1</v>
      </c>
      <c r="H865" t="s">
        <v>378</v>
      </c>
      <c r="I865" t="s">
        <v>381</v>
      </c>
      <c r="J865">
        <v>58</v>
      </c>
      <c r="K865" t="s">
        <v>462</v>
      </c>
      <c r="L865">
        <v>37</v>
      </c>
      <c r="M865">
        <v>16</v>
      </c>
      <c r="N865">
        <v>172</v>
      </c>
      <c r="O865" s="2">
        <f t="shared" si="27"/>
        <v>10</v>
      </c>
    </row>
    <row r="866" spans="1:15" x14ac:dyDescent="0.45">
      <c r="A866" t="str">
        <f t="shared" si="26"/>
        <v>Hybrid HIPS_9_16</v>
      </c>
      <c r="B866">
        <v>1739626</v>
      </c>
      <c r="C866">
        <v>1743698</v>
      </c>
      <c r="D866" t="s">
        <v>380</v>
      </c>
      <c r="E866">
        <v>1</v>
      </c>
      <c r="F866">
        <v>364</v>
      </c>
      <c r="G866">
        <v>1</v>
      </c>
      <c r="H866" t="s">
        <v>378</v>
      </c>
      <c r="I866" t="s">
        <v>381</v>
      </c>
      <c r="J866">
        <v>32</v>
      </c>
      <c r="K866" t="s">
        <v>467</v>
      </c>
      <c r="L866">
        <v>33</v>
      </c>
      <c r="M866">
        <v>16</v>
      </c>
      <c r="N866">
        <v>173</v>
      </c>
      <c r="O866" s="2">
        <f t="shared" si="27"/>
        <v>9</v>
      </c>
    </row>
    <row r="867" spans="1:15" x14ac:dyDescent="0.45">
      <c r="A867" t="str">
        <f t="shared" si="26"/>
        <v>Hybrid HIPS_8_16</v>
      </c>
      <c r="B867">
        <v>1739672</v>
      </c>
      <c r="C867">
        <v>1744052</v>
      </c>
      <c r="D867" t="s">
        <v>380</v>
      </c>
      <c r="E867">
        <v>1</v>
      </c>
      <c r="F867">
        <v>365</v>
      </c>
      <c r="G867">
        <v>1</v>
      </c>
      <c r="H867" t="s">
        <v>378</v>
      </c>
      <c r="I867" t="s">
        <v>381</v>
      </c>
      <c r="J867">
        <v>86</v>
      </c>
      <c r="K867" t="s">
        <v>446</v>
      </c>
      <c r="L867">
        <v>29</v>
      </c>
      <c r="M867">
        <v>16</v>
      </c>
      <c r="N867">
        <v>174</v>
      </c>
      <c r="O867" s="2">
        <f t="shared" si="27"/>
        <v>8</v>
      </c>
    </row>
    <row r="868" spans="1:15" x14ac:dyDescent="0.45">
      <c r="A868" t="str">
        <f t="shared" si="26"/>
        <v>Hybrid HIPS_7_16</v>
      </c>
      <c r="B868">
        <v>1739667</v>
      </c>
      <c r="C868">
        <v>1744047</v>
      </c>
      <c r="D868" t="s">
        <v>380</v>
      </c>
      <c r="E868">
        <v>1</v>
      </c>
      <c r="F868">
        <v>366</v>
      </c>
      <c r="G868">
        <v>1</v>
      </c>
      <c r="H868" t="s">
        <v>378</v>
      </c>
      <c r="I868" t="s">
        <v>381</v>
      </c>
      <c r="J868">
        <v>81</v>
      </c>
      <c r="K868" t="s">
        <v>466</v>
      </c>
      <c r="L868">
        <v>25</v>
      </c>
      <c r="M868">
        <v>16</v>
      </c>
      <c r="N868">
        <v>175</v>
      </c>
      <c r="O868" s="2">
        <f t="shared" si="27"/>
        <v>7</v>
      </c>
    </row>
    <row r="869" spans="1:15" x14ac:dyDescent="0.45">
      <c r="A869" t="str">
        <f t="shared" si="26"/>
        <v>Hybrid HIPS_6_16</v>
      </c>
      <c r="B869">
        <v>1739666</v>
      </c>
      <c r="C869">
        <v>1744046</v>
      </c>
      <c r="D869" t="s">
        <v>380</v>
      </c>
      <c r="E869">
        <v>1</v>
      </c>
      <c r="F869">
        <v>367</v>
      </c>
      <c r="G869">
        <v>1</v>
      </c>
      <c r="H869" t="s">
        <v>378</v>
      </c>
      <c r="I869" t="s">
        <v>381</v>
      </c>
      <c r="J869">
        <v>80</v>
      </c>
      <c r="K869" t="s">
        <v>465</v>
      </c>
      <c r="L869">
        <v>21</v>
      </c>
      <c r="M869">
        <v>16</v>
      </c>
      <c r="N869">
        <v>176</v>
      </c>
      <c r="O869" s="2">
        <f t="shared" si="27"/>
        <v>6</v>
      </c>
    </row>
    <row r="870" spans="1:15" x14ac:dyDescent="0.45">
      <c r="A870" t="str">
        <f t="shared" si="26"/>
        <v>Hybrid HIPS_5_16</v>
      </c>
      <c r="B870">
        <v>1739618</v>
      </c>
      <c r="C870">
        <v>1743692</v>
      </c>
      <c r="D870" t="s">
        <v>380</v>
      </c>
      <c r="E870">
        <v>1</v>
      </c>
      <c r="F870">
        <v>368</v>
      </c>
      <c r="G870">
        <v>1</v>
      </c>
      <c r="H870" t="s">
        <v>378</v>
      </c>
      <c r="I870" t="s">
        <v>381</v>
      </c>
      <c r="J870">
        <v>26</v>
      </c>
      <c r="K870" t="s">
        <v>421</v>
      </c>
      <c r="L870">
        <v>17</v>
      </c>
      <c r="M870">
        <v>16</v>
      </c>
      <c r="N870">
        <v>177</v>
      </c>
      <c r="O870" s="2">
        <f t="shared" si="27"/>
        <v>5</v>
      </c>
    </row>
    <row r="871" spans="1:15" x14ac:dyDescent="0.45">
      <c r="A871" t="str">
        <f t="shared" si="26"/>
        <v>Hybrid HIPS_4_16</v>
      </c>
      <c r="B871">
        <v>1716297</v>
      </c>
      <c r="C871">
        <v>1743671</v>
      </c>
      <c r="D871" t="s">
        <v>380</v>
      </c>
      <c r="E871">
        <v>1</v>
      </c>
      <c r="F871">
        <v>369</v>
      </c>
      <c r="G871">
        <v>1</v>
      </c>
      <c r="H871" t="s">
        <v>378</v>
      </c>
      <c r="I871" t="s">
        <v>381</v>
      </c>
      <c r="J871">
        <v>5</v>
      </c>
      <c r="K871" t="s">
        <v>444</v>
      </c>
      <c r="L871">
        <v>13</v>
      </c>
      <c r="M871">
        <v>16</v>
      </c>
      <c r="N871">
        <v>178</v>
      </c>
      <c r="O871" s="2">
        <f t="shared" si="27"/>
        <v>4</v>
      </c>
    </row>
    <row r="872" spans="1:15" x14ac:dyDescent="0.45">
      <c r="A872" t="str">
        <f t="shared" si="26"/>
        <v>Hybrid HIPS_3_16</v>
      </c>
      <c r="B872">
        <v>1739641</v>
      </c>
      <c r="C872">
        <v>1744018</v>
      </c>
      <c r="D872" t="s">
        <v>380</v>
      </c>
      <c r="E872">
        <v>1</v>
      </c>
      <c r="F872">
        <v>370</v>
      </c>
      <c r="G872">
        <v>1</v>
      </c>
      <c r="H872" t="s">
        <v>378</v>
      </c>
      <c r="I872" t="s">
        <v>381</v>
      </c>
      <c r="J872">
        <v>52</v>
      </c>
      <c r="K872" t="s">
        <v>424</v>
      </c>
      <c r="L872">
        <v>9</v>
      </c>
      <c r="M872">
        <v>16</v>
      </c>
      <c r="N872">
        <v>179</v>
      </c>
      <c r="O872" s="2">
        <f t="shared" si="27"/>
        <v>3</v>
      </c>
    </row>
    <row r="873" spans="1:15" x14ac:dyDescent="0.45">
      <c r="A873" t="str">
        <f t="shared" si="26"/>
        <v>Hybrid HIPS_2_16</v>
      </c>
      <c r="B873">
        <v>1739648</v>
      </c>
      <c r="C873">
        <v>1744027</v>
      </c>
      <c r="D873" t="s">
        <v>380</v>
      </c>
      <c r="E873">
        <v>1</v>
      </c>
      <c r="F873">
        <v>371</v>
      </c>
      <c r="G873">
        <v>1</v>
      </c>
      <c r="H873" t="s">
        <v>378</v>
      </c>
      <c r="I873" t="s">
        <v>381</v>
      </c>
      <c r="J873">
        <v>61</v>
      </c>
      <c r="K873" t="s">
        <v>460</v>
      </c>
      <c r="L873">
        <v>5</v>
      </c>
      <c r="M873">
        <v>16</v>
      </c>
      <c r="N873">
        <v>180</v>
      </c>
      <c r="O873" s="2">
        <f t="shared" si="27"/>
        <v>2</v>
      </c>
    </row>
    <row r="874" spans="1:15" x14ac:dyDescent="0.45">
      <c r="A874" t="str">
        <f t="shared" si="26"/>
        <v>Hybrid HIPS_2_17</v>
      </c>
      <c r="B874">
        <v>1739620</v>
      </c>
      <c r="C874">
        <v>1743694</v>
      </c>
      <c r="D874" t="s">
        <v>380</v>
      </c>
      <c r="E874">
        <v>1</v>
      </c>
      <c r="F874">
        <v>374</v>
      </c>
      <c r="G874">
        <v>1</v>
      </c>
      <c r="H874" t="s">
        <v>378</v>
      </c>
      <c r="I874" t="s">
        <v>381</v>
      </c>
      <c r="J874">
        <v>28</v>
      </c>
      <c r="K874" t="s">
        <v>447</v>
      </c>
      <c r="L874">
        <v>5</v>
      </c>
      <c r="M874">
        <v>17</v>
      </c>
      <c r="N874">
        <v>181</v>
      </c>
      <c r="O874" s="2">
        <f t="shared" si="27"/>
        <v>2</v>
      </c>
    </row>
    <row r="875" spans="1:15" x14ac:dyDescent="0.45">
      <c r="A875" t="str">
        <f t="shared" si="26"/>
        <v>Hybrid HIPS_3_17</v>
      </c>
      <c r="B875">
        <v>1739654</v>
      </c>
      <c r="C875">
        <v>1744034</v>
      </c>
      <c r="D875" t="s">
        <v>380</v>
      </c>
      <c r="E875">
        <v>1</v>
      </c>
      <c r="F875">
        <v>375</v>
      </c>
      <c r="G875">
        <v>1</v>
      </c>
      <c r="H875" t="s">
        <v>378</v>
      </c>
      <c r="I875" t="s">
        <v>381</v>
      </c>
      <c r="J875">
        <v>68</v>
      </c>
      <c r="K875" t="s">
        <v>464</v>
      </c>
      <c r="L875">
        <v>9</v>
      </c>
      <c r="M875">
        <v>17</v>
      </c>
      <c r="N875">
        <v>182</v>
      </c>
      <c r="O875" s="2">
        <f t="shared" si="27"/>
        <v>3</v>
      </c>
    </row>
    <row r="876" spans="1:15" x14ac:dyDescent="0.45">
      <c r="A876" t="str">
        <f t="shared" si="26"/>
        <v>Hybrid HIPS_4_17</v>
      </c>
      <c r="B876">
        <v>1716300</v>
      </c>
      <c r="C876">
        <v>1743673</v>
      </c>
      <c r="D876" t="s">
        <v>380</v>
      </c>
      <c r="E876">
        <v>1</v>
      </c>
      <c r="F876">
        <v>376</v>
      </c>
      <c r="G876">
        <v>1</v>
      </c>
      <c r="H876" t="s">
        <v>378</v>
      </c>
      <c r="I876" t="s">
        <v>381</v>
      </c>
      <c r="J876">
        <v>7</v>
      </c>
      <c r="K876" t="s">
        <v>390</v>
      </c>
      <c r="L876">
        <v>13</v>
      </c>
      <c r="M876">
        <v>17</v>
      </c>
      <c r="N876">
        <v>183</v>
      </c>
      <c r="O876" s="2">
        <f t="shared" si="27"/>
        <v>4</v>
      </c>
    </row>
    <row r="877" spans="1:15" x14ac:dyDescent="0.45">
      <c r="A877" t="str">
        <f t="shared" si="26"/>
        <v>Hybrid HIPS_5_17</v>
      </c>
      <c r="B877">
        <v>1739602</v>
      </c>
      <c r="C877">
        <v>1743675</v>
      </c>
      <c r="D877" t="s">
        <v>380</v>
      </c>
      <c r="E877">
        <v>1</v>
      </c>
      <c r="F877">
        <v>377</v>
      </c>
      <c r="G877">
        <v>1</v>
      </c>
      <c r="H877" t="s">
        <v>378</v>
      </c>
      <c r="I877" t="s">
        <v>381</v>
      </c>
      <c r="J877">
        <v>9</v>
      </c>
      <c r="K877" t="s">
        <v>417</v>
      </c>
      <c r="L877">
        <v>17</v>
      </c>
      <c r="M877">
        <v>17</v>
      </c>
      <c r="N877">
        <v>184</v>
      </c>
      <c r="O877" s="2">
        <f t="shared" si="27"/>
        <v>5</v>
      </c>
    </row>
    <row r="878" spans="1:15" x14ac:dyDescent="0.45">
      <c r="A878" t="str">
        <f t="shared" si="26"/>
        <v>Hybrid HIPS_6_17</v>
      </c>
      <c r="B878">
        <v>1739607</v>
      </c>
      <c r="C878">
        <v>1743680</v>
      </c>
      <c r="D878" t="s">
        <v>380</v>
      </c>
      <c r="E878">
        <v>1</v>
      </c>
      <c r="F878">
        <v>378</v>
      </c>
      <c r="G878">
        <v>1</v>
      </c>
      <c r="H878" t="s">
        <v>378</v>
      </c>
      <c r="I878" t="s">
        <v>381</v>
      </c>
      <c r="J878">
        <v>14</v>
      </c>
      <c r="K878" t="s">
        <v>451</v>
      </c>
      <c r="L878">
        <v>21</v>
      </c>
      <c r="M878">
        <v>17</v>
      </c>
      <c r="N878">
        <v>185</v>
      </c>
      <c r="O878" s="2">
        <f t="shared" si="27"/>
        <v>6</v>
      </c>
    </row>
    <row r="879" spans="1:15" x14ac:dyDescent="0.45">
      <c r="A879" t="str">
        <f t="shared" si="26"/>
        <v>Hybrid HIPS_7_17</v>
      </c>
      <c r="B879">
        <v>1739670</v>
      </c>
      <c r="C879">
        <v>1744050</v>
      </c>
      <c r="D879" t="s">
        <v>380</v>
      </c>
      <c r="E879">
        <v>1</v>
      </c>
      <c r="F879">
        <v>379</v>
      </c>
      <c r="G879">
        <v>1</v>
      </c>
      <c r="H879" t="s">
        <v>378</v>
      </c>
      <c r="I879" t="s">
        <v>381</v>
      </c>
      <c r="J879">
        <v>84</v>
      </c>
      <c r="K879" t="s">
        <v>415</v>
      </c>
      <c r="L879">
        <v>25</v>
      </c>
      <c r="M879">
        <v>17</v>
      </c>
      <c r="N879">
        <v>186</v>
      </c>
      <c r="O879" s="2">
        <f t="shared" si="27"/>
        <v>7</v>
      </c>
    </row>
    <row r="880" spans="1:15" x14ac:dyDescent="0.45">
      <c r="A880" t="str">
        <f t="shared" si="26"/>
        <v>Hybrid HIPS_8_17</v>
      </c>
      <c r="B880">
        <v>1739658</v>
      </c>
      <c r="C880">
        <v>1744038</v>
      </c>
      <c r="D880" t="s">
        <v>380</v>
      </c>
      <c r="E880">
        <v>1</v>
      </c>
      <c r="F880">
        <v>380</v>
      </c>
      <c r="G880">
        <v>1</v>
      </c>
      <c r="H880" t="s">
        <v>378</v>
      </c>
      <c r="I880" t="s">
        <v>381</v>
      </c>
      <c r="J880">
        <v>72</v>
      </c>
      <c r="K880" t="s">
        <v>468</v>
      </c>
      <c r="L880">
        <v>29</v>
      </c>
      <c r="M880">
        <v>17</v>
      </c>
      <c r="N880">
        <v>187</v>
      </c>
      <c r="O880" s="2">
        <f t="shared" si="27"/>
        <v>8</v>
      </c>
    </row>
    <row r="881" spans="1:15" x14ac:dyDescent="0.45">
      <c r="A881" t="str">
        <f t="shared" si="26"/>
        <v>Hybrid HIPS_12_9</v>
      </c>
      <c r="B881">
        <v>1716299</v>
      </c>
      <c r="C881">
        <v>1744059</v>
      </c>
      <c r="D881" t="s">
        <v>380</v>
      </c>
      <c r="E881">
        <v>1</v>
      </c>
      <c r="F881">
        <v>200</v>
      </c>
      <c r="G881">
        <v>2</v>
      </c>
      <c r="H881" t="s">
        <v>378</v>
      </c>
      <c r="I881" t="s">
        <v>381</v>
      </c>
      <c r="J881">
        <v>6</v>
      </c>
      <c r="K881" t="s">
        <v>391</v>
      </c>
      <c r="L881">
        <v>45</v>
      </c>
      <c r="M881">
        <v>9</v>
      </c>
      <c r="N881">
        <v>201</v>
      </c>
      <c r="O881" s="2">
        <f t="shared" si="27"/>
        <v>12</v>
      </c>
    </row>
    <row r="882" spans="1:15" x14ac:dyDescent="0.45">
      <c r="A882" t="str">
        <f t="shared" si="26"/>
        <v>Hybrid HIPS_13_9</v>
      </c>
      <c r="B882">
        <v>1716300</v>
      </c>
      <c r="C882">
        <v>1744060</v>
      </c>
      <c r="D882" t="s">
        <v>380</v>
      </c>
      <c r="E882">
        <v>1</v>
      </c>
      <c r="F882">
        <v>201</v>
      </c>
      <c r="G882">
        <v>2</v>
      </c>
      <c r="H882" t="s">
        <v>378</v>
      </c>
      <c r="I882" t="s">
        <v>381</v>
      </c>
      <c r="J882">
        <v>7</v>
      </c>
      <c r="K882" t="s">
        <v>390</v>
      </c>
      <c r="L882">
        <v>49</v>
      </c>
      <c r="M882">
        <v>9</v>
      </c>
      <c r="N882">
        <v>202</v>
      </c>
      <c r="O882" s="2">
        <f t="shared" si="27"/>
        <v>13</v>
      </c>
    </row>
    <row r="883" spans="1:15" x14ac:dyDescent="0.45">
      <c r="A883" t="str">
        <f t="shared" si="26"/>
        <v>Hybrid HIPS_14_9</v>
      </c>
      <c r="B883">
        <v>1739603</v>
      </c>
      <c r="C883">
        <v>1744063</v>
      </c>
      <c r="D883" t="s">
        <v>380</v>
      </c>
      <c r="E883">
        <v>1</v>
      </c>
      <c r="F883">
        <v>202</v>
      </c>
      <c r="G883">
        <v>2</v>
      </c>
      <c r="H883" t="s">
        <v>378</v>
      </c>
      <c r="I883" t="s">
        <v>381</v>
      </c>
      <c r="J883">
        <v>10</v>
      </c>
      <c r="K883" t="s">
        <v>389</v>
      </c>
      <c r="L883">
        <v>53</v>
      </c>
      <c r="M883">
        <v>9</v>
      </c>
      <c r="N883">
        <v>203</v>
      </c>
      <c r="O883" s="2">
        <f t="shared" si="27"/>
        <v>14</v>
      </c>
    </row>
    <row r="884" spans="1:15" x14ac:dyDescent="0.45">
      <c r="A884" t="str">
        <f t="shared" si="26"/>
        <v>Hybrid HIPS_15_9</v>
      </c>
      <c r="B884">
        <v>1739656</v>
      </c>
      <c r="C884">
        <v>1744123</v>
      </c>
      <c r="D884" t="s">
        <v>380</v>
      </c>
      <c r="E884">
        <v>1</v>
      </c>
      <c r="F884">
        <v>203</v>
      </c>
      <c r="G884">
        <v>2</v>
      </c>
      <c r="H884" t="s">
        <v>378</v>
      </c>
      <c r="I884" t="s">
        <v>381</v>
      </c>
      <c r="J884">
        <v>70</v>
      </c>
      <c r="K884" t="s">
        <v>388</v>
      </c>
      <c r="L884">
        <v>57</v>
      </c>
      <c r="M884">
        <v>9</v>
      </c>
      <c r="N884">
        <v>204</v>
      </c>
      <c r="O884" s="2">
        <f t="shared" si="27"/>
        <v>15</v>
      </c>
    </row>
    <row r="885" spans="1:15" x14ac:dyDescent="0.45">
      <c r="A885" t="str">
        <f t="shared" si="26"/>
        <v>Hybrid HIPS_16_9</v>
      </c>
      <c r="B885">
        <v>1739631</v>
      </c>
      <c r="C885">
        <v>1744093</v>
      </c>
      <c r="D885" t="s">
        <v>380</v>
      </c>
      <c r="E885">
        <v>1</v>
      </c>
      <c r="F885">
        <v>204</v>
      </c>
      <c r="G885">
        <v>2</v>
      </c>
      <c r="H885" t="s">
        <v>378</v>
      </c>
      <c r="I885" t="s">
        <v>381</v>
      </c>
      <c r="J885">
        <v>40</v>
      </c>
      <c r="K885" t="s">
        <v>387</v>
      </c>
      <c r="L885">
        <v>61</v>
      </c>
      <c r="M885">
        <v>9</v>
      </c>
      <c r="N885">
        <v>205</v>
      </c>
      <c r="O885" s="2">
        <f t="shared" si="27"/>
        <v>16</v>
      </c>
    </row>
    <row r="886" spans="1:15" x14ac:dyDescent="0.45">
      <c r="A886" t="str">
        <f t="shared" si="26"/>
        <v>Hybrid HIPS_17_9</v>
      </c>
      <c r="B886">
        <v>1739629</v>
      </c>
      <c r="C886">
        <v>1744091</v>
      </c>
      <c r="D886" t="s">
        <v>380</v>
      </c>
      <c r="E886">
        <v>1</v>
      </c>
      <c r="F886">
        <v>205</v>
      </c>
      <c r="G886">
        <v>2</v>
      </c>
      <c r="H886" t="s">
        <v>378</v>
      </c>
      <c r="I886" t="s">
        <v>381</v>
      </c>
      <c r="J886">
        <v>38</v>
      </c>
      <c r="K886" t="s">
        <v>386</v>
      </c>
      <c r="L886">
        <v>65</v>
      </c>
      <c r="M886">
        <v>9</v>
      </c>
      <c r="N886">
        <v>206</v>
      </c>
      <c r="O886" s="2">
        <f t="shared" si="27"/>
        <v>17</v>
      </c>
    </row>
    <row r="887" spans="1:15" x14ac:dyDescent="0.45">
      <c r="A887" t="str">
        <f t="shared" si="26"/>
        <v>Hybrid HIPS_18_9</v>
      </c>
      <c r="B887">
        <v>1739650</v>
      </c>
      <c r="C887">
        <v>1744117</v>
      </c>
      <c r="D887" t="s">
        <v>380</v>
      </c>
      <c r="E887">
        <v>1</v>
      </c>
      <c r="F887">
        <v>206</v>
      </c>
      <c r="G887">
        <v>2</v>
      </c>
      <c r="H887" t="s">
        <v>378</v>
      </c>
      <c r="I887" t="s">
        <v>381</v>
      </c>
      <c r="J887">
        <v>64</v>
      </c>
      <c r="K887" t="s">
        <v>385</v>
      </c>
      <c r="L887">
        <v>69</v>
      </c>
      <c r="M887">
        <v>9</v>
      </c>
      <c r="N887">
        <v>207</v>
      </c>
      <c r="O887" s="2">
        <f t="shared" si="27"/>
        <v>18</v>
      </c>
    </row>
    <row r="888" spans="1:15" x14ac:dyDescent="0.45">
      <c r="A888" t="str">
        <f t="shared" si="26"/>
        <v>Hybrid HIPS_19_9</v>
      </c>
      <c r="B888">
        <v>1739646</v>
      </c>
      <c r="C888">
        <v>1744112</v>
      </c>
      <c r="D888" t="s">
        <v>380</v>
      </c>
      <c r="E888">
        <v>1</v>
      </c>
      <c r="F888">
        <v>207</v>
      </c>
      <c r="G888">
        <v>2</v>
      </c>
      <c r="H888" t="s">
        <v>378</v>
      </c>
      <c r="I888" t="s">
        <v>381</v>
      </c>
      <c r="J888">
        <v>59</v>
      </c>
      <c r="K888" t="s">
        <v>384</v>
      </c>
      <c r="L888">
        <v>73</v>
      </c>
      <c r="M888">
        <v>9</v>
      </c>
      <c r="N888">
        <v>208</v>
      </c>
      <c r="O888" s="2">
        <f t="shared" si="27"/>
        <v>19</v>
      </c>
    </row>
    <row r="889" spans="1:15" x14ac:dyDescent="0.45">
      <c r="A889" t="str">
        <f t="shared" si="26"/>
        <v>Hybrid HIPS_20_9</v>
      </c>
      <c r="B889">
        <v>1739601</v>
      </c>
      <c r="C889">
        <v>1744061</v>
      </c>
      <c r="D889" t="s">
        <v>380</v>
      </c>
      <c r="E889">
        <v>1</v>
      </c>
      <c r="F889">
        <v>208</v>
      </c>
      <c r="G889">
        <v>2</v>
      </c>
      <c r="H889" t="s">
        <v>378</v>
      </c>
      <c r="I889" t="s">
        <v>381</v>
      </c>
      <c r="J889">
        <v>8</v>
      </c>
      <c r="K889" t="s">
        <v>383</v>
      </c>
      <c r="L889">
        <v>77</v>
      </c>
      <c r="M889">
        <v>9</v>
      </c>
      <c r="N889">
        <v>209</v>
      </c>
      <c r="O889" s="2">
        <f t="shared" si="27"/>
        <v>20</v>
      </c>
    </row>
    <row r="890" spans="1:15" x14ac:dyDescent="0.45">
      <c r="A890" t="str">
        <f t="shared" si="26"/>
        <v>Hybrid HIPS_21_9</v>
      </c>
      <c r="B890">
        <v>1739615</v>
      </c>
      <c r="C890">
        <v>1744076</v>
      </c>
      <c r="D890" t="s">
        <v>380</v>
      </c>
      <c r="E890">
        <v>1</v>
      </c>
      <c r="F890">
        <v>209</v>
      </c>
      <c r="G890">
        <v>2</v>
      </c>
      <c r="H890" t="s">
        <v>378</v>
      </c>
      <c r="I890" t="s">
        <v>381</v>
      </c>
      <c r="J890">
        <v>23</v>
      </c>
      <c r="K890" t="s">
        <v>382</v>
      </c>
      <c r="L890">
        <v>81</v>
      </c>
      <c r="M890">
        <v>9</v>
      </c>
      <c r="N890">
        <v>210</v>
      </c>
      <c r="O890" s="2">
        <f t="shared" si="27"/>
        <v>21</v>
      </c>
    </row>
    <row r="891" spans="1:15" x14ac:dyDescent="0.45">
      <c r="A891" t="str">
        <f t="shared" si="26"/>
        <v>Hybrid HIPS_21_10</v>
      </c>
      <c r="B891">
        <v>1739617</v>
      </c>
      <c r="C891">
        <v>1744077</v>
      </c>
      <c r="D891" t="s">
        <v>380</v>
      </c>
      <c r="E891">
        <v>1</v>
      </c>
      <c r="F891">
        <v>214</v>
      </c>
      <c r="G891">
        <v>2</v>
      </c>
      <c r="H891" t="s">
        <v>378</v>
      </c>
      <c r="I891" t="s">
        <v>381</v>
      </c>
      <c r="J891">
        <v>24</v>
      </c>
      <c r="K891" t="s">
        <v>419</v>
      </c>
      <c r="L891">
        <v>81</v>
      </c>
      <c r="M891">
        <v>10</v>
      </c>
      <c r="N891">
        <v>211</v>
      </c>
      <c r="O891" s="2">
        <f t="shared" si="27"/>
        <v>21</v>
      </c>
    </row>
    <row r="892" spans="1:15" x14ac:dyDescent="0.45">
      <c r="A892" t="str">
        <f t="shared" si="26"/>
        <v>Hybrid HIPS_20_10</v>
      </c>
      <c r="B892">
        <v>1739671</v>
      </c>
      <c r="C892">
        <v>1744138</v>
      </c>
      <c r="D892" t="s">
        <v>380</v>
      </c>
      <c r="E892">
        <v>1</v>
      </c>
      <c r="F892">
        <v>215</v>
      </c>
      <c r="G892">
        <v>2</v>
      </c>
      <c r="H892" t="s">
        <v>378</v>
      </c>
      <c r="I892" t="s">
        <v>381</v>
      </c>
      <c r="J892">
        <v>85</v>
      </c>
      <c r="K892" t="s">
        <v>418</v>
      </c>
      <c r="L892">
        <v>77</v>
      </c>
      <c r="M892">
        <v>10</v>
      </c>
      <c r="N892">
        <v>212</v>
      </c>
      <c r="O892" s="2">
        <f t="shared" si="27"/>
        <v>20</v>
      </c>
    </row>
    <row r="893" spans="1:15" x14ac:dyDescent="0.45">
      <c r="A893" t="str">
        <f t="shared" si="26"/>
        <v>Hybrid HIPS_19_10</v>
      </c>
      <c r="B893">
        <v>1739602</v>
      </c>
      <c r="C893">
        <v>1744062</v>
      </c>
      <c r="D893" t="s">
        <v>380</v>
      </c>
      <c r="E893">
        <v>1</v>
      </c>
      <c r="F893">
        <v>216</v>
      </c>
      <c r="G893">
        <v>2</v>
      </c>
      <c r="H893" t="s">
        <v>378</v>
      </c>
      <c r="I893" t="s">
        <v>381</v>
      </c>
      <c r="J893">
        <v>9</v>
      </c>
      <c r="K893" t="s">
        <v>417</v>
      </c>
      <c r="L893">
        <v>73</v>
      </c>
      <c r="M893">
        <v>10</v>
      </c>
      <c r="N893">
        <v>213</v>
      </c>
      <c r="O893" s="2">
        <f t="shared" si="27"/>
        <v>19</v>
      </c>
    </row>
    <row r="894" spans="1:15" x14ac:dyDescent="0.45">
      <c r="A894" t="str">
        <f t="shared" si="26"/>
        <v>Hybrid HIPS_18_10</v>
      </c>
      <c r="B894">
        <v>1739655</v>
      </c>
      <c r="C894">
        <v>1744122</v>
      </c>
      <c r="D894" t="s">
        <v>380</v>
      </c>
      <c r="E894">
        <v>1</v>
      </c>
      <c r="F894">
        <v>217</v>
      </c>
      <c r="G894">
        <v>2</v>
      </c>
      <c r="H894" t="s">
        <v>378</v>
      </c>
      <c r="I894" t="s">
        <v>381</v>
      </c>
      <c r="J894">
        <v>69</v>
      </c>
      <c r="K894" t="s">
        <v>401</v>
      </c>
      <c r="L894">
        <v>69</v>
      </c>
      <c r="M894">
        <v>10</v>
      </c>
      <c r="N894">
        <v>214</v>
      </c>
      <c r="O894" s="2">
        <f t="shared" si="27"/>
        <v>18</v>
      </c>
    </row>
    <row r="895" spans="1:15" x14ac:dyDescent="0.45">
      <c r="A895" t="str">
        <f t="shared" si="26"/>
        <v>Hybrid HIPS_17_10</v>
      </c>
      <c r="B895">
        <v>1739661</v>
      </c>
      <c r="C895">
        <v>1744128</v>
      </c>
      <c r="D895" t="s">
        <v>380</v>
      </c>
      <c r="E895">
        <v>1</v>
      </c>
      <c r="F895">
        <v>218</v>
      </c>
      <c r="G895">
        <v>2</v>
      </c>
      <c r="H895" t="s">
        <v>378</v>
      </c>
      <c r="I895" t="s">
        <v>381</v>
      </c>
      <c r="J895">
        <v>75</v>
      </c>
      <c r="K895" t="s">
        <v>416</v>
      </c>
      <c r="L895">
        <v>65</v>
      </c>
      <c r="M895">
        <v>10</v>
      </c>
      <c r="N895">
        <v>215</v>
      </c>
      <c r="O895" s="2">
        <f t="shared" si="27"/>
        <v>17</v>
      </c>
    </row>
    <row r="896" spans="1:15" x14ac:dyDescent="0.45">
      <c r="A896" t="str">
        <f t="shared" si="26"/>
        <v>Hybrid HIPS_16_10</v>
      </c>
      <c r="B896">
        <v>1739670</v>
      </c>
      <c r="C896">
        <v>1744137</v>
      </c>
      <c r="D896" t="s">
        <v>380</v>
      </c>
      <c r="E896">
        <v>1</v>
      </c>
      <c r="F896">
        <v>219</v>
      </c>
      <c r="G896">
        <v>2</v>
      </c>
      <c r="H896" t="s">
        <v>378</v>
      </c>
      <c r="I896" t="s">
        <v>381</v>
      </c>
      <c r="J896">
        <v>84</v>
      </c>
      <c r="K896" t="s">
        <v>415</v>
      </c>
      <c r="L896">
        <v>61</v>
      </c>
      <c r="M896">
        <v>10</v>
      </c>
      <c r="N896">
        <v>216</v>
      </c>
      <c r="O896" s="2">
        <f t="shared" si="27"/>
        <v>16</v>
      </c>
    </row>
    <row r="897" spans="1:15" x14ac:dyDescent="0.45">
      <c r="A897" t="str">
        <f t="shared" si="26"/>
        <v>Hybrid HIPS_15_10</v>
      </c>
      <c r="B897">
        <v>1739637</v>
      </c>
      <c r="C897">
        <v>1744101</v>
      </c>
      <c r="D897" t="s">
        <v>380</v>
      </c>
      <c r="E897">
        <v>1</v>
      </c>
      <c r="F897">
        <v>220</v>
      </c>
      <c r="G897">
        <v>2</v>
      </c>
      <c r="H897" t="s">
        <v>378</v>
      </c>
      <c r="I897" t="s">
        <v>381</v>
      </c>
      <c r="J897">
        <v>48</v>
      </c>
      <c r="K897" t="s">
        <v>414</v>
      </c>
      <c r="L897">
        <v>57</v>
      </c>
      <c r="M897">
        <v>10</v>
      </c>
      <c r="N897">
        <v>217</v>
      </c>
      <c r="O897" s="2">
        <f t="shared" si="27"/>
        <v>15</v>
      </c>
    </row>
    <row r="898" spans="1:15" x14ac:dyDescent="0.45">
      <c r="A898" t="str">
        <f t="shared" ref="A898:A961" si="28">IF(OR(I898="LC2125",I898="LC2125_ER"),"Hybrid HIPS",IF(I898="LC2120","Inbred HIPS","ERROR"))&amp;"_"&amp;O898&amp;"_"&amp;M898</f>
        <v>Hybrid HIPS_14_10</v>
      </c>
      <c r="B898">
        <v>1739668</v>
      </c>
      <c r="C898">
        <v>1744135</v>
      </c>
      <c r="D898" t="s">
        <v>380</v>
      </c>
      <c r="E898">
        <v>1</v>
      </c>
      <c r="F898">
        <v>221</v>
      </c>
      <c r="G898">
        <v>2</v>
      </c>
      <c r="H898" t="s">
        <v>378</v>
      </c>
      <c r="I898" t="s">
        <v>381</v>
      </c>
      <c r="J898">
        <v>82</v>
      </c>
      <c r="K898" t="s">
        <v>393</v>
      </c>
      <c r="L898">
        <v>53</v>
      </c>
      <c r="M898">
        <v>10</v>
      </c>
      <c r="N898">
        <v>218</v>
      </c>
      <c r="O898" s="2">
        <f t="shared" si="27"/>
        <v>14</v>
      </c>
    </row>
    <row r="899" spans="1:15" x14ac:dyDescent="0.45">
      <c r="A899" t="str">
        <f t="shared" si="28"/>
        <v>Hybrid HIPS_13_10</v>
      </c>
      <c r="B899">
        <v>1739633</v>
      </c>
      <c r="C899">
        <v>1744094</v>
      </c>
      <c r="D899" t="s">
        <v>380</v>
      </c>
      <c r="E899">
        <v>1</v>
      </c>
      <c r="F899">
        <v>222</v>
      </c>
      <c r="G899">
        <v>2</v>
      </c>
      <c r="H899" t="s">
        <v>378</v>
      </c>
      <c r="I899" t="s">
        <v>381</v>
      </c>
      <c r="J899">
        <v>41</v>
      </c>
      <c r="K899" t="s">
        <v>413</v>
      </c>
      <c r="L899">
        <v>49</v>
      </c>
      <c r="M899">
        <v>10</v>
      </c>
      <c r="N899">
        <v>219</v>
      </c>
      <c r="O899" s="2">
        <f t="shared" ref="O899:O962" si="29">IF(OR(I899="LC2125",I899="LC2125_ER"),(L899+3)/4,IF(I899="LC2120",L899,"ERROR"))</f>
        <v>13</v>
      </c>
    </row>
    <row r="900" spans="1:15" x14ac:dyDescent="0.45">
      <c r="A900" t="str">
        <f t="shared" si="28"/>
        <v>Hybrid HIPS_12_10</v>
      </c>
      <c r="B900">
        <v>1739651</v>
      </c>
      <c r="C900">
        <v>1744118</v>
      </c>
      <c r="D900" t="s">
        <v>380</v>
      </c>
      <c r="E900">
        <v>1</v>
      </c>
      <c r="F900">
        <v>223</v>
      </c>
      <c r="G900">
        <v>2</v>
      </c>
      <c r="H900" t="s">
        <v>378</v>
      </c>
      <c r="I900" t="s">
        <v>381</v>
      </c>
      <c r="J900">
        <v>65</v>
      </c>
      <c r="K900" t="s">
        <v>412</v>
      </c>
      <c r="L900">
        <v>45</v>
      </c>
      <c r="M900">
        <v>10</v>
      </c>
      <c r="N900">
        <v>220</v>
      </c>
      <c r="O900" s="2">
        <f t="shared" si="29"/>
        <v>12</v>
      </c>
    </row>
    <row r="901" spans="1:15" x14ac:dyDescent="0.45">
      <c r="A901" t="str">
        <f t="shared" si="28"/>
        <v>Hybrid HIPS_12_11</v>
      </c>
      <c r="B901">
        <v>1739662</v>
      </c>
      <c r="C901">
        <v>1744129</v>
      </c>
      <c r="D901" t="s">
        <v>380</v>
      </c>
      <c r="E901">
        <v>1</v>
      </c>
      <c r="F901">
        <v>246</v>
      </c>
      <c r="G901">
        <v>2</v>
      </c>
      <c r="H901" t="s">
        <v>378</v>
      </c>
      <c r="I901" t="s">
        <v>381</v>
      </c>
      <c r="J901">
        <v>76</v>
      </c>
      <c r="K901" t="s">
        <v>429</v>
      </c>
      <c r="L901">
        <v>45</v>
      </c>
      <c r="M901">
        <v>11</v>
      </c>
      <c r="N901">
        <v>221</v>
      </c>
      <c r="O901" s="2">
        <f t="shared" si="29"/>
        <v>12</v>
      </c>
    </row>
    <row r="902" spans="1:15" x14ac:dyDescent="0.45">
      <c r="A902" t="str">
        <f t="shared" si="28"/>
        <v>Hybrid HIPS_13_11</v>
      </c>
      <c r="B902">
        <v>1739810</v>
      </c>
      <c r="C902">
        <v>1744075</v>
      </c>
      <c r="D902" t="s">
        <v>380</v>
      </c>
      <c r="E902">
        <v>1</v>
      </c>
      <c r="F902">
        <v>247</v>
      </c>
      <c r="G902">
        <v>2</v>
      </c>
      <c r="H902" t="s">
        <v>378</v>
      </c>
      <c r="I902" t="s">
        <v>381</v>
      </c>
      <c r="J902">
        <v>22</v>
      </c>
      <c r="K902" t="s">
        <v>428</v>
      </c>
      <c r="L902">
        <v>49</v>
      </c>
      <c r="M902">
        <v>11</v>
      </c>
      <c r="N902">
        <v>222</v>
      </c>
      <c r="O902" s="2">
        <f t="shared" si="29"/>
        <v>13</v>
      </c>
    </row>
    <row r="903" spans="1:15" x14ac:dyDescent="0.45">
      <c r="A903" t="str">
        <f t="shared" si="28"/>
        <v>Hybrid HIPS_14_11</v>
      </c>
      <c r="B903">
        <v>1739660</v>
      </c>
      <c r="C903">
        <v>1744127</v>
      </c>
      <c r="D903" t="s">
        <v>380</v>
      </c>
      <c r="E903">
        <v>1</v>
      </c>
      <c r="F903">
        <v>248</v>
      </c>
      <c r="G903">
        <v>2</v>
      </c>
      <c r="H903" t="s">
        <v>378</v>
      </c>
      <c r="I903" t="s">
        <v>381</v>
      </c>
      <c r="J903">
        <v>74</v>
      </c>
      <c r="K903" t="s">
        <v>427</v>
      </c>
      <c r="L903">
        <v>53</v>
      </c>
      <c r="M903">
        <v>11</v>
      </c>
      <c r="N903">
        <v>223</v>
      </c>
      <c r="O903" s="2">
        <f t="shared" si="29"/>
        <v>14</v>
      </c>
    </row>
    <row r="904" spans="1:15" x14ac:dyDescent="0.45">
      <c r="A904" t="str">
        <f t="shared" si="28"/>
        <v>Hybrid HIPS_15_11</v>
      </c>
      <c r="B904">
        <v>1739622</v>
      </c>
      <c r="C904">
        <v>1744083</v>
      </c>
      <c r="D904" t="s">
        <v>380</v>
      </c>
      <c r="E904">
        <v>1</v>
      </c>
      <c r="F904">
        <v>249</v>
      </c>
      <c r="G904">
        <v>2</v>
      </c>
      <c r="H904" t="s">
        <v>378</v>
      </c>
      <c r="I904" t="s">
        <v>381</v>
      </c>
      <c r="J904">
        <v>30</v>
      </c>
      <c r="K904" t="s">
        <v>426</v>
      </c>
      <c r="L904">
        <v>57</v>
      </c>
      <c r="M904">
        <v>11</v>
      </c>
      <c r="N904">
        <v>224</v>
      </c>
      <c r="O904" s="2">
        <f t="shared" si="29"/>
        <v>15</v>
      </c>
    </row>
    <row r="905" spans="1:15" x14ac:dyDescent="0.45">
      <c r="A905" t="str">
        <f t="shared" si="28"/>
        <v>Hybrid HIPS_16_11</v>
      </c>
      <c r="B905">
        <v>1739811</v>
      </c>
      <c r="C905">
        <v>1744078</v>
      </c>
      <c r="D905" t="s">
        <v>380</v>
      </c>
      <c r="E905">
        <v>1</v>
      </c>
      <c r="F905">
        <v>250</v>
      </c>
      <c r="G905">
        <v>2</v>
      </c>
      <c r="H905" t="s">
        <v>378</v>
      </c>
      <c r="I905" t="s">
        <v>381</v>
      </c>
      <c r="J905">
        <v>25</v>
      </c>
      <c r="K905" t="s">
        <v>425</v>
      </c>
      <c r="L905">
        <v>61</v>
      </c>
      <c r="M905">
        <v>11</v>
      </c>
      <c r="N905">
        <v>225</v>
      </c>
      <c r="O905" s="2">
        <f t="shared" si="29"/>
        <v>16</v>
      </c>
    </row>
    <row r="906" spans="1:15" x14ac:dyDescent="0.45">
      <c r="A906" t="str">
        <f t="shared" si="28"/>
        <v>Hybrid HIPS_17_11</v>
      </c>
      <c r="B906">
        <v>1739641</v>
      </c>
      <c r="C906">
        <v>1744105</v>
      </c>
      <c r="D906" t="s">
        <v>380</v>
      </c>
      <c r="E906">
        <v>1</v>
      </c>
      <c r="F906">
        <v>251</v>
      </c>
      <c r="G906">
        <v>2</v>
      </c>
      <c r="H906" t="s">
        <v>378</v>
      </c>
      <c r="I906" t="s">
        <v>381</v>
      </c>
      <c r="J906">
        <v>52</v>
      </c>
      <c r="K906" t="s">
        <v>424</v>
      </c>
      <c r="L906">
        <v>65</v>
      </c>
      <c r="M906">
        <v>11</v>
      </c>
      <c r="N906">
        <v>226</v>
      </c>
      <c r="O906" s="2">
        <f t="shared" si="29"/>
        <v>17</v>
      </c>
    </row>
    <row r="907" spans="1:15" x14ac:dyDescent="0.45">
      <c r="A907" t="str">
        <f t="shared" si="28"/>
        <v>Hybrid HIPS_18_11</v>
      </c>
      <c r="B907">
        <v>1739644</v>
      </c>
      <c r="C907">
        <v>1744110</v>
      </c>
      <c r="D907" t="s">
        <v>380</v>
      </c>
      <c r="E907">
        <v>1</v>
      </c>
      <c r="F907">
        <v>252</v>
      </c>
      <c r="G907">
        <v>2</v>
      </c>
      <c r="H907" t="s">
        <v>378</v>
      </c>
      <c r="I907" t="s">
        <v>381</v>
      </c>
      <c r="J907">
        <v>57</v>
      </c>
      <c r="K907" t="s">
        <v>423</v>
      </c>
      <c r="L907">
        <v>69</v>
      </c>
      <c r="M907">
        <v>11</v>
      </c>
      <c r="N907">
        <v>227</v>
      </c>
      <c r="O907" s="2">
        <f t="shared" si="29"/>
        <v>18</v>
      </c>
    </row>
    <row r="908" spans="1:15" x14ac:dyDescent="0.45">
      <c r="A908" t="str">
        <f t="shared" si="28"/>
        <v>Hybrid HIPS_19_11</v>
      </c>
      <c r="B908">
        <v>1739630</v>
      </c>
      <c r="C908">
        <v>1744092</v>
      </c>
      <c r="D908" t="s">
        <v>380</v>
      </c>
      <c r="E908">
        <v>1</v>
      </c>
      <c r="F908">
        <v>253</v>
      </c>
      <c r="G908">
        <v>2</v>
      </c>
      <c r="H908" t="s">
        <v>378</v>
      </c>
      <c r="I908" t="s">
        <v>381</v>
      </c>
      <c r="J908">
        <v>39</v>
      </c>
      <c r="K908" t="s">
        <v>422</v>
      </c>
      <c r="L908">
        <v>73</v>
      </c>
      <c r="M908">
        <v>11</v>
      </c>
      <c r="N908">
        <v>228</v>
      </c>
      <c r="O908" s="2">
        <f t="shared" si="29"/>
        <v>19</v>
      </c>
    </row>
    <row r="909" spans="1:15" x14ac:dyDescent="0.45">
      <c r="A909" t="str">
        <f t="shared" si="28"/>
        <v>Hybrid HIPS_20_11</v>
      </c>
      <c r="B909">
        <v>1739618</v>
      </c>
      <c r="C909">
        <v>1744079</v>
      </c>
      <c r="D909" t="s">
        <v>380</v>
      </c>
      <c r="E909">
        <v>1</v>
      </c>
      <c r="F909">
        <v>254</v>
      </c>
      <c r="G909">
        <v>2</v>
      </c>
      <c r="H909" t="s">
        <v>378</v>
      </c>
      <c r="I909" t="s">
        <v>381</v>
      </c>
      <c r="J909">
        <v>26</v>
      </c>
      <c r="K909" t="s">
        <v>421</v>
      </c>
      <c r="L909">
        <v>77</v>
      </c>
      <c r="M909">
        <v>11</v>
      </c>
      <c r="N909">
        <v>229</v>
      </c>
      <c r="O909" s="2">
        <f t="shared" si="29"/>
        <v>20</v>
      </c>
    </row>
    <row r="910" spans="1:15" x14ac:dyDescent="0.45">
      <c r="A910" t="str">
        <f t="shared" si="28"/>
        <v>Hybrid HIPS_21_11</v>
      </c>
      <c r="B910">
        <v>1716294</v>
      </c>
      <c r="C910">
        <v>1744057</v>
      </c>
      <c r="D910" t="s">
        <v>380</v>
      </c>
      <c r="E910">
        <v>1</v>
      </c>
      <c r="F910">
        <v>255</v>
      </c>
      <c r="G910">
        <v>2</v>
      </c>
      <c r="H910" t="s">
        <v>378</v>
      </c>
      <c r="I910" t="s">
        <v>381</v>
      </c>
      <c r="J910">
        <v>4</v>
      </c>
      <c r="K910" t="s">
        <v>420</v>
      </c>
      <c r="L910">
        <v>81</v>
      </c>
      <c r="M910">
        <v>11</v>
      </c>
      <c r="N910">
        <v>230</v>
      </c>
      <c r="O910" s="2">
        <f t="shared" si="29"/>
        <v>21</v>
      </c>
    </row>
    <row r="911" spans="1:15" x14ac:dyDescent="0.45">
      <c r="A911" t="str">
        <f t="shared" si="28"/>
        <v>Hybrid HIPS_21_12</v>
      </c>
      <c r="B911">
        <v>1739635</v>
      </c>
      <c r="C911">
        <v>1744096</v>
      </c>
      <c r="D911" t="s">
        <v>380</v>
      </c>
      <c r="E911">
        <v>1</v>
      </c>
      <c r="F911">
        <v>260</v>
      </c>
      <c r="G911">
        <v>2</v>
      </c>
      <c r="H911" t="s">
        <v>378</v>
      </c>
      <c r="I911" t="s">
        <v>381</v>
      </c>
      <c r="J911">
        <v>43</v>
      </c>
      <c r="K911" t="s">
        <v>445</v>
      </c>
      <c r="L911">
        <v>81</v>
      </c>
      <c r="M911">
        <v>12</v>
      </c>
      <c r="N911">
        <v>231</v>
      </c>
      <c r="O911" s="2">
        <f t="shared" si="29"/>
        <v>21</v>
      </c>
    </row>
    <row r="912" spans="1:15" x14ac:dyDescent="0.45">
      <c r="A912" t="str">
        <f t="shared" si="28"/>
        <v>Hybrid HIPS_20_12</v>
      </c>
      <c r="B912">
        <v>1739638</v>
      </c>
      <c r="C912">
        <v>1744102</v>
      </c>
      <c r="D912" t="s">
        <v>380</v>
      </c>
      <c r="E912">
        <v>1</v>
      </c>
      <c r="F912">
        <v>261</v>
      </c>
      <c r="G912">
        <v>2</v>
      </c>
      <c r="H912" t="s">
        <v>378</v>
      </c>
      <c r="I912" t="s">
        <v>381</v>
      </c>
      <c r="J912">
        <v>49</v>
      </c>
      <c r="K912" t="s">
        <v>436</v>
      </c>
      <c r="L912">
        <v>77</v>
      </c>
      <c r="M912">
        <v>12</v>
      </c>
      <c r="N912">
        <v>232</v>
      </c>
      <c r="O912" s="2">
        <f t="shared" si="29"/>
        <v>20</v>
      </c>
    </row>
    <row r="913" spans="1:15" x14ac:dyDescent="0.45">
      <c r="A913" t="str">
        <f t="shared" si="28"/>
        <v>Hybrid HIPS_19_12</v>
      </c>
      <c r="B913">
        <v>1716297</v>
      </c>
      <c r="C913">
        <v>1744058</v>
      </c>
      <c r="D913" t="s">
        <v>380</v>
      </c>
      <c r="E913">
        <v>1</v>
      </c>
      <c r="F913">
        <v>262</v>
      </c>
      <c r="G913">
        <v>2</v>
      </c>
      <c r="H913" t="s">
        <v>378</v>
      </c>
      <c r="I913" t="s">
        <v>381</v>
      </c>
      <c r="J913">
        <v>5</v>
      </c>
      <c r="K913" t="s">
        <v>444</v>
      </c>
      <c r="L913">
        <v>73</v>
      </c>
      <c r="M913">
        <v>12</v>
      </c>
      <c r="N913">
        <v>233</v>
      </c>
      <c r="O913" s="2">
        <f t="shared" si="29"/>
        <v>19</v>
      </c>
    </row>
    <row r="914" spans="1:15" x14ac:dyDescent="0.45">
      <c r="A914" t="str">
        <f t="shared" si="28"/>
        <v>Hybrid HIPS_18_12</v>
      </c>
      <c r="B914">
        <v>1739669</v>
      </c>
      <c r="C914">
        <v>1744136</v>
      </c>
      <c r="D914" t="s">
        <v>380</v>
      </c>
      <c r="E914">
        <v>1</v>
      </c>
      <c r="F914">
        <v>263</v>
      </c>
      <c r="G914">
        <v>2</v>
      </c>
      <c r="H914" t="s">
        <v>378</v>
      </c>
      <c r="I914" t="s">
        <v>381</v>
      </c>
      <c r="J914">
        <v>83</v>
      </c>
      <c r="K914" t="s">
        <v>440</v>
      </c>
      <c r="L914">
        <v>69</v>
      </c>
      <c r="M914">
        <v>12</v>
      </c>
      <c r="N914">
        <v>234</v>
      </c>
      <c r="O914" s="2">
        <f t="shared" si="29"/>
        <v>18</v>
      </c>
    </row>
    <row r="915" spans="1:15" x14ac:dyDescent="0.45">
      <c r="A915" t="str">
        <f t="shared" si="28"/>
        <v>Hybrid HIPS_17_12</v>
      </c>
      <c r="B915">
        <v>1739616</v>
      </c>
      <c r="C915">
        <v>1744088</v>
      </c>
      <c r="D915" t="s">
        <v>380</v>
      </c>
      <c r="E915">
        <v>1</v>
      </c>
      <c r="F915">
        <v>264</v>
      </c>
      <c r="G915">
        <v>2</v>
      </c>
      <c r="H915" t="s">
        <v>378</v>
      </c>
      <c r="I915" t="s">
        <v>381</v>
      </c>
      <c r="J915">
        <v>35</v>
      </c>
      <c r="K915" t="s">
        <v>439</v>
      </c>
      <c r="L915">
        <v>65</v>
      </c>
      <c r="M915">
        <v>12</v>
      </c>
      <c r="N915">
        <v>235</v>
      </c>
      <c r="O915" s="2">
        <f t="shared" si="29"/>
        <v>17</v>
      </c>
    </row>
    <row r="916" spans="1:15" x14ac:dyDescent="0.45">
      <c r="A916" t="str">
        <f t="shared" si="28"/>
        <v>Hybrid HIPS_16_12</v>
      </c>
      <c r="B916">
        <v>1739623</v>
      </c>
      <c r="C916">
        <v>1744089</v>
      </c>
      <c r="D916" t="s">
        <v>380</v>
      </c>
      <c r="E916">
        <v>1</v>
      </c>
      <c r="F916">
        <v>265</v>
      </c>
      <c r="G916">
        <v>2</v>
      </c>
      <c r="H916" t="s">
        <v>378</v>
      </c>
      <c r="I916" t="s">
        <v>381</v>
      </c>
      <c r="J916">
        <v>36</v>
      </c>
      <c r="K916" t="s">
        <v>438</v>
      </c>
      <c r="L916">
        <v>61</v>
      </c>
      <c r="M916">
        <v>12</v>
      </c>
      <c r="N916">
        <v>236</v>
      </c>
      <c r="O916" s="2">
        <f t="shared" si="29"/>
        <v>16</v>
      </c>
    </row>
    <row r="917" spans="1:15" x14ac:dyDescent="0.45">
      <c r="A917" t="str">
        <f t="shared" si="28"/>
        <v>Hybrid HIPS_15_12</v>
      </c>
      <c r="B917">
        <v>1739625</v>
      </c>
      <c r="C917">
        <v>1744090</v>
      </c>
      <c r="D917" t="s">
        <v>380</v>
      </c>
      <c r="E917">
        <v>1</v>
      </c>
      <c r="F917">
        <v>266</v>
      </c>
      <c r="G917">
        <v>2</v>
      </c>
      <c r="H917" t="s">
        <v>378</v>
      </c>
      <c r="I917" t="s">
        <v>381</v>
      </c>
      <c r="J917">
        <v>37</v>
      </c>
      <c r="K917" t="s">
        <v>437</v>
      </c>
      <c r="L917">
        <v>57</v>
      </c>
      <c r="M917">
        <v>12</v>
      </c>
      <c r="N917">
        <v>237</v>
      </c>
      <c r="O917" s="2">
        <f t="shared" si="29"/>
        <v>15</v>
      </c>
    </row>
    <row r="918" spans="1:15" x14ac:dyDescent="0.45">
      <c r="A918" t="str">
        <f t="shared" si="28"/>
        <v>Hybrid HIPS_14_12</v>
      </c>
      <c r="B918">
        <v>1739613</v>
      </c>
      <c r="C918">
        <v>1744073</v>
      </c>
      <c r="D918" t="s">
        <v>380</v>
      </c>
      <c r="E918">
        <v>1</v>
      </c>
      <c r="F918">
        <v>267</v>
      </c>
      <c r="G918">
        <v>2</v>
      </c>
      <c r="H918" t="s">
        <v>378</v>
      </c>
      <c r="I918" t="s">
        <v>381</v>
      </c>
      <c r="J918">
        <v>20</v>
      </c>
      <c r="K918" t="s">
        <v>443</v>
      </c>
      <c r="L918">
        <v>53</v>
      </c>
      <c r="M918">
        <v>12</v>
      </c>
      <c r="N918">
        <v>238</v>
      </c>
      <c r="O918" s="2">
        <f t="shared" si="29"/>
        <v>14</v>
      </c>
    </row>
    <row r="919" spans="1:15" x14ac:dyDescent="0.45">
      <c r="A919" t="str">
        <f t="shared" si="28"/>
        <v>Hybrid HIPS_13_12</v>
      </c>
      <c r="B919">
        <v>1739610</v>
      </c>
      <c r="C919">
        <v>1744070</v>
      </c>
      <c r="D919" t="s">
        <v>380</v>
      </c>
      <c r="E919">
        <v>1</v>
      </c>
      <c r="F919">
        <v>268</v>
      </c>
      <c r="G919">
        <v>2</v>
      </c>
      <c r="H919" t="s">
        <v>378</v>
      </c>
      <c r="I919" t="s">
        <v>381</v>
      </c>
      <c r="J919">
        <v>17</v>
      </c>
      <c r="K919" t="s">
        <v>442</v>
      </c>
      <c r="L919">
        <v>49</v>
      </c>
      <c r="M919">
        <v>12</v>
      </c>
      <c r="N919">
        <v>239</v>
      </c>
      <c r="O919" s="2">
        <f t="shared" si="29"/>
        <v>13</v>
      </c>
    </row>
    <row r="920" spans="1:15" x14ac:dyDescent="0.45">
      <c r="A920" t="str">
        <f t="shared" si="28"/>
        <v>Hybrid HIPS_12_12</v>
      </c>
      <c r="B920">
        <v>1739604</v>
      </c>
      <c r="C920">
        <v>1744064</v>
      </c>
      <c r="D920" t="s">
        <v>380</v>
      </c>
      <c r="E920">
        <v>1</v>
      </c>
      <c r="F920">
        <v>269</v>
      </c>
      <c r="G920">
        <v>2</v>
      </c>
      <c r="H920" t="s">
        <v>378</v>
      </c>
      <c r="I920" t="s">
        <v>381</v>
      </c>
      <c r="J920">
        <v>11</v>
      </c>
      <c r="K920" t="s">
        <v>402</v>
      </c>
      <c r="L920">
        <v>45</v>
      </c>
      <c r="M920">
        <v>12</v>
      </c>
      <c r="N920">
        <v>240</v>
      </c>
      <c r="O920" s="2">
        <f t="shared" si="29"/>
        <v>12</v>
      </c>
    </row>
    <row r="921" spans="1:15" x14ac:dyDescent="0.45">
      <c r="A921" t="str">
        <f t="shared" si="28"/>
        <v>Hybrid HIPS_12_13</v>
      </c>
      <c r="B921">
        <v>1739673</v>
      </c>
      <c r="C921">
        <v>1744140</v>
      </c>
      <c r="D921" t="s">
        <v>380</v>
      </c>
      <c r="E921">
        <v>1</v>
      </c>
      <c r="F921">
        <v>292</v>
      </c>
      <c r="G921">
        <v>2</v>
      </c>
      <c r="H921" t="s">
        <v>378</v>
      </c>
      <c r="I921" t="s">
        <v>381</v>
      </c>
      <c r="J921">
        <v>87</v>
      </c>
      <c r="K921" t="s">
        <v>431</v>
      </c>
      <c r="L921">
        <v>45</v>
      </c>
      <c r="M921">
        <v>13</v>
      </c>
      <c r="N921">
        <v>241</v>
      </c>
      <c r="O921" s="2">
        <f t="shared" si="29"/>
        <v>12</v>
      </c>
    </row>
    <row r="922" spans="1:15" x14ac:dyDescent="0.45">
      <c r="A922" t="str">
        <f t="shared" si="28"/>
        <v>Hybrid HIPS_13_13</v>
      </c>
      <c r="B922">
        <v>1739607</v>
      </c>
      <c r="C922">
        <v>1744067</v>
      </c>
      <c r="D922" t="s">
        <v>380</v>
      </c>
      <c r="E922">
        <v>1</v>
      </c>
      <c r="F922">
        <v>293</v>
      </c>
      <c r="G922">
        <v>2</v>
      </c>
      <c r="H922" t="s">
        <v>378</v>
      </c>
      <c r="I922" t="s">
        <v>381</v>
      </c>
      <c r="J922">
        <v>14</v>
      </c>
      <c r="K922" t="s">
        <v>451</v>
      </c>
      <c r="L922">
        <v>49</v>
      </c>
      <c r="M922">
        <v>13</v>
      </c>
      <c r="N922">
        <v>242</v>
      </c>
      <c r="O922" s="2">
        <f t="shared" si="29"/>
        <v>13</v>
      </c>
    </row>
    <row r="923" spans="1:15" x14ac:dyDescent="0.45">
      <c r="A923" t="str">
        <f t="shared" si="28"/>
        <v>Hybrid HIPS_14_13</v>
      </c>
      <c r="B923">
        <v>1739608</v>
      </c>
      <c r="C923">
        <v>1744068</v>
      </c>
      <c r="D923" t="s">
        <v>380</v>
      </c>
      <c r="E923">
        <v>1</v>
      </c>
      <c r="F923">
        <v>294</v>
      </c>
      <c r="G923">
        <v>2</v>
      </c>
      <c r="H923" t="s">
        <v>378</v>
      </c>
      <c r="I923" t="s">
        <v>381</v>
      </c>
      <c r="J923">
        <v>15</v>
      </c>
      <c r="K923" t="s">
        <v>407</v>
      </c>
      <c r="L923">
        <v>53</v>
      </c>
      <c r="M923">
        <v>13</v>
      </c>
      <c r="N923">
        <v>243</v>
      </c>
      <c r="O923" s="2">
        <f t="shared" si="29"/>
        <v>14</v>
      </c>
    </row>
    <row r="924" spans="1:15" x14ac:dyDescent="0.45">
      <c r="A924" t="str">
        <f t="shared" si="28"/>
        <v>Hybrid HIPS_15_13</v>
      </c>
      <c r="B924">
        <v>1716296</v>
      </c>
      <c r="C924">
        <v>1744097</v>
      </c>
      <c r="D924" t="s">
        <v>380</v>
      </c>
      <c r="E924">
        <v>1</v>
      </c>
      <c r="F924">
        <v>295</v>
      </c>
      <c r="G924">
        <v>2</v>
      </c>
      <c r="H924" t="s">
        <v>378</v>
      </c>
      <c r="I924" t="s">
        <v>381</v>
      </c>
      <c r="J924">
        <v>44</v>
      </c>
      <c r="K924" t="s">
        <v>450</v>
      </c>
      <c r="L924">
        <v>57</v>
      </c>
      <c r="M924">
        <v>13</v>
      </c>
      <c r="N924">
        <v>244</v>
      </c>
      <c r="O924" s="2">
        <f t="shared" si="29"/>
        <v>15</v>
      </c>
    </row>
    <row r="925" spans="1:15" x14ac:dyDescent="0.45">
      <c r="A925" t="str">
        <f t="shared" si="28"/>
        <v>Hybrid HIPS_16_13</v>
      </c>
      <c r="B925">
        <v>1716295</v>
      </c>
      <c r="C925">
        <v>1744098</v>
      </c>
      <c r="D925" t="s">
        <v>380</v>
      </c>
      <c r="E925">
        <v>1</v>
      </c>
      <c r="F925">
        <v>296</v>
      </c>
      <c r="G925">
        <v>2</v>
      </c>
      <c r="H925" t="s">
        <v>378</v>
      </c>
      <c r="I925" t="s">
        <v>381</v>
      </c>
      <c r="J925">
        <v>45</v>
      </c>
      <c r="K925" t="s">
        <v>449</v>
      </c>
      <c r="L925">
        <v>61</v>
      </c>
      <c r="M925">
        <v>13</v>
      </c>
      <c r="N925">
        <v>245</v>
      </c>
      <c r="O925" s="2">
        <f t="shared" si="29"/>
        <v>16</v>
      </c>
    </row>
    <row r="926" spans="1:15" x14ac:dyDescent="0.45">
      <c r="A926" t="str">
        <f t="shared" si="28"/>
        <v>Hybrid HIPS_17_13</v>
      </c>
      <c r="B926">
        <v>1739632</v>
      </c>
      <c r="C926">
        <v>1744099</v>
      </c>
      <c r="D926" t="s">
        <v>380</v>
      </c>
      <c r="E926">
        <v>1</v>
      </c>
      <c r="F926">
        <v>297</v>
      </c>
      <c r="G926">
        <v>2</v>
      </c>
      <c r="H926" t="s">
        <v>378</v>
      </c>
      <c r="I926" t="s">
        <v>381</v>
      </c>
      <c r="J926">
        <v>46</v>
      </c>
      <c r="K926" t="s">
        <v>448</v>
      </c>
      <c r="L926">
        <v>65</v>
      </c>
      <c r="M926">
        <v>13</v>
      </c>
      <c r="N926">
        <v>246</v>
      </c>
      <c r="O926" s="2">
        <f t="shared" si="29"/>
        <v>17</v>
      </c>
    </row>
    <row r="927" spans="1:15" x14ac:dyDescent="0.45">
      <c r="A927" t="str">
        <f t="shared" si="28"/>
        <v>Hybrid HIPS_18_13</v>
      </c>
      <c r="B927">
        <v>1716291</v>
      </c>
      <c r="C927">
        <v>1744054</v>
      </c>
      <c r="D927" t="s">
        <v>380</v>
      </c>
      <c r="E927">
        <v>1</v>
      </c>
      <c r="F927">
        <v>298</v>
      </c>
      <c r="G927">
        <v>2</v>
      </c>
      <c r="H927" t="s">
        <v>378</v>
      </c>
      <c r="I927" t="s">
        <v>381</v>
      </c>
      <c r="J927">
        <v>1</v>
      </c>
      <c r="K927" t="s">
        <v>435</v>
      </c>
      <c r="L927">
        <v>69</v>
      </c>
      <c r="M927">
        <v>13</v>
      </c>
      <c r="N927">
        <v>247</v>
      </c>
      <c r="O927" s="2">
        <f t="shared" si="29"/>
        <v>18</v>
      </c>
    </row>
    <row r="928" spans="1:15" x14ac:dyDescent="0.45">
      <c r="A928" t="str">
        <f t="shared" si="28"/>
        <v>Hybrid HIPS_19_13</v>
      </c>
      <c r="B928">
        <v>1739620</v>
      </c>
      <c r="C928">
        <v>1744081</v>
      </c>
      <c r="D928" t="s">
        <v>380</v>
      </c>
      <c r="E928">
        <v>1</v>
      </c>
      <c r="F928">
        <v>299</v>
      </c>
      <c r="G928">
        <v>2</v>
      </c>
      <c r="H928" t="s">
        <v>378</v>
      </c>
      <c r="I928" t="s">
        <v>381</v>
      </c>
      <c r="J928">
        <v>28</v>
      </c>
      <c r="K928" t="s">
        <v>447</v>
      </c>
      <c r="L928">
        <v>73</v>
      </c>
      <c r="M928">
        <v>13</v>
      </c>
      <c r="N928">
        <v>248</v>
      </c>
      <c r="O928" s="2">
        <f t="shared" si="29"/>
        <v>19</v>
      </c>
    </row>
    <row r="929" spans="1:15" x14ac:dyDescent="0.45">
      <c r="A929" t="str">
        <f t="shared" si="28"/>
        <v>Hybrid HIPS_20_13</v>
      </c>
      <c r="B929">
        <v>1739657</v>
      </c>
      <c r="C929">
        <v>1744124</v>
      </c>
      <c r="D929" t="s">
        <v>380</v>
      </c>
      <c r="E929">
        <v>1</v>
      </c>
      <c r="F929">
        <v>300</v>
      </c>
      <c r="G929">
        <v>2</v>
      </c>
      <c r="H929" t="s">
        <v>378</v>
      </c>
      <c r="I929" t="s">
        <v>381</v>
      </c>
      <c r="J929">
        <v>71</v>
      </c>
      <c r="K929" t="s">
        <v>432</v>
      </c>
      <c r="L929">
        <v>77</v>
      </c>
      <c r="M929">
        <v>13</v>
      </c>
      <c r="N929">
        <v>249</v>
      </c>
      <c r="O929" s="2">
        <f t="shared" si="29"/>
        <v>20</v>
      </c>
    </row>
    <row r="930" spans="1:15" x14ac:dyDescent="0.45">
      <c r="A930" t="str">
        <f t="shared" si="28"/>
        <v>Hybrid HIPS_21_13</v>
      </c>
      <c r="B930">
        <v>1739672</v>
      </c>
      <c r="C930">
        <v>1744139</v>
      </c>
      <c r="D930" t="s">
        <v>380</v>
      </c>
      <c r="E930">
        <v>1</v>
      </c>
      <c r="F930">
        <v>301</v>
      </c>
      <c r="G930">
        <v>2</v>
      </c>
      <c r="H930" t="s">
        <v>378</v>
      </c>
      <c r="I930" t="s">
        <v>381</v>
      </c>
      <c r="J930">
        <v>86</v>
      </c>
      <c r="K930" t="s">
        <v>446</v>
      </c>
      <c r="L930">
        <v>81</v>
      </c>
      <c r="M930">
        <v>13</v>
      </c>
      <c r="N930">
        <v>250</v>
      </c>
      <c r="O930" s="2">
        <f t="shared" si="29"/>
        <v>21</v>
      </c>
    </row>
    <row r="931" spans="1:15" x14ac:dyDescent="0.45">
      <c r="A931" t="str">
        <f t="shared" si="28"/>
        <v>Hybrid HIPS_21_14</v>
      </c>
      <c r="B931">
        <v>1739611</v>
      </c>
      <c r="C931">
        <v>1744071</v>
      </c>
      <c r="D931" t="s">
        <v>380</v>
      </c>
      <c r="E931">
        <v>1</v>
      </c>
      <c r="F931">
        <v>306</v>
      </c>
      <c r="G931">
        <v>2</v>
      </c>
      <c r="H931" t="s">
        <v>378</v>
      </c>
      <c r="I931" t="s">
        <v>381</v>
      </c>
      <c r="J931">
        <v>18</v>
      </c>
      <c r="K931" t="s">
        <v>455</v>
      </c>
      <c r="L931">
        <v>81</v>
      </c>
      <c r="M931">
        <v>14</v>
      </c>
      <c r="N931">
        <v>251</v>
      </c>
      <c r="O931" s="2">
        <f t="shared" si="29"/>
        <v>21</v>
      </c>
    </row>
    <row r="932" spans="1:15" x14ac:dyDescent="0.45">
      <c r="A932" t="str">
        <f t="shared" si="28"/>
        <v>Hybrid HIPS_20_14</v>
      </c>
      <c r="B932">
        <v>1739645</v>
      </c>
      <c r="C932">
        <v>1744111</v>
      </c>
      <c r="D932" t="s">
        <v>380</v>
      </c>
      <c r="E932">
        <v>1</v>
      </c>
      <c r="F932">
        <v>307</v>
      </c>
      <c r="G932">
        <v>2</v>
      </c>
      <c r="H932" t="s">
        <v>378</v>
      </c>
      <c r="I932" t="s">
        <v>381</v>
      </c>
      <c r="J932">
        <v>58</v>
      </c>
      <c r="K932" t="s">
        <v>462</v>
      </c>
      <c r="L932">
        <v>77</v>
      </c>
      <c r="M932">
        <v>14</v>
      </c>
      <c r="N932">
        <v>252</v>
      </c>
      <c r="O932" s="2">
        <f t="shared" si="29"/>
        <v>20</v>
      </c>
    </row>
    <row r="933" spans="1:15" x14ac:dyDescent="0.45">
      <c r="A933" t="str">
        <f t="shared" si="28"/>
        <v>Hybrid HIPS_19_14</v>
      </c>
      <c r="B933">
        <v>1739614</v>
      </c>
      <c r="C933">
        <v>1744074</v>
      </c>
      <c r="D933" t="s">
        <v>380</v>
      </c>
      <c r="E933">
        <v>1</v>
      </c>
      <c r="F933">
        <v>308</v>
      </c>
      <c r="G933">
        <v>2</v>
      </c>
      <c r="H933" t="s">
        <v>378</v>
      </c>
      <c r="I933" t="s">
        <v>381</v>
      </c>
      <c r="J933">
        <v>21</v>
      </c>
      <c r="K933" t="s">
        <v>461</v>
      </c>
      <c r="L933">
        <v>73</v>
      </c>
      <c r="M933">
        <v>14</v>
      </c>
      <c r="N933">
        <v>253</v>
      </c>
      <c r="O933" s="2">
        <f t="shared" si="29"/>
        <v>19</v>
      </c>
    </row>
    <row r="934" spans="1:15" x14ac:dyDescent="0.45">
      <c r="A934" t="str">
        <f t="shared" si="28"/>
        <v>Hybrid HIPS_18_14</v>
      </c>
      <c r="B934">
        <v>1739634</v>
      </c>
      <c r="C934">
        <v>1744095</v>
      </c>
      <c r="D934" t="s">
        <v>380</v>
      </c>
      <c r="E934">
        <v>1</v>
      </c>
      <c r="F934">
        <v>309</v>
      </c>
      <c r="G934">
        <v>2</v>
      </c>
      <c r="H934" t="s">
        <v>378</v>
      </c>
      <c r="I934" t="s">
        <v>381</v>
      </c>
      <c r="J934">
        <v>42</v>
      </c>
      <c r="K934" t="s">
        <v>403</v>
      </c>
      <c r="L934">
        <v>69</v>
      </c>
      <c r="M934">
        <v>14</v>
      </c>
      <c r="N934">
        <v>254</v>
      </c>
      <c r="O934" s="2">
        <f t="shared" si="29"/>
        <v>18</v>
      </c>
    </row>
    <row r="935" spans="1:15" x14ac:dyDescent="0.45">
      <c r="A935" t="str">
        <f t="shared" si="28"/>
        <v>Hybrid HIPS_17_14</v>
      </c>
      <c r="B935">
        <v>1716298</v>
      </c>
      <c r="C935">
        <v>1744108</v>
      </c>
      <c r="D935" t="s">
        <v>380</v>
      </c>
      <c r="E935">
        <v>1</v>
      </c>
      <c r="F935">
        <v>310</v>
      </c>
      <c r="G935">
        <v>2</v>
      </c>
      <c r="H935" t="s">
        <v>378</v>
      </c>
      <c r="I935" t="s">
        <v>381</v>
      </c>
      <c r="J935">
        <v>55</v>
      </c>
      <c r="K935" t="s">
        <v>457</v>
      </c>
      <c r="L935">
        <v>65</v>
      </c>
      <c r="M935">
        <v>14</v>
      </c>
      <c r="N935">
        <v>255</v>
      </c>
      <c r="O935" s="2">
        <f t="shared" si="29"/>
        <v>17</v>
      </c>
    </row>
    <row r="936" spans="1:15" x14ac:dyDescent="0.45">
      <c r="A936" t="str">
        <f t="shared" si="28"/>
        <v>Hybrid HIPS_16_14</v>
      </c>
      <c r="B936">
        <v>1739812</v>
      </c>
      <c r="C936">
        <v>1744109</v>
      </c>
      <c r="D936" t="s">
        <v>380</v>
      </c>
      <c r="E936">
        <v>1</v>
      </c>
      <c r="F936">
        <v>311</v>
      </c>
      <c r="G936">
        <v>2</v>
      </c>
      <c r="H936" t="s">
        <v>378</v>
      </c>
      <c r="I936" t="s">
        <v>381</v>
      </c>
      <c r="J936">
        <v>56</v>
      </c>
      <c r="K936" t="s">
        <v>456</v>
      </c>
      <c r="L936">
        <v>61</v>
      </c>
      <c r="M936">
        <v>14</v>
      </c>
      <c r="N936">
        <v>256</v>
      </c>
      <c r="O936" s="2">
        <f t="shared" si="29"/>
        <v>16</v>
      </c>
    </row>
    <row r="937" spans="1:15" x14ac:dyDescent="0.45">
      <c r="A937" t="str">
        <f t="shared" si="28"/>
        <v>Hybrid HIPS_15_14</v>
      </c>
      <c r="B937">
        <v>1739612</v>
      </c>
      <c r="C937">
        <v>1744072</v>
      </c>
      <c r="D937" t="s">
        <v>380</v>
      </c>
      <c r="E937">
        <v>1</v>
      </c>
      <c r="F937">
        <v>312</v>
      </c>
      <c r="G937">
        <v>2</v>
      </c>
      <c r="H937" t="s">
        <v>378</v>
      </c>
      <c r="I937" t="s">
        <v>381</v>
      </c>
      <c r="J937">
        <v>19</v>
      </c>
      <c r="K937" t="s">
        <v>409</v>
      </c>
      <c r="L937">
        <v>57</v>
      </c>
      <c r="M937">
        <v>14</v>
      </c>
      <c r="N937">
        <v>257</v>
      </c>
      <c r="O937" s="2">
        <f t="shared" si="29"/>
        <v>15</v>
      </c>
    </row>
    <row r="938" spans="1:15" x14ac:dyDescent="0.45">
      <c r="A938" t="str">
        <f t="shared" si="28"/>
        <v>Hybrid HIPS_14_14</v>
      </c>
      <c r="B938">
        <v>1739648</v>
      </c>
      <c r="C938">
        <v>1744114</v>
      </c>
      <c r="D938" t="s">
        <v>380</v>
      </c>
      <c r="E938">
        <v>1</v>
      </c>
      <c r="F938">
        <v>313</v>
      </c>
      <c r="G938">
        <v>2</v>
      </c>
      <c r="H938" t="s">
        <v>378</v>
      </c>
      <c r="I938" t="s">
        <v>381</v>
      </c>
      <c r="J938">
        <v>61</v>
      </c>
      <c r="K938" t="s">
        <v>460</v>
      </c>
      <c r="L938">
        <v>53</v>
      </c>
      <c r="M938">
        <v>14</v>
      </c>
      <c r="N938">
        <v>258</v>
      </c>
      <c r="O938" s="2">
        <f t="shared" si="29"/>
        <v>14</v>
      </c>
    </row>
    <row r="939" spans="1:15" x14ac:dyDescent="0.45">
      <c r="A939" t="str">
        <f t="shared" si="28"/>
        <v>Hybrid HIPS_13_14</v>
      </c>
      <c r="B939">
        <v>1739621</v>
      </c>
      <c r="C939">
        <v>1744082</v>
      </c>
      <c r="D939" t="s">
        <v>380</v>
      </c>
      <c r="E939">
        <v>1</v>
      </c>
      <c r="F939">
        <v>314</v>
      </c>
      <c r="G939">
        <v>2</v>
      </c>
      <c r="H939" t="s">
        <v>378</v>
      </c>
      <c r="I939" t="s">
        <v>381</v>
      </c>
      <c r="J939">
        <v>29</v>
      </c>
      <c r="K939" t="s">
        <v>452</v>
      </c>
      <c r="L939">
        <v>49</v>
      </c>
      <c r="M939">
        <v>14</v>
      </c>
      <c r="N939">
        <v>259</v>
      </c>
      <c r="O939" s="2">
        <f t="shared" si="29"/>
        <v>13</v>
      </c>
    </row>
    <row r="940" spans="1:15" x14ac:dyDescent="0.45">
      <c r="A940" t="str">
        <f t="shared" si="28"/>
        <v>Hybrid HIPS_12_14</v>
      </c>
      <c r="B940">
        <v>1739665</v>
      </c>
      <c r="C940">
        <v>1744132</v>
      </c>
      <c r="D940" t="s">
        <v>380</v>
      </c>
      <c r="E940">
        <v>1</v>
      </c>
      <c r="F940">
        <v>315</v>
      </c>
      <c r="G940">
        <v>2</v>
      </c>
      <c r="H940" t="s">
        <v>378</v>
      </c>
      <c r="I940" t="s">
        <v>381</v>
      </c>
      <c r="J940">
        <v>79</v>
      </c>
      <c r="K940" t="s">
        <v>459</v>
      </c>
      <c r="L940">
        <v>45</v>
      </c>
      <c r="M940">
        <v>14</v>
      </c>
      <c r="N940">
        <v>260</v>
      </c>
      <c r="O940" s="2">
        <f t="shared" si="29"/>
        <v>12</v>
      </c>
    </row>
    <row r="941" spans="1:15" x14ac:dyDescent="0.45">
      <c r="A941" t="str">
        <f t="shared" si="28"/>
        <v>Hybrid HIPS_12_15</v>
      </c>
      <c r="B941">
        <v>1739654</v>
      </c>
      <c r="C941">
        <v>1744121</v>
      </c>
      <c r="D941" t="s">
        <v>380</v>
      </c>
      <c r="E941">
        <v>1</v>
      </c>
      <c r="F941">
        <v>338</v>
      </c>
      <c r="G941">
        <v>2</v>
      </c>
      <c r="H941" t="s">
        <v>378</v>
      </c>
      <c r="I941" t="s">
        <v>381</v>
      </c>
      <c r="J941">
        <v>68</v>
      </c>
      <c r="K941" t="s">
        <v>464</v>
      </c>
      <c r="L941">
        <v>45</v>
      </c>
      <c r="M941">
        <v>15</v>
      </c>
      <c r="N941">
        <v>261</v>
      </c>
      <c r="O941" s="2">
        <f t="shared" si="29"/>
        <v>12</v>
      </c>
    </row>
    <row r="942" spans="1:15" x14ac:dyDescent="0.45">
      <c r="A942" t="str">
        <f t="shared" si="28"/>
        <v>Hybrid HIPS_13_15</v>
      </c>
      <c r="B942">
        <v>1739813</v>
      </c>
      <c r="C942">
        <v>1744115</v>
      </c>
      <c r="D942" t="s">
        <v>380</v>
      </c>
      <c r="E942">
        <v>1</v>
      </c>
      <c r="F942">
        <v>339</v>
      </c>
      <c r="G942">
        <v>2</v>
      </c>
      <c r="H942" t="s">
        <v>378</v>
      </c>
      <c r="I942" t="s">
        <v>381</v>
      </c>
      <c r="J942">
        <v>62</v>
      </c>
      <c r="K942" t="s">
        <v>463</v>
      </c>
      <c r="L942">
        <v>49</v>
      </c>
      <c r="M942">
        <v>15</v>
      </c>
      <c r="N942">
        <v>262</v>
      </c>
      <c r="O942" s="2">
        <f t="shared" si="29"/>
        <v>13</v>
      </c>
    </row>
    <row r="943" spans="1:15" x14ac:dyDescent="0.45">
      <c r="A943" t="str">
        <f t="shared" si="28"/>
        <v>Hybrid HIPS_14_15</v>
      </c>
      <c r="B943">
        <v>1716293</v>
      </c>
      <c r="C943">
        <v>1744056</v>
      </c>
      <c r="D943" t="s">
        <v>380</v>
      </c>
      <c r="E943">
        <v>1</v>
      </c>
      <c r="F943">
        <v>340</v>
      </c>
      <c r="G943">
        <v>2</v>
      </c>
      <c r="H943" t="s">
        <v>378</v>
      </c>
      <c r="I943" t="s">
        <v>381</v>
      </c>
      <c r="J943">
        <v>3</v>
      </c>
      <c r="K943" t="s">
        <v>397</v>
      </c>
      <c r="L943">
        <v>53</v>
      </c>
      <c r="M943">
        <v>15</v>
      </c>
      <c r="N943">
        <v>263</v>
      </c>
      <c r="O943" s="2">
        <f t="shared" si="29"/>
        <v>14</v>
      </c>
    </row>
    <row r="944" spans="1:15" x14ac:dyDescent="0.45">
      <c r="A944" t="str">
        <f t="shared" si="28"/>
        <v>Hybrid HIPS_15_15</v>
      </c>
      <c r="B944">
        <v>1716292</v>
      </c>
      <c r="C944">
        <v>1744055</v>
      </c>
      <c r="D944" t="s">
        <v>380</v>
      </c>
      <c r="E944">
        <v>1</v>
      </c>
      <c r="F944">
        <v>341</v>
      </c>
      <c r="G944">
        <v>2</v>
      </c>
      <c r="H944" t="s">
        <v>378</v>
      </c>
      <c r="I944" t="s">
        <v>381</v>
      </c>
      <c r="J944">
        <v>2</v>
      </c>
      <c r="K944" t="s">
        <v>392</v>
      </c>
      <c r="L944">
        <v>57</v>
      </c>
      <c r="M944">
        <v>15</v>
      </c>
      <c r="N944">
        <v>264</v>
      </c>
      <c r="O944" s="2">
        <f t="shared" si="29"/>
        <v>15</v>
      </c>
    </row>
    <row r="945" spans="1:15" x14ac:dyDescent="0.45">
      <c r="A945" t="str">
        <f t="shared" si="28"/>
        <v>Hybrid HIPS_16_15</v>
      </c>
      <c r="B945">
        <v>1739664</v>
      </c>
      <c r="C945">
        <v>1744131</v>
      </c>
      <c r="D945" t="s">
        <v>380</v>
      </c>
      <c r="E945">
        <v>1</v>
      </c>
      <c r="F945">
        <v>342</v>
      </c>
      <c r="G945">
        <v>2</v>
      </c>
      <c r="H945" t="s">
        <v>378</v>
      </c>
      <c r="I945" t="s">
        <v>381</v>
      </c>
      <c r="J945">
        <v>78</v>
      </c>
      <c r="K945" t="s">
        <v>406</v>
      </c>
      <c r="L945">
        <v>61</v>
      </c>
      <c r="M945">
        <v>15</v>
      </c>
      <c r="N945">
        <v>265</v>
      </c>
      <c r="O945" s="2">
        <f t="shared" si="29"/>
        <v>16</v>
      </c>
    </row>
    <row r="946" spans="1:15" x14ac:dyDescent="0.45">
      <c r="A946" t="str">
        <f t="shared" si="28"/>
        <v>Hybrid HIPS_17_15</v>
      </c>
      <c r="B946">
        <v>1739647</v>
      </c>
      <c r="C946">
        <v>1744113</v>
      </c>
      <c r="D946" t="s">
        <v>380</v>
      </c>
      <c r="E946">
        <v>1</v>
      </c>
      <c r="F946">
        <v>343</v>
      </c>
      <c r="G946">
        <v>2</v>
      </c>
      <c r="H946" t="s">
        <v>378</v>
      </c>
      <c r="I946" t="s">
        <v>381</v>
      </c>
      <c r="J946">
        <v>60</v>
      </c>
      <c r="K946" t="s">
        <v>453</v>
      </c>
      <c r="L946">
        <v>65</v>
      </c>
      <c r="M946">
        <v>15</v>
      </c>
      <c r="N946">
        <v>266</v>
      </c>
      <c r="O946" s="2">
        <f t="shared" si="29"/>
        <v>17</v>
      </c>
    </row>
    <row r="947" spans="1:15" x14ac:dyDescent="0.45">
      <c r="A947" t="str">
        <f t="shared" si="28"/>
        <v>Hybrid HIPS_18_15</v>
      </c>
      <c r="B947">
        <v>1739642</v>
      </c>
      <c r="C947">
        <v>1744106</v>
      </c>
      <c r="D947" t="s">
        <v>380</v>
      </c>
      <c r="E947">
        <v>1</v>
      </c>
      <c r="F947">
        <v>344</v>
      </c>
      <c r="G947">
        <v>2</v>
      </c>
      <c r="H947" t="s">
        <v>378</v>
      </c>
      <c r="I947" t="s">
        <v>381</v>
      </c>
      <c r="J947">
        <v>53</v>
      </c>
      <c r="K947" t="s">
        <v>454</v>
      </c>
      <c r="L947">
        <v>69</v>
      </c>
      <c r="M947">
        <v>15</v>
      </c>
      <c r="N947">
        <v>267</v>
      </c>
      <c r="O947" s="2">
        <f t="shared" si="29"/>
        <v>18</v>
      </c>
    </row>
    <row r="948" spans="1:15" x14ac:dyDescent="0.45">
      <c r="A948" t="str">
        <f t="shared" si="28"/>
        <v>Hybrid HIPS_19_15</v>
      </c>
      <c r="B948">
        <v>1739605</v>
      </c>
      <c r="C948">
        <v>1744065</v>
      </c>
      <c r="D948" t="s">
        <v>380</v>
      </c>
      <c r="E948">
        <v>1</v>
      </c>
      <c r="F948">
        <v>345</v>
      </c>
      <c r="G948">
        <v>2</v>
      </c>
      <c r="H948" t="s">
        <v>378</v>
      </c>
      <c r="I948" t="s">
        <v>381</v>
      </c>
      <c r="J948">
        <v>12</v>
      </c>
      <c r="K948" t="s">
        <v>405</v>
      </c>
      <c r="L948">
        <v>73</v>
      </c>
      <c r="M948">
        <v>15</v>
      </c>
      <c r="N948">
        <v>268</v>
      </c>
      <c r="O948" s="2">
        <f t="shared" si="29"/>
        <v>19</v>
      </c>
    </row>
    <row r="949" spans="1:15" x14ac:dyDescent="0.45">
      <c r="A949" t="str">
        <f t="shared" si="28"/>
        <v>Hybrid HIPS_20_15</v>
      </c>
      <c r="B949">
        <v>1739640</v>
      </c>
      <c r="C949">
        <v>1744104</v>
      </c>
      <c r="D949" t="s">
        <v>380</v>
      </c>
      <c r="E949">
        <v>1</v>
      </c>
      <c r="F949">
        <v>346</v>
      </c>
      <c r="G949">
        <v>2</v>
      </c>
      <c r="H949" t="s">
        <v>378</v>
      </c>
      <c r="I949" t="s">
        <v>381</v>
      </c>
      <c r="J949">
        <v>51</v>
      </c>
      <c r="K949" t="s">
        <v>399</v>
      </c>
      <c r="L949">
        <v>77</v>
      </c>
      <c r="M949">
        <v>15</v>
      </c>
      <c r="N949">
        <v>269</v>
      </c>
      <c r="O949" s="2">
        <f t="shared" si="29"/>
        <v>20</v>
      </c>
    </row>
    <row r="950" spans="1:15" x14ac:dyDescent="0.45">
      <c r="A950" t="str">
        <f t="shared" si="28"/>
        <v>Hybrid HIPS_21_15</v>
      </c>
      <c r="B950">
        <v>1739609</v>
      </c>
      <c r="C950">
        <v>1744069</v>
      </c>
      <c r="D950" t="s">
        <v>380</v>
      </c>
      <c r="E950">
        <v>1</v>
      </c>
      <c r="F950">
        <v>347</v>
      </c>
      <c r="G950">
        <v>2</v>
      </c>
      <c r="H950" t="s">
        <v>378</v>
      </c>
      <c r="I950" t="s">
        <v>381</v>
      </c>
      <c r="J950">
        <v>16</v>
      </c>
      <c r="K950" t="s">
        <v>394</v>
      </c>
      <c r="L950">
        <v>81</v>
      </c>
      <c r="M950">
        <v>15</v>
      </c>
      <c r="N950">
        <v>270</v>
      </c>
      <c r="O950" s="2">
        <f t="shared" si="29"/>
        <v>21</v>
      </c>
    </row>
    <row r="951" spans="1:15" x14ac:dyDescent="0.45">
      <c r="A951" t="str">
        <f t="shared" si="28"/>
        <v>Hybrid HIPS_21_16</v>
      </c>
      <c r="B951">
        <v>1739667</v>
      </c>
      <c r="C951">
        <v>1744134</v>
      </c>
      <c r="D951" t="s">
        <v>380</v>
      </c>
      <c r="E951">
        <v>1</v>
      </c>
      <c r="F951">
        <v>352</v>
      </c>
      <c r="G951">
        <v>2</v>
      </c>
      <c r="H951" t="s">
        <v>378</v>
      </c>
      <c r="I951" t="s">
        <v>381</v>
      </c>
      <c r="J951">
        <v>81</v>
      </c>
      <c r="K951" t="s">
        <v>466</v>
      </c>
      <c r="L951">
        <v>81</v>
      </c>
      <c r="M951">
        <v>16</v>
      </c>
      <c r="N951">
        <v>271</v>
      </c>
      <c r="O951" s="2">
        <f t="shared" si="29"/>
        <v>21</v>
      </c>
    </row>
    <row r="952" spans="1:15" x14ac:dyDescent="0.45">
      <c r="A952" t="str">
        <f t="shared" si="28"/>
        <v>Hybrid HIPS_20_16</v>
      </c>
      <c r="B952">
        <v>1739627</v>
      </c>
      <c r="C952">
        <v>1744086</v>
      </c>
      <c r="D952" t="s">
        <v>380</v>
      </c>
      <c r="E952">
        <v>1</v>
      </c>
      <c r="F952">
        <v>353</v>
      </c>
      <c r="G952">
        <v>2</v>
      </c>
      <c r="H952" t="s">
        <v>378</v>
      </c>
      <c r="I952" t="s">
        <v>381</v>
      </c>
      <c r="J952">
        <v>33</v>
      </c>
      <c r="K952" t="s">
        <v>458</v>
      </c>
      <c r="L952">
        <v>77</v>
      </c>
      <c r="M952">
        <v>16</v>
      </c>
      <c r="N952">
        <v>272</v>
      </c>
      <c r="O952" s="2">
        <f t="shared" si="29"/>
        <v>20</v>
      </c>
    </row>
    <row r="953" spans="1:15" x14ac:dyDescent="0.45">
      <c r="A953" t="str">
        <f t="shared" si="28"/>
        <v>Hybrid HIPS_19_16</v>
      </c>
      <c r="B953">
        <v>1739652</v>
      </c>
      <c r="C953">
        <v>1744119</v>
      </c>
      <c r="D953" t="s">
        <v>380</v>
      </c>
      <c r="E953">
        <v>1</v>
      </c>
      <c r="F953">
        <v>354</v>
      </c>
      <c r="G953">
        <v>2</v>
      </c>
      <c r="H953" t="s">
        <v>378</v>
      </c>
      <c r="I953" t="s">
        <v>381</v>
      </c>
      <c r="J953">
        <v>66</v>
      </c>
      <c r="K953" t="s">
        <v>400</v>
      </c>
      <c r="L953">
        <v>73</v>
      </c>
      <c r="M953">
        <v>16</v>
      </c>
      <c r="N953">
        <v>273</v>
      </c>
      <c r="O953" s="2">
        <f t="shared" si="29"/>
        <v>19</v>
      </c>
    </row>
    <row r="954" spans="1:15" x14ac:dyDescent="0.45">
      <c r="A954" t="str">
        <f t="shared" si="28"/>
        <v>Hybrid HIPS_18_16</v>
      </c>
      <c r="B954">
        <v>1739649</v>
      </c>
      <c r="C954">
        <v>1744116</v>
      </c>
      <c r="D954" t="s">
        <v>380</v>
      </c>
      <c r="E954">
        <v>1</v>
      </c>
      <c r="F954">
        <v>355</v>
      </c>
      <c r="G954">
        <v>2</v>
      </c>
      <c r="H954" t="s">
        <v>378</v>
      </c>
      <c r="I954" t="s">
        <v>381</v>
      </c>
      <c r="J954">
        <v>63</v>
      </c>
      <c r="K954" t="s">
        <v>398</v>
      </c>
      <c r="L954">
        <v>69</v>
      </c>
      <c r="M954">
        <v>16</v>
      </c>
      <c r="N954">
        <v>274</v>
      </c>
      <c r="O954" s="2">
        <f t="shared" si="29"/>
        <v>18</v>
      </c>
    </row>
    <row r="955" spans="1:15" x14ac:dyDescent="0.45">
      <c r="A955" t="str">
        <f t="shared" si="28"/>
        <v>Hybrid HIPS_17_16</v>
      </c>
      <c r="B955">
        <v>1739636</v>
      </c>
      <c r="C955">
        <v>1744100</v>
      </c>
      <c r="D955" t="s">
        <v>380</v>
      </c>
      <c r="E955">
        <v>1</v>
      </c>
      <c r="F955">
        <v>356</v>
      </c>
      <c r="G955">
        <v>2</v>
      </c>
      <c r="H955" t="s">
        <v>378</v>
      </c>
      <c r="I955" t="s">
        <v>381</v>
      </c>
      <c r="J955">
        <v>47</v>
      </c>
      <c r="K955" t="s">
        <v>411</v>
      </c>
      <c r="L955">
        <v>65</v>
      </c>
      <c r="M955">
        <v>16</v>
      </c>
      <c r="N955">
        <v>275</v>
      </c>
      <c r="O955" s="2">
        <f t="shared" si="29"/>
        <v>17</v>
      </c>
    </row>
    <row r="956" spans="1:15" x14ac:dyDescent="0.45">
      <c r="A956" t="str">
        <f t="shared" si="28"/>
        <v>Hybrid HIPS_16_16</v>
      </c>
      <c r="B956">
        <v>1739653</v>
      </c>
      <c r="C956">
        <v>1744120</v>
      </c>
      <c r="D956" t="s">
        <v>380</v>
      </c>
      <c r="E956">
        <v>1</v>
      </c>
      <c r="F956">
        <v>357</v>
      </c>
      <c r="G956">
        <v>2</v>
      </c>
      <c r="H956" t="s">
        <v>378</v>
      </c>
      <c r="I956" t="s">
        <v>381</v>
      </c>
      <c r="J956">
        <v>67</v>
      </c>
      <c r="K956" t="s">
        <v>433</v>
      </c>
      <c r="L956">
        <v>61</v>
      </c>
      <c r="M956">
        <v>16</v>
      </c>
      <c r="N956">
        <v>276</v>
      </c>
      <c r="O956" s="2">
        <f t="shared" si="29"/>
        <v>16</v>
      </c>
    </row>
    <row r="957" spans="1:15" x14ac:dyDescent="0.45">
      <c r="A957" t="str">
        <f t="shared" si="28"/>
        <v>Hybrid HIPS_15_16</v>
      </c>
      <c r="B957">
        <v>1739666</v>
      </c>
      <c r="C957">
        <v>1744133</v>
      </c>
      <c r="D957" t="s">
        <v>380</v>
      </c>
      <c r="E957">
        <v>1</v>
      </c>
      <c r="F957">
        <v>358</v>
      </c>
      <c r="G957">
        <v>2</v>
      </c>
      <c r="H957" t="s">
        <v>378</v>
      </c>
      <c r="I957" t="s">
        <v>381</v>
      </c>
      <c r="J957">
        <v>80</v>
      </c>
      <c r="K957" t="s">
        <v>465</v>
      </c>
      <c r="L957">
        <v>57</v>
      </c>
      <c r="M957">
        <v>16</v>
      </c>
      <c r="N957">
        <v>277</v>
      </c>
      <c r="O957" s="2">
        <f t="shared" si="29"/>
        <v>15</v>
      </c>
    </row>
    <row r="958" spans="1:15" x14ac:dyDescent="0.45">
      <c r="A958" t="str">
        <f t="shared" si="28"/>
        <v>Hybrid HIPS_14_16</v>
      </c>
      <c r="B958">
        <v>1739606</v>
      </c>
      <c r="C958">
        <v>1744066</v>
      </c>
      <c r="D958" t="s">
        <v>380</v>
      </c>
      <c r="E958">
        <v>1</v>
      </c>
      <c r="F958">
        <v>359</v>
      </c>
      <c r="G958">
        <v>2</v>
      </c>
      <c r="H958" t="s">
        <v>378</v>
      </c>
      <c r="I958" t="s">
        <v>381</v>
      </c>
      <c r="J958">
        <v>13</v>
      </c>
      <c r="K958" t="s">
        <v>441</v>
      </c>
      <c r="L958">
        <v>53</v>
      </c>
      <c r="M958">
        <v>16</v>
      </c>
      <c r="N958">
        <v>278</v>
      </c>
      <c r="O958" s="2">
        <f t="shared" si="29"/>
        <v>14</v>
      </c>
    </row>
    <row r="959" spans="1:15" x14ac:dyDescent="0.45">
      <c r="A959" t="str">
        <f t="shared" si="28"/>
        <v>Hybrid HIPS_13_16</v>
      </c>
      <c r="B959">
        <v>1739628</v>
      </c>
      <c r="C959">
        <v>1744087</v>
      </c>
      <c r="D959" t="s">
        <v>380</v>
      </c>
      <c r="E959">
        <v>1</v>
      </c>
      <c r="F959">
        <v>360</v>
      </c>
      <c r="G959">
        <v>2</v>
      </c>
      <c r="H959" t="s">
        <v>378</v>
      </c>
      <c r="I959" t="s">
        <v>381</v>
      </c>
      <c r="J959">
        <v>34</v>
      </c>
      <c r="K959" t="s">
        <v>404</v>
      </c>
      <c r="L959">
        <v>49</v>
      </c>
      <c r="M959">
        <v>16</v>
      </c>
      <c r="N959">
        <v>279</v>
      </c>
      <c r="O959" s="2">
        <f t="shared" si="29"/>
        <v>13</v>
      </c>
    </row>
    <row r="960" spans="1:15" x14ac:dyDescent="0.45">
      <c r="A960" t="str">
        <f t="shared" si="28"/>
        <v>Hybrid HIPS_12_16</v>
      </c>
      <c r="B960">
        <v>1739663</v>
      </c>
      <c r="C960">
        <v>1744130</v>
      </c>
      <c r="D960" t="s">
        <v>380</v>
      </c>
      <c r="E960">
        <v>1</v>
      </c>
      <c r="F960">
        <v>361</v>
      </c>
      <c r="G960">
        <v>2</v>
      </c>
      <c r="H960" t="s">
        <v>378</v>
      </c>
      <c r="I960" t="s">
        <v>381</v>
      </c>
      <c r="J960">
        <v>77</v>
      </c>
      <c r="K960" t="s">
        <v>410</v>
      </c>
      <c r="L960">
        <v>45</v>
      </c>
      <c r="M960">
        <v>16</v>
      </c>
      <c r="N960">
        <v>280</v>
      </c>
      <c r="O960" s="2">
        <f t="shared" si="29"/>
        <v>12</v>
      </c>
    </row>
    <row r="961" spans="1:15" x14ac:dyDescent="0.45">
      <c r="A961" t="str">
        <f t="shared" si="28"/>
        <v>Hybrid HIPS_12_17</v>
      </c>
      <c r="B961">
        <v>1739639</v>
      </c>
      <c r="C961">
        <v>1744103</v>
      </c>
      <c r="D961" t="s">
        <v>380</v>
      </c>
      <c r="E961">
        <v>1</v>
      </c>
      <c r="F961">
        <v>384</v>
      </c>
      <c r="G961">
        <v>2</v>
      </c>
      <c r="H961" t="s">
        <v>378</v>
      </c>
      <c r="I961" t="s">
        <v>381</v>
      </c>
      <c r="J961">
        <v>50</v>
      </c>
      <c r="K961" t="s">
        <v>434</v>
      </c>
      <c r="L961">
        <v>45</v>
      </c>
      <c r="M961">
        <v>17</v>
      </c>
      <c r="N961">
        <v>281</v>
      </c>
      <c r="O961" s="2">
        <f t="shared" si="29"/>
        <v>12</v>
      </c>
    </row>
    <row r="962" spans="1:15" x14ac:dyDescent="0.45">
      <c r="A962" t="str">
        <f t="shared" ref="A962:A1029" si="30">IF(OR(I962="LC2125",I962="LC2125_ER"),"Hybrid HIPS",IF(I962="LC2120","Inbred HIPS","ERROR"))&amp;"_"&amp;O962&amp;"_"&amp;M962</f>
        <v>Hybrid HIPS_13_17</v>
      </c>
      <c r="B962">
        <v>1739624</v>
      </c>
      <c r="C962">
        <v>1744084</v>
      </c>
      <c r="D962" t="s">
        <v>380</v>
      </c>
      <c r="E962">
        <v>1</v>
      </c>
      <c r="F962">
        <v>385</v>
      </c>
      <c r="G962">
        <v>2</v>
      </c>
      <c r="H962" t="s">
        <v>378</v>
      </c>
      <c r="I962" t="s">
        <v>381</v>
      </c>
      <c r="J962">
        <v>31</v>
      </c>
      <c r="K962" t="s">
        <v>408</v>
      </c>
      <c r="L962">
        <v>49</v>
      </c>
      <c r="M962">
        <v>17</v>
      </c>
      <c r="N962">
        <v>282</v>
      </c>
      <c r="O962" s="2">
        <f t="shared" si="29"/>
        <v>13</v>
      </c>
    </row>
    <row r="963" spans="1:15" x14ac:dyDescent="0.45">
      <c r="A963" t="str">
        <f t="shared" si="30"/>
        <v>Hybrid HIPS_14_17</v>
      </c>
      <c r="B963">
        <v>1739643</v>
      </c>
      <c r="C963">
        <v>1744107</v>
      </c>
      <c r="D963" t="s">
        <v>380</v>
      </c>
      <c r="E963">
        <v>1</v>
      </c>
      <c r="F963">
        <v>386</v>
      </c>
      <c r="G963">
        <v>2</v>
      </c>
      <c r="H963" t="s">
        <v>378</v>
      </c>
      <c r="I963" t="s">
        <v>381</v>
      </c>
      <c r="J963">
        <v>54</v>
      </c>
      <c r="K963" t="s">
        <v>396</v>
      </c>
      <c r="L963">
        <v>53</v>
      </c>
      <c r="M963">
        <v>17</v>
      </c>
      <c r="N963">
        <v>283</v>
      </c>
      <c r="O963" s="2">
        <f t="shared" ref="O963:O1026" si="31">IF(OR(I963="LC2125",I963="LC2125_ER"),(L963+3)/4,IF(I963="LC2120",L963,"ERROR"))</f>
        <v>14</v>
      </c>
    </row>
    <row r="964" spans="1:15" x14ac:dyDescent="0.45">
      <c r="A964" t="str">
        <f t="shared" si="30"/>
        <v>Hybrid HIPS_15_17</v>
      </c>
      <c r="B964">
        <v>1739619</v>
      </c>
      <c r="C964">
        <v>1744080</v>
      </c>
      <c r="D964" t="s">
        <v>380</v>
      </c>
      <c r="E964">
        <v>1</v>
      </c>
      <c r="F964">
        <v>387</v>
      </c>
      <c r="G964">
        <v>2</v>
      </c>
      <c r="H964" t="s">
        <v>378</v>
      </c>
      <c r="I964" t="s">
        <v>381</v>
      </c>
      <c r="J964">
        <v>27</v>
      </c>
      <c r="K964" t="s">
        <v>395</v>
      </c>
      <c r="L964">
        <v>57</v>
      </c>
      <c r="M964">
        <v>17</v>
      </c>
      <c r="N964">
        <v>284</v>
      </c>
      <c r="O964" s="2">
        <f t="shared" si="31"/>
        <v>15</v>
      </c>
    </row>
    <row r="965" spans="1:15" x14ac:dyDescent="0.45">
      <c r="A965" t="str">
        <f t="shared" si="30"/>
        <v>Hybrid HIPS_16_17</v>
      </c>
      <c r="B965">
        <v>1739658</v>
      </c>
      <c r="C965">
        <v>1744125</v>
      </c>
      <c r="D965" t="s">
        <v>380</v>
      </c>
      <c r="E965">
        <v>1</v>
      </c>
      <c r="F965">
        <v>388</v>
      </c>
      <c r="G965">
        <v>2</v>
      </c>
      <c r="H965" t="s">
        <v>378</v>
      </c>
      <c r="I965" t="s">
        <v>381</v>
      </c>
      <c r="J965">
        <v>72</v>
      </c>
      <c r="K965" t="s">
        <v>468</v>
      </c>
      <c r="L965">
        <v>61</v>
      </c>
      <c r="M965">
        <v>17</v>
      </c>
      <c r="N965">
        <v>285</v>
      </c>
      <c r="O965" s="2">
        <f t="shared" si="31"/>
        <v>16</v>
      </c>
    </row>
    <row r="966" spans="1:15" x14ac:dyDescent="0.45">
      <c r="A966" t="str">
        <f t="shared" si="30"/>
        <v>Hybrid HIPS_17_17</v>
      </c>
      <c r="B966">
        <v>1739659</v>
      </c>
      <c r="C966">
        <v>1744126</v>
      </c>
      <c r="D966" t="s">
        <v>380</v>
      </c>
      <c r="E966">
        <v>1</v>
      </c>
      <c r="F966">
        <v>389</v>
      </c>
      <c r="G966">
        <v>2</v>
      </c>
      <c r="H966" t="s">
        <v>378</v>
      </c>
      <c r="I966" t="s">
        <v>381</v>
      </c>
      <c r="J966">
        <v>73</v>
      </c>
      <c r="K966" t="s">
        <v>430</v>
      </c>
      <c r="L966">
        <v>65</v>
      </c>
      <c r="M966">
        <v>17</v>
      </c>
      <c r="N966">
        <v>286</v>
      </c>
      <c r="O966" s="2">
        <f t="shared" si="31"/>
        <v>17</v>
      </c>
    </row>
    <row r="967" spans="1:15" x14ac:dyDescent="0.45">
      <c r="A967" t="str">
        <f t="shared" si="30"/>
        <v>Hybrid HIPS_18_17</v>
      </c>
      <c r="B967">
        <v>1739626</v>
      </c>
      <c r="C967">
        <v>1744085</v>
      </c>
      <c r="D967" t="s">
        <v>380</v>
      </c>
      <c r="E967">
        <v>1</v>
      </c>
      <c r="F967">
        <v>390</v>
      </c>
      <c r="G967">
        <v>2</v>
      </c>
      <c r="H967" t="s">
        <v>378</v>
      </c>
      <c r="I967" t="s">
        <v>381</v>
      </c>
      <c r="J967">
        <v>32</v>
      </c>
      <c r="K967" t="s">
        <v>467</v>
      </c>
      <c r="L967">
        <v>69</v>
      </c>
      <c r="M967">
        <v>17</v>
      </c>
      <c r="N967">
        <v>287</v>
      </c>
      <c r="O967" s="2">
        <f t="shared" si="31"/>
        <v>18</v>
      </c>
    </row>
    <row r="968" spans="1:15" x14ac:dyDescent="0.45">
      <c r="A968" t="str">
        <f t="shared" si="30"/>
        <v>Hybrid HIPS_20_18</v>
      </c>
      <c r="B968">
        <v>1739691</v>
      </c>
      <c r="C968">
        <v>1744162</v>
      </c>
      <c r="D968" t="s">
        <v>380</v>
      </c>
      <c r="E968">
        <v>1</v>
      </c>
      <c r="F968">
        <v>399</v>
      </c>
      <c r="G968">
        <v>1</v>
      </c>
      <c r="H968" t="s">
        <v>378</v>
      </c>
      <c r="I968" t="s">
        <v>469</v>
      </c>
      <c r="J968">
        <v>16</v>
      </c>
      <c r="K968" t="s">
        <v>470</v>
      </c>
      <c r="L968">
        <v>77</v>
      </c>
      <c r="M968">
        <v>18</v>
      </c>
      <c r="N968">
        <v>101</v>
      </c>
      <c r="O968" s="2">
        <f t="shared" si="31"/>
        <v>20</v>
      </c>
    </row>
    <row r="969" spans="1:15" x14ac:dyDescent="0.45">
      <c r="A969" t="str">
        <f t="shared" si="30"/>
        <v>Hybrid HIPS_21_18</v>
      </c>
      <c r="B969">
        <v>1739806</v>
      </c>
      <c r="C969">
        <v>1744174</v>
      </c>
      <c r="D969" t="s">
        <v>380</v>
      </c>
      <c r="E969">
        <v>1</v>
      </c>
      <c r="F969">
        <v>398</v>
      </c>
      <c r="G969">
        <v>1</v>
      </c>
      <c r="H969" t="s">
        <v>378</v>
      </c>
      <c r="I969" t="s">
        <v>469</v>
      </c>
      <c r="J969">
        <v>28</v>
      </c>
      <c r="K969" t="s">
        <v>471</v>
      </c>
      <c r="L969">
        <v>81</v>
      </c>
      <c r="M969">
        <v>18</v>
      </c>
      <c r="N969">
        <v>102</v>
      </c>
      <c r="O969" s="2">
        <f t="shared" si="31"/>
        <v>21</v>
      </c>
    </row>
    <row r="970" spans="1:15" x14ac:dyDescent="0.45">
      <c r="A970" t="str">
        <f t="shared" si="30"/>
        <v>Hybrid HIPS_21_19</v>
      </c>
      <c r="B970">
        <v>1739802</v>
      </c>
      <c r="C970">
        <v>1744172</v>
      </c>
      <c r="D970" t="s">
        <v>380</v>
      </c>
      <c r="E970">
        <v>1</v>
      </c>
      <c r="F970">
        <v>439</v>
      </c>
      <c r="G970">
        <v>1</v>
      </c>
      <c r="H970" t="s">
        <v>378</v>
      </c>
      <c r="I970" t="s">
        <v>469</v>
      </c>
      <c r="J970">
        <v>26</v>
      </c>
      <c r="K970" t="s">
        <v>472</v>
      </c>
      <c r="L970">
        <v>81</v>
      </c>
      <c r="M970">
        <v>19</v>
      </c>
      <c r="N970">
        <v>103</v>
      </c>
      <c r="O970" s="2">
        <f t="shared" si="31"/>
        <v>21</v>
      </c>
    </row>
    <row r="971" spans="1:15" x14ac:dyDescent="0.45">
      <c r="A971" t="str">
        <f t="shared" si="30"/>
        <v>Hybrid HIPS_20_19</v>
      </c>
      <c r="B971">
        <v>1739808</v>
      </c>
      <c r="C971">
        <v>1744176</v>
      </c>
      <c r="D971" t="s">
        <v>380</v>
      </c>
      <c r="E971">
        <v>1</v>
      </c>
      <c r="F971">
        <v>438</v>
      </c>
      <c r="G971">
        <v>1</v>
      </c>
      <c r="H971" t="s">
        <v>378</v>
      </c>
      <c r="I971" t="s">
        <v>469</v>
      </c>
      <c r="J971">
        <v>30</v>
      </c>
      <c r="K971" t="s">
        <v>473</v>
      </c>
      <c r="L971">
        <v>77</v>
      </c>
      <c r="M971">
        <v>19</v>
      </c>
      <c r="N971">
        <v>104</v>
      </c>
      <c r="O971" s="2">
        <f t="shared" si="31"/>
        <v>20</v>
      </c>
    </row>
    <row r="972" spans="1:15" x14ac:dyDescent="0.45">
      <c r="A972" t="str">
        <f t="shared" si="30"/>
        <v>Hybrid HIPS_20_20</v>
      </c>
      <c r="B972">
        <v>1739699</v>
      </c>
      <c r="C972">
        <v>1744169</v>
      </c>
      <c r="D972" t="s">
        <v>380</v>
      </c>
      <c r="E972">
        <v>1</v>
      </c>
      <c r="F972">
        <v>445</v>
      </c>
      <c r="G972">
        <v>1</v>
      </c>
      <c r="H972" t="s">
        <v>378</v>
      </c>
      <c r="I972" t="s">
        <v>469</v>
      </c>
      <c r="J972">
        <v>23</v>
      </c>
      <c r="K972" t="s">
        <v>474</v>
      </c>
      <c r="L972">
        <v>77</v>
      </c>
      <c r="M972">
        <v>20</v>
      </c>
      <c r="N972">
        <v>105</v>
      </c>
      <c r="O972" s="2">
        <f t="shared" si="31"/>
        <v>20</v>
      </c>
    </row>
    <row r="973" spans="1:15" x14ac:dyDescent="0.45">
      <c r="A973" t="str">
        <f t="shared" si="30"/>
        <v>Hybrid HIPS_21_20</v>
      </c>
      <c r="B973">
        <v>1739695</v>
      </c>
      <c r="C973">
        <v>1744165</v>
      </c>
      <c r="D973" t="s">
        <v>380</v>
      </c>
      <c r="E973">
        <v>1</v>
      </c>
      <c r="F973">
        <v>444</v>
      </c>
      <c r="G973">
        <v>1</v>
      </c>
      <c r="H973" t="s">
        <v>378</v>
      </c>
      <c r="I973" t="s">
        <v>469</v>
      </c>
      <c r="J973">
        <v>19</v>
      </c>
      <c r="K973" t="s">
        <v>475</v>
      </c>
      <c r="L973">
        <v>81</v>
      </c>
      <c r="M973">
        <v>20</v>
      </c>
      <c r="N973">
        <v>106</v>
      </c>
      <c r="O973" s="2">
        <f t="shared" si="31"/>
        <v>21</v>
      </c>
    </row>
    <row r="974" spans="1:15" x14ac:dyDescent="0.45">
      <c r="A974" t="str">
        <f t="shared" si="30"/>
        <v>Hybrid HIPS_21_21</v>
      </c>
      <c r="B974">
        <v>1739677</v>
      </c>
      <c r="C974">
        <v>1744150</v>
      </c>
      <c r="D974" t="s">
        <v>380</v>
      </c>
      <c r="E974">
        <v>1</v>
      </c>
      <c r="F974">
        <v>485</v>
      </c>
      <c r="G974">
        <v>1</v>
      </c>
      <c r="H974" t="s">
        <v>378</v>
      </c>
      <c r="I974" t="s">
        <v>469</v>
      </c>
      <c r="J974">
        <v>4</v>
      </c>
      <c r="K974" t="s">
        <v>476</v>
      </c>
      <c r="L974">
        <v>81</v>
      </c>
      <c r="M974">
        <v>21</v>
      </c>
      <c r="N974">
        <v>107</v>
      </c>
      <c r="O974" s="2">
        <f t="shared" si="31"/>
        <v>21</v>
      </c>
    </row>
    <row r="975" spans="1:15" x14ac:dyDescent="0.45">
      <c r="A975" t="str">
        <f t="shared" si="30"/>
        <v>Hybrid HIPS_20_21</v>
      </c>
      <c r="B975">
        <v>1739683</v>
      </c>
      <c r="C975">
        <v>1744154</v>
      </c>
      <c r="D975" t="s">
        <v>380</v>
      </c>
      <c r="E975">
        <v>1</v>
      </c>
      <c r="F975">
        <v>484</v>
      </c>
      <c r="G975">
        <v>1</v>
      </c>
      <c r="H975" t="s">
        <v>378</v>
      </c>
      <c r="I975" t="s">
        <v>469</v>
      </c>
      <c r="J975">
        <v>8</v>
      </c>
      <c r="K975" t="s">
        <v>477</v>
      </c>
      <c r="L975">
        <v>77</v>
      </c>
      <c r="M975">
        <v>21</v>
      </c>
      <c r="N975">
        <v>108</v>
      </c>
      <c r="O975" s="2">
        <f t="shared" si="31"/>
        <v>20</v>
      </c>
    </row>
    <row r="976" spans="1:15" x14ac:dyDescent="0.45">
      <c r="A976" t="str">
        <f t="shared" si="30"/>
        <v>Hybrid HIPS_20_22</v>
      </c>
      <c r="B976">
        <v>1739694</v>
      </c>
      <c r="C976">
        <v>1744164</v>
      </c>
      <c r="D976" t="s">
        <v>380</v>
      </c>
      <c r="E976">
        <v>1</v>
      </c>
      <c r="F976">
        <v>491</v>
      </c>
      <c r="G976">
        <v>1</v>
      </c>
      <c r="H976" t="s">
        <v>378</v>
      </c>
      <c r="I976" t="s">
        <v>469</v>
      </c>
      <c r="J976">
        <v>18</v>
      </c>
      <c r="K976" t="s">
        <v>478</v>
      </c>
      <c r="L976">
        <v>77</v>
      </c>
      <c r="M976">
        <v>22</v>
      </c>
      <c r="N976">
        <v>109</v>
      </c>
      <c r="O976" s="2">
        <f t="shared" si="31"/>
        <v>20</v>
      </c>
    </row>
    <row r="977" spans="1:15" x14ac:dyDescent="0.45">
      <c r="A977" t="str">
        <f t="shared" si="30"/>
        <v>Hybrid HIPS_21_22</v>
      </c>
      <c r="B977">
        <v>1739679</v>
      </c>
      <c r="C977">
        <v>1744152</v>
      </c>
      <c r="D977" t="s">
        <v>380</v>
      </c>
      <c r="E977">
        <v>1</v>
      </c>
      <c r="F977">
        <v>490</v>
      </c>
      <c r="G977">
        <v>1</v>
      </c>
      <c r="H977" t="s">
        <v>378</v>
      </c>
      <c r="I977" t="s">
        <v>469</v>
      </c>
      <c r="J977">
        <v>6</v>
      </c>
      <c r="K977" t="s">
        <v>479</v>
      </c>
      <c r="L977">
        <v>81</v>
      </c>
      <c r="M977">
        <v>22</v>
      </c>
      <c r="N977">
        <v>110</v>
      </c>
      <c r="O977" s="2">
        <f t="shared" si="31"/>
        <v>21</v>
      </c>
    </row>
    <row r="978" spans="1:15" x14ac:dyDescent="0.45">
      <c r="A978" t="str">
        <f t="shared" si="30"/>
        <v>Hybrid HIPS_21_23</v>
      </c>
      <c r="B978">
        <v>1739684</v>
      </c>
      <c r="C978">
        <v>1744155</v>
      </c>
      <c r="D978" t="s">
        <v>380</v>
      </c>
      <c r="E978">
        <v>1</v>
      </c>
      <c r="F978">
        <v>531</v>
      </c>
      <c r="G978">
        <v>1</v>
      </c>
      <c r="H978" t="s">
        <v>378</v>
      </c>
      <c r="I978" t="s">
        <v>469</v>
      </c>
      <c r="J978">
        <v>9</v>
      </c>
      <c r="K978" t="s">
        <v>480</v>
      </c>
      <c r="L978">
        <v>81</v>
      </c>
      <c r="M978">
        <v>23</v>
      </c>
      <c r="N978">
        <v>111</v>
      </c>
      <c r="O978" s="2">
        <f t="shared" si="31"/>
        <v>21</v>
      </c>
    </row>
    <row r="979" spans="1:15" x14ac:dyDescent="0.45">
      <c r="A979" t="str">
        <f t="shared" si="30"/>
        <v>Hybrid HIPS_20_23</v>
      </c>
      <c r="B979">
        <v>1739700</v>
      </c>
      <c r="C979">
        <v>1744170</v>
      </c>
      <c r="D979" t="s">
        <v>380</v>
      </c>
      <c r="E979">
        <v>1</v>
      </c>
      <c r="F979">
        <v>530</v>
      </c>
      <c r="G979">
        <v>1</v>
      </c>
      <c r="H979" t="s">
        <v>378</v>
      </c>
      <c r="I979" t="s">
        <v>469</v>
      </c>
      <c r="J979">
        <v>24</v>
      </c>
      <c r="K979" t="s">
        <v>481</v>
      </c>
      <c r="L979">
        <v>77</v>
      </c>
      <c r="M979">
        <v>23</v>
      </c>
      <c r="N979">
        <v>112</v>
      </c>
      <c r="O979" s="2">
        <f t="shared" si="31"/>
        <v>20</v>
      </c>
    </row>
    <row r="980" spans="1:15" x14ac:dyDescent="0.45">
      <c r="A980" t="str">
        <f t="shared" si="30"/>
        <v>Hybrid HIPS_20_24</v>
      </c>
      <c r="B980">
        <v>1739697</v>
      </c>
      <c r="C980">
        <v>1744167</v>
      </c>
      <c r="D980" t="s">
        <v>380</v>
      </c>
      <c r="E980">
        <v>1</v>
      </c>
      <c r="F980">
        <v>537</v>
      </c>
      <c r="G980">
        <v>1</v>
      </c>
      <c r="H980" t="s">
        <v>378</v>
      </c>
      <c r="I980" t="s">
        <v>469</v>
      </c>
      <c r="J980">
        <v>21</v>
      </c>
      <c r="K980" t="s">
        <v>482</v>
      </c>
      <c r="L980">
        <v>77</v>
      </c>
      <c r="M980">
        <v>24</v>
      </c>
      <c r="N980">
        <v>113</v>
      </c>
      <c r="O980" s="2">
        <f t="shared" si="31"/>
        <v>20</v>
      </c>
    </row>
    <row r="981" spans="1:15" x14ac:dyDescent="0.45">
      <c r="A981" t="str">
        <f t="shared" si="30"/>
        <v>Hybrid HIPS_21_24</v>
      </c>
      <c r="B981">
        <v>1739698</v>
      </c>
      <c r="C981">
        <v>1744168</v>
      </c>
      <c r="D981" t="s">
        <v>380</v>
      </c>
      <c r="E981">
        <v>1</v>
      </c>
      <c r="F981">
        <v>536</v>
      </c>
      <c r="G981">
        <v>1</v>
      </c>
      <c r="H981" t="s">
        <v>378</v>
      </c>
      <c r="I981" t="s">
        <v>469</v>
      </c>
      <c r="J981">
        <v>22</v>
      </c>
      <c r="K981" t="s">
        <v>483</v>
      </c>
      <c r="L981">
        <v>81</v>
      </c>
      <c r="M981">
        <v>24</v>
      </c>
      <c r="N981">
        <v>114</v>
      </c>
      <c r="O981" s="2">
        <f t="shared" si="31"/>
        <v>21</v>
      </c>
    </row>
    <row r="982" spans="1:15" x14ac:dyDescent="0.45">
      <c r="A982" t="str">
        <f t="shared" si="30"/>
        <v>Hybrid HIPS_21_25</v>
      </c>
      <c r="B982">
        <v>1739674</v>
      </c>
      <c r="C982">
        <v>1744147</v>
      </c>
      <c r="D982" t="s">
        <v>380</v>
      </c>
      <c r="E982">
        <v>1</v>
      </c>
      <c r="F982">
        <v>577</v>
      </c>
      <c r="G982">
        <v>1</v>
      </c>
      <c r="H982" t="s">
        <v>378</v>
      </c>
      <c r="I982" t="s">
        <v>469</v>
      </c>
      <c r="J982">
        <v>1</v>
      </c>
      <c r="K982" t="s">
        <v>484</v>
      </c>
      <c r="L982">
        <v>81</v>
      </c>
      <c r="M982">
        <v>25</v>
      </c>
      <c r="N982">
        <v>115</v>
      </c>
      <c r="O982" s="2">
        <f t="shared" si="31"/>
        <v>21</v>
      </c>
    </row>
    <row r="983" spans="1:15" x14ac:dyDescent="0.45">
      <c r="A983" t="str">
        <f t="shared" si="30"/>
        <v>Hybrid HIPS_20_25</v>
      </c>
      <c r="B983">
        <v>1739675</v>
      </c>
      <c r="C983">
        <v>1744148</v>
      </c>
      <c r="D983" t="s">
        <v>380</v>
      </c>
      <c r="E983">
        <v>1</v>
      </c>
      <c r="F983">
        <v>576</v>
      </c>
      <c r="G983">
        <v>1</v>
      </c>
      <c r="H983" t="s">
        <v>378</v>
      </c>
      <c r="I983" t="s">
        <v>469</v>
      </c>
      <c r="J983">
        <v>2</v>
      </c>
      <c r="K983" t="s">
        <v>485</v>
      </c>
      <c r="L983">
        <v>77</v>
      </c>
      <c r="M983">
        <v>25</v>
      </c>
      <c r="N983">
        <v>116</v>
      </c>
      <c r="O983" s="2">
        <f t="shared" si="31"/>
        <v>20</v>
      </c>
    </row>
    <row r="984" spans="1:15" x14ac:dyDescent="0.45">
      <c r="A984" t="str">
        <f t="shared" si="30"/>
        <v>Hybrid HIPS_20_26</v>
      </c>
      <c r="B984">
        <v>1739801</v>
      </c>
      <c r="C984">
        <v>1744171</v>
      </c>
      <c r="D984" t="s">
        <v>380</v>
      </c>
      <c r="E984">
        <v>1</v>
      </c>
      <c r="F984">
        <v>583</v>
      </c>
      <c r="G984">
        <v>1</v>
      </c>
      <c r="H984" t="s">
        <v>378</v>
      </c>
      <c r="I984" t="s">
        <v>469</v>
      </c>
      <c r="J984">
        <v>25</v>
      </c>
      <c r="K984" t="s">
        <v>486</v>
      </c>
      <c r="L984">
        <v>77</v>
      </c>
      <c r="M984">
        <v>26</v>
      </c>
      <c r="N984">
        <v>117</v>
      </c>
      <c r="O984" s="2">
        <f t="shared" si="31"/>
        <v>20</v>
      </c>
    </row>
    <row r="985" spans="1:15" x14ac:dyDescent="0.45">
      <c r="A985" t="str">
        <f t="shared" si="30"/>
        <v>Hybrid HIPS_21_26</v>
      </c>
      <c r="B985">
        <v>1739804</v>
      </c>
      <c r="C985">
        <v>1744173</v>
      </c>
      <c r="D985" t="s">
        <v>380</v>
      </c>
      <c r="E985">
        <v>1</v>
      </c>
      <c r="F985">
        <v>582</v>
      </c>
      <c r="G985">
        <v>1</v>
      </c>
      <c r="H985" t="s">
        <v>378</v>
      </c>
      <c r="I985" t="s">
        <v>469</v>
      </c>
      <c r="J985">
        <v>27</v>
      </c>
      <c r="K985" t="s">
        <v>487</v>
      </c>
      <c r="L985">
        <v>81</v>
      </c>
      <c r="M985">
        <v>26</v>
      </c>
      <c r="N985">
        <v>118</v>
      </c>
      <c r="O985" s="2">
        <f t="shared" si="31"/>
        <v>21</v>
      </c>
    </row>
    <row r="986" spans="1:15" x14ac:dyDescent="0.45">
      <c r="A986" t="str">
        <f t="shared" si="30"/>
        <v>Hybrid HIPS_21_27</v>
      </c>
      <c r="B986">
        <v>1739688</v>
      </c>
      <c r="C986">
        <v>1744159</v>
      </c>
      <c r="D986" t="s">
        <v>380</v>
      </c>
      <c r="E986">
        <v>1</v>
      </c>
      <c r="F986">
        <v>623</v>
      </c>
      <c r="G986">
        <v>1</v>
      </c>
      <c r="H986" t="s">
        <v>378</v>
      </c>
      <c r="I986" t="s">
        <v>469</v>
      </c>
      <c r="J986">
        <v>13</v>
      </c>
      <c r="K986" t="s">
        <v>488</v>
      </c>
      <c r="L986">
        <v>81</v>
      </c>
      <c r="M986">
        <v>27</v>
      </c>
      <c r="N986">
        <v>119</v>
      </c>
      <c r="O986" s="2">
        <f t="shared" si="31"/>
        <v>21</v>
      </c>
    </row>
    <row r="987" spans="1:15" x14ac:dyDescent="0.45">
      <c r="A987" t="str">
        <f t="shared" si="30"/>
        <v>Hybrid HIPS_20_27</v>
      </c>
      <c r="B987">
        <v>1739687</v>
      </c>
      <c r="C987">
        <v>1744158</v>
      </c>
      <c r="D987" t="s">
        <v>380</v>
      </c>
      <c r="E987">
        <v>1</v>
      </c>
      <c r="F987">
        <v>622</v>
      </c>
      <c r="G987">
        <v>1</v>
      </c>
      <c r="H987" t="s">
        <v>378</v>
      </c>
      <c r="I987" t="s">
        <v>469</v>
      </c>
      <c r="J987">
        <v>12</v>
      </c>
      <c r="K987" t="s">
        <v>489</v>
      </c>
      <c r="L987">
        <v>77</v>
      </c>
      <c r="M987">
        <v>27</v>
      </c>
      <c r="N987">
        <v>120</v>
      </c>
      <c r="O987" s="2">
        <f t="shared" si="31"/>
        <v>20</v>
      </c>
    </row>
    <row r="988" spans="1:15" x14ac:dyDescent="0.45">
      <c r="A988" t="str">
        <f t="shared" si="30"/>
        <v>Hybrid HIPS_20_28</v>
      </c>
      <c r="B988">
        <v>1739689</v>
      </c>
      <c r="C988">
        <v>1744160</v>
      </c>
      <c r="D988" t="s">
        <v>380</v>
      </c>
      <c r="E988">
        <v>1</v>
      </c>
      <c r="F988">
        <v>629</v>
      </c>
      <c r="G988">
        <v>1</v>
      </c>
      <c r="H988" t="s">
        <v>378</v>
      </c>
      <c r="I988" t="s">
        <v>469</v>
      </c>
      <c r="J988">
        <v>14</v>
      </c>
      <c r="K988" t="s">
        <v>490</v>
      </c>
      <c r="L988">
        <v>77</v>
      </c>
      <c r="M988">
        <v>28</v>
      </c>
      <c r="N988">
        <v>121</v>
      </c>
      <c r="O988" s="2">
        <f t="shared" si="31"/>
        <v>20</v>
      </c>
    </row>
    <row r="989" spans="1:15" x14ac:dyDescent="0.45">
      <c r="A989" t="str">
        <f t="shared" si="30"/>
        <v>Hybrid HIPS_21_28</v>
      </c>
      <c r="B989">
        <v>1739686</v>
      </c>
      <c r="C989">
        <v>1744157</v>
      </c>
      <c r="D989" t="s">
        <v>380</v>
      </c>
      <c r="E989">
        <v>1</v>
      </c>
      <c r="F989">
        <v>628</v>
      </c>
      <c r="G989">
        <v>1</v>
      </c>
      <c r="H989" t="s">
        <v>378</v>
      </c>
      <c r="I989" t="s">
        <v>469</v>
      </c>
      <c r="J989">
        <v>11</v>
      </c>
      <c r="K989" t="s">
        <v>491</v>
      </c>
      <c r="L989">
        <v>81</v>
      </c>
      <c r="M989">
        <v>28</v>
      </c>
      <c r="N989">
        <v>122</v>
      </c>
      <c r="O989" s="2">
        <f t="shared" si="31"/>
        <v>21</v>
      </c>
    </row>
    <row r="990" spans="1:15" x14ac:dyDescent="0.45">
      <c r="A990" t="str">
        <f t="shared" si="30"/>
        <v>Hybrid HIPS_21_29</v>
      </c>
      <c r="B990">
        <v>1739678</v>
      </c>
      <c r="C990">
        <v>1744151</v>
      </c>
      <c r="D990" t="s">
        <v>380</v>
      </c>
      <c r="E990">
        <v>1</v>
      </c>
      <c r="F990">
        <v>669</v>
      </c>
      <c r="G990">
        <v>1</v>
      </c>
      <c r="H990" t="s">
        <v>378</v>
      </c>
      <c r="I990" t="s">
        <v>469</v>
      </c>
      <c r="J990">
        <v>5</v>
      </c>
      <c r="K990" t="s">
        <v>492</v>
      </c>
      <c r="L990">
        <v>81</v>
      </c>
      <c r="M990">
        <v>29</v>
      </c>
      <c r="N990">
        <v>123</v>
      </c>
      <c r="O990" s="2">
        <f t="shared" si="31"/>
        <v>21</v>
      </c>
    </row>
    <row r="991" spans="1:15" x14ac:dyDescent="0.45">
      <c r="A991" t="str">
        <f t="shared" si="30"/>
        <v>Hybrid HIPS_20_29</v>
      </c>
      <c r="B991">
        <v>1739681</v>
      </c>
      <c r="C991">
        <v>1744153</v>
      </c>
      <c r="D991" t="s">
        <v>380</v>
      </c>
      <c r="E991">
        <v>1</v>
      </c>
      <c r="F991">
        <v>668</v>
      </c>
      <c r="G991">
        <v>1</v>
      </c>
      <c r="H991" t="s">
        <v>378</v>
      </c>
      <c r="I991" t="s">
        <v>469</v>
      </c>
      <c r="J991">
        <v>7</v>
      </c>
      <c r="K991" t="s">
        <v>493</v>
      </c>
      <c r="L991">
        <v>77</v>
      </c>
      <c r="M991">
        <v>29</v>
      </c>
      <c r="N991">
        <v>124</v>
      </c>
      <c r="O991" s="2">
        <f t="shared" si="31"/>
        <v>20</v>
      </c>
    </row>
    <row r="992" spans="1:15" x14ac:dyDescent="0.45">
      <c r="A992" t="str">
        <f t="shared" si="30"/>
        <v>Hybrid HIPS_20_30</v>
      </c>
      <c r="B992">
        <v>1739809</v>
      </c>
      <c r="C992">
        <v>1744177</v>
      </c>
      <c r="D992" t="s">
        <v>380</v>
      </c>
      <c r="E992">
        <v>1</v>
      </c>
      <c r="F992">
        <v>675</v>
      </c>
      <c r="G992">
        <v>1</v>
      </c>
      <c r="H992" t="s">
        <v>378</v>
      </c>
      <c r="I992" t="s">
        <v>469</v>
      </c>
      <c r="J992">
        <v>31</v>
      </c>
      <c r="K992" t="s">
        <v>494</v>
      </c>
      <c r="L992">
        <v>77</v>
      </c>
      <c r="M992">
        <v>30</v>
      </c>
      <c r="N992">
        <v>125</v>
      </c>
      <c r="O992" s="2">
        <f t="shared" si="31"/>
        <v>20</v>
      </c>
    </row>
    <row r="993" spans="1:15" x14ac:dyDescent="0.45">
      <c r="A993" t="str">
        <f t="shared" si="30"/>
        <v>Hybrid HIPS_21_30</v>
      </c>
      <c r="B993">
        <v>1739807</v>
      </c>
      <c r="C993">
        <v>1744175</v>
      </c>
      <c r="D993" t="s">
        <v>380</v>
      </c>
      <c r="E993">
        <v>1</v>
      </c>
      <c r="F993">
        <v>674</v>
      </c>
      <c r="G993">
        <v>1</v>
      </c>
      <c r="H993" t="s">
        <v>378</v>
      </c>
      <c r="I993" t="s">
        <v>469</v>
      </c>
      <c r="J993">
        <v>29</v>
      </c>
      <c r="K993" t="s">
        <v>495</v>
      </c>
      <c r="L993">
        <v>81</v>
      </c>
      <c r="M993">
        <v>30</v>
      </c>
      <c r="N993">
        <v>126</v>
      </c>
      <c r="O993" s="2">
        <f t="shared" si="31"/>
        <v>21</v>
      </c>
    </row>
    <row r="994" spans="1:15" x14ac:dyDescent="0.45">
      <c r="A994" t="str">
        <f t="shared" si="30"/>
        <v>Hybrid HIPS_21_31</v>
      </c>
      <c r="B994">
        <v>1739676</v>
      </c>
      <c r="C994">
        <v>1744149</v>
      </c>
      <c r="D994" t="s">
        <v>380</v>
      </c>
      <c r="E994">
        <v>1</v>
      </c>
      <c r="F994">
        <v>715</v>
      </c>
      <c r="G994">
        <v>1</v>
      </c>
      <c r="H994" t="s">
        <v>378</v>
      </c>
      <c r="I994" t="s">
        <v>469</v>
      </c>
      <c r="J994">
        <v>3</v>
      </c>
      <c r="K994" t="s">
        <v>496</v>
      </c>
      <c r="L994">
        <v>81</v>
      </c>
      <c r="M994">
        <v>31</v>
      </c>
      <c r="N994">
        <v>127</v>
      </c>
      <c r="O994" s="2">
        <f t="shared" si="31"/>
        <v>21</v>
      </c>
    </row>
    <row r="995" spans="1:15" x14ac:dyDescent="0.45">
      <c r="A995" t="str">
        <f t="shared" si="30"/>
        <v>Hybrid HIPS_20_31</v>
      </c>
      <c r="B995">
        <v>1739685</v>
      </c>
      <c r="C995">
        <v>1744156</v>
      </c>
      <c r="D995" t="s">
        <v>380</v>
      </c>
      <c r="E995">
        <v>1</v>
      </c>
      <c r="F995">
        <v>714</v>
      </c>
      <c r="G995">
        <v>1</v>
      </c>
      <c r="H995" t="s">
        <v>378</v>
      </c>
      <c r="I995" t="s">
        <v>469</v>
      </c>
      <c r="J995">
        <v>10</v>
      </c>
      <c r="K995" t="s">
        <v>497</v>
      </c>
      <c r="L995">
        <v>77</v>
      </c>
      <c r="M995">
        <v>31</v>
      </c>
      <c r="N995">
        <v>128</v>
      </c>
      <c r="O995" s="2">
        <f t="shared" si="31"/>
        <v>20</v>
      </c>
    </row>
    <row r="996" spans="1:15" x14ac:dyDescent="0.45">
      <c r="A996" t="str">
        <f t="shared" si="30"/>
        <v>Hybrid HIPS_20_32</v>
      </c>
      <c r="B996">
        <v>1739690</v>
      </c>
      <c r="C996">
        <v>1744161</v>
      </c>
      <c r="D996" t="s">
        <v>380</v>
      </c>
      <c r="E996">
        <v>1</v>
      </c>
      <c r="F996">
        <v>721</v>
      </c>
      <c r="G996">
        <v>1</v>
      </c>
      <c r="H996" t="s">
        <v>378</v>
      </c>
      <c r="I996" t="s">
        <v>469</v>
      </c>
      <c r="J996">
        <v>15</v>
      </c>
      <c r="K996" t="s">
        <v>498</v>
      </c>
      <c r="L996">
        <v>77</v>
      </c>
      <c r="M996">
        <v>32</v>
      </c>
      <c r="N996">
        <v>129</v>
      </c>
      <c r="O996" s="2">
        <f t="shared" si="31"/>
        <v>20</v>
      </c>
    </row>
    <row r="997" spans="1:15" x14ac:dyDescent="0.45">
      <c r="A997" t="str">
        <f t="shared" si="30"/>
        <v>Hybrid HIPS_21_32</v>
      </c>
      <c r="B997">
        <v>1739692</v>
      </c>
      <c r="C997">
        <v>1744163</v>
      </c>
      <c r="D997" t="s">
        <v>380</v>
      </c>
      <c r="E997">
        <v>1</v>
      </c>
      <c r="F997">
        <v>720</v>
      </c>
      <c r="G997">
        <v>1</v>
      </c>
      <c r="H997" t="s">
        <v>378</v>
      </c>
      <c r="I997" t="s">
        <v>469</v>
      </c>
      <c r="J997">
        <v>17</v>
      </c>
      <c r="K997" t="s">
        <v>499</v>
      </c>
      <c r="L997">
        <v>81</v>
      </c>
      <c r="M997">
        <v>32</v>
      </c>
      <c r="N997">
        <v>130</v>
      </c>
      <c r="O997" s="2">
        <f t="shared" si="31"/>
        <v>21</v>
      </c>
    </row>
    <row r="998" spans="1:15" x14ac:dyDescent="0.45">
      <c r="A998" t="str">
        <f t="shared" si="30"/>
        <v>Hybrid HIPS_21_33</v>
      </c>
      <c r="B998">
        <v>1739696</v>
      </c>
      <c r="C998">
        <v>1744166</v>
      </c>
      <c r="D998" t="s">
        <v>380</v>
      </c>
      <c r="E998">
        <v>1</v>
      </c>
      <c r="F998">
        <v>761</v>
      </c>
      <c r="G998">
        <v>1</v>
      </c>
      <c r="H998" t="s">
        <v>378</v>
      </c>
      <c r="I998" t="s">
        <v>469</v>
      </c>
      <c r="J998">
        <v>20</v>
      </c>
      <c r="K998" t="s">
        <v>500</v>
      </c>
      <c r="L998">
        <v>81</v>
      </c>
      <c r="M998">
        <v>33</v>
      </c>
      <c r="N998">
        <v>131</v>
      </c>
      <c r="O998" s="2">
        <f t="shared" si="31"/>
        <v>21</v>
      </c>
    </row>
    <row r="999" spans="1:15" x14ac:dyDescent="0.45">
      <c r="A999" t="str">
        <f t="shared" si="30"/>
        <v>Hybrid HIPS_20_33</v>
      </c>
      <c r="B999">
        <v>1739683</v>
      </c>
      <c r="C999">
        <v>1744185</v>
      </c>
      <c r="D999" t="s">
        <v>380</v>
      </c>
      <c r="E999">
        <v>1</v>
      </c>
      <c r="F999">
        <v>760</v>
      </c>
      <c r="G999">
        <v>2</v>
      </c>
      <c r="H999" t="s">
        <v>378</v>
      </c>
      <c r="I999" t="s">
        <v>469</v>
      </c>
      <c r="J999">
        <v>8</v>
      </c>
      <c r="K999" t="s">
        <v>477</v>
      </c>
      <c r="L999">
        <v>77</v>
      </c>
      <c r="M999">
        <v>33</v>
      </c>
      <c r="N999">
        <v>201</v>
      </c>
      <c r="O999" s="2">
        <f t="shared" si="31"/>
        <v>20</v>
      </c>
    </row>
    <row r="1000" spans="1:15" x14ac:dyDescent="0.45">
      <c r="A1000" t="str">
        <f t="shared" si="30"/>
        <v>Hybrid HIPS_21_34</v>
      </c>
      <c r="B1000">
        <v>1739804</v>
      </c>
      <c r="C1000">
        <v>1744304</v>
      </c>
      <c r="D1000" t="s">
        <v>380</v>
      </c>
      <c r="E1000">
        <v>1</v>
      </c>
      <c r="F1000">
        <v>766</v>
      </c>
      <c r="G1000">
        <v>2</v>
      </c>
      <c r="H1000" t="s">
        <v>378</v>
      </c>
      <c r="I1000" t="s">
        <v>469</v>
      </c>
      <c r="J1000">
        <v>27</v>
      </c>
      <c r="K1000" t="s">
        <v>487</v>
      </c>
      <c r="L1000">
        <v>81</v>
      </c>
      <c r="M1000">
        <v>34</v>
      </c>
      <c r="N1000">
        <v>202</v>
      </c>
      <c r="O1000" s="2">
        <f t="shared" si="31"/>
        <v>21</v>
      </c>
    </row>
    <row r="1001" spans="1:15" x14ac:dyDescent="0.45">
      <c r="A1001" t="str">
        <f t="shared" si="30"/>
        <v>Hybrid HIPS_20_34</v>
      </c>
      <c r="B1001">
        <v>1739685</v>
      </c>
      <c r="C1001">
        <v>1744187</v>
      </c>
      <c r="D1001" t="s">
        <v>380</v>
      </c>
      <c r="E1001">
        <v>1</v>
      </c>
      <c r="F1001">
        <v>767</v>
      </c>
      <c r="G1001">
        <v>2</v>
      </c>
      <c r="H1001" t="s">
        <v>378</v>
      </c>
      <c r="I1001" t="s">
        <v>469</v>
      </c>
      <c r="J1001">
        <v>10</v>
      </c>
      <c r="K1001" t="s">
        <v>497</v>
      </c>
      <c r="L1001">
        <v>77</v>
      </c>
      <c r="M1001">
        <v>34</v>
      </c>
      <c r="N1001">
        <v>203</v>
      </c>
      <c r="O1001" s="2">
        <f t="shared" si="31"/>
        <v>20</v>
      </c>
    </row>
    <row r="1002" spans="1:15" x14ac:dyDescent="0.45">
      <c r="A1002" t="str">
        <f t="shared" si="30"/>
        <v>Hybrid HIPS_20_35</v>
      </c>
      <c r="B1002">
        <v>1739802</v>
      </c>
      <c r="C1002">
        <v>1744303</v>
      </c>
      <c r="D1002" t="s">
        <v>380</v>
      </c>
      <c r="E1002">
        <v>1</v>
      </c>
      <c r="F1002">
        <v>806</v>
      </c>
      <c r="G1002">
        <v>2</v>
      </c>
      <c r="H1002" t="s">
        <v>378</v>
      </c>
      <c r="I1002" t="s">
        <v>469</v>
      </c>
      <c r="J1002">
        <v>26</v>
      </c>
      <c r="K1002" t="s">
        <v>472</v>
      </c>
      <c r="L1002">
        <v>77</v>
      </c>
      <c r="M1002">
        <v>35</v>
      </c>
      <c r="N1002">
        <v>204</v>
      </c>
      <c r="O1002" s="2">
        <f t="shared" si="31"/>
        <v>20</v>
      </c>
    </row>
    <row r="1003" spans="1:15" x14ac:dyDescent="0.45">
      <c r="A1003" t="str">
        <f t="shared" si="30"/>
        <v>Hybrid HIPS_21_35</v>
      </c>
      <c r="B1003">
        <v>1739686</v>
      </c>
      <c r="C1003">
        <v>1744188</v>
      </c>
      <c r="D1003" t="s">
        <v>380</v>
      </c>
      <c r="E1003">
        <v>1</v>
      </c>
      <c r="F1003">
        <v>807</v>
      </c>
      <c r="G1003">
        <v>2</v>
      </c>
      <c r="H1003" t="s">
        <v>378</v>
      </c>
      <c r="I1003" t="s">
        <v>469</v>
      </c>
      <c r="J1003">
        <v>11</v>
      </c>
      <c r="K1003" t="s">
        <v>491</v>
      </c>
      <c r="L1003">
        <v>81</v>
      </c>
      <c r="M1003">
        <v>35</v>
      </c>
      <c r="N1003">
        <v>205</v>
      </c>
      <c r="O1003" s="2">
        <f t="shared" si="31"/>
        <v>21</v>
      </c>
    </row>
    <row r="1004" spans="1:15" x14ac:dyDescent="0.45">
      <c r="A1004" t="str">
        <f t="shared" si="30"/>
        <v>Hybrid HIPS_21_36</v>
      </c>
      <c r="B1004">
        <v>1739696</v>
      </c>
      <c r="C1004">
        <v>1744197</v>
      </c>
      <c r="D1004" t="s">
        <v>380</v>
      </c>
      <c r="E1004">
        <v>1</v>
      </c>
      <c r="F1004">
        <v>812</v>
      </c>
      <c r="G1004">
        <v>2</v>
      </c>
      <c r="H1004" t="s">
        <v>378</v>
      </c>
      <c r="I1004" t="s">
        <v>469</v>
      </c>
      <c r="J1004">
        <v>20</v>
      </c>
      <c r="K1004" t="s">
        <v>500</v>
      </c>
      <c r="L1004">
        <v>81</v>
      </c>
      <c r="M1004">
        <v>36</v>
      </c>
      <c r="N1004">
        <v>206</v>
      </c>
      <c r="O1004" s="2">
        <f t="shared" si="31"/>
        <v>21</v>
      </c>
    </row>
    <row r="1005" spans="1:15" x14ac:dyDescent="0.45">
      <c r="A1005" t="str">
        <f t="shared" si="30"/>
        <v>Hybrid HIPS_20_36</v>
      </c>
      <c r="B1005">
        <v>1739677</v>
      </c>
      <c r="C1005">
        <v>1744181</v>
      </c>
      <c r="D1005" t="s">
        <v>380</v>
      </c>
      <c r="E1005">
        <v>1</v>
      </c>
      <c r="F1005">
        <v>813</v>
      </c>
      <c r="G1005">
        <v>2</v>
      </c>
      <c r="H1005" t="s">
        <v>378</v>
      </c>
      <c r="I1005" t="s">
        <v>469</v>
      </c>
      <c r="J1005">
        <v>4</v>
      </c>
      <c r="K1005" t="s">
        <v>476</v>
      </c>
      <c r="L1005">
        <v>77</v>
      </c>
      <c r="M1005">
        <v>36</v>
      </c>
      <c r="N1005">
        <v>207</v>
      </c>
      <c r="O1005" s="2">
        <f t="shared" si="31"/>
        <v>20</v>
      </c>
    </row>
    <row r="1006" spans="1:15" x14ac:dyDescent="0.45">
      <c r="A1006" t="str">
        <f t="shared" si="30"/>
        <v>Hybrid HIPS_20_37</v>
      </c>
      <c r="B1006">
        <v>1739806</v>
      </c>
      <c r="C1006">
        <v>1744305</v>
      </c>
      <c r="D1006" t="s">
        <v>380</v>
      </c>
      <c r="E1006">
        <v>1</v>
      </c>
      <c r="F1006">
        <v>852</v>
      </c>
      <c r="G1006">
        <v>2</v>
      </c>
      <c r="H1006" t="s">
        <v>378</v>
      </c>
      <c r="I1006" t="s">
        <v>469</v>
      </c>
      <c r="J1006">
        <v>28</v>
      </c>
      <c r="K1006" t="s">
        <v>471</v>
      </c>
      <c r="L1006">
        <v>77</v>
      </c>
      <c r="M1006">
        <v>37</v>
      </c>
      <c r="N1006">
        <v>208</v>
      </c>
      <c r="O1006" s="2">
        <f t="shared" si="31"/>
        <v>20</v>
      </c>
    </row>
    <row r="1007" spans="1:15" x14ac:dyDescent="0.45">
      <c r="A1007" t="str">
        <f t="shared" si="30"/>
        <v>Hybrid HIPS_21_37</v>
      </c>
      <c r="B1007">
        <v>1739687</v>
      </c>
      <c r="C1007">
        <v>1744189</v>
      </c>
      <c r="D1007" t="s">
        <v>380</v>
      </c>
      <c r="E1007">
        <v>1</v>
      </c>
      <c r="F1007">
        <v>853</v>
      </c>
      <c r="G1007">
        <v>2</v>
      </c>
      <c r="H1007" t="s">
        <v>378</v>
      </c>
      <c r="I1007" t="s">
        <v>469</v>
      </c>
      <c r="J1007">
        <v>12</v>
      </c>
      <c r="K1007" t="s">
        <v>489</v>
      </c>
      <c r="L1007">
        <v>81</v>
      </c>
      <c r="M1007">
        <v>37</v>
      </c>
      <c r="N1007">
        <v>209</v>
      </c>
      <c r="O1007" s="2">
        <f t="shared" si="31"/>
        <v>21</v>
      </c>
    </row>
    <row r="1008" spans="1:15" x14ac:dyDescent="0.45">
      <c r="A1008" t="str">
        <f t="shared" si="30"/>
        <v>Hybrid HIPS_21_38</v>
      </c>
      <c r="B1008">
        <v>1739684</v>
      </c>
      <c r="C1008">
        <v>1744186</v>
      </c>
      <c r="D1008" t="s">
        <v>380</v>
      </c>
      <c r="E1008">
        <v>1</v>
      </c>
      <c r="F1008">
        <v>858</v>
      </c>
      <c r="G1008">
        <v>2</v>
      </c>
      <c r="H1008" t="s">
        <v>378</v>
      </c>
      <c r="I1008" t="s">
        <v>469</v>
      </c>
      <c r="J1008">
        <v>9</v>
      </c>
      <c r="K1008" t="s">
        <v>480</v>
      </c>
      <c r="L1008">
        <v>81</v>
      </c>
      <c r="M1008">
        <v>38</v>
      </c>
      <c r="N1008">
        <v>210</v>
      </c>
      <c r="O1008" s="2">
        <f t="shared" si="31"/>
        <v>21</v>
      </c>
    </row>
    <row r="1009" spans="1:15" x14ac:dyDescent="0.45">
      <c r="A1009" t="str">
        <f t="shared" si="30"/>
        <v>Hybrid HIPS_20_38</v>
      </c>
      <c r="B1009">
        <v>1739676</v>
      </c>
      <c r="C1009">
        <v>1744180</v>
      </c>
      <c r="D1009" t="s">
        <v>380</v>
      </c>
      <c r="E1009">
        <v>1</v>
      </c>
      <c r="F1009">
        <v>859</v>
      </c>
      <c r="G1009">
        <v>2</v>
      </c>
      <c r="H1009" t="s">
        <v>378</v>
      </c>
      <c r="I1009" t="s">
        <v>469</v>
      </c>
      <c r="J1009">
        <v>3</v>
      </c>
      <c r="K1009" t="s">
        <v>496</v>
      </c>
      <c r="L1009">
        <v>77</v>
      </c>
      <c r="M1009">
        <v>38</v>
      </c>
      <c r="N1009">
        <v>211</v>
      </c>
      <c r="O1009" s="2">
        <f t="shared" si="31"/>
        <v>20</v>
      </c>
    </row>
    <row r="1010" spans="1:15" x14ac:dyDescent="0.45">
      <c r="A1010" t="str">
        <f t="shared" si="30"/>
        <v>Hybrid HIPS_20_39</v>
      </c>
      <c r="B1010">
        <v>1739689</v>
      </c>
      <c r="C1010">
        <v>1744191</v>
      </c>
      <c r="D1010" t="s">
        <v>380</v>
      </c>
      <c r="E1010">
        <v>1</v>
      </c>
      <c r="F1010">
        <v>898</v>
      </c>
      <c r="G1010">
        <v>2</v>
      </c>
      <c r="H1010" t="s">
        <v>378</v>
      </c>
      <c r="I1010" t="s">
        <v>469</v>
      </c>
      <c r="J1010">
        <v>14</v>
      </c>
      <c r="K1010" t="s">
        <v>490</v>
      </c>
      <c r="L1010">
        <v>77</v>
      </c>
      <c r="M1010">
        <v>39</v>
      </c>
      <c r="N1010">
        <v>212</v>
      </c>
      <c r="O1010" s="2">
        <f t="shared" si="31"/>
        <v>20</v>
      </c>
    </row>
    <row r="1011" spans="1:15" x14ac:dyDescent="0.45">
      <c r="A1011" t="str">
        <f t="shared" si="30"/>
        <v>Hybrid HIPS_21_39</v>
      </c>
      <c r="B1011">
        <v>1739807</v>
      </c>
      <c r="C1011">
        <v>1744306</v>
      </c>
      <c r="D1011" t="s">
        <v>380</v>
      </c>
      <c r="E1011">
        <v>1</v>
      </c>
      <c r="F1011">
        <v>899</v>
      </c>
      <c r="G1011">
        <v>2</v>
      </c>
      <c r="H1011" t="s">
        <v>378</v>
      </c>
      <c r="I1011" t="s">
        <v>469</v>
      </c>
      <c r="J1011">
        <v>29</v>
      </c>
      <c r="K1011" t="s">
        <v>495</v>
      </c>
      <c r="L1011">
        <v>81</v>
      </c>
      <c r="M1011">
        <v>39</v>
      </c>
      <c r="N1011">
        <v>213</v>
      </c>
      <c r="O1011" s="2">
        <f t="shared" si="31"/>
        <v>21</v>
      </c>
    </row>
    <row r="1012" spans="1:15" x14ac:dyDescent="0.45">
      <c r="A1012" t="str">
        <f t="shared" si="30"/>
        <v>Hybrid HIPS_21_40</v>
      </c>
      <c r="B1012">
        <v>1739700</v>
      </c>
      <c r="C1012">
        <v>1744301</v>
      </c>
      <c r="D1012" t="s">
        <v>380</v>
      </c>
      <c r="E1012">
        <v>1</v>
      </c>
      <c r="F1012">
        <v>904</v>
      </c>
      <c r="G1012">
        <v>2</v>
      </c>
      <c r="H1012" t="s">
        <v>378</v>
      </c>
      <c r="I1012" t="s">
        <v>469</v>
      </c>
      <c r="J1012">
        <v>24</v>
      </c>
      <c r="K1012" t="s">
        <v>481</v>
      </c>
      <c r="L1012">
        <v>81</v>
      </c>
      <c r="M1012">
        <v>40</v>
      </c>
      <c r="N1012">
        <v>214</v>
      </c>
      <c r="O1012" s="2">
        <f t="shared" si="31"/>
        <v>21</v>
      </c>
    </row>
    <row r="1013" spans="1:15" x14ac:dyDescent="0.45">
      <c r="A1013" t="str">
        <f t="shared" si="30"/>
        <v>Hybrid HIPS_20_40</v>
      </c>
      <c r="B1013">
        <v>1739694</v>
      </c>
      <c r="C1013">
        <v>1744195</v>
      </c>
      <c r="D1013" t="s">
        <v>380</v>
      </c>
      <c r="E1013">
        <v>1</v>
      </c>
      <c r="F1013">
        <v>905</v>
      </c>
      <c r="G1013">
        <v>2</v>
      </c>
      <c r="H1013" t="s">
        <v>378</v>
      </c>
      <c r="I1013" t="s">
        <v>469</v>
      </c>
      <c r="J1013">
        <v>18</v>
      </c>
      <c r="K1013" t="s">
        <v>478</v>
      </c>
      <c r="L1013">
        <v>77</v>
      </c>
      <c r="M1013">
        <v>40</v>
      </c>
      <c r="N1013">
        <v>215</v>
      </c>
      <c r="O1013" s="2">
        <f t="shared" si="31"/>
        <v>20</v>
      </c>
    </row>
    <row r="1014" spans="1:15" x14ac:dyDescent="0.45">
      <c r="A1014" t="str">
        <f t="shared" si="30"/>
        <v>Hybrid HIPS_19_40</v>
      </c>
      <c r="B1014">
        <v>1739688</v>
      </c>
      <c r="C1014">
        <v>1744190</v>
      </c>
      <c r="D1014" t="s">
        <v>380</v>
      </c>
      <c r="E1014">
        <v>1</v>
      </c>
      <c r="F1014">
        <v>906</v>
      </c>
      <c r="G1014">
        <v>2</v>
      </c>
      <c r="H1014" t="s">
        <v>378</v>
      </c>
      <c r="I1014" t="s">
        <v>469</v>
      </c>
      <c r="J1014">
        <v>13</v>
      </c>
      <c r="K1014" t="s">
        <v>488</v>
      </c>
      <c r="L1014">
        <v>73</v>
      </c>
      <c r="M1014">
        <v>40</v>
      </c>
      <c r="N1014">
        <v>216</v>
      </c>
      <c r="O1014" s="2">
        <f t="shared" si="31"/>
        <v>19</v>
      </c>
    </row>
    <row r="1015" spans="1:15" x14ac:dyDescent="0.45">
      <c r="A1015" t="str">
        <f t="shared" si="30"/>
        <v>Hybrid HIPS_18_40</v>
      </c>
      <c r="B1015">
        <v>1739674</v>
      </c>
      <c r="C1015">
        <v>1744178</v>
      </c>
      <c r="D1015" t="s">
        <v>380</v>
      </c>
      <c r="E1015">
        <v>1</v>
      </c>
      <c r="F1015">
        <v>907</v>
      </c>
      <c r="G1015">
        <v>2</v>
      </c>
      <c r="H1015" t="s">
        <v>378</v>
      </c>
      <c r="I1015" t="s">
        <v>469</v>
      </c>
      <c r="J1015">
        <v>1</v>
      </c>
      <c r="K1015" t="s">
        <v>484</v>
      </c>
      <c r="L1015">
        <v>69</v>
      </c>
      <c r="M1015">
        <v>40</v>
      </c>
      <c r="N1015">
        <v>217</v>
      </c>
      <c r="O1015" s="2">
        <f t="shared" si="31"/>
        <v>18</v>
      </c>
    </row>
    <row r="1016" spans="1:15" x14ac:dyDescent="0.45">
      <c r="A1016" t="str">
        <f t="shared" si="30"/>
        <v>Hybrid HIPS_17_40</v>
      </c>
      <c r="B1016">
        <v>1739678</v>
      </c>
      <c r="C1016">
        <v>1744182</v>
      </c>
      <c r="D1016" t="s">
        <v>380</v>
      </c>
      <c r="E1016">
        <v>1</v>
      </c>
      <c r="F1016">
        <v>908</v>
      </c>
      <c r="G1016">
        <v>2</v>
      </c>
      <c r="H1016" t="s">
        <v>378</v>
      </c>
      <c r="I1016" t="s">
        <v>469</v>
      </c>
      <c r="J1016">
        <v>5</v>
      </c>
      <c r="K1016" t="s">
        <v>492</v>
      </c>
      <c r="L1016">
        <v>65</v>
      </c>
      <c r="M1016">
        <v>40</v>
      </c>
      <c r="N1016">
        <v>218</v>
      </c>
      <c r="O1016" s="2">
        <f t="shared" si="31"/>
        <v>17</v>
      </c>
    </row>
    <row r="1017" spans="1:15" x14ac:dyDescent="0.45">
      <c r="A1017" t="str">
        <f t="shared" si="30"/>
        <v>Hybrid HIPS_16_40</v>
      </c>
      <c r="B1017">
        <v>1739675</v>
      </c>
      <c r="C1017">
        <v>1744179</v>
      </c>
      <c r="D1017" t="s">
        <v>380</v>
      </c>
      <c r="E1017">
        <v>1</v>
      </c>
      <c r="F1017">
        <v>909</v>
      </c>
      <c r="G1017">
        <v>2</v>
      </c>
      <c r="H1017" t="s">
        <v>378</v>
      </c>
      <c r="I1017" t="s">
        <v>469</v>
      </c>
      <c r="J1017">
        <v>2</v>
      </c>
      <c r="K1017" t="s">
        <v>485</v>
      </c>
      <c r="L1017">
        <v>61</v>
      </c>
      <c r="M1017">
        <v>40</v>
      </c>
      <c r="N1017">
        <v>219</v>
      </c>
      <c r="O1017" s="2">
        <f t="shared" si="31"/>
        <v>16</v>
      </c>
    </row>
    <row r="1018" spans="1:15" x14ac:dyDescent="0.45">
      <c r="A1018" t="str">
        <f t="shared" si="30"/>
        <v>Hybrid HIPS_15_40</v>
      </c>
      <c r="B1018">
        <v>1739679</v>
      </c>
      <c r="C1018">
        <v>1744183</v>
      </c>
      <c r="D1018" t="s">
        <v>380</v>
      </c>
      <c r="E1018">
        <v>1</v>
      </c>
      <c r="F1018">
        <v>910</v>
      </c>
      <c r="G1018">
        <v>2</v>
      </c>
      <c r="H1018" t="s">
        <v>378</v>
      </c>
      <c r="I1018" t="s">
        <v>469</v>
      </c>
      <c r="J1018">
        <v>6</v>
      </c>
      <c r="K1018" t="s">
        <v>479</v>
      </c>
      <c r="L1018">
        <v>57</v>
      </c>
      <c r="M1018">
        <v>40</v>
      </c>
      <c r="N1018">
        <v>220</v>
      </c>
      <c r="O1018" s="2">
        <f t="shared" si="31"/>
        <v>15</v>
      </c>
    </row>
    <row r="1019" spans="1:15" x14ac:dyDescent="0.45">
      <c r="A1019" t="str">
        <f t="shared" si="30"/>
        <v>Hybrid HIPS_14_40</v>
      </c>
      <c r="B1019">
        <v>1739697</v>
      </c>
      <c r="C1019">
        <v>1744198</v>
      </c>
      <c r="D1019" t="s">
        <v>380</v>
      </c>
      <c r="E1019">
        <v>1</v>
      </c>
      <c r="F1019">
        <v>911</v>
      </c>
      <c r="G1019">
        <v>2</v>
      </c>
      <c r="H1019" t="s">
        <v>378</v>
      </c>
      <c r="I1019" t="s">
        <v>469</v>
      </c>
      <c r="J1019">
        <v>21</v>
      </c>
      <c r="K1019" t="s">
        <v>482</v>
      </c>
      <c r="L1019">
        <v>53</v>
      </c>
      <c r="M1019">
        <v>40</v>
      </c>
      <c r="N1019">
        <v>221</v>
      </c>
      <c r="O1019" s="2">
        <f t="shared" si="31"/>
        <v>14</v>
      </c>
    </row>
    <row r="1020" spans="1:15" x14ac:dyDescent="0.45">
      <c r="A1020" t="str">
        <f t="shared" si="30"/>
        <v>Hybrid HIPS_13_40</v>
      </c>
      <c r="B1020">
        <v>1739692</v>
      </c>
      <c r="C1020">
        <v>1744194</v>
      </c>
      <c r="D1020" t="s">
        <v>380</v>
      </c>
      <c r="E1020">
        <v>1</v>
      </c>
      <c r="F1020">
        <v>912</v>
      </c>
      <c r="G1020">
        <v>2</v>
      </c>
      <c r="H1020" t="s">
        <v>378</v>
      </c>
      <c r="I1020" t="s">
        <v>469</v>
      </c>
      <c r="J1020">
        <v>17</v>
      </c>
      <c r="K1020" t="s">
        <v>499</v>
      </c>
      <c r="L1020">
        <v>49</v>
      </c>
      <c r="M1020">
        <v>40</v>
      </c>
      <c r="N1020">
        <v>222</v>
      </c>
      <c r="O1020" s="2">
        <f t="shared" si="31"/>
        <v>13</v>
      </c>
    </row>
    <row r="1021" spans="1:15" x14ac:dyDescent="0.45">
      <c r="A1021" t="str">
        <f t="shared" si="30"/>
        <v>Hybrid HIPS_13_41</v>
      </c>
      <c r="B1021">
        <v>1739699</v>
      </c>
      <c r="C1021">
        <v>1744200</v>
      </c>
      <c r="D1021" t="s">
        <v>380</v>
      </c>
      <c r="E1021">
        <v>1</v>
      </c>
      <c r="F1021">
        <v>937</v>
      </c>
      <c r="G1021">
        <v>2</v>
      </c>
      <c r="H1021" t="s">
        <v>378</v>
      </c>
      <c r="I1021" t="s">
        <v>469</v>
      </c>
      <c r="J1021">
        <v>23</v>
      </c>
      <c r="K1021" t="s">
        <v>474</v>
      </c>
      <c r="L1021">
        <v>49</v>
      </c>
      <c r="M1021">
        <v>41</v>
      </c>
      <c r="N1021">
        <v>223</v>
      </c>
      <c r="O1021" s="2">
        <f t="shared" si="31"/>
        <v>13</v>
      </c>
    </row>
    <row r="1022" spans="1:15" x14ac:dyDescent="0.45">
      <c r="A1022" t="str">
        <f t="shared" si="30"/>
        <v>Hybrid HIPS_14_41</v>
      </c>
      <c r="B1022">
        <v>1739690</v>
      </c>
      <c r="C1022">
        <v>1744192</v>
      </c>
      <c r="D1022" t="s">
        <v>380</v>
      </c>
      <c r="E1022">
        <v>1</v>
      </c>
      <c r="F1022">
        <v>938</v>
      </c>
      <c r="G1022">
        <v>2</v>
      </c>
      <c r="H1022" t="s">
        <v>378</v>
      </c>
      <c r="I1022" t="s">
        <v>469</v>
      </c>
      <c r="J1022">
        <v>15</v>
      </c>
      <c r="K1022" t="s">
        <v>498</v>
      </c>
      <c r="L1022">
        <v>53</v>
      </c>
      <c r="M1022">
        <v>41</v>
      </c>
      <c r="N1022">
        <v>224</v>
      </c>
      <c r="O1022" s="2">
        <f t="shared" si="31"/>
        <v>14</v>
      </c>
    </row>
    <row r="1023" spans="1:15" x14ac:dyDescent="0.45">
      <c r="A1023" t="str">
        <f t="shared" si="30"/>
        <v>Hybrid HIPS_15_41</v>
      </c>
      <c r="B1023">
        <v>1739681</v>
      </c>
      <c r="C1023">
        <v>1744184</v>
      </c>
      <c r="D1023" t="s">
        <v>380</v>
      </c>
      <c r="E1023">
        <v>1</v>
      </c>
      <c r="F1023">
        <v>939</v>
      </c>
      <c r="G1023">
        <v>2</v>
      </c>
      <c r="H1023" t="s">
        <v>378</v>
      </c>
      <c r="I1023" t="s">
        <v>469</v>
      </c>
      <c r="J1023">
        <v>7</v>
      </c>
      <c r="K1023" t="s">
        <v>493</v>
      </c>
      <c r="L1023">
        <v>57</v>
      </c>
      <c r="M1023">
        <v>41</v>
      </c>
      <c r="N1023">
        <v>225</v>
      </c>
      <c r="O1023" s="2">
        <f t="shared" si="31"/>
        <v>15</v>
      </c>
    </row>
    <row r="1024" spans="1:15" x14ac:dyDescent="0.45">
      <c r="A1024" t="str">
        <f t="shared" si="30"/>
        <v>Hybrid HIPS_16_41</v>
      </c>
      <c r="B1024">
        <v>1739698</v>
      </c>
      <c r="C1024">
        <v>1744199</v>
      </c>
      <c r="D1024" t="s">
        <v>380</v>
      </c>
      <c r="E1024">
        <v>1</v>
      </c>
      <c r="F1024">
        <v>940</v>
      </c>
      <c r="G1024">
        <v>2</v>
      </c>
      <c r="H1024" t="s">
        <v>378</v>
      </c>
      <c r="I1024" t="s">
        <v>469</v>
      </c>
      <c r="J1024">
        <v>22</v>
      </c>
      <c r="K1024" t="s">
        <v>483</v>
      </c>
      <c r="L1024">
        <v>61</v>
      </c>
      <c r="M1024">
        <v>41</v>
      </c>
      <c r="N1024">
        <v>226</v>
      </c>
      <c r="O1024" s="2">
        <f t="shared" si="31"/>
        <v>16</v>
      </c>
    </row>
    <row r="1025" spans="1:15" x14ac:dyDescent="0.45">
      <c r="A1025" t="str">
        <f t="shared" si="30"/>
        <v>Hybrid HIPS_17_41</v>
      </c>
      <c r="B1025">
        <v>1739695</v>
      </c>
      <c r="C1025">
        <v>1744196</v>
      </c>
      <c r="D1025" t="s">
        <v>380</v>
      </c>
      <c r="E1025">
        <v>1</v>
      </c>
      <c r="F1025">
        <v>941</v>
      </c>
      <c r="G1025">
        <v>2</v>
      </c>
      <c r="H1025" t="s">
        <v>378</v>
      </c>
      <c r="I1025" t="s">
        <v>469</v>
      </c>
      <c r="J1025">
        <v>19</v>
      </c>
      <c r="K1025" t="s">
        <v>475</v>
      </c>
      <c r="L1025">
        <v>65</v>
      </c>
      <c r="M1025">
        <v>41</v>
      </c>
      <c r="N1025">
        <v>227</v>
      </c>
      <c r="O1025" s="2">
        <f t="shared" si="31"/>
        <v>17</v>
      </c>
    </row>
    <row r="1026" spans="1:15" x14ac:dyDescent="0.45">
      <c r="A1026" t="str">
        <f t="shared" si="30"/>
        <v>Hybrid HIPS_18_41</v>
      </c>
      <c r="B1026">
        <v>1739809</v>
      </c>
      <c r="C1026">
        <v>1744308</v>
      </c>
      <c r="D1026" t="s">
        <v>380</v>
      </c>
      <c r="E1026">
        <v>1</v>
      </c>
      <c r="F1026">
        <v>942</v>
      </c>
      <c r="G1026">
        <v>2</v>
      </c>
      <c r="H1026" t="s">
        <v>378</v>
      </c>
      <c r="I1026" t="s">
        <v>469</v>
      </c>
      <c r="J1026">
        <v>31</v>
      </c>
      <c r="K1026" t="s">
        <v>494</v>
      </c>
      <c r="L1026">
        <v>69</v>
      </c>
      <c r="M1026">
        <v>41</v>
      </c>
      <c r="N1026">
        <v>228</v>
      </c>
      <c r="O1026" s="2">
        <f t="shared" si="31"/>
        <v>18</v>
      </c>
    </row>
    <row r="1027" spans="1:15" x14ac:dyDescent="0.45">
      <c r="A1027" t="str">
        <f t="shared" si="30"/>
        <v>Hybrid HIPS_19_41</v>
      </c>
      <c r="B1027">
        <v>1739808</v>
      </c>
      <c r="C1027">
        <v>1744307</v>
      </c>
      <c r="D1027" t="s">
        <v>380</v>
      </c>
      <c r="E1027">
        <v>1</v>
      </c>
      <c r="F1027">
        <v>943</v>
      </c>
      <c r="G1027">
        <v>2</v>
      </c>
      <c r="H1027" t="s">
        <v>378</v>
      </c>
      <c r="I1027" t="s">
        <v>469</v>
      </c>
      <c r="J1027">
        <v>30</v>
      </c>
      <c r="K1027" t="s">
        <v>473</v>
      </c>
      <c r="L1027">
        <v>73</v>
      </c>
      <c r="M1027">
        <v>41</v>
      </c>
      <c r="N1027">
        <v>229</v>
      </c>
      <c r="O1027" s="2">
        <f t="shared" ref="O1027:O1029" si="32">IF(OR(I1027="LC2125",I1027="LC2125_ER"),(L1027+3)/4,IF(I1027="LC2120",L1027,"ERROR"))</f>
        <v>19</v>
      </c>
    </row>
    <row r="1028" spans="1:15" x14ac:dyDescent="0.45">
      <c r="A1028" t="str">
        <f t="shared" si="30"/>
        <v>Hybrid HIPS_20_41</v>
      </c>
      <c r="B1028">
        <v>1739691</v>
      </c>
      <c r="C1028">
        <v>1744193</v>
      </c>
      <c r="D1028" t="s">
        <v>380</v>
      </c>
      <c r="E1028">
        <v>1</v>
      </c>
      <c r="F1028">
        <v>944</v>
      </c>
      <c r="G1028">
        <v>2</v>
      </c>
      <c r="H1028" t="s">
        <v>378</v>
      </c>
      <c r="I1028" t="s">
        <v>469</v>
      </c>
      <c r="J1028">
        <v>16</v>
      </c>
      <c r="K1028" t="s">
        <v>470</v>
      </c>
      <c r="L1028">
        <v>77</v>
      </c>
      <c r="M1028">
        <v>41</v>
      </c>
      <c r="N1028">
        <v>230</v>
      </c>
      <c r="O1028" s="2">
        <f t="shared" si="32"/>
        <v>20</v>
      </c>
    </row>
    <row r="1029" spans="1:15" x14ac:dyDescent="0.45">
      <c r="A1029" t="str">
        <f t="shared" si="30"/>
        <v>Hybrid HIPS_21_41</v>
      </c>
      <c r="B1029">
        <v>1739801</v>
      </c>
      <c r="C1029">
        <v>1744302</v>
      </c>
      <c r="D1029" t="s">
        <v>380</v>
      </c>
      <c r="E1029">
        <v>1</v>
      </c>
      <c r="F1029">
        <v>945</v>
      </c>
      <c r="G1029">
        <v>2</v>
      </c>
      <c r="H1029" t="s">
        <v>378</v>
      </c>
      <c r="I1029" t="s">
        <v>469</v>
      </c>
      <c r="J1029">
        <v>25</v>
      </c>
      <c r="K1029" t="s">
        <v>486</v>
      </c>
      <c r="L1029">
        <v>81</v>
      </c>
      <c r="M1029">
        <v>41</v>
      </c>
      <c r="N1029">
        <v>231</v>
      </c>
      <c r="O1029" s="2">
        <f t="shared" si="32"/>
        <v>21</v>
      </c>
    </row>
  </sheetData>
  <sortState xmlns:xlrd2="http://schemas.microsoft.com/office/spreadsheetml/2017/richdata2" ref="B794:N1031">
    <sortCondition ref="I2:I1031"/>
    <sortCondition ref="G2:G1031"/>
    <sortCondition ref="N2:N103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2B1B3-DEC5-46B5-8884-978336BF2741}">
  <dimension ref="A1:F26"/>
  <sheetViews>
    <sheetView workbookViewId="0"/>
  </sheetViews>
  <sheetFormatPr defaultRowHeight="14.25" x14ac:dyDescent="0.45"/>
  <sheetData>
    <row r="1" spans="1:6" x14ac:dyDescent="0.45">
      <c r="A1" t="s">
        <v>540</v>
      </c>
    </row>
    <row r="2" spans="1:6" x14ac:dyDescent="0.45">
      <c r="B2" t="s">
        <v>520</v>
      </c>
    </row>
    <row r="4" spans="1:6" x14ac:dyDescent="0.45">
      <c r="B4" t="s">
        <v>521</v>
      </c>
      <c r="C4" t="s">
        <v>522</v>
      </c>
      <c r="D4" t="s">
        <v>523</v>
      </c>
      <c r="E4" t="s">
        <v>524</v>
      </c>
      <c r="F4" t="s">
        <v>525</v>
      </c>
    </row>
    <row r="5" spans="1:6" x14ac:dyDescent="0.45">
      <c r="B5" t="s">
        <v>381</v>
      </c>
      <c r="C5">
        <v>1</v>
      </c>
      <c r="D5">
        <v>101</v>
      </c>
      <c r="E5">
        <v>187</v>
      </c>
      <c r="F5" t="s">
        <v>526</v>
      </c>
    </row>
    <row r="6" spans="1:6" x14ac:dyDescent="0.45">
      <c r="B6" t="s">
        <v>381</v>
      </c>
      <c r="C6">
        <v>2</v>
      </c>
      <c r="D6">
        <v>201</v>
      </c>
      <c r="E6">
        <v>287</v>
      </c>
      <c r="F6" t="s">
        <v>527</v>
      </c>
    </row>
    <row r="7" spans="1:6" x14ac:dyDescent="0.45">
      <c r="B7" t="s">
        <v>469</v>
      </c>
      <c r="C7">
        <v>1</v>
      </c>
      <c r="D7">
        <v>101</v>
      </c>
      <c r="E7">
        <v>131</v>
      </c>
      <c r="F7" t="s">
        <v>534</v>
      </c>
    </row>
    <row r="8" spans="1:6" x14ac:dyDescent="0.45">
      <c r="B8" t="s">
        <v>469</v>
      </c>
      <c r="C8">
        <v>2</v>
      </c>
      <c r="D8">
        <v>201</v>
      </c>
      <c r="E8">
        <v>231</v>
      </c>
      <c r="F8" t="s">
        <v>534</v>
      </c>
    </row>
    <row r="9" spans="1:6" x14ac:dyDescent="0.45">
      <c r="B9" t="s">
        <v>379</v>
      </c>
      <c r="C9">
        <v>1</v>
      </c>
      <c r="D9">
        <v>1</v>
      </c>
      <c r="E9">
        <v>396</v>
      </c>
      <c r="F9" t="s">
        <v>536</v>
      </c>
    </row>
    <row r="10" spans="1:6" x14ac:dyDescent="0.45">
      <c r="B10" t="s">
        <v>379</v>
      </c>
      <c r="C10">
        <v>2</v>
      </c>
      <c r="D10">
        <v>1</v>
      </c>
      <c r="E10">
        <v>396</v>
      </c>
      <c r="F10" t="s">
        <v>536</v>
      </c>
    </row>
    <row r="14" spans="1:6" x14ac:dyDescent="0.45">
      <c r="B14" t="s">
        <v>528</v>
      </c>
    </row>
    <row r="15" spans="1:6" x14ac:dyDescent="0.45">
      <c r="C15" t="s">
        <v>529</v>
      </c>
    </row>
    <row r="16" spans="1:6" x14ac:dyDescent="0.45">
      <c r="C16" t="s">
        <v>539</v>
      </c>
    </row>
    <row r="17" spans="2:5" x14ac:dyDescent="0.45">
      <c r="C17" t="s">
        <v>535</v>
      </c>
    </row>
    <row r="19" spans="2:5" x14ac:dyDescent="0.45">
      <c r="C19" t="s">
        <v>537</v>
      </c>
    </row>
    <row r="20" spans="2:5" x14ac:dyDescent="0.45">
      <c r="C20" t="s">
        <v>538</v>
      </c>
    </row>
    <row r="23" spans="2:5" x14ac:dyDescent="0.45">
      <c r="B23" t="s">
        <v>530</v>
      </c>
    </row>
    <row r="24" spans="2:5" x14ac:dyDescent="0.45">
      <c r="C24" t="s">
        <v>531</v>
      </c>
    </row>
    <row r="25" spans="2:5" x14ac:dyDescent="0.45">
      <c r="D25" t="s">
        <v>532</v>
      </c>
    </row>
    <row r="26" spans="2:5" x14ac:dyDescent="0.45">
      <c r="E26" t="s">
        <v>533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524F8-E4A5-4D7E-9B28-F98A6BDCF501}">
  <dimension ref="A1:DK91"/>
  <sheetViews>
    <sheetView topLeftCell="BH1" workbookViewId="0">
      <selection activeCell="DH13" sqref="DH13:DI13"/>
    </sheetView>
  </sheetViews>
  <sheetFormatPr defaultRowHeight="14.25" x14ac:dyDescent="0.45"/>
  <cols>
    <col min="3" max="51" width="3" style="9" customWidth="1"/>
    <col min="52" max="52" width="4.53125" style="9" customWidth="1"/>
    <col min="53" max="82" width="3" style="9" customWidth="1"/>
    <col min="83" max="86" width="3" customWidth="1"/>
    <col min="89" max="89" width="20.19921875" bestFit="1" customWidth="1"/>
    <col min="92" max="113" width="3" customWidth="1"/>
    <col min="114" max="115" width="3" bestFit="1" customWidth="1"/>
  </cols>
  <sheetData>
    <row r="1" spans="1:115" x14ac:dyDescent="0.45">
      <c r="A1" s="2" t="s">
        <v>546</v>
      </c>
      <c r="AA1" s="69" t="s">
        <v>544</v>
      </c>
      <c r="AB1" s="69"/>
      <c r="AC1" s="69"/>
      <c r="AD1" s="69"/>
      <c r="AE1" s="69"/>
      <c r="AF1" s="69"/>
      <c r="AG1" s="69"/>
      <c r="AH1" s="69"/>
      <c r="AI1" s="69"/>
      <c r="AJ1" s="69"/>
      <c r="AK1" s="69"/>
      <c r="CK1" s="2" t="s">
        <v>554</v>
      </c>
      <c r="CP1" s="70" t="s">
        <v>557</v>
      </c>
      <c r="CQ1" s="70"/>
    </row>
    <row r="2" spans="1:115" x14ac:dyDescent="0.45">
      <c r="H2" s="78" t="s">
        <v>547</v>
      </c>
      <c r="I2" s="78"/>
      <c r="J2" s="78"/>
      <c r="K2" s="78"/>
      <c r="L2" s="79" t="s">
        <v>548</v>
      </c>
      <c r="M2" s="79"/>
      <c r="N2" s="79"/>
      <c r="O2" s="79"/>
      <c r="P2" s="11"/>
      <c r="Q2" s="11"/>
      <c r="R2" s="80" t="s">
        <v>549</v>
      </c>
      <c r="S2" s="80"/>
      <c r="T2" s="80"/>
      <c r="U2" s="80"/>
      <c r="V2" s="81" t="s">
        <v>550</v>
      </c>
      <c r="W2" s="81"/>
      <c r="X2" s="81"/>
      <c r="Y2" s="81"/>
      <c r="CP2" s="71" t="s">
        <v>558</v>
      </c>
      <c r="CQ2" s="71"/>
    </row>
    <row r="4" spans="1:115" x14ac:dyDescent="0.45">
      <c r="B4" t="s">
        <v>542</v>
      </c>
      <c r="C4" s="69">
        <v>1</v>
      </c>
      <c r="D4" s="69"/>
      <c r="E4" s="69"/>
      <c r="F4" s="69"/>
      <c r="G4" s="69">
        <v>2</v>
      </c>
      <c r="H4" s="69"/>
      <c r="I4" s="69"/>
      <c r="J4" s="69"/>
      <c r="K4" s="69">
        <v>3</v>
      </c>
      <c r="L4" s="69"/>
      <c r="M4" s="69"/>
      <c r="N4" s="69"/>
      <c r="O4" s="69">
        <v>4</v>
      </c>
      <c r="P4" s="69"/>
      <c r="Q4" s="69"/>
      <c r="R4" s="69"/>
      <c r="S4" s="69">
        <v>5</v>
      </c>
      <c r="T4" s="69"/>
      <c r="U4" s="69"/>
      <c r="V4" s="69"/>
      <c r="W4" s="69">
        <v>6</v>
      </c>
      <c r="X4" s="69"/>
      <c r="Y4" s="69"/>
      <c r="Z4" s="69"/>
      <c r="AA4" s="69">
        <v>7</v>
      </c>
      <c r="AB4" s="69"/>
      <c r="AC4" s="69"/>
      <c r="AD4" s="69"/>
      <c r="AE4" s="69">
        <v>8</v>
      </c>
      <c r="AF4" s="69"/>
      <c r="AG4" s="69"/>
      <c r="AH4" s="69"/>
      <c r="AI4" s="69">
        <v>9</v>
      </c>
      <c r="AJ4" s="69"/>
      <c r="AK4" s="69"/>
      <c r="AL4" s="69"/>
      <c r="AM4" s="69">
        <v>10</v>
      </c>
      <c r="AN4" s="69"/>
      <c r="AO4" s="69"/>
      <c r="AP4" s="69"/>
      <c r="AQ4" s="69">
        <v>11</v>
      </c>
      <c r="AR4" s="69"/>
      <c r="AS4" s="69"/>
      <c r="AT4" s="69"/>
      <c r="AU4" s="69">
        <v>12</v>
      </c>
      <c r="AV4" s="69"/>
      <c r="AW4" s="69"/>
      <c r="AX4" s="69"/>
      <c r="AY4" s="69">
        <v>13</v>
      </c>
      <c r="AZ4" s="69"/>
      <c r="BA4" s="69"/>
      <c r="BB4" s="69"/>
      <c r="BC4" s="69">
        <v>14</v>
      </c>
      <c r="BD4" s="69"/>
      <c r="BE4" s="69"/>
      <c r="BF4" s="69"/>
      <c r="BG4" s="69">
        <v>15</v>
      </c>
      <c r="BH4" s="69"/>
      <c r="BI4" s="69"/>
      <c r="BJ4" s="69"/>
      <c r="BK4" s="69">
        <v>16</v>
      </c>
      <c r="BL4" s="69"/>
      <c r="BM4" s="69"/>
      <c r="BN4" s="69"/>
      <c r="BO4" s="69">
        <v>17</v>
      </c>
      <c r="BP4" s="69"/>
      <c r="BQ4" s="69"/>
      <c r="BR4" s="69"/>
      <c r="BS4" s="69">
        <v>18</v>
      </c>
      <c r="BT4" s="69"/>
      <c r="BU4" s="69"/>
      <c r="BV4" s="69"/>
      <c r="BW4" s="69">
        <v>19</v>
      </c>
      <c r="BX4" s="69"/>
      <c r="BY4" s="69"/>
      <c r="BZ4" s="69"/>
      <c r="CA4" s="69">
        <v>20</v>
      </c>
      <c r="CB4" s="69"/>
      <c r="CC4" s="69"/>
      <c r="CD4" s="69"/>
      <c r="CE4" s="69">
        <v>21</v>
      </c>
      <c r="CF4" s="69"/>
      <c r="CG4" s="69"/>
      <c r="CH4" s="69"/>
      <c r="CM4" t="s">
        <v>542</v>
      </c>
      <c r="CN4" s="69">
        <v>1</v>
      </c>
      <c r="CO4" s="69"/>
      <c r="CP4" s="69">
        <v>2</v>
      </c>
      <c r="CQ4" s="69"/>
      <c r="CR4" s="69">
        <v>3</v>
      </c>
      <c r="CS4" s="69"/>
      <c r="CT4" s="69">
        <v>4</v>
      </c>
      <c r="CU4" s="69"/>
      <c r="CV4" s="69">
        <v>5</v>
      </c>
      <c r="CW4" s="69"/>
      <c r="CX4" s="69">
        <v>6</v>
      </c>
      <c r="CY4" s="69"/>
      <c r="CZ4" s="69">
        <v>7</v>
      </c>
      <c r="DA4" s="69"/>
      <c r="DB4" s="69">
        <v>8</v>
      </c>
      <c r="DC4" s="69"/>
      <c r="DD4" s="69">
        <v>9</v>
      </c>
      <c r="DE4" s="69"/>
      <c r="DF4" s="69">
        <v>10</v>
      </c>
      <c r="DG4" s="69"/>
      <c r="DH4" s="69">
        <v>11</v>
      </c>
      <c r="DI4" s="69"/>
      <c r="DJ4" s="69">
        <v>12</v>
      </c>
      <c r="DK4" s="69"/>
    </row>
    <row r="5" spans="1:115" x14ac:dyDescent="0.45">
      <c r="B5" t="s">
        <v>543</v>
      </c>
      <c r="C5" s="9">
        <v>1</v>
      </c>
      <c r="D5" s="9">
        <v>2</v>
      </c>
      <c r="E5" s="9">
        <v>3</v>
      </c>
      <c r="F5" s="9">
        <v>4</v>
      </c>
      <c r="G5" s="9">
        <v>5</v>
      </c>
      <c r="H5" s="9">
        <v>6</v>
      </c>
      <c r="I5" s="9">
        <v>7</v>
      </c>
      <c r="J5" s="9">
        <v>8</v>
      </c>
      <c r="K5" s="9">
        <v>9</v>
      </c>
      <c r="L5" s="9">
        <v>10</v>
      </c>
      <c r="M5" s="9">
        <v>11</v>
      </c>
      <c r="N5" s="9">
        <v>12</v>
      </c>
      <c r="O5" s="9">
        <v>13</v>
      </c>
      <c r="P5" s="9">
        <v>14</v>
      </c>
      <c r="Q5" s="9">
        <v>15</v>
      </c>
      <c r="R5" s="9">
        <v>16</v>
      </c>
      <c r="S5" s="9">
        <v>17</v>
      </c>
      <c r="T5" s="9">
        <v>18</v>
      </c>
      <c r="U5" s="9">
        <v>19</v>
      </c>
      <c r="V5" s="9">
        <v>20</v>
      </c>
      <c r="W5" s="9">
        <v>21</v>
      </c>
      <c r="X5" s="9">
        <v>22</v>
      </c>
      <c r="Y5" s="9">
        <v>23</v>
      </c>
      <c r="Z5" s="9">
        <v>24</v>
      </c>
      <c r="AA5" s="9">
        <v>25</v>
      </c>
      <c r="AB5" s="9">
        <v>26</v>
      </c>
      <c r="AC5" s="9">
        <v>27</v>
      </c>
      <c r="AD5" s="9">
        <v>28</v>
      </c>
      <c r="AE5" s="9">
        <v>29</v>
      </c>
      <c r="AF5" s="9">
        <v>30</v>
      </c>
      <c r="AG5" s="9">
        <v>31</v>
      </c>
      <c r="AH5" s="9">
        <v>32</v>
      </c>
      <c r="AI5" s="9">
        <v>33</v>
      </c>
      <c r="AJ5" s="9">
        <v>34</v>
      </c>
      <c r="AK5" s="9">
        <v>35</v>
      </c>
      <c r="AL5" s="9">
        <v>36</v>
      </c>
      <c r="AM5" s="9">
        <v>37</v>
      </c>
      <c r="AN5" s="9">
        <v>38</v>
      </c>
      <c r="AO5" s="9">
        <v>39</v>
      </c>
      <c r="AP5" s="9">
        <v>40</v>
      </c>
      <c r="AQ5" s="9">
        <v>41</v>
      </c>
      <c r="AR5" s="9">
        <v>42</v>
      </c>
      <c r="AS5" s="9">
        <v>43</v>
      </c>
      <c r="AT5" s="9">
        <v>44</v>
      </c>
      <c r="AU5" s="9">
        <v>45</v>
      </c>
      <c r="AV5" s="9">
        <v>46</v>
      </c>
      <c r="AW5" s="9">
        <v>47</v>
      </c>
      <c r="AX5" s="9">
        <v>48</v>
      </c>
      <c r="AY5" s="9">
        <v>49</v>
      </c>
      <c r="AZ5" s="9">
        <v>50</v>
      </c>
      <c r="BA5" s="9">
        <v>51</v>
      </c>
      <c r="BB5" s="9">
        <v>52</v>
      </c>
      <c r="BC5" s="9">
        <v>53</v>
      </c>
      <c r="BD5" s="9">
        <v>54</v>
      </c>
      <c r="BE5" s="9">
        <v>55</v>
      </c>
      <c r="BF5" s="9">
        <v>56</v>
      </c>
      <c r="BG5" s="9">
        <v>57</v>
      </c>
      <c r="BH5" s="9">
        <v>58</v>
      </c>
      <c r="BI5" s="9">
        <v>59</v>
      </c>
      <c r="BJ5" s="9">
        <v>60</v>
      </c>
      <c r="BK5" s="9">
        <v>61</v>
      </c>
      <c r="BL5" s="9">
        <v>62</v>
      </c>
      <c r="BM5" s="9">
        <v>63</v>
      </c>
      <c r="BN5" s="9">
        <v>64</v>
      </c>
      <c r="BO5" s="9">
        <v>65</v>
      </c>
      <c r="BP5" s="9">
        <v>66</v>
      </c>
      <c r="BQ5" s="9">
        <v>67</v>
      </c>
      <c r="BR5" s="9">
        <v>68</v>
      </c>
      <c r="BS5" s="9">
        <v>69</v>
      </c>
      <c r="BT5" s="9">
        <v>70</v>
      </c>
      <c r="BU5" s="9">
        <v>71</v>
      </c>
      <c r="BV5" s="9">
        <v>72</v>
      </c>
      <c r="BW5" s="9">
        <v>73</v>
      </c>
      <c r="BX5" s="9">
        <v>74</v>
      </c>
      <c r="BY5" s="9">
        <v>75</v>
      </c>
      <c r="BZ5" s="9">
        <v>76</v>
      </c>
      <c r="CA5" s="9">
        <v>77</v>
      </c>
      <c r="CB5" s="9">
        <v>78</v>
      </c>
      <c r="CC5" s="9">
        <v>79</v>
      </c>
      <c r="CD5" s="9">
        <v>80</v>
      </c>
      <c r="CE5">
        <v>81</v>
      </c>
      <c r="CF5" s="9">
        <v>82</v>
      </c>
      <c r="CG5" s="9">
        <v>83</v>
      </c>
      <c r="CH5">
        <v>84</v>
      </c>
      <c r="CM5" t="s">
        <v>543</v>
      </c>
      <c r="CN5">
        <v>1</v>
      </c>
      <c r="CO5">
        <v>2</v>
      </c>
      <c r="CP5">
        <v>3</v>
      </c>
      <c r="CQ5">
        <v>4</v>
      </c>
      <c r="CR5">
        <v>5</v>
      </c>
      <c r="CS5">
        <v>6</v>
      </c>
      <c r="CT5">
        <v>7</v>
      </c>
      <c r="CU5">
        <v>8</v>
      </c>
      <c r="CV5">
        <v>9</v>
      </c>
      <c r="CW5">
        <v>10</v>
      </c>
      <c r="CX5">
        <v>11</v>
      </c>
      <c r="CY5">
        <v>12</v>
      </c>
      <c r="CZ5">
        <v>13</v>
      </c>
      <c r="DA5">
        <v>14</v>
      </c>
      <c r="DB5">
        <v>15</v>
      </c>
      <c r="DC5">
        <v>16</v>
      </c>
      <c r="DD5">
        <v>17</v>
      </c>
      <c r="DE5">
        <v>18</v>
      </c>
      <c r="DF5">
        <v>19</v>
      </c>
      <c r="DG5">
        <v>20</v>
      </c>
      <c r="DH5">
        <v>21</v>
      </c>
      <c r="DI5">
        <v>22</v>
      </c>
      <c r="DJ5">
        <v>23</v>
      </c>
      <c r="DK5">
        <v>24</v>
      </c>
    </row>
    <row r="6" spans="1:115" ht="14.65" thickBot="1" x14ac:dyDescent="0.5">
      <c r="B6">
        <v>42</v>
      </c>
      <c r="C6" s="69" t="s">
        <v>545</v>
      </c>
      <c r="D6" s="69"/>
      <c r="E6" s="69"/>
      <c r="F6" s="69"/>
      <c r="G6" s="69" t="s">
        <v>545</v>
      </c>
      <c r="H6" s="69"/>
      <c r="I6" s="69"/>
      <c r="J6" s="69"/>
      <c r="K6" s="69" t="s">
        <v>545</v>
      </c>
      <c r="L6" s="69"/>
      <c r="M6" s="69"/>
      <c r="N6" s="69"/>
      <c r="O6" s="69" t="s">
        <v>545</v>
      </c>
      <c r="P6" s="69"/>
      <c r="Q6" s="69"/>
      <c r="R6" s="69"/>
      <c r="S6" s="69" t="s">
        <v>545</v>
      </c>
      <c r="T6" s="69"/>
      <c r="U6" s="69"/>
      <c r="V6" s="69"/>
      <c r="W6" s="69" t="s">
        <v>545</v>
      </c>
      <c r="X6" s="69"/>
      <c r="Y6" s="69"/>
      <c r="Z6" s="69"/>
      <c r="AA6" s="69" t="s">
        <v>545</v>
      </c>
      <c r="AB6" s="69"/>
      <c r="AC6" s="69"/>
      <c r="AD6" s="69"/>
      <c r="AE6" s="69" t="s">
        <v>545</v>
      </c>
      <c r="AF6" s="69"/>
      <c r="AG6" s="69"/>
      <c r="AH6" s="69"/>
      <c r="AI6" s="69" t="s">
        <v>545</v>
      </c>
      <c r="AJ6" s="69"/>
      <c r="AK6" s="69"/>
      <c r="AL6" s="69"/>
      <c r="AM6" s="69" t="s">
        <v>545</v>
      </c>
      <c r="AN6" s="69"/>
      <c r="AO6" s="69"/>
      <c r="AP6" s="69"/>
      <c r="AQ6" s="69" t="s">
        <v>545</v>
      </c>
      <c r="AR6" s="69"/>
      <c r="AS6" s="69"/>
      <c r="AT6" s="69"/>
      <c r="AU6" s="69" t="s">
        <v>545</v>
      </c>
      <c r="AV6" s="69"/>
      <c r="AW6" s="69"/>
      <c r="AX6" s="69"/>
      <c r="AY6" s="69" t="s">
        <v>545</v>
      </c>
      <c r="AZ6" s="69"/>
      <c r="BA6" s="69"/>
      <c r="BB6" s="69"/>
      <c r="BC6" s="69" t="s">
        <v>545</v>
      </c>
      <c r="BD6" s="69"/>
      <c r="BE6" s="69"/>
      <c r="BF6" s="69"/>
      <c r="BG6" s="69" t="s">
        <v>545</v>
      </c>
      <c r="BH6" s="69"/>
      <c r="BI6" s="69"/>
      <c r="BJ6" s="69"/>
      <c r="BK6" s="69" t="s">
        <v>545</v>
      </c>
      <c r="BL6" s="69"/>
      <c r="BM6" s="69"/>
      <c r="BN6" s="69"/>
      <c r="BO6" s="69" t="s">
        <v>545</v>
      </c>
      <c r="BP6" s="69"/>
      <c r="BQ6" s="69"/>
      <c r="BR6" s="69"/>
      <c r="BS6" s="69" t="s">
        <v>545</v>
      </c>
      <c r="BT6" s="69"/>
      <c r="BU6" s="69"/>
      <c r="BV6" s="69"/>
      <c r="BW6" s="69" t="s">
        <v>545</v>
      </c>
      <c r="BX6" s="69"/>
      <c r="BY6" s="69"/>
      <c r="BZ6" s="69"/>
      <c r="CA6" s="69" t="s">
        <v>545</v>
      </c>
      <c r="CB6" s="69"/>
      <c r="CC6" s="69"/>
      <c r="CD6" s="69"/>
      <c r="CE6" s="69" t="s">
        <v>545</v>
      </c>
      <c r="CF6" s="69"/>
      <c r="CG6" s="69"/>
      <c r="CH6" s="69"/>
      <c r="CM6">
        <v>84</v>
      </c>
      <c r="CN6" s="69" t="str">
        <f>IF(ISERROR(VLOOKUP("Inbred HIPS_"&amp;CN$4&amp;"_"&amp;$CM6,'Turkus Index'!$A:$D,4,FALSE)),"NA",VLOOKUP("Inbred HIPS_"&amp;CN$4&amp;"_"&amp;$CM6,'Turkus Index'!$A:$D,4,FALSE))</f>
        <v>NA</v>
      </c>
      <c r="CO6" s="69"/>
      <c r="CP6" s="69" t="str">
        <f>IF(ISERROR(VLOOKUP("Inbred HIPS_"&amp;CP$4&amp;"_"&amp;$CM6,'Turkus Index'!$A:$D,4,FALSE)),"NA",VLOOKUP("Inbred HIPS_"&amp;CP$4&amp;"_"&amp;$CM6,'Turkus Index'!$A:$D,4,FALSE))</f>
        <v>NA</v>
      </c>
      <c r="CQ6" s="69"/>
      <c r="CR6" s="69" t="str">
        <f>IF(ISERROR(VLOOKUP("Inbred HIPS_"&amp;CR$4&amp;"_"&amp;$CM6,'Turkus Index'!$A:$D,4,FALSE)),"NA",VLOOKUP("Inbred HIPS_"&amp;CR$4&amp;"_"&amp;$CM6,'Turkus Index'!$A:$D,4,FALSE))</f>
        <v>NA</v>
      </c>
      <c r="CS6" s="69"/>
      <c r="CT6" s="69" t="str">
        <f>IF(ISERROR(VLOOKUP("Inbred HIPS_"&amp;CT$4&amp;"_"&amp;$CM6,'Turkus Index'!$A:$D,4,FALSE)),"NA",VLOOKUP("Inbred HIPS_"&amp;CT$4&amp;"_"&amp;$CM6,'Turkus Index'!$A:$D,4,FALSE))</f>
        <v>NA</v>
      </c>
      <c r="CU6" s="69"/>
      <c r="CV6" s="69" t="str">
        <f>IF(ISERROR(VLOOKUP("Inbred HIPS_"&amp;CV$4&amp;"_"&amp;$CM6,'Turkus Index'!$A:$D,4,FALSE)),"NA",VLOOKUP("Inbred HIPS_"&amp;CV$4&amp;"_"&amp;$CM6,'Turkus Index'!$A:$D,4,FALSE))</f>
        <v>NA</v>
      </c>
      <c r="CW6" s="69"/>
      <c r="CX6" s="69" t="str">
        <f>IF(ISERROR(VLOOKUP("Inbred HIPS_"&amp;CX$4&amp;"_"&amp;$CM6,'Turkus Index'!$A:$D,4,FALSE)),"NA",VLOOKUP("Inbred HIPS_"&amp;CX$4&amp;"_"&amp;$CM6,'Turkus Index'!$A:$D,4,FALSE))</f>
        <v>NA</v>
      </c>
      <c r="CY6" s="69"/>
      <c r="CZ6" s="69" t="str">
        <f>IF(ISERROR(VLOOKUP("Inbred HIPS_"&amp;CZ$4&amp;"_"&amp;$CM6,'Turkus Index'!$A:$D,4,FALSE)),"NA",VLOOKUP("Inbred HIPS_"&amp;CZ$4&amp;"_"&amp;$CM6,'Turkus Index'!$A:$D,4,FALSE))</f>
        <v>NA</v>
      </c>
      <c r="DA6" s="69"/>
      <c r="DB6" s="69" t="str">
        <f>IF(ISERROR(VLOOKUP("Inbred HIPS_"&amp;DB$4&amp;"_"&amp;$CM6,'Turkus Index'!$A:$D,4,FALSE)),"NA",VLOOKUP("Inbred HIPS_"&amp;DB$4&amp;"_"&amp;$CM6,'Turkus Index'!$A:$D,4,FALSE))</f>
        <v>NA</v>
      </c>
      <c r="DC6" s="69"/>
      <c r="DD6" s="69" t="str">
        <f>IF(ISERROR(VLOOKUP("Inbred HIPS_"&amp;DD$4&amp;"_"&amp;$CM6,'Turkus Index'!$A:$D,4,FALSE)),"NA",VLOOKUP("Inbred HIPS_"&amp;DD$4&amp;"_"&amp;$CM6,'Turkus Index'!$A:$D,4,FALSE))</f>
        <v>NA</v>
      </c>
      <c r="DE6" s="69"/>
      <c r="DF6" s="69" t="str">
        <f>IF(ISERROR(VLOOKUP("Inbred HIPS_"&amp;DF$4&amp;"_"&amp;$CM6,'Turkus Index'!$A:$D,4,FALSE)),"NA",VLOOKUP("Inbred HIPS_"&amp;DF$4&amp;"_"&amp;$CM6,'Turkus Index'!$A:$D,4,FALSE))</f>
        <v>NA</v>
      </c>
      <c r="DG6" s="69"/>
      <c r="DH6" s="69" t="str">
        <f>IF(ISERROR(VLOOKUP("Inbred HIPS_"&amp;DH$4&amp;"_"&amp;$CM6,'Turkus Index'!$A:$D,4,FALSE)),"NA",VLOOKUP("Inbred HIPS_"&amp;DH$4&amp;"_"&amp;$CM6,'Turkus Index'!$A:$D,4,FALSE))</f>
        <v>NA</v>
      </c>
      <c r="DI6" s="69"/>
      <c r="DJ6" s="69" t="str">
        <f>IF(ISERROR(VLOOKUP("Inbred HIPS_"&amp;DJ$4&amp;"_"&amp;$CM6,'Turkus Index'!$A:$D,4,FALSE)),"NA",VLOOKUP("Inbred HIPS_"&amp;DJ$4&amp;"_"&amp;$CM6,'Turkus Index'!$A:$D,4,FALSE))</f>
        <v>NA</v>
      </c>
      <c r="DK6" s="69"/>
    </row>
    <row r="7" spans="1:115" x14ac:dyDescent="0.45">
      <c r="A7" t="s">
        <v>17</v>
      </c>
      <c r="B7">
        <v>41</v>
      </c>
      <c r="C7" s="69" t="s">
        <v>545</v>
      </c>
      <c r="D7" s="69"/>
      <c r="E7" s="69"/>
      <c r="F7" s="69"/>
      <c r="G7" s="69" t="s">
        <v>545</v>
      </c>
      <c r="H7" s="69"/>
      <c r="I7" s="69"/>
      <c r="J7" s="69"/>
      <c r="K7" s="69" t="s">
        <v>545</v>
      </c>
      <c r="L7" s="69"/>
      <c r="M7" s="69"/>
      <c r="N7" s="69"/>
      <c r="O7" s="69" t="s">
        <v>545</v>
      </c>
      <c r="P7" s="69"/>
      <c r="Q7" s="69"/>
      <c r="R7" s="69"/>
      <c r="S7" s="69" t="s">
        <v>545</v>
      </c>
      <c r="T7" s="69"/>
      <c r="U7" s="69"/>
      <c r="V7" s="69"/>
      <c r="W7" s="69" t="s">
        <v>545</v>
      </c>
      <c r="X7" s="69"/>
      <c r="Y7" s="69"/>
      <c r="Z7" s="69"/>
      <c r="AA7" s="69" t="s">
        <v>545</v>
      </c>
      <c r="AB7" s="69"/>
      <c r="AC7" s="69"/>
      <c r="AD7" s="69"/>
      <c r="AE7" s="69" t="s">
        <v>545</v>
      </c>
      <c r="AF7" s="69"/>
      <c r="AG7" s="69"/>
      <c r="AH7" s="69"/>
      <c r="AI7" s="69" t="s">
        <v>545</v>
      </c>
      <c r="AJ7" s="69"/>
      <c r="AK7" s="69"/>
      <c r="AL7" s="69"/>
      <c r="AM7" s="69" t="s">
        <v>545</v>
      </c>
      <c r="AN7" s="69"/>
      <c r="AO7" s="69"/>
      <c r="AP7" s="69"/>
      <c r="AQ7" s="69" t="s">
        <v>545</v>
      </c>
      <c r="AR7" s="69"/>
      <c r="AS7" s="69"/>
      <c r="AT7" s="69"/>
      <c r="AU7" s="69" t="s">
        <v>545</v>
      </c>
      <c r="AV7" s="69"/>
      <c r="AW7" s="69"/>
      <c r="AX7" s="69"/>
      <c r="AY7" s="122">
        <f>AY8+1</f>
        <v>223</v>
      </c>
      <c r="AZ7" s="120"/>
      <c r="BA7" s="120"/>
      <c r="BB7" s="120"/>
      <c r="BC7" s="120">
        <f>AY7+1</f>
        <v>224</v>
      </c>
      <c r="BD7" s="120"/>
      <c r="BE7" s="120"/>
      <c r="BF7" s="120"/>
      <c r="BG7" s="120">
        <f t="shared" ref="BG7" si="0">BC7+1</f>
        <v>225</v>
      </c>
      <c r="BH7" s="120"/>
      <c r="BI7" s="120"/>
      <c r="BJ7" s="120"/>
      <c r="BK7" s="120">
        <f t="shared" ref="BK7" si="1">BG7+1</f>
        <v>226</v>
      </c>
      <c r="BL7" s="120"/>
      <c r="BM7" s="120"/>
      <c r="BN7" s="120"/>
      <c r="BO7" s="120">
        <f t="shared" ref="BO7" si="2">BK7+1</f>
        <v>227</v>
      </c>
      <c r="BP7" s="120"/>
      <c r="BQ7" s="120"/>
      <c r="BR7" s="120"/>
      <c r="BS7" s="120">
        <f t="shared" ref="BS7" si="3">BO7+1</f>
        <v>228</v>
      </c>
      <c r="BT7" s="120"/>
      <c r="BU7" s="120"/>
      <c r="BV7" s="120"/>
      <c r="BW7" s="120">
        <f t="shared" ref="BW7" si="4">BS7+1</f>
        <v>229</v>
      </c>
      <c r="BX7" s="120"/>
      <c r="BY7" s="120"/>
      <c r="BZ7" s="120"/>
      <c r="CA7" s="120">
        <f t="shared" ref="CA7" si="5">BW7+1</f>
        <v>230</v>
      </c>
      <c r="CB7" s="120"/>
      <c r="CC7" s="120"/>
      <c r="CD7" s="120"/>
      <c r="CE7" s="120">
        <f t="shared" ref="CE7" si="6">CA7+1</f>
        <v>231</v>
      </c>
      <c r="CF7" s="120"/>
      <c r="CG7" s="120"/>
      <c r="CH7" s="121"/>
      <c r="CL7" t="s">
        <v>17</v>
      </c>
      <c r="CM7">
        <v>83</v>
      </c>
      <c r="CN7" s="69" t="str">
        <f>IF(ISERROR(VLOOKUP("Inbred HIPS_"&amp;CN$4&amp;"_"&amp;$CM7,'Turkus Index'!$A:$D,4,FALSE)),"NA",VLOOKUP("Inbred HIPS_"&amp;CN$4&amp;"_"&amp;$CM7,'Turkus Index'!$A:$D,4,FALSE))</f>
        <v>NA</v>
      </c>
      <c r="CO7" s="69"/>
      <c r="CP7" s="69" t="str">
        <f>IF(ISERROR(VLOOKUP("Inbred HIPS_"&amp;CP$4&amp;"_"&amp;$CM7,'Turkus Index'!$A:$D,4,FALSE)),"NA",VLOOKUP("Inbred HIPS_"&amp;CP$4&amp;"_"&amp;$CM7,'Turkus Index'!$A:$D,4,FALSE))</f>
        <v>NA</v>
      </c>
      <c r="CQ7" s="69"/>
      <c r="CR7" s="69" t="str">
        <f>IF(ISERROR(VLOOKUP("Inbred HIPS_"&amp;CR$4&amp;"_"&amp;$CM7,'Turkus Index'!$A:$D,4,FALSE)),"NA",VLOOKUP("Inbred HIPS_"&amp;CR$4&amp;"_"&amp;$CM7,'Turkus Index'!$A:$D,4,FALSE))</f>
        <v>NA</v>
      </c>
      <c r="CS7" s="69"/>
      <c r="CT7" s="69" t="str">
        <f>IF(ISERROR(VLOOKUP("Inbred HIPS_"&amp;CT$4&amp;"_"&amp;$CM7,'Turkus Index'!$A:$D,4,FALSE)),"NA",VLOOKUP("Inbred HIPS_"&amp;CT$4&amp;"_"&amp;$CM7,'Turkus Index'!$A:$D,4,FALSE))</f>
        <v>NA</v>
      </c>
      <c r="CU7" s="69"/>
      <c r="CV7" s="69" t="str">
        <f>IF(ISERROR(VLOOKUP("Inbred HIPS_"&amp;CV$4&amp;"_"&amp;$CM7,'Turkus Index'!$A:$D,4,FALSE)),"NA",VLOOKUP("Inbred HIPS_"&amp;CV$4&amp;"_"&amp;$CM7,'Turkus Index'!$A:$D,4,FALSE))</f>
        <v>NA</v>
      </c>
      <c r="CW7" s="69"/>
      <c r="CX7" s="69" t="str">
        <f>IF(ISERROR(VLOOKUP("Inbred HIPS_"&amp;CX$4&amp;"_"&amp;$CM7,'Turkus Index'!$A:$D,4,FALSE)),"NA",VLOOKUP("Inbred HIPS_"&amp;CX$4&amp;"_"&amp;$CM7,'Turkus Index'!$A:$D,4,FALSE))</f>
        <v>NA</v>
      </c>
      <c r="CY7" s="69"/>
      <c r="CZ7" s="69" t="str">
        <f>IF(ISERROR(VLOOKUP("Inbred HIPS_"&amp;CZ$4&amp;"_"&amp;$CM7,'Turkus Index'!$A:$D,4,FALSE)),"NA",VLOOKUP("Inbred HIPS_"&amp;CZ$4&amp;"_"&amp;$CM7,'Turkus Index'!$A:$D,4,FALSE))</f>
        <v>NA</v>
      </c>
      <c r="DA7" s="69"/>
      <c r="DB7" s="69" t="str">
        <f>IF(ISERROR(VLOOKUP("Inbred HIPS_"&amp;DB$4&amp;"_"&amp;$CM7,'Turkus Index'!$A:$D,4,FALSE)),"NA",VLOOKUP("Inbred HIPS_"&amp;DB$4&amp;"_"&amp;$CM7,'Turkus Index'!$A:$D,4,FALSE))</f>
        <v>NA</v>
      </c>
      <c r="DC7" s="69"/>
      <c r="DD7" s="69" t="str">
        <f>IF(ISERROR(VLOOKUP("Inbred HIPS_"&amp;DD$4&amp;"_"&amp;$CM7,'Turkus Index'!$A:$D,4,FALSE)),"NA",VLOOKUP("Inbred HIPS_"&amp;DD$4&amp;"_"&amp;$CM7,'Turkus Index'!$A:$D,4,FALSE))</f>
        <v>NA</v>
      </c>
      <c r="DE7" s="69"/>
      <c r="DF7" s="69" t="str">
        <f>IF(ISERROR(VLOOKUP("Inbred HIPS_"&amp;DF$4&amp;"_"&amp;$CM7,'Turkus Index'!$A:$D,4,FALSE)),"NA",VLOOKUP("Inbred HIPS_"&amp;DF$4&amp;"_"&amp;$CM7,'Turkus Index'!$A:$D,4,FALSE))</f>
        <v>NA</v>
      </c>
      <c r="DG7" s="69"/>
      <c r="DH7" s="69" t="str">
        <f>IF(ISERROR(VLOOKUP("Inbred HIPS_"&amp;DH$4&amp;"_"&amp;$CM7,'Turkus Index'!$A:$D,4,FALSE)),"NA",VLOOKUP("Inbred HIPS_"&amp;DH$4&amp;"_"&amp;$CM7,'Turkus Index'!$A:$D,4,FALSE))</f>
        <v>NA</v>
      </c>
      <c r="DI7" s="69"/>
      <c r="DJ7" s="69" t="str">
        <f>IF(ISERROR(VLOOKUP("Inbred HIPS_"&amp;DJ$4&amp;"_"&amp;$CM7,'Turkus Index'!$A:$D,4,FALSE)),"NA",VLOOKUP("Inbred HIPS_"&amp;DJ$4&amp;"_"&amp;$CM7,'Turkus Index'!$A:$D,4,FALSE))</f>
        <v>NA</v>
      </c>
      <c r="DK7" s="69"/>
    </row>
    <row r="8" spans="1:115" ht="14.65" thickBot="1" x14ac:dyDescent="0.5">
      <c r="B8">
        <v>40</v>
      </c>
      <c r="C8" s="69" t="s">
        <v>545</v>
      </c>
      <c r="D8" s="69"/>
      <c r="E8" s="69"/>
      <c r="F8" s="69"/>
      <c r="G8" s="69" t="s">
        <v>545</v>
      </c>
      <c r="H8" s="69"/>
      <c r="I8" s="69"/>
      <c r="J8" s="69"/>
      <c r="K8" s="69" t="s">
        <v>545</v>
      </c>
      <c r="L8" s="69"/>
      <c r="M8" s="69"/>
      <c r="N8" s="69"/>
      <c r="O8" s="69" t="s">
        <v>545</v>
      </c>
      <c r="P8" s="69"/>
      <c r="Q8" s="69"/>
      <c r="R8" s="69"/>
      <c r="S8" s="69" t="s">
        <v>545</v>
      </c>
      <c r="T8" s="69"/>
      <c r="U8" s="69"/>
      <c r="V8" s="69"/>
      <c r="W8" s="69" t="s">
        <v>545</v>
      </c>
      <c r="X8" s="69"/>
      <c r="Y8" s="69"/>
      <c r="Z8" s="69"/>
      <c r="AA8" s="69" t="s">
        <v>545</v>
      </c>
      <c r="AB8" s="69"/>
      <c r="AC8" s="69"/>
      <c r="AD8" s="69"/>
      <c r="AE8" s="69" t="s">
        <v>545</v>
      </c>
      <c r="AF8" s="69"/>
      <c r="AG8" s="69"/>
      <c r="AH8" s="69"/>
      <c r="AI8" s="69" t="s">
        <v>545</v>
      </c>
      <c r="AJ8" s="69"/>
      <c r="AK8" s="69"/>
      <c r="AL8" s="69"/>
      <c r="AM8" s="69" t="s">
        <v>545</v>
      </c>
      <c r="AN8" s="69"/>
      <c r="AO8" s="69"/>
      <c r="AP8" s="69"/>
      <c r="AQ8" s="69" t="s">
        <v>545</v>
      </c>
      <c r="AR8" s="69"/>
      <c r="AS8" s="69"/>
      <c r="AT8" s="69"/>
      <c r="AU8" s="69" t="s">
        <v>545</v>
      </c>
      <c r="AV8" s="69"/>
      <c r="AW8" s="69"/>
      <c r="AX8" s="69"/>
      <c r="AY8" s="108">
        <f t="shared" ref="AY8" si="7">BC8+1</f>
        <v>222</v>
      </c>
      <c r="AZ8" s="109"/>
      <c r="BA8" s="109"/>
      <c r="BB8" s="109"/>
      <c r="BC8" s="109">
        <f t="shared" ref="BC8" si="8">BG8+1</f>
        <v>221</v>
      </c>
      <c r="BD8" s="109"/>
      <c r="BE8" s="109"/>
      <c r="BF8" s="109"/>
      <c r="BG8" s="109">
        <f t="shared" ref="BG8" si="9">BK8+1</f>
        <v>220</v>
      </c>
      <c r="BH8" s="109"/>
      <c r="BI8" s="109"/>
      <c r="BJ8" s="109"/>
      <c r="BK8" s="109">
        <f t="shared" ref="BK8" si="10">BO8+1</f>
        <v>219</v>
      </c>
      <c r="BL8" s="109"/>
      <c r="BM8" s="109"/>
      <c r="BN8" s="109"/>
      <c r="BO8" s="109">
        <f t="shared" ref="BO8" si="11">BS8+1</f>
        <v>218</v>
      </c>
      <c r="BP8" s="109"/>
      <c r="BQ8" s="109"/>
      <c r="BR8" s="109"/>
      <c r="BS8" s="109">
        <f t="shared" ref="BS8" si="12">BW8+1</f>
        <v>217</v>
      </c>
      <c r="BT8" s="109"/>
      <c r="BU8" s="109"/>
      <c r="BV8" s="109"/>
      <c r="BW8" s="109">
        <f t="shared" ref="BW8" si="13">CA8+1</f>
        <v>216</v>
      </c>
      <c r="BX8" s="109"/>
      <c r="BY8" s="109"/>
      <c r="BZ8" s="109"/>
      <c r="CA8" s="118">
        <f>CE8+1</f>
        <v>215</v>
      </c>
      <c r="CB8" s="118"/>
      <c r="CC8" s="118"/>
      <c r="CD8" s="118"/>
      <c r="CE8" s="118">
        <f>CE9+1</f>
        <v>214</v>
      </c>
      <c r="CF8" s="118"/>
      <c r="CG8" s="118"/>
      <c r="CH8" s="119"/>
      <c r="CM8">
        <v>82</v>
      </c>
      <c r="CN8" s="69" t="str">
        <f>IF(ISERROR(VLOOKUP("Inbred HIPS_"&amp;CN$4&amp;"_"&amp;$CM8,'Turkus Index'!$A:$D,4,FALSE)),"NA",VLOOKUP("Inbred HIPS_"&amp;CN$4&amp;"_"&amp;$CM8,'Turkus Index'!$A:$D,4,FALSE))</f>
        <v>NA</v>
      </c>
      <c r="CO8" s="69"/>
      <c r="CP8" s="69" t="str">
        <f>IF(ISERROR(VLOOKUP("Inbred HIPS_"&amp;CP$4&amp;"_"&amp;$CM8,'Turkus Index'!$A:$D,4,FALSE)),"NA",VLOOKUP("Inbred HIPS_"&amp;CP$4&amp;"_"&amp;$CM8,'Turkus Index'!$A:$D,4,FALSE))</f>
        <v>Filler</v>
      </c>
      <c r="CQ8" s="69"/>
      <c r="CR8" s="69" t="str">
        <f>IF(ISERROR(VLOOKUP("Inbred HIPS_"&amp;CR$4&amp;"_"&amp;$CM8,'Turkus Index'!$A:$D,4,FALSE)),"NA",VLOOKUP("Inbred HIPS_"&amp;CR$4&amp;"_"&amp;$CM8,'Turkus Index'!$A:$D,4,FALSE))</f>
        <v>Filler</v>
      </c>
      <c r="CS8" s="69"/>
      <c r="CT8" s="69" t="str">
        <f>IF(ISERROR(VLOOKUP("Inbred HIPS_"&amp;CT$4&amp;"_"&amp;$CM8,'Turkus Index'!$A:$D,4,FALSE)),"NA",VLOOKUP("Inbred HIPS_"&amp;CT$4&amp;"_"&amp;$CM8,'Turkus Index'!$A:$D,4,FALSE))</f>
        <v>Filler</v>
      </c>
      <c r="CU8" s="69"/>
      <c r="CV8" s="69" t="str">
        <f>IF(ISERROR(VLOOKUP("Inbred HIPS_"&amp;CV$4&amp;"_"&amp;$CM8,'Turkus Index'!$A:$D,4,FALSE)),"NA",VLOOKUP("Inbred HIPS_"&amp;CV$4&amp;"_"&amp;$CM8,'Turkus Index'!$A:$D,4,FALSE))</f>
        <v>Filler</v>
      </c>
      <c r="CW8" s="69"/>
      <c r="CX8" s="70">
        <f>IF(ISERROR(VLOOKUP("Inbred HIPS_"&amp;CX$4&amp;"_"&amp;$CM8,'Turkus Index'!$A:$D,4,FALSE)),"NA",VLOOKUP("Inbred HIPS_"&amp;CX$4&amp;"_"&amp;$CM8,'Turkus Index'!$A:$D,4,FALSE))</f>
        <v>596</v>
      </c>
      <c r="CY8" s="70"/>
      <c r="CZ8" s="70">
        <f>IF(ISERROR(VLOOKUP("Inbred HIPS_"&amp;CZ$4&amp;"_"&amp;$CM8,'Turkus Index'!$A:$D,4,FALSE)),"NA",VLOOKUP("Inbred HIPS_"&amp;CZ$4&amp;"_"&amp;$CM8,'Turkus Index'!$A:$D,4,FALSE))</f>
        <v>595</v>
      </c>
      <c r="DA8" s="70"/>
      <c r="DB8" s="70">
        <f>IF(ISERROR(VLOOKUP("Inbred HIPS_"&amp;DB$4&amp;"_"&amp;$CM8,'Turkus Index'!$A:$D,4,FALSE)),"NA",VLOOKUP("Inbred HIPS_"&amp;DB$4&amp;"_"&amp;$CM8,'Turkus Index'!$A:$D,4,FALSE))</f>
        <v>594</v>
      </c>
      <c r="DC8" s="70"/>
      <c r="DD8" s="70">
        <f>IF(ISERROR(VLOOKUP("Inbred HIPS_"&amp;DD$4&amp;"_"&amp;$CM8,'Turkus Index'!$A:$D,4,FALSE)),"NA",VLOOKUP("Inbred HIPS_"&amp;DD$4&amp;"_"&amp;$CM8,'Turkus Index'!$A:$D,4,FALSE))</f>
        <v>593</v>
      </c>
      <c r="DE8" s="70"/>
      <c r="DF8" s="70">
        <f>IF(ISERROR(VLOOKUP("Inbred HIPS_"&amp;DF$4&amp;"_"&amp;$CM8,'Turkus Index'!$A:$D,4,FALSE)),"NA",VLOOKUP("Inbred HIPS_"&amp;DF$4&amp;"_"&amp;$CM8,'Turkus Index'!$A:$D,4,FALSE))</f>
        <v>592</v>
      </c>
      <c r="DG8" s="70"/>
      <c r="DH8" s="70">
        <f>IF(ISERROR(VLOOKUP("Inbred HIPS_"&amp;DH$4&amp;"_"&amp;$CM8,'Turkus Index'!$A:$D,4,FALSE)),"NA",VLOOKUP("Inbred HIPS_"&amp;DH$4&amp;"_"&amp;$CM8,'Turkus Index'!$A:$D,4,FALSE))</f>
        <v>591</v>
      </c>
      <c r="DI8" s="70"/>
      <c r="DJ8" s="69" t="str">
        <f>IF(ISERROR(VLOOKUP("Inbred HIPS_"&amp;DJ$4&amp;"_"&amp;$CM8,'Turkus Index'!$A:$D,4,FALSE)),"NA",VLOOKUP("Inbred HIPS_"&amp;DJ$4&amp;"_"&amp;$CM8,'Turkus Index'!$A:$D,4,FALSE))</f>
        <v>NA</v>
      </c>
      <c r="DK8" s="69"/>
    </row>
    <row r="9" spans="1:115" x14ac:dyDescent="0.45">
      <c r="B9">
        <v>39</v>
      </c>
      <c r="C9" s="69" t="s">
        <v>545</v>
      </c>
      <c r="D9" s="69"/>
      <c r="E9" s="69"/>
      <c r="F9" s="69"/>
      <c r="G9" s="69" t="s">
        <v>545</v>
      </c>
      <c r="H9" s="69"/>
      <c r="I9" s="69"/>
      <c r="J9" s="69"/>
      <c r="K9" s="69" t="s">
        <v>545</v>
      </c>
      <c r="L9" s="69"/>
      <c r="M9" s="69"/>
      <c r="N9" s="69"/>
      <c r="O9" s="69" t="s">
        <v>545</v>
      </c>
      <c r="P9" s="69"/>
      <c r="Q9" s="69"/>
      <c r="R9" s="69"/>
      <c r="S9" s="69" t="s">
        <v>545</v>
      </c>
      <c r="T9" s="69"/>
      <c r="U9" s="69"/>
      <c r="V9" s="69"/>
      <c r="W9" s="69" t="s">
        <v>545</v>
      </c>
      <c r="X9" s="69"/>
      <c r="Y9" s="69"/>
      <c r="Z9" s="69"/>
      <c r="AA9" s="69" t="s">
        <v>545</v>
      </c>
      <c r="AB9" s="69"/>
      <c r="AC9" s="69"/>
      <c r="AD9" s="69"/>
      <c r="AE9" s="69" t="s">
        <v>545</v>
      </c>
      <c r="AF9" s="69"/>
      <c r="AG9" s="69"/>
      <c r="AH9" s="69"/>
      <c r="AI9" s="69" t="s">
        <v>545</v>
      </c>
      <c r="AJ9" s="69"/>
      <c r="AK9" s="69"/>
      <c r="AL9" s="69"/>
      <c r="AM9" s="69" t="s">
        <v>545</v>
      </c>
      <c r="AN9" s="69"/>
      <c r="AO9" s="69"/>
      <c r="AP9" s="69"/>
      <c r="AQ9" s="69" t="s">
        <v>545</v>
      </c>
      <c r="AR9" s="69"/>
      <c r="AS9" s="69"/>
      <c r="AT9" s="69"/>
      <c r="AU9" s="69" t="s">
        <v>545</v>
      </c>
      <c r="AV9" s="69"/>
      <c r="AW9" s="69"/>
      <c r="AX9" s="69"/>
      <c r="AY9" s="69" t="s">
        <v>545</v>
      </c>
      <c r="AZ9" s="69"/>
      <c r="BA9" s="69"/>
      <c r="BB9" s="69"/>
      <c r="BC9" s="69" t="s">
        <v>545</v>
      </c>
      <c r="BD9" s="69"/>
      <c r="BE9" s="69"/>
      <c r="BF9" s="69"/>
      <c r="BG9" s="69" t="s">
        <v>545</v>
      </c>
      <c r="BH9" s="69"/>
      <c r="BI9" s="69"/>
      <c r="BJ9" s="69"/>
      <c r="BK9" s="69" t="s">
        <v>545</v>
      </c>
      <c r="BL9" s="69"/>
      <c r="BM9" s="69"/>
      <c r="BN9" s="69"/>
      <c r="BO9" s="69" t="s">
        <v>545</v>
      </c>
      <c r="BP9" s="69"/>
      <c r="BQ9" s="69"/>
      <c r="BR9" s="69"/>
      <c r="BS9" s="69" t="s">
        <v>545</v>
      </c>
      <c r="BT9" s="69"/>
      <c r="BU9" s="69"/>
      <c r="BV9" s="69"/>
      <c r="BW9" s="69" t="s">
        <v>545</v>
      </c>
      <c r="BX9" s="69"/>
      <c r="BY9" s="69"/>
      <c r="BZ9" s="69"/>
      <c r="CA9" s="114">
        <f t="shared" ref="CA9" si="14">CA10+1</f>
        <v>212</v>
      </c>
      <c r="CB9" s="115"/>
      <c r="CC9" s="115"/>
      <c r="CD9" s="115"/>
      <c r="CE9" s="115">
        <f t="shared" ref="CE9" si="15">CA9+1</f>
        <v>213</v>
      </c>
      <c r="CF9" s="115"/>
      <c r="CG9" s="115"/>
      <c r="CH9" s="117"/>
      <c r="CM9">
        <v>81</v>
      </c>
      <c r="CN9" s="69" t="str">
        <f>IF(ISERROR(VLOOKUP("Inbred HIPS_"&amp;CN$4&amp;"_"&amp;$CM9,'Turkus Index'!$A:$D,4,FALSE)),"NA",VLOOKUP("Inbred HIPS_"&amp;CN$4&amp;"_"&amp;$CM9,'Turkus Index'!$A:$D,4,FALSE))</f>
        <v>NA</v>
      </c>
      <c r="CO9" s="69"/>
      <c r="CP9" s="70">
        <f>IF(ISERROR(VLOOKUP("Inbred HIPS_"&amp;CP$4&amp;"_"&amp;$CM9,'Turkus Index'!$A:$D,4,FALSE)),"NA",VLOOKUP("Inbred HIPS_"&amp;CP$4&amp;"_"&amp;$CM9,'Turkus Index'!$A:$D,4,FALSE))</f>
        <v>581</v>
      </c>
      <c r="CQ9" s="70"/>
      <c r="CR9" s="70">
        <f>IF(ISERROR(VLOOKUP("Inbred HIPS_"&amp;CR$4&amp;"_"&amp;$CM9,'Turkus Index'!$A:$D,4,FALSE)),"NA",VLOOKUP("Inbred HIPS_"&amp;CR$4&amp;"_"&amp;$CM9,'Turkus Index'!$A:$D,4,FALSE))</f>
        <v>582</v>
      </c>
      <c r="CS9" s="70"/>
      <c r="CT9" s="70">
        <f>IF(ISERROR(VLOOKUP("Inbred HIPS_"&amp;CT$4&amp;"_"&amp;$CM9,'Turkus Index'!$A:$D,4,FALSE)),"NA",VLOOKUP("Inbred HIPS_"&amp;CT$4&amp;"_"&amp;$CM9,'Turkus Index'!$A:$D,4,FALSE))</f>
        <v>583</v>
      </c>
      <c r="CU9" s="70"/>
      <c r="CV9" s="70">
        <f>IF(ISERROR(VLOOKUP("Inbred HIPS_"&amp;CV$4&amp;"_"&amp;$CM9,'Turkus Index'!$A:$D,4,FALSE)),"NA",VLOOKUP("Inbred HIPS_"&amp;CV$4&amp;"_"&amp;$CM9,'Turkus Index'!$A:$D,4,FALSE))</f>
        <v>584</v>
      </c>
      <c r="CW9" s="70"/>
      <c r="CX9" s="70">
        <f>IF(ISERROR(VLOOKUP("Inbred HIPS_"&amp;CX$4&amp;"_"&amp;$CM9,'Turkus Index'!$A:$D,4,FALSE)),"NA",VLOOKUP("Inbred HIPS_"&amp;CX$4&amp;"_"&amp;$CM9,'Turkus Index'!$A:$D,4,FALSE))</f>
        <v>585</v>
      </c>
      <c r="CY9" s="70"/>
      <c r="CZ9" s="70">
        <f>IF(ISERROR(VLOOKUP("Inbred HIPS_"&amp;CZ$4&amp;"_"&amp;$CM9,'Turkus Index'!$A:$D,4,FALSE)),"NA",VLOOKUP("Inbred HIPS_"&amp;CZ$4&amp;"_"&amp;$CM9,'Turkus Index'!$A:$D,4,FALSE))</f>
        <v>586</v>
      </c>
      <c r="DA9" s="70"/>
      <c r="DB9" s="70">
        <f>IF(ISERROR(VLOOKUP("Inbred HIPS_"&amp;DB$4&amp;"_"&amp;$CM9,'Turkus Index'!$A:$D,4,FALSE)),"NA",VLOOKUP("Inbred HIPS_"&amp;DB$4&amp;"_"&amp;$CM9,'Turkus Index'!$A:$D,4,FALSE))</f>
        <v>587</v>
      </c>
      <c r="DC9" s="70"/>
      <c r="DD9" s="70">
        <f>IF(ISERROR(VLOOKUP("Inbred HIPS_"&amp;DD$4&amp;"_"&amp;$CM9,'Turkus Index'!$A:$D,4,FALSE)),"NA",VLOOKUP("Inbred HIPS_"&amp;DD$4&amp;"_"&amp;$CM9,'Turkus Index'!$A:$D,4,FALSE))</f>
        <v>588</v>
      </c>
      <c r="DE9" s="70"/>
      <c r="DF9" s="70">
        <f>IF(ISERROR(VLOOKUP("Inbred HIPS_"&amp;DF$4&amp;"_"&amp;$CM9,'Turkus Index'!$A:$D,4,FALSE)),"NA",VLOOKUP("Inbred HIPS_"&amp;DF$4&amp;"_"&amp;$CM9,'Turkus Index'!$A:$D,4,FALSE))</f>
        <v>589</v>
      </c>
      <c r="DG9" s="70"/>
      <c r="DH9" s="70">
        <f>IF(ISERROR(VLOOKUP("Inbred HIPS_"&amp;DH$4&amp;"_"&amp;$CM9,'Turkus Index'!$A:$D,4,FALSE)),"NA",VLOOKUP("Inbred HIPS_"&amp;DH$4&amp;"_"&amp;$CM9,'Turkus Index'!$A:$D,4,FALSE))</f>
        <v>590</v>
      </c>
      <c r="DI9" s="70"/>
      <c r="DJ9" s="69" t="str">
        <f>IF(ISERROR(VLOOKUP("Inbred HIPS_"&amp;DJ$4&amp;"_"&amp;$CM9,'Turkus Index'!$A:$D,4,FALSE)),"NA",VLOOKUP("Inbred HIPS_"&amp;DJ$4&amp;"_"&amp;$CM9,'Turkus Index'!$A:$D,4,FALSE))</f>
        <v>NA</v>
      </c>
      <c r="DK9" s="69"/>
    </row>
    <row r="10" spans="1:115" x14ac:dyDescent="0.45">
      <c r="B10">
        <v>38</v>
      </c>
      <c r="C10" s="69" t="s">
        <v>545</v>
      </c>
      <c r="D10" s="69"/>
      <c r="E10" s="69"/>
      <c r="F10" s="69"/>
      <c r="G10" s="69" t="s">
        <v>545</v>
      </c>
      <c r="H10" s="69"/>
      <c r="I10" s="69"/>
      <c r="J10" s="69"/>
      <c r="K10" s="69" t="s">
        <v>545</v>
      </c>
      <c r="L10" s="69"/>
      <c r="M10" s="69"/>
      <c r="N10" s="69"/>
      <c r="O10" s="69" t="s">
        <v>545</v>
      </c>
      <c r="P10" s="69"/>
      <c r="Q10" s="69"/>
      <c r="R10" s="69"/>
      <c r="S10" s="69" t="s">
        <v>545</v>
      </c>
      <c r="T10" s="69"/>
      <c r="U10" s="69"/>
      <c r="V10" s="69"/>
      <c r="W10" s="69" t="s">
        <v>545</v>
      </c>
      <c r="X10" s="69"/>
      <c r="Y10" s="69"/>
      <c r="Z10" s="69"/>
      <c r="AA10" s="69" t="s">
        <v>545</v>
      </c>
      <c r="AB10" s="69"/>
      <c r="AC10" s="69"/>
      <c r="AD10" s="69"/>
      <c r="AE10" s="69" t="s">
        <v>545</v>
      </c>
      <c r="AF10" s="69"/>
      <c r="AG10" s="69"/>
      <c r="AH10" s="69"/>
      <c r="AI10" s="69" t="s">
        <v>545</v>
      </c>
      <c r="AJ10" s="69"/>
      <c r="AK10" s="69"/>
      <c r="AL10" s="69"/>
      <c r="AM10" s="69" t="s">
        <v>545</v>
      </c>
      <c r="AN10" s="69"/>
      <c r="AO10" s="69"/>
      <c r="AP10" s="69"/>
      <c r="AQ10" s="69" t="s">
        <v>545</v>
      </c>
      <c r="AR10" s="69"/>
      <c r="AS10" s="69"/>
      <c r="AT10" s="69"/>
      <c r="AU10" s="69" t="s">
        <v>545</v>
      </c>
      <c r="AV10" s="69"/>
      <c r="AW10" s="69"/>
      <c r="AX10" s="69"/>
      <c r="AY10" s="69" t="s">
        <v>545</v>
      </c>
      <c r="AZ10" s="69"/>
      <c r="BA10" s="69"/>
      <c r="BB10" s="69"/>
      <c r="BC10" s="69" t="s">
        <v>545</v>
      </c>
      <c r="BD10" s="69"/>
      <c r="BE10" s="69"/>
      <c r="BF10" s="69"/>
      <c r="BG10" s="69" t="s">
        <v>545</v>
      </c>
      <c r="BH10" s="69"/>
      <c r="BI10" s="69"/>
      <c r="BJ10" s="69"/>
      <c r="BK10" s="69" t="s">
        <v>545</v>
      </c>
      <c r="BL10" s="69"/>
      <c r="BM10" s="69"/>
      <c r="BN10" s="69"/>
      <c r="BO10" s="69" t="s">
        <v>545</v>
      </c>
      <c r="BP10" s="69"/>
      <c r="BQ10" s="69"/>
      <c r="BR10" s="69"/>
      <c r="BS10" s="69" t="s">
        <v>545</v>
      </c>
      <c r="BT10" s="69"/>
      <c r="BU10" s="69"/>
      <c r="BV10" s="69"/>
      <c r="BW10" s="69" t="s">
        <v>545</v>
      </c>
      <c r="BX10" s="69"/>
      <c r="BY10" s="69"/>
      <c r="BZ10" s="69"/>
      <c r="CA10" s="114">
        <f t="shared" ref="CA10" si="16">CE10+1</f>
        <v>211</v>
      </c>
      <c r="CB10" s="115"/>
      <c r="CC10" s="115"/>
      <c r="CD10" s="116"/>
      <c r="CE10" s="115">
        <f t="shared" ref="CE10" si="17">CE11+1</f>
        <v>210</v>
      </c>
      <c r="CF10" s="115"/>
      <c r="CG10" s="115"/>
      <c r="CH10" s="117"/>
      <c r="CM10">
        <v>80</v>
      </c>
      <c r="CN10" s="69" t="str">
        <f>IF(ISERROR(VLOOKUP("Inbred HIPS_"&amp;CN$4&amp;"_"&amp;$CM10,'Turkus Index'!$A:$D,4,FALSE)),"NA",VLOOKUP("Inbred HIPS_"&amp;CN$4&amp;"_"&amp;$CM10,'Turkus Index'!$A:$D,4,FALSE))</f>
        <v>NA</v>
      </c>
      <c r="CO10" s="69"/>
      <c r="CP10" s="70">
        <f>IF(ISERROR(VLOOKUP("Inbred HIPS_"&amp;CP$4&amp;"_"&amp;$CM10,'Turkus Index'!$A:$D,4,FALSE)),"NA",VLOOKUP("Inbred HIPS_"&amp;CP$4&amp;"_"&amp;$CM10,'Turkus Index'!$A:$D,4,FALSE))</f>
        <v>580</v>
      </c>
      <c r="CQ10" s="70"/>
      <c r="CR10" s="70">
        <f>IF(ISERROR(VLOOKUP("Inbred HIPS_"&amp;CR$4&amp;"_"&amp;$CM10,'Turkus Index'!$A:$D,4,FALSE)),"NA",VLOOKUP("Inbred HIPS_"&amp;CR$4&amp;"_"&amp;$CM10,'Turkus Index'!$A:$D,4,FALSE))</f>
        <v>579</v>
      </c>
      <c r="CS10" s="70"/>
      <c r="CT10" s="70">
        <f>IF(ISERROR(VLOOKUP("Inbred HIPS_"&amp;CT$4&amp;"_"&amp;$CM10,'Turkus Index'!$A:$D,4,FALSE)),"NA",VLOOKUP("Inbred HIPS_"&amp;CT$4&amp;"_"&amp;$CM10,'Turkus Index'!$A:$D,4,FALSE))</f>
        <v>578</v>
      </c>
      <c r="CU10" s="70"/>
      <c r="CV10" s="70">
        <f>IF(ISERROR(VLOOKUP("Inbred HIPS_"&amp;CV$4&amp;"_"&amp;$CM10,'Turkus Index'!$A:$D,4,FALSE)),"NA",VLOOKUP("Inbred HIPS_"&amp;CV$4&amp;"_"&amp;$CM10,'Turkus Index'!$A:$D,4,FALSE))</f>
        <v>577</v>
      </c>
      <c r="CW10" s="70"/>
      <c r="CX10" s="70">
        <f>IF(ISERROR(VLOOKUP("Inbred HIPS_"&amp;CX$4&amp;"_"&amp;$CM10,'Turkus Index'!$A:$D,4,FALSE)),"NA",VLOOKUP("Inbred HIPS_"&amp;CX$4&amp;"_"&amp;$CM10,'Turkus Index'!$A:$D,4,FALSE))</f>
        <v>576</v>
      </c>
      <c r="CY10" s="70"/>
      <c r="CZ10" s="70">
        <f>IF(ISERROR(VLOOKUP("Inbred HIPS_"&amp;CZ$4&amp;"_"&amp;$CM10,'Turkus Index'!$A:$D,4,FALSE)),"NA",VLOOKUP("Inbred HIPS_"&amp;CZ$4&amp;"_"&amp;$CM10,'Turkus Index'!$A:$D,4,FALSE))</f>
        <v>575</v>
      </c>
      <c r="DA10" s="70"/>
      <c r="DB10" s="70">
        <f>IF(ISERROR(VLOOKUP("Inbred HIPS_"&amp;DB$4&amp;"_"&amp;$CM10,'Turkus Index'!$A:$D,4,FALSE)),"NA",VLOOKUP("Inbred HIPS_"&amp;DB$4&amp;"_"&amp;$CM10,'Turkus Index'!$A:$D,4,FALSE))</f>
        <v>574</v>
      </c>
      <c r="DC10" s="70"/>
      <c r="DD10" s="70">
        <f>IF(ISERROR(VLOOKUP("Inbred HIPS_"&amp;DD$4&amp;"_"&amp;$CM10,'Turkus Index'!$A:$D,4,FALSE)),"NA",VLOOKUP("Inbred HIPS_"&amp;DD$4&amp;"_"&amp;$CM10,'Turkus Index'!$A:$D,4,FALSE))</f>
        <v>573</v>
      </c>
      <c r="DE10" s="70"/>
      <c r="DF10" s="70">
        <f>IF(ISERROR(VLOOKUP("Inbred HIPS_"&amp;DF$4&amp;"_"&amp;$CM10,'Turkus Index'!$A:$D,4,FALSE)),"NA",VLOOKUP("Inbred HIPS_"&amp;DF$4&amp;"_"&amp;$CM10,'Turkus Index'!$A:$D,4,FALSE))</f>
        <v>572</v>
      </c>
      <c r="DG10" s="70"/>
      <c r="DH10" s="70">
        <f>IF(ISERROR(VLOOKUP("Inbred HIPS_"&amp;DH$4&amp;"_"&amp;$CM10,'Turkus Index'!$A:$D,4,FALSE)),"NA",VLOOKUP("Inbred HIPS_"&amp;DH$4&amp;"_"&amp;$CM10,'Turkus Index'!$A:$D,4,FALSE))</f>
        <v>571</v>
      </c>
      <c r="DI10" s="70"/>
      <c r="DJ10" s="69" t="str">
        <f>IF(ISERROR(VLOOKUP("Inbred HIPS_"&amp;DJ$4&amp;"_"&amp;$CM10,'Turkus Index'!$A:$D,4,FALSE)),"NA",VLOOKUP("Inbred HIPS_"&amp;DJ$4&amp;"_"&amp;$CM10,'Turkus Index'!$A:$D,4,FALSE))</f>
        <v>NA</v>
      </c>
      <c r="DK10" s="69"/>
    </row>
    <row r="11" spans="1:115" x14ac:dyDescent="0.45">
      <c r="B11">
        <v>37</v>
      </c>
      <c r="C11" s="69" t="s">
        <v>545</v>
      </c>
      <c r="D11" s="69"/>
      <c r="E11" s="69"/>
      <c r="F11" s="69"/>
      <c r="G11" s="69" t="s">
        <v>545</v>
      </c>
      <c r="H11" s="69"/>
      <c r="I11" s="69"/>
      <c r="J11" s="69"/>
      <c r="K11" s="69" t="s">
        <v>545</v>
      </c>
      <c r="L11" s="69"/>
      <c r="M11" s="69"/>
      <c r="N11" s="69"/>
      <c r="O11" s="69" t="s">
        <v>545</v>
      </c>
      <c r="P11" s="69"/>
      <c r="Q11" s="69"/>
      <c r="R11" s="69"/>
      <c r="S11" s="69" t="s">
        <v>545</v>
      </c>
      <c r="T11" s="69"/>
      <c r="U11" s="69"/>
      <c r="V11" s="69"/>
      <c r="W11" s="69" t="s">
        <v>545</v>
      </c>
      <c r="X11" s="69"/>
      <c r="Y11" s="69"/>
      <c r="Z11" s="69"/>
      <c r="AA11" s="69" t="s">
        <v>545</v>
      </c>
      <c r="AB11" s="69"/>
      <c r="AC11" s="69"/>
      <c r="AD11" s="69"/>
      <c r="AE11" s="69" t="s">
        <v>545</v>
      </c>
      <c r="AF11" s="69"/>
      <c r="AG11" s="69"/>
      <c r="AH11" s="69"/>
      <c r="AI11" s="69" t="s">
        <v>545</v>
      </c>
      <c r="AJ11" s="69"/>
      <c r="AK11" s="69"/>
      <c r="AL11" s="69"/>
      <c r="AM11" s="69" t="s">
        <v>545</v>
      </c>
      <c r="AN11" s="69"/>
      <c r="AO11" s="69"/>
      <c r="AP11" s="69"/>
      <c r="AQ11" s="69" t="s">
        <v>545</v>
      </c>
      <c r="AR11" s="69"/>
      <c r="AS11" s="69"/>
      <c r="AT11" s="69"/>
      <c r="AU11" s="69" t="s">
        <v>545</v>
      </c>
      <c r="AV11" s="69"/>
      <c r="AW11" s="69"/>
      <c r="AX11" s="69"/>
      <c r="AY11" s="69" t="s">
        <v>545</v>
      </c>
      <c r="AZ11" s="69"/>
      <c r="BA11" s="69"/>
      <c r="BB11" s="69"/>
      <c r="BC11" s="69" t="s">
        <v>545</v>
      </c>
      <c r="BD11" s="69"/>
      <c r="BE11" s="69"/>
      <c r="BF11" s="69"/>
      <c r="BG11" s="69" t="s">
        <v>545</v>
      </c>
      <c r="BH11" s="69"/>
      <c r="BI11" s="69"/>
      <c r="BJ11" s="69"/>
      <c r="BK11" s="69" t="s">
        <v>545</v>
      </c>
      <c r="BL11" s="69"/>
      <c r="BM11" s="69"/>
      <c r="BN11" s="69"/>
      <c r="BO11" s="69" t="s">
        <v>545</v>
      </c>
      <c r="BP11" s="69"/>
      <c r="BQ11" s="69"/>
      <c r="BR11" s="69"/>
      <c r="BS11" s="69" t="s">
        <v>545</v>
      </c>
      <c r="BT11" s="69"/>
      <c r="BU11" s="69"/>
      <c r="BV11" s="69"/>
      <c r="BW11" s="69" t="s">
        <v>545</v>
      </c>
      <c r="BX11" s="69"/>
      <c r="BY11" s="69"/>
      <c r="BZ11" s="69"/>
      <c r="CA11" s="114">
        <f t="shared" ref="CA11" si="18">CA12+1</f>
        <v>208</v>
      </c>
      <c r="CB11" s="115"/>
      <c r="CC11" s="115"/>
      <c r="CD11" s="116"/>
      <c r="CE11" s="115">
        <f t="shared" ref="CE11" si="19">CA11+1</f>
        <v>209</v>
      </c>
      <c r="CF11" s="115"/>
      <c r="CG11" s="115"/>
      <c r="CH11" s="117"/>
      <c r="CM11">
        <v>79</v>
      </c>
      <c r="CN11" s="69" t="str">
        <f>IF(ISERROR(VLOOKUP("Inbred HIPS_"&amp;CN$4&amp;"_"&amp;$CM11,'Turkus Index'!$A:$D,4,FALSE)),"NA",VLOOKUP("Inbred HIPS_"&amp;CN$4&amp;"_"&amp;$CM11,'Turkus Index'!$A:$D,4,FALSE))</f>
        <v>NA</v>
      </c>
      <c r="CO11" s="69"/>
      <c r="CP11" s="70">
        <f>IF(ISERROR(VLOOKUP("Inbred HIPS_"&amp;CP$4&amp;"_"&amp;$CM11,'Turkus Index'!$A:$D,4,FALSE)),"NA",VLOOKUP("Inbred HIPS_"&amp;CP$4&amp;"_"&amp;$CM11,'Turkus Index'!$A:$D,4,FALSE))</f>
        <v>561</v>
      </c>
      <c r="CQ11" s="70"/>
      <c r="CR11" s="70">
        <f>IF(ISERROR(VLOOKUP("Inbred HIPS_"&amp;CR$4&amp;"_"&amp;$CM11,'Turkus Index'!$A:$D,4,FALSE)),"NA",VLOOKUP("Inbred HIPS_"&amp;CR$4&amp;"_"&amp;$CM11,'Turkus Index'!$A:$D,4,FALSE))</f>
        <v>562</v>
      </c>
      <c r="CS11" s="70"/>
      <c r="CT11" s="70">
        <f>IF(ISERROR(VLOOKUP("Inbred HIPS_"&amp;CT$4&amp;"_"&amp;$CM11,'Turkus Index'!$A:$D,4,FALSE)),"NA",VLOOKUP("Inbred HIPS_"&amp;CT$4&amp;"_"&amp;$CM11,'Turkus Index'!$A:$D,4,FALSE))</f>
        <v>563</v>
      </c>
      <c r="CU11" s="70"/>
      <c r="CV11" s="70">
        <f>IF(ISERROR(VLOOKUP("Inbred HIPS_"&amp;CV$4&amp;"_"&amp;$CM11,'Turkus Index'!$A:$D,4,FALSE)),"NA",VLOOKUP("Inbred HIPS_"&amp;CV$4&amp;"_"&amp;$CM11,'Turkus Index'!$A:$D,4,FALSE))</f>
        <v>564</v>
      </c>
      <c r="CW11" s="70"/>
      <c r="CX11" s="70">
        <f>IF(ISERROR(VLOOKUP("Inbred HIPS_"&amp;CX$4&amp;"_"&amp;$CM11,'Turkus Index'!$A:$D,4,FALSE)),"NA",VLOOKUP("Inbred HIPS_"&amp;CX$4&amp;"_"&amp;$CM11,'Turkus Index'!$A:$D,4,FALSE))</f>
        <v>565</v>
      </c>
      <c r="CY11" s="70"/>
      <c r="CZ11" s="70">
        <f>IF(ISERROR(VLOOKUP("Inbred HIPS_"&amp;CZ$4&amp;"_"&amp;$CM11,'Turkus Index'!$A:$D,4,FALSE)),"NA",VLOOKUP("Inbred HIPS_"&amp;CZ$4&amp;"_"&amp;$CM11,'Turkus Index'!$A:$D,4,FALSE))</f>
        <v>566</v>
      </c>
      <c r="DA11" s="70"/>
      <c r="DB11" s="70">
        <f>IF(ISERROR(VLOOKUP("Inbred HIPS_"&amp;DB$4&amp;"_"&amp;$CM11,'Turkus Index'!$A:$D,4,FALSE)),"NA",VLOOKUP("Inbred HIPS_"&amp;DB$4&amp;"_"&amp;$CM11,'Turkus Index'!$A:$D,4,FALSE))</f>
        <v>567</v>
      </c>
      <c r="DC11" s="70"/>
      <c r="DD11" s="70">
        <f>IF(ISERROR(VLOOKUP("Inbred HIPS_"&amp;DD$4&amp;"_"&amp;$CM11,'Turkus Index'!$A:$D,4,FALSE)),"NA",VLOOKUP("Inbred HIPS_"&amp;DD$4&amp;"_"&amp;$CM11,'Turkus Index'!$A:$D,4,FALSE))</f>
        <v>568</v>
      </c>
      <c r="DE11" s="70"/>
      <c r="DF11" s="70">
        <f>IF(ISERROR(VLOOKUP("Inbred HIPS_"&amp;DF$4&amp;"_"&amp;$CM11,'Turkus Index'!$A:$D,4,FALSE)),"NA",VLOOKUP("Inbred HIPS_"&amp;DF$4&amp;"_"&amp;$CM11,'Turkus Index'!$A:$D,4,FALSE))</f>
        <v>569</v>
      </c>
      <c r="DG11" s="70"/>
      <c r="DH11" s="70">
        <f>IF(ISERROR(VLOOKUP("Inbred HIPS_"&amp;DH$4&amp;"_"&amp;$CM11,'Turkus Index'!$A:$D,4,FALSE)),"NA",VLOOKUP("Inbred HIPS_"&amp;DH$4&amp;"_"&amp;$CM11,'Turkus Index'!$A:$D,4,FALSE))</f>
        <v>570</v>
      </c>
      <c r="DI11" s="70"/>
      <c r="DJ11" s="69" t="str">
        <f>IF(ISERROR(VLOOKUP("Inbred HIPS_"&amp;DJ$4&amp;"_"&amp;$CM11,'Turkus Index'!$A:$D,4,FALSE)),"NA",VLOOKUP("Inbred HIPS_"&amp;DJ$4&amp;"_"&amp;$CM11,'Turkus Index'!$A:$D,4,FALSE))</f>
        <v>NA</v>
      </c>
      <c r="DK11" s="69"/>
    </row>
    <row r="12" spans="1:115" ht="14.65" thickBot="1" x14ac:dyDescent="0.5">
      <c r="B12">
        <v>36</v>
      </c>
      <c r="C12" s="69" t="s">
        <v>545</v>
      </c>
      <c r="D12" s="69"/>
      <c r="E12" s="69"/>
      <c r="F12" s="69"/>
      <c r="G12" s="69" t="s">
        <v>545</v>
      </c>
      <c r="H12" s="69"/>
      <c r="I12" s="69"/>
      <c r="J12" s="69"/>
      <c r="K12" s="69" t="s">
        <v>545</v>
      </c>
      <c r="L12" s="69"/>
      <c r="M12" s="69"/>
      <c r="N12" s="69"/>
      <c r="O12" s="69" t="s">
        <v>545</v>
      </c>
      <c r="P12" s="69"/>
      <c r="Q12" s="69"/>
      <c r="R12" s="69"/>
      <c r="S12" s="69" t="s">
        <v>545</v>
      </c>
      <c r="T12" s="69"/>
      <c r="U12" s="69"/>
      <c r="V12" s="69"/>
      <c r="W12" s="69" t="s">
        <v>545</v>
      </c>
      <c r="X12" s="69"/>
      <c r="Y12" s="69"/>
      <c r="Z12" s="69"/>
      <c r="AA12" s="69" t="s">
        <v>545</v>
      </c>
      <c r="AB12" s="69"/>
      <c r="AC12" s="69"/>
      <c r="AD12" s="69"/>
      <c r="AE12" s="69" t="s">
        <v>545</v>
      </c>
      <c r="AF12" s="69"/>
      <c r="AG12" s="69"/>
      <c r="AH12" s="69"/>
      <c r="AI12" s="69" t="s">
        <v>545</v>
      </c>
      <c r="AJ12" s="69"/>
      <c r="AK12" s="69"/>
      <c r="AL12" s="69"/>
      <c r="AM12" s="69" t="s">
        <v>545</v>
      </c>
      <c r="AN12" s="69"/>
      <c r="AO12" s="69"/>
      <c r="AP12" s="69"/>
      <c r="AQ12" s="69" t="s">
        <v>545</v>
      </c>
      <c r="AR12" s="69"/>
      <c r="AS12" s="69"/>
      <c r="AT12" s="69"/>
      <c r="AU12" s="69" t="s">
        <v>545</v>
      </c>
      <c r="AV12" s="69"/>
      <c r="AW12" s="69"/>
      <c r="AX12" s="69"/>
      <c r="AY12" s="69" t="s">
        <v>545</v>
      </c>
      <c r="AZ12" s="69"/>
      <c r="BA12" s="69"/>
      <c r="BB12" s="69"/>
      <c r="BC12" s="69" t="s">
        <v>545</v>
      </c>
      <c r="BD12" s="69"/>
      <c r="BE12" s="69"/>
      <c r="BF12" s="69"/>
      <c r="BG12" s="69" t="s">
        <v>545</v>
      </c>
      <c r="BH12" s="69"/>
      <c r="BI12" s="69"/>
      <c r="BJ12" s="69"/>
      <c r="BK12" s="69" t="s">
        <v>545</v>
      </c>
      <c r="BL12" s="69"/>
      <c r="BM12" s="69"/>
      <c r="BN12" s="69"/>
      <c r="BO12" s="69" t="s">
        <v>545</v>
      </c>
      <c r="BP12" s="69"/>
      <c r="BQ12" s="69"/>
      <c r="BR12" s="69"/>
      <c r="BS12" s="69" t="s">
        <v>545</v>
      </c>
      <c r="BT12" s="69"/>
      <c r="BU12" s="69"/>
      <c r="BV12" s="69"/>
      <c r="BW12" s="69" t="s">
        <v>545</v>
      </c>
      <c r="BX12" s="69"/>
      <c r="BY12" s="69"/>
      <c r="BZ12" s="69"/>
      <c r="CA12" s="114">
        <f t="shared" ref="CA12" si="20">CE12+1</f>
        <v>207</v>
      </c>
      <c r="CB12" s="115"/>
      <c r="CC12" s="115"/>
      <c r="CD12" s="116"/>
      <c r="CE12" s="115">
        <f t="shared" ref="CE12" si="21">CE13+1</f>
        <v>206</v>
      </c>
      <c r="CF12" s="115"/>
      <c r="CG12" s="115"/>
      <c r="CH12" s="117"/>
      <c r="CM12">
        <v>78</v>
      </c>
      <c r="CN12" s="69" t="str">
        <f>IF(ISERROR(VLOOKUP("Inbred HIPS_"&amp;CN$4&amp;"_"&amp;$CM12,'Turkus Index'!$A:$D,4,FALSE)),"NA",VLOOKUP("Inbred HIPS_"&amp;CN$4&amp;"_"&amp;$CM12,'Turkus Index'!$A:$D,4,FALSE))</f>
        <v>NA</v>
      </c>
      <c r="CO12" s="69"/>
      <c r="CP12" s="70">
        <f>IF(ISERROR(VLOOKUP("Inbred HIPS_"&amp;CP$4&amp;"_"&amp;$CM12,'Turkus Index'!$A:$D,4,FALSE)),"NA",VLOOKUP("Inbred HIPS_"&amp;CP$4&amp;"_"&amp;$CM12,'Turkus Index'!$A:$D,4,FALSE))</f>
        <v>560</v>
      </c>
      <c r="CQ12" s="70"/>
      <c r="CR12" s="70">
        <f>IF(ISERROR(VLOOKUP("Inbred HIPS_"&amp;CR$4&amp;"_"&amp;$CM12,'Turkus Index'!$A:$D,4,FALSE)),"NA",VLOOKUP("Inbred HIPS_"&amp;CR$4&amp;"_"&amp;$CM12,'Turkus Index'!$A:$D,4,FALSE))</f>
        <v>559</v>
      </c>
      <c r="CS12" s="70"/>
      <c r="CT12" s="70">
        <f>IF(ISERROR(VLOOKUP("Inbred HIPS_"&amp;CT$4&amp;"_"&amp;$CM12,'Turkus Index'!$A:$D,4,FALSE)),"NA",VLOOKUP("Inbred HIPS_"&amp;CT$4&amp;"_"&amp;$CM12,'Turkus Index'!$A:$D,4,FALSE))</f>
        <v>558</v>
      </c>
      <c r="CU12" s="70"/>
      <c r="CV12" s="70">
        <f>IF(ISERROR(VLOOKUP("Inbred HIPS_"&amp;CV$4&amp;"_"&amp;$CM12,'Turkus Index'!$A:$D,4,FALSE)),"NA",VLOOKUP("Inbred HIPS_"&amp;CV$4&amp;"_"&amp;$CM12,'Turkus Index'!$A:$D,4,FALSE))</f>
        <v>557</v>
      </c>
      <c r="CW12" s="70"/>
      <c r="CX12" s="70">
        <f>IF(ISERROR(VLOOKUP("Inbred HIPS_"&amp;CX$4&amp;"_"&amp;$CM12,'Turkus Index'!$A:$D,4,FALSE)),"NA",VLOOKUP("Inbred HIPS_"&amp;CX$4&amp;"_"&amp;$CM12,'Turkus Index'!$A:$D,4,FALSE))</f>
        <v>556</v>
      </c>
      <c r="CY12" s="70"/>
      <c r="CZ12" s="70">
        <f>IF(ISERROR(VLOOKUP("Inbred HIPS_"&amp;CZ$4&amp;"_"&amp;$CM12,'Turkus Index'!$A:$D,4,FALSE)),"NA",VLOOKUP("Inbred HIPS_"&amp;CZ$4&amp;"_"&amp;$CM12,'Turkus Index'!$A:$D,4,FALSE))</f>
        <v>555</v>
      </c>
      <c r="DA12" s="70"/>
      <c r="DB12" s="70">
        <f>IF(ISERROR(VLOOKUP("Inbred HIPS_"&amp;DB$4&amp;"_"&amp;$CM12,'Turkus Index'!$A:$D,4,FALSE)),"NA",VLOOKUP("Inbred HIPS_"&amp;DB$4&amp;"_"&amp;$CM12,'Turkus Index'!$A:$D,4,FALSE))</f>
        <v>554</v>
      </c>
      <c r="DC12" s="70"/>
      <c r="DD12" s="70">
        <f>IF(ISERROR(VLOOKUP("Inbred HIPS_"&amp;DD$4&amp;"_"&amp;$CM12,'Turkus Index'!$A:$D,4,FALSE)),"NA",VLOOKUP("Inbred HIPS_"&amp;DD$4&amp;"_"&amp;$CM12,'Turkus Index'!$A:$D,4,FALSE))</f>
        <v>553</v>
      </c>
      <c r="DE12" s="70"/>
      <c r="DF12" s="70">
        <f>IF(ISERROR(VLOOKUP("Inbred HIPS_"&amp;DF$4&amp;"_"&amp;$CM12,'Turkus Index'!$A:$D,4,FALSE)),"NA",VLOOKUP("Inbred HIPS_"&amp;DF$4&amp;"_"&amp;$CM12,'Turkus Index'!$A:$D,4,FALSE))</f>
        <v>552</v>
      </c>
      <c r="DG12" s="70"/>
      <c r="DH12" s="77">
        <f>IF(ISERROR(VLOOKUP("Inbred HIPS_"&amp;DH$4&amp;"_"&amp;$CM12,'Turkus Index'!$A:$D,4,FALSE)),"NA",VLOOKUP("Inbred HIPS_"&amp;DH$4&amp;"_"&amp;$CM12,'Turkus Index'!$A:$D,4,FALSE))</f>
        <v>551</v>
      </c>
      <c r="DI12" s="77"/>
      <c r="DJ12" s="69" t="str">
        <f>IF(ISERROR(VLOOKUP("Inbred HIPS_"&amp;DJ$4&amp;"_"&amp;$CM12,'Turkus Index'!$A:$D,4,FALSE)),"NA",VLOOKUP("Inbred HIPS_"&amp;DJ$4&amp;"_"&amp;$CM12,'Turkus Index'!$A:$D,4,FALSE))</f>
        <v>NA</v>
      </c>
      <c r="DK12" s="69"/>
    </row>
    <row r="13" spans="1:115" ht="14.65" thickBot="1" x14ac:dyDescent="0.5">
      <c r="B13">
        <v>35</v>
      </c>
      <c r="C13" s="69" t="s">
        <v>545</v>
      </c>
      <c r="D13" s="69"/>
      <c r="E13" s="69"/>
      <c r="F13" s="69"/>
      <c r="G13" s="69" t="s">
        <v>545</v>
      </c>
      <c r="H13" s="69"/>
      <c r="I13" s="69"/>
      <c r="J13" s="69"/>
      <c r="K13" s="69" t="s">
        <v>545</v>
      </c>
      <c r="L13" s="69"/>
      <c r="M13" s="69"/>
      <c r="N13" s="69"/>
      <c r="O13" s="69" t="s">
        <v>545</v>
      </c>
      <c r="P13" s="69"/>
      <c r="Q13" s="69"/>
      <c r="R13" s="69"/>
      <c r="S13" s="69" t="s">
        <v>545</v>
      </c>
      <c r="T13" s="69"/>
      <c r="U13" s="69"/>
      <c r="V13" s="69"/>
      <c r="W13" s="69" t="s">
        <v>545</v>
      </c>
      <c r="X13" s="69"/>
      <c r="Y13" s="69"/>
      <c r="Z13" s="69"/>
      <c r="AA13" s="69" t="s">
        <v>545</v>
      </c>
      <c r="AB13" s="69"/>
      <c r="AC13" s="69"/>
      <c r="AD13" s="69"/>
      <c r="AE13" s="69" t="s">
        <v>545</v>
      </c>
      <c r="AF13" s="69"/>
      <c r="AG13" s="69"/>
      <c r="AH13" s="69"/>
      <c r="AI13" s="69" t="s">
        <v>545</v>
      </c>
      <c r="AJ13" s="69"/>
      <c r="AK13" s="69"/>
      <c r="AL13" s="69"/>
      <c r="AM13" s="69" t="s">
        <v>545</v>
      </c>
      <c r="AN13" s="69"/>
      <c r="AO13" s="69"/>
      <c r="AP13" s="69"/>
      <c r="AQ13" s="69" t="s">
        <v>545</v>
      </c>
      <c r="AR13" s="69"/>
      <c r="AS13" s="69"/>
      <c r="AT13" s="69"/>
      <c r="AU13" s="69" t="s">
        <v>545</v>
      </c>
      <c r="AV13" s="69"/>
      <c r="AW13" s="69"/>
      <c r="AX13" s="69"/>
      <c r="AY13" s="69" t="s">
        <v>545</v>
      </c>
      <c r="AZ13" s="69"/>
      <c r="BA13" s="69"/>
      <c r="BB13" s="69"/>
      <c r="BC13" s="69" t="s">
        <v>545</v>
      </c>
      <c r="BD13" s="69"/>
      <c r="BE13" s="69"/>
      <c r="BF13" s="69"/>
      <c r="BG13" s="69" t="s">
        <v>545</v>
      </c>
      <c r="BH13" s="69"/>
      <c r="BI13" s="69"/>
      <c r="BJ13" s="69"/>
      <c r="BK13" s="69" t="s">
        <v>545</v>
      </c>
      <c r="BL13" s="69"/>
      <c r="BM13" s="69"/>
      <c r="BN13" s="69"/>
      <c r="BO13" s="69" t="s">
        <v>545</v>
      </c>
      <c r="BP13" s="69"/>
      <c r="BQ13" s="69"/>
      <c r="BR13" s="69"/>
      <c r="BS13" s="69" t="s">
        <v>545</v>
      </c>
      <c r="BT13" s="69"/>
      <c r="BU13" s="69"/>
      <c r="BV13" s="69"/>
      <c r="BW13" s="69" t="s">
        <v>545</v>
      </c>
      <c r="BX13" s="69"/>
      <c r="BY13" s="69"/>
      <c r="BZ13" s="69"/>
      <c r="CA13" s="114">
        <f t="shared" ref="CA13" si="22">CA14+1</f>
        <v>204</v>
      </c>
      <c r="CB13" s="115"/>
      <c r="CC13" s="115"/>
      <c r="CD13" s="116"/>
      <c r="CE13" s="115">
        <f t="shared" ref="CE13" si="23">CA13+1</f>
        <v>205</v>
      </c>
      <c r="CF13" s="115"/>
      <c r="CG13" s="115"/>
      <c r="CH13" s="117"/>
      <c r="CM13">
        <v>77</v>
      </c>
      <c r="CN13" s="69" t="str">
        <f>IF(ISERROR(VLOOKUP("Inbred HIPS_"&amp;CN$4&amp;"_"&amp;$CM13,'Turkus Index'!$A:$D,4,FALSE)),"NA",VLOOKUP("Inbred HIPS_"&amp;CN$4&amp;"_"&amp;$CM13,'Turkus Index'!$A:$D,4,FALSE))</f>
        <v>NA</v>
      </c>
      <c r="CO13" s="69"/>
      <c r="CP13" s="70">
        <f>IF(ISERROR(VLOOKUP("Inbred HIPS_"&amp;CP$4&amp;"_"&amp;$CM13,'Turkus Index'!$A:$D,4,FALSE)),"NA",VLOOKUP("Inbred HIPS_"&amp;CP$4&amp;"_"&amp;$CM13,'Turkus Index'!$A:$D,4,FALSE))</f>
        <v>541</v>
      </c>
      <c r="CQ13" s="70"/>
      <c r="CR13" s="70">
        <f>IF(ISERROR(VLOOKUP("Inbred HIPS_"&amp;CR$4&amp;"_"&amp;$CM13,'Turkus Index'!$A:$D,4,FALSE)),"NA",VLOOKUP("Inbred HIPS_"&amp;CR$4&amp;"_"&amp;$CM13,'Turkus Index'!$A:$D,4,FALSE))</f>
        <v>542</v>
      </c>
      <c r="CS13" s="70"/>
      <c r="CT13" s="70">
        <f>IF(ISERROR(VLOOKUP("Inbred HIPS_"&amp;CT$4&amp;"_"&amp;$CM13,'Turkus Index'!$A:$D,4,FALSE)),"NA",VLOOKUP("Inbred HIPS_"&amp;CT$4&amp;"_"&amp;$CM13,'Turkus Index'!$A:$D,4,FALSE))</f>
        <v>543</v>
      </c>
      <c r="CU13" s="70"/>
      <c r="CV13" s="70">
        <f>IF(ISERROR(VLOOKUP("Inbred HIPS_"&amp;CV$4&amp;"_"&amp;$CM13,'Turkus Index'!$A:$D,4,FALSE)),"NA",VLOOKUP("Inbred HIPS_"&amp;CV$4&amp;"_"&amp;$CM13,'Turkus Index'!$A:$D,4,FALSE))</f>
        <v>544</v>
      </c>
      <c r="CW13" s="70"/>
      <c r="CX13" s="70">
        <f>IF(ISERROR(VLOOKUP("Inbred HIPS_"&amp;CX$4&amp;"_"&amp;$CM13,'Turkus Index'!$A:$D,4,FALSE)),"NA",VLOOKUP("Inbred HIPS_"&amp;CX$4&amp;"_"&amp;$CM13,'Turkus Index'!$A:$D,4,FALSE))</f>
        <v>545</v>
      </c>
      <c r="CY13" s="70"/>
      <c r="CZ13" s="70">
        <f>IF(ISERROR(VLOOKUP("Inbred HIPS_"&amp;CZ$4&amp;"_"&amp;$CM13,'Turkus Index'!$A:$D,4,FALSE)),"NA",VLOOKUP("Inbred HIPS_"&amp;CZ$4&amp;"_"&amp;$CM13,'Turkus Index'!$A:$D,4,FALSE))</f>
        <v>546</v>
      </c>
      <c r="DA13" s="70"/>
      <c r="DB13" s="70">
        <f>IF(ISERROR(VLOOKUP("Inbred HIPS_"&amp;DB$4&amp;"_"&amp;$CM13,'Turkus Index'!$A:$D,4,FALSE)),"NA",VLOOKUP("Inbred HIPS_"&amp;DB$4&amp;"_"&amp;$CM13,'Turkus Index'!$A:$D,4,FALSE))</f>
        <v>547</v>
      </c>
      <c r="DC13" s="70"/>
      <c r="DD13" s="70">
        <f>IF(ISERROR(VLOOKUP("Inbred HIPS_"&amp;DD$4&amp;"_"&amp;$CM13,'Turkus Index'!$A:$D,4,FALSE)),"NA",VLOOKUP("Inbred HIPS_"&amp;DD$4&amp;"_"&amp;$CM13,'Turkus Index'!$A:$D,4,FALSE))</f>
        <v>548</v>
      </c>
      <c r="DE13" s="70"/>
      <c r="DF13" s="70">
        <f>IF(ISERROR(VLOOKUP("Inbred HIPS_"&amp;DF$4&amp;"_"&amp;$CM13,'Turkus Index'!$A:$D,4,FALSE)),"NA",VLOOKUP("Inbred HIPS_"&amp;DF$4&amp;"_"&amp;$CM13,'Turkus Index'!$A:$D,4,FALSE))</f>
        <v>549</v>
      </c>
      <c r="DG13" s="74"/>
      <c r="DH13" s="75">
        <f>IF(ISERROR(VLOOKUP("Inbred HIPS_"&amp;DH$4&amp;"_"&amp;$CM13,'Turkus Index'!$A:$D,4,FALSE)),"NA",VLOOKUP("Inbred HIPS_"&amp;DH$4&amp;"_"&amp;$CM13,'Turkus Index'!$A:$D,4,FALSE))</f>
        <v>550</v>
      </c>
      <c r="DI13" s="76"/>
      <c r="DJ13" s="69" t="str">
        <f>IF(ISERROR(VLOOKUP("Inbred HIPS_"&amp;DJ$4&amp;"_"&amp;$CM13,'Turkus Index'!$A:$D,4,FALSE)),"NA",VLOOKUP("Inbred HIPS_"&amp;DJ$4&amp;"_"&amp;$CM13,'Turkus Index'!$A:$D,4,FALSE))</f>
        <v>NA</v>
      </c>
      <c r="DK13" s="69"/>
    </row>
    <row r="14" spans="1:115" ht="14.65" thickBot="1" x14ac:dyDescent="0.5">
      <c r="B14">
        <v>34</v>
      </c>
      <c r="C14" s="69" t="s">
        <v>545</v>
      </c>
      <c r="D14" s="69"/>
      <c r="E14" s="69"/>
      <c r="F14" s="69"/>
      <c r="G14" s="69" t="s">
        <v>545</v>
      </c>
      <c r="H14" s="69"/>
      <c r="I14" s="69"/>
      <c r="J14" s="69"/>
      <c r="K14" s="69" t="s">
        <v>545</v>
      </c>
      <c r="L14" s="69"/>
      <c r="M14" s="69"/>
      <c r="N14" s="69"/>
      <c r="O14" s="69" t="s">
        <v>545</v>
      </c>
      <c r="P14" s="69"/>
      <c r="Q14" s="69"/>
      <c r="R14" s="69"/>
      <c r="S14" s="69" t="s">
        <v>545</v>
      </c>
      <c r="T14" s="69"/>
      <c r="U14" s="69"/>
      <c r="V14" s="69"/>
      <c r="W14" s="69" t="s">
        <v>545</v>
      </c>
      <c r="X14" s="69"/>
      <c r="Y14" s="69"/>
      <c r="Z14" s="69"/>
      <c r="AA14" s="69" t="s">
        <v>545</v>
      </c>
      <c r="AB14" s="69"/>
      <c r="AC14" s="69"/>
      <c r="AD14" s="69"/>
      <c r="AE14" s="69" t="s">
        <v>545</v>
      </c>
      <c r="AF14" s="69"/>
      <c r="AG14" s="69"/>
      <c r="AH14" s="69"/>
      <c r="AI14" s="69" t="s">
        <v>545</v>
      </c>
      <c r="AJ14" s="69"/>
      <c r="AK14" s="69"/>
      <c r="AL14" s="69"/>
      <c r="AM14" s="69" t="s">
        <v>545</v>
      </c>
      <c r="AN14" s="69"/>
      <c r="AO14" s="69"/>
      <c r="AP14" s="69"/>
      <c r="AQ14" s="69" t="s">
        <v>545</v>
      </c>
      <c r="AR14" s="69"/>
      <c r="AS14" s="69"/>
      <c r="AT14" s="69"/>
      <c r="AU14" s="69" t="s">
        <v>545</v>
      </c>
      <c r="AV14" s="69"/>
      <c r="AW14" s="69"/>
      <c r="AX14" s="69"/>
      <c r="AY14" s="69" t="s">
        <v>545</v>
      </c>
      <c r="AZ14" s="69"/>
      <c r="BA14" s="69"/>
      <c r="BB14" s="69"/>
      <c r="BC14" s="69" t="s">
        <v>545</v>
      </c>
      <c r="BD14" s="69"/>
      <c r="BE14" s="69"/>
      <c r="BF14" s="69"/>
      <c r="BG14" s="69" t="s">
        <v>545</v>
      </c>
      <c r="BH14" s="69"/>
      <c r="BI14" s="69"/>
      <c r="BJ14" s="69"/>
      <c r="BK14" s="69" t="s">
        <v>545</v>
      </c>
      <c r="BL14" s="69"/>
      <c r="BM14" s="69"/>
      <c r="BN14" s="69"/>
      <c r="BO14" s="69" t="s">
        <v>545</v>
      </c>
      <c r="BP14" s="69"/>
      <c r="BQ14" s="69"/>
      <c r="BR14" s="69"/>
      <c r="BS14" s="69" t="s">
        <v>545</v>
      </c>
      <c r="BT14" s="69"/>
      <c r="BU14" s="69"/>
      <c r="BV14" s="69"/>
      <c r="BW14" s="69" t="s">
        <v>545</v>
      </c>
      <c r="BX14" s="69"/>
      <c r="BY14" s="69"/>
      <c r="BZ14" s="69"/>
      <c r="CA14" s="114">
        <f>CE14+1</f>
        <v>203</v>
      </c>
      <c r="CB14" s="115"/>
      <c r="CC14" s="115"/>
      <c r="CD14" s="116"/>
      <c r="CE14" s="109">
        <v>202</v>
      </c>
      <c r="CF14" s="109"/>
      <c r="CG14" s="109"/>
      <c r="CH14" s="110"/>
      <c r="CM14">
        <v>76</v>
      </c>
      <c r="CN14" s="69" t="str">
        <f>IF(ISERROR(VLOOKUP("Inbred HIPS_"&amp;CN$4&amp;"_"&amp;$CM14,'Turkus Index'!$A:$D,4,FALSE)),"NA",VLOOKUP("Inbred HIPS_"&amp;CN$4&amp;"_"&amp;$CM14,'Turkus Index'!$A:$D,4,FALSE))</f>
        <v>NA</v>
      </c>
      <c r="CO14" s="69"/>
      <c r="CP14" s="70">
        <f>IF(ISERROR(VLOOKUP("Inbred HIPS_"&amp;CP$4&amp;"_"&amp;$CM14,'Turkus Index'!$A:$D,4,FALSE)),"NA",VLOOKUP("Inbred HIPS_"&amp;CP$4&amp;"_"&amp;$CM14,'Turkus Index'!$A:$D,4,FALSE))</f>
        <v>540</v>
      </c>
      <c r="CQ14" s="70"/>
      <c r="CR14" s="70">
        <f>IF(ISERROR(VLOOKUP("Inbred HIPS_"&amp;CR$4&amp;"_"&amp;$CM14,'Turkus Index'!$A:$D,4,FALSE)),"NA",VLOOKUP("Inbred HIPS_"&amp;CR$4&amp;"_"&amp;$CM14,'Turkus Index'!$A:$D,4,FALSE))</f>
        <v>539</v>
      </c>
      <c r="CS14" s="70"/>
      <c r="CT14" s="70">
        <f>IF(ISERROR(VLOOKUP("Inbred HIPS_"&amp;CT$4&amp;"_"&amp;$CM14,'Turkus Index'!$A:$D,4,FALSE)),"NA",VLOOKUP("Inbred HIPS_"&amp;CT$4&amp;"_"&amp;$CM14,'Turkus Index'!$A:$D,4,FALSE))</f>
        <v>538</v>
      </c>
      <c r="CU14" s="70"/>
      <c r="CV14" s="70">
        <f>IF(ISERROR(VLOOKUP("Inbred HIPS_"&amp;CV$4&amp;"_"&amp;$CM14,'Turkus Index'!$A:$D,4,FALSE)),"NA",VLOOKUP("Inbred HIPS_"&amp;CV$4&amp;"_"&amp;$CM14,'Turkus Index'!$A:$D,4,FALSE))</f>
        <v>537</v>
      </c>
      <c r="CW14" s="70"/>
      <c r="CX14" s="70">
        <f>IF(ISERROR(VLOOKUP("Inbred HIPS_"&amp;CX$4&amp;"_"&amp;$CM14,'Turkus Index'!$A:$D,4,FALSE)),"NA",VLOOKUP("Inbred HIPS_"&amp;CX$4&amp;"_"&amp;$CM14,'Turkus Index'!$A:$D,4,FALSE))</f>
        <v>536</v>
      </c>
      <c r="CY14" s="70"/>
      <c r="CZ14" s="70">
        <f>IF(ISERROR(VLOOKUP("Inbred HIPS_"&amp;CZ$4&amp;"_"&amp;$CM14,'Turkus Index'!$A:$D,4,FALSE)),"NA",VLOOKUP("Inbred HIPS_"&amp;CZ$4&amp;"_"&amp;$CM14,'Turkus Index'!$A:$D,4,FALSE))</f>
        <v>535</v>
      </c>
      <c r="DA14" s="70"/>
      <c r="DB14" s="70">
        <f>IF(ISERROR(VLOOKUP("Inbred HIPS_"&amp;DB$4&amp;"_"&amp;$CM14,'Turkus Index'!$A:$D,4,FALSE)),"NA",VLOOKUP("Inbred HIPS_"&amp;DB$4&amp;"_"&amp;$CM14,'Turkus Index'!$A:$D,4,FALSE))</f>
        <v>534</v>
      </c>
      <c r="DC14" s="70"/>
      <c r="DD14" s="70">
        <f>IF(ISERROR(VLOOKUP("Inbred HIPS_"&amp;DD$4&amp;"_"&amp;$CM14,'Turkus Index'!$A:$D,4,FALSE)),"NA",VLOOKUP("Inbred HIPS_"&amp;DD$4&amp;"_"&amp;$CM14,'Turkus Index'!$A:$D,4,FALSE))</f>
        <v>533</v>
      </c>
      <c r="DE14" s="70"/>
      <c r="DF14" s="70">
        <f>IF(ISERROR(VLOOKUP("Inbred HIPS_"&amp;DF$4&amp;"_"&amp;$CM14,'Turkus Index'!$A:$D,4,FALSE)),"NA",VLOOKUP("Inbred HIPS_"&amp;DF$4&amp;"_"&amp;$CM14,'Turkus Index'!$A:$D,4,FALSE))</f>
        <v>532</v>
      </c>
      <c r="DG14" s="70"/>
      <c r="DH14" s="73">
        <f>IF(ISERROR(VLOOKUP("Inbred HIPS_"&amp;DH$4&amp;"_"&amp;$CM14,'Turkus Index'!$A:$D,4,FALSE)),"NA",VLOOKUP("Inbred HIPS_"&amp;DH$4&amp;"_"&amp;$CM14,'Turkus Index'!$A:$D,4,FALSE))</f>
        <v>531</v>
      </c>
      <c r="DI14" s="73"/>
      <c r="DJ14" s="69" t="str">
        <f>IF(ISERROR(VLOOKUP("Inbred HIPS_"&amp;DJ$4&amp;"_"&amp;$CM14,'Turkus Index'!$A:$D,4,FALSE)),"NA",VLOOKUP("Inbred HIPS_"&amp;DJ$4&amp;"_"&amp;$CM14,'Turkus Index'!$A:$D,4,FALSE))</f>
        <v>NA</v>
      </c>
      <c r="DK14" s="69"/>
    </row>
    <row r="15" spans="1:115" ht="14.65" thickBot="1" x14ac:dyDescent="0.5">
      <c r="B15">
        <v>33</v>
      </c>
      <c r="C15" s="69" t="s">
        <v>545</v>
      </c>
      <c r="D15" s="69"/>
      <c r="E15" s="69"/>
      <c r="F15" s="69"/>
      <c r="G15" s="69" t="s">
        <v>545</v>
      </c>
      <c r="H15" s="69"/>
      <c r="I15" s="69"/>
      <c r="J15" s="69"/>
      <c r="K15" s="69" t="s">
        <v>545</v>
      </c>
      <c r="L15" s="69"/>
      <c r="M15" s="69"/>
      <c r="N15" s="69"/>
      <c r="O15" s="69" t="s">
        <v>545</v>
      </c>
      <c r="P15" s="69"/>
      <c r="Q15" s="69"/>
      <c r="R15" s="69"/>
      <c r="S15" s="69" t="s">
        <v>545</v>
      </c>
      <c r="T15" s="69"/>
      <c r="U15" s="69"/>
      <c r="V15" s="69"/>
      <c r="W15" s="69" t="s">
        <v>545</v>
      </c>
      <c r="X15" s="69"/>
      <c r="Y15" s="69"/>
      <c r="Z15" s="69"/>
      <c r="AA15" s="69" t="s">
        <v>545</v>
      </c>
      <c r="AB15" s="69"/>
      <c r="AC15" s="69"/>
      <c r="AD15" s="69"/>
      <c r="AE15" s="69" t="s">
        <v>545</v>
      </c>
      <c r="AF15" s="69"/>
      <c r="AG15" s="69"/>
      <c r="AH15" s="69"/>
      <c r="AI15" s="69" t="s">
        <v>545</v>
      </c>
      <c r="AJ15" s="69"/>
      <c r="AK15" s="69"/>
      <c r="AL15" s="69"/>
      <c r="AM15" s="69" t="s">
        <v>545</v>
      </c>
      <c r="AN15" s="69"/>
      <c r="AO15" s="69"/>
      <c r="AP15" s="69"/>
      <c r="AQ15" s="69" t="s">
        <v>545</v>
      </c>
      <c r="AR15" s="69"/>
      <c r="AS15" s="69"/>
      <c r="AT15" s="69"/>
      <c r="AU15" s="69" t="s">
        <v>545</v>
      </c>
      <c r="AV15" s="69"/>
      <c r="AW15" s="69"/>
      <c r="AX15" s="69"/>
      <c r="AY15" s="69" t="s">
        <v>545</v>
      </c>
      <c r="AZ15" s="69"/>
      <c r="BA15" s="69"/>
      <c r="BB15" s="69"/>
      <c r="BC15" s="69" t="s">
        <v>545</v>
      </c>
      <c r="BD15" s="69"/>
      <c r="BE15" s="69"/>
      <c r="BF15" s="69"/>
      <c r="BG15" s="69" t="s">
        <v>545</v>
      </c>
      <c r="BH15" s="69"/>
      <c r="BI15" s="69"/>
      <c r="BJ15" s="69"/>
      <c r="BK15" s="69" t="s">
        <v>545</v>
      </c>
      <c r="BL15" s="69"/>
      <c r="BM15" s="69"/>
      <c r="BN15" s="69"/>
      <c r="BO15" s="69" t="s">
        <v>545</v>
      </c>
      <c r="BP15" s="69"/>
      <c r="BQ15" s="69"/>
      <c r="BR15" s="69"/>
      <c r="BS15" s="69" t="s">
        <v>545</v>
      </c>
      <c r="BT15" s="69"/>
      <c r="BU15" s="69"/>
      <c r="BV15" s="69"/>
      <c r="BW15" s="69" t="s">
        <v>545</v>
      </c>
      <c r="BX15" s="69"/>
      <c r="BY15" s="69"/>
      <c r="BZ15" s="69"/>
      <c r="CA15" s="108">
        <v>201</v>
      </c>
      <c r="CB15" s="109"/>
      <c r="CC15" s="109"/>
      <c r="CD15" s="110"/>
      <c r="CE15" s="111">
        <f t="shared" ref="CE15" si="24">CE16+1</f>
        <v>131</v>
      </c>
      <c r="CF15" s="112"/>
      <c r="CG15" s="112"/>
      <c r="CH15" s="113"/>
      <c r="CM15">
        <v>75</v>
      </c>
      <c r="CN15" s="69" t="str">
        <f>IF(ISERROR(VLOOKUP("Inbred HIPS_"&amp;CN$4&amp;"_"&amp;$CM15,'Turkus Index'!$A:$D,4,FALSE)),"NA",VLOOKUP("Inbred HIPS_"&amp;CN$4&amp;"_"&amp;$CM15,'Turkus Index'!$A:$D,4,FALSE))</f>
        <v>NA</v>
      </c>
      <c r="CO15" s="69"/>
      <c r="CP15" s="70">
        <f>IF(ISERROR(VLOOKUP("Inbred HIPS_"&amp;CP$4&amp;"_"&amp;$CM15,'Turkus Index'!$A:$D,4,FALSE)),"NA",VLOOKUP("Inbred HIPS_"&amp;CP$4&amp;"_"&amp;$CM15,'Turkus Index'!$A:$D,4,FALSE))</f>
        <v>521</v>
      </c>
      <c r="CQ15" s="70"/>
      <c r="CR15" s="70">
        <f>IF(ISERROR(VLOOKUP("Inbred HIPS_"&amp;CR$4&amp;"_"&amp;$CM15,'Turkus Index'!$A:$D,4,FALSE)),"NA",VLOOKUP("Inbred HIPS_"&amp;CR$4&amp;"_"&amp;$CM15,'Turkus Index'!$A:$D,4,FALSE))</f>
        <v>522</v>
      </c>
      <c r="CS15" s="70"/>
      <c r="CT15" s="70">
        <f>IF(ISERROR(VLOOKUP("Inbred HIPS_"&amp;CT$4&amp;"_"&amp;$CM15,'Turkus Index'!$A:$D,4,FALSE)),"NA",VLOOKUP("Inbred HIPS_"&amp;CT$4&amp;"_"&amp;$CM15,'Turkus Index'!$A:$D,4,FALSE))</f>
        <v>523</v>
      </c>
      <c r="CU15" s="70"/>
      <c r="CV15" s="70">
        <f>IF(ISERROR(VLOOKUP("Inbred HIPS_"&amp;CV$4&amp;"_"&amp;$CM15,'Turkus Index'!$A:$D,4,FALSE)),"NA",VLOOKUP("Inbred HIPS_"&amp;CV$4&amp;"_"&amp;$CM15,'Turkus Index'!$A:$D,4,FALSE))</f>
        <v>524</v>
      </c>
      <c r="CW15" s="70"/>
      <c r="CX15" s="70">
        <f>IF(ISERROR(VLOOKUP("Inbred HIPS_"&amp;CX$4&amp;"_"&amp;$CM15,'Turkus Index'!$A:$D,4,FALSE)),"NA",VLOOKUP("Inbred HIPS_"&amp;CX$4&amp;"_"&amp;$CM15,'Turkus Index'!$A:$D,4,FALSE))</f>
        <v>525</v>
      </c>
      <c r="CY15" s="70"/>
      <c r="CZ15" s="70">
        <f>IF(ISERROR(VLOOKUP("Inbred HIPS_"&amp;CZ$4&amp;"_"&amp;$CM15,'Turkus Index'!$A:$D,4,FALSE)),"NA",VLOOKUP("Inbred HIPS_"&amp;CZ$4&amp;"_"&amp;$CM15,'Turkus Index'!$A:$D,4,FALSE))</f>
        <v>526</v>
      </c>
      <c r="DA15" s="70"/>
      <c r="DB15" s="70">
        <f>IF(ISERROR(VLOOKUP("Inbred HIPS_"&amp;DB$4&amp;"_"&amp;$CM15,'Turkus Index'!$A:$D,4,FALSE)),"NA",VLOOKUP("Inbred HIPS_"&amp;DB$4&amp;"_"&amp;$CM15,'Turkus Index'!$A:$D,4,FALSE))</f>
        <v>527</v>
      </c>
      <c r="DC15" s="70"/>
      <c r="DD15" s="70">
        <f>IF(ISERROR(VLOOKUP("Inbred HIPS_"&amp;DD$4&amp;"_"&amp;$CM15,'Turkus Index'!$A:$D,4,FALSE)),"NA",VLOOKUP("Inbred HIPS_"&amp;DD$4&amp;"_"&amp;$CM15,'Turkus Index'!$A:$D,4,FALSE))</f>
        <v>528</v>
      </c>
      <c r="DE15" s="70"/>
      <c r="DF15" s="70">
        <f>IF(ISERROR(VLOOKUP("Inbred HIPS_"&amp;DF$4&amp;"_"&amp;$CM15,'Turkus Index'!$A:$D,4,FALSE)),"NA",VLOOKUP("Inbred HIPS_"&amp;DF$4&amp;"_"&amp;$CM15,'Turkus Index'!$A:$D,4,FALSE))</f>
        <v>529</v>
      </c>
      <c r="DG15" s="70"/>
      <c r="DH15" s="70">
        <f>IF(ISERROR(VLOOKUP("Inbred HIPS_"&amp;DH$4&amp;"_"&amp;$CM15,'Turkus Index'!$A:$D,4,FALSE)),"NA",VLOOKUP("Inbred HIPS_"&amp;DH$4&amp;"_"&amp;$CM15,'Turkus Index'!$A:$D,4,FALSE))</f>
        <v>530</v>
      </c>
      <c r="DI15" s="70"/>
      <c r="DJ15" s="69" t="str">
        <f>IF(ISERROR(VLOOKUP("Inbred HIPS_"&amp;DJ$4&amp;"_"&amp;$CM15,'Turkus Index'!$A:$D,4,FALSE)),"NA",VLOOKUP("Inbred HIPS_"&amp;DJ$4&amp;"_"&amp;$CM15,'Turkus Index'!$A:$D,4,FALSE))</f>
        <v>NA</v>
      </c>
      <c r="DK15" s="69"/>
    </row>
    <row r="16" spans="1:115" x14ac:dyDescent="0.45">
      <c r="B16">
        <v>32</v>
      </c>
      <c r="C16" s="69" t="s">
        <v>545</v>
      </c>
      <c r="D16" s="69"/>
      <c r="E16" s="69"/>
      <c r="F16" s="69"/>
      <c r="G16" s="69" t="s">
        <v>545</v>
      </c>
      <c r="H16" s="69"/>
      <c r="I16" s="69"/>
      <c r="J16" s="69"/>
      <c r="K16" s="69" t="s">
        <v>545</v>
      </c>
      <c r="L16" s="69"/>
      <c r="M16" s="69"/>
      <c r="N16" s="69"/>
      <c r="O16" s="69" t="s">
        <v>545</v>
      </c>
      <c r="P16" s="69"/>
      <c r="Q16" s="69"/>
      <c r="R16" s="69"/>
      <c r="S16" s="69" t="s">
        <v>545</v>
      </c>
      <c r="T16" s="69"/>
      <c r="U16" s="69"/>
      <c r="V16" s="69"/>
      <c r="W16" s="69" t="s">
        <v>545</v>
      </c>
      <c r="X16" s="69"/>
      <c r="Y16" s="69"/>
      <c r="Z16" s="69"/>
      <c r="AA16" s="69" t="s">
        <v>545</v>
      </c>
      <c r="AB16" s="69"/>
      <c r="AC16" s="69"/>
      <c r="AD16" s="69"/>
      <c r="AE16" s="69" t="s">
        <v>545</v>
      </c>
      <c r="AF16" s="69"/>
      <c r="AG16" s="69"/>
      <c r="AH16" s="69"/>
      <c r="AI16" s="69" t="s">
        <v>545</v>
      </c>
      <c r="AJ16" s="69"/>
      <c r="AK16" s="69"/>
      <c r="AL16" s="69"/>
      <c r="AM16" s="69" t="s">
        <v>545</v>
      </c>
      <c r="AN16" s="69"/>
      <c r="AO16" s="69"/>
      <c r="AP16" s="69"/>
      <c r="AQ16" s="69" t="s">
        <v>545</v>
      </c>
      <c r="AR16" s="69"/>
      <c r="AS16" s="69"/>
      <c r="AT16" s="69"/>
      <c r="AU16" s="69" t="s">
        <v>545</v>
      </c>
      <c r="AV16" s="69"/>
      <c r="AW16" s="69"/>
      <c r="AX16" s="69"/>
      <c r="AY16" s="69" t="s">
        <v>545</v>
      </c>
      <c r="AZ16" s="69"/>
      <c r="BA16" s="69"/>
      <c r="BB16" s="69"/>
      <c r="BC16" s="69" t="s">
        <v>545</v>
      </c>
      <c r="BD16" s="69"/>
      <c r="BE16" s="69"/>
      <c r="BF16" s="69"/>
      <c r="BG16" s="69" t="s">
        <v>545</v>
      </c>
      <c r="BH16" s="69"/>
      <c r="BI16" s="69"/>
      <c r="BJ16" s="69"/>
      <c r="BK16" s="69" t="s">
        <v>545</v>
      </c>
      <c r="BL16" s="69"/>
      <c r="BM16" s="69"/>
      <c r="BN16" s="69"/>
      <c r="BO16" s="69" t="s">
        <v>545</v>
      </c>
      <c r="BP16" s="69"/>
      <c r="BQ16" s="69"/>
      <c r="BR16" s="69"/>
      <c r="BS16" s="69" t="s">
        <v>545</v>
      </c>
      <c r="BT16" s="69"/>
      <c r="BU16" s="69"/>
      <c r="BV16" s="69"/>
      <c r="BW16" s="69" t="s">
        <v>545</v>
      </c>
      <c r="BX16" s="69"/>
      <c r="BY16" s="69"/>
      <c r="BZ16" s="69"/>
      <c r="CA16" s="106">
        <f t="shared" ref="CA16" si="25">CA17+1</f>
        <v>129</v>
      </c>
      <c r="CB16" s="104"/>
      <c r="CC16" s="104"/>
      <c r="CD16" s="107"/>
      <c r="CE16" s="102">
        <f t="shared" ref="CE16" si="26">CA16+1</f>
        <v>130</v>
      </c>
      <c r="CF16" s="102"/>
      <c r="CG16" s="102"/>
      <c r="CH16" s="102"/>
      <c r="CI16" s="10"/>
      <c r="CM16">
        <v>74</v>
      </c>
      <c r="CN16" s="69" t="str">
        <f>IF(ISERROR(VLOOKUP("Inbred HIPS_"&amp;CN$4&amp;"_"&amp;$CM16,'Turkus Index'!$A:$D,4,FALSE)),"NA",VLOOKUP("Inbred HIPS_"&amp;CN$4&amp;"_"&amp;$CM16,'Turkus Index'!$A:$D,4,FALSE))</f>
        <v>NA</v>
      </c>
      <c r="CO16" s="69"/>
      <c r="CP16" s="70">
        <f>IF(ISERROR(VLOOKUP("Inbred HIPS_"&amp;CP$4&amp;"_"&amp;$CM16,'Turkus Index'!$A:$D,4,FALSE)),"NA",VLOOKUP("Inbred HIPS_"&amp;CP$4&amp;"_"&amp;$CM16,'Turkus Index'!$A:$D,4,FALSE))</f>
        <v>520</v>
      </c>
      <c r="CQ16" s="70"/>
      <c r="CR16" s="70">
        <f>IF(ISERROR(VLOOKUP("Inbred HIPS_"&amp;CR$4&amp;"_"&amp;$CM16,'Turkus Index'!$A:$D,4,FALSE)),"NA",VLOOKUP("Inbred HIPS_"&amp;CR$4&amp;"_"&amp;$CM16,'Turkus Index'!$A:$D,4,FALSE))</f>
        <v>519</v>
      </c>
      <c r="CS16" s="70"/>
      <c r="CT16" s="70">
        <f>IF(ISERROR(VLOOKUP("Inbred HIPS_"&amp;CT$4&amp;"_"&amp;$CM16,'Turkus Index'!$A:$D,4,FALSE)),"NA",VLOOKUP("Inbred HIPS_"&amp;CT$4&amp;"_"&amp;$CM16,'Turkus Index'!$A:$D,4,FALSE))</f>
        <v>518</v>
      </c>
      <c r="CU16" s="70"/>
      <c r="CV16" s="70">
        <f>IF(ISERROR(VLOOKUP("Inbred HIPS_"&amp;CV$4&amp;"_"&amp;$CM16,'Turkus Index'!$A:$D,4,FALSE)),"NA",VLOOKUP("Inbred HIPS_"&amp;CV$4&amp;"_"&amp;$CM16,'Turkus Index'!$A:$D,4,FALSE))</f>
        <v>517</v>
      </c>
      <c r="CW16" s="70"/>
      <c r="CX16" s="70">
        <f>IF(ISERROR(VLOOKUP("Inbred HIPS_"&amp;CX$4&amp;"_"&amp;$CM16,'Turkus Index'!$A:$D,4,FALSE)),"NA",VLOOKUP("Inbred HIPS_"&amp;CX$4&amp;"_"&amp;$CM16,'Turkus Index'!$A:$D,4,FALSE))</f>
        <v>516</v>
      </c>
      <c r="CY16" s="70"/>
      <c r="CZ16" s="70">
        <f>IF(ISERROR(VLOOKUP("Inbred HIPS_"&amp;CZ$4&amp;"_"&amp;$CM16,'Turkus Index'!$A:$D,4,FALSE)),"NA",VLOOKUP("Inbred HIPS_"&amp;CZ$4&amp;"_"&amp;$CM16,'Turkus Index'!$A:$D,4,FALSE))</f>
        <v>515</v>
      </c>
      <c r="DA16" s="70"/>
      <c r="DB16" s="70">
        <f>IF(ISERROR(VLOOKUP("Inbred HIPS_"&amp;DB$4&amp;"_"&amp;$CM16,'Turkus Index'!$A:$D,4,FALSE)),"NA",VLOOKUP("Inbred HIPS_"&amp;DB$4&amp;"_"&amp;$CM16,'Turkus Index'!$A:$D,4,FALSE))</f>
        <v>514</v>
      </c>
      <c r="DC16" s="70"/>
      <c r="DD16" s="70">
        <f>IF(ISERROR(VLOOKUP("Inbred HIPS_"&amp;DD$4&amp;"_"&amp;$CM16,'Turkus Index'!$A:$D,4,FALSE)),"NA",VLOOKUP("Inbred HIPS_"&amp;DD$4&amp;"_"&amp;$CM16,'Turkus Index'!$A:$D,4,FALSE))</f>
        <v>513</v>
      </c>
      <c r="DE16" s="70"/>
      <c r="DF16" s="70">
        <f>IF(ISERROR(VLOOKUP("Inbred HIPS_"&amp;DF$4&amp;"_"&amp;$CM16,'Turkus Index'!$A:$D,4,FALSE)),"NA",VLOOKUP("Inbred HIPS_"&amp;DF$4&amp;"_"&amp;$CM16,'Turkus Index'!$A:$D,4,FALSE))</f>
        <v>512</v>
      </c>
      <c r="DG16" s="70"/>
      <c r="DH16" s="70">
        <f>IF(ISERROR(VLOOKUP("Inbred HIPS_"&amp;DH$4&amp;"_"&amp;$CM16,'Turkus Index'!$A:$D,4,FALSE)),"NA",VLOOKUP("Inbred HIPS_"&amp;DH$4&amp;"_"&amp;$CM16,'Turkus Index'!$A:$D,4,FALSE))</f>
        <v>511</v>
      </c>
      <c r="DI16" s="70"/>
      <c r="DJ16" s="69" t="str">
        <f>IF(ISERROR(VLOOKUP("Inbred HIPS_"&amp;DJ$4&amp;"_"&amp;$CM16,'Turkus Index'!$A:$D,4,FALSE)),"NA",VLOOKUP("Inbred HIPS_"&amp;DJ$4&amp;"_"&amp;$CM16,'Turkus Index'!$A:$D,4,FALSE))</f>
        <v>NA</v>
      </c>
      <c r="DK16" s="69"/>
    </row>
    <row r="17" spans="2:115" x14ac:dyDescent="0.45">
      <c r="B17">
        <v>31</v>
      </c>
      <c r="C17" s="69" t="s">
        <v>545</v>
      </c>
      <c r="D17" s="69"/>
      <c r="E17" s="69"/>
      <c r="F17" s="69"/>
      <c r="G17" s="69" t="s">
        <v>545</v>
      </c>
      <c r="H17" s="69"/>
      <c r="I17" s="69"/>
      <c r="J17" s="69"/>
      <c r="K17" s="69" t="s">
        <v>545</v>
      </c>
      <c r="L17" s="69"/>
      <c r="M17" s="69"/>
      <c r="N17" s="69"/>
      <c r="O17" s="69" t="s">
        <v>545</v>
      </c>
      <c r="P17" s="69"/>
      <c r="Q17" s="69"/>
      <c r="R17" s="69"/>
      <c r="S17" s="69" t="s">
        <v>545</v>
      </c>
      <c r="T17" s="69"/>
      <c r="U17" s="69"/>
      <c r="V17" s="69"/>
      <c r="W17" s="69" t="s">
        <v>545</v>
      </c>
      <c r="X17" s="69"/>
      <c r="Y17" s="69"/>
      <c r="Z17" s="69"/>
      <c r="AA17" s="69" t="s">
        <v>545</v>
      </c>
      <c r="AB17" s="69"/>
      <c r="AC17" s="69"/>
      <c r="AD17" s="69"/>
      <c r="AE17" s="69" t="s">
        <v>545</v>
      </c>
      <c r="AF17" s="69"/>
      <c r="AG17" s="69"/>
      <c r="AH17" s="69"/>
      <c r="AI17" s="69" t="s">
        <v>545</v>
      </c>
      <c r="AJ17" s="69"/>
      <c r="AK17" s="69"/>
      <c r="AL17" s="69"/>
      <c r="AM17" s="69" t="s">
        <v>545</v>
      </c>
      <c r="AN17" s="69"/>
      <c r="AO17" s="69"/>
      <c r="AP17" s="69"/>
      <c r="AQ17" s="69" t="s">
        <v>545</v>
      </c>
      <c r="AR17" s="69"/>
      <c r="AS17" s="69"/>
      <c r="AT17" s="69"/>
      <c r="AU17" s="69" t="s">
        <v>545</v>
      </c>
      <c r="AV17" s="69"/>
      <c r="AW17" s="69"/>
      <c r="AX17" s="69"/>
      <c r="AY17" s="69" t="s">
        <v>545</v>
      </c>
      <c r="AZ17" s="69"/>
      <c r="BA17" s="69"/>
      <c r="BB17" s="69"/>
      <c r="BC17" s="69" t="s">
        <v>545</v>
      </c>
      <c r="BD17" s="69"/>
      <c r="BE17" s="69"/>
      <c r="BF17" s="69"/>
      <c r="BG17" s="69" t="s">
        <v>545</v>
      </c>
      <c r="BH17" s="69"/>
      <c r="BI17" s="69"/>
      <c r="BJ17" s="69"/>
      <c r="BK17" s="69" t="s">
        <v>545</v>
      </c>
      <c r="BL17" s="69"/>
      <c r="BM17" s="69"/>
      <c r="BN17" s="69"/>
      <c r="BO17" s="69" t="s">
        <v>545</v>
      </c>
      <c r="BP17" s="69"/>
      <c r="BQ17" s="69"/>
      <c r="BR17" s="69"/>
      <c r="BS17" s="69" t="s">
        <v>545</v>
      </c>
      <c r="BT17" s="69"/>
      <c r="BU17" s="69"/>
      <c r="BV17" s="69"/>
      <c r="BW17" s="69" t="s">
        <v>545</v>
      </c>
      <c r="BX17" s="69"/>
      <c r="BY17" s="69"/>
      <c r="BZ17" s="69"/>
      <c r="CA17" s="101">
        <f t="shared" ref="CA17" si="27">CE17+1</f>
        <v>128</v>
      </c>
      <c r="CB17" s="102"/>
      <c r="CC17" s="102"/>
      <c r="CD17" s="102"/>
      <c r="CE17" s="104">
        <f t="shared" ref="CE17" si="28">CE18+1</f>
        <v>127</v>
      </c>
      <c r="CF17" s="104"/>
      <c r="CG17" s="104"/>
      <c r="CH17" s="105"/>
      <c r="CM17">
        <v>73</v>
      </c>
      <c r="CN17" s="69" t="str">
        <f>IF(ISERROR(VLOOKUP("Inbred HIPS_"&amp;CN$4&amp;"_"&amp;$CM17,'Turkus Index'!$A:$D,4,FALSE)),"NA",VLOOKUP("Inbred HIPS_"&amp;CN$4&amp;"_"&amp;$CM17,'Turkus Index'!$A:$D,4,FALSE))</f>
        <v>NA</v>
      </c>
      <c r="CO17" s="69"/>
      <c r="CP17" s="70">
        <f>IF(ISERROR(VLOOKUP("Inbred HIPS_"&amp;CP$4&amp;"_"&amp;$CM17,'Turkus Index'!$A:$D,4,FALSE)),"NA",VLOOKUP("Inbred HIPS_"&amp;CP$4&amp;"_"&amp;$CM17,'Turkus Index'!$A:$D,4,FALSE))</f>
        <v>501</v>
      </c>
      <c r="CQ17" s="70"/>
      <c r="CR17" s="70">
        <f>IF(ISERROR(VLOOKUP("Inbred HIPS_"&amp;CR$4&amp;"_"&amp;$CM17,'Turkus Index'!$A:$D,4,FALSE)),"NA",VLOOKUP("Inbred HIPS_"&amp;CR$4&amp;"_"&amp;$CM17,'Turkus Index'!$A:$D,4,FALSE))</f>
        <v>502</v>
      </c>
      <c r="CS17" s="70"/>
      <c r="CT17" s="70">
        <f>IF(ISERROR(VLOOKUP("Inbred HIPS_"&amp;CT$4&amp;"_"&amp;$CM17,'Turkus Index'!$A:$D,4,FALSE)),"NA",VLOOKUP("Inbred HIPS_"&amp;CT$4&amp;"_"&amp;$CM17,'Turkus Index'!$A:$D,4,FALSE))</f>
        <v>503</v>
      </c>
      <c r="CU17" s="70"/>
      <c r="CV17" s="70">
        <f>IF(ISERROR(VLOOKUP("Inbred HIPS_"&amp;CV$4&amp;"_"&amp;$CM17,'Turkus Index'!$A:$D,4,FALSE)),"NA",VLOOKUP("Inbred HIPS_"&amp;CV$4&amp;"_"&amp;$CM17,'Turkus Index'!$A:$D,4,FALSE))</f>
        <v>504</v>
      </c>
      <c r="CW17" s="70"/>
      <c r="CX17" s="70">
        <f>IF(ISERROR(VLOOKUP("Inbred HIPS_"&amp;CX$4&amp;"_"&amp;$CM17,'Turkus Index'!$A:$D,4,FALSE)),"NA",VLOOKUP("Inbred HIPS_"&amp;CX$4&amp;"_"&amp;$CM17,'Turkus Index'!$A:$D,4,FALSE))</f>
        <v>505</v>
      </c>
      <c r="CY17" s="70"/>
      <c r="CZ17" s="70">
        <f>IF(ISERROR(VLOOKUP("Inbred HIPS_"&amp;CZ$4&amp;"_"&amp;$CM17,'Turkus Index'!$A:$D,4,FALSE)),"NA",VLOOKUP("Inbred HIPS_"&amp;CZ$4&amp;"_"&amp;$CM17,'Turkus Index'!$A:$D,4,FALSE))</f>
        <v>506</v>
      </c>
      <c r="DA17" s="70"/>
      <c r="DB17" s="70">
        <f>IF(ISERROR(VLOOKUP("Inbred HIPS_"&amp;DB$4&amp;"_"&amp;$CM17,'Turkus Index'!$A:$D,4,FALSE)),"NA",VLOOKUP("Inbred HIPS_"&amp;DB$4&amp;"_"&amp;$CM17,'Turkus Index'!$A:$D,4,FALSE))</f>
        <v>507</v>
      </c>
      <c r="DC17" s="70"/>
      <c r="DD17" s="70">
        <f>IF(ISERROR(VLOOKUP("Inbred HIPS_"&amp;DD$4&amp;"_"&amp;$CM17,'Turkus Index'!$A:$D,4,FALSE)),"NA",VLOOKUP("Inbred HIPS_"&amp;DD$4&amp;"_"&amp;$CM17,'Turkus Index'!$A:$D,4,FALSE))</f>
        <v>508</v>
      </c>
      <c r="DE17" s="70"/>
      <c r="DF17" s="70">
        <f>IF(ISERROR(VLOOKUP("Inbred HIPS_"&amp;DF$4&amp;"_"&amp;$CM17,'Turkus Index'!$A:$D,4,FALSE)),"NA",VLOOKUP("Inbred HIPS_"&amp;DF$4&amp;"_"&amp;$CM17,'Turkus Index'!$A:$D,4,FALSE))</f>
        <v>509</v>
      </c>
      <c r="DG17" s="70"/>
      <c r="DH17" s="70">
        <f>IF(ISERROR(VLOOKUP("Inbred HIPS_"&amp;DH$4&amp;"_"&amp;$CM17,'Turkus Index'!$A:$D,4,FALSE)),"NA",VLOOKUP("Inbred HIPS_"&amp;DH$4&amp;"_"&amp;$CM17,'Turkus Index'!$A:$D,4,FALSE))</f>
        <v>510</v>
      </c>
      <c r="DI17" s="70"/>
      <c r="DJ17" s="69" t="str">
        <f>IF(ISERROR(VLOOKUP("Inbred HIPS_"&amp;DJ$4&amp;"_"&amp;$CM17,'Turkus Index'!$A:$D,4,FALSE)),"NA",VLOOKUP("Inbred HIPS_"&amp;DJ$4&amp;"_"&amp;$CM17,'Turkus Index'!$A:$D,4,FALSE))</f>
        <v>NA</v>
      </c>
      <c r="DK17" s="69"/>
    </row>
    <row r="18" spans="2:115" x14ac:dyDescent="0.45">
      <c r="B18">
        <v>30</v>
      </c>
      <c r="C18" s="69" t="s">
        <v>545</v>
      </c>
      <c r="D18" s="69"/>
      <c r="E18" s="69"/>
      <c r="F18" s="69"/>
      <c r="G18" s="69" t="s">
        <v>545</v>
      </c>
      <c r="H18" s="69"/>
      <c r="I18" s="69"/>
      <c r="J18" s="69"/>
      <c r="K18" s="69" t="s">
        <v>545</v>
      </c>
      <c r="L18" s="69"/>
      <c r="M18" s="69"/>
      <c r="N18" s="69"/>
      <c r="O18" s="69" t="s">
        <v>545</v>
      </c>
      <c r="P18" s="69"/>
      <c r="Q18" s="69"/>
      <c r="R18" s="69"/>
      <c r="S18" s="69" t="s">
        <v>545</v>
      </c>
      <c r="T18" s="69"/>
      <c r="U18" s="69"/>
      <c r="V18" s="69"/>
      <c r="W18" s="69" t="s">
        <v>545</v>
      </c>
      <c r="X18" s="69"/>
      <c r="Y18" s="69"/>
      <c r="Z18" s="69"/>
      <c r="AA18" s="69" t="s">
        <v>545</v>
      </c>
      <c r="AB18" s="69"/>
      <c r="AC18" s="69"/>
      <c r="AD18" s="69"/>
      <c r="AE18" s="69" t="s">
        <v>545</v>
      </c>
      <c r="AF18" s="69"/>
      <c r="AG18" s="69"/>
      <c r="AH18" s="69"/>
      <c r="AI18" s="69" t="s">
        <v>545</v>
      </c>
      <c r="AJ18" s="69"/>
      <c r="AK18" s="69"/>
      <c r="AL18" s="69"/>
      <c r="AM18" s="69" t="s">
        <v>545</v>
      </c>
      <c r="AN18" s="69"/>
      <c r="AO18" s="69"/>
      <c r="AP18" s="69"/>
      <c r="AQ18" s="69" t="s">
        <v>545</v>
      </c>
      <c r="AR18" s="69"/>
      <c r="AS18" s="69"/>
      <c r="AT18" s="69"/>
      <c r="AU18" s="69" t="s">
        <v>545</v>
      </c>
      <c r="AV18" s="69"/>
      <c r="AW18" s="69"/>
      <c r="AX18" s="69"/>
      <c r="AY18" s="69" t="s">
        <v>545</v>
      </c>
      <c r="AZ18" s="69"/>
      <c r="BA18" s="69"/>
      <c r="BB18" s="69"/>
      <c r="BC18" s="69" t="s">
        <v>545</v>
      </c>
      <c r="BD18" s="69"/>
      <c r="BE18" s="69"/>
      <c r="BF18" s="69"/>
      <c r="BG18" s="69" t="s">
        <v>545</v>
      </c>
      <c r="BH18" s="69"/>
      <c r="BI18" s="69"/>
      <c r="BJ18" s="69"/>
      <c r="BK18" s="69" t="s">
        <v>545</v>
      </c>
      <c r="BL18" s="69"/>
      <c r="BM18" s="69"/>
      <c r="BN18" s="69"/>
      <c r="BO18" s="69" t="s">
        <v>545</v>
      </c>
      <c r="BP18" s="69"/>
      <c r="BQ18" s="69"/>
      <c r="BR18" s="69"/>
      <c r="BS18" s="69" t="s">
        <v>545</v>
      </c>
      <c r="BT18" s="69"/>
      <c r="BU18" s="69"/>
      <c r="BV18" s="69"/>
      <c r="BW18" s="69" t="s">
        <v>545</v>
      </c>
      <c r="BX18" s="69"/>
      <c r="BY18" s="69"/>
      <c r="BZ18" s="69"/>
      <c r="CA18" s="101">
        <f t="shared" ref="CA18" si="29">CA19+1</f>
        <v>125</v>
      </c>
      <c r="CB18" s="102"/>
      <c r="CC18" s="102"/>
      <c r="CD18" s="102"/>
      <c r="CE18" s="102">
        <f t="shared" ref="CE18" si="30">CA18+1</f>
        <v>126</v>
      </c>
      <c r="CF18" s="102"/>
      <c r="CG18" s="102"/>
      <c r="CH18" s="103"/>
      <c r="CM18">
        <v>72</v>
      </c>
      <c r="CN18" s="69" t="str">
        <f>IF(ISERROR(VLOOKUP("Inbred HIPS_"&amp;CN$4&amp;"_"&amp;$CM18,'Turkus Index'!$A:$D,4,FALSE)),"NA",VLOOKUP("Inbred HIPS_"&amp;CN$4&amp;"_"&amp;$CM18,'Turkus Index'!$A:$D,4,FALSE))</f>
        <v>NA</v>
      </c>
      <c r="CO18" s="69"/>
      <c r="CP18" s="70">
        <f>IF(ISERROR(VLOOKUP("Inbred HIPS_"&amp;CP$4&amp;"_"&amp;$CM18,'Turkus Index'!$A:$D,4,FALSE)),"NA",VLOOKUP("Inbred HIPS_"&amp;CP$4&amp;"_"&amp;$CM18,'Turkus Index'!$A:$D,4,FALSE))</f>
        <v>500</v>
      </c>
      <c r="CQ18" s="70"/>
      <c r="CR18" s="70">
        <f>IF(ISERROR(VLOOKUP("Inbred HIPS_"&amp;CR$4&amp;"_"&amp;$CM18,'Turkus Index'!$A:$D,4,FALSE)),"NA",VLOOKUP("Inbred HIPS_"&amp;CR$4&amp;"_"&amp;$CM18,'Turkus Index'!$A:$D,4,FALSE))</f>
        <v>499</v>
      </c>
      <c r="CS18" s="70"/>
      <c r="CT18" s="70">
        <f>IF(ISERROR(VLOOKUP("Inbred HIPS_"&amp;CT$4&amp;"_"&amp;$CM18,'Turkus Index'!$A:$D,4,FALSE)),"NA",VLOOKUP("Inbred HIPS_"&amp;CT$4&amp;"_"&amp;$CM18,'Turkus Index'!$A:$D,4,FALSE))</f>
        <v>498</v>
      </c>
      <c r="CU18" s="70"/>
      <c r="CV18" s="70">
        <f>IF(ISERROR(VLOOKUP("Inbred HIPS_"&amp;CV$4&amp;"_"&amp;$CM18,'Turkus Index'!$A:$D,4,FALSE)),"NA",VLOOKUP("Inbred HIPS_"&amp;CV$4&amp;"_"&amp;$CM18,'Turkus Index'!$A:$D,4,FALSE))</f>
        <v>497</v>
      </c>
      <c r="CW18" s="70"/>
      <c r="CX18" s="70">
        <f>IF(ISERROR(VLOOKUP("Inbred HIPS_"&amp;CX$4&amp;"_"&amp;$CM18,'Turkus Index'!$A:$D,4,FALSE)),"NA",VLOOKUP("Inbred HIPS_"&amp;CX$4&amp;"_"&amp;$CM18,'Turkus Index'!$A:$D,4,FALSE))</f>
        <v>496</v>
      </c>
      <c r="CY18" s="70"/>
      <c r="CZ18" s="70">
        <f>IF(ISERROR(VLOOKUP("Inbred HIPS_"&amp;CZ$4&amp;"_"&amp;$CM18,'Turkus Index'!$A:$D,4,FALSE)),"NA",VLOOKUP("Inbred HIPS_"&amp;CZ$4&amp;"_"&amp;$CM18,'Turkus Index'!$A:$D,4,FALSE))</f>
        <v>495</v>
      </c>
      <c r="DA18" s="70"/>
      <c r="DB18" s="70">
        <f>IF(ISERROR(VLOOKUP("Inbred HIPS_"&amp;DB$4&amp;"_"&amp;$CM18,'Turkus Index'!$A:$D,4,FALSE)),"NA",VLOOKUP("Inbred HIPS_"&amp;DB$4&amp;"_"&amp;$CM18,'Turkus Index'!$A:$D,4,FALSE))</f>
        <v>494</v>
      </c>
      <c r="DC18" s="70"/>
      <c r="DD18" s="70">
        <f>IF(ISERROR(VLOOKUP("Inbred HIPS_"&amp;DD$4&amp;"_"&amp;$CM18,'Turkus Index'!$A:$D,4,FALSE)),"NA",VLOOKUP("Inbred HIPS_"&amp;DD$4&amp;"_"&amp;$CM18,'Turkus Index'!$A:$D,4,FALSE))</f>
        <v>493</v>
      </c>
      <c r="DE18" s="70"/>
      <c r="DF18" s="70">
        <f>IF(ISERROR(VLOOKUP("Inbred HIPS_"&amp;DF$4&amp;"_"&amp;$CM18,'Turkus Index'!$A:$D,4,FALSE)),"NA",VLOOKUP("Inbred HIPS_"&amp;DF$4&amp;"_"&amp;$CM18,'Turkus Index'!$A:$D,4,FALSE))</f>
        <v>492</v>
      </c>
      <c r="DG18" s="70"/>
      <c r="DH18" s="70">
        <f>IF(ISERROR(VLOOKUP("Inbred HIPS_"&amp;DH$4&amp;"_"&amp;$CM18,'Turkus Index'!$A:$D,4,FALSE)),"NA",VLOOKUP("Inbred HIPS_"&amp;DH$4&amp;"_"&amp;$CM18,'Turkus Index'!$A:$D,4,FALSE))</f>
        <v>491</v>
      </c>
      <c r="DI18" s="70"/>
      <c r="DJ18" s="69" t="str">
        <f>IF(ISERROR(VLOOKUP("Inbred HIPS_"&amp;DJ$4&amp;"_"&amp;$CM18,'Turkus Index'!$A:$D,4,FALSE)),"NA",VLOOKUP("Inbred HIPS_"&amp;DJ$4&amp;"_"&amp;$CM18,'Turkus Index'!$A:$D,4,FALSE))</f>
        <v>NA</v>
      </c>
      <c r="DK18" s="69"/>
    </row>
    <row r="19" spans="2:115" x14ac:dyDescent="0.45">
      <c r="B19">
        <v>29</v>
      </c>
      <c r="C19" s="69" t="s">
        <v>545</v>
      </c>
      <c r="D19" s="69"/>
      <c r="E19" s="69"/>
      <c r="F19" s="69"/>
      <c r="G19" s="69" t="s">
        <v>545</v>
      </c>
      <c r="H19" s="69"/>
      <c r="I19" s="69"/>
      <c r="J19" s="69"/>
      <c r="K19" s="69" t="s">
        <v>545</v>
      </c>
      <c r="L19" s="69"/>
      <c r="M19" s="69"/>
      <c r="N19" s="69"/>
      <c r="O19" s="69" t="s">
        <v>545</v>
      </c>
      <c r="P19" s="69"/>
      <c r="Q19" s="69"/>
      <c r="R19" s="69"/>
      <c r="S19" s="69" t="s">
        <v>545</v>
      </c>
      <c r="T19" s="69"/>
      <c r="U19" s="69"/>
      <c r="V19" s="69"/>
      <c r="W19" s="69" t="s">
        <v>545</v>
      </c>
      <c r="X19" s="69"/>
      <c r="Y19" s="69"/>
      <c r="Z19" s="69"/>
      <c r="AA19" s="69" t="s">
        <v>545</v>
      </c>
      <c r="AB19" s="69"/>
      <c r="AC19" s="69"/>
      <c r="AD19" s="69"/>
      <c r="AE19" s="69" t="s">
        <v>545</v>
      </c>
      <c r="AF19" s="69"/>
      <c r="AG19" s="69"/>
      <c r="AH19" s="69"/>
      <c r="AI19" s="69" t="s">
        <v>545</v>
      </c>
      <c r="AJ19" s="69"/>
      <c r="AK19" s="69"/>
      <c r="AL19" s="69"/>
      <c r="AM19" s="69" t="s">
        <v>545</v>
      </c>
      <c r="AN19" s="69"/>
      <c r="AO19" s="69"/>
      <c r="AP19" s="69"/>
      <c r="AQ19" s="69" t="s">
        <v>545</v>
      </c>
      <c r="AR19" s="69"/>
      <c r="AS19" s="69"/>
      <c r="AT19" s="69"/>
      <c r="AU19" s="69" t="s">
        <v>545</v>
      </c>
      <c r="AV19" s="69"/>
      <c r="AW19" s="69"/>
      <c r="AX19" s="69"/>
      <c r="AY19" s="69" t="s">
        <v>545</v>
      </c>
      <c r="AZ19" s="69"/>
      <c r="BA19" s="69"/>
      <c r="BB19" s="69"/>
      <c r="BC19" s="69" t="s">
        <v>545</v>
      </c>
      <c r="BD19" s="69"/>
      <c r="BE19" s="69"/>
      <c r="BF19" s="69"/>
      <c r="BG19" s="69" t="s">
        <v>545</v>
      </c>
      <c r="BH19" s="69"/>
      <c r="BI19" s="69"/>
      <c r="BJ19" s="69"/>
      <c r="BK19" s="69" t="s">
        <v>545</v>
      </c>
      <c r="BL19" s="69"/>
      <c r="BM19" s="69"/>
      <c r="BN19" s="69"/>
      <c r="BO19" s="69" t="s">
        <v>545</v>
      </c>
      <c r="BP19" s="69"/>
      <c r="BQ19" s="69"/>
      <c r="BR19" s="69"/>
      <c r="BS19" s="69" t="s">
        <v>545</v>
      </c>
      <c r="BT19" s="69"/>
      <c r="BU19" s="69"/>
      <c r="BV19" s="69"/>
      <c r="BW19" s="69" t="s">
        <v>545</v>
      </c>
      <c r="BX19" s="69"/>
      <c r="BY19" s="69"/>
      <c r="BZ19" s="69"/>
      <c r="CA19" s="101">
        <f t="shared" ref="CA19" si="31">CE19+1</f>
        <v>124</v>
      </c>
      <c r="CB19" s="102"/>
      <c r="CC19" s="102"/>
      <c r="CD19" s="102"/>
      <c r="CE19" s="102">
        <f t="shared" ref="CE19" si="32">CE20+1</f>
        <v>123</v>
      </c>
      <c r="CF19" s="102"/>
      <c r="CG19" s="102"/>
      <c r="CH19" s="103"/>
      <c r="CM19">
        <v>71</v>
      </c>
      <c r="CN19" s="69" t="str">
        <f>IF(ISERROR(VLOOKUP("Inbred HIPS_"&amp;CN$4&amp;"_"&amp;$CM19,'Turkus Index'!$A:$D,4,FALSE)),"NA",VLOOKUP("Inbred HIPS_"&amp;CN$4&amp;"_"&amp;$CM19,'Turkus Index'!$A:$D,4,FALSE))</f>
        <v>NA</v>
      </c>
      <c r="CO19" s="69"/>
      <c r="CP19" s="70">
        <f>IF(ISERROR(VLOOKUP("Inbred HIPS_"&amp;CP$4&amp;"_"&amp;$CM19,'Turkus Index'!$A:$D,4,FALSE)),"NA",VLOOKUP("Inbred HIPS_"&amp;CP$4&amp;"_"&amp;$CM19,'Turkus Index'!$A:$D,4,FALSE))</f>
        <v>481</v>
      </c>
      <c r="CQ19" s="70"/>
      <c r="CR19" s="70">
        <f>IF(ISERROR(VLOOKUP("Inbred HIPS_"&amp;CR$4&amp;"_"&amp;$CM19,'Turkus Index'!$A:$D,4,FALSE)),"NA",VLOOKUP("Inbred HIPS_"&amp;CR$4&amp;"_"&amp;$CM19,'Turkus Index'!$A:$D,4,FALSE))</f>
        <v>482</v>
      </c>
      <c r="CS19" s="70"/>
      <c r="CT19" s="70">
        <f>IF(ISERROR(VLOOKUP("Inbred HIPS_"&amp;CT$4&amp;"_"&amp;$CM19,'Turkus Index'!$A:$D,4,FALSE)),"NA",VLOOKUP("Inbred HIPS_"&amp;CT$4&amp;"_"&amp;$CM19,'Turkus Index'!$A:$D,4,FALSE))</f>
        <v>483</v>
      </c>
      <c r="CU19" s="70"/>
      <c r="CV19" s="70">
        <f>IF(ISERROR(VLOOKUP("Inbred HIPS_"&amp;CV$4&amp;"_"&amp;$CM19,'Turkus Index'!$A:$D,4,FALSE)),"NA",VLOOKUP("Inbred HIPS_"&amp;CV$4&amp;"_"&amp;$CM19,'Turkus Index'!$A:$D,4,FALSE))</f>
        <v>484</v>
      </c>
      <c r="CW19" s="70"/>
      <c r="CX19" s="70">
        <f>IF(ISERROR(VLOOKUP("Inbred HIPS_"&amp;CX$4&amp;"_"&amp;$CM19,'Turkus Index'!$A:$D,4,FALSE)),"NA",VLOOKUP("Inbred HIPS_"&amp;CX$4&amp;"_"&amp;$CM19,'Turkus Index'!$A:$D,4,FALSE))</f>
        <v>485</v>
      </c>
      <c r="CY19" s="70"/>
      <c r="CZ19" s="70">
        <f>IF(ISERROR(VLOOKUP("Inbred HIPS_"&amp;CZ$4&amp;"_"&amp;$CM19,'Turkus Index'!$A:$D,4,FALSE)),"NA",VLOOKUP("Inbred HIPS_"&amp;CZ$4&amp;"_"&amp;$CM19,'Turkus Index'!$A:$D,4,FALSE))</f>
        <v>486</v>
      </c>
      <c r="DA19" s="70"/>
      <c r="DB19" s="70">
        <f>IF(ISERROR(VLOOKUP("Inbred HIPS_"&amp;DB$4&amp;"_"&amp;$CM19,'Turkus Index'!$A:$D,4,FALSE)),"NA",VLOOKUP("Inbred HIPS_"&amp;DB$4&amp;"_"&amp;$CM19,'Turkus Index'!$A:$D,4,FALSE))</f>
        <v>487</v>
      </c>
      <c r="DC19" s="70"/>
      <c r="DD19" s="70">
        <f>IF(ISERROR(VLOOKUP("Inbred HIPS_"&amp;DD$4&amp;"_"&amp;$CM19,'Turkus Index'!$A:$D,4,FALSE)),"NA",VLOOKUP("Inbred HIPS_"&amp;DD$4&amp;"_"&amp;$CM19,'Turkus Index'!$A:$D,4,FALSE))</f>
        <v>488</v>
      </c>
      <c r="DE19" s="70"/>
      <c r="DF19" s="70">
        <f>IF(ISERROR(VLOOKUP("Inbred HIPS_"&amp;DF$4&amp;"_"&amp;$CM19,'Turkus Index'!$A:$D,4,FALSE)),"NA",VLOOKUP("Inbred HIPS_"&amp;DF$4&amp;"_"&amp;$CM19,'Turkus Index'!$A:$D,4,FALSE))</f>
        <v>489</v>
      </c>
      <c r="DG19" s="70"/>
      <c r="DH19" s="70">
        <f>IF(ISERROR(VLOOKUP("Inbred HIPS_"&amp;DH$4&amp;"_"&amp;$CM19,'Turkus Index'!$A:$D,4,FALSE)),"NA",VLOOKUP("Inbred HIPS_"&amp;DH$4&amp;"_"&amp;$CM19,'Turkus Index'!$A:$D,4,FALSE))</f>
        <v>490</v>
      </c>
      <c r="DI19" s="70"/>
      <c r="DJ19" s="69" t="str">
        <f>IF(ISERROR(VLOOKUP("Inbred HIPS_"&amp;DJ$4&amp;"_"&amp;$CM19,'Turkus Index'!$A:$D,4,FALSE)),"NA",VLOOKUP("Inbred HIPS_"&amp;DJ$4&amp;"_"&amp;$CM19,'Turkus Index'!$A:$D,4,FALSE))</f>
        <v>NA</v>
      </c>
      <c r="DK19" s="69"/>
    </row>
    <row r="20" spans="2:115" x14ac:dyDescent="0.45">
      <c r="B20">
        <v>28</v>
      </c>
      <c r="C20" s="69" t="s">
        <v>545</v>
      </c>
      <c r="D20" s="69"/>
      <c r="E20" s="69"/>
      <c r="F20" s="69"/>
      <c r="G20" s="69" t="s">
        <v>545</v>
      </c>
      <c r="H20" s="69"/>
      <c r="I20" s="69"/>
      <c r="J20" s="69"/>
      <c r="K20" s="69" t="s">
        <v>545</v>
      </c>
      <c r="L20" s="69"/>
      <c r="M20" s="69"/>
      <c r="N20" s="69"/>
      <c r="O20" s="69" t="s">
        <v>545</v>
      </c>
      <c r="P20" s="69"/>
      <c r="Q20" s="69"/>
      <c r="R20" s="69"/>
      <c r="S20" s="69" t="s">
        <v>545</v>
      </c>
      <c r="T20" s="69"/>
      <c r="U20" s="69"/>
      <c r="V20" s="69"/>
      <c r="W20" s="69" t="s">
        <v>545</v>
      </c>
      <c r="X20" s="69"/>
      <c r="Y20" s="69"/>
      <c r="Z20" s="69"/>
      <c r="AA20" s="69" t="s">
        <v>545</v>
      </c>
      <c r="AB20" s="69"/>
      <c r="AC20" s="69"/>
      <c r="AD20" s="69"/>
      <c r="AE20" s="69" t="s">
        <v>545</v>
      </c>
      <c r="AF20" s="69"/>
      <c r="AG20" s="69"/>
      <c r="AH20" s="69"/>
      <c r="AI20" s="69" t="s">
        <v>545</v>
      </c>
      <c r="AJ20" s="69"/>
      <c r="AK20" s="69"/>
      <c r="AL20" s="69"/>
      <c r="AM20" s="69" t="s">
        <v>545</v>
      </c>
      <c r="AN20" s="69"/>
      <c r="AO20" s="69"/>
      <c r="AP20" s="69"/>
      <c r="AQ20" s="69" t="s">
        <v>545</v>
      </c>
      <c r="AR20" s="69"/>
      <c r="AS20" s="69"/>
      <c r="AT20" s="69"/>
      <c r="AU20" s="69" t="s">
        <v>545</v>
      </c>
      <c r="AV20" s="69"/>
      <c r="AW20" s="69"/>
      <c r="AX20" s="69"/>
      <c r="AY20" s="69" t="s">
        <v>545</v>
      </c>
      <c r="AZ20" s="69"/>
      <c r="BA20" s="69"/>
      <c r="BB20" s="69"/>
      <c r="BC20" s="69" t="s">
        <v>545</v>
      </c>
      <c r="BD20" s="69"/>
      <c r="BE20" s="69"/>
      <c r="BF20" s="69"/>
      <c r="BG20" s="69" t="s">
        <v>545</v>
      </c>
      <c r="BH20" s="69"/>
      <c r="BI20" s="69"/>
      <c r="BJ20" s="69"/>
      <c r="BK20" s="69" t="s">
        <v>545</v>
      </c>
      <c r="BL20" s="69"/>
      <c r="BM20" s="69"/>
      <c r="BN20" s="69"/>
      <c r="BO20" s="69" t="s">
        <v>545</v>
      </c>
      <c r="BP20" s="69"/>
      <c r="BQ20" s="69"/>
      <c r="BR20" s="69"/>
      <c r="BS20" s="69" t="s">
        <v>545</v>
      </c>
      <c r="BT20" s="69"/>
      <c r="BU20" s="69"/>
      <c r="BV20" s="69"/>
      <c r="BW20" s="69" t="s">
        <v>545</v>
      </c>
      <c r="BX20" s="69"/>
      <c r="BY20" s="69"/>
      <c r="BZ20" s="69"/>
      <c r="CA20" s="101">
        <f t="shared" ref="CA20" si="33">CA21+1</f>
        <v>121</v>
      </c>
      <c r="CB20" s="102"/>
      <c r="CC20" s="102"/>
      <c r="CD20" s="102"/>
      <c r="CE20" s="102">
        <f t="shared" ref="CE20" si="34">CA20+1</f>
        <v>122</v>
      </c>
      <c r="CF20" s="102"/>
      <c r="CG20" s="102"/>
      <c r="CH20" s="103"/>
      <c r="CM20">
        <v>70</v>
      </c>
      <c r="CN20" s="69" t="str">
        <f>IF(ISERROR(VLOOKUP("Inbred HIPS_"&amp;CN$4&amp;"_"&amp;$CM20,'Turkus Index'!$A:$D,4,FALSE)),"NA",VLOOKUP("Inbred HIPS_"&amp;CN$4&amp;"_"&amp;$CM20,'Turkus Index'!$A:$D,4,FALSE))</f>
        <v>NA</v>
      </c>
      <c r="CO20" s="69"/>
      <c r="CP20" s="70">
        <f>IF(ISERROR(VLOOKUP("Inbred HIPS_"&amp;CP$4&amp;"_"&amp;$CM20,'Turkus Index'!$A:$D,4,FALSE)),"NA",VLOOKUP("Inbred HIPS_"&amp;CP$4&amp;"_"&amp;$CM20,'Turkus Index'!$A:$D,4,FALSE))</f>
        <v>480</v>
      </c>
      <c r="CQ20" s="70"/>
      <c r="CR20" s="70">
        <f>IF(ISERROR(VLOOKUP("Inbred HIPS_"&amp;CR$4&amp;"_"&amp;$CM20,'Turkus Index'!$A:$D,4,FALSE)),"NA",VLOOKUP("Inbred HIPS_"&amp;CR$4&amp;"_"&amp;$CM20,'Turkus Index'!$A:$D,4,FALSE))</f>
        <v>479</v>
      </c>
      <c r="CS20" s="70"/>
      <c r="CT20" s="70">
        <f>IF(ISERROR(VLOOKUP("Inbred HIPS_"&amp;CT$4&amp;"_"&amp;$CM20,'Turkus Index'!$A:$D,4,FALSE)),"NA",VLOOKUP("Inbred HIPS_"&amp;CT$4&amp;"_"&amp;$CM20,'Turkus Index'!$A:$D,4,FALSE))</f>
        <v>478</v>
      </c>
      <c r="CU20" s="70"/>
      <c r="CV20" s="70">
        <f>IF(ISERROR(VLOOKUP("Inbred HIPS_"&amp;CV$4&amp;"_"&amp;$CM20,'Turkus Index'!$A:$D,4,FALSE)),"NA",VLOOKUP("Inbred HIPS_"&amp;CV$4&amp;"_"&amp;$CM20,'Turkus Index'!$A:$D,4,FALSE))</f>
        <v>477</v>
      </c>
      <c r="CW20" s="70"/>
      <c r="CX20" s="70">
        <f>IF(ISERROR(VLOOKUP("Inbred HIPS_"&amp;CX$4&amp;"_"&amp;$CM20,'Turkus Index'!$A:$D,4,FALSE)),"NA",VLOOKUP("Inbred HIPS_"&amp;CX$4&amp;"_"&amp;$CM20,'Turkus Index'!$A:$D,4,FALSE))</f>
        <v>476</v>
      </c>
      <c r="CY20" s="70"/>
      <c r="CZ20" s="70">
        <f>IF(ISERROR(VLOOKUP("Inbred HIPS_"&amp;CZ$4&amp;"_"&amp;$CM20,'Turkus Index'!$A:$D,4,FALSE)),"NA",VLOOKUP("Inbred HIPS_"&amp;CZ$4&amp;"_"&amp;$CM20,'Turkus Index'!$A:$D,4,FALSE))</f>
        <v>475</v>
      </c>
      <c r="DA20" s="70"/>
      <c r="DB20" s="70">
        <f>IF(ISERROR(VLOOKUP("Inbred HIPS_"&amp;DB$4&amp;"_"&amp;$CM20,'Turkus Index'!$A:$D,4,FALSE)),"NA",VLOOKUP("Inbred HIPS_"&amp;DB$4&amp;"_"&amp;$CM20,'Turkus Index'!$A:$D,4,FALSE))</f>
        <v>474</v>
      </c>
      <c r="DC20" s="70"/>
      <c r="DD20" s="70">
        <f>IF(ISERROR(VLOOKUP("Inbred HIPS_"&amp;DD$4&amp;"_"&amp;$CM20,'Turkus Index'!$A:$D,4,FALSE)),"NA",VLOOKUP("Inbred HIPS_"&amp;DD$4&amp;"_"&amp;$CM20,'Turkus Index'!$A:$D,4,FALSE))</f>
        <v>473</v>
      </c>
      <c r="DE20" s="70"/>
      <c r="DF20" s="70">
        <f>IF(ISERROR(VLOOKUP("Inbred HIPS_"&amp;DF$4&amp;"_"&amp;$CM20,'Turkus Index'!$A:$D,4,FALSE)),"NA",VLOOKUP("Inbred HIPS_"&amp;DF$4&amp;"_"&amp;$CM20,'Turkus Index'!$A:$D,4,FALSE))</f>
        <v>472</v>
      </c>
      <c r="DG20" s="70"/>
      <c r="DH20" s="70">
        <f>IF(ISERROR(VLOOKUP("Inbred HIPS_"&amp;DH$4&amp;"_"&amp;$CM20,'Turkus Index'!$A:$D,4,FALSE)),"NA",VLOOKUP("Inbred HIPS_"&amp;DH$4&amp;"_"&amp;$CM20,'Turkus Index'!$A:$D,4,FALSE))</f>
        <v>471</v>
      </c>
      <c r="DI20" s="70"/>
      <c r="DJ20" s="69" t="str">
        <f>IF(ISERROR(VLOOKUP("Inbred HIPS_"&amp;DJ$4&amp;"_"&amp;$CM20,'Turkus Index'!$A:$D,4,FALSE)),"NA",VLOOKUP("Inbred HIPS_"&amp;DJ$4&amp;"_"&amp;$CM20,'Turkus Index'!$A:$D,4,FALSE))</f>
        <v>NA</v>
      </c>
      <c r="DK20" s="69"/>
    </row>
    <row r="21" spans="2:115" x14ac:dyDescent="0.45">
      <c r="B21">
        <v>27</v>
      </c>
      <c r="C21" s="69" t="s">
        <v>545</v>
      </c>
      <c r="D21" s="69"/>
      <c r="E21" s="69"/>
      <c r="F21" s="69"/>
      <c r="G21" s="69" t="s">
        <v>545</v>
      </c>
      <c r="H21" s="69"/>
      <c r="I21" s="69"/>
      <c r="J21" s="69"/>
      <c r="K21" s="69" t="s">
        <v>545</v>
      </c>
      <c r="L21" s="69"/>
      <c r="M21" s="69"/>
      <c r="N21" s="69"/>
      <c r="O21" s="69" t="s">
        <v>545</v>
      </c>
      <c r="P21" s="69"/>
      <c r="Q21" s="69"/>
      <c r="R21" s="69"/>
      <c r="S21" s="69" t="s">
        <v>545</v>
      </c>
      <c r="T21" s="69"/>
      <c r="U21" s="69"/>
      <c r="V21" s="69"/>
      <c r="W21" s="69" t="s">
        <v>545</v>
      </c>
      <c r="X21" s="69"/>
      <c r="Y21" s="69"/>
      <c r="Z21" s="69"/>
      <c r="AA21" s="69" t="s">
        <v>545</v>
      </c>
      <c r="AB21" s="69"/>
      <c r="AC21" s="69"/>
      <c r="AD21" s="69"/>
      <c r="AE21" s="69" t="s">
        <v>545</v>
      </c>
      <c r="AF21" s="69"/>
      <c r="AG21" s="69"/>
      <c r="AH21" s="69"/>
      <c r="AI21" s="69" t="s">
        <v>545</v>
      </c>
      <c r="AJ21" s="69"/>
      <c r="AK21" s="69"/>
      <c r="AL21" s="69"/>
      <c r="AM21" s="69" t="s">
        <v>545</v>
      </c>
      <c r="AN21" s="69"/>
      <c r="AO21" s="69"/>
      <c r="AP21" s="69"/>
      <c r="AQ21" s="69" t="s">
        <v>545</v>
      </c>
      <c r="AR21" s="69"/>
      <c r="AS21" s="69"/>
      <c r="AT21" s="69"/>
      <c r="AU21" s="69" t="s">
        <v>545</v>
      </c>
      <c r="AV21" s="69"/>
      <c r="AW21" s="69"/>
      <c r="AX21" s="69"/>
      <c r="AY21" s="69" t="s">
        <v>545</v>
      </c>
      <c r="AZ21" s="69"/>
      <c r="BA21" s="69"/>
      <c r="BB21" s="69"/>
      <c r="BC21" s="69" t="s">
        <v>545</v>
      </c>
      <c r="BD21" s="69"/>
      <c r="BE21" s="69"/>
      <c r="BF21" s="69"/>
      <c r="BG21" s="69" t="s">
        <v>545</v>
      </c>
      <c r="BH21" s="69"/>
      <c r="BI21" s="69"/>
      <c r="BJ21" s="69"/>
      <c r="BK21" s="69" t="s">
        <v>545</v>
      </c>
      <c r="BL21" s="69"/>
      <c r="BM21" s="69"/>
      <c r="BN21" s="69"/>
      <c r="BO21" s="69" t="s">
        <v>545</v>
      </c>
      <c r="BP21" s="69"/>
      <c r="BQ21" s="69"/>
      <c r="BR21" s="69"/>
      <c r="BS21" s="69" t="s">
        <v>545</v>
      </c>
      <c r="BT21" s="69"/>
      <c r="BU21" s="69"/>
      <c r="BV21" s="69"/>
      <c r="BW21" s="69" t="s">
        <v>545</v>
      </c>
      <c r="BX21" s="69"/>
      <c r="BY21" s="69"/>
      <c r="BZ21" s="69"/>
      <c r="CA21" s="101">
        <f t="shared" ref="CA21" si="35">CE21+1</f>
        <v>120</v>
      </c>
      <c r="CB21" s="102"/>
      <c r="CC21" s="102"/>
      <c r="CD21" s="102"/>
      <c r="CE21" s="102">
        <f t="shared" ref="CE21" si="36">CE22+1</f>
        <v>119</v>
      </c>
      <c r="CF21" s="102"/>
      <c r="CG21" s="102"/>
      <c r="CH21" s="103"/>
      <c r="CM21">
        <v>69</v>
      </c>
      <c r="CN21" s="69" t="str">
        <f>IF(ISERROR(VLOOKUP("Inbred HIPS_"&amp;CN$4&amp;"_"&amp;$CM21,'Turkus Index'!$A:$D,4,FALSE)),"NA",VLOOKUP("Inbred HIPS_"&amp;CN$4&amp;"_"&amp;$CM21,'Turkus Index'!$A:$D,4,FALSE))</f>
        <v>NA</v>
      </c>
      <c r="CO21" s="69"/>
      <c r="CP21" s="70">
        <f>IF(ISERROR(VLOOKUP("Inbred HIPS_"&amp;CP$4&amp;"_"&amp;$CM21,'Turkus Index'!$A:$D,4,FALSE)),"NA",VLOOKUP("Inbred HIPS_"&amp;CP$4&amp;"_"&amp;$CM21,'Turkus Index'!$A:$D,4,FALSE))</f>
        <v>461</v>
      </c>
      <c r="CQ21" s="70"/>
      <c r="CR21" s="70">
        <f>IF(ISERROR(VLOOKUP("Inbred HIPS_"&amp;CR$4&amp;"_"&amp;$CM21,'Turkus Index'!$A:$D,4,FALSE)),"NA",VLOOKUP("Inbred HIPS_"&amp;CR$4&amp;"_"&amp;$CM21,'Turkus Index'!$A:$D,4,FALSE))</f>
        <v>462</v>
      </c>
      <c r="CS21" s="70"/>
      <c r="CT21" s="70">
        <f>IF(ISERROR(VLOOKUP("Inbred HIPS_"&amp;CT$4&amp;"_"&amp;$CM21,'Turkus Index'!$A:$D,4,FALSE)),"NA",VLOOKUP("Inbred HIPS_"&amp;CT$4&amp;"_"&amp;$CM21,'Turkus Index'!$A:$D,4,FALSE))</f>
        <v>463</v>
      </c>
      <c r="CU21" s="70"/>
      <c r="CV21" s="70">
        <f>IF(ISERROR(VLOOKUP("Inbred HIPS_"&amp;CV$4&amp;"_"&amp;$CM21,'Turkus Index'!$A:$D,4,FALSE)),"NA",VLOOKUP("Inbred HIPS_"&amp;CV$4&amp;"_"&amp;$CM21,'Turkus Index'!$A:$D,4,FALSE))</f>
        <v>464</v>
      </c>
      <c r="CW21" s="70"/>
      <c r="CX21" s="70">
        <f>IF(ISERROR(VLOOKUP("Inbred HIPS_"&amp;CX$4&amp;"_"&amp;$CM21,'Turkus Index'!$A:$D,4,FALSE)),"NA",VLOOKUP("Inbred HIPS_"&amp;CX$4&amp;"_"&amp;$CM21,'Turkus Index'!$A:$D,4,FALSE))</f>
        <v>465</v>
      </c>
      <c r="CY21" s="70"/>
      <c r="CZ21" s="70">
        <f>IF(ISERROR(VLOOKUP("Inbred HIPS_"&amp;CZ$4&amp;"_"&amp;$CM21,'Turkus Index'!$A:$D,4,FALSE)),"NA",VLOOKUP("Inbred HIPS_"&amp;CZ$4&amp;"_"&amp;$CM21,'Turkus Index'!$A:$D,4,FALSE))</f>
        <v>466</v>
      </c>
      <c r="DA21" s="70"/>
      <c r="DB21" s="70">
        <f>IF(ISERROR(VLOOKUP("Inbred HIPS_"&amp;DB$4&amp;"_"&amp;$CM21,'Turkus Index'!$A:$D,4,FALSE)),"NA",VLOOKUP("Inbred HIPS_"&amp;DB$4&amp;"_"&amp;$CM21,'Turkus Index'!$A:$D,4,FALSE))</f>
        <v>467</v>
      </c>
      <c r="DC21" s="70"/>
      <c r="DD21" s="70">
        <f>IF(ISERROR(VLOOKUP("Inbred HIPS_"&amp;DD$4&amp;"_"&amp;$CM21,'Turkus Index'!$A:$D,4,FALSE)),"NA",VLOOKUP("Inbred HIPS_"&amp;DD$4&amp;"_"&amp;$CM21,'Turkus Index'!$A:$D,4,FALSE))</f>
        <v>468</v>
      </c>
      <c r="DE21" s="70"/>
      <c r="DF21" s="70">
        <f>IF(ISERROR(VLOOKUP("Inbred HIPS_"&amp;DF$4&amp;"_"&amp;$CM21,'Turkus Index'!$A:$D,4,FALSE)),"NA",VLOOKUP("Inbred HIPS_"&amp;DF$4&amp;"_"&amp;$CM21,'Turkus Index'!$A:$D,4,FALSE))</f>
        <v>469</v>
      </c>
      <c r="DG21" s="70"/>
      <c r="DH21" s="70">
        <f>IF(ISERROR(VLOOKUP("Inbred HIPS_"&amp;DH$4&amp;"_"&amp;$CM21,'Turkus Index'!$A:$D,4,FALSE)),"NA",VLOOKUP("Inbred HIPS_"&amp;DH$4&amp;"_"&amp;$CM21,'Turkus Index'!$A:$D,4,FALSE))</f>
        <v>470</v>
      </c>
      <c r="DI21" s="70"/>
      <c r="DJ21" s="69" t="str">
        <f>IF(ISERROR(VLOOKUP("Inbred HIPS_"&amp;DJ$4&amp;"_"&amp;$CM21,'Turkus Index'!$A:$D,4,FALSE)),"NA",VLOOKUP("Inbred HIPS_"&amp;DJ$4&amp;"_"&amp;$CM21,'Turkus Index'!$A:$D,4,FALSE))</f>
        <v>NA</v>
      </c>
      <c r="DK21" s="69"/>
    </row>
    <row r="22" spans="2:115" x14ac:dyDescent="0.45">
      <c r="B22">
        <v>26</v>
      </c>
      <c r="C22" s="69" t="s">
        <v>545</v>
      </c>
      <c r="D22" s="69"/>
      <c r="E22" s="69"/>
      <c r="F22" s="69"/>
      <c r="G22" s="69" t="s">
        <v>545</v>
      </c>
      <c r="H22" s="69"/>
      <c r="I22" s="69"/>
      <c r="J22" s="69"/>
      <c r="K22" s="69" t="s">
        <v>545</v>
      </c>
      <c r="L22" s="69"/>
      <c r="M22" s="69"/>
      <c r="N22" s="69"/>
      <c r="O22" s="69" t="s">
        <v>545</v>
      </c>
      <c r="P22" s="69"/>
      <c r="Q22" s="69"/>
      <c r="R22" s="69"/>
      <c r="S22" s="69" t="s">
        <v>545</v>
      </c>
      <c r="T22" s="69"/>
      <c r="U22" s="69"/>
      <c r="V22" s="69"/>
      <c r="W22" s="69" t="s">
        <v>545</v>
      </c>
      <c r="X22" s="69"/>
      <c r="Y22" s="69"/>
      <c r="Z22" s="69"/>
      <c r="AA22" s="69" t="s">
        <v>545</v>
      </c>
      <c r="AB22" s="69"/>
      <c r="AC22" s="69"/>
      <c r="AD22" s="69"/>
      <c r="AE22" s="69" t="s">
        <v>545</v>
      </c>
      <c r="AF22" s="69"/>
      <c r="AG22" s="69"/>
      <c r="AH22" s="69"/>
      <c r="AI22" s="69" t="s">
        <v>545</v>
      </c>
      <c r="AJ22" s="69"/>
      <c r="AK22" s="69"/>
      <c r="AL22" s="69"/>
      <c r="AM22" s="69" t="s">
        <v>545</v>
      </c>
      <c r="AN22" s="69"/>
      <c r="AO22" s="69"/>
      <c r="AP22" s="69"/>
      <c r="AQ22" s="69" t="s">
        <v>545</v>
      </c>
      <c r="AR22" s="69"/>
      <c r="AS22" s="69"/>
      <c r="AT22" s="69"/>
      <c r="AU22" s="69" t="s">
        <v>545</v>
      </c>
      <c r="AV22" s="69"/>
      <c r="AW22" s="69"/>
      <c r="AX22" s="69"/>
      <c r="AY22" s="69" t="s">
        <v>545</v>
      </c>
      <c r="AZ22" s="69"/>
      <c r="BA22" s="69"/>
      <c r="BB22" s="69"/>
      <c r="BC22" s="69" t="s">
        <v>545</v>
      </c>
      <c r="BD22" s="69"/>
      <c r="BE22" s="69"/>
      <c r="BF22" s="69"/>
      <c r="BG22" s="69" t="s">
        <v>545</v>
      </c>
      <c r="BH22" s="69"/>
      <c r="BI22" s="69"/>
      <c r="BJ22" s="69"/>
      <c r="BK22" s="69" t="s">
        <v>545</v>
      </c>
      <c r="BL22" s="69"/>
      <c r="BM22" s="69"/>
      <c r="BN22" s="69"/>
      <c r="BO22" s="69" t="s">
        <v>545</v>
      </c>
      <c r="BP22" s="69"/>
      <c r="BQ22" s="69"/>
      <c r="BR22" s="69"/>
      <c r="BS22" s="69" t="s">
        <v>545</v>
      </c>
      <c r="BT22" s="69"/>
      <c r="BU22" s="69"/>
      <c r="BV22" s="69"/>
      <c r="BW22" s="69" t="s">
        <v>545</v>
      </c>
      <c r="BX22" s="69"/>
      <c r="BY22" s="69"/>
      <c r="BZ22" s="69"/>
      <c r="CA22" s="101">
        <f t="shared" ref="CA22" si="37">CA23+1</f>
        <v>117</v>
      </c>
      <c r="CB22" s="102"/>
      <c r="CC22" s="102"/>
      <c r="CD22" s="102"/>
      <c r="CE22" s="102">
        <f t="shared" ref="CE22" si="38">CA22+1</f>
        <v>118</v>
      </c>
      <c r="CF22" s="102"/>
      <c r="CG22" s="102"/>
      <c r="CH22" s="103"/>
      <c r="CM22">
        <v>68</v>
      </c>
      <c r="CN22" s="69" t="str">
        <f>IF(ISERROR(VLOOKUP("Inbred HIPS_"&amp;CN$4&amp;"_"&amp;$CM22,'Turkus Index'!$A:$D,4,FALSE)),"NA",VLOOKUP("Inbred HIPS_"&amp;CN$4&amp;"_"&amp;$CM22,'Turkus Index'!$A:$D,4,FALSE))</f>
        <v>NA</v>
      </c>
      <c r="CO22" s="69"/>
      <c r="CP22" s="70">
        <f>IF(ISERROR(VLOOKUP("Inbred HIPS_"&amp;CP$4&amp;"_"&amp;$CM22,'Turkus Index'!$A:$D,4,FALSE)),"NA",VLOOKUP("Inbred HIPS_"&amp;CP$4&amp;"_"&amp;$CM22,'Turkus Index'!$A:$D,4,FALSE))</f>
        <v>460</v>
      </c>
      <c r="CQ22" s="70"/>
      <c r="CR22" s="70">
        <f>IF(ISERROR(VLOOKUP("Inbred HIPS_"&amp;CR$4&amp;"_"&amp;$CM22,'Turkus Index'!$A:$D,4,FALSE)),"NA",VLOOKUP("Inbred HIPS_"&amp;CR$4&amp;"_"&amp;$CM22,'Turkus Index'!$A:$D,4,FALSE))</f>
        <v>459</v>
      </c>
      <c r="CS22" s="70"/>
      <c r="CT22" s="70">
        <f>IF(ISERROR(VLOOKUP("Inbred HIPS_"&amp;CT$4&amp;"_"&amp;$CM22,'Turkus Index'!$A:$D,4,FALSE)),"NA",VLOOKUP("Inbred HIPS_"&amp;CT$4&amp;"_"&amp;$CM22,'Turkus Index'!$A:$D,4,FALSE))</f>
        <v>458</v>
      </c>
      <c r="CU22" s="70"/>
      <c r="CV22" s="70">
        <f>IF(ISERROR(VLOOKUP("Inbred HIPS_"&amp;CV$4&amp;"_"&amp;$CM22,'Turkus Index'!$A:$D,4,FALSE)),"NA",VLOOKUP("Inbred HIPS_"&amp;CV$4&amp;"_"&amp;$CM22,'Turkus Index'!$A:$D,4,FALSE))</f>
        <v>457</v>
      </c>
      <c r="CW22" s="70"/>
      <c r="CX22" s="70">
        <f>IF(ISERROR(VLOOKUP("Inbred HIPS_"&amp;CX$4&amp;"_"&amp;$CM22,'Turkus Index'!$A:$D,4,FALSE)),"NA",VLOOKUP("Inbred HIPS_"&amp;CX$4&amp;"_"&amp;$CM22,'Turkus Index'!$A:$D,4,FALSE))</f>
        <v>456</v>
      </c>
      <c r="CY22" s="70"/>
      <c r="CZ22" s="70">
        <f>IF(ISERROR(VLOOKUP("Inbred HIPS_"&amp;CZ$4&amp;"_"&amp;$CM22,'Turkus Index'!$A:$D,4,FALSE)),"NA",VLOOKUP("Inbred HIPS_"&amp;CZ$4&amp;"_"&amp;$CM22,'Turkus Index'!$A:$D,4,FALSE))</f>
        <v>455</v>
      </c>
      <c r="DA22" s="70"/>
      <c r="DB22" s="70">
        <f>IF(ISERROR(VLOOKUP("Inbred HIPS_"&amp;DB$4&amp;"_"&amp;$CM22,'Turkus Index'!$A:$D,4,FALSE)),"NA",VLOOKUP("Inbred HIPS_"&amp;DB$4&amp;"_"&amp;$CM22,'Turkus Index'!$A:$D,4,FALSE))</f>
        <v>454</v>
      </c>
      <c r="DC22" s="70"/>
      <c r="DD22" s="70">
        <f>IF(ISERROR(VLOOKUP("Inbred HIPS_"&amp;DD$4&amp;"_"&amp;$CM22,'Turkus Index'!$A:$D,4,FALSE)),"NA",VLOOKUP("Inbred HIPS_"&amp;DD$4&amp;"_"&amp;$CM22,'Turkus Index'!$A:$D,4,FALSE))</f>
        <v>453</v>
      </c>
      <c r="DE22" s="70"/>
      <c r="DF22" s="70">
        <f>IF(ISERROR(VLOOKUP("Inbred HIPS_"&amp;DF$4&amp;"_"&amp;$CM22,'Turkus Index'!$A:$D,4,FALSE)),"NA",VLOOKUP("Inbred HIPS_"&amp;DF$4&amp;"_"&amp;$CM22,'Turkus Index'!$A:$D,4,FALSE))</f>
        <v>452</v>
      </c>
      <c r="DG22" s="70"/>
      <c r="DH22" s="70">
        <f>IF(ISERROR(VLOOKUP("Inbred HIPS_"&amp;DH$4&amp;"_"&amp;$CM22,'Turkus Index'!$A:$D,4,FALSE)),"NA",VLOOKUP("Inbred HIPS_"&amp;DH$4&amp;"_"&amp;$CM22,'Turkus Index'!$A:$D,4,FALSE))</f>
        <v>451</v>
      </c>
      <c r="DI22" s="70"/>
      <c r="DJ22" s="69" t="str">
        <f>IF(ISERROR(VLOOKUP("Inbred HIPS_"&amp;DJ$4&amp;"_"&amp;$CM22,'Turkus Index'!$A:$D,4,FALSE)),"NA",VLOOKUP("Inbred HIPS_"&amp;DJ$4&amp;"_"&amp;$CM22,'Turkus Index'!$A:$D,4,FALSE))</f>
        <v>NA</v>
      </c>
      <c r="DK22" s="69"/>
    </row>
    <row r="23" spans="2:115" x14ac:dyDescent="0.45">
      <c r="B23">
        <v>25</v>
      </c>
      <c r="C23" s="69" t="s">
        <v>545</v>
      </c>
      <c r="D23" s="69"/>
      <c r="E23" s="69"/>
      <c r="F23" s="69"/>
      <c r="G23" s="69" t="s">
        <v>545</v>
      </c>
      <c r="H23" s="69"/>
      <c r="I23" s="69"/>
      <c r="J23" s="69"/>
      <c r="K23" s="69" t="s">
        <v>545</v>
      </c>
      <c r="L23" s="69"/>
      <c r="M23" s="69"/>
      <c r="N23" s="69"/>
      <c r="O23" s="69" t="s">
        <v>545</v>
      </c>
      <c r="P23" s="69"/>
      <c r="Q23" s="69"/>
      <c r="R23" s="69"/>
      <c r="S23" s="69" t="s">
        <v>545</v>
      </c>
      <c r="T23" s="69"/>
      <c r="U23" s="69"/>
      <c r="V23" s="69"/>
      <c r="W23" s="69" t="s">
        <v>545</v>
      </c>
      <c r="X23" s="69"/>
      <c r="Y23" s="69"/>
      <c r="Z23" s="69"/>
      <c r="AA23" s="69" t="s">
        <v>545</v>
      </c>
      <c r="AB23" s="69"/>
      <c r="AC23" s="69"/>
      <c r="AD23" s="69"/>
      <c r="AE23" s="69" t="s">
        <v>545</v>
      </c>
      <c r="AF23" s="69"/>
      <c r="AG23" s="69"/>
      <c r="AH23" s="69"/>
      <c r="AI23" s="69" t="s">
        <v>545</v>
      </c>
      <c r="AJ23" s="69"/>
      <c r="AK23" s="69"/>
      <c r="AL23" s="69"/>
      <c r="AM23" s="69" t="s">
        <v>545</v>
      </c>
      <c r="AN23" s="69"/>
      <c r="AO23" s="69"/>
      <c r="AP23" s="69"/>
      <c r="AQ23" s="69" t="s">
        <v>545</v>
      </c>
      <c r="AR23" s="69"/>
      <c r="AS23" s="69"/>
      <c r="AT23" s="69"/>
      <c r="AU23" s="69" t="s">
        <v>545</v>
      </c>
      <c r="AV23" s="69"/>
      <c r="AW23" s="69"/>
      <c r="AX23" s="69"/>
      <c r="AY23" s="69" t="s">
        <v>545</v>
      </c>
      <c r="AZ23" s="69"/>
      <c r="BA23" s="69"/>
      <c r="BB23" s="69"/>
      <c r="BC23" s="69" t="s">
        <v>545</v>
      </c>
      <c r="BD23" s="69"/>
      <c r="BE23" s="69"/>
      <c r="BF23" s="69"/>
      <c r="BG23" s="69" t="s">
        <v>545</v>
      </c>
      <c r="BH23" s="69"/>
      <c r="BI23" s="69"/>
      <c r="BJ23" s="69"/>
      <c r="BK23" s="69" t="s">
        <v>545</v>
      </c>
      <c r="BL23" s="69"/>
      <c r="BM23" s="69"/>
      <c r="BN23" s="69"/>
      <c r="BO23" s="69" t="s">
        <v>545</v>
      </c>
      <c r="BP23" s="69"/>
      <c r="BQ23" s="69"/>
      <c r="BR23" s="69"/>
      <c r="BS23" s="69" t="s">
        <v>545</v>
      </c>
      <c r="BT23" s="69"/>
      <c r="BU23" s="69"/>
      <c r="BV23" s="69"/>
      <c r="BW23" s="69" t="s">
        <v>545</v>
      </c>
      <c r="BX23" s="69"/>
      <c r="BY23" s="69"/>
      <c r="BZ23" s="69"/>
      <c r="CA23" s="101">
        <f t="shared" ref="CA23" si="39">CE23+1</f>
        <v>116</v>
      </c>
      <c r="CB23" s="102"/>
      <c r="CC23" s="102"/>
      <c r="CD23" s="102"/>
      <c r="CE23" s="102">
        <f t="shared" ref="CE23" si="40">CE24+1</f>
        <v>115</v>
      </c>
      <c r="CF23" s="102"/>
      <c r="CG23" s="102"/>
      <c r="CH23" s="103"/>
      <c r="CM23">
        <v>67</v>
      </c>
      <c r="CN23" s="69" t="str">
        <f>IF(ISERROR(VLOOKUP("Inbred HIPS_"&amp;CN$4&amp;"_"&amp;$CM23,'Turkus Index'!$A:$D,4,FALSE)),"NA",VLOOKUP("Inbred HIPS_"&amp;CN$4&amp;"_"&amp;$CM23,'Turkus Index'!$A:$D,4,FALSE))</f>
        <v>NA</v>
      </c>
      <c r="CO23" s="69"/>
      <c r="CP23" s="70">
        <f>IF(ISERROR(VLOOKUP("Inbred HIPS_"&amp;CP$4&amp;"_"&amp;$CM23,'Turkus Index'!$A:$D,4,FALSE)),"NA",VLOOKUP("Inbred HIPS_"&amp;CP$4&amp;"_"&amp;$CM23,'Turkus Index'!$A:$D,4,FALSE))</f>
        <v>441</v>
      </c>
      <c r="CQ23" s="70"/>
      <c r="CR23" s="70">
        <f>IF(ISERROR(VLOOKUP("Inbred HIPS_"&amp;CR$4&amp;"_"&amp;$CM23,'Turkus Index'!$A:$D,4,FALSE)),"NA",VLOOKUP("Inbred HIPS_"&amp;CR$4&amp;"_"&amp;$CM23,'Turkus Index'!$A:$D,4,FALSE))</f>
        <v>442</v>
      </c>
      <c r="CS23" s="70"/>
      <c r="CT23" s="70">
        <f>IF(ISERROR(VLOOKUP("Inbred HIPS_"&amp;CT$4&amp;"_"&amp;$CM23,'Turkus Index'!$A:$D,4,FALSE)),"NA",VLOOKUP("Inbred HIPS_"&amp;CT$4&amp;"_"&amp;$CM23,'Turkus Index'!$A:$D,4,FALSE))</f>
        <v>443</v>
      </c>
      <c r="CU23" s="70"/>
      <c r="CV23" s="70">
        <f>IF(ISERROR(VLOOKUP("Inbred HIPS_"&amp;CV$4&amp;"_"&amp;$CM23,'Turkus Index'!$A:$D,4,FALSE)),"NA",VLOOKUP("Inbred HIPS_"&amp;CV$4&amp;"_"&amp;$CM23,'Turkus Index'!$A:$D,4,FALSE))</f>
        <v>444</v>
      </c>
      <c r="CW23" s="70"/>
      <c r="CX23" s="70">
        <f>IF(ISERROR(VLOOKUP("Inbred HIPS_"&amp;CX$4&amp;"_"&amp;$CM23,'Turkus Index'!$A:$D,4,FALSE)),"NA",VLOOKUP("Inbred HIPS_"&amp;CX$4&amp;"_"&amp;$CM23,'Turkus Index'!$A:$D,4,FALSE))</f>
        <v>445</v>
      </c>
      <c r="CY23" s="70"/>
      <c r="CZ23" s="70">
        <f>IF(ISERROR(VLOOKUP("Inbred HIPS_"&amp;CZ$4&amp;"_"&amp;$CM23,'Turkus Index'!$A:$D,4,FALSE)),"NA",VLOOKUP("Inbred HIPS_"&amp;CZ$4&amp;"_"&amp;$CM23,'Turkus Index'!$A:$D,4,FALSE))</f>
        <v>446</v>
      </c>
      <c r="DA23" s="70"/>
      <c r="DB23" s="70">
        <f>IF(ISERROR(VLOOKUP("Inbred HIPS_"&amp;DB$4&amp;"_"&amp;$CM23,'Turkus Index'!$A:$D,4,FALSE)),"NA",VLOOKUP("Inbred HIPS_"&amp;DB$4&amp;"_"&amp;$CM23,'Turkus Index'!$A:$D,4,FALSE))</f>
        <v>447</v>
      </c>
      <c r="DC23" s="70"/>
      <c r="DD23" s="70">
        <f>IF(ISERROR(VLOOKUP("Inbred HIPS_"&amp;DD$4&amp;"_"&amp;$CM23,'Turkus Index'!$A:$D,4,FALSE)),"NA",VLOOKUP("Inbred HIPS_"&amp;DD$4&amp;"_"&amp;$CM23,'Turkus Index'!$A:$D,4,FALSE))</f>
        <v>448</v>
      </c>
      <c r="DE23" s="70"/>
      <c r="DF23" s="70">
        <f>IF(ISERROR(VLOOKUP("Inbred HIPS_"&amp;DF$4&amp;"_"&amp;$CM23,'Turkus Index'!$A:$D,4,FALSE)),"NA",VLOOKUP("Inbred HIPS_"&amp;DF$4&amp;"_"&amp;$CM23,'Turkus Index'!$A:$D,4,FALSE))</f>
        <v>449</v>
      </c>
      <c r="DG23" s="70"/>
      <c r="DH23" s="70">
        <f>IF(ISERROR(VLOOKUP("Inbred HIPS_"&amp;DH$4&amp;"_"&amp;$CM23,'Turkus Index'!$A:$D,4,FALSE)),"NA",VLOOKUP("Inbred HIPS_"&amp;DH$4&amp;"_"&amp;$CM23,'Turkus Index'!$A:$D,4,FALSE))</f>
        <v>450</v>
      </c>
      <c r="DI23" s="70"/>
      <c r="DJ23" s="69" t="str">
        <f>IF(ISERROR(VLOOKUP("Inbred HIPS_"&amp;DJ$4&amp;"_"&amp;$CM23,'Turkus Index'!$A:$D,4,FALSE)),"NA",VLOOKUP("Inbred HIPS_"&amp;DJ$4&amp;"_"&amp;$CM23,'Turkus Index'!$A:$D,4,FALSE))</f>
        <v>NA</v>
      </c>
      <c r="DK23" s="69"/>
    </row>
    <row r="24" spans="2:115" x14ac:dyDescent="0.45">
      <c r="B24">
        <v>24</v>
      </c>
      <c r="C24" s="69" t="s">
        <v>545</v>
      </c>
      <c r="D24" s="69"/>
      <c r="E24" s="69"/>
      <c r="F24" s="69"/>
      <c r="G24" s="69" t="s">
        <v>545</v>
      </c>
      <c r="H24" s="69"/>
      <c r="I24" s="69"/>
      <c r="J24" s="69"/>
      <c r="K24" s="69" t="s">
        <v>545</v>
      </c>
      <c r="L24" s="69"/>
      <c r="M24" s="69"/>
      <c r="N24" s="69"/>
      <c r="O24" s="69" t="s">
        <v>545</v>
      </c>
      <c r="P24" s="69"/>
      <c r="Q24" s="69"/>
      <c r="R24" s="69"/>
      <c r="S24" s="69" t="s">
        <v>545</v>
      </c>
      <c r="T24" s="69"/>
      <c r="U24" s="69"/>
      <c r="V24" s="69"/>
      <c r="W24" s="69" t="s">
        <v>545</v>
      </c>
      <c r="X24" s="69"/>
      <c r="Y24" s="69"/>
      <c r="Z24" s="69"/>
      <c r="AA24" s="69" t="s">
        <v>545</v>
      </c>
      <c r="AB24" s="69"/>
      <c r="AC24" s="69"/>
      <c r="AD24" s="69"/>
      <c r="AE24" s="69" t="s">
        <v>545</v>
      </c>
      <c r="AF24" s="69"/>
      <c r="AG24" s="69"/>
      <c r="AH24" s="69"/>
      <c r="AI24" s="69" t="s">
        <v>545</v>
      </c>
      <c r="AJ24" s="69"/>
      <c r="AK24" s="69"/>
      <c r="AL24" s="69"/>
      <c r="AM24" s="69" t="s">
        <v>545</v>
      </c>
      <c r="AN24" s="69"/>
      <c r="AO24" s="69"/>
      <c r="AP24" s="69"/>
      <c r="AQ24" s="69" t="s">
        <v>545</v>
      </c>
      <c r="AR24" s="69"/>
      <c r="AS24" s="69"/>
      <c r="AT24" s="69"/>
      <c r="AU24" s="69" t="s">
        <v>545</v>
      </c>
      <c r="AV24" s="69"/>
      <c r="AW24" s="69"/>
      <c r="AX24" s="69"/>
      <c r="AY24" s="69" t="s">
        <v>545</v>
      </c>
      <c r="AZ24" s="69"/>
      <c r="BA24" s="69"/>
      <c r="BB24" s="69"/>
      <c r="BC24" s="69" t="s">
        <v>545</v>
      </c>
      <c r="BD24" s="69"/>
      <c r="BE24" s="69"/>
      <c r="BF24" s="69"/>
      <c r="BG24" s="69" t="s">
        <v>545</v>
      </c>
      <c r="BH24" s="69"/>
      <c r="BI24" s="69"/>
      <c r="BJ24" s="69"/>
      <c r="BK24" s="69" t="s">
        <v>545</v>
      </c>
      <c r="BL24" s="69"/>
      <c r="BM24" s="69"/>
      <c r="BN24" s="69"/>
      <c r="BO24" s="69" t="s">
        <v>545</v>
      </c>
      <c r="BP24" s="69"/>
      <c r="BQ24" s="69"/>
      <c r="BR24" s="69"/>
      <c r="BS24" s="69" t="s">
        <v>545</v>
      </c>
      <c r="BT24" s="69"/>
      <c r="BU24" s="69"/>
      <c r="BV24" s="69"/>
      <c r="BW24" s="69" t="s">
        <v>545</v>
      </c>
      <c r="BX24" s="69"/>
      <c r="BY24" s="69"/>
      <c r="BZ24" s="69"/>
      <c r="CA24" s="101">
        <f t="shared" ref="CA24" si="41">CA25+1</f>
        <v>113</v>
      </c>
      <c r="CB24" s="102"/>
      <c r="CC24" s="102"/>
      <c r="CD24" s="102"/>
      <c r="CE24" s="102">
        <f t="shared" ref="CE24" si="42">CA24+1</f>
        <v>114</v>
      </c>
      <c r="CF24" s="102"/>
      <c r="CG24" s="102"/>
      <c r="CH24" s="103"/>
      <c r="CM24">
        <v>66</v>
      </c>
      <c r="CN24" s="69" t="str">
        <f>IF(ISERROR(VLOOKUP("Inbred HIPS_"&amp;CN$4&amp;"_"&amp;$CM24,'Turkus Index'!$A:$D,4,FALSE)),"NA",VLOOKUP("Inbred HIPS_"&amp;CN$4&amp;"_"&amp;$CM24,'Turkus Index'!$A:$D,4,FALSE))</f>
        <v>NA</v>
      </c>
      <c r="CO24" s="69"/>
      <c r="CP24" s="70">
        <f>IF(ISERROR(VLOOKUP("Inbred HIPS_"&amp;CP$4&amp;"_"&amp;$CM24,'Turkus Index'!$A:$D,4,FALSE)),"NA",VLOOKUP("Inbred HIPS_"&amp;CP$4&amp;"_"&amp;$CM24,'Turkus Index'!$A:$D,4,FALSE))</f>
        <v>440</v>
      </c>
      <c r="CQ24" s="70"/>
      <c r="CR24" s="70">
        <f>IF(ISERROR(VLOOKUP("Inbred HIPS_"&amp;CR$4&amp;"_"&amp;$CM24,'Turkus Index'!$A:$D,4,FALSE)),"NA",VLOOKUP("Inbred HIPS_"&amp;CR$4&amp;"_"&amp;$CM24,'Turkus Index'!$A:$D,4,FALSE))</f>
        <v>439</v>
      </c>
      <c r="CS24" s="70"/>
      <c r="CT24" s="70">
        <f>IF(ISERROR(VLOOKUP("Inbred HIPS_"&amp;CT$4&amp;"_"&amp;$CM24,'Turkus Index'!$A:$D,4,FALSE)),"NA",VLOOKUP("Inbred HIPS_"&amp;CT$4&amp;"_"&amp;$CM24,'Turkus Index'!$A:$D,4,FALSE))</f>
        <v>438</v>
      </c>
      <c r="CU24" s="70"/>
      <c r="CV24" s="70">
        <f>IF(ISERROR(VLOOKUP("Inbred HIPS_"&amp;CV$4&amp;"_"&amp;$CM24,'Turkus Index'!$A:$D,4,FALSE)),"NA",VLOOKUP("Inbred HIPS_"&amp;CV$4&amp;"_"&amp;$CM24,'Turkus Index'!$A:$D,4,FALSE))</f>
        <v>437</v>
      </c>
      <c r="CW24" s="70"/>
      <c r="CX24" s="70">
        <f>IF(ISERROR(VLOOKUP("Inbred HIPS_"&amp;CX$4&amp;"_"&amp;$CM24,'Turkus Index'!$A:$D,4,FALSE)),"NA",VLOOKUP("Inbred HIPS_"&amp;CX$4&amp;"_"&amp;$CM24,'Turkus Index'!$A:$D,4,FALSE))</f>
        <v>436</v>
      </c>
      <c r="CY24" s="70"/>
      <c r="CZ24" s="70">
        <f>IF(ISERROR(VLOOKUP("Inbred HIPS_"&amp;CZ$4&amp;"_"&amp;$CM24,'Turkus Index'!$A:$D,4,FALSE)),"NA",VLOOKUP("Inbred HIPS_"&amp;CZ$4&amp;"_"&amp;$CM24,'Turkus Index'!$A:$D,4,FALSE))</f>
        <v>435</v>
      </c>
      <c r="DA24" s="70"/>
      <c r="DB24" s="70">
        <f>IF(ISERROR(VLOOKUP("Inbred HIPS_"&amp;DB$4&amp;"_"&amp;$CM24,'Turkus Index'!$A:$D,4,FALSE)),"NA",VLOOKUP("Inbred HIPS_"&amp;DB$4&amp;"_"&amp;$CM24,'Turkus Index'!$A:$D,4,FALSE))</f>
        <v>434</v>
      </c>
      <c r="DC24" s="70"/>
      <c r="DD24" s="70">
        <f>IF(ISERROR(VLOOKUP("Inbred HIPS_"&amp;DD$4&amp;"_"&amp;$CM24,'Turkus Index'!$A:$D,4,FALSE)),"NA",VLOOKUP("Inbred HIPS_"&amp;DD$4&amp;"_"&amp;$CM24,'Turkus Index'!$A:$D,4,FALSE))</f>
        <v>433</v>
      </c>
      <c r="DE24" s="70"/>
      <c r="DF24" s="70">
        <f>IF(ISERROR(VLOOKUP("Inbred HIPS_"&amp;DF$4&amp;"_"&amp;$CM24,'Turkus Index'!$A:$D,4,FALSE)),"NA",VLOOKUP("Inbred HIPS_"&amp;DF$4&amp;"_"&amp;$CM24,'Turkus Index'!$A:$D,4,FALSE))</f>
        <v>432</v>
      </c>
      <c r="DG24" s="70"/>
      <c r="DH24" s="70">
        <f>IF(ISERROR(VLOOKUP("Inbred HIPS_"&amp;DH$4&amp;"_"&amp;$CM24,'Turkus Index'!$A:$D,4,FALSE)),"NA",VLOOKUP("Inbred HIPS_"&amp;DH$4&amp;"_"&amp;$CM24,'Turkus Index'!$A:$D,4,FALSE))</f>
        <v>431</v>
      </c>
      <c r="DI24" s="70"/>
      <c r="DJ24" s="69" t="str">
        <f>IF(ISERROR(VLOOKUP("Inbred HIPS_"&amp;DJ$4&amp;"_"&amp;$CM24,'Turkus Index'!$A:$D,4,FALSE)),"NA",VLOOKUP("Inbred HIPS_"&amp;DJ$4&amp;"_"&amp;$CM24,'Turkus Index'!$A:$D,4,FALSE))</f>
        <v>NA</v>
      </c>
      <c r="DK24" s="69"/>
    </row>
    <row r="25" spans="2:115" x14ac:dyDescent="0.45">
      <c r="B25">
        <v>23</v>
      </c>
      <c r="C25" s="69" t="s">
        <v>545</v>
      </c>
      <c r="D25" s="69"/>
      <c r="E25" s="69"/>
      <c r="F25" s="69"/>
      <c r="G25" s="69" t="s">
        <v>545</v>
      </c>
      <c r="H25" s="69"/>
      <c r="I25" s="69"/>
      <c r="J25" s="69"/>
      <c r="K25" s="69" t="s">
        <v>545</v>
      </c>
      <c r="L25" s="69"/>
      <c r="M25" s="69"/>
      <c r="N25" s="69"/>
      <c r="O25" s="69" t="s">
        <v>545</v>
      </c>
      <c r="P25" s="69"/>
      <c r="Q25" s="69"/>
      <c r="R25" s="69"/>
      <c r="S25" s="69" t="s">
        <v>545</v>
      </c>
      <c r="T25" s="69"/>
      <c r="U25" s="69"/>
      <c r="V25" s="69"/>
      <c r="W25" s="69" t="s">
        <v>545</v>
      </c>
      <c r="X25" s="69"/>
      <c r="Y25" s="69"/>
      <c r="Z25" s="69"/>
      <c r="AA25" s="69" t="s">
        <v>545</v>
      </c>
      <c r="AB25" s="69"/>
      <c r="AC25" s="69"/>
      <c r="AD25" s="69"/>
      <c r="AE25" s="69" t="s">
        <v>545</v>
      </c>
      <c r="AF25" s="69"/>
      <c r="AG25" s="69"/>
      <c r="AH25" s="69"/>
      <c r="AI25" s="69" t="s">
        <v>545</v>
      </c>
      <c r="AJ25" s="69"/>
      <c r="AK25" s="69"/>
      <c r="AL25" s="69"/>
      <c r="AM25" s="69" t="s">
        <v>545</v>
      </c>
      <c r="AN25" s="69"/>
      <c r="AO25" s="69"/>
      <c r="AP25" s="69"/>
      <c r="AQ25" s="69" t="s">
        <v>545</v>
      </c>
      <c r="AR25" s="69"/>
      <c r="AS25" s="69"/>
      <c r="AT25" s="69"/>
      <c r="AU25" s="69" t="s">
        <v>545</v>
      </c>
      <c r="AV25" s="69"/>
      <c r="AW25" s="69"/>
      <c r="AX25" s="69"/>
      <c r="AY25" s="69" t="s">
        <v>545</v>
      </c>
      <c r="AZ25" s="69"/>
      <c r="BA25" s="69"/>
      <c r="BB25" s="69"/>
      <c r="BC25" s="69" t="s">
        <v>545</v>
      </c>
      <c r="BD25" s="69"/>
      <c r="BE25" s="69"/>
      <c r="BF25" s="69"/>
      <c r="BG25" s="69" t="s">
        <v>545</v>
      </c>
      <c r="BH25" s="69"/>
      <c r="BI25" s="69"/>
      <c r="BJ25" s="69"/>
      <c r="BK25" s="69" t="s">
        <v>545</v>
      </c>
      <c r="BL25" s="69"/>
      <c r="BM25" s="69"/>
      <c r="BN25" s="69"/>
      <c r="BO25" s="69" t="s">
        <v>545</v>
      </c>
      <c r="BP25" s="69"/>
      <c r="BQ25" s="69"/>
      <c r="BR25" s="69"/>
      <c r="BS25" s="69" t="s">
        <v>545</v>
      </c>
      <c r="BT25" s="69"/>
      <c r="BU25" s="69"/>
      <c r="BV25" s="69"/>
      <c r="BW25" s="69" t="s">
        <v>545</v>
      </c>
      <c r="BX25" s="69"/>
      <c r="BY25" s="69"/>
      <c r="BZ25" s="69"/>
      <c r="CA25" s="101">
        <f t="shared" ref="CA25" si="43">CE25+1</f>
        <v>112</v>
      </c>
      <c r="CB25" s="102"/>
      <c r="CC25" s="102"/>
      <c r="CD25" s="102"/>
      <c r="CE25" s="102">
        <f t="shared" ref="CE25" si="44">CE26+1</f>
        <v>111</v>
      </c>
      <c r="CF25" s="102"/>
      <c r="CG25" s="102"/>
      <c r="CH25" s="103"/>
      <c r="CM25">
        <v>65</v>
      </c>
      <c r="CN25" s="69" t="str">
        <f>IF(ISERROR(VLOOKUP("Inbred HIPS_"&amp;CN$4&amp;"_"&amp;$CM25,'Turkus Index'!$A:$D,4,FALSE)),"NA",VLOOKUP("Inbred HIPS_"&amp;CN$4&amp;"_"&amp;$CM25,'Turkus Index'!$A:$D,4,FALSE))</f>
        <v>NA</v>
      </c>
      <c r="CO25" s="69"/>
      <c r="CP25" s="70">
        <f>IF(ISERROR(VLOOKUP("Inbred HIPS_"&amp;CP$4&amp;"_"&amp;$CM25,'Turkus Index'!$A:$D,4,FALSE)),"NA",VLOOKUP("Inbred HIPS_"&amp;CP$4&amp;"_"&amp;$CM25,'Turkus Index'!$A:$D,4,FALSE))</f>
        <v>421</v>
      </c>
      <c r="CQ25" s="70"/>
      <c r="CR25" s="70">
        <f>IF(ISERROR(VLOOKUP("Inbred HIPS_"&amp;CR$4&amp;"_"&amp;$CM25,'Turkus Index'!$A:$D,4,FALSE)),"NA",VLOOKUP("Inbred HIPS_"&amp;CR$4&amp;"_"&amp;$CM25,'Turkus Index'!$A:$D,4,FALSE))</f>
        <v>422</v>
      </c>
      <c r="CS25" s="70"/>
      <c r="CT25" s="70">
        <f>IF(ISERROR(VLOOKUP("Inbred HIPS_"&amp;CT$4&amp;"_"&amp;$CM25,'Turkus Index'!$A:$D,4,FALSE)),"NA",VLOOKUP("Inbred HIPS_"&amp;CT$4&amp;"_"&amp;$CM25,'Turkus Index'!$A:$D,4,FALSE))</f>
        <v>423</v>
      </c>
      <c r="CU25" s="70"/>
      <c r="CV25" s="70">
        <f>IF(ISERROR(VLOOKUP("Inbred HIPS_"&amp;CV$4&amp;"_"&amp;$CM25,'Turkus Index'!$A:$D,4,FALSE)),"NA",VLOOKUP("Inbred HIPS_"&amp;CV$4&amp;"_"&amp;$CM25,'Turkus Index'!$A:$D,4,FALSE))</f>
        <v>424</v>
      </c>
      <c r="CW25" s="70"/>
      <c r="CX25" s="70">
        <f>IF(ISERROR(VLOOKUP("Inbred HIPS_"&amp;CX$4&amp;"_"&amp;$CM25,'Turkus Index'!$A:$D,4,FALSE)),"NA",VLOOKUP("Inbred HIPS_"&amp;CX$4&amp;"_"&amp;$CM25,'Turkus Index'!$A:$D,4,FALSE))</f>
        <v>425</v>
      </c>
      <c r="CY25" s="70"/>
      <c r="CZ25" s="70">
        <f>IF(ISERROR(VLOOKUP("Inbred HIPS_"&amp;CZ$4&amp;"_"&amp;$CM25,'Turkus Index'!$A:$D,4,FALSE)),"NA",VLOOKUP("Inbred HIPS_"&amp;CZ$4&amp;"_"&amp;$CM25,'Turkus Index'!$A:$D,4,FALSE))</f>
        <v>426</v>
      </c>
      <c r="DA25" s="70"/>
      <c r="DB25" s="70">
        <f>IF(ISERROR(VLOOKUP("Inbred HIPS_"&amp;DB$4&amp;"_"&amp;$CM25,'Turkus Index'!$A:$D,4,FALSE)),"NA",VLOOKUP("Inbred HIPS_"&amp;DB$4&amp;"_"&amp;$CM25,'Turkus Index'!$A:$D,4,FALSE))</f>
        <v>427</v>
      </c>
      <c r="DC25" s="70"/>
      <c r="DD25" s="70">
        <f>IF(ISERROR(VLOOKUP("Inbred HIPS_"&amp;DD$4&amp;"_"&amp;$CM25,'Turkus Index'!$A:$D,4,FALSE)),"NA",VLOOKUP("Inbred HIPS_"&amp;DD$4&amp;"_"&amp;$CM25,'Turkus Index'!$A:$D,4,FALSE))</f>
        <v>428</v>
      </c>
      <c r="DE25" s="70"/>
      <c r="DF25" s="70">
        <f>IF(ISERROR(VLOOKUP("Inbred HIPS_"&amp;DF$4&amp;"_"&amp;$CM25,'Turkus Index'!$A:$D,4,FALSE)),"NA",VLOOKUP("Inbred HIPS_"&amp;DF$4&amp;"_"&amp;$CM25,'Turkus Index'!$A:$D,4,FALSE))</f>
        <v>429</v>
      </c>
      <c r="DG25" s="70"/>
      <c r="DH25" s="70">
        <f>IF(ISERROR(VLOOKUP("Inbred HIPS_"&amp;DH$4&amp;"_"&amp;$CM25,'Turkus Index'!$A:$D,4,FALSE)),"NA",VLOOKUP("Inbred HIPS_"&amp;DH$4&amp;"_"&amp;$CM25,'Turkus Index'!$A:$D,4,FALSE))</f>
        <v>430</v>
      </c>
      <c r="DI25" s="70"/>
      <c r="DJ25" s="69" t="str">
        <f>IF(ISERROR(VLOOKUP("Inbred HIPS_"&amp;DJ$4&amp;"_"&amp;$CM25,'Turkus Index'!$A:$D,4,FALSE)),"NA",VLOOKUP("Inbred HIPS_"&amp;DJ$4&amp;"_"&amp;$CM25,'Turkus Index'!$A:$D,4,FALSE))</f>
        <v>NA</v>
      </c>
      <c r="DK25" s="69"/>
    </row>
    <row r="26" spans="2:115" x14ac:dyDescent="0.45">
      <c r="B26">
        <v>22</v>
      </c>
      <c r="C26" s="69" t="s">
        <v>545</v>
      </c>
      <c r="D26" s="69"/>
      <c r="E26" s="69"/>
      <c r="F26" s="69"/>
      <c r="G26" s="69" t="s">
        <v>545</v>
      </c>
      <c r="H26" s="69"/>
      <c r="I26" s="69"/>
      <c r="J26" s="69"/>
      <c r="K26" s="69" t="s">
        <v>545</v>
      </c>
      <c r="L26" s="69"/>
      <c r="M26" s="69"/>
      <c r="N26" s="69"/>
      <c r="O26" s="69" t="s">
        <v>545</v>
      </c>
      <c r="P26" s="69"/>
      <c r="Q26" s="69"/>
      <c r="R26" s="69"/>
      <c r="S26" s="69" t="s">
        <v>545</v>
      </c>
      <c r="T26" s="69"/>
      <c r="U26" s="69"/>
      <c r="V26" s="69"/>
      <c r="W26" s="69" t="s">
        <v>545</v>
      </c>
      <c r="X26" s="69"/>
      <c r="Y26" s="69"/>
      <c r="Z26" s="69"/>
      <c r="AA26" s="69" t="s">
        <v>545</v>
      </c>
      <c r="AB26" s="69"/>
      <c r="AC26" s="69"/>
      <c r="AD26" s="69"/>
      <c r="AE26" s="69" t="s">
        <v>545</v>
      </c>
      <c r="AF26" s="69"/>
      <c r="AG26" s="69"/>
      <c r="AH26" s="69"/>
      <c r="AI26" s="69" t="s">
        <v>545</v>
      </c>
      <c r="AJ26" s="69"/>
      <c r="AK26" s="69"/>
      <c r="AL26" s="69"/>
      <c r="AM26" s="69" t="s">
        <v>545</v>
      </c>
      <c r="AN26" s="69"/>
      <c r="AO26" s="69"/>
      <c r="AP26" s="69"/>
      <c r="AQ26" s="69" t="s">
        <v>545</v>
      </c>
      <c r="AR26" s="69"/>
      <c r="AS26" s="69"/>
      <c r="AT26" s="69"/>
      <c r="AU26" s="69" t="s">
        <v>545</v>
      </c>
      <c r="AV26" s="69"/>
      <c r="AW26" s="69"/>
      <c r="AX26" s="69"/>
      <c r="AY26" s="69" t="s">
        <v>545</v>
      </c>
      <c r="AZ26" s="69"/>
      <c r="BA26" s="69"/>
      <c r="BB26" s="69"/>
      <c r="BC26" s="69" t="s">
        <v>545</v>
      </c>
      <c r="BD26" s="69"/>
      <c r="BE26" s="69"/>
      <c r="BF26" s="69"/>
      <c r="BG26" s="69" t="s">
        <v>545</v>
      </c>
      <c r="BH26" s="69"/>
      <c r="BI26" s="69"/>
      <c r="BJ26" s="69"/>
      <c r="BK26" s="69" t="s">
        <v>545</v>
      </c>
      <c r="BL26" s="69"/>
      <c r="BM26" s="69"/>
      <c r="BN26" s="69"/>
      <c r="BO26" s="69" t="s">
        <v>545</v>
      </c>
      <c r="BP26" s="69"/>
      <c r="BQ26" s="69"/>
      <c r="BR26" s="69"/>
      <c r="BS26" s="69" t="s">
        <v>545</v>
      </c>
      <c r="BT26" s="69"/>
      <c r="BU26" s="69"/>
      <c r="BV26" s="69"/>
      <c r="BW26" s="69" t="s">
        <v>545</v>
      </c>
      <c r="BX26" s="69"/>
      <c r="BY26" s="69"/>
      <c r="BZ26" s="69"/>
      <c r="CA26" s="101">
        <f t="shared" ref="CA26" si="45">CA27+1</f>
        <v>109</v>
      </c>
      <c r="CB26" s="102"/>
      <c r="CC26" s="102"/>
      <c r="CD26" s="102"/>
      <c r="CE26" s="102">
        <f t="shared" ref="CE26" si="46">CA26+1</f>
        <v>110</v>
      </c>
      <c r="CF26" s="102"/>
      <c r="CG26" s="102"/>
      <c r="CH26" s="103"/>
      <c r="CM26">
        <v>64</v>
      </c>
      <c r="CN26" s="69" t="str">
        <f>IF(ISERROR(VLOOKUP("Inbred HIPS_"&amp;CN$4&amp;"_"&amp;$CM26,'Turkus Index'!$A:$D,4,FALSE)),"NA",VLOOKUP("Inbred HIPS_"&amp;CN$4&amp;"_"&amp;$CM26,'Turkus Index'!$A:$D,4,FALSE))</f>
        <v>NA</v>
      </c>
      <c r="CO26" s="69"/>
      <c r="CP26" s="70">
        <f>IF(ISERROR(VLOOKUP("Inbred HIPS_"&amp;CP$4&amp;"_"&amp;$CM26,'Turkus Index'!$A:$D,4,FALSE)),"NA",VLOOKUP("Inbred HIPS_"&amp;CP$4&amp;"_"&amp;$CM26,'Turkus Index'!$A:$D,4,FALSE))</f>
        <v>420</v>
      </c>
      <c r="CQ26" s="70"/>
      <c r="CR26" s="70">
        <f>IF(ISERROR(VLOOKUP("Inbred HIPS_"&amp;CR$4&amp;"_"&amp;$CM26,'Turkus Index'!$A:$D,4,FALSE)),"NA",VLOOKUP("Inbred HIPS_"&amp;CR$4&amp;"_"&amp;$CM26,'Turkus Index'!$A:$D,4,FALSE))</f>
        <v>419</v>
      </c>
      <c r="CS26" s="70"/>
      <c r="CT26" s="70">
        <f>IF(ISERROR(VLOOKUP("Inbred HIPS_"&amp;CT$4&amp;"_"&amp;$CM26,'Turkus Index'!$A:$D,4,FALSE)),"NA",VLOOKUP("Inbred HIPS_"&amp;CT$4&amp;"_"&amp;$CM26,'Turkus Index'!$A:$D,4,FALSE))</f>
        <v>418</v>
      </c>
      <c r="CU26" s="70"/>
      <c r="CV26" s="70">
        <f>IF(ISERROR(VLOOKUP("Inbred HIPS_"&amp;CV$4&amp;"_"&amp;$CM26,'Turkus Index'!$A:$D,4,FALSE)),"NA",VLOOKUP("Inbred HIPS_"&amp;CV$4&amp;"_"&amp;$CM26,'Turkus Index'!$A:$D,4,FALSE))</f>
        <v>417</v>
      </c>
      <c r="CW26" s="70"/>
      <c r="CX26" s="70">
        <f>IF(ISERROR(VLOOKUP("Inbred HIPS_"&amp;CX$4&amp;"_"&amp;$CM26,'Turkus Index'!$A:$D,4,FALSE)),"NA",VLOOKUP("Inbred HIPS_"&amp;CX$4&amp;"_"&amp;$CM26,'Turkus Index'!$A:$D,4,FALSE))</f>
        <v>416</v>
      </c>
      <c r="CY26" s="70"/>
      <c r="CZ26" s="70">
        <f>IF(ISERROR(VLOOKUP("Inbred HIPS_"&amp;CZ$4&amp;"_"&amp;$CM26,'Turkus Index'!$A:$D,4,FALSE)),"NA",VLOOKUP("Inbred HIPS_"&amp;CZ$4&amp;"_"&amp;$CM26,'Turkus Index'!$A:$D,4,FALSE))</f>
        <v>415</v>
      </c>
      <c r="DA26" s="70"/>
      <c r="DB26" s="70">
        <f>IF(ISERROR(VLOOKUP("Inbred HIPS_"&amp;DB$4&amp;"_"&amp;$CM26,'Turkus Index'!$A:$D,4,FALSE)),"NA",VLOOKUP("Inbred HIPS_"&amp;DB$4&amp;"_"&amp;$CM26,'Turkus Index'!$A:$D,4,FALSE))</f>
        <v>414</v>
      </c>
      <c r="DC26" s="70"/>
      <c r="DD26" s="70">
        <f>IF(ISERROR(VLOOKUP("Inbred HIPS_"&amp;DD$4&amp;"_"&amp;$CM26,'Turkus Index'!$A:$D,4,FALSE)),"NA",VLOOKUP("Inbred HIPS_"&amp;DD$4&amp;"_"&amp;$CM26,'Turkus Index'!$A:$D,4,FALSE))</f>
        <v>413</v>
      </c>
      <c r="DE26" s="70"/>
      <c r="DF26" s="70">
        <f>IF(ISERROR(VLOOKUP("Inbred HIPS_"&amp;DF$4&amp;"_"&amp;$CM26,'Turkus Index'!$A:$D,4,FALSE)),"NA",VLOOKUP("Inbred HIPS_"&amp;DF$4&amp;"_"&amp;$CM26,'Turkus Index'!$A:$D,4,FALSE))</f>
        <v>412</v>
      </c>
      <c r="DG26" s="70"/>
      <c r="DH26" s="70">
        <f>IF(ISERROR(VLOOKUP("Inbred HIPS_"&amp;DH$4&amp;"_"&amp;$CM26,'Turkus Index'!$A:$D,4,FALSE)),"NA",VLOOKUP("Inbred HIPS_"&amp;DH$4&amp;"_"&amp;$CM26,'Turkus Index'!$A:$D,4,FALSE))</f>
        <v>411</v>
      </c>
      <c r="DI26" s="70"/>
      <c r="DJ26" s="69" t="str">
        <f>IF(ISERROR(VLOOKUP("Inbred HIPS_"&amp;DJ$4&amp;"_"&amp;$CM26,'Turkus Index'!$A:$D,4,FALSE)),"NA",VLOOKUP("Inbred HIPS_"&amp;DJ$4&amp;"_"&amp;$CM26,'Turkus Index'!$A:$D,4,FALSE))</f>
        <v>NA</v>
      </c>
      <c r="DK26" s="69"/>
    </row>
    <row r="27" spans="2:115" x14ac:dyDescent="0.45">
      <c r="B27">
        <v>21</v>
      </c>
      <c r="C27" s="69" t="s">
        <v>545</v>
      </c>
      <c r="D27" s="69"/>
      <c r="E27" s="69"/>
      <c r="F27" s="69"/>
      <c r="G27" s="69" t="s">
        <v>545</v>
      </c>
      <c r="H27" s="69"/>
      <c r="I27" s="69"/>
      <c r="J27" s="69"/>
      <c r="K27" s="69" t="s">
        <v>545</v>
      </c>
      <c r="L27" s="69"/>
      <c r="M27" s="69"/>
      <c r="N27" s="69"/>
      <c r="O27" s="69" t="s">
        <v>545</v>
      </c>
      <c r="P27" s="69"/>
      <c r="Q27" s="69"/>
      <c r="R27" s="69"/>
      <c r="S27" s="69" t="s">
        <v>545</v>
      </c>
      <c r="T27" s="69"/>
      <c r="U27" s="69"/>
      <c r="V27" s="69"/>
      <c r="W27" s="69" t="s">
        <v>545</v>
      </c>
      <c r="X27" s="69"/>
      <c r="Y27" s="69"/>
      <c r="Z27" s="69"/>
      <c r="AA27" s="69" t="s">
        <v>545</v>
      </c>
      <c r="AB27" s="69"/>
      <c r="AC27" s="69"/>
      <c r="AD27" s="69"/>
      <c r="AE27" s="69" t="s">
        <v>545</v>
      </c>
      <c r="AF27" s="69"/>
      <c r="AG27" s="69"/>
      <c r="AH27" s="69"/>
      <c r="AI27" s="69" t="s">
        <v>545</v>
      </c>
      <c r="AJ27" s="69"/>
      <c r="AK27" s="69"/>
      <c r="AL27" s="69"/>
      <c r="AM27" s="69" t="s">
        <v>545</v>
      </c>
      <c r="AN27" s="69"/>
      <c r="AO27" s="69"/>
      <c r="AP27" s="69"/>
      <c r="AQ27" s="69" t="s">
        <v>545</v>
      </c>
      <c r="AR27" s="69"/>
      <c r="AS27" s="69"/>
      <c r="AT27" s="69"/>
      <c r="AU27" s="69" t="s">
        <v>545</v>
      </c>
      <c r="AV27" s="69"/>
      <c r="AW27" s="69"/>
      <c r="AX27" s="69"/>
      <c r="AY27" s="69" t="s">
        <v>545</v>
      </c>
      <c r="AZ27" s="69"/>
      <c r="BA27" s="69"/>
      <c r="BB27" s="69"/>
      <c r="BC27" s="69" t="s">
        <v>545</v>
      </c>
      <c r="BD27" s="69"/>
      <c r="BE27" s="69"/>
      <c r="BF27" s="69"/>
      <c r="BG27" s="69" t="s">
        <v>545</v>
      </c>
      <c r="BH27" s="69"/>
      <c r="BI27" s="69"/>
      <c r="BJ27" s="69"/>
      <c r="BK27" s="69" t="s">
        <v>545</v>
      </c>
      <c r="BL27" s="69"/>
      <c r="BM27" s="69"/>
      <c r="BN27" s="69"/>
      <c r="BO27" s="69" t="s">
        <v>545</v>
      </c>
      <c r="BP27" s="69"/>
      <c r="BQ27" s="69"/>
      <c r="BR27" s="69"/>
      <c r="BS27" s="69" t="s">
        <v>545</v>
      </c>
      <c r="BT27" s="69"/>
      <c r="BU27" s="69"/>
      <c r="BV27" s="69"/>
      <c r="BW27" s="69" t="s">
        <v>545</v>
      </c>
      <c r="BX27" s="69"/>
      <c r="BY27" s="69"/>
      <c r="BZ27" s="69"/>
      <c r="CA27" s="101">
        <f t="shared" ref="CA27" si="47">CE27+1</f>
        <v>108</v>
      </c>
      <c r="CB27" s="102"/>
      <c r="CC27" s="102"/>
      <c r="CD27" s="102"/>
      <c r="CE27" s="102">
        <f t="shared" ref="CE27" si="48">CE28+1</f>
        <v>107</v>
      </c>
      <c r="CF27" s="102"/>
      <c r="CG27" s="102"/>
      <c r="CH27" s="103"/>
      <c r="CM27">
        <v>63</v>
      </c>
      <c r="CN27" s="69" t="str">
        <f>IF(ISERROR(VLOOKUP("Inbred HIPS_"&amp;CN$4&amp;"_"&amp;$CM27,'Turkus Index'!$A:$D,4,FALSE)),"NA",VLOOKUP("Inbred HIPS_"&amp;CN$4&amp;"_"&amp;$CM27,'Turkus Index'!$A:$D,4,FALSE))</f>
        <v>NA</v>
      </c>
      <c r="CO27" s="69"/>
      <c r="CP27" s="70">
        <f>IF(ISERROR(VLOOKUP("Inbred HIPS_"&amp;CP$4&amp;"_"&amp;$CM27,'Turkus Index'!$A:$D,4,FALSE)),"NA",VLOOKUP("Inbred HIPS_"&amp;CP$4&amp;"_"&amp;$CM27,'Turkus Index'!$A:$D,4,FALSE))</f>
        <v>401</v>
      </c>
      <c r="CQ27" s="70"/>
      <c r="CR27" s="70">
        <f>IF(ISERROR(VLOOKUP("Inbred HIPS_"&amp;CR$4&amp;"_"&amp;$CM27,'Turkus Index'!$A:$D,4,FALSE)),"NA",VLOOKUP("Inbred HIPS_"&amp;CR$4&amp;"_"&amp;$CM27,'Turkus Index'!$A:$D,4,FALSE))</f>
        <v>402</v>
      </c>
      <c r="CS27" s="70"/>
      <c r="CT27" s="70">
        <f>IF(ISERROR(VLOOKUP("Inbred HIPS_"&amp;CT$4&amp;"_"&amp;$CM27,'Turkus Index'!$A:$D,4,FALSE)),"NA",VLOOKUP("Inbred HIPS_"&amp;CT$4&amp;"_"&amp;$CM27,'Turkus Index'!$A:$D,4,FALSE))</f>
        <v>403</v>
      </c>
      <c r="CU27" s="70"/>
      <c r="CV27" s="70">
        <f>IF(ISERROR(VLOOKUP("Inbred HIPS_"&amp;CV$4&amp;"_"&amp;$CM27,'Turkus Index'!$A:$D,4,FALSE)),"NA",VLOOKUP("Inbred HIPS_"&amp;CV$4&amp;"_"&amp;$CM27,'Turkus Index'!$A:$D,4,FALSE))</f>
        <v>404</v>
      </c>
      <c r="CW27" s="70"/>
      <c r="CX27" s="70">
        <f>IF(ISERROR(VLOOKUP("Inbred HIPS_"&amp;CX$4&amp;"_"&amp;$CM27,'Turkus Index'!$A:$D,4,FALSE)),"NA",VLOOKUP("Inbred HIPS_"&amp;CX$4&amp;"_"&amp;$CM27,'Turkus Index'!$A:$D,4,FALSE))</f>
        <v>405</v>
      </c>
      <c r="CY27" s="70"/>
      <c r="CZ27" s="70">
        <f>IF(ISERROR(VLOOKUP("Inbred HIPS_"&amp;CZ$4&amp;"_"&amp;$CM27,'Turkus Index'!$A:$D,4,FALSE)),"NA",VLOOKUP("Inbred HIPS_"&amp;CZ$4&amp;"_"&amp;$CM27,'Turkus Index'!$A:$D,4,FALSE))</f>
        <v>406</v>
      </c>
      <c r="DA27" s="70"/>
      <c r="DB27" s="70">
        <f>IF(ISERROR(VLOOKUP("Inbred HIPS_"&amp;DB$4&amp;"_"&amp;$CM27,'Turkus Index'!$A:$D,4,FALSE)),"NA",VLOOKUP("Inbred HIPS_"&amp;DB$4&amp;"_"&amp;$CM27,'Turkus Index'!$A:$D,4,FALSE))</f>
        <v>407</v>
      </c>
      <c r="DC27" s="70"/>
      <c r="DD27" s="70">
        <f>IF(ISERROR(VLOOKUP("Inbred HIPS_"&amp;DD$4&amp;"_"&amp;$CM27,'Turkus Index'!$A:$D,4,FALSE)),"NA",VLOOKUP("Inbred HIPS_"&amp;DD$4&amp;"_"&amp;$CM27,'Turkus Index'!$A:$D,4,FALSE))</f>
        <v>408</v>
      </c>
      <c r="DE27" s="70"/>
      <c r="DF27" s="70">
        <f>IF(ISERROR(VLOOKUP("Inbred HIPS_"&amp;DF$4&amp;"_"&amp;$CM27,'Turkus Index'!$A:$D,4,FALSE)),"NA",VLOOKUP("Inbred HIPS_"&amp;DF$4&amp;"_"&amp;$CM27,'Turkus Index'!$A:$D,4,FALSE))</f>
        <v>409</v>
      </c>
      <c r="DG27" s="70"/>
      <c r="DH27" s="70">
        <f>IF(ISERROR(VLOOKUP("Inbred HIPS_"&amp;DH$4&amp;"_"&amp;$CM27,'Turkus Index'!$A:$D,4,FALSE)),"NA",VLOOKUP("Inbred HIPS_"&amp;DH$4&amp;"_"&amp;$CM27,'Turkus Index'!$A:$D,4,FALSE))</f>
        <v>410</v>
      </c>
      <c r="DI27" s="70"/>
      <c r="DJ27" s="69" t="str">
        <f>IF(ISERROR(VLOOKUP("Inbred HIPS_"&amp;DJ$4&amp;"_"&amp;$CM27,'Turkus Index'!$A:$D,4,FALSE)),"NA",VLOOKUP("Inbred HIPS_"&amp;DJ$4&amp;"_"&amp;$CM27,'Turkus Index'!$A:$D,4,FALSE))</f>
        <v>NA</v>
      </c>
      <c r="DK27" s="69"/>
    </row>
    <row r="28" spans="2:115" x14ac:dyDescent="0.45">
      <c r="B28">
        <v>20</v>
      </c>
      <c r="C28" s="69" t="s">
        <v>545</v>
      </c>
      <c r="D28" s="69"/>
      <c r="E28" s="69"/>
      <c r="F28" s="69"/>
      <c r="G28" s="69" t="s">
        <v>545</v>
      </c>
      <c r="H28" s="69"/>
      <c r="I28" s="69"/>
      <c r="J28" s="69"/>
      <c r="K28" s="69" t="s">
        <v>545</v>
      </c>
      <c r="L28" s="69"/>
      <c r="M28" s="69"/>
      <c r="N28" s="69"/>
      <c r="O28" s="69" t="s">
        <v>545</v>
      </c>
      <c r="P28" s="69"/>
      <c r="Q28" s="69"/>
      <c r="R28" s="69"/>
      <c r="S28" s="69" t="s">
        <v>545</v>
      </c>
      <c r="T28" s="69"/>
      <c r="U28" s="69"/>
      <c r="V28" s="69"/>
      <c r="W28" s="69" t="s">
        <v>545</v>
      </c>
      <c r="X28" s="69"/>
      <c r="Y28" s="69"/>
      <c r="Z28" s="69"/>
      <c r="AA28" s="69" t="s">
        <v>545</v>
      </c>
      <c r="AB28" s="69"/>
      <c r="AC28" s="69"/>
      <c r="AD28" s="69"/>
      <c r="AE28" s="69" t="s">
        <v>545</v>
      </c>
      <c r="AF28" s="69"/>
      <c r="AG28" s="69"/>
      <c r="AH28" s="69"/>
      <c r="AI28" s="69" t="s">
        <v>545</v>
      </c>
      <c r="AJ28" s="69"/>
      <c r="AK28" s="69"/>
      <c r="AL28" s="69"/>
      <c r="AM28" s="69" t="s">
        <v>545</v>
      </c>
      <c r="AN28" s="69"/>
      <c r="AO28" s="69"/>
      <c r="AP28" s="69"/>
      <c r="AQ28" s="69" t="s">
        <v>545</v>
      </c>
      <c r="AR28" s="69"/>
      <c r="AS28" s="69"/>
      <c r="AT28" s="69"/>
      <c r="AU28" s="69" t="s">
        <v>545</v>
      </c>
      <c r="AV28" s="69"/>
      <c r="AW28" s="69"/>
      <c r="AX28" s="69"/>
      <c r="AY28" s="69" t="s">
        <v>545</v>
      </c>
      <c r="AZ28" s="69"/>
      <c r="BA28" s="69"/>
      <c r="BB28" s="69"/>
      <c r="BC28" s="69" t="s">
        <v>545</v>
      </c>
      <c r="BD28" s="69"/>
      <c r="BE28" s="69"/>
      <c r="BF28" s="69"/>
      <c r="BG28" s="69" t="s">
        <v>545</v>
      </c>
      <c r="BH28" s="69"/>
      <c r="BI28" s="69"/>
      <c r="BJ28" s="69"/>
      <c r="BK28" s="69" t="s">
        <v>545</v>
      </c>
      <c r="BL28" s="69"/>
      <c r="BM28" s="69"/>
      <c r="BN28" s="69"/>
      <c r="BO28" s="69" t="s">
        <v>545</v>
      </c>
      <c r="BP28" s="69"/>
      <c r="BQ28" s="69"/>
      <c r="BR28" s="69"/>
      <c r="BS28" s="69" t="s">
        <v>545</v>
      </c>
      <c r="BT28" s="69"/>
      <c r="BU28" s="69"/>
      <c r="BV28" s="69"/>
      <c r="BW28" s="69" t="s">
        <v>545</v>
      </c>
      <c r="BX28" s="69"/>
      <c r="BY28" s="69"/>
      <c r="BZ28" s="69"/>
      <c r="CA28" s="101">
        <f>CA29+1</f>
        <v>105</v>
      </c>
      <c r="CB28" s="102"/>
      <c r="CC28" s="102"/>
      <c r="CD28" s="102"/>
      <c r="CE28" s="102">
        <f>CA28+1</f>
        <v>106</v>
      </c>
      <c r="CF28" s="102"/>
      <c r="CG28" s="102"/>
      <c r="CH28" s="103"/>
      <c r="CM28">
        <v>62</v>
      </c>
      <c r="CN28" s="69" t="str">
        <f>IF(ISERROR(VLOOKUP("Inbred HIPS_"&amp;CN$4&amp;"_"&amp;$CM28,'Turkus Index'!$A:$D,4,FALSE)),"NA",VLOOKUP("Inbred HIPS_"&amp;CN$4&amp;"_"&amp;$CM28,'Turkus Index'!$A:$D,4,FALSE))</f>
        <v>NA</v>
      </c>
      <c r="CO28" s="69"/>
      <c r="CP28" s="70">
        <f>IF(ISERROR(VLOOKUP("Inbred HIPS_"&amp;CP$4&amp;"_"&amp;$CM28,'Turkus Index'!$A:$D,4,FALSE)),"NA",VLOOKUP("Inbred HIPS_"&amp;CP$4&amp;"_"&amp;$CM28,'Turkus Index'!$A:$D,4,FALSE))</f>
        <v>400</v>
      </c>
      <c r="CQ28" s="70"/>
      <c r="CR28" s="70">
        <f>IF(ISERROR(VLOOKUP("Inbred HIPS_"&amp;CR$4&amp;"_"&amp;$CM28,'Turkus Index'!$A:$D,4,FALSE)),"NA",VLOOKUP("Inbred HIPS_"&amp;CR$4&amp;"_"&amp;$CM28,'Turkus Index'!$A:$D,4,FALSE))</f>
        <v>399</v>
      </c>
      <c r="CS28" s="70"/>
      <c r="CT28" s="70">
        <f>IF(ISERROR(VLOOKUP("Inbred HIPS_"&amp;CT$4&amp;"_"&amp;$CM28,'Turkus Index'!$A:$D,4,FALSE)),"NA",VLOOKUP("Inbred HIPS_"&amp;CT$4&amp;"_"&amp;$CM28,'Turkus Index'!$A:$D,4,FALSE))</f>
        <v>398</v>
      </c>
      <c r="CU28" s="70"/>
      <c r="CV28" s="70">
        <f>IF(ISERROR(VLOOKUP("Inbred HIPS_"&amp;CV$4&amp;"_"&amp;$CM28,'Turkus Index'!$A:$D,4,FALSE)),"NA",VLOOKUP("Inbred HIPS_"&amp;CV$4&amp;"_"&amp;$CM28,'Turkus Index'!$A:$D,4,FALSE))</f>
        <v>397</v>
      </c>
      <c r="CW28" s="70"/>
      <c r="CX28" s="70">
        <f>IF(ISERROR(VLOOKUP("Inbred HIPS_"&amp;CX$4&amp;"_"&amp;$CM28,'Turkus Index'!$A:$D,4,FALSE)),"NA",VLOOKUP("Inbred HIPS_"&amp;CX$4&amp;"_"&amp;$CM28,'Turkus Index'!$A:$D,4,FALSE))</f>
        <v>396</v>
      </c>
      <c r="CY28" s="70"/>
      <c r="CZ28" s="70">
        <f>IF(ISERROR(VLOOKUP("Inbred HIPS_"&amp;CZ$4&amp;"_"&amp;$CM28,'Turkus Index'!$A:$D,4,FALSE)),"NA",VLOOKUP("Inbred HIPS_"&amp;CZ$4&amp;"_"&amp;$CM28,'Turkus Index'!$A:$D,4,FALSE))</f>
        <v>395</v>
      </c>
      <c r="DA28" s="70"/>
      <c r="DB28" s="70">
        <f>IF(ISERROR(VLOOKUP("Inbred HIPS_"&amp;DB$4&amp;"_"&amp;$CM28,'Turkus Index'!$A:$D,4,FALSE)),"NA",VLOOKUP("Inbred HIPS_"&amp;DB$4&amp;"_"&amp;$CM28,'Turkus Index'!$A:$D,4,FALSE))</f>
        <v>394</v>
      </c>
      <c r="DC28" s="70"/>
      <c r="DD28" s="70">
        <f>IF(ISERROR(VLOOKUP("Inbred HIPS_"&amp;DD$4&amp;"_"&amp;$CM28,'Turkus Index'!$A:$D,4,FALSE)),"NA",VLOOKUP("Inbred HIPS_"&amp;DD$4&amp;"_"&amp;$CM28,'Turkus Index'!$A:$D,4,FALSE))</f>
        <v>393</v>
      </c>
      <c r="DE28" s="70"/>
      <c r="DF28" s="70">
        <f>IF(ISERROR(VLOOKUP("Inbred HIPS_"&amp;DF$4&amp;"_"&amp;$CM28,'Turkus Index'!$A:$D,4,FALSE)),"NA",VLOOKUP("Inbred HIPS_"&amp;DF$4&amp;"_"&amp;$CM28,'Turkus Index'!$A:$D,4,FALSE))</f>
        <v>392</v>
      </c>
      <c r="DG28" s="70"/>
      <c r="DH28" s="70">
        <f>IF(ISERROR(VLOOKUP("Inbred HIPS_"&amp;DH$4&amp;"_"&amp;$CM28,'Turkus Index'!$A:$D,4,FALSE)),"NA",VLOOKUP("Inbred HIPS_"&amp;DH$4&amp;"_"&amp;$CM28,'Turkus Index'!$A:$D,4,FALSE))</f>
        <v>391</v>
      </c>
      <c r="DI28" s="70"/>
      <c r="DJ28" s="69" t="str">
        <f>IF(ISERROR(VLOOKUP("Inbred HIPS_"&amp;DJ$4&amp;"_"&amp;$CM28,'Turkus Index'!$A:$D,4,FALSE)),"NA",VLOOKUP("Inbred HIPS_"&amp;DJ$4&amp;"_"&amp;$CM28,'Turkus Index'!$A:$D,4,FALSE))</f>
        <v>NA</v>
      </c>
      <c r="DK28" s="69"/>
    </row>
    <row r="29" spans="2:115" x14ac:dyDescent="0.45">
      <c r="B29">
        <v>19</v>
      </c>
      <c r="C29" s="69" t="s">
        <v>545</v>
      </c>
      <c r="D29" s="69"/>
      <c r="E29" s="69"/>
      <c r="F29" s="69"/>
      <c r="G29" s="69" t="s">
        <v>545</v>
      </c>
      <c r="H29" s="69"/>
      <c r="I29" s="69"/>
      <c r="J29" s="69"/>
      <c r="K29" s="69" t="s">
        <v>545</v>
      </c>
      <c r="L29" s="69"/>
      <c r="M29" s="69"/>
      <c r="N29" s="69"/>
      <c r="O29" s="69" t="s">
        <v>545</v>
      </c>
      <c r="P29" s="69"/>
      <c r="Q29" s="69"/>
      <c r="R29" s="69"/>
      <c r="S29" s="69" t="s">
        <v>545</v>
      </c>
      <c r="T29" s="69"/>
      <c r="U29" s="69"/>
      <c r="V29" s="69"/>
      <c r="W29" s="69" t="s">
        <v>545</v>
      </c>
      <c r="X29" s="69"/>
      <c r="Y29" s="69"/>
      <c r="Z29" s="69"/>
      <c r="AA29" s="69" t="s">
        <v>545</v>
      </c>
      <c r="AB29" s="69"/>
      <c r="AC29" s="69"/>
      <c r="AD29" s="69"/>
      <c r="AE29" s="69" t="s">
        <v>545</v>
      </c>
      <c r="AF29" s="69"/>
      <c r="AG29" s="69"/>
      <c r="AH29" s="69"/>
      <c r="AI29" s="69" t="s">
        <v>545</v>
      </c>
      <c r="AJ29" s="69"/>
      <c r="AK29" s="69"/>
      <c r="AL29" s="69"/>
      <c r="AM29" s="69" t="s">
        <v>545</v>
      </c>
      <c r="AN29" s="69"/>
      <c r="AO29" s="69"/>
      <c r="AP29" s="69"/>
      <c r="AQ29" s="69" t="s">
        <v>545</v>
      </c>
      <c r="AR29" s="69"/>
      <c r="AS29" s="69"/>
      <c r="AT29" s="69"/>
      <c r="AU29" s="69" t="s">
        <v>545</v>
      </c>
      <c r="AV29" s="69"/>
      <c r="AW29" s="69"/>
      <c r="AX29" s="69"/>
      <c r="AY29" s="69" t="s">
        <v>545</v>
      </c>
      <c r="AZ29" s="69"/>
      <c r="BA29" s="69"/>
      <c r="BB29" s="69"/>
      <c r="BC29" s="69" t="s">
        <v>545</v>
      </c>
      <c r="BD29" s="69"/>
      <c r="BE29" s="69"/>
      <c r="BF29" s="69"/>
      <c r="BG29" s="69" t="s">
        <v>545</v>
      </c>
      <c r="BH29" s="69"/>
      <c r="BI29" s="69"/>
      <c r="BJ29" s="69"/>
      <c r="BK29" s="69" t="s">
        <v>545</v>
      </c>
      <c r="BL29" s="69"/>
      <c r="BM29" s="69"/>
      <c r="BN29" s="69"/>
      <c r="BO29" s="69" t="s">
        <v>545</v>
      </c>
      <c r="BP29" s="69"/>
      <c r="BQ29" s="69"/>
      <c r="BR29" s="69"/>
      <c r="BS29" s="69" t="s">
        <v>545</v>
      </c>
      <c r="BT29" s="69"/>
      <c r="BU29" s="69"/>
      <c r="BV29" s="69"/>
      <c r="BW29" s="69" t="s">
        <v>545</v>
      </c>
      <c r="BX29" s="69"/>
      <c r="BY29" s="69"/>
      <c r="BZ29" s="69"/>
      <c r="CA29" s="101">
        <f>CE29+1</f>
        <v>104</v>
      </c>
      <c r="CB29" s="102"/>
      <c r="CC29" s="102"/>
      <c r="CD29" s="102"/>
      <c r="CE29" s="102">
        <f>CE30+1</f>
        <v>103</v>
      </c>
      <c r="CF29" s="102"/>
      <c r="CG29" s="102"/>
      <c r="CH29" s="103"/>
      <c r="CM29">
        <v>61</v>
      </c>
      <c r="CN29" s="69" t="str">
        <f>IF(ISERROR(VLOOKUP("Inbred HIPS_"&amp;CN$4&amp;"_"&amp;$CM29,'Turkus Index'!$A:$D,4,FALSE)),"NA",VLOOKUP("Inbred HIPS_"&amp;CN$4&amp;"_"&amp;$CM29,'Turkus Index'!$A:$D,4,FALSE))</f>
        <v>NA</v>
      </c>
      <c r="CO29" s="69"/>
      <c r="CP29" s="70">
        <f>IF(ISERROR(VLOOKUP("Inbred HIPS_"&amp;CP$4&amp;"_"&amp;$CM29,'Turkus Index'!$A:$D,4,FALSE)),"NA",VLOOKUP("Inbred HIPS_"&amp;CP$4&amp;"_"&amp;$CM29,'Turkus Index'!$A:$D,4,FALSE))</f>
        <v>381</v>
      </c>
      <c r="CQ29" s="70"/>
      <c r="CR29" s="70">
        <f>IF(ISERROR(VLOOKUP("Inbred HIPS_"&amp;CR$4&amp;"_"&amp;$CM29,'Turkus Index'!$A:$D,4,FALSE)),"NA",VLOOKUP("Inbred HIPS_"&amp;CR$4&amp;"_"&amp;$CM29,'Turkus Index'!$A:$D,4,FALSE))</f>
        <v>382</v>
      </c>
      <c r="CS29" s="70"/>
      <c r="CT29" s="70">
        <f>IF(ISERROR(VLOOKUP("Inbred HIPS_"&amp;CT$4&amp;"_"&amp;$CM29,'Turkus Index'!$A:$D,4,FALSE)),"NA",VLOOKUP("Inbred HIPS_"&amp;CT$4&amp;"_"&amp;$CM29,'Turkus Index'!$A:$D,4,FALSE))</f>
        <v>383</v>
      </c>
      <c r="CU29" s="70"/>
      <c r="CV29" s="70">
        <f>IF(ISERROR(VLOOKUP("Inbred HIPS_"&amp;CV$4&amp;"_"&amp;$CM29,'Turkus Index'!$A:$D,4,FALSE)),"NA",VLOOKUP("Inbred HIPS_"&amp;CV$4&amp;"_"&amp;$CM29,'Turkus Index'!$A:$D,4,FALSE))</f>
        <v>384</v>
      </c>
      <c r="CW29" s="70"/>
      <c r="CX29" s="70">
        <f>IF(ISERROR(VLOOKUP("Inbred HIPS_"&amp;CX$4&amp;"_"&amp;$CM29,'Turkus Index'!$A:$D,4,FALSE)),"NA",VLOOKUP("Inbred HIPS_"&amp;CX$4&amp;"_"&amp;$CM29,'Turkus Index'!$A:$D,4,FALSE))</f>
        <v>385</v>
      </c>
      <c r="CY29" s="70"/>
      <c r="CZ29" s="70">
        <f>IF(ISERROR(VLOOKUP("Inbred HIPS_"&amp;CZ$4&amp;"_"&amp;$CM29,'Turkus Index'!$A:$D,4,FALSE)),"NA",VLOOKUP("Inbred HIPS_"&amp;CZ$4&amp;"_"&amp;$CM29,'Turkus Index'!$A:$D,4,FALSE))</f>
        <v>386</v>
      </c>
      <c r="DA29" s="70"/>
      <c r="DB29" s="70">
        <f>IF(ISERROR(VLOOKUP("Inbred HIPS_"&amp;DB$4&amp;"_"&amp;$CM29,'Turkus Index'!$A:$D,4,FALSE)),"NA",VLOOKUP("Inbred HIPS_"&amp;DB$4&amp;"_"&amp;$CM29,'Turkus Index'!$A:$D,4,FALSE))</f>
        <v>387</v>
      </c>
      <c r="DC29" s="70"/>
      <c r="DD29" s="70">
        <f>IF(ISERROR(VLOOKUP("Inbred HIPS_"&amp;DD$4&amp;"_"&amp;$CM29,'Turkus Index'!$A:$D,4,FALSE)),"NA",VLOOKUP("Inbred HIPS_"&amp;DD$4&amp;"_"&amp;$CM29,'Turkus Index'!$A:$D,4,FALSE))</f>
        <v>388</v>
      </c>
      <c r="DE29" s="70"/>
      <c r="DF29" s="70">
        <f>IF(ISERROR(VLOOKUP("Inbred HIPS_"&amp;DF$4&amp;"_"&amp;$CM29,'Turkus Index'!$A:$D,4,FALSE)),"NA",VLOOKUP("Inbred HIPS_"&amp;DF$4&amp;"_"&amp;$CM29,'Turkus Index'!$A:$D,4,FALSE))</f>
        <v>389</v>
      </c>
      <c r="DG29" s="70"/>
      <c r="DH29" s="70">
        <f>IF(ISERROR(VLOOKUP("Inbred HIPS_"&amp;DH$4&amp;"_"&amp;$CM29,'Turkus Index'!$A:$D,4,FALSE)),"NA",VLOOKUP("Inbred HIPS_"&amp;DH$4&amp;"_"&amp;$CM29,'Turkus Index'!$A:$D,4,FALSE))</f>
        <v>390</v>
      </c>
      <c r="DI29" s="70"/>
      <c r="DJ29" s="69" t="str">
        <f>IF(ISERROR(VLOOKUP("Inbred HIPS_"&amp;DJ$4&amp;"_"&amp;$CM29,'Turkus Index'!$A:$D,4,FALSE)),"NA",VLOOKUP("Inbred HIPS_"&amp;DJ$4&amp;"_"&amp;$CM29,'Turkus Index'!$A:$D,4,FALSE))</f>
        <v>NA</v>
      </c>
      <c r="DK29" s="69"/>
    </row>
    <row r="30" spans="2:115" ht="14.65" thickBot="1" x14ac:dyDescent="0.5">
      <c r="B30">
        <v>18</v>
      </c>
      <c r="C30" s="69" t="s">
        <v>545</v>
      </c>
      <c r="D30" s="69"/>
      <c r="E30" s="69"/>
      <c r="F30" s="69"/>
      <c r="G30" s="69" t="s">
        <v>545</v>
      </c>
      <c r="H30" s="69"/>
      <c r="I30" s="69"/>
      <c r="J30" s="69"/>
      <c r="K30" s="69" t="s">
        <v>545</v>
      </c>
      <c r="L30" s="69"/>
      <c r="M30" s="69"/>
      <c r="N30" s="69"/>
      <c r="O30" s="69" t="s">
        <v>545</v>
      </c>
      <c r="P30" s="69"/>
      <c r="Q30" s="69"/>
      <c r="R30" s="69"/>
      <c r="S30" s="69" t="s">
        <v>545</v>
      </c>
      <c r="T30" s="69"/>
      <c r="U30" s="69"/>
      <c r="V30" s="69"/>
      <c r="W30" s="69" t="s">
        <v>545</v>
      </c>
      <c r="X30" s="69"/>
      <c r="Y30" s="69"/>
      <c r="Z30" s="69"/>
      <c r="AA30" s="69" t="s">
        <v>545</v>
      </c>
      <c r="AB30" s="69"/>
      <c r="AC30" s="69"/>
      <c r="AD30" s="69"/>
      <c r="AE30" s="69" t="s">
        <v>545</v>
      </c>
      <c r="AF30" s="69"/>
      <c r="AG30" s="69"/>
      <c r="AH30" s="69"/>
      <c r="AI30" s="69" t="s">
        <v>545</v>
      </c>
      <c r="AJ30" s="69"/>
      <c r="AK30" s="69"/>
      <c r="AL30" s="69"/>
      <c r="AM30" s="69" t="s">
        <v>545</v>
      </c>
      <c r="AN30" s="69"/>
      <c r="AO30" s="69"/>
      <c r="AP30" s="69"/>
      <c r="AQ30" s="69" t="s">
        <v>545</v>
      </c>
      <c r="AR30" s="69"/>
      <c r="AS30" s="69"/>
      <c r="AT30" s="69"/>
      <c r="AU30" s="69" t="s">
        <v>545</v>
      </c>
      <c r="AV30" s="69"/>
      <c r="AW30" s="69"/>
      <c r="AX30" s="69"/>
      <c r="AY30" s="69" t="s">
        <v>545</v>
      </c>
      <c r="AZ30" s="69"/>
      <c r="BA30" s="69"/>
      <c r="BB30" s="69"/>
      <c r="BC30" s="69" t="s">
        <v>545</v>
      </c>
      <c r="BD30" s="69"/>
      <c r="BE30" s="69"/>
      <c r="BF30" s="69"/>
      <c r="BG30" s="69" t="s">
        <v>545</v>
      </c>
      <c r="BH30" s="69"/>
      <c r="BI30" s="69"/>
      <c r="BJ30" s="69"/>
      <c r="BK30" s="69" t="s">
        <v>545</v>
      </c>
      <c r="BL30" s="69"/>
      <c r="BM30" s="69"/>
      <c r="BN30" s="69"/>
      <c r="BO30" s="69" t="s">
        <v>545</v>
      </c>
      <c r="BP30" s="69"/>
      <c r="BQ30" s="69"/>
      <c r="BR30" s="69"/>
      <c r="BS30" s="69" t="s">
        <v>545</v>
      </c>
      <c r="BT30" s="69"/>
      <c r="BU30" s="69"/>
      <c r="BV30" s="69"/>
      <c r="BW30" s="69" t="s">
        <v>545</v>
      </c>
      <c r="BX30" s="69"/>
      <c r="BY30" s="69"/>
      <c r="BZ30" s="69"/>
      <c r="CA30" s="98">
        <v>101</v>
      </c>
      <c r="CB30" s="99"/>
      <c r="CC30" s="99"/>
      <c r="CD30" s="99"/>
      <c r="CE30" s="99">
        <v>102</v>
      </c>
      <c r="CF30" s="99"/>
      <c r="CG30" s="99"/>
      <c r="CH30" s="100"/>
      <c r="CM30">
        <v>60</v>
      </c>
      <c r="CN30" s="69" t="str">
        <f>IF(ISERROR(VLOOKUP("Inbred HIPS_"&amp;CN$4&amp;"_"&amp;$CM30,'Turkus Index'!$A:$D,4,FALSE)),"NA",VLOOKUP("Inbred HIPS_"&amp;CN$4&amp;"_"&amp;$CM30,'Turkus Index'!$A:$D,4,FALSE))</f>
        <v>NA</v>
      </c>
      <c r="CO30" s="69"/>
      <c r="CP30" s="70">
        <f>IF(ISERROR(VLOOKUP("Inbred HIPS_"&amp;CP$4&amp;"_"&amp;$CM30,'Turkus Index'!$A:$D,4,FALSE)),"NA",VLOOKUP("Inbred HIPS_"&amp;CP$4&amp;"_"&amp;$CM30,'Turkus Index'!$A:$D,4,FALSE))</f>
        <v>380</v>
      </c>
      <c r="CQ30" s="70"/>
      <c r="CR30" s="70">
        <f>IF(ISERROR(VLOOKUP("Inbred HIPS_"&amp;CR$4&amp;"_"&amp;$CM30,'Turkus Index'!$A:$D,4,FALSE)),"NA",VLOOKUP("Inbred HIPS_"&amp;CR$4&amp;"_"&amp;$CM30,'Turkus Index'!$A:$D,4,FALSE))</f>
        <v>379</v>
      </c>
      <c r="CS30" s="70"/>
      <c r="CT30" s="70">
        <f>IF(ISERROR(VLOOKUP("Inbred HIPS_"&amp;CT$4&amp;"_"&amp;$CM30,'Turkus Index'!$A:$D,4,FALSE)),"NA",VLOOKUP("Inbred HIPS_"&amp;CT$4&amp;"_"&amp;$CM30,'Turkus Index'!$A:$D,4,FALSE))</f>
        <v>378</v>
      </c>
      <c r="CU30" s="70"/>
      <c r="CV30" s="70">
        <f>IF(ISERROR(VLOOKUP("Inbred HIPS_"&amp;CV$4&amp;"_"&amp;$CM30,'Turkus Index'!$A:$D,4,FALSE)),"NA",VLOOKUP("Inbred HIPS_"&amp;CV$4&amp;"_"&amp;$CM30,'Turkus Index'!$A:$D,4,FALSE))</f>
        <v>377</v>
      </c>
      <c r="CW30" s="70"/>
      <c r="CX30" s="70">
        <f>IF(ISERROR(VLOOKUP("Inbred HIPS_"&amp;CX$4&amp;"_"&amp;$CM30,'Turkus Index'!$A:$D,4,FALSE)),"NA",VLOOKUP("Inbred HIPS_"&amp;CX$4&amp;"_"&amp;$CM30,'Turkus Index'!$A:$D,4,FALSE))</f>
        <v>376</v>
      </c>
      <c r="CY30" s="70"/>
      <c r="CZ30" s="70">
        <f>IF(ISERROR(VLOOKUP("Inbred HIPS_"&amp;CZ$4&amp;"_"&amp;$CM30,'Turkus Index'!$A:$D,4,FALSE)),"NA",VLOOKUP("Inbred HIPS_"&amp;CZ$4&amp;"_"&amp;$CM30,'Turkus Index'!$A:$D,4,FALSE))</f>
        <v>375</v>
      </c>
      <c r="DA30" s="70"/>
      <c r="DB30" s="70">
        <f>IF(ISERROR(VLOOKUP("Inbred HIPS_"&amp;DB$4&amp;"_"&amp;$CM30,'Turkus Index'!$A:$D,4,FALSE)),"NA",VLOOKUP("Inbred HIPS_"&amp;DB$4&amp;"_"&amp;$CM30,'Turkus Index'!$A:$D,4,FALSE))</f>
        <v>374</v>
      </c>
      <c r="DC30" s="70"/>
      <c r="DD30" s="70">
        <f>IF(ISERROR(VLOOKUP("Inbred HIPS_"&amp;DD$4&amp;"_"&amp;$CM30,'Turkus Index'!$A:$D,4,FALSE)),"NA",VLOOKUP("Inbred HIPS_"&amp;DD$4&amp;"_"&amp;$CM30,'Turkus Index'!$A:$D,4,FALSE))</f>
        <v>373</v>
      </c>
      <c r="DE30" s="70"/>
      <c r="DF30" s="70">
        <f>IF(ISERROR(VLOOKUP("Inbred HIPS_"&amp;DF$4&amp;"_"&amp;$CM30,'Turkus Index'!$A:$D,4,FALSE)),"NA",VLOOKUP("Inbred HIPS_"&amp;DF$4&amp;"_"&amp;$CM30,'Turkus Index'!$A:$D,4,FALSE))</f>
        <v>372</v>
      </c>
      <c r="DG30" s="70"/>
      <c r="DH30" s="70">
        <f>IF(ISERROR(VLOOKUP("Inbred HIPS_"&amp;DH$4&amp;"_"&amp;$CM30,'Turkus Index'!$A:$D,4,FALSE)),"NA",VLOOKUP("Inbred HIPS_"&amp;DH$4&amp;"_"&amp;$CM30,'Turkus Index'!$A:$D,4,FALSE))</f>
        <v>371</v>
      </c>
      <c r="DI30" s="70"/>
      <c r="DJ30" s="69" t="str">
        <f>IF(ISERROR(VLOOKUP("Inbred HIPS_"&amp;DJ$4&amp;"_"&amp;$CM30,'Turkus Index'!$A:$D,4,FALSE)),"NA",VLOOKUP("Inbred HIPS_"&amp;DJ$4&amp;"_"&amp;$CM30,'Turkus Index'!$A:$D,4,FALSE))</f>
        <v>NA</v>
      </c>
      <c r="DK30" s="69"/>
    </row>
    <row r="31" spans="2:115" x14ac:dyDescent="0.45">
      <c r="B31">
        <v>17</v>
      </c>
      <c r="C31" s="69" t="s">
        <v>545</v>
      </c>
      <c r="D31" s="69"/>
      <c r="E31" s="69"/>
      <c r="F31" s="69"/>
      <c r="G31" s="125">
        <f t="shared" ref="G31" si="49">G32+1</f>
        <v>181</v>
      </c>
      <c r="H31" s="96"/>
      <c r="I31" s="96"/>
      <c r="J31" s="96"/>
      <c r="K31" s="96">
        <f t="shared" ref="K31" si="50">G31+1</f>
        <v>182</v>
      </c>
      <c r="L31" s="96"/>
      <c r="M31" s="96"/>
      <c r="N31" s="96"/>
      <c r="O31" s="96">
        <f t="shared" ref="O31" si="51">K31+1</f>
        <v>183</v>
      </c>
      <c r="P31" s="96"/>
      <c r="Q31" s="96"/>
      <c r="R31" s="96"/>
      <c r="S31" s="96">
        <f t="shared" ref="S31" si="52">O31+1</f>
        <v>184</v>
      </c>
      <c r="T31" s="96"/>
      <c r="U31" s="96"/>
      <c r="V31" s="96"/>
      <c r="W31" s="96">
        <f t="shared" ref="W31" si="53">S31+1</f>
        <v>185</v>
      </c>
      <c r="X31" s="96"/>
      <c r="Y31" s="96"/>
      <c r="Z31" s="96"/>
      <c r="AA31" s="96">
        <f t="shared" ref="AA31" si="54">W31+1</f>
        <v>186</v>
      </c>
      <c r="AB31" s="96"/>
      <c r="AC31" s="96"/>
      <c r="AD31" s="96"/>
      <c r="AE31" s="96">
        <f t="shared" ref="AE31" si="55">AA31+1</f>
        <v>187</v>
      </c>
      <c r="AF31" s="96"/>
      <c r="AG31" s="96"/>
      <c r="AH31" s="96"/>
      <c r="AI31" s="96" t="s">
        <v>545</v>
      </c>
      <c r="AJ31" s="96"/>
      <c r="AK31" s="96"/>
      <c r="AL31" s="96"/>
      <c r="AM31" s="96" t="s">
        <v>545</v>
      </c>
      <c r="AN31" s="96"/>
      <c r="AO31" s="96"/>
      <c r="AP31" s="96"/>
      <c r="AQ31" s="96" t="s">
        <v>545</v>
      </c>
      <c r="AR31" s="96"/>
      <c r="AS31" s="96"/>
      <c r="AT31" s="97"/>
      <c r="AU31" s="95">
        <f t="shared" ref="AU31" si="56">AU32+1</f>
        <v>281</v>
      </c>
      <c r="AV31" s="92"/>
      <c r="AW31" s="92"/>
      <c r="AX31" s="92"/>
      <c r="AY31" s="92">
        <f t="shared" ref="AY31" si="57">AU31+1</f>
        <v>282</v>
      </c>
      <c r="AZ31" s="92"/>
      <c r="BA31" s="92"/>
      <c r="BB31" s="92"/>
      <c r="BC31" s="92">
        <f t="shared" ref="BC31" si="58">AY31+1</f>
        <v>283</v>
      </c>
      <c r="BD31" s="92"/>
      <c r="BE31" s="92"/>
      <c r="BF31" s="92"/>
      <c r="BG31" s="92">
        <f t="shared" ref="BG31" si="59">BC31+1</f>
        <v>284</v>
      </c>
      <c r="BH31" s="92"/>
      <c r="BI31" s="92"/>
      <c r="BJ31" s="92"/>
      <c r="BK31" s="92">
        <f t="shared" ref="BK31" si="60">BG31+1</f>
        <v>285</v>
      </c>
      <c r="BL31" s="92"/>
      <c r="BM31" s="92"/>
      <c r="BN31" s="92"/>
      <c r="BO31" s="92">
        <f t="shared" ref="BO31" si="61">BK31+1</f>
        <v>286</v>
      </c>
      <c r="BP31" s="92"/>
      <c r="BQ31" s="92"/>
      <c r="BR31" s="92"/>
      <c r="BS31" s="92">
        <f t="shared" ref="BS31" si="62">BO31+1</f>
        <v>287</v>
      </c>
      <c r="BT31" s="92"/>
      <c r="BU31" s="92"/>
      <c r="BV31" s="92"/>
      <c r="BW31" s="92" t="s">
        <v>545</v>
      </c>
      <c r="BX31" s="92"/>
      <c r="BY31" s="92"/>
      <c r="BZ31" s="92"/>
      <c r="CA31" s="93" t="s">
        <v>545</v>
      </c>
      <c r="CB31" s="93"/>
      <c r="CC31" s="93"/>
      <c r="CD31" s="93"/>
      <c r="CE31" s="93" t="s">
        <v>545</v>
      </c>
      <c r="CF31" s="93"/>
      <c r="CG31" s="93"/>
      <c r="CH31" s="94"/>
      <c r="CM31">
        <v>59</v>
      </c>
      <c r="CN31" s="69" t="str">
        <f>IF(ISERROR(VLOOKUP("Inbred HIPS_"&amp;CN$4&amp;"_"&amp;$CM31,'Turkus Index'!$A:$D,4,FALSE)),"NA",VLOOKUP("Inbred HIPS_"&amp;CN$4&amp;"_"&amp;$CM31,'Turkus Index'!$A:$D,4,FALSE))</f>
        <v>NA</v>
      </c>
      <c r="CO31" s="69"/>
      <c r="CP31" s="70">
        <f>IF(ISERROR(VLOOKUP("Inbred HIPS_"&amp;CP$4&amp;"_"&amp;$CM31,'Turkus Index'!$A:$D,4,FALSE)),"NA",VLOOKUP("Inbred HIPS_"&amp;CP$4&amp;"_"&amp;$CM31,'Turkus Index'!$A:$D,4,FALSE))</f>
        <v>361</v>
      </c>
      <c r="CQ31" s="70"/>
      <c r="CR31" s="70">
        <f>IF(ISERROR(VLOOKUP("Inbred HIPS_"&amp;CR$4&amp;"_"&amp;$CM31,'Turkus Index'!$A:$D,4,FALSE)),"NA",VLOOKUP("Inbred HIPS_"&amp;CR$4&amp;"_"&amp;$CM31,'Turkus Index'!$A:$D,4,FALSE))</f>
        <v>362</v>
      </c>
      <c r="CS31" s="70"/>
      <c r="CT31" s="70">
        <f>IF(ISERROR(VLOOKUP("Inbred HIPS_"&amp;CT$4&amp;"_"&amp;$CM31,'Turkus Index'!$A:$D,4,FALSE)),"NA",VLOOKUP("Inbred HIPS_"&amp;CT$4&amp;"_"&amp;$CM31,'Turkus Index'!$A:$D,4,FALSE))</f>
        <v>363</v>
      </c>
      <c r="CU31" s="70"/>
      <c r="CV31" s="70">
        <f>IF(ISERROR(VLOOKUP("Inbred HIPS_"&amp;CV$4&amp;"_"&amp;$CM31,'Turkus Index'!$A:$D,4,FALSE)),"NA",VLOOKUP("Inbred HIPS_"&amp;CV$4&amp;"_"&amp;$CM31,'Turkus Index'!$A:$D,4,FALSE))</f>
        <v>364</v>
      </c>
      <c r="CW31" s="70"/>
      <c r="CX31" s="70">
        <f>IF(ISERROR(VLOOKUP("Inbred HIPS_"&amp;CX$4&amp;"_"&amp;$CM31,'Turkus Index'!$A:$D,4,FALSE)),"NA",VLOOKUP("Inbred HIPS_"&amp;CX$4&amp;"_"&amp;$CM31,'Turkus Index'!$A:$D,4,FALSE))</f>
        <v>365</v>
      </c>
      <c r="CY31" s="70"/>
      <c r="CZ31" s="70">
        <f>IF(ISERROR(VLOOKUP("Inbred HIPS_"&amp;CZ$4&amp;"_"&amp;$CM31,'Turkus Index'!$A:$D,4,FALSE)),"NA",VLOOKUP("Inbred HIPS_"&amp;CZ$4&amp;"_"&amp;$CM31,'Turkus Index'!$A:$D,4,FALSE))</f>
        <v>366</v>
      </c>
      <c r="DA31" s="70"/>
      <c r="DB31" s="70">
        <f>IF(ISERROR(VLOOKUP("Inbred HIPS_"&amp;DB$4&amp;"_"&amp;$CM31,'Turkus Index'!$A:$D,4,FALSE)),"NA",VLOOKUP("Inbred HIPS_"&amp;DB$4&amp;"_"&amp;$CM31,'Turkus Index'!$A:$D,4,FALSE))</f>
        <v>367</v>
      </c>
      <c r="DC31" s="70"/>
      <c r="DD31" s="70">
        <f>IF(ISERROR(VLOOKUP("Inbred HIPS_"&amp;DD$4&amp;"_"&amp;$CM31,'Turkus Index'!$A:$D,4,FALSE)),"NA",VLOOKUP("Inbred HIPS_"&amp;DD$4&amp;"_"&amp;$CM31,'Turkus Index'!$A:$D,4,FALSE))</f>
        <v>368</v>
      </c>
      <c r="DE31" s="70"/>
      <c r="DF31" s="70">
        <f>IF(ISERROR(VLOOKUP("Inbred HIPS_"&amp;DF$4&amp;"_"&amp;$CM31,'Turkus Index'!$A:$D,4,FALSE)),"NA",VLOOKUP("Inbred HIPS_"&amp;DF$4&amp;"_"&amp;$CM31,'Turkus Index'!$A:$D,4,FALSE))</f>
        <v>369</v>
      </c>
      <c r="DG31" s="70"/>
      <c r="DH31" s="70">
        <f>IF(ISERROR(VLOOKUP("Inbred HIPS_"&amp;DH$4&amp;"_"&amp;$CM31,'Turkus Index'!$A:$D,4,FALSE)),"NA",VLOOKUP("Inbred HIPS_"&amp;DH$4&amp;"_"&amp;$CM31,'Turkus Index'!$A:$D,4,FALSE))</f>
        <v>370</v>
      </c>
      <c r="DI31" s="70"/>
      <c r="DJ31" s="69" t="str">
        <f>IF(ISERROR(VLOOKUP("Inbred HIPS_"&amp;DJ$4&amp;"_"&amp;$CM31,'Turkus Index'!$A:$D,4,FALSE)),"NA",VLOOKUP("Inbred HIPS_"&amp;DJ$4&amp;"_"&amp;$CM31,'Turkus Index'!$A:$D,4,FALSE))</f>
        <v>NA</v>
      </c>
      <c r="DK31" s="69"/>
    </row>
    <row r="32" spans="2:115" x14ac:dyDescent="0.45">
      <c r="B32">
        <v>16</v>
      </c>
      <c r="C32" s="69" t="s">
        <v>545</v>
      </c>
      <c r="D32" s="69"/>
      <c r="E32" s="69"/>
      <c r="F32" s="69"/>
      <c r="G32" s="123">
        <f t="shared" ref="G32" si="63">K32+1</f>
        <v>180</v>
      </c>
      <c r="H32" s="89"/>
      <c r="I32" s="89"/>
      <c r="J32" s="89"/>
      <c r="K32" s="89">
        <f t="shared" ref="K32" si="64">O32+1</f>
        <v>179</v>
      </c>
      <c r="L32" s="89"/>
      <c r="M32" s="89"/>
      <c r="N32" s="89"/>
      <c r="O32" s="89">
        <f t="shared" ref="O32" si="65">S32+1</f>
        <v>178</v>
      </c>
      <c r="P32" s="89"/>
      <c r="Q32" s="89"/>
      <c r="R32" s="89"/>
      <c r="S32" s="89">
        <f t="shared" ref="S32" si="66">W32+1</f>
        <v>177</v>
      </c>
      <c r="T32" s="89"/>
      <c r="U32" s="89"/>
      <c r="V32" s="89"/>
      <c r="W32" s="89">
        <f t="shared" ref="W32" si="67">AA32+1</f>
        <v>176</v>
      </c>
      <c r="X32" s="89"/>
      <c r="Y32" s="89"/>
      <c r="Z32" s="89"/>
      <c r="AA32" s="89">
        <f t="shared" ref="AA32" si="68">AE32+1</f>
        <v>175</v>
      </c>
      <c r="AB32" s="89"/>
      <c r="AC32" s="89"/>
      <c r="AD32" s="89"/>
      <c r="AE32" s="89">
        <f t="shared" ref="AE32" si="69">AI32+1</f>
        <v>174</v>
      </c>
      <c r="AF32" s="89"/>
      <c r="AG32" s="89"/>
      <c r="AH32" s="89"/>
      <c r="AI32" s="89">
        <f t="shared" ref="AI32" si="70">AM32+1</f>
        <v>173</v>
      </c>
      <c r="AJ32" s="89"/>
      <c r="AK32" s="89"/>
      <c r="AL32" s="89"/>
      <c r="AM32" s="89">
        <f t="shared" ref="AM32" si="71">AQ32+1</f>
        <v>172</v>
      </c>
      <c r="AN32" s="89"/>
      <c r="AO32" s="89"/>
      <c r="AP32" s="89"/>
      <c r="AQ32" s="89">
        <f t="shared" ref="AQ32" si="72">AQ33+1</f>
        <v>171</v>
      </c>
      <c r="AR32" s="89"/>
      <c r="AS32" s="89"/>
      <c r="AT32" s="90"/>
      <c r="AU32" s="91">
        <f t="shared" ref="AU32" si="73">AY32+1</f>
        <v>280</v>
      </c>
      <c r="AV32" s="87"/>
      <c r="AW32" s="87"/>
      <c r="AX32" s="87"/>
      <c r="AY32" s="87">
        <f t="shared" ref="AY32" si="74">BC32+1</f>
        <v>279</v>
      </c>
      <c r="AZ32" s="87"/>
      <c r="BA32" s="87"/>
      <c r="BB32" s="87"/>
      <c r="BC32" s="87">
        <f t="shared" ref="BC32" si="75">BG32+1</f>
        <v>278</v>
      </c>
      <c r="BD32" s="87"/>
      <c r="BE32" s="87"/>
      <c r="BF32" s="87"/>
      <c r="BG32" s="87">
        <f t="shared" ref="BG32" si="76">BK32+1</f>
        <v>277</v>
      </c>
      <c r="BH32" s="87"/>
      <c r="BI32" s="87"/>
      <c r="BJ32" s="87"/>
      <c r="BK32" s="87">
        <f t="shared" ref="BK32" si="77">BO32+1</f>
        <v>276</v>
      </c>
      <c r="BL32" s="87"/>
      <c r="BM32" s="87"/>
      <c r="BN32" s="87"/>
      <c r="BO32" s="87">
        <f t="shared" ref="BO32" si="78">BS32+1</f>
        <v>275</v>
      </c>
      <c r="BP32" s="87"/>
      <c r="BQ32" s="87"/>
      <c r="BR32" s="87"/>
      <c r="BS32" s="87">
        <f t="shared" ref="BS32" si="79">BW32+1</f>
        <v>274</v>
      </c>
      <c r="BT32" s="87"/>
      <c r="BU32" s="87"/>
      <c r="BV32" s="87"/>
      <c r="BW32" s="87">
        <f t="shared" ref="BW32" si="80">CA32+1</f>
        <v>273</v>
      </c>
      <c r="BX32" s="87"/>
      <c r="BY32" s="87"/>
      <c r="BZ32" s="87"/>
      <c r="CA32" s="87">
        <f t="shared" ref="CA32" si="81">CE32+1</f>
        <v>272</v>
      </c>
      <c r="CB32" s="87"/>
      <c r="CC32" s="87"/>
      <c r="CD32" s="87"/>
      <c r="CE32" s="87">
        <f t="shared" ref="CE32" si="82">CE33+1</f>
        <v>271</v>
      </c>
      <c r="CF32" s="87"/>
      <c r="CG32" s="87"/>
      <c r="CH32" s="88"/>
      <c r="CM32">
        <v>58</v>
      </c>
      <c r="CN32" s="69" t="str">
        <f>IF(ISERROR(VLOOKUP("Inbred HIPS_"&amp;CN$4&amp;"_"&amp;$CM32,'Turkus Index'!$A:$D,4,FALSE)),"NA",VLOOKUP("Inbred HIPS_"&amp;CN$4&amp;"_"&amp;$CM32,'Turkus Index'!$A:$D,4,FALSE))</f>
        <v>NA</v>
      </c>
      <c r="CO32" s="69"/>
      <c r="CP32" s="70">
        <f>IF(ISERROR(VLOOKUP("Inbred HIPS_"&amp;CP$4&amp;"_"&amp;$CM32,'Turkus Index'!$A:$D,4,FALSE)),"NA",VLOOKUP("Inbred HIPS_"&amp;CP$4&amp;"_"&amp;$CM32,'Turkus Index'!$A:$D,4,FALSE))</f>
        <v>360</v>
      </c>
      <c r="CQ32" s="70"/>
      <c r="CR32" s="70">
        <f>IF(ISERROR(VLOOKUP("Inbred HIPS_"&amp;CR$4&amp;"_"&amp;$CM32,'Turkus Index'!$A:$D,4,FALSE)),"NA",VLOOKUP("Inbred HIPS_"&amp;CR$4&amp;"_"&amp;$CM32,'Turkus Index'!$A:$D,4,FALSE))</f>
        <v>359</v>
      </c>
      <c r="CS32" s="70"/>
      <c r="CT32" s="70">
        <f>IF(ISERROR(VLOOKUP("Inbred HIPS_"&amp;CT$4&amp;"_"&amp;$CM32,'Turkus Index'!$A:$D,4,FALSE)),"NA",VLOOKUP("Inbred HIPS_"&amp;CT$4&amp;"_"&amp;$CM32,'Turkus Index'!$A:$D,4,FALSE))</f>
        <v>358</v>
      </c>
      <c r="CU32" s="70"/>
      <c r="CV32" s="70">
        <f>IF(ISERROR(VLOOKUP("Inbred HIPS_"&amp;CV$4&amp;"_"&amp;$CM32,'Turkus Index'!$A:$D,4,FALSE)),"NA",VLOOKUP("Inbred HIPS_"&amp;CV$4&amp;"_"&amp;$CM32,'Turkus Index'!$A:$D,4,FALSE))</f>
        <v>357</v>
      </c>
      <c r="CW32" s="70"/>
      <c r="CX32" s="70">
        <f>IF(ISERROR(VLOOKUP("Inbred HIPS_"&amp;CX$4&amp;"_"&amp;$CM32,'Turkus Index'!$A:$D,4,FALSE)),"NA",VLOOKUP("Inbred HIPS_"&amp;CX$4&amp;"_"&amp;$CM32,'Turkus Index'!$A:$D,4,FALSE))</f>
        <v>356</v>
      </c>
      <c r="CY32" s="70"/>
      <c r="CZ32" s="70">
        <f>IF(ISERROR(VLOOKUP("Inbred HIPS_"&amp;CZ$4&amp;"_"&amp;$CM32,'Turkus Index'!$A:$D,4,FALSE)),"NA",VLOOKUP("Inbred HIPS_"&amp;CZ$4&amp;"_"&amp;$CM32,'Turkus Index'!$A:$D,4,FALSE))</f>
        <v>355</v>
      </c>
      <c r="DA32" s="70"/>
      <c r="DB32" s="70">
        <f>IF(ISERROR(VLOOKUP("Inbred HIPS_"&amp;DB$4&amp;"_"&amp;$CM32,'Turkus Index'!$A:$D,4,FALSE)),"NA",VLOOKUP("Inbred HIPS_"&amp;DB$4&amp;"_"&amp;$CM32,'Turkus Index'!$A:$D,4,FALSE))</f>
        <v>354</v>
      </c>
      <c r="DC32" s="70"/>
      <c r="DD32" s="70">
        <f>IF(ISERROR(VLOOKUP("Inbred HIPS_"&amp;DD$4&amp;"_"&amp;$CM32,'Turkus Index'!$A:$D,4,FALSE)),"NA",VLOOKUP("Inbred HIPS_"&amp;DD$4&amp;"_"&amp;$CM32,'Turkus Index'!$A:$D,4,FALSE))</f>
        <v>353</v>
      </c>
      <c r="DE32" s="70"/>
      <c r="DF32" s="70">
        <f>IF(ISERROR(VLOOKUP("Inbred HIPS_"&amp;DF$4&amp;"_"&amp;$CM32,'Turkus Index'!$A:$D,4,FALSE)),"NA",VLOOKUP("Inbred HIPS_"&amp;DF$4&amp;"_"&amp;$CM32,'Turkus Index'!$A:$D,4,FALSE))</f>
        <v>352</v>
      </c>
      <c r="DG32" s="70"/>
      <c r="DH32" s="70">
        <f>IF(ISERROR(VLOOKUP("Inbred HIPS_"&amp;DH$4&amp;"_"&amp;$CM32,'Turkus Index'!$A:$D,4,FALSE)),"NA",VLOOKUP("Inbred HIPS_"&amp;DH$4&amp;"_"&amp;$CM32,'Turkus Index'!$A:$D,4,FALSE))</f>
        <v>351</v>
      </c>
      <c r="DI32" s="70"/>
      <c r="DJ32" s="69" t="str">
        <f>IF(ISERROR(VLOOKUP("Inbred HIPS_"&amp;DJ$4&amp;"_"&amp;$CM32,'Turkus Index'!$A:$D,4,FALSE)),"NA",VLOOKUP("Inbred HIPS_"&amp;DJ$4&amp;"_"&amp;$CM32,'Turkus Index'!$A:$D,4,FALSE))</f>
        <v>NA</v>
      </c>
      <c r="DK32" s="69"/>
    </row>
    <row r="33" spans="1:115" x14ac:dyDescent="0.45">
      <c r="B33">
        <v>15</v>
      </c>
      <c r="C33" s="69" t="s">
        <v>545</v>
      </c>
      <c r="D33" s="69"/>
      <c r="E33" s="69"/>
      <c r="F33" s="69"/>
      <c r="G33" s="123">
        <f t="shared" ref="G33" si="83">G34+1</f>
        <v>161</v>
      </c>
      <c r="H33" s="89"/>
      <c r="I33" s="89"/>
      <c r="J33" s="89"/>
      <c r="K33" s="89">
        <f t="shared" ref="K33" si="84">G33+1</f>
        <v>162</v>
      </c>
      <c r="L33" s="89"/>
      <c r="M33" s="89"/>
      <c r="N33" s="89"/>
      <c r="O33" s="89">
        <f t="shared" ref="O33" si="85">K33+1</f>
        <v>163</v>
      </c>
      <c r="P33" s="89"/>
      <c r="Q33" s="89"/>
      <c r="R33" s="89"/>
      <c r="S33" s="89">
        <f t="shared" ref="S33" si="86">O33+1</f>
        <v>164</v>
      </c>
      <c r="T33" s="89"/>
      <c r="U33" s="89"/>
      <c r="V33" s="89"/>
      <c r="W33" s="89">
        <f t="shared" ref="W33" si="87">S33+1</f>
        <v>165</v>
      </c>
      <c r="X33" s="89"/>
      <c r="Y33" s="89"/>
      <c r="Z33" s="89"/>
      <c r="AA33" s="89">
        <f t="shared" ref="AA33" si="88">W33+1</f>
        <v>166</v>
      </c>
      <c r="AB33" s="89"/>
      <c r="AC33" s="89"/>
      <c r="AD33" s="89"/>
      <c r="AE33" s="89">
        <f t="shared" ref="AE33" si="89">AA33+1</f>
        <v>167</v>
      </c>
      <c r="AF33" s="89"/>
      <c r="AG33" s="89"/>
      <c r="AH33" s="89"/>
      <c r="AI33" s="89">
        <f t="shared" ref="AI33" si="90">AE33+1</f>
        <v>168</v>
      </c>
      <c r="AJ33" s="89"/>
      <c r="AK33" s="89"/>
      <c r="AL33" s="89"/>
      <c r="AM33" s="89">
        <f t="shared" ref="AM33" si="91">AI33+1</f>
        <v>169</v>
      </c>
      <c r="AN33" s="89"/>
      <c r="AO33" s="89"/>
      <c r="AP33" s="89"/>
      <c r="AQ33" s="89">
        <f t="shared" ref="AQ33" si="92">AM33+1</f>
        <v>170</v>
      </c>
      <c r="AR33" s="89"/>
      <c r="AS33" s="89"/>
      <c r="AT33" s="90"/>
      <c r="AU33" s="91">
        <f t="shared" ref="AU33" si="93">AU34+1</f>
        <v>261</v>
      </c>
      <c r="AV33" s="87"/>
      <c r="AW33" s="87"/>
      <c r="AX33" s="87"/>
      <c r="AY33" s="87">
        <f t="shared" ref="AY33" si="94">AU33+1</f>
        <v>262</v>
      </c>
      <c r="AZ33" s="87"/>
      <c r="BA33" s="87"/>
      <c r="BB33" s="87"/>
      <c r="BC33" s="87">
        <f t="shared" ref="BC33" si="95">AY33+1</f>
        <v>263</v>
      </c>
      <c r="BD33" s="87"/>
      <c r="BE33" s="87"/>
      <c r="BF33" s="87"/>
      <c r="BG33" s="87">
        <f t="shared" ref="BG33" si="96">BC33+1</f>
        <v>264</v>
      </c>
      <c r="BH33" s="87"/>
      <c r="BI33" s="87"/>
      <c r="BJ33" s="87"/>
      <c r="BK33" s="87">
        <f t="shared" ref="BK33" si="97">BG33+1</f>
        <v>265</v>
      </c>
      <c r="BL33" s="87"/>
      <c r="BM33" s="87"/>
      <c r="BN33" s="87"/>
      <c r="BO33" s="87">
        <f t="shared" ref="BO33" si="98">BK33+1</f>
        <v>266</v>
      </c>
      <c r="BP33" s="87"/>
      <c r="BQ33" s="87"/>
      <c r="BR33" s="87"/>
      <c r="BS33" s="87">
        <f t="shared" ref="BS33" si="99">BO33+1</f>
        <v>267</v>
      </c>
      <c r="BT33" s="87"/>
      <c r="BU33" s="87"/>
      <c r="BV33" s="87"/>
      <c r="BW33" s="87">
        <f t="shared" ref="BW33" si="100">BS33+1</f>
        <v>268</v>
      </c>
      <c r="BX33" s="87"/>
      <c r="BY33" s="87"/>
      <c r="BZ33" s="87"/>
      <c r="CA33" s="87">
        <f t="shared" ref="CA33" si="101">BW33+1</f>
        <v>269</v>
      </c>
      <c r="CB33" s="87"/>
      <c r="CC33" s="87"/>
      <c r="CD33" s="87"/>
      <c r="CE33" s="87">
        <f t="shared" ref="CE33" si="102">CA33+1</f>
        <v>270</v>
      </c>
      <c r="CF33" s="87"/>
      <c r="CG33" s="87"/>
      <c r="CH33" s="88"/>
      <c r="CM33">
        <v>57</v>
      </c>
      <c r="CN33" s="69" t="str">
        <f>IF(ISERROR(VLOOKUP("Inbred HIPS_"&amp;CN$4&amp;"_"&amp;$CM33,'Turkus Index'!$A:$D,4,FALSE)),"NA",VLOOKUP("Inbred HIPS_"&amp;CN$4&amp;"_"&amp;$CM33,'Turkus Index'!$A:$D,4,FALSE))</f>
        <v>NA</v>
      </c>
      <c r="CO33" s="69"/>
      <c r="CP33" s="70">
        <f>IF(ISERROR(VLOOKUP("Inbred HIPS_"&amp;CP$4&amp;"_"&amp;$CM33,'Turkus Index'!$A:$D,4,FALSE)),"NA",VLOOKUP("Inbred HIPS_"&amp;CP$4&amp;"_"&amp;$CM33,'Turkus Index'!$A:$D,4,FALSE))</f>
        <v>341</v>
      </c>
      <c r="CQ33" s="70"/>
      <c r="CR33" s="70">
        <f>IF(ISERROR(VLOOKUP("Inbred HIPS_"&amp;CR$4&amp;"_"&amp;$CM33,'Turkus Index'!$A:$D,4,FALSE)),"NA",VLOOKUP("Inbred HIPS_"&amp;CR$4&amp;"_"&amp;$CM33,'Turkus Index'!$A:$D,4,FALSE))</f>
        <v>342</v>
      </c>
      <c r="CS33" s="70"/>
      <c r="CT33" s="70">
        <f>IF(ISERROR(VLOOKUP("Inbred HIPS_"&amp;CT$4&amp;"_"&amp;$CM33,'Turkus Index'!$A:$D,4,FALSE)),"NA",VLOOKUP("Inbred HIPS_"&amp;CT$4&amp;"_"&amp;$CM33,'Turkus Index'!$A:$D,4,FALSE))</f>
        <v>343</v>
      </c>
      <c r="CU33" s="70"/>
      <c r="CV33" s="70">
        <f>IF(ISERROR(VLOOKUP("Inbred HIPS_"&amp;CV$4&amp;"_"&amp;$CM33,'Turkus Index'!$A:$D,4,FALSE)),"NA",VLOOKUP("Inbred HIPS_"&amp;CV$4&amp;"_"&amp;$CM33,'Turkus Index'!$A:$D,4,FALSE))</f>
        <v>344</v>
      </c>
      <c r="CW33" s="70"/>
      <c r="CX33" s="70">
        <f>IF(ISERROR(VLOOKUP("Inbred HIPS_"&amp;CX$4&amp;"_"&amp;$CM33,'Turkus Index'!$A:$D,4,FALSE)),"NA",VLOOKUP("Inbred HIPS_"&amp;CX$4&amp;"_"&amp;$CM33,'Turkus Index'!$A:$D,4,FALSE))</f>
        <v>345</v>
      </c>
      <c r="CY33" s="70"/>
      <c r="CZ33" s="70">
        <f>IF(ISERROR(VLOOKUP("Inbred HIPS_"&amp;CZ$4&amp;"_"&amp;$CM33,'Turkus Index'!$A:$D,4,FALSE)),"NA",VLOOKUP("Inbred HIPS_"&amp;CZ$4&amp;"_"&amp;$CM33,'Turkus Index'!$A:$D,4,FALSE))</f>
        <v>346</v>
      </c>
      <c r="DA33" s="70"/>
      <c r="DB33" s="70">
        <f>IF(ISERROR(VLOOKUP("Inbred HIPS_"&amp;DB$4&amp;"_"&amp;$CM33,'Turkus Index'!$A:$D,4,FALSE)),"NA",VLOOKUP("Inbred HIPS_"&amp;DB$4&amp;"_"&amp;$CM33,'Turkus Index'!$A:$D,4,FALSE))</f>
        <v>347</v>
      </c>
      <c r="DC33" s="70"/>
      <c r="DD33" s="70">
        <f>IF(ISERROR(VLOOKUP("Inbred HIPS_"&amp;DD$4&amp;"_"&amp;$CM33,'Turkus Index'!$A:$D,4,FALSE)),"NA",VLOOKUP("Inbred HIPS_"&amp;DD$4&amp;"_"&amp;$CM33,'Turkus Index'!$A:$D,4,FALSE))</f>
        <v>348</v>
      </c>
      <c r="DE33" s="70"/>
      <c r="DF33" s="70">
        <f>IF(ISERROR(VLOOKUP("Inbred HIPS_"&amp;DF$4&amp;"_"&amp;$CM33,'Turkus Index'!$A:$D,4,FALSE)),"NA",VLOOKUP("Inbred HIPS_"&amp;DF$4&amp;"_"&amp;$CM33,'Turkus Index'!$A:$D,4,FALSE))</f>
        <v>349</v>
      </c>
      <c r="DG33" s="70"/>
      <c r="DH33" s="70">
        <f>IF(ISERROR(VLOOKUP("Inbred HIPS_"&amp;DH$4&amp;"_"&amp;$CM33,'Turkus Index'!$A:$D,4,FALSE)),"NA",VLOOKUP("Inbred HIPS_"&amp;DH$4&amp;"_"&amp;$CM33,'Turkus Index'!$A:$D,4,FALSE))</f>
        <v>350</v>
      </c>
      <c r="DI33" s="70"/>
      <c r="DJ33" s="69" t="str">
        <f>IF(ISERROR(VLOOKUP("Inbred HIPS_"&amp;DJ$4&amp;"_"&amp;$CM33,'Turkus Index'!$A:$D,4,FALSE)),"NA",VLOOKUP("Inbred HIPS_"&amp;DJ$4&amp;"_"&amp;$CM33,'Turkus Index'!$A:$D,4,FALSE))</f>
        <v>NA</v>
      </c>
      <c r="DK33" s="69"/>
    </row>
    <row r="34" spans="1:115" x14ac:dyDescent="0.45">
      <c r="B34">
        <v>14</v>
      </c>
      <c r="C34" s="69" t="s">
        <v>545</v>
      </c>
      <c r="D34" s="69"/>
      <c r="E34" s="69"/>
      <c r="F34" s="69"/>
      <c r="G34" s="123">
        <f t="shared" ref="G34" si="103">K34+1</f>
        <v>160</v>
      </c>
      <c r="H34" s="89"/>
      <c r="I34" s="89"/>
      <c r="J34" s="89"/>
      <c r="K34" s="89">
        <f t="shared" ref="K34" si="104">O34+1</f>
        <v>159</v>
      </c>
      <c r="L34" s="89"/>
      <c r="M34" s="89"/>
      <c r="N34" s="89"/>
      <c r="O34" s="89">
        <f t="shared" ref="O34" si="105">S34+1</f>
        <v>158</v>
      </c>
      <c r="P34" s="89"/>
      <c r="Q34" s="89"/>
      <c r="R34" s="89"/>
      <c r="S34" s="89">
        <f t="shared" ref="S34" si="106">W34+1</f>
        <v>157</v>
      </c>
      <c r="T34" s="89"/>
      <c r="U34" s="89"/>
      <c r="V34" s="89"/>
      <c r="W34" s="89">
        <f t="shared" ref="W34" si="107">AA34+1</f>
        <v>156</v>
      </c>
      <c r="X34" s="89"/>
      <c r="Y34" s="89"/>
      <c r="Z34" s="89"/>
      <c r="AA34" s="89">
        <f t="shared" ref="AA34" si="108">AE34+1</f>
        <v>155</v>
      </c>
      <c r="AB34" s="89"/>
      <c r="AC34" s="89"/>
      <c r="AD34" s="89"/>
      <c r="AE34" s="89">
        <f t="shared" ref="AE34" si="109">AI34+1</f>
        <v>154</v>
      </c>
      <c r="AF34" s="89"/>
      <c r="AG34" s="89"/>
      <c r="AH34" s="89"/>
      <c r="AI34" s="89">
        <f t="shared" ref="AI34" si="110">AM34+1</f>
        <v>153</v>
      </c>
      <c r="AJ34" s="89"/>
      <c r="AK34" s="89"/>
      <c r="AL34" s="89"/>
      <c r="AM34" s="89">
        <f t="shared" ref="AM34" si="111">AQ34+1</f>
        <v>152</v>
      </c>
      <c r="AN34" s="89"/>
      <c r="AO34" s="89"/>
      <c r="AP34" s="89"/>
      <c r="AQ34" s="89">
        <f t="shared" ref="AQ34" si="112">AQ35+1</f>
        <v>151</v>
      </c>
      <c r="AR34" s="89"/>
      <c r="AS34" s="89"/>
      <c r="AT34" s="90"/>
      <c r="AU34" s="91">
        <f t="shared" ref="AU34" si="113">AY34+1</f>
        <v>260</v>
      </c>
      <c r="AV34" s="87"/>
      <c r="AW34" s="87"/>
      <c r="AX34" s="87"/>
      <c r="AY34" s="87">
        <f t="shared" ref="AY34" si="114">BC34+1</f>
        <v>259</v>
      </c>
      <c r="AZ34" s="87"/>
      <c r="BA34" s="87"/>
      <c r="BB34" s="87"/>
      <c r="BC34" s="87">
        <f t="shared" ref="BC34" si="115">BG34+1</f>
        <v>258</v>
      </c>
      <c r="BD34" s="87"/>
      <c r="BE34" s="87"/>
      <c r="BF34" s="87"/>
      <c r="BG34" s="87">
        <f t="shared" ref="BG34" si="116">BK34+1</f>
        <v>257</v>
      </c>
      <c r="BH34" s="87"/>
      <c r="BI34" s="87"/>
      <c r="BJ34" s="87"/>
      <c r="BK34" s="87">
        <f t="shared" ref="BK34" si="117">BO34+1</f>
        <v>256</v>
      </c>
      <c r="BL34" s="87"/>
      <c r="BM34" s="87"/>
      <c r="BN34" s="87"/>
      <c r="BO34" s="87">
        <f t="shared" ref="BO34" si="118">BS34+1</f>
        <v>255</v>
      </c>
      <c r="BP34" s="87"/>
      <c r="BQ34" s="87"/>
      <c r="BR34" s="87"/>
      <c r="BS34" s="87">
        <f t="shared" ref="BS34" si="119">BW34+1</f>
        <v>254</v>
      </c>
      <c r="BT34" s="87"/>
      <c r="BU34" s="87"/>
      <c r="BV34" s="87"/>
      <c r="BW34" s="87">
        <f t="shared" ref="BW34" si="120">CA34+1</f>
        <v>253</v>
      </c>
      <c r="BX34" s="87"/>
      <c r="BY34" s="87"/>
      <c r="BZ34" s="87"/>
      <c r="CA34" s="87">
        <f t="shared" ref="CA34" si="121">CE34+1</f>
        <v>252</v>
      </c>
      <c r="CB34" s="87"/>
      <c r="CC34" s="87"/>
      <c r="CD34" s="87"/>
      <c r="CE34" s="87">
        <f t="shared" ref="CE34" si="122">CE35+1</f>
        <v>251</v>
      </c>
      <c r="CF34" s="87"/>
      <c r="CG34" s="87"/>
      <c r="CH34" s="88"/>
      <c r="CM34">
        <v>56</v>
      </c>
      <c r="CN34" s="69" t="str">
        <f>IF(ISERROR(VLOOKUP("Inbred HIPS_"&amp;CN$4&amp;"_"&amp;$CM34,'Turkus Index'!$A:$D,4,FALSE)),"NA",VLOOKUP("Inbred HIPS_"&amp;CN$4&amp;"_"&amp;$CM34,'Turkus Index'!$A:$D,4,FALSE))</f>
        <v>NA</v>
      </c>
      <c r="CO34" s="69"/>
      <c r="CP34" s="70">
        <f>IF(ISERROR(VLOOKUP("Inbred HIPS_"&amp;CP$4&amp;"_"&amp;$CM34,'Turkus Index'!$A:$D,4,FALSE)),"NA",VLOOKUP("Inbred HIPS_"&amp;CP$4&amp;"_"&amp;$CM34,'Turkus Index'!$A:$D,4,FALSE))</f>
        <v>340</v>
      </c>
      <c r="CQ34" s="70"/>
      <c r="CR34" s="70">
        <f>IF(ISERROR(VLOOKUP("Inbred HIPS_"&amp;CR$4&amp;"_"&amp;$CM34,'Turkus Index'!$A:$D,4,FALSE)),"NA",VLOOKUP("Inbred HIPS_"&amp;CR$4&amp;"_"&amp;$CM34,'Turkus Index'!$A:$D,4,FALSE))</f>
        <v>339</v>
      </c>
      <c r="CS34" s="70"/>
      <c r="CT34" s="70">
        <f>IF(ISERROR(VLOOKUP("Inbred HIPS_"&amp;CT$4&amp;"_"&amp;$CM34,'Turkus Index'!$A:$D,4,FALSE)),"NA",VLOOKUP("Inbred HIPS_"&amp;CT$4&amp;"_"&amp;$CM34,'Turkus Index'!$A:$D,4,FALSE))</f>
        <v>338</v>
      </c>
      <c r="CU34" s="70"/>
      <c r="CV34" s="70">
        <f>IF(ISERROR(VLOOKUP("Inbred HIPS_"&amp;CV$4&amp;"_"&amp;$CM34,'Turkus Index'!$A:$D,4,FALSE)),"NA",VLOOKUP("Inbred HIPS_"&amp;CV$4&amp;"_"&amp;$CM34,'Turkus Index'!$A:$D,4,FALSE))</f>
        <v>337</v>
      </c>
      <c r="CW34" s="70"/>
      <c r="CX34" s="70">
        <f>IF(ISERROR(VLOOKUP("Inbred HIPS_"&amp;CX$4&amp;"_"&amp;$CM34,'Turkus Index'!$A:$D,4,FALSE)),"NA",VLOOKUP("Inbred HIPS_"&amp;CX$4&amp;"_"&amp;$CM34,'Turkus Index'!$A:$D,4,FALSE))</f>
        <v>336</v>
      </c>
      <c r="CY34" s="70"/>
      <c r="CZ34" s="70">
        <f>IF(ISERROR(VLOOKUP("Inbred HIPS_"&amp;CZ$4&amp;"_"&amp;$CM34,'Turkus Index'!$A:$D,4,FALSE)),"NA",VLOOKUP("Inbred HIPS_"&amp;CZ$4&amp;"_"&amp;$CM34,'Turkus Index'!$A:$D,4,FALSE))</f>
        <v>335</v>
      </c>
      <c r="DA34" s="70"/>
      <c r="DB34" s="70">
        <f>IF(ISERROR(VLOOKUP("Inbred HIPS_"&amp;DB$4&amp;"_"&amp;$CM34,'Turkus Index'!$A:$D,4,FALSE)),"NA",VLOOKUP("Inbred HIPS_"&amp;DB$4&amp;"_"&amp;$CM34,'Turkus Index'!$A:$D,4,FALSE))</f>
        <v>334</v>
      </c>
      <c r="DC34" s="70"/>
      <c r="DD34" s="70">
        <f>IF(ISERROR(VLOOKUP("Inbred HIPS_"&amp;DD$4&amp;"_"&amp;$CM34,'Turkus Index'!$A:$D,4,FALSE)),"NA",VLOOKUP("Inbred HIPS_"&amp;DD$4&amp;"_"&amp;$CM34,'Turkus Index'!$A:$D,4,FALSE))</f>
        <v>333</v>
      </c>
      <c r="DE34" s="70"/>
      <c r="DF34" s="70">
        <f>IF(ISERROR(VLOOKUP("Inbred HIPS_"&amp;DF$4&amp;"_"&amp;$CM34,'Turkus Index'!$A:$D,4,FALSE)),"NA",VLOOKUP("Inbred HIPS_"&amp;DF$4&amp;"_"&amp;$CM34,'Turkus Index'!$A:$D,4,FALSE))</f>
        <v>332</v>
      </c>
      <c r="DG34" s="70"/>
      <c r="DH34" s="70">
        <f>IF(ISERROR(VLOOKUP("Inbred HIPS_"&amp;DH$4&amp;"_"&amp;$CM34,'Turkus Index'!$A:$D,4,FALSE)),"NA",VLOOKUP("Inbred HIPS_"&amp;DH$4&amp;"_"&amp;$CM34,'Turkus Index'!$A:$D,4,FALSE))</f>
        <v>331</v>
      </c>
      <c r="DI34" s="70"/>
      <c r="DJ34" s="69" t="str">
        <f>IF(ISERROR(VLOOKUP("Inbred HIPS_"&amp;DJ$4&amp;"_"&amp;$CM34,'Turkus Index'!$A:$D,4,FALSE)),"NA",VLOOKUP("Inbred HIPS_"&amp;DJ$4&amp;"_"&amp;$CM34,'Turkus Index'!$A:$D,4,FALSE))</f>
        <v>NA</v>
      </c>
      <c r="DK34" s="69"/>
    </row>
    <row r="35" spans="1:115" x14ac:dyDescent="0.45">
      <c r="B35">
        <v>13</v>
      </c>
      <c r="C35" s="69" t="s">
        <v>545</v>
      </c>
      <c r="D35" s="69"/>
      <c r="E35" s="69"/>
      <c r="F35" s="69"/>
      <c r="G35" s="123">
        <f t="shared" ref="G35" si="123">G36+1</f>
        <v>141</v>
      </c>
      <c r="H35" s="89"/>
      <c r="I35" s="89"/>
      <c r="J35" s="89"/>
      <c r="K35" s="89">
        <f t="shared" ref="K35" si="124">G35+1</f>
        <v>142</v>
      </c>
      <c r="L35" s="89"/>
      <c r="M35" s="89"/>
      <c r="N35" s="89"/>
      <c r="O35" s="89">
        <f t="shared" ref="O35" si="125">K35+1</f>
        <v>143</v>
      </c>
      <c r="P35" s="89"/>
      <c r="Q35" s="89"/>
      <c r="R35" s="89"/>
      <c r="S35" s="89">
        <f t="shared" ref="S35" si="126">O35+1</f>
        <v>144</v>
      </c>
      <c r="T35" s="89"/>
      <c r="U35" s="89"/>
      <c r="V35" s="89"/>
      <c r="W35" s="89">
        <f t="shared" ref="W35" si="127">S35+1</f>
        <v>145</v>
      </c>
      <c r="X35" s="89"/>
      <c r="Y35" s="89"/>
      <c r="Z35" s="89"/>
      <c r="AA35" s="89">
        <f t="shared" ref="AA35" si="128">W35+1</f>
        <v>146</v>
      </c>
      <c r="AB35" s="89"/>
      <c r="AC35" s="89"/>
      <c r="AD35" s="89"/>
      <c r="AE35" s="89">
        <f t="shared" ref="AE35" si="129">AA35+1</f>
        <v>147</v>
      </c>
      <c r="AF35" s="89"/>
      <c r="AG35" s="89"/>
      <c r="AH35" s="89"/>
      <c r="AI35" s="89">
        <f t="shared" ref="AI35" si="130">AE35+1</f>
        <v>148</v>
      </c>
      <c r="AJ35" s="89"/>
      <c r="AK35" s="89"/>
      <c r="AL35" s="89"/>
      <c r="AM35" s="89">
        <f t="shared" ref="AM35" si="131">AI35+1</f>
        <v>149</v>
      </c>
      <c r="AN35" s="89"/>
      <c r="AO35" s="89"/>
      <c r="AP35" s="89"/>
      <c r="AQ35" s="89">
        <f t="shared" ref="AQ35" si="132">AM35+1</f>
        <v>150</v>
      </c>
      <c r="AR35" s="89"/>
      <c r="AS35" s="89"/>
      <c r="AT35" s="90"/>
      <c r="AU35" s="91">
        <f t="shared" ref="AU35" si="133">AU36+1</f>
        <v>241</v>
      </c>
      <c r="AV35" s="87"/>
      <c r="AW35" s="87"/>
      <c r="AX35" s="87"/>
      <c r="AY35" s="87">
        <f t="shared" ref="AY35" si="134">AU35+1</f>
        <v>242</v>
      </c>
      <c r="AZ35" s="87"/>
      <c r="BA35" s="87"/>
      <c r="BB35" s="87"/>
      <c r="BC35" s="87">
        <f t="shared" ref="BC35" si="135">AY35+1</f>
        <v>243</v>
      </c>
      <c r="BD35" s="87"/>
      <c r="BE35" s="87"/>
      <c r="BF35" s="87"/>
      <c r="BG35" s="87">
        <f t="shared" ref="BG35" si="136">BC35+1</f>
        <v>244</v>
      </c>
      <c r="BH35" s="87"/>
      <c r="BI35" s="87"/>
      <c r="BJ35" s="87"/>
      <c r="BK35" s="87">
        <f t="shared" ref="BK35" si="137">BG35+1</f>
        <v>245</v>
      </c>
      <c r="BL35" s="87"/>
      <c r="BM35" s="87"/>
      <c r="BN35" s="87"/>
      <c r="BO35" s="87">
        <f t="shared" ref="BO35" si="138">BK35+1</f>
        <v>246</v>
      </c>
      <c r="BP35" s="87"/>
      <c r="BQ35" s="87"/>
      <c r="BR35" s="87"/>
      <c r="BS35" s="87">
        <f t="shared" ref="BS35" si="139">BO35+1</f>
        <v>247</v>
      </c>
      <c r="BT35" s="87"/>
      <c r="BU35" s="87"/>
      <c r="BV35" s="87"/>
      <c r="BW35" s="87">
        <f t="shared" ref="BW35" si="140">BS35+1</f>
        <v>248</v>
      </c>
      <c r="BX35" s="87"/>
      <c r="BY35" s="87"/>
      <c r="BZ35" s="87"/>
      <c r="CA35" s="87">
        <f t="shared" ref="CA35" si="141">BW35+1</f>
        <v>249</v>
      </c>
      <c r="CB35" s="87"/>
      <c r="CC35" s="87"/>
      <c r="CD35" s="87"/>
      <c r="CE35" s="87">
        <f t="shared" ref="CE35" si="142">CA35+1</f>
        <v>250</v>
      </c>
      <c r="CF35" s="87"/>
      <c r="CG35" s="87"/>
      <c r="CH35" s="88"/>
      <c r="CM35">
        <v>55</v>
      </c>
      <c r="CN35" s="69" t="str">
        <f>IF(ISERROR(VLOOKUP("Inbred HIPS_"&amp;CN$4&amp;"_"&amp;$CM35,'Turkus Index'!$A:$D,4,FALSE)),"NA",VLOOKUP("Inbred HIPS_"&amp;CN$4&amp;"_"&amp;$CM35,'Turkus Index'!$A:$D,4,FALSE))</f>
        <v>NA</v>
      </c>
      <c r="CO35" s="69"/>
      <c r="CP35" s="70">
        <f>IF(ISERROR(VLOOKUP("Inbred HIPS_"&amp;CP$4&amp;"_"&amp;$CM35,'Turkus Index'!$A:$D,4,FALSE)),"NA",VLOOKUP("Inbred HIPS_"&amp;CP$4&amp;"_"&amp;$CM35,'Turkus Index'!$A:$D,4,FALSE))</f>
        <v>321</v>
      </c>
      <c r="CQ35" s="70"/>
      <c r="CR35" s="70">
        <f>IF(ISERROR(VLOOKUP("Inbred HIPS_"&amp;CR$4&amp;"_"&amp;$CM35,'Turkus Index'!$A:$D,4,FALSE)),"NA",VLOOKUP("Inbred HIPS_"&amp;CR$4&amp;"_"&amp;$CM35,'Turkus Index'!$A:$D,4,FALSE))</f>
        <v>322</v>
      </c>
      <c r="CS35" s="70"/>
      <c r="CT35" s="70">
        <f>IF(ISERROR(VLOOKUP("Inbred HIPS_"&amp;CT$4&amp;"_"&amp;$CM35,'Turkus Index'!$A:$D,4,FALSE)),"NA",VLOOKUP("Inbred HIPS_"&amp;CT$4&amp;"_"&amp;$CM35,'Turkus Index'!$A:$D,4,FALSE))</f>
        <v>323</v>
      </c>
      <c r="CU35" s="70"/>
      <c r="CV35" s="70">
        <f>IF(ISERROR(VLOOKUP("Inbred HIPS_"&amp;CV$4&amp;"_"&amp;$CM35,'Turkus Index'!$A:$D,4,FALSE)),"NA",VLOOKUP("Inbred HIPS_"&amp;CV$4&amp;"_"&amp;$CM35,'Turkus Index'!$A:$D,4,FALSE))</f>
        <v>324</v>
      </c>
      <c r="CW35" s="70"/>
      <c r="CX35" s="70">
        <f>IF(ISERROR(VLOOKUP("Inbred HIPS_"&amp;CX$4&amp;"_"&amp;$CM35,'Turkus Index'!$A:$D,4,FALSE)),"NA",VLOOKUP("Inbred HIPS_"&amp;CX$4&amp;"_"&amp;$CM35,'Turkus Index'!$A:$D,4,FALSE))</f>
        <v>325</v>
      </c>
      <c r="CY35" s="70"/>
      <c r="CZ35" s="70">
        <f>IF(ISERROR(VLOOKUP("Inbred HIPS_"&amp;CZ$4&amp;"_"&amp;$CM35,'Turkus Index'!$A:$D,4,FALSE)),"NA",VLOOKUP("Inbred HIPS_"&amp;CZ$4&amp;"_"&amp;$CM35,'Turkus Index'!$A:$D,4,FALSE))</f>
        <v>326</v>
      </c>
      <c r="DA35" s="70"/>
      <c r="DB35" s="70">
        <f>IF(ISERROR(VLOOKUP("Inbred HIPS_"&amp;DB$4&amp;"_"&amp;$CM35,'Turkus Index'!$A:$D,4,FALSE)),"NA",VLOOKUP("Inbred HIPS_"&amp;DB$4&amp;"_"&amp;$CM35,'Turkus Index'!$A:$D,4,FALSE))</f>
        <v>327</v>
      </c>
      <c r="DC35" s="70"/>
      <c r="DD35" s="70">
        <f>IF(ISERROR(VLOOKUP("Inbred HIPS_"&amp;DD$4&amp;"_"&amp;$CM35,'Turkus Index'!$A:$D,4,FALSE)),"NA",VLOOKUP("Inbred HIPS_"&amp;DD$4&amp;"_"&amp;$CM35,'Turkus Index'!$A:$D,4,FALSE))</f>
        <v>328</v>
      </c>
      <c r="DE35" s="70"/>
      <c r="DF35" s="70">
        <f>IF(ISERROR(VLOOKUP("Inbred HIPS_"&amp;DF$4&amp;"_"&amp;$CM35,'Turkus Index'!$A:$D,4,FALSE)),"NA",VLOOKUP("Inbred HIPS_"&amp;DF$4&amp;"_"&amp;$CM35,'Turkus Index'!$A:$D,4,FALSE))</f>
        <v>329</v>
      </c>
      <c r="DG35" s="70"/>
      <c r="DH35" s="70">
        <f>IF(ISERROR(VLOOKUP("Inbred HIPS_"&amp;DH$4&amp;"_"&amp;$CM35,'Turkus Index'!$A:$D,4,FALSE)),"NA",VLOOKUP("Inbred HIPS_"&amp;DH$4&amp;"_"&amp;$CM35,'Turkus Index'!$A:$D,4,FALSE))</f>
        <v>330</v>
      </c>
      <c r="DI35" s="70"/>
      <c r="DJ35" s="69" t="str">
        <f>IF(ISERROR(VLOOKUP("Inbred HIPS_"&amp;DJ$4&amp;"_"&amp;$CM35,'Turkus Index'!$A:$D,4,FALSE)),"NA",VLOOKUP("Inbred HIPS_"&amp;DJ$4&amp;"_"&amp;$CM35,'Turkus Index'!$A:$D,4,FALSE))</f>
        <v>NA</v>
      </c>
      <c r="DK35" s="69"/>
    </row>
    <row r="36" spans="1:115" x14ac:dyDescent="0.45">
      <c r="B36">
        <v>12</v>
      </c>
      <c r="C36" s="69" t="s">
        <v>545</v>
      </c>
      <c r="D36" s="69"/>
      <c r="E36" s="69"/>
      <c r="F36" s="69"/>
      <c r="G36" s="123">
        <f t="shared" ref="G36" si="143">K36+1</f>
        <v>140</v>
      </c>
      <c r="H36" s="89"/>
      <c r="I36" s="89"/>
      <c r="J36" s="89"/>
      <c r="K36" s="89">
        <f t="shared" ref="K36" si="144">O36+1</f>
        <v>139</v>
      </c>
      <c r="L36" s="89"/>
      <c r="M36" s="89"/>
      <c r="N36" s="89"/>
      <c r="O36" s="89">
        <f t="shared" ref="O36" si="145">S36+1</f>
        <v>138</v>
      </c>
      <c r="P36" s="89"/>
      <c r="Q36" s="89"/>
      <c r="R36" s="89"/>
      <c r="S36" s="89">
        <f t="shared" ref="S36" si="146">W36+1</f>
        <v>137</v>
      </c>
      <c r="T36" s="89"/>
      <c r="U36" s="89"/>
      <c r="V36" s="89"/>
      <c r="W36" s="89">
        <f t="shared" ref="W36" si="147">AA36+1</f>
        <v>136</v>
      </c>
      <c r="X36" s="89"/>
      <c r="Y36" s="89"/>
      <c r="Z36" s="89"/>
      <c r="AA36" s="89">
        <f t="shared" ref="AA36" si="148">AE36+1</f>
        <v>135</v>
      </c>
      <c r="AB36" s="89"/>
      <c r="AC36" s="89"/>
      <c r="AD36" s="89"/>
      <c r="AE36" s="89">
        <f t="shared" ref="AE36" si="149">AI36+1</f>
        <v>134</v>
      </c>
      <c r="AF36" s="89"/>
      <c r="AG36" s="89"/>
      <c r="AH36" s="89"/>
      <c r="AI36" s="89">
        <f t="shared" ref="AI36" si="150">AM36+1</f>
        <v>133</v>
      </c>
      <c r="AJ36" s="89"/>
      <c r="AK36" s="89"/>
      <c r="AL36" s="89"/>
      <c r="AM36" s="89">
        <f t="shared" ref="AM36" si="151">AQ36+1</f>
        <v>132</v>
      </c>
      <c r="AN36" s="89"/>
      <c r="AO36" s="89"/>
      <c r="AP36" s="89"/>
      <c r="AQ36" s="89">
        <f t="shared" ref="AQ36" si="152">AQ37+1</f>
        <v>131</v>
      </c>
      <c r="AR36" s="89"/>
      <c r="AS36" s="89"/>
      <c r="AT36" s="90"/>
      <c r="AU36" s="91">
        <f t="shared" ref="AU36" si="153">AY36+1</f>
        <v>240</v>
      </c>
      <c r="AV36" s="87"/>
      <c r="AW36" s="87"/>
      <c r="AX36" s="87"/>
      <c r="AY36" s="87">
        <f t="shared" ref="AY36" si="154">BC36+1</f>
        <v>239</v>
      </c>
      <c r="AZ36" s="87"/>
      <c r="BA36" s="87"/>
      <c r="BB36" s="87"/>
      <c r="BC36" s="87">
        <f t="shared" ref="BC36" si="155">BG36+1</f>
        <v>238</v>
      </c>
      <c r="BD36" s="87"/>
      <c r="BE36" s="87"/>
      <c r="BF36" s="87"/>
      <c r="BG36" s="87">
        <f t="shared" ref="BG36" si="156">BK36+1</f>
        <v>237</v>
      </c>
      <c r="BH36" s="87"/>
      <c r="BI36" s="87"/>
      <c r="BJ36" s="87"/>
      <c r="BK36" s="87">
        <f t="shared" ref="BK36" si="157">BO36+1</f>
        <v>236</v>
      </c>
      <c r="BL36" s="87"/>
      <c r="BM36" s="87"/>
      <c r="BN36" s="87"/>
      <c r="BO36" s="87">
        <f t="shared" ref="BO36" si="158">BS36+1</f>
        <v>235</v>
      </c>
      <c r="BP36" s="87"/>
      <c r="BQ36" s="87"/>
      <c r="BR36" s="87"/>
      <c r="BS36" s="87">
        <f t="shared" ref="BS36" si="159">BW36+1</f>
        <v>234</v>
      </c>
      <c r="BT36" s="87"/>
      <c r="BU36" s="87"/>
      <c r="BV36" s="87"/>
      <c r="BW36" s="87">
        <f t="shared" ref="BW36" si="160">CA36+1</f>
        <v>233</v>
      </c>
      <c r="BX36" s="87"/>
      <c r="BY36" s="87"/>
      <c r="BZ36" s="87"/>
      <c r="CA36" s="87">
        <f t="shared" ref="CA36" si="161">CE36+1</f>
        <v>232</v>
      </c>
      <c r="CB36" s="87"/>
      <c r="CC36" s="87"/>
      <c r="CD36" s="87"/>
      <c r="CE36" s="87">
        <f t="shared" ref="CE36" si="162">CE37+1</f>
        <v>231</v>
      </c>
      <c r="CF36" s="87"/>
      <c r="CG36" s="87"/>
      <c r="CH36" s="88"/>
      <c r="CM36">
        <v>54</v>
      </c>
      <c r="CN36" s="69" t="str">
        <f>IF(ISERROR(VLOOKUP("Inbred HIPS_"&amp;CN$4&amp;"_"&amp;$CM36,'Turkus Index'!$A:$D,4,FALSE)),"NA",VLOOKUP("Inbred HIPS_"&amp;CN$4&amp;"_"&amp;$CM36,'Turkus Index'!$A:$D,4,FALSE))</f>
        <v>NA</v>
      </c>
      <c r="CO36" s="69"/>
      <c r="CP36" s="70">
        <f>IF(ISERROR(VLOOKUP("Inbred HIPS_"&amp;CP$4&amp;"_"&amp;$CM36,'Turkus Index'!$A:$D,4,FALSE)),"NA",VLOOKUP("Inbred HIPS_"&amp;CP$4&amp;"_"&amp;$CM36,'Turkus Index'!$A:$D,4,FALSE))</f>
        <v>320</v>
      </c>
      <c r="CQ36" s="70"/>
      <c r="CR36" s="70">
        <f>IF(ISERROR(VLOOKUP("Inbred HIPS_"&amp;CR$4&amp;"_"&amp;$CM36,'Turkus Index'!$A:$D,4,FALSE)),"NA",VLOOKUP("Inbred HIPS_"&amp;CR$4&amp;"_"&amp;$CM36,'Turkus Index'!$A:$D,4,FALSE))</f>
        <v>319</v>
      </c>
      <c r="CS36" s="70"/>
      <c r="CT36" s="70">
        <f>IF(ISERROR(VLOOKUP("Inbred HIPS_"&amp;CT$4&amp;"_"&amp;$CM36,'Turkus Index'!$A:$D,4,FALSE)),"NA",VLOOKUP("Inbred HIPS_"&amp;CT$4&amp;"_"&amp;$CM36,'Turkus Index'!$A:$D,4,FALSE))</f>
        <v>318</v>
      </c>
      <c r="CU36" s="70"/>
      <c r="CV36" s="70">
        <f>IF(ISERROR(VLOOKUP("Inbred HIPS_"&amp;CV$4&amp;"_"&amp;$CM36,'Turkus Index'!$A:$D,4,FALSE)),"NA",VLOOKUP("Inbred HIPS_"&amp;CV$4&amp;"_"&amp;$CM36,'Turkus Index'!$A:$D,4,FALSE))</f>
        <v>317</v>
      </c>
      <c r="CW36" s="70"/>
      <c r="CX36" s="70">
        <f>IF(ISERROR(VLOOKUP("Inbred HIPS_"&amp;CX$4&amp;"_"&amp;$CM36,'Turkus Index'!$A:$D,4,FALSE)),"NA",VLOOKUP("Inbred HIPS_"&amp;CX$4&amp;"_"&amp;$CM36,'Turkus Index'!$A:$D,4,FALSE))</f>
        <v>316</v>
      </c>
      <c r="CY36" s="70"/>
      <c r="CZ36" s="70">
        <f>IF(ISERROR(VLOOKUP("Inbred HIPS_"&amp;CZ$4&amp;"_"&amp;$CM36,'Turkus Index'!$A:$D,4,FALSE)),"NA",VLOOKUP("Inbred HIPS_"&amp;CZ$4&amp;"_"&amp;$CM36,'Turkus Index'!$A:$D,4,FALSE))</f>
        <v>315</v>
      </c>
      <c r="DA36" s="70"/>
      <c r="DB36" s="70">
        <f>IF(ISERROR(VLOOKUP("Inbred HIPS_"&amp;DB$4&amp;"_"&amp;$CM36,'Turkus Index'!$A:$D,4,FALSE)),"NA",VLOOKUP("Inbred HIPS_"&amp;DB$4&amp;"_"&amp;$CM36,'Turkus Index'!$A:$D,4,FALSE))</f>
        <v>314</v>
      </c>
      <c r="DC36" s="70"/>
      <c r="DD36" s="70">
        <f>IF(ISERROR(VLOOKUP("Inbred HIPS_"&amp;DD$4&amp;"_"&amp;$CM36,'Turkus Index'!$A:$D,4,FALSE)),"NA",VLOOKUP("Inbred HIPS_"&amp;DD$4&amp;"_"&amp;$CM36,'Turkus Index'!$A:$D,4,FALSE))</f>
        <v>313</v>
      </c>
      <c r="DE36" s="70"/>
      <c r="DF36" s="70">
        <f>IF(ISERROR(VLOOKUP("Inbred HIPS_"&amp;DF$4&amp;"_"&amp;$CM36,'Turkus Index'!$A:$D,4,FALSE)),"NA",VLOOKUP("Inbred HIPS_"&amp;DF$4&amp;"_"&amp;$CM36,'Turkus Index'!$A:$D,4,FALSE))</f>
        <v>312</v>
      </c>
      <c r="DG36" s="70"/>
      <c r="DH36" s="70">
        <f>IF(ISERROR(VLOOKUP("Inbred HIPS_"&amp;DH$4&amp;"_"&amp;$CM36,'Turkus Index'!$A:$D,4,FALSE)),"NA",VLOOKUP("Inbred HIPS_"&amp;DH$4&amp;"_"&amp;$CM36,'Turkus Index'!$A:$D,4,FALSE))</f>
        <v>311</v>
      </c>
      <c r="DI36" s="70"/>
      <c r="DJ36" s="69" t="str">
        <f>IF(ISERROR(VLOOKUP("Inbred HIPS_"&amp;DJ$4&amp;"_"&amp;$CM36,'Turkus Index'!$A:$D,4,FALSE)),"NA",VLOOKUP("Inbred HIPS_"&amp;DJ$4&amp;"_"&amp;$CM36,'Turkus Index'!$A:$D,4,FALSE))</f>
        <v>NA</v>
      </c>
      <c r="DK36" s="69"/>
    </row>
    <row r="37" spans="1:115" x14ac:dyDescent="0.45">
      <c r="B37">
        <v>11</v>
      </c>
      <c r="C37" s="69" t="s">
        <v>545</v>
      </c>
      <c r="D37" s="69"/>
      <c r="E37" s="69"/>
      <c r="F37" s="69"/>
      <c r="G37" s="123">
        <f>G38+1</f>
        <v>121</v>
      </c>
      <c r="H37" s="89"/>
      <c r="I37" s="89"/>
      <c r="J37" s="89"/>
      <c r="K37" s="89">
        <f>G37+1</f>
        <v>122</v>
      </c>
      <c r="L37" s="89"/>
      <c r="M37" s="89"/>
      <c r="N37" s="89"/>
      <c r="O37" s="89">
        <f t="shared" ref="O37" si="163">K37+1</f>
        <v>123</v>
      </c>
      <c r="P37" s="89"/>
      <c r="Q37" s="89"/>
      <c r="R37" s="89"/>
      <c r="S37" s="89">
        <f t="shared" ref="S37" si="164">O37+1</f>
        <v>124</v>
      </c>
      <c r="T37" s="89"/>
      <c r="U37" s="89"/>
      <c r="V37" s="89"/>
      <c r="W37" s="89">
        <f t="shared" ref="W37" si="165">S37+1</f>
        <v>125</v>
      </c>
      <c r="X37" s="89"/>
      <c r="Y37" s="89"/>
      <c r="Z37" s="89"/>
      <c r="AA37" s="89">
        <f t="shared" ref="AA37" si="166">W37+1</f>
        <v>126</v>
      </c>
      <c r="AB37" s="89"/>
      <c r="AC37" s="89"/>
      <c r="AD37" s="89"/>
      <c r="AE37" s="89">
        <f t="shared" ref="AE37" si="167">AA37+1</f>
        <v>127</v>
      </c>
      <c r="AF37" s="89"/>
      <c r="AG37" s="89"/>
      <c r="AH37" s="89"/>
      <c r="AI37" s="89">
        <f t="shared" ref="AI37" si="168">AE37+1</f>
        <v>128</v>
      </c>
      <c r="AJ37" s="89"/>
      <c r="AK37" s="89"/>
      <c r="AL37" s="89"/>
      <c r="AM37" s="89">
        <f t="shared" ref="AM37" si="169">AI37+1</f>
        <v>129</v>
      </c>
      <c r="AN37" s="89"/>
      <c r="AO37" s="89"/>
      <c r="AP37" s="89"/>
      <c r="AQ37" s="89">
        <f t="shared" ref="AQ37" si="170">AM37+1</f>
        <v>130</v>
      </c>
      <c r="AR37" s="89"/>
      <c r="AS37" s="89"/>
      <c r="AT37" s="90"/>
      <c r="AU37" s="91">
        <f>AU38+1</f>
        <v>221</v>
      </c>
      <c r="AV37" s="87"/>
      <c r="AW37" s="87"/>
      <c r="AX37" s="87"/>
      <c r="AY37" s="87">
        <f>AU37+1</f>
        <v>222</v>
      </c>
      <c r="AZ37" s="87"/>
      <c r="BA37" s="87"/>
      <c r="BB37" s="87"/>
      <c r="BC37" s="87">
        <f t="shared" ref="BC37" si="171">AY37+1</f>
        <v>223</v>
      </c>
      <c r="BD37" s="87"/>
      <c r="BE37" s="87"/>
      <c r="BF37" s="87"/>
      <c r="BG37" s="87">
        <f t="shared" ref="BG37" si="172">BC37+1</f>
        <v>224</v>
      </c>
      <c r="BH37" s="87"/>
      <c r="BI37" s="87"/>
      <c r="BJ37" s="87"/>
      <c r="BK37" s="87">
        <f t="shared" ref="BK37" si="173">BG37+1</f>
        <v>225</v>
      </c>
      <c r="BL37" s="87"/>
      <c r="BM37" s="87"/>
      <c r="BN37" s="87"/>
      <c r="BO37" s="87">
        <f t="shared" ref="BO37" si="174">BK37+1</f>
        <v>226</v>
      </c>
      <c r="BP37" s="87"/>
      <c r="BQ37" s="87"/>
      <c r="BR37" s="87"/>
      <c r="BS37" s="87">
        <f t="shared" ref="BS37" si="175">BO37+1</f>
        <v>227</v>
      </c>
      <c r="BT37" s="87"/>
      <c r="BU37" s="87"/>
      <c r="BV37" s="87"/>
      <c r="BW37" s="87">
        <f t="shared" ref="BW37" si="176">BS37+1</f>
        <v>228</v>
      </c>
      <c r="BX37" s="87"/>
      <c r="BY37" s="87"/>
      <c r="BZ37" s="87"/>
      <c r="CA37" s="87">
        <f t="shared" ref="CA37" si="177">BW37+1</f>
        <v>229</v>
      </c>
      <c r="CB37" s="87"/>
      <c r="CC37" s="87"/>
      <c r="CD37" s="87"/>
      <c r="CE37" s="87">
        <f t="shared" ref="CE37" si="178">CA37+1</f>
        <v>230</v>
      </c>
      <c r="CF37" s="87"/>
      <c r="CG37" s="87"/>
      <c r="CH37" s="88"/>
      <c r="CM37">
        <v>53</v>
      </c>
      <c r="CN37" s="69" t="str">
        <f>IF(ISERROR(VLOOKUP("Inbred HIPS_"&amp;CN$4&amp;"_"&amp;$CM37,'Turkus Index'!$A:$D,4,FALSE)),"NA",VLOOKUP("Inbred HIPS_"&amp;CN$4&amp;"_"&amp;$CM37,'Turkus Index'!$A:$D,4,FALSE))</f>
        <v>NA</v>
      </c>
      <c r="CO37" s="69"/>
      <c r="CP37" s="70">
        <f>IF(ISERROR(VLOOKUP("Inbred HIPS_"&amp;CP$4&amp;"_"&amp;$CM37,'Turkus Index'!$A:$D,4,FALSE)),"NA",VLOOKUP("Inbred HIPS_"&amp;CP$4&amp;"_"&amp;$CM37,'Turkus Index'!$A:$D,4,FALSE))</f>
        <v>301</v>
      </c>
      <c r="CQ37" s="70"/>
      <c r="CR37" s="70">
        <f>IF(ISERROR(VLOOKUP("Inbred HIPS_"&amp;CR$4&amp;"_"&amp;$CM37,'Turkus Index'!$A:$D,4,FALSE)),"NA",VLOOKUP("Inbred HIPS_"&amp;CR$4&amp;"_"&amp;$CM37,'Turkus Index'!$A:$D,4,FALSE))</f>
        <v>302</v>
      </c>
      <c r="CS37" s="70"/>
      <c r="CT37" s="70">
        <f>IF(ISERROR(VLOOKUP("Inbred HIPS_"&amp;CT$4&amp;"_"&amp;$CM37,'Turkus Index'!$A:$D,4,FALSE)),"NA",VLOOKUP("Inbred HIPS_"&amp;CT$4&amp;"_"&amp;$CM37,'Turkus Index'!$A:$D,4,FALSE))</f>
        <v>303</v>
      </c>
      <c r="CU37" s="70"/>
      <c r="CV37" s="70">
        <f>IF(ISERROR(VLOOKUP("Inbred HIPS_"&amp;CV$4&amp;"_"&amp;$CM37,'Turkus Index'!$A:$D,4,FALSE)),"NA",VLOOKUP("Inbred HIPS_"&amp;CV$4&amp;"_"&amp;$CM37,'Turkus Index'!$A:$D,4,FALSE))</f>
        <v>304</v>
      </c>
      <c r="CW37" s="70"/>
      <c r="CX37" s="70">
        <f>IF(ISERROR(VLOOKUP("Inbred HIPS_"&amp;CX$4&amp;"_"&amp;$CM37,'Turkus Index'!$A:$D,4,FALSE)),"NA",VLOOKUP("Inbred HIPS_"&amp;CX$4&amp;"_"&amp;$CM37,'Turkus Index'!$A:$D,4,FALSE))</f>
        <v>305</v>
      </c>
      <c r="CY37" s="70"/>
      <c r="CZ37" s="70">
        <f>IF(ISERROR(VLOOKUP("Inbred HIPS_"&amp;CZ$4&amp;"_"&amp;$CM37,'Turkus Index'!$A:$D,4,FALSE)),"NA",VLOOKUP("Inbred HIPS_"&amp;CZ$4&amp;"_"&amp;$CM37,'Turkus Index'!$A:$D,4,FALSE))</f>
        <v>306</v>
      </c>
      <c r="DA37" s="70"/>
      <c r="DB37" s="70">
        <f>IF(ISERROR(VLOOKUP("Inbred HIPS_"&amp;DB$4&amp;"_"&amp;$CM37,'Turkus Index'!$A:$D,4,FALSE)),"NA",VLOOKUP("Inbred HIPS_"&amp;DB$4&amp;"_"&amp;$CM37,'Turkus Index'!$A:$D,4,FALSE))</f>
        <v>307</v>
      </c>
      <c r="DC37" s="70"/>
      <c r="DD37" s="70">
        <f>IF(ISERROR(VLOOKUP("Inbred HIPS_"&amp;DD$4&amp;"_"&amp;$CM37,'Turkus Index'!$A:$D,4,FALSE)),"NA",VLOOKUP("Inbred HIPS_"&amp;DD$4&amp;"_"&amp;$CM37,'Turkus Index'!$A:$D,4,FALSE))</f>
        <v>308</v>
      </c>
      <c r="DE37" s="70"/>
      <c r="DF37" s="70">
        <f>IF(ISERROR(VLOOKUP("Inbred HIPS_"&amp;DF$4&amp;"_"&amp;$CM37,'Turkus Index'!$A:$D,4,FALSE)),"NA",VLOOKUP("Inbred HIPS_"&amp;DF$4&amp;"_"&amp;$CM37,'Turkus Index'!$A:$D,4,FALSE))</f>
        <v>309</v>
      </c>
      <c r="DG37" s="70"/>
      <c r="DH37" s="70">
        <f>IF(ISERROR(VLOOKUP("Inbred HIPS_"&amp;DH$4&amp;"_"&amp;$CM37,'Turkus Index'!$A:$D,4,FALSE)),"NA",VLOOKUP("Inbred HIPS_"&amp;DH$4&amp;"_"&amp;$CM37,'Turkus Index'!$A:$D,4,FALSE))</f>
        <v>310</v>
      </c>
      <c r="DI37" s="70"/>
      <c r="DJ37" s="69" t="str">
        <f>IF(ISERROR(VLOOKUP("Inbred HIPS_"&amp;DJ$4&amp;"_"&amp;$CM37,'Turkus Index'!$A:$D,4,FALSE)),"NA",VLOOKUP("Inbred HIPS_"&amp;DJ$4&amp;"_"&amp;$CM37,'Turkus Index'!$A:$D,4,FALSE))</f>
        <v>NA</v>
      </c>
      <c r="DK37" s="69"/>
    </row>
    <row r="38" spans="1:115" x14ac:dyDescent="0.45">
      <c r="B38">
        <v>10</v>
      </c>
      <c r="C38" s="69" t="s">
        <v>545</v>
      </c>
      <c r="D38" s="69"/>
      <c r="E38" s="69"/>
      <c r="F38" s="69"/>
      <c r="G38" s="123">
        <f t="shared" ref="G38" si="179">K38+1</f>
        <v>120</v>
      </c>
      <c r="H38" s="89"/>
      <c r="I38" s="89"/>
      <c r="J38" s="89"/>
      <c r="K38" s="89">
        <f t="shared" ref="K38" si="180">O38+1</f>
        <v>119</v>
      </c>
      <c r="L38" s="89"/>
      <c r="M38" s="89"/>
      <c r="N38" s="89"/>
      <c r="O38" s="89">
        <f t="shared" ref="O38" si="181">S38+1</f>
        <v>118</v>
      </c>
      <c r="P38" s="89"/>
      <c r="Q38" s="89"/>
      <c r="R38" s="89"/>
      <c r="S38" s="89">
        <f t="shared" ref="S38" si="182">W38+1</f>
        <v>117</v>
      </c>
      <c r="T38" s="89"/>
      <c r="U38" s="89"/>
      <c r="V38" s="89"/>
      <c r="W38" s="89">
        <f t="shared" ref="W38" si="183">AA38+1</f>
        <v>116</v>
      </c>
      <c r="X38" s="89"/>
      <c r="Y38" s="89"/>
      <c r="Z38" s="89"/>
      <c r="AA38" s="89">
        <f t="shared" ref="AA38" si="184">AE38+1</f>
        <v>115</v>
      </c>
      <c r="AB38" s="89"/>
      <c r="AC38" s="89"/>
      <c r="AD38" s="89"/>
      <c r="AE38" s="89">
        <f t="shared" ref="AE38" si="185">AI38+1</f>
        <v>114</v>
      </c>
      <c r="AF38" s="89"/>
      <c r="AG38" s="89"/>
      <c r="AH38" s="89"/>
      <c r="AI38" s="89">
        <f t="shared" ref="AI38" si="186">AM38+1</f>
        <v>113</v>
      </c>
      <c r="AJ38" s="89"/>
      <c r="AK38" s="89"/>
      <c r="AL38" s="89"/>
      <c r="AM38" s="89">
        <f>AQ38+1</f>
        <v>112</v>
      </c>
      <c r="AN38" s="89"/>
      <c r="AO38" s="89"/>
      <c r="AP38" s="89"/>
      <c r="AQ38" s="89">
        <f>AQ39+1</f>
        <v>111</v>
      </c>
      <c r="AR38" s="89"/>
      <c r="AS38" s="89"/>
      <c r="AT38" s="90"/>
      <c r="AU38" s="91">
        <f t="shared" ref="AU38" si="187">AY38+1</f>
        <v>220</v>
      </c>
      <c r="AV38" s="87"/>
      <c r="AW38" s="87"/>
      <c r="AX38" s="87"/>
      <c r="AY38" s="87">
        <f t="shared" ref="AY38" si="188">BC38+1</f>
        <v>219</v>
      </c>
      <c r="AZ38" s="87"/>
      <c r="BA38" s="87"/>
      <c r="BB38" s="87"/>
      <c r="BC38" s="87">
        <f t="shared" ref="BC38" si="189">BG38+1</f>
        <v>218</v>
      </c>
      <c r="BD38" s="87"/>
      <c r="BE38" s="87"/>
      <c r="BF38" s="87"/>
      <c r="BG38" s="87">
        <f t="shared" ref="BG38" si="190">BK38+1</f>
        <v>217</v>
      </c>
      <c r="BH38" s="87"/>
      <c r="BI38" s="87"/>
      <c r="BJ38" s="87"/>
      <c r="BK38" s="87">
        <f t="shared" ref="BK38" si="191">BO38+1</f>
        <v>216</v>
      </c>
      <c r="BL38" s="87"/>
      <c r="BM38" s="87"/>
      <c r="BN38" s="87"/>
      <c r="BO38" s="87">
        <f t="shared" ref="BO38" si="192">BS38+1</f>
        <v>215</v>
      </c>
      <c r="BP38" s="87"/>
      <c r="BQ38" s="87"/>
      <c r="BR38" s="87"/>
      <c r="BS38" s="87">
        <f t="shared" ref="BS38" si="193">BW38+1</f>
        <v>214</v>
      </c>
      <c r="BT38" s="87"/>
      <c r="BU38" s="87"/>
      <c r="BV38" s="87"/>
      <c r="BW38" s="87">
        <f t="shared" ref="BW38" si="194">CA38+1</f>
        <v>213</v>
      </c>
      <c r="BX38" s="87"/>
      <c r="BY38" s="87"/>
      <c r="BZ38" s="87"/>
      <c r="CA38" s="87">
        <f>CE38+1</f>
        <v>212</v>
      </c>
      <c r="CB38" s="87"/>
      <c r="CC38" s="87"/>
      <c r="CD38" s="87"/>
      <c r="CE38" s="87">
        <f>CE39+1</f>
        <v>211</v>
      </c>
      <c r="CF38" s="87"/>
      <c r="CG38" s="87"/>
      <c r="CH38" s="88"/>
      <c r="CM38">
        <v>52</v>
      </c>
      <c r="CN38" s="69" t="str">
        <f>IF(ISERROR(VLOOKUP("Inbred HIPS_"&amp;CN$4&amp;"_"&amp;$CM38,'Turkus Index'!$A:$D,4,FALSE)),"NA",VLOOKUP("Inbred HIPS_"&amp;CN$4&amp;"_"&amp;$CM38,'Turkus Index'!$A:$D,4,FALSE))</f>
        <v>NA</v>
      </c>
      <c r="CO38" s="69"/>
      <c r="CP38" s="70">
        <f>IF(ISERROR(VLOOKUP("Inbred HIPS_"&amp;CP$4&amp;"_"&amp;$CM38,'Turkus Index'!$A:$D,4,FALSE)),"NA",VLOOKUP("Inbred HIPS_"&amp;CP$4&amp;"_"&amp;$CM38,'Turkus Index'!$A:$D,4,FALSE))</f>
        <v>300</v>
      </c>
      <c r="CQ38" s="70"/>
      <c r="CR38" s="70">
        <f>IF(ISERROR(VLOOKUP("Inbred HIPS_"&amp;CR$4&amp;"_"&amp;$CM38,'Turkus Index'!$A:$D,4,FALSE)),"NA",VLOOKUP("Inbred HIPS_"&amp;CR$4&amp;"_"&amp;$CM38,'Turkus Index'!$A:$D,4,FALSE))</f>
        <v>299</v>
      </c>
      <c r="CS38" s="70"/>
      <c r="CT38" s="70">
        <f>IF(ISERROR(VLOOKUP("Inbred HIPS_"&amp;CT$4&amp;"_"&amp;$CM38,'Turkus Index'!$A:$D,4,FALSE)),"NA",VLOOKUP("Inbred HIPS_"&amp;CT$4&amp;"_"&amp;$CM38,'Turkus Index'!$A:$D,4,FALSE))</f>
        <v>298</v>
      </c>
      <c r="CU38" s="70"/>
      <c r="CV38" s="70">
        <f>IF(ISERROR(VLOOKUP("Inbred HIPS_"&amp;CV$4&amp;"_"&amp;$CM38,'Turkus Index'!$A:$D,4,FALSE)),"NA",VLOOKUP("Inbred HIPS_"&amp;CV$4&amp;"_"&amp;$CM38,'Turkus Index'!$A:$D,4,FALSE))</f>
        <v>297</v>
      </c>
      <c r="CW38" s="70"/>
      <c r="CX38" s="70">
        <f>IF(ISERROR(VLOOKUP("Inbred HIPS_"&amp;CX$4&amp;"_"&amp;$CM38,'Turkus Index'!$A:$D,4,FALSE)),"NA",VLOOKUP("Inbred HIPS_"&amp;CX$4&amp;"_"&amp;$CM38,'Turkus Index'!$A:$D,4,FALSE))</f>
        <v>296</v>
      </c>
      <c r="CY38" s="70"/>
      <c r="CZ38" s="70">
        <f>IF(ISERROR(VLOOKUP("Inbred HIPS_"&amp;CZ$4&amp;"_"&amp;$CM38,'Turkus Index'!$A:$D,4,FALSE)),"NA",VLOOKUP("Inbred HIPS_"&amp;CZ$4&amp;"_"&amp;$CM38,'Turkus Index'!$A:$D,4,FALSE))</f>
        <v>295</v>
      </c>
      <c r="DA38" s="70"/>
      <c r="DB38" s="70">
        <f>IF(ISERROR(VLOOKUP("Inbred HIPS_"&amp;DB$4&amp;"_"&amp;$CM38,'Turkus Index'!$A:$D,4,FALSE)),"NA",VLOOKUP("Inbred HIPS_"&amp;DB$4&amp;"_"&amp;$CM38,'Turkus Index'!$A:$D,4,FALSE))</f>
        <v>294</v>
      </c>
      <c r="DC38" s="70"/>
      <c r="DD38" s="70">
        <f>IF(ISERROR(VLOOKUP("Inbred HIPS_"&amp;DD$4&amp;"_"&amp;$CM38,'Turkus Index'!$A:$D,4,FALSE)),"NA",VLOOKUP("Inbred HIPS_"&amp;DD$4&amp;"_"&amp;$CM38,'Turkus Index'!$A:$D,4,FALSE))</f>
        <v>293</v>
      </c>
      <c r="DE38" s="70"/>
      <c r="DF38" s="70">
        <f>IF(ISERROR(VLOOKUP("Inbred HIPS_"&amp;DF$4&amp;"_"&amp;$CM38,'Turkus Index'!$A:$D,4,FALSE)),"NA",VLOOKUP("Inbred HIPS_"&amp;DF$4&amp;"_"&amp;$CM38,'Turkus Index'!$A:$D,4,FALSE))</f>
        <v>292</v>
      </c>
      <c r="DG38" s="70"/>
      <c r="DH38" s="70">
        <f>IF(ISERROR(VLOOKUP("Inbred HIPS_"&amp;DH$4&amp;"_"&amp;$CM38,'Turkus Index'!$A:$D,4,FALSE)),"NA",VLOOKUP("Inbred HIPS_"&amp;DH$4&amp;"_"&amp;$CM38,'Turkus Index'!$A:$D,4,FALSE))</f>
        <v>291</v>
      </c>
      <c r="DI38" s="70"/>
      <c r="DJ38" s="69" t="str">
        <f>IF(ISERROR(VLOOKUP("Inbred HIPS_"&amp;DJ$4&amp;"_"&amp;$CM38,'Turkus Index'!$A:$D,4,FALSE)),"NA",VLOOKUP("Inbred HIPS_"&amp;DJ$4&amp;"_"&amp;$CM38,'Turkus Index'!$A:$D,4,FALSE))</f>
        <v>NA</v>
      </c>
      <c r="DK38" s="69"/>
    </row>
    <row r="39" spans="1:115" ht="14.65" thickBot="1" x14ac:dyDescent="0.5">
      <c r="B39">
        <v>9</v>
      </c>
      <c r="C39" s="69" t="s">
        <v>545</v>
      </c>
      <c r="D39" s="69"/>
      <c r="E39" s="69"/>
      <c r="F39" s="69"/>
      <c r="G39" s="124">
        <v>101</v>
      </c>
      <c r="H39" s="84"/>
      <c r="I39" s="84"/>
      <c r="J39" s="84"/>
      <c r="K39" s="84">
        <v>102</v>
      </c>
      <c r="L39" s="84"/>
      <c r="M39" s="84"/>
      <c r="N39" s="84"/>
      <c r="O39" s="84">
        <v>103</v>
      </c>
      <c r="P39" s="84"/>
      <c r="Q39" s="84"/>
      <c r="R39" s="84"/>
      <c r="S39" s="84">
        <v>104</v>
      </c>
      <c r="T39" s="84"/>
      <c r="U39" s="84"/>
      <c r="V39" s="84"/>
      <c r="W39" s="84">
        <v>105</v>
      </c>
      <c r="X39" s="84"/>
      <c r="Y39" s="84"/>
      <c r="Z39" s="84"/>
      <c r="AA39" s="84">
        <v>106</v>
      </c>
      <c r="AB39" s="84"/>
      <c r="AC39" s="84"/>
      <c r="AD39" s="84"/>
      <c r="AE39" s="84">
        <v>107</v>
      </c>
      <c r="AF39" s="84"/>
      <c r="AG39" s="84"/>
      <c r="AH39" s="84"/>
      <c r="AI39" s="84">
        <v>108</v>
      </c>
      <c r="AJ39" s="84"/>
      <c r="AK39" s="84"/>
      <c r="AL39" s="84"/>
      <c r="AM39" s="84">
        <v>109</v>
      </c>
      <c r="AN39" s="84"/>
      <c r="AO39" s="84"/>
      <c r="AP39" s="84"/>
      <c r="AQ39" s="84">
        <v>110</v>
      </c>
      <c r="AR39" s="84"/>
      <c r="AS39" s="84"/>
      <c r="AT39" s="85"/>
      <c r="AU39" s="86">
        <f>G39+100</f>
        <v>201</v>
      </c>
      <c r="AV39" s="82"/>
      <c r="AW39" s="82"/>
      <c r="AX39" s="82"/>
      <c r="AY39" s="82">
        <f t="shared" ref="AY39" si="195">K39+100</f>
        <v>202</v>
      </c>
      <c r="AZ39" s="82"/>
      <c r="BA39" s="82"/>
      <c r="BB39" s="82"/>
      <c r="BC39" s="82">
        <f t="shared" ref="BC39" si="196">O39+100</f>
        <v>203</v>
      </c>
      <c r="BD39" s="82"/>
      <c r="BE39" s="82"/>
      <c r="BF39" s="82"/>
      <c r="BG39" s="82">
        <f t="shared" ref="BG39" si="197">S39+100</f>
        <v>204</v>
      </c>
      <c r="BH39" s="82"/>
      <c r="BI39" s="82"/>
      <c r="BJ39" s="82"/>
      <c r="BK39" s="82">
        <f t="shared" ref="BK39" si="198">W39+100</f>
        <v>205</v>
      </c>
      <c r="BL39" s="82"/>
      <c r="BM39" s="82"/>
      <c r="BN39" s="82"/>
      <c r="BO39" s="82">
        <f t="shared" ref="BO39" si="199">AA39+100</f>
        <v>206</v>
      </c>
      <c r="BP39" s="82"/>
      <c r="BQ39" s="82"/>
      <c r="BR39" s="82"/>
      <c r="BS39" s="82">
        <f t="shared" ref="BS39" si="200">AE39+100</f>
        <v>207</v>
      </c>
      <c r="BT39" s="82"/>
      <c r="BU39" s="82"/>
      <c r="BV39" s="82"/>
      <c r="BW39" s="82">
        <f t="shared" ref="BW39" si="201">AI39+100</f>
        <v>208</v>
      </c>
      <c r="BX39" s="82"/>
      <c r="BY39" s="82"/>
      <c r="BZ39" s="82"/>
      <c r="CA39" s="82">
        <f t="shared" ref="CA39" si="202">AM39+100</f>
        <v>209</v>
      </c>
      <c r="CB39" s="82"/>
      <c r="CC39" s="82"/>
      <c r="CD39" s="82"/>
      <c r="CE39" s="82">
        <f t="shared" ref="CE39" si="203">AQ39+100</f>
        <v>210</v>
      </c>
      <c r="CF39" s="82"/>
      <c r="CG39" s="82"/>
      <c r="CH39" s="83"/>
      <c r="CM39">
        <v>51</v>
      </c>
      <c r="CN39" s="69" t="str">
        <f>IF(ISERROR(VLOOKUP("Inbred HIPS_"&amp;CN$4&amp;"_"&amp;$CM39,'Turkus Index'!$A:$D,4,FALSE)),"NA",VLOOKUP("Inbred HIPS_"&amp;CN$4&amp;"_"&amp;$CM39,'Turkus Index'!$A:$D,4,FALSE))</f>
        <v>NA</v>
      </c>
      <c r="CO39" s="69"/>
      <c r="CP39" s="70">
        <f>IF(ISERROR(VLOOKUP("Inbred HIPS_"&amp;CP$4&amp;"_"&amp;$CM39,'Turkus Index'!$A:$D,4,FALSE)),"NA",VLOOKUP("Inbred HIPS_"&amp;CP$4&amp;"_"&amp;$CM39,'Turkus Index'!$A:$D,4,FALSE))</f>
        <v>281</v>
      </c>
      <c r="CQ39" s="70"/>
      <c r="CR39" s="70">
        <f>IF(ISERROR(VLOOKUP("Inbred HIPS_"&amp;CR$4&amp;"_"&amp;$CM39,'Turkus Index'!$A:$D,4,FALSE)),"NA",VLOOKUP("Inbred HIPS_"&amp;CR$4&amp;"_"&amp;$CM39,'Turkus Index'!$A:$D,4,FALSE))</f>
        <v>282</v>
      </c>
      <c r="CS39" s="70"/>
      <c r="CT39" s="70">
        <f>IF(ISERROR(VLOOKUP("Inbred HIPS_"&amp;CT$4&amp;"_"&amp;$CM39,'Turkus Index'!$A:$D,4,FALSE)),"NA",VLOOKUP("Inbred HIPS_"&amp;CT$4&amp;"_"&amp;$CM39,'Turkus Index'!$A:$D,4,FALSE))</f>
        <v>283</v>
      </c>
      <c r="CU39" s="70"/>
      <c r="CV39" s="70">
        <f>IF(ISERROR(VLOOKUP("Inbred HIPS_"&amp;CV$4&amp;"_"&amp;$CM39,'Turkus Index'!$A:$D,4,FALSE)),"NA",VLOOKUP("Inbred HIPS_"&amp;CV$4&amp;"_"&amp;$CM39,'Turkus Index'!$A:$D,4,FALSE))</f>
        <v>284</v>
      </c>
      <c r="CW39" s="70"/>
      <c r="CX39" s="70">
        <f>IF(ISERROR(VLOOKUP("Inbred HIPS_"&amp;CX$4&amp;"_"&amp;$CM39,'Turkus Index'!$A:$D,4,FALSE)),"NA",VLOOKUP("Inbred HIPS_"&amp;CX$4&amp;"_"&amp;$CM39,'Turkus Index'!$A:$D,4,FALSE))</f>
        <v>285</v>
      </c>
      <c r="CY39" s="70"/>
      <c r="CZ39" s="70">
        <f>IF(ISERROR(VLOOKUP("Inbred HIPS_"&amp;CZ$4&amp;"_"&amp;$CM39,'Turkus Index'!$A:$D,4,FALSE)),"NA",VLOOKUP("Inbred HIPS_"&amp;CZ$4&amp;"_"&amp;$CM39,'Turkus Index'!$A:$D,4,FALSE))</f>
        <v>286</v>
      </c>
      <c r="DA39" s="70"/>
      <c r="DB39" s="70">
        <f>IF(ISERROR(VLOOKUP("Inbred HIPS_"&amp;DB$4&amp;"_"&amp;$CM39,'Turkus Index'!$A:$D,4,FALSE)),"NA",VLOOKUP("Inbred HIPS_"&amp;DB$4&amp;"_"&amp;$CM39,'Turkus Index'!$A:$D,4,FALSE))</f>
        <v>287</v>
      </c>
      <c r="DC39" s="70"/>
      <c r="DD39" s="70">
        <f>IF(ISERROR(VLOOKUP("Inbred HIPS_"&amp;DD$4&amp;"_"&amp;$CM39,'Turkus Index'!$A:$D,4,FALSE)),"NA",VLOOKUP("Inbred HIPS_"&amp;DD$4&amp;"_"&amp;$CM39,'Turkus Index'!$A:$D,4,FALSE))</f>
        <v>288</v>
      </c>
      <c r="DE39" s="70"/>
      <c r="DF39" s="70">
        <f>IF(ISERROR(VLOOKUP("Inbred HIPS_"&amp;DF$4&amp;"_"&amp;$CM39,'Turkus Index'!$A:$D,4,FALSE)),"NA",VLOOKUP("Inbred HIPS_"&amp;DF$4&amp;"_"&amp;$CM39,'Turkus Index'!$A:$D,4,FALSE))</f>
        <v>289</v>
      </c>
      <c r="DG39" s="70"/>
      <c r="DH39" s="70">
        <f>IF(ISERROR(VLOOKUP("Inbred HIPS_"&amp;DH$4&amp;"_"&amp;$CM39,'Turkus Index'!$A:$D,4,FALSE)),"NA",VLOOKUP("Inbred HIPS_"&amp;DH$4&amp;"_"&amp;$CM39,'Turkus Index'!$A:$D,4,FALSE))</f>
        <v>290</v>
      </c>
      <c r="DI39" s="70"/>
      <c r="DJ39" s="69" t="str">
        <f>IF(ISERROR(VLOOKUP("Inbred HIPS_"&amp;DJ$4&amp;"_"&amp;$CM39,'Turkus Index'!$A:$D,4,FALSE)),"NA",VLOOKUP("Inbred HIPS_"&amp;DJ$4&amp;"_"&amp;$CM39,'Turkus Index'!$A:$D,4,FALSE))</f>
        <v>NA</v>
      </c>
      <c r="DK39" s="69"/>
    </row>
    <row r="40" spans="1:115" x14ac:dyDescent="0.45">
      <c r="B40">
        <v>8</v>
      </c>
      <c r="C40" s="69" t="s">
        <v>545</v>
      </c>
      <c r="D40" s="69"/>
      <c r="E40" s="69"/>
      <c r="F40" s="69"/>
      <c r="G40" s="69" t="s">
        <v>545</v>
      </c>
      <c r="H40" s="69"/>
      <c r="I40" s="69"/>
      <c r="J40" s="69"/>
      <c r="K40" s="69" t="s">
        <v>545</v>
      </c>
      <c r="L40" s="69"/>
      <c r="M40" s="69"/>
      <c r="N40" s="69"/>
      <c r="O40" s="69" t="s">
        <v>545</v>
      </c>
      <c r="P40" s="69"/>
      <c r="Q40" s="69"/>
      <c r="R40" s="69"/>
      <c r="S40" s="69" t="s">
        <v>545</v>
      </c>
      <c r="T40" s="69"/>
      <c r="U40" s="69"/>
      <c r="V40" s="69"/>
      <c r="W40" s="69" t="s">
        <v>545</v>
      </c>
      <c r="X40" s="69"/>
      <c r="Y40" s="69"/>
      <c r="Z40" s="69"/>
      <c r="AA40" s="69" t="s">
        <v>545</v>
      </c>
      <c r="AB40" s="69"/>
      <c r="AC40" s="69"/>
      <c r="AD40" s="69"/>
      <c r="AE40" s="69" t="s">
        <v>545</v>
      </c>
      <c r="AF40" s="69"/>
      <c r="AG40" s="69"/>
      <c r="AH40" s="69"/>
      <c r="AI40" s="69" t="s">
        <v>545</v>
      </c>
      <c r="AJ40" s="69"/>
      <c r="AK40" s="69"/>
      <c r="AL40" s="69"/>
      <c r="AM40" s="69" t="s">
        <v>545</v>
      </c>
      <c r="AN40" s="69"/>
      <c r="AO40" s="69"/>
      <c r="AP40" s="69"/>
      <c r="AQ40" s="69" t="s">
        <v>545</v>
      </c>
      <c r="AR40" s="69"/>
      <c r="AS40" s="69"/>
      <c r="AT40" s="69"/>
      <c r="AU40" s="69" t="s">
        <v>545</v>
      </c>
      <c r="AV40" s="69"/>
      <c r="AW40" s="69"/>
      <c r="AX40" s="69"/>
      <c r="AY40" s="69" t="s">
        <v>545</v>
      </c>
      <c r="AZ40" s="69"/>
      <c r="BA40" s="69"/>
      <c r="BB40" s="69"/>
      <c r="BC40" s="69" t="s">
        <v>545</v>
      </c>
      <c r="BD40" s="69"/>
      <c r="BE40" s="69"/>
      <c r="BF40" s="69"/>
      <c r="BG40" s="69" t="s">
        <v>545</v>
      </c>
      <c r="BH40" s="69"/>
      <c r="BI40" s="69"/>
      <c r="BJ40" s="69"/>
      <c r="BK40" s="69" t="s">
        <v>545</v>
      </c>
      <c r="BL40" s="69"/>
      <c r="BM40" s="69"/>
      <c r="BN40" s="69"/>
      <c r="BO40" s="69" t="s">
        <v>545</v>
      </c>
      <c r="BP40" s="69"/>
      <c r="BQ40" s="69"/>
      <c r="BR40" s="69"/>
      <c r="BS40" s="69" t="s">
        <v>545</v>
      </c>
      <c r="BT40" s="69"/>
      <c r="BU40" s="69"/>
      <c r="BV40" s="69"/>
      <c r="BW40" s="69" t="s">
        <v>545</v>
      </c>
      <c r="BX40" s="69"/>
      <c r="BY40" s="69"/>
      <c r="BZ40" s="69"/>
      <c r="CA40" s="69" t="s">
        <v>545</v>
      </c>
      <c r="CB40" s="69"/>
      <c r="CC40" s="69"/>
      <c r="CD40" s="69"/>
      <c r="CE40" s="69" t="s">
        <v>545</v>
      </c>
      <c r="CF40" s="69"/>
      <c r="CG40" s="69"/>
      <c r="CH40" s="69"/>
      <c r="CM40">
        <v>50</v>
      </c>
      <c r="CN40" s="69" t="str">
        <f>IF(ISERROR(VLOOKUP("Inbred HIPS_"&amp;CN$4&amp;"_"&amp;$CM40,'Turkus Index'!$A:$D,4,FALSE)),"NA",VLOOKUP("Inbred HIPS_"&amp;CN$4&amp;"_"&amp;$CM40,'Turkus Index'!$A:$D,4,FALSE))</f>
        <v>NA</v>
      </c>
      <c r="CO40" s="69"/>
      <c r="CP40" s="70">
        <f>IF(ISERROR(VLOOKUP("Inbred HIPS_"&amp;CP$4&amp;"_"&amp;$CM40,'Turkus Index'!$A:$D,4,FALSE)),"NA",VLOOKUP("Inbred HIPS_"&amp;CP$4&amp;"_"&amp;$CM40,'Turkus Index'!$A:$D,4,FALSE))</f>
        <v>280</v>
      </c>
      <c r="CQ40" s="70"/>
      <c r="CR40" s="70">
        <f>IF(ISERROR(VLOOKUP("Inbred HIPS_"&amp;CR$4&amp;"_"&amp;$CM40,'Turkus Index'!$A:$D,4,FALSE)),"NA",VLOOKUP("Inbred HIPS_"&amp;CR$4&amp;"_"&amp;$CM40,'Turkus Index'!$A:$D,4,FALSE))</f>
        <v>279</v>
      </c>
      <c r="CS40" s="70"/>
      <c r="CT40" s="70">
        <f>IF(ISERROR(VLOOKUP("Inbred HIPS_"&amp;CT$4&amp;"_"&amp;$CM40,'Turkus Index'!$A:$D,4,FALSE)),"NA",VLOOKUP("Inbred HIPS_"&amp;CT$4&amp;"_"&amp;$CM40,'Turkus Index'!$A:$D,4,FALSE))</f>
        <v>278</v>
      </c>
      <c r="CU40" s="70"/>
      <c r="CV40" s="70">
        <f>IF(ISERROR(VLOOKUP("Inbred HIPS_"&amp;CV$4&amp;"_"&amp;$CM40,'Turkus Index'!$A:$D,4,FALSE)),"NA",VLOOKUP("Inbred HIPS_"&amp;CV$4&amp;"_"&amp;$CM40,'Turkus Index'!$A:$D,4,FALSE))</f>
        <v>277</v>
      </c>
      <c r="CW40" s="70"/>
      <c r="CX40" s="70">
        <f>IF(ISERROR(VLOOKUP("Inbred HIPS_"&amp;CX$4&amp;"_"&amp;$CM40,'Turkus Index'!$A:$D,4,FALSE)),"NA",VLOOKUP("Inbred HIPS_"&amp;CX$4&amp;"_"&amp;$CM40,'Turkus Index'!$A:$D,4,FALSE))</f>
        <v>276</v>
      </c>
      <c r="CY40" s="70"/>
      <c r="CZ40" s="70">
        <f>IF(ISERROR(VLOOKUP("Inbred HIPS_"&amp;CZ$4&amp;"_"&amp;$CM40,'Turkus Index'!$A:$D,4,FALSE)),"NA",VLOOKUP("Inbred HIPS_"&amp;CZ$4&amp;"_"&amp;$CM40,'Turkus Index'!$A:$D,4,FALSE))</f>
        <v>275</v>
      </c>
      <c r="DA40" s="70"/>
      <c r="DB40" s="70">
        <f>IF(ISERROR(VLOOKUP("Inbred HIPS_"&amp;DB$4&amp;"_"&amp;$CM40,'Turkus Index'!$A:$D,4,FALSE)),"NA",VLOOKUP("Inbred HIPS_"&amp;DB$4&amp;"_"&amp;$CM40,'Turkus Index'!$A:$D,4,FALSE))</f>
        <v>274</v>
      </c>
      <c r="DC40" s="70"/>
      <c r="DD40" s="70">
        <f>IF(ISERROR(VLOOKUP("Inbred HIPS_"&amp;DD$4&amp;"_"&amp;$CM40,'Turkus Index'!$A:$D,4,FALSE)),"NA",VLOOKUP("Inbred HIPS_"&amp;DD$4&amp;"_"&amp;$CM40,'Turkus Index'!$A:$D,4,FALSE))</f>
        <v>273</v>
      </c>
      <c r="DE40" s="70"/>
      <c r="DF40" s="70">
        <f>IF(ISERROR(VLOOKUP("Inbred HIPS_"&amp;DF$4&amp;"_"&amp;$CM40,'Turkus Index'!$A:$D,4,FALSE)),"NA",VLOOKUP("Inbred HIPS_"&amp;DF$4&amp;"_"&amp;$CM40,'Turkus Index'!$A:$D,4,FALSE))</f>
        <v>272</v>
      </c>
      <c r="DG40" s="70"/>
      <c r="DH40" s="70">
        <f>IF(ISERROR(VLOOKUP("Inbred HIPS_"&amp;DH$4&amp;"_"&amp;$CM40,'Turkus Index'!$A:$D,4,FALSE)),"NA",VLOOKUP("Inbred HIPS_"&amp;DH$4&amp;"_"&amp;$CM40,'Turkus Index'!$A:$D,4,FALSE))</f>
        <v>271</v>
      </c>
      <c r="DI40" s="70"/>
      <c r="DJ40" s="69" t="str">
        <f>IF(ISERROR(VLOOKUP("Inbred HIPS_"&amp;DJ$4&amp;"_"&amp;$CM40,'Turkus Index'!$A:$D,4,FALSE)),"NA",VLOOKUP("Inbred HIPS_"&amp;DJ$4&amp;"_"&amp;$CM40,'Turkus Index'!$A:$D,4,FALSE))</f>
        <v>NA</v>
      </c>
      <c r="DK40" s="69"/>
    </row>
    <row r="41" spans="1:115" x14ac:dyDescent="0.45">
      <c r="B41">
        <v>7</v>
      </c>
      <c r="C41" s="69" t="s">
        <v>545</v>
      </c>
      <c r="D41" s="69"/>
      <c r="E41" s="69"/>
      <c r="F41" s="69"/>
      <c r="G41" s="69" t="s">
        <v>545</v>
      </c>
      <c r="H41" s="69"/>
      <c r="I41" s="69"/>
      <c r="J41" s="69"/>
      <c r="K41" s="69" t="s">
        <v>545</v>
      </c>
      <c r="L41" s="69"/>
      <c r="M41" s="69"/>
      <c r="N41" s="69"/>
      <c r="O41" s="69" t="s">
        <v>545</v>
      </c>
      <c r="P41" s="69"/>
      <c r="Q41" s="69"/>
      <c r="R41" s="69"/>
      <c r="S41" s="69" t="s">
        <v>545</v>
      </c>
      <c r="T41" s="69"/>
      <c r="U41" s="69"/>
      <c r="V41" s="69"/>
      <c r="W41" s="69" t="s">
        <v>545</v>
      </c>
      <c r="X41" s="69"/>
      <c r="Y41" s="69"/>
      <c r="Z41" s="69"/>
      <c r="AA41" s="69" t="s">
        <v>545</v>
      </c>
      <c r="AB41" s="69"/>
      <c r="AC41" s="69"/>
      <c r="AD41" s="69"/>
      <c r="AE41" s="69" t="s">
        <v>545</v>
      </c>
      <c r="AF41" s="69"/>
      <c r="AG41" s="69"/>
      <c r="AH41" s="69"/>
      <c r="AI41" s="69" t="s">
        <v>545</v>
      </c>
      <c r="AJ41" s="69"/>
      <c r="AK41" s="69"/>
      <c r="AL41" s="69"/>
      <c r="AM41" s="69" t="s">
        <v>545</v>
      </c>
      <c r="AN41" s="69"/>
      <c r="AO41" s="69"/>
      <c r="AP41" s="69"/>
      <c r="AQ41" s="69" t="s">
        <v>545</v>
      </c>
      <c r="AR41" s="69"/>
      <c r="AS41" s="69"/>
      <c r="AT41" s="69"/>
      <c r="AU41" s="69" t="s">
        <v>545</v>
      </c>
      <c r="AV41" s="69"/>
      <c r="AW41" s="69"/>
      <c r="AX41" s="69"/>
      <c r="AY41" s="69" t="s">
        <v>545</v>
      </c>
      <c r="AZ41" s="69"/>
      <c r="BA41" s="69"/>
      <c r="BB41" s="69"/>
      <c r="BC41" s="69" t="s">
        <v>545</v>
      </c>
      <c r="BD41" s="69"/>
      <c r="BE41" s="69"/>
      <c r="BF41" s="69"/>
      <c r="BG41" s="69" t="s">
        <v>545</v>
      </c>
      <c r="BH41" s="69"/>
      <c r="BI41" s="69"/>
      <c r="BJ41" s="69"/>
      <c r="BK41" s="69" t="s">
        <v>545</v>
      </c>
      <c r="BL41" s="69"/>
      <c r="BM41" s="69"/>
      <c r="BN41" s="69"/>
      <c r="BO41" s="69" t="s">
        <v>545</v>
      </c>
      <c r="BP41" s="69"/>
      <c r="BQ41" s="69"/>
      <c r="BR41" s="69"/>
      <c r="BS41" s="69" t="s">
        <v>545</v>
      </c>
      <c r="BT41" s="69"/>
      <c r="BU41" s="69"/>
      <c r="BV41" s="69"/>
      <c r="BW41" s="69" t="s">
        <v>545</v>
      </c>
      <c r="BX41" s="69"/>
      <c r="BY41" s="69"/>
      <c r="BZ41" s="69"/>
      <c r="CA41" s="69" t="s">
        <v>545</v>
      </c>
      <c r="CB41" s="69"/>
      <c r="CC41" s="69"/>
      <c r="CD41" s="69"/>
      <c r="CE41" s="69" t="s">
        <v>545</v>
      </c>
      <c r="CF41" s="69"/>
      <c r="CG41" s="69"/>
      <c r="CH41" s="69"/>
      <c r="CM41">
        <v>49</v>
      </c>
      <c r="CN41" s="69" t="str">
        <f>IF(ISERROR(VLOOKUP("Inbred HIPS_"&amp;CN$4&amp;"_"&amp;$CM41,'Turkus Index'!$A:$D,4,FALSE)),"NA",VLOOKUP("Inbred HIPS_"&amp;CN$4&amp;"_"&amp;$CM41,'Turkus Index'!$A:$D,4,FALSE))</f>
        <v>NA</v>
      </c>
      <c r="CO41" s="69"/>
      <c r="CP41" s="70">
        <f>IF(ISERROR(VLOOKUP("Inbred HIPS_"&amp;CP$4&amp;"_"&amp;$CM41,'Turkus Index'!$A:$D,4,FALSE)),"NA",VLOOKUP("Inbred HIPS_"&amp;CP$4&amp;"_"&amp;$CM41,'Turkus Index'!$A:$D,4,FALSE))</f>
        <v>261</v>
      </c>
      <c r="CQ41" s="70"/>
      <c r="CR41" s="70">
        <f>IF(ISERROR(VLOOKUP("Inbred HIPS_"&amp;CR$4&amp;"_"&amp;$CM41,'Turkus Index'!$A:$D,4,FALSE)),"NA",VLOOKUP("Inbred HIPS_"&amp;CR$4&amp;"_"&amp;$CM41,'Turkus Index'!$A:$D,4,FALSE))</f>
        <v>262</v>
      </c>
      <c r="CS41" s="70"/>
      <c r="CT41" s="70">
        <f>IF(ISERROR(VLOOKUP("Inbred HIPS_"&amp;CT$4&amp;"_"&amp;$CM41,'Turkus Index'!$A:$D,4,FALSE)),"NA",VLOOKUP("Inbred HIPS_"&amp;CT$4&amp;"_"&amp;$CM41,'Turkus Index'!$A:$D,4,FALSE))</f>
        <v>263</v>
      </c>
      <c r="CU41" s="70"/>
      <c r="CV41" s="70">
        <f>IF(ISERROR(VLOOKUP("Inbred HIPS_"&amp;CV$4&amp;"_"&amp;$CM41,'Turkus Index'!$A:$D,4,FALSE)),"NA",VLOOKUP("Inbred HIPS_"&amp;CV$4&amp;"_"&amp;$CM41,'Turkus Index'!$A:$D,4,FALSE))</f>
        <v>264</v>
      </c>
      <c r="CW41" s="70"/>
      <c r="CX41" s="70">
        <f>IF(ISERROR(VLOOKUP("Inbred HIPS_"&amp;CX$4&amp;"_"&amp;$CM41,'Turkus Index'!$A:$D,4,FALSE)),"NA",VLOOKUP("Inbred HIPS_"&amp;CX$4&amp;"_"&amp;$CM41,'Turkus Index'!$A:$D,4,FALSE))</f>
        <v>265</v>
      </c>
      <c r="CY41" s="70"/>
      <c r="CZ41" s="70">
        <f>IF(ISERROR(VLOOKUP("Inbred HIPS_"&amp;CZ$4&amp;"_"&amp;$CM41,'Turkus Index'!$A:$D,4,FALSE)),"NA",VLOOKUP("Inbred HIPS_"&amp;CZ$4&amp;"_"&amp;$CM41,'Turkus Index'!$A:$D,4,FALSE))</f>
        <v>266</v>
      </c>
      <c r="DA41" s="70"/>
      <c r="DB41" s="70">
        <f>IF(ISERROR(VLOOKUP("Inbred HIPS_"&amp;DB$4&amp;"_"&amp;$CM41,'Turkus Index'!$A:$D,4,FALSE)),"NA",VLOOKUP("Inbred HIPS_"&amp;DB$4&amp;"_"&amp;$CM41,'Turkus Index'!$A:$D,4,FALSE))</f>
        <v>267</v>
      </c>
      <c r="DC41" s="70"/>
      <c r="DD41" s="70">
        <f>IF(ISERROR(VLOOKUP("Inbred HIPS_"&amp;DD$4&amp;"_"&amp;$CM41,'Turkus Index'!$A:$D,4,FALSE)),"NA",VLOOKUP("Inbred HIPS_"&amp;DD$4&amp;"_"&amp;$CM41,'Turkus Index'!$A:$D,4,FALSE))</f>
        <v>268</v>
      </c>
      <c r="DE41" s="70"/>
      <c r="DF41" s="70">
        <f>IF(ISERROR(VLOOKUP("Inbred HIPS_"&amp;DF$4&amp;"_"&amp;$CM41,'Turkus Index'!$A:$D,4,FALSE)),"NA",VLOOKUP("Inbred HIPS_"&amp;DF$4&amp;"_"&amp;$CM41,'Turkus Index'!$A:$D,4,FALSE))</f>
        <v>269</v>
      </c>
      <c r="DG41" s="70"/>
      <c r="DH41" s="70">
        <f>IF(ISERROR(VLOOKUP("Inbred HIPS_"&amp;DH$4&amp;"_"&amp;$CM41,'Turkus Index'!$A:$D,4,FALSE)),"NA",VLOOKUP("Inbred HIPS_"&amp;DH$4&amp;"_"&amp;$CM41,'Turkus Index'!$A:$D,4,FALSE))</f>
        <v>270</v>
      </c>
      <c r="DI41" s="70"/>
      <c r="DJ41" s="69" t="str">
        <f>IF(ISERROR(VLOOKUP("Inbred HIPS_"&amp;DJ$4&amp;"_"&amp;$CM41,'Turkus Index'!$A:$D,4,FALSE)),"NA",VLOOKUP("Inbred HIPS_"&amp;DJ$4&amp;"_"&amp;$CM41,'Turkus Index'!$A:$D,4,FALSE))</f>
        <v>NA</v>
      </c>
      <c r="DK41" s="69"/>
    </row>
    <row r="42" spans="1:115" x14ac:dyDescent="0.45">
      <c r="B42">
        <v>6</v>
      </c>
      <c r="C42" s="69" t="s">
        <v>545</v>
      </c>
      <c r="D42" s="69"/>
      <c r="E42" s="69"/>
      <c r="F42" s="69"/>
      <c r="G42" s="69" t="s">
        <v>545</v>
      </c>
      <c r="H42" s="69"/>
      <c r="I42" s="69"/>
      <c r="J42" s="69"/>
      <c r="K42" s="69" t="s">
        <v>545</v>
      </c>
      <c r="L42" s="69"/>
      <c r="M42" s="69"/>
      <c r="N42" s="69"/>
      <c r="O42" s="69" t="s">
        <v>545</v>
      </c>
      <c r="P42" s="69"/>
      <c r="Q42" s="69"/>
      <c r="R42" s="69"/>
      <c r="S42" s="69" t="s">
        <v>545</v>
      </c>
      <c r="T42" s="69"/>
      <c r="U42" s="69"/>
      <c r="V42" s="69"/>
      <c r="W42" s="69" t="s">
        <v>545</v>
      </c>
      <c r="X42" s="69"/>
      <c r="Y42" s="69"/>
      <c r="Z42" s="69"/>
      <c r="AA42" s="69" t="s">
        <v>545</v>
      </c>
      <c r="AB42" s="69"/>
      <c r="AC42" s="69"/>
      <c r="AD42" s="69"/>
      <c r="AE42" s="69" t="s">
        <v>545</v>
      </c>
      <c r="AF42" s="69"/>
      <c r="AG42" s="69"/>
      <c r="AH42" s="69"/>
      <c r="AI42" s="69" t="s">
        <v>545</v>
      </c>
      <c r="AJ42" s="69"/>
      <c r="AK42" s="69"/>
      <c r="AL42" s="69"/>
      <c r="AM42" s="69" t="s">
        <v>545</v>
      </c>
      <c r="AN42" s="69"/>
      <c r="AO42" s="69"/>
      <c r="AP42" s="69"/>
      <c r="AQ42" s="69" t="s">
        <v>545</v>
      </c>
      <c r="AR42" s="69"/>
      <c r="AS42" s="69"/>
      <c r="AT42" s="69"/>
      <c r="AU42" s="69" t="s">
        <v>545</v>
      </c>
      <c r="AV42" s="69"/>
      <c r="AW42" s="69"/>
      <c r="AX42" s="69"/>
      <c r="AY42" s="69" t="s">
        <v>545</v>
      </c>
      <c r="AZ42" s="69"/>
      <c r="BA42" s="69"/>
      <c r="BB42" s="69"/>
      <c r="BC42" s="69" t="s">
        <v>545</v>
      </c>
      <c r="BD42" s="69"/>
      <c r="BE42" s="69"/>
      <c r="BF42" s="69"/>
      <c r="BG42" s="69" t="s">
        <v>545</v>
      </c>
      <c r="BH42" s="69"/>
      <c r="BI42" s="69"/>
      <c r="BJ42" s="69"/>
      <c r="BK42" s="69" t="s">
        <v>545</v>
      </c>
      <c r="BL42" s="69"/>
      <c r="BM42" s="69"/>
      <c r="BN42" s="69"/>
      <c r="BO42" s="69" t="s">
        <v>545</v>
      </c>
      <c r="BP42" s="69"/>
      <c r="BQ42" s="69"/>
      <c r="BR42" s="69"/>
      <c r="BS42" s="69" t="s">
        <v>545</v>
      </c>
      <c r="BT42" s="69"/>
      <c r="BU42" s="69"/>
      <c r="BV42" s="69"/>
      <c r="BW42" s="69" t="s">
        <v>545</v>
      </c>
      <c r="BX42" s="69"/>
      <c r="BY42" s="69"/>
      <c r="BZ42" s="69"/>
      <c r="CA42" s="69" t="s">
        <v>545</v>
      </c>
      <c r="CB42" s="69"/>
      <c r="CC42" s="69"/>
      <c r="CD42" s="69"/>
      <c r="CE42" s="69" t="s">
        <v>545</v>
      </c>
      <c r="CF42" s="69"/>
      <c r="CG42" s="69"/>
      <c r="CH42" s="69"/>
      <c r="CM42">
        <v>48</v>
      </c>
      <c r="CN42" s="69" t="str">
        <f>IF(ISERROR(VLOOKUP("Inbred HIPS_"&amp;CN$4&amp;"_"&amp;$CM42,'Turkus Index'!$A:$D,4,FALSE)),"NA",VLOOKUP("Inbred HIPS_"&amp;CN$4&amp;"_"&amp;$CM42,'Turkus Index'!$A:$D,4,FALSE))</f>
        <v>NA</v>
      </c>
      <c r="CO42" s="69"/>
      <c r="CP42" s="70">
        <f>IF(ISERROR(VLOOKUP("Inbred HIPS_"&amp;CP$4&amp;"_"&amp;$CM42,'Turkus Index'!$A:$D,4,FALSE)),"NA",VLOOKUP("Inbred HIPS_"&amp;CP$4&amp;"_"&amp;$CM42,'Turkus Index'!$A:$D,4,FALSE))</f>
        <v>260</v>
      </c>
      <c r="CQ42" s="70"/>
      <c r="CR42" s="70">
        <f>IF(ISERROR(VLOOKUP("Inbred HIPS_"&amp;CR$4&amp;"_"&amp;$CM42,'Turkus Index'!$A:$D,4,FALSE)),"NA",VLOOKUP("Inbred HIPS_"&amp;CR$4&amp;"_"&amp;$CM42,'Turkus Index'!$A:$D,4,FALSE))</f>
        <v>259</v>
      </c>
      <c r="CS42" s="70"/>
      <c r="CT42" s="70">
        <f>IF(ISERROR(VLOOKUP("Inbred HIPS_"&amp;CT$4&amp;"_"&amp;$CM42,'Turkus Index'!$A:$D,4,FALSE)),"NA",VLOOKUP("Inbred HIPS_"&amp;CT$4&amp;"_"&amp;$CM42,'Turkus Index'!$A:$D,4,FALSE))</f>
        <v>258</v>
      </c>
      <c r="CU42" s="70"/>
      <c r="CV42" s="70">
        <f>IF(ISERROR(VLOOKUP("Inbred HIPS_"&amp;CV$4&amp;"_"&amp;$CM42,'Turkus Index'!$A:$D,4,FALSE)),"NA",VLOOKUP("Inbred HIPS_"&amp;CV$4&amp;"_"&amp;$CM42,'Turkus Index'!$A:$D,4,FALSE))</f>
        <v>257</v>
      </c>
      <c r="CW42" s="70"/>
      <c r="CX42" s="70">
        <f>IF(ISERROR(VLOOKUP("Inbred HIPS_"&amp;CX$4&amp;"_"&amp;$CM42,'Turkus Index'!$A:$D,4,FALSE)),"NA",VLOOKUP("Inbred HIPS_"&amp;CX$4&amp;"_"&amp;$CM42,'Turkus Index'!$A:$D,4,FALSE))</f>
        <v>256</v>
      </c>
      <c r="CY42" s="70"/>
      <c r="CZ42" s="70">
        <f>IF(ISERROR(VLOOKUP("Inbred HIPS_"&amp;CZ$4&amp;"_"&amp;$CM42,'Turkus Index'!$A:$D,4,FALSE)),"NA",VLOOKUP("Inbred HIPS_"&amp;CZ$4&amp;"_"&amp;$CM42,'Turkus Index'!$A:$D,4,FALSE))</f>
        <v>255</v>
      </c>
      <c r="DA42" s="70"/>
      <c r="DB42" s="70">
        <f>IF(ISERROR(VLOOKUP("Inbred HIPS_"&amp;DB$4&amp;"_"&amp;$CM42,'Turkus Index'!$A:$D,4,FALSE)),"NA",VLOOKUP("Inbred HIPS_"&amp;DB$4&amp;"_"&amp;$CM42,'Turkus Index'!$A:$D,4,FALSE))</f>
        <v>254</v>
      </c>
      <c r="DC42" s="70"/>
      <c r="DD42" s="70">
        <f>IF(ISERROR(VLOOKUP("Inbred HIPS_"&amp;DD$4&amp;"_"&amp;$CM42,'Turkus Index'!$A:$D,4,FALSE)),"NA",VLOOKUP("Inbred HIPS_"&amp;DD$4&amp;"_"&amp;$CM42,'Turkus Index'!$A:$D,4,FALSE))</f>
        <v>253</v>
      </c>
      <c r="DE42" s="70"/>
      <c r="DF42" s="70">
        <f>IF(ISERROR(VLOOKUP("Inbred HIPS_"&amp;DF$4&amp;"_"&amp;$CM42,'Turkus Index'!$A:$D,4,FALSE)),"NA",VLOOKUP("Inbred HIPS_"&amp;DF$4&amp;"_"&amp;$CM42,'Turkus Index'!$A:$D,4,FALSE))</f>
        <v>252</v>
      </c>
      <c r="DG42" s="70"/>
      <c r="DH42" s="70">
        <f>IF(ISERROR(VLOOKUP("Inbred HIPS_"&amp;DH$4&amp;"_"&amp;$CM42,'Turkus Index'!$A:$D,4,FALSE)),"NA",VLOOKUP("Inbred HIPS_"&amp;DH$4&amp;"_"&amp;$CM42,'Turkus Index'!$A:$D,4,FALSE))</f>
        <v>251</v>
      </c>
      <c r="DI42" s="70"/>
      <c r="DJ42" s="69" t="str">
        <f>IF(ISERROR(VLOOKUP("Inbred HIPS_"&amp;DJ$4&amp;"_"&amp;$CM42,'Turkus Index'!$A:$D,4,FALSE)),"NA",VLOOKUP("Inbred HIPS_"&amp;DJ$4&amp;"_"&amp;$CM42,'Turkus Index'!$A:$D,4,FALSE))</f>
        <v>NA</v>
      </c>
      <c r="DK42" s="69"/>
    </row>
    <row r="43" spans="1:115" x14ac:dyDescent="0.45">
      <c r="B43">
        <v>5</v>
      </c>
      <c r="C43" s="69" t="s">
        <v>545</v>
      </c>
      <c r="D43" s="69"/>
      <c r="E43" s="69"/>
      <c r="F43" s="69"/>
      <c r="G43" s="69" t="s">
        <v>545</v>
      </c>
      <c r="H43" s="69"/>
      <c r="I43" s="69"/>
      <c r="J43" s="69"/>
      <c r="K43" s="69" t="s">
        <v>545</v>
      </c>
      <c r="L43" s="69"/>
      <c r="M43" s="69"/>
      <c r="N43" s="69"/>
      <c r="O43" s="69" t="s">
        <v>545</v>
      </c>
      <c r="P43" s="69"/>
      <c r="Q43" s="69"/>
      <c r="R43" s="69"/>
      <c r="S43" s="69" t="s">
        <v>545</v>
      </c>
      <c r="T43" s="69"/>
      <c r="U43" s="69"/>
      <c r="V43" s="69"/>
      <c r="W43" s="69" t="s">
        <v>545</v>
      </c>
      <c r="X43" s="69"/>
      <c r="Y43" s="69"/>
      <c r="Z43" s="69"/>
      <c r="AA43" s="69" t="s">
        <v>545</v>
      </c>
      <c r="AB43" s="69"/>
      <c r="AC43" s="69"/>
      <c r="AD43" s="69"/>
      <c r="AE43" s="69" t="s">
        <v>545</v>
      </c>
      <c r="AF43" s="69"/>
      <c r="AG43" s="69"/>
      <c r="AH43" s="69"/>
      <c r="AI43" s="69" t="s">
        <v>545</v>
      </c>
      <c r="AJ43" s="69"/>
      <c r="AK43" s="69"/>
      <c r="AL43" s="69"/>
      <c r="AM43" s="69" t="s">
        <v>545</v>
      </c>
      <c r="AN43" s="69"/>
      <c r="AO43" s="69"/>
      <c r="AP43" s="69"/>
      <c r="AQ43" s="69" t="s">
        <v>545</v>
      </c>
      <c r="AR43" s="69"/>
      <c r="AS43" s="69"/>
      <c r="AT43" s="69"/>
      <c r="AU43" s="69" t="s">
        <v>545</v>
      </c>
      <c r="AV43" s="69"/>
      <c r="AW43" s="69"/>
      <c r="AX43" s="69"/>
      <c r="AY43" s="69" t="s">
        <v>545</v>
      </c>
      <c r="AZ43" s="69"/>
      <c r="BA43" s="69"/>
      <c r="BB43" s="69"/>
      <c r="BC43" s="69" t="s">
        <v>545</v>
      </c>
      <c r="BD43" s="69"/>
      <c r="BE43" s="69"/>
      <c r="BF43" s="69"/>
      <c r="BG43" s="69" t="s">
        <v>545</v>
      </c>
      <c r="BH43" s="69"/>
      <c r="BI43" s="69"/>
      <c r="BJ43" s="69"/>
      <c r="BK43" s="69" t="s">
        <v>545</v>
      </c>
      <c r="BL43" s="69"/>
      <c r="BM43" s="69"/>
      <c r="BN43" s="69"/>
      <c r="BO43" s="69" t="s">
        <v>545</v>
      </c>
      <c r="BP43" s="69"/>
      <c r="BQ43" s="69"/>
      <c r="BR43" s="69"/>
      <c r="BS43" s="69" t="s">
        <v>545</v>
      </c>
      <c r="BT43" s="69"/>
      <c r="BU43" s="69"/>
      <c r="BV43" s="69"/>
      <c r="BW43" s="69" t="s">
        <v>545</v>
      </c>
      <c r="BX43" s="69"/>
      <c r="BY43" s="69"/>
      <c r="BZ43" s="69"/>
      <c r="CA43" s="69" t="s">
        <v>545</v>
      </c>
      <c r="CB43" s="69"/>
      <c r="CC43" s="69"/>
      <c r="CD43" s="69"/>
      <c r="CE43" s="69" t="s">
        <v>545</v>
      </c>
      <c r="CF43" s="69"/>
      <c r="CG43" s="69"/>
      <c r="CH43" s="69"/>
      <c r="CM43">
        <v>47</v>
      </c>
      <c r="CN43" s="69" t="str">
        <f>IF(ISERROR(VLOOKUP("Inbred HIPS_"&amp;CN$4&amp;"_"&amp;$CM43,'Turkus Index'!$A:$D,4,FALSE)),"NA",VLOOKUP("Inbred HIPS_"&amp;CN$4&amp;"_"&amp;$CM43,'Turkus Index'!$A:$D,4,FALSE))</f>
        <v>NA</v>
      </c>
      <c r="CO43" s="69"/>
      <c r="CP43" s="70">
        <f>IF(ISERROR(VLOOKUP("Inbred HIPS_"&amp;CP$4&amp;"_"&amp;$CM43,'Turkus Index'!$A:$D,4,FALSE)),"NA",VLOOKUP("Inbred HIPS_"&amp;CP$4&amp;"_"&amp;$CM43,'Turkus Index'!$A:$D,4,FALSE))</f>
        <v>241</v>
      </c>
      <c r="CQ43" s="70"/>
      <c r="CR43" s="70">
        <f>IF(ISERROR(VLOOKUP("Inbred HIPS_"&amp;CR$4&amp;"_"&amp;$CM43,'Turkus Index'!$A:$D,4,FALSE)),"NA",VLOOKUP("Inbred HIPS_"&amp;CR$4&amp;"_"&amp;$CM43,'Turkus Index'!$A:$D,4,FALSE))</f>
        <v>242</v>
      </c>
      <c r="CS43" s="70"/>
      <c r="CT43" s="70">
        <f>IF(ISERROR(VLOOKUP("Inbred HIPS_"&amp;CT$4&amp;"_"&amp;$CM43,'Turkus Index'!$A:$D,4,FALSE)),"NA",VLOOKUP("Inbred HIPS_"&amp;CT$4&amp;"_"&amp;$CM43,'Turkus Index'!$A:$D,4,FALSE))</f>
        <v>243</v>
      </c>
      <c r="CU43" s="70"/>
      <c r="CV43" s="70">
        <f>IF(ISERROR(VLOOKUP("Inbred HIPS_"&amp;CV$4&amp;"_"&amp;$CM43,'Turkus Index'!$A:$D,4,FALSE)),"NA",VLOOKUP("Inbred HIPS_"&amp;CV$4&amp;"_"&amp;$CM43,'Turkus Index'!$A:$D,4,FALSE))</f>
        <v>244</v>
      </c>
      <c r="CW43" s="70"/>
      <c r="CX43" s="70">
        <f>IF(ISERROR(VLOOKUP("Inbred HIPS_"&amp;CX$4&amp;"_"&amp;$CM43,'Turkus Index'!$A:$D,4,FALSE)),"NA",VLOOKUP("Inbred HIPS_"&amp;CX$4&amp;"_"&amp;$CM43,'Turkus Index'!$A:$D,4,FALSE))</f>
        <v>245</v>
      </c>
      <c r="CY43" s="70"/>
      <c r="CZ43" s="70">
        <f>IF(ISERROR(VLOOKUP("Inbred HIPS_"&amp;CZ$4&amp;"_"&amp;$CM43,'Turkus Index'!$A:$D,4,FALSE)),"NA",VLOOKUP("Inbred HIPS_"&amp;CZ$4&amp;"_"&amp;$CM43,'Turkus Index'!$A:$D,4,FALSE))</f>
        <v>246</v>
      </c>
      <c r="DA43" s="70"/>
      <c r="DB43" s="70">
        <f>IF(ISERROR(VLOOKUP("Inbred HIPS_"&amp;DB$4&amp;"_"&amp;$CM43,'Turkus Index'!$A:$D,4,FALSE)),"NA",VLOOKUP("Inbred HIPS_"&amp;DB$4&amp;"_"&amp;$CM43,'Turkus Index'!$A:$D,4,FALSE))</f>
        <v>247</v>
      </c>
      <c r="DC43" s="70"/>
      <c r="DD43" s="70">
        <f>IF(ISERROR(VLOOKUP("Inbred HIPS_"&amp;DD$4&amp;"_"&amp;$CM43,'Turkus Index'!$A:$D,4,FALSE)),"NA",VLOOKUP("Inbred HIPS_"&amp;DD$4&amp;"_"&amp;$CM43,'Turkus Index'!$A:$D,4,FALSE))</f>
        <v>248</v>
      </c>
      <c r="DE43" s="70"/>
      <c r="DF43" s="70">
        <f>IF(ISERROR(VLOOKUP("Inbred HIPS_"&amp;DF$4&amp;"_"&amp;$CM43,'Turkus Index'!$A:$D,4,FALSE)),"NA",VLOOKUP("Inbred HIPS_"&amp;DF$4&amp;"_"&amp;$CM43,'Turkus Index'!$A:$D,4,FALSE))</f>
        <v>249</v>
      </c>
      <c r="DG43" s="70"/>
      <c r="DH43" s="70">
        <f>IF(ISERROR(VLOOKUP("Inbred HIPS_"&amp;DH$4&amp;"_"&amp;$CM43,'Turkus Index'!$A:$D,4,FALSE)),"NA",VLOOKUP("Inbred HIPS_"&amp;DH$4&amp;"_"&amp;$CM43,'Turkus Index'!$A:$D,4,FALSE))</f>
        <v>250</v>
      </c>
      <c r="DI43" s="70"/>
      <c r="DJ43" s="69" t="str">
        <f>IF(ISERROR(VLOOKUP("Inbred HIPS_"&amp;DJ$4&amp;"_"&amp;$CM43,'Turkus Index'!$A:$D,4,FALSE)),"NA",VLOOKUP("Inbred HIPS_"&amp;DJ$4&amp;"_"&amp;$CM43,'Turkus Index'!$A:$D,4,FALSE))</f>
        <v>NA</v>
      </c>
      <c r="DK43" s="69"/>
    </row>
    <row r="44" spans="1:115" x14ac:dyDescent="0.45">
      <c r="B44">
        <v>4</v>
      </c>
      <c r="C44" s="69" t="s">
        <v>545</v>
      </c>
      <c r="D44" s="69"/>
      <c r="E44" s="69"/>
      <c r="F44" s="69"/>
      <c r="G44" s="69" t="s">
        <v>545</v>
      </c>
      <c r="H44" s="69"/>
      <c r="I44" s="69"/>
      <c r="J44" s="69"/>
      <c r="K44" s="69" t="s">
        <v>545</v>
      </c>
      <c r="L44" s="69"/>
      <c r="M44" s="69"/>
      <c r="N44" s="69"/>
      <c r="O44" s="69" t="s">
        <v>545</v>
      </c>
      <c r="P44" s="69"/>
      <c r="Q44" s="69"/>
      <c r="R44" s="69"/>
      <c r="S44" s="69" t="s">
        <v>545</v>
      </c>
      <c r="T44" s="69"/>
      <c r="U44" s="69"/>
      <c r="V44" s="69"/>
      <c r="W44" s="69" t="s">
        <v>545</v>
      </c>
      <c r="X44" s="69"/>
      <c r="Y44" s="69"/>
      <c r="Z44" s="69"/>
      <c r="AA44" s="69" t="s">
        <v>545</v>
      </c>
      <c r="AB44" s="69"/>
      <c r="AC44" s="69"/>
      <c r="AD44" s="69"/>
      <c r="AE44" s="69" t="s">
        <v>545</v>
      </c>
      <c r="AF44" s="69"/>
      <c r="AG44" s="69"/>
      <c r="AH44" s="69"/>
      <c r="AI44" s="69" t="s">
        <v>545</v>
      </c>
      <c r="AJ44" s="69"/>
      <c r="AK44" s="69"/>
      <c r="AL44" s="69"/>
      <c r="AM44" s="69" t="s">
        <v>545</v>
      </c>
      <c r="AN44" s="69"/>
      <c r="AO44" s="69"/>
      <c r="AP44" s="69"/>
      <c r="AQ44" s="69" t="s">
        <v>545</v>
      </c>
      <c r="AR44" s="69"/>
      <c r="AS44" s="69"/>
      <c r="AT44" s="69"/>
      <c r="AU44" s="69" t="s">
        <v>545</v>
      </c>
      <c r="AV44" s="69"/>
      <c r="AW44" s="69"/>
      <c r="AX44" s="69"/>
      <c r="AY44" s="69" t="s">
        <v>545</v>
      </c>
      <c r="AZ44" s="69"/>
      <c r="BA44" s="69"/>
      <c r="BB44" s="69"/>
      <c r="BC44" s="69" t="s">
        <v>545</v>
      </c>
      <c r="BD44" s="69"/>
      <c r="BE44" s="69"/>
      <c r="BF44" s="69"/>
      <c r="BG44" s="69" t="s">
        <v>545</v>
      </c>
      <c r="BH44" s="69"/>
      <c r="BI44" s="69"/>
      <c r="BJ44" s="69"/>
      <c r="BK44" s="69" t="s">
        <v>545</v>
      </c>
      <c r="BL44" s="69"/>
      <c r="BM44" s="69"/>
      <c r="BN44" s="69"/>
      <c r="BO44" s="69" t="s">
        <v>545</v>
      </c>
      <c r="BP44" s="69"/>
      <c r="BQ44" s="69"/>
      <c r="BR44" s="69"/>
      <c r="BS44" s="69" t="s">
        <v>545</v>
      </c>
      <c r="BT44" s="69"/>
      <c r="BU44" s="69"/>
      <c r="BV44" s="69"/>
      <c r="BW44" s="69" t="s">
        <v>545</v>
      </c>
      <c r="BX44" s="69"/>
      <c r="BY44" s="69"/>
      <c r="BZ44" s="69"/>
      <c r="CA44" s="69" t="s">
        <v>545</v>
      </c>
      <c r="CB44" s="69"/>
      <c r="CC44" s="69"/>
      <c r="CD44" s="69"/>
      <c r="CE44" s="69" t="s">
        <v>545</v>
      </c>
      <c r="CF44" s="69"/>
      <c r="CG44" s="69"/>
      <c r="CH44" s="69"/>
      <c r="CM44">
        <v>46</v>
      </c>
      <c r="CN44" s="69" t="str">
        <f>IF(ISERROR(VLOOKUP("Inbred HIPS_"&amp;CN$4&amp;"_"&amp;$CM44,'Turkus Index'!$A:$D,4,FALSE)),"NA",VLOOKUP("Inbred HIPS_"&amp;CN$4&amp;"_"&amp;$CM44,'Turkus Index'!$A:$D,4,FALSE))</f>
        <v>NA</v>
      </c>
      <c r="CO44" s="69"/>
      <c r="CP44" s="70">
        <f>IF(ISERROR(VLOOKUP("Inbred HIPS_"&amp;CP$4&amp;"_"&amp;$CM44,'Turkus Index'!$A:$D,4,FALSE)),"NA",VLOOKUP("Inbred HIPS_"&amp;CP$4&amp;"_"&amp;$CM44,'Turkus Index'!$A:$D,4,FALSE))</f>
        <v>240</v>
      </c>
      <c r="CQ44" s="70"/>
      <c r="CR44" s="70">
        <f>IF(ISERROR(VLOOKUP("Inbred HIPS_"&amp;CR$4&amp;"_"&amp;$CM44,'Turkus Index'!$A:$D,4,FALSE)),"NA",VLOOKUP("Inbred HIPS_"&amp;CR$4&amp;"_"&amp;$CM44,'Turkus Index'!$A:$D,4,FALSE))</f>
        <v>239</v>
      </c>
      <c r="CS44" s="70"/>
      <c r="CT44" s="70">
        <f>IF(ISERROR(VLOOKUP("Inbred HIPS_"&amp;CT$4&amp;"_"&amp;$CM44,'Turkus Index'!$A:$D,4,FALSE)),"NA",VLOOKUP("Inbred HIPS_"&amp;CT$4&amp;"_"&amp;$CM44,'Turkus Index'!$A:$D,4,FALSE))</f>
        <v>238</v>
      </c>
      <c r="CU44" s="70"/>
      <c r="CV44" s="70">
        <f>IF(ISERROR(VLOOKUP("Inbred HIPS_"&amp;CV$4&amp;"_"&amp;$CM44,'Turkus Index'!$A:$D,4,FALSE)),"NA",VLOOKUP("Inbred HIPS_"&amp;CV$4&amp;"_"&amp;$CM44,'Turkus Index'!$A:$D,4,FALSE))</f>
        <v>237</v>
      </c>
      <c r="CW44" s="70"/>
      <c r="CX44" s="70">
        <f>IF(ISERROR(VLOOKUP("Inbred HIPS_"&amp;CX$4&amp;"_"&amp;$CM44,'Turkus Index'!$A:$D,4,FALSE)),"NA",VLOOKUP("Inbred HIPS_"&amp;CX$4&amp;"_"&amp;$CM44,'Turkus Index'!$A:$D,4,FALSE))</f>
        <v>236</v>
      </c>
      <c r="CY44" s="70"/>
      <c r="CZ44" s="70">
        <f>IF(ISERROR(VLOOKUP("Inbred HIPS_"&amp;CZ$4&amp;"_"&amp;$CM44,'Turkus Index'!$A:$D,4,FALSE)),"NA",VLOOKUP("Inbred HIPS_"&amp;CZ$4&amp;"_"&amp;$CM44,'Turkus Index'!$A:$D,4,FALSE))</f>
        <v>235</v>
      </c>
      <c r="DA44" s="70"/>
      <c r="DB44" s="70">
        <f>IF(ISERROR(VLOOKUP("Inbred HIPS_"&amp;DB$4&amp;"_"&amp;$CM44,'Turkus Index'!$A:$D,4,FALSE)),"NA",VLOOKUP("Inbred HIPS_"&amp;DB$4&amp;"_"&amp;$CM44,'Turkus Index'!$A:$D,4,FALSE))</f>
        <v>234</v>
      </c>
      <c r="DC44" s="70"/>
      <c r="DD44" s="70">
        <f>IF(ISERROR(VLOOKUP("Inbred HIPS_"&amp;DD$4&amp;"_"&amp;$CM44,'Turkus Index'!$A:$D,4,FALSE)),"NA",VLOOKUP("Inbred HIPS_"&amp;DD$4&amp;"_"&amp;$CM44,'Turkus Index'!$A:$D,4,FALSE))</f>
        <v>233</v>
      </c>
      <c r="DE44" s="70"/>
      <c r="DF44" s="70">
        <f>IF(ISERROR(VLOOKUP("Inbred HIPS_"&amp;DF$4&amp;"_"&amp;$CM44,'Turkus Index'!$A:$D,4,FALSE)),"NA",VLOOKUP("Inbred HIPS_"&amp;DF$4&amp;"_"&amp;$CM44,'Turkus Index'!$A:$D,4,FALSE))</f>
        <v>232</v>
      </c>
      <c r="DG44" s="70"/>
      <c r="DH44" s="70">
        <f>IF(ISERROR(VLOOKUP("Inbred HIPS_"&amp;DH$4&amp;"_"&amp;$CM44,'Turkus Index'!$A:$D,4,FALSE)),"NA",VLOOKUP("Inbred HIPS_"&amp;DH$4&amp;"_"&amp;$CM44,'Turkus Index'!$A:$D,4,FALSE))</f>
        <v>231</v>
      </c>
      <c r="DI44" s="70"/>
      <c r="DJ44" s="69" t="str">
        <f>IF(ISERROR(VLOOKUP("Inbred HIPS_"&amp;DJ$4&amp;"_"&amp;$CM44,'Turkus Index'!$A:$D,4,FALSE)),"NA",VLOOKUP("Inbred HIPS_"&amp;DJ$4&amp;"_"&amp;$CM44,'Turkus Index'!$A:$D,4,FALSE))</f>
        <v>NA</v>
      </c>
      <c r="DK44" s="69"/>
    </row>
    <row r="45" spans="1:115" x14ac:dyDescent="0.45">
      <c r="B45">
        <v>3</v>
      </c>
      <c r="C45" s="69" t="s">
        <v>545</v>
      </c>
      <c r="D45" s="69"/>
      <c r="E45" s="69"/>
      <c r="F45" s="69"/>
      <c r="G45" s="69" t="s">
        <v>545</v>
      </c>
      <c r="H45" s="69"/>
      <c r="I45" s="69"/>
      <c r="J45" s="69"/>
      <c r="K45" s="69" t="s">
        <v>545</v>
      </c>
      <c r="L45" s="69"/>
      <c r="M45" s="69"/>
      <c r="N45" s="69"/>
      <c r="O45" s="69" t="s">
        <v>545</v>
      </c>
      <c r="P45" s="69"/>
      <c r="Q45" s="69"/>
      <c r="R45" s="69"/>
      <c r="S45" s="69" t="s">
        <v>545</v>
      </c>
      <c r="T45" s="69"/>
      <c r="U45" s="69"/>
      <c r="V45" s="69"/>
      <c r="W45" s="69" t="s">
        <v>545</v>
      </c>
      <c r="X45" s="69"/>
      <c r="Y45" s="69"/>
      <c r="Z45" s="69"/>
      <c r="AA45" s="69" t="s">
        <v>545</v>
      </c>
      <c r="AB45" s="69"/>
      <c r="AC45" s="69"/>
      <c r="AD45" s="69"/>
      <c r="AE45" s="69" t="s">
        <v>545</v>
      </c>
      <c r="AF45" s="69"/>
      <c r="AG45" s="69"/>
      <c r="AH45" s="69"/>
      <c r="AI45" s="69" t="s">
        <v>545</v>
      </c>
      <c r="AJ45" s="69"/>
      <c r="AK45" s="69"/>
      <c r="AL45" s="69"/>
      <c r="AM45" s="69" t="s">
        <v>545</v>
      </c>
      <c r="AN45" s="69"/>
      <c r="AO45" s="69"/>
      <c r="AP45" s="69"/>
      <c r="AQ45" s="69" t="s">
        <v>545</v>
      </c>
      <c r="AR45" s="69"/>
      <c r="AS45" s="69"/>
      <c r="AT45" s="69"/>
      <c r="AU45" s="69" t="s">
        <v>545</v>
      </c>
      <c r="AV45" s="69"/>
      <c r="AW45" s="69"/>
      <c r="AX45" s="69"/>
      <c r="AY45" s="69" t="s">
        <v>545</v>
      </c>
      <c r="AZ45" s="69"/>
      <c r="BA45" s="69"/>
      <c r="BB45" s="69"/>
      <c r="BC45" s="69" t="s">
        <v>545</v>
      </c>
      <c r="BD45" s="69"/>
      <c r="BE45" s="69"/>
      <c r="BF45" s="69"/>
      <c r="BG45" s="69" t="s">
        <v>545</v>
      </c>
      <c r="BH45" s="69"/>
      <c r="BI45" s="69"/>
      <c r="BJ45" s="69"/>
      <c r="BK45" s="69" t="s">
        <v>545</v>
      </c>
      <c r="BL45" s="69"/>
      <c r="BM45" s="69"/>
      <c r="BN45" s="69"/>
      <c r="BO45" s="69" t="s">
        <v>545</v>
      </c>
      <c r="BP45" s="69"/>
      <c r="BQ45" s="69"/>
      <c r="BR45" s="69"/>
      <c r="BS45" s="69" t="s">
        <v>545</v>
      </c>
      <c r="BT45" s="69"/>
      <c r="BU45" s="69"/>
      <c r="BV45" s="69"/>
      <c r="BW45" s="69" t="s">
        <v>545</v>
      </c>
      <c r="BX45" s="69"/>
      <c r="BY45" s="69"/>
      <c r="BZ45" s="69"/>
      <c r="CA45" s="69" t="s">
        <v>545</v>
      </c>
      <c r="CB45" s="69"/>
      <c r="CC45" s="69"/>
      <c r="CD45" s="69"/>
      <c r="CE45" s="69" t="s">
        <v>545</v>
      </c>
      <c r="CF45" s="69"/>
      <c r="CG45" s="69"/>
      <c r="CH45" s="69"/>
      <c r="CM45">
        <v>45</v>
      </c>
      <c r="CN45" s="69" t="str">
        <f>IF(ISERROR(VLOOKUP("Inbred HIPS_"&amp;CN$4&amp;"_"&amp;$CM45,'Turkus Index'!$A:$D,4,FALSE)),"NA",VLOOKUP("Inbred HIPS_"&amp;CN$4&amp;"_"&amp;$CM45,'Turkus Index'!$A:$D,4,FALSE))</f>
        <v>NA</v>
      </c>
      <c r="CO45" s="69"/>
      <c r="CP45" s="70">
        <f>IF(ISERROR(VLOOKUP("Inbred HIPS_"&amp;CP$4&amp;"_"&amp;$CM45,'Turkus Index'!$A:$D,4,FALSE)),"NA",VLOOKUP("Inbred HIPS_"&amp;CP$4&amp;"_"&amp;$CM45,'Turkus Index'!$A:$D,4,FALSE))</f>
        <v>221</v>
      </c>
      <c r="CQ45" s="70"/>
      <c r="CR45" s="70">
        <f>IF(ISERROR(VLOOKUP("Inbred HIPS_"&amp;CR$4&amp;"_"&amp;$CM45,'Turkus Index'!$A:$D,4,FALSE)),"NA",VLOOKUP("Inbred HIPS_"&amp;CR$4&amp;"_"&amp;$CM45,'Turkus Index'!$A:$D,4,FALSE))</f>
        <v>222</v>
      </c>
      <c r="CS45" s="70"/>
      <c r="CT45" s="70">
        <f>IF(ISERROR(VLOOKUP("Inbred HIPS_"&amp;CT$4&amp;"_"&amp;$CM45,'Turkus Index'!$A:$D,4,FALSE)),"NA",VLOOKUP("Inbred HIPS_"&amp;CT$4&amp;"_"&amp;$CM45,'Turkus Index'!$A:$D,4,FALSE))</f>
        <v>223</v>
      </c>
      <c r="CU45" s="70"/>
      <c r="CV45" s="70">
        <f>IF(ISERROR(VLOOKUP("Inbred HIPS_"&amp;CV$4&amp;"_"&amp;$CM45,'Turkus Index'!$A:$D,4,FALSE)),"NA",VLOOKUP("Inbred HIPS_"&amp;CV$4&amp;"_"&amp;$CM45,'Turkus Index'!$A:$D,4,FALSE))</f>
        <v>224</v>
      </c>
      <c r="CW45" s="70"/>
      <c r="CX45" s="70">
        <f>IF(ISERROR(VLOOKUP("Inbred HIPS_"&amp;CX$4&amp;"_"&amp;$CM45,'Turkus Index'!$A:$D,4,FALSE)),"NA",VLOOKUP("Inbred HIPS_"&amp;CX$4&amp;"_"&amp;$CM45,'Turkus Index'!$A:$D,4,FALSE))</f>
        <v>225</v>
      </c>
      <c r="CY45" s="70"/>
      <c r="CZ45" s="70">
        <f>IF(ISERROR(VLOOKUP("Inbred HIPS_"&amp;CZ$4&amp;"_"&amp;$CM45,'Turkus Index'!$A:$D,4,FALSE)),"NA",VLOOKUP("Inbred HIPS_"&amp;CZ$4&amp;"_"&amp;$CM45,'Turkus Index'!$A:$D,4,FALSE))</f>
        <v>226</v>
      </c>
      <c r="DA45" s="70"/>
      <c r="DB45" s="70">
        <f>IF(ISERROR(VLOOKUP("Inbred HIPS_"&amp;DB$4&amp;"_"&amp;$CM45,'Turkus Index'!$A:$D,4,FALSE)),"NA",VLOOKUP("Inbred HIPS_"&amp;DB$4&amp;"_"&amp;$CM45,'Turkus Index'!$A:$D,4,FALSE))</f>
        <v>227</v>
      </c>
      <c r="DC45" s="70"/>
      <c r="DD45" s="70">
        <f>IF(ISERROR(VLOOKUP("Inbred HIPS_"&amp;DD$4&amp;"_"&amp;$CM45,'Turkus Index'!$A:$D,4,FALSE)),"NA",VLOOKUP("Inbred HIPS_"&amp;DD$4&amp;"_"&amp;$CM45,'Turkus Index'!$A:$D,4,FALSE))</f>
        <v>228</v>
      </c>
      <c r="DE45" s="70"/>
      <c r="DF45" s="70">
        <f>IF(ISERROR(VLOOKUP("Inbred HIPS_"&amp;DF$4&amp;"_"&amp;$CM45,'Turkus Index'!$A:$D,4,FALSE)),"NA",VLOOKUP("Inbred HIPS_"&amp;DF$4&amp;"_"&amp;$CM45,'Turkus Index'!$A:$D,4,FALSE))</f>
        <v>229</v>
      </c>
      <c r="DG45" s="70"/>
      <c r="DH45" s="70">
        <f>IF(ISERROR(VLOOKUP("Inbred HIPS_"&amp;DH$4&amp;"_"&amp;$CM45,'Turkus Index'!$A:$D,4,FALSE)),"NA",VLOOKUP("Inbred HIPS_"&amp;DH$4&amp;"_"&amp;$CM45,'Turkus Index'!$A:$D,4,FALSE))</f>
        <v>230</v>
      </c>
      <c r="DI45" s="70"/>
      <c r="DJ45" s="69" t="str">
        <f>IF(ISERROR(VLOOKUP("Inbred HIPS_"&amp;DJ$4&amp;"_"&amp;$CM45,'Turkus Index'!$A:$D,4,FALSE)),"NA",VLOOKUP("Inbred HIPS_"&amp;DJ$4&amp;"_"&amp;$CM45,'Turkus Index'!$A:$D,4,FALSE))</f>
        <v>NA</v>
      </c>
      <c r="DK45" s="69"/>
    </row>
    <row r="46" spans="1:115" x14ac:dyDescent="0.45">
      <c r="A46" t="s">
        <v>17</v>
      </c>
      <c r="B46">
        <v>2</v>
      </c>
      <c r="C46" s="69" t="s">
        <v>545</v>
      </c>
      <c r="D46" s="69"/>
      <c r="E46" s="69"/>
      <c r="F46" s="69"/>
      <c r="G46" s="69" t="s">
        <v>545</v>
      </c>
      <c r="H46" s="69"/>
      <c r="I46" s="69"/>
      <c r="J46" s="69"/>
      <c r="K46" s="69" t="s">
        <v>545</v>
      </c>
      <c r="L46" s="69"/>
      <c r="M46" s="69"/>
      <c r="N46" s="69"/>
      <c r="O46" s="69" t="s">
        <v>545</v>
      </c>
      <c r="P46" s="69"/>
      <c r="Q46" s="69"/>
      <c r="R46" s="69"/>
      <c r="S46" s="69" t="s">
        <v>545</v>
      </c>
      <c r="T46" s="69"/>
      <c r="U46" s="69"/>
      <c r="V46" s="69"/>
      <c r="W46" s="69" t="s">
        <v>545</v>
      </c>
      <c r="X46" s="69"/>
      <c r="Y46" s="69"/>
      <c r="Z46" s="69"/>
      <c r="AA46" s="69" t="s">
        <v>545</v>
      </c>
      <c r="AB46" s="69"/>
      <c r="AC46" s="69"/>
      <c r="AD46" s="69"/>
      <c r="AE46" s="69" t="s">
        <v>545</v>
      </c>
      <c r="AF46" s="69"/>
      <c r="AG46" s="69"/>
      <c r="AH46" s="69"/>
      <c r="AI46" s="69" t="s">
        <v>545</v>
      </c>
      <c r="AJ46" s="69"/>
      <c r="AK46" s="69"/>
      <c r="AL46" s="69"/>
      <c r="AM46" s="69" t="s">
        <v>545</v>
      </c>
      <c r="AN46" s="69"/>
      <c r="AO46" s="69"/>
      <c r="AP46" s="69"/>
      <c r="AQ46" s="69" t="s">
        <v>545</v>
      </c>
      <c r="AR46" s="69"/>
      <c r="AS46" s="69"/>
      <c r="AT46" s="69"/>
      <c r="AU46" s="69" t="s">
        <v>545</v>
      </c>
      <c r="AV46" s="69"/>
      <c r="AW46" s="69"/>
      <c r="AX46" s="69"/>
      <c r="AY46" s="69" t="s">
        <v>545</v>
      </c>
      <c r="AZ46" s="69"/>
      <c r="BA46" s="69"/>
      <c r="BB46" s="69"/>
      <c r="BC46" s="69" t="s">
        <v>545</v>
      </c>
      <c r="BD46" s="69"/>
      <c r="BE46" s="69"/>
      <c r="BF46" s="69"/>
      <c r="BG46" s="69" t="s">
        <v>545</v>
      </c>
      <c r="BH46" s="69"/>
      <c r="BI46" s="69"/>
      <c r="BJ46" s="69"/>
      <c r="BK46" s="69" t="s">
        <v>545</v>
      </c>
      <c r="BL46" s="69"/>
      <c r="BM46" s="69"/>
      <c r="BN46" s="69"/>
      <c r="BO46" s="69" t="s">
        <v>545</v>
      </c>
      <c r="BP46" s="69"/>
      <c r="BQ46" s="69"/>
      <c r="BR46" s="69"/>
      <c r="BS46" s="69" t="s">
        <v>545</v>
      </c>
      <c r="BT46" s="69"/>
      <c r="BU46" s="69"/>
      <c r="BV46" s="69"/>
      <c r="BW46" s="69" t="s">
        <v>545</v>
      </c>
      <c r="BX46" s="69"/>
      <c r="BY46" s="69"/>
      <c r="BZ46" s="69"/>
      <c r="CA46" s="69" t="s">
        <v>545</v>
      </c>
      <c r="CB46" s="69"/>
      <c r="CC46" s="69"/>
      <c r="CD46" s="69"/>
      <c r="CE46" s="69" t="s">
        <v>545</v>
      </c>
      <c r="CF46" s="69"/>
      <c r="CG46" s="69"/>
      <c r="CH46" s="69"/>
      <c r="CM46">
        <v>44</v>
      </c>
      <c r="CN46" s="69" t="str">
        <f>IF(ISERROR(VLOOKUP("Inbred HIPS_"&amp;CN$4&amp;"_"&amp;$CM46,'Turkus Index'!$A:$D,4,FALSE)),"NA",VLOOKUP("Inbred HIPS_"&amp;CN$4&amp;"_"&amp;$CM46,'Turkus Index'!$A:$D,4,FALSE))</f>
        <v>NA</v>
      </c>
      <c r="CO46" s="69"/>
      <c r="CP46" s="70">
        <f>IF(ISERROR(VLOOKUP("Inbred HIPS_"&amp;CP$4&amp;"_"&amp;$CM46,'Turkus Index'!$A:$D,4,FALSE)),"NA",VLOOKUP("Inbred HIPS_"&amp;CP$4&amp;"_"&amp;$CM46,'Turkus Index'!$A:$D,4,FALSE))</f>
        <v>220</v>
      </c>
      <c r="CQ46" s="70"/>
      <c r="CR46" s="70">
        <f>IF(ISERROR(VLOOKUP("Inbred HIPS_"&amp;CR$4&amp;"_"&amp;$CM46,'Turkus Index'!$A:$D,4,FALSE)),"NA",VLOOKUP("Inbred HIPS_"&amp;CR$4&amp;"_"&amp;$CM46,'Turkus Index'!$A:$D,4,FALSE))</f>
        <v>219</v>
      </c>
      <c r="CS46" s="70"/>
      <c r="CT46" s="70">
        <f>IF(ISERROR(VLOOKUP("Inbred HIPS_"&amp;CT$4&amp;"_"&amp;$CM46,'Turkus Index'!$A:$D,4,FALSE)),"NA",VLOOKUP("Inbred HIPS_"&amp;CT$4&amp;"_"&amp;$CM46,'Turkus Index'!$A:$D,4,FALSE))</f>
        <v>218</v>
      </c>
      <c r="CU46" s="70"/>
      <c r="CV46" s="70">
        <f>IF(ISERROR(VLOOKUP("Inbred HIPS_"&amp;CV$4&amp;"_"&amp;$CM46,'Turkus Index'!$A:$D,4,FALSE)),"NA",VLOOKUP("Inbred HIPS_"&amp;CV$4&amp;"_"&amp;$CM46,'Turkus Index'!$A:$D,4,FALSE))</f>
        <v>217</v>
      </c>
      <c r="CW46" s="70"/>
      <c r="CX46" s="70">
        <f>IF(ISERROR(VLOOKUP("Inbred HIPS_"&amp;CX$4&amp;"_"&amp;$CM46,'Turkus Index'!$A:$D,4,FALSE)),"NA",VLOOKUP("Inbred HIPS_"&amp;CX$4&amp;"_"&amp;$CM46,'Turkus Index'!$A:$D,4,FALSE))</f>
        <v>216</v>
      </c>
      <c r="CY46" s="70"/>
      <c r="CZ46" s="70">
        <f>IF(ISERROR(VLOOKUP("Inbred HIPS_"&amp;CZ$4&amp;"_"&amp;$CM46,'Turkus Index'!$A:$D,4,FALSE)),"NA",VLOOKUP("Inbred HIPS_"&amp;CZ$4&amp;"_"&amp;$CM46,'Turkus Index'!$A:$D,4,FALSE))</f>
        <v>215</v>
      </c>
      <c r="DA46" s="70"/>
      <c r="DB46" s="70">
        <f>IF(ISERROR(VLOOKUP("Inbred HIPS_"&amp;DB$4&amp;"_"&amp;$CM46,'Turkus Index'!$A:$D,4,FALSE)),"NA",VLOOKUP("Inbred HIPS_"&amp;DB$4&amp;"_"&amp;$CM46,'Turkus Index'!$A:$D,4,FALSE))</f>
        <v>214</v>
      </c>
      <c r="DC46" s="70"/>
      <c r="DD46" s="70">
        <f>IF(ISERROR(VLOOKUP("Inbred HIPS_"&amp;DD$4&amp;"_"&amp;$CM46,'Turkus Index'!$A:$D,4,FALSE)),"NA",VLOOKUP("Inbred HIPS_"&amp;DD$4&amp;"_"&amp;$CM46,'Turkus Index'!$A:$D,4,FALSE))</f>
        <v>213</v>
      </c>
      <c r="DE46" s="70"/>
      <c r="DF46" s="70">
        <f>IF(ISERROR(VLOOKUP("Inbred HIPS_"&amp;DF$4&amp;"_"&amp;$CM46,'Turkus Index'!$A:$D,4,FALSE)),"NA",VLOOKUP("Inbred HIPS_"&amp;DF$4&amp;"_"&amp;$CM46,'Turkus Index'!$A:$D,4,FALSE))</f>
        <v>212</v>
      </c>
      <c r="DG46" s="70"/>
      <c r="DH46" s="70">
        <f>IF(ISERROR(VLOOKUP("Inbred HIPS_"&amp;DH$4&amp;"_"&amp;$CM46,'Turkus Index'!$A:$D,4,FALSE)),"NA",VLOOKUP("Inbred HIPS_"&amp;DH$4&amp;"_"&amp;$CM46,'Turkus Index'!$A:$D,4,FALSE))</f>
        <v>211</v>
      </c>
      <c r="DI46" s="70"/>
      <c r="DJ46" s="69" t="str">
        <f>IF(ISERROR(VLOOKUP("Inbred HIPS_"&amp;DJ$4&amp;"_"&amp;$CM46,'Turkus Index'!$A:$D,4,FALSE)),"NA",VLOOKUP("Inbred HIPS_"&amp;DJ$4&amp;"_"&amp;$CM46,'Turkus Index'!$A:$D,4,FALSE))</f>
        <v>NA</v>
      </c>
      <c r="DK46" s="69"/>
    </row>
    <row r="47" spans="1:115" x14ac:dyDescent="0.45">
      <c r="B47">
        <v>1</v>
      </c>
      <c r="C47" s="69" t="s">
        <v>545</v>
      </c>
      <c r="D47" s="69"/>
      <c r="E47" s="69"/>
      <c r="F47" s="69"/>
      <c r="G47" s="69" t="s">
        <v>545</v>
      </c>
      <c r="H47" s="69"/>
      <c r="I47" s="69"/>
      <c r="J47" s="69"/>
      <c r="K47" s="69" t="s">
        <v>545</v>
      </c>
      <c r="L47" s="69"/>
      <c r="M47" s="69"/>
      <c r="N47" s="69"/>
      <c r="O47" s="69" t="s">
        <v>545</v>
      </c>
      <c r="P47" s="69"/>
      <c r="Q47" s="69"/>
      <c r="R47" s="69"/>
      <c r="S47" s="69" t="s">
        <v>545</v>
      </c>
      <c r="T47" s="69"/>
      <c r="U47" s="69"/>
      <c r="V47" s="69"/>
      <c r="W47" s="69" t="s">
        <v>545</v>
      </c>
      <c r="X47" s="69"/>
      <c r="Y47" s="69"/>
      <c r="Z47" s="69"/>
      <c r="AA47" s="69" t="s">
        <v>545</v>
      </c>
      <c r="AB47" s="69"/>
      <c r="AC47" s="69"/>
      <c r="AD47" s="69"/>
      <c r="AE47" s="69" t="s">
        <v>545</v>
      </c>
      <c r="AF47" s="69"/>
      <c r="AG47" s="69"/>
      <c r="AH47" s="69"/>
      <c r="AI47" s="69" t="s">
        <v>545</v>
      </c>
      <c r="AJ47" s="69"/>
      <c r="AK47" s="69"/>
      <c r="AL47" s="69"/>
      <c r="AM47" s="69" t="s">
        <v>545</v>
      </c>
      <c r="AN47" s="69"/>
      <c r="AO47" s="69"/>
      <c r="AP47" s="69"/>
      <c r="AQ47" s="69" t="s">
        <v>545</v>
      </c>
      <c r="AR47" s="69"/>
      <c r="AS47" s="69"/>
      <c r="AT47" s="69"/>
      <c r="AU47" s="69" t="s">
        <v>545</v>
      </c>
      <c r="AV47" s="69"/>
      <c r="AW47" s="69"/>
      <c r="AX47" s="69"/>
      <c r="AY47" s="69" t="s">
        <v>545</v>
      </c>
      <c r="AZ47" s="69"/>
      <c r="BA47" s="69"/>
      <c r="BB47" s="69"/>
      <c r="BC47" s="69" t="s">
        <v>545</v>
      </c>
      <c r="BD47" s="69"/>
      <c r="BE47" s="69"/>
      <c r="BF47" s="69"/>
      <c r="BG47" s="69" t="s">
        <v>545</v>
      </c>
      <c r="BH47" s="69"/>
      <c r="BI47" s="69"/>
      <c r="BJ47" s="69"/>
      <c r="BK47" s="69" t="s">
        <v>545</v>
      </c>
      <c r="BL47" s="69"/>
      <c r="BM47" s="69"/>
      <c r="BN47" s="69"/>
      <c r="BO47" s="69" t="s">
        <v>545</v>
      </c>
      <c r="BP47" s="69"/>
      <c r="BQ47" s="69"/>
      <c r="BR47" s="69"/>
      <c r="BS47" s="69" t="s">
        <v>545</v>
      </c>
      <c r="BT47" s="69"/>
      <c r="BU47" s="69"/>
      <c r="BV47" s="69"/>
      <c r="BW47" s="69" t="s">
        <v>545</v>
      </c>
      <c r="BX47" s="69"/>
      <c r="BY47" s="69"/>
      <c r="BZ47" s="69"/>
      <c r="CA47" s="69" t="s">
        <v>545</v>
      </c>
      <c r="CB47" s="69"/>
      <c r="CC47" s="69"/>
      <c r="CD47" s="69"/>
      <c r="CE47" s="69" t="s">
        <v>545</v>
      </c>
      <c r="CF47" s="69"/>
      <c r="CG47" s="69"/>
      <c r="CH47" s="69"/>
      <c r="CM47">
        <v>43</v>
      </c>
      <c r="CN47" s="69" t="str">
        <f>IF(ISERROR(VLOOKUP("Inbred HIPS_"&amp;CN$4&amp;"_"&amp;$CM47,'Turkus Index'!$A:$D,4,FALSE)),"NA",VLOOKUP("Inbred HIPS_"&amp;CN$4&amp;"_"&amp;$CM47,'Turkus Index'!$A:$D,4,FALSE))</f>
        <v>NA</v>
      </c>
      <c r="CO47" s="69"/>
      <c r="CP47" s="70">
        <f>IF(ISERROR(VLOOKUP("Inbred HIPS_"&amp;CP$4&amp;"_"&amp;$CM47,'Turkus Index'!$A:$D,4,FALSE)),"NA",VLOOKUP("Inbred HIPS_"&amp;CP$4&amp;"_"&amp;$CM47,'Turkus Index'!$A:$D,4,FALSE))</f>
        <v>201</v>
      </c>
      <c r="CQ47" s="70"/>
      <c r="CR47" s="70">
        <f>IF(ISERROR(VLOOKUP("Inbred HIPS_"&amp;CR$4&amp;"_"&amp;$CM47,'Turkus Index'!$A:$D,4,FALSE)),"NA",VLOOKUP("Inbred HIPS_"&amp;CR$4&amp;"_"&amp;$CM47,'Turkus Index'!$A:$D,4,FALSE))</f>
        <v>202</v>
      </c>
      <c r="CS47" s="70"/>
      <c r="CT47" s="70">
        <f>IF(ISERROR(VLOOKUP("Inbred HIPS_"&amp;CT$4&amp;"_"&amp;$CM47,'Turkus Index'!$A:$D,4,FALSE)),"NA",VLOOKUP("Inbred HIPS_"&amp;CT$4&amp;"_"&amp;$CM47,'Turkus Index'!$A:$D,4,FALSE))</f>
        <v>203</v>
      </c>
      <c r="CU47" s="70"/>
      <c r="CV47" s="70">
        <f>IF(ISERROR(VLOOKUP("Inbred HIPS_"&amp;CV$4&amp;"_"&amp;$CM47,'Turkus Index'!$A:$D,4,FALSE)),"NA",VLOOKUP("Inbred HIPS_"&amp;CV$4&amp;"_"&amp;$CM47,'Turkus Index'!$A:$D,4,FALSE))</f>
        <v>204</v>
      </c>
      <c r="CW47" s="70"/>
      <c r="CX47" s="70">
        <f>IF(ISERROR(VLOOKUP("Inbred HIPS_"&amp;CX$4&amp;"_"&amp;$CM47,'Turkus Index'!$A:$D,4,FALSE)),"NA",VLOOKUP("Inbred HIPS_"&amp;CX$4&amp;"_"&amp;$CM47,'Turkus Index'!$A:$D,4,FALSE))</f>
        <v>205</v>
      </c>
      <c r="CY47" s="70"/>
      <c r="CZ47" s="70">
        <f>IF(ISERROR(VLOOKUP("Inbred HIPS_"&amp;CZ$4&amp;"_"&amp;$CM47,'Turkus Index'!$A:$D,4,FALSE)),"NA",VLOOKUP("Inbred HIPS_"&amp;CZ$4&amp;"_"&amp;$CM47,'Turkus Index'!$A:$D,4,FALSE))</f>
        <v>206</v>
      </c>
      <c r="DA47" s="70"/>
      <c r="DB47" s="70">
        <f>IF(ISERROR(VLOOKUP("Inbred HIPS_"&amp;DB$4&amp;"_"&amp;$CM47,'Turkus Index'!$A:$D,4,FALSE)),"NA",VLOOKUP("Inbred HIPS_"&amp;DB$4&amp;"_"&amp;$CM47,'Turkus Index'!$A:$D,4,FALSE))</f>
        <v>207</v>
      </c>
      <c r="DC47" s="70"/>
      <c r="DD47" s="70">
        <f>IF(ISERROR(VLOOKUP("Inbred HIPS_"&amp;DD$4&amp;"_"&amp;$CM47,'Turkus Index'!$A:$D,4,FALSE)),"NA",VLOOKUP("Inbred HIPS_"&amp;DD$4&amp;"_"&amp;$CM47,'Turkus Index'!$A:$D,4,FALSE))</f>
        <v>208</v>
      </c>
      <c r="DE47" s="70"/>
      <c r="DF47" s="70">
        <f>IF(ISERROR(VLOOKUP("Inbred HIPS_"&amp;DF$4&amp;"_"&amp;$CM47,'Turkus Index'!$A:$D,4,FALSE)),"NA",VLOOKUP("Inbred HIPS_"&amp;DF$4&amp;"_"&amp;$CM47,'Turkus Index'!$A:$D,4,FALSE))</f>
        <v>209</v>
      </c>
      <c r="DG47" s="70"/>
      <c r="DH47" s="70">
        <f>IF(ISERROR(VLOOKUP("Inbred HIPS_"&amp;DH$4&amp;"_"&amp;$CM47,'Turkus Index'!$A:$D,4,FALSE)),"NA",VLOOKUP("Inbred HIPS_"&amp;DH$4&amp;"_"&amp;$CM47,'Turkus Index'!$A:$D,4,FALSE))</f>
        <v>210</v>
      </c>
      <c r="DI47" s="70"/>
      <c r="DJ47" s="69" t="str">
        <f>IF(ISERROR(VLOOKUP("Inbred HIPS_"&amp;DJ$4&amp;"_"&amp;$CM47,'Turkus Index'!$A:$D,4,FALSE)),"NA",VLOOKUP("Inbred HIPS_"&amp;DJ$4&amp;"_"&amp;$CM47,'Turkus Index'!$A:$D,4,FALSE))</f>
        <v>NA</v>
      </c>
      <c r="DK47" s="69"/>
    </row>
    <row r="48" spans="1:115" x14ac:dyDescent="0.45">
      <c r="B48" t="s">
        <v>543</v>
      </c>
      <c r="C48" s="9">
        <v>1</v>
      </c>
      <c r="D48" s="9">
        <v>2</v>
      </c>
      <c r="E48" s="9">
        <v>3</v>
      </c>
      <c r="F48" s="9">
        <v>4</v>
      </c>
      <c r="G48" s="9">
        <v>5</v>
      </c>
      <c r="H48" s="9">
        <v>6</v>
      </c>
      <c r="I48" s="9">
        <v>7</v>
      </c>
      <c r="J48" s="9">
        <v>8</v>
      </c>
      <c r="K48" s="9">
        <v>9</v>
      </c>
      <c r="L48" s="9">
        <v>10</v>
      </c>
      <c r="M48" s="9">
        <v>11</v>
      </c>
      <c r="N48" s="9">
        <v>12</v>
      </c>
      <c r="O48" s="9">
        <v>13</v>
      </c>
      <c r="P48" s="9">
        <v>14</v>
      </c>
      <c r="Q48" s="9">
        <v>15</v>
      </c>
      <c r="R48" s="9">
        <v>16</v>
      </c>
      <c r="S48" s="9">
        <v>17</v>
      </c>
      <c r="T48" s="9">
        <v>18</v>
      </c>
      <c r="U48" s="9">
        <v>19</v>
      </c>
      <c r="V48" s="9">
        <v>20</v>
      </c>
      <c r="W48" s="9">
        <v>21</v>
      </c>
      <c r="X48" s="9">
        <v>22</v>
      </c>
      <c r="Y48" s="9">
        <v>23</v>
      </c>
      <c r="Z48" s="9">
        <v>24</v>
      </c>
      <c r="AA48" s="9">
        <v>25</v>
      </c>
      <c r="AB48" s="9">
        <v>26</v>
      </c>
      <c r="AC48" s="9">
        <v>27</v>
      </c>
      <c r="AD48" s="9">
        <v>28</v>
      </c>
      <c r="AE48" s="9">
        <v>29</v>
      </c>
      <c r="AF48" s="9">
        <v>30</v>
      </c>
      <c r="AG48" s="9">
        <v>31</v>
      </c>
      <c r="AH48" s="9">
        <v>32</v>
      </c>
      <c r="AI48" s="9">
        <v>33</v>
      </c>
      <c r="AJ48" s="9">
        <v>34</v>
      </c>
      <c r="AK48" s="9">
        <v>35</v>
      </c>
      <c r="AL48" s="9">
        <v>36</v>
      </c>
      <c r="AM48" s="9">
        <v>37</v>
      </c>
      <c r="AN48" s="9">
        <v>38</v>
      </c>
      <c r="AO48" s="9">
        <v>39</v>
      </c>
      <c r="AP48" s="9">
        <v>40</v>
      </c>
      <c r="AQ48" s="9">
        <v>41</v>
      </c>
      <c r="AR48" s="9">
        <v>42</v>
      </c>
      <c r="AS48" s="9">
        <v>43</v>
      </c>
      <c r="AT48" s="9">
        <v>44</v>
      </c>
      <c r="AU48" s="9">
        <v>45</v>
      </c>
      <c r="AV48" s="9">
        <v>46</v>
      </c>
      <c r="AW48" s="9">
        <v>47</v>
      </c>
      <c r="AX48" s="9">
        <v>48</v>
      </c>
      <c r="AY48" s="9">
        <v>49</v>
      </c>
      <c r="AZ48" s="9">
        <v>50</v>
      </c>
      <c r="BA48" s="9">
        <v>51</v>
      </c>
      <c r="BB48" s="9">
        <v>52</v>
      </c>
      <c r="BC48" s="9">
        <v>53</v>
      </c>
      <c r="BD48" s="9">
        <v>54</v>
      </c>
      <c r="BE48" s="9">
        <v>55</v>
      </c>
      <c r="BF48" s="9">
        <v>56</v>
      </c>
      <c r="BG48" s="9">
        <v>57</v>
      </c>
      <c r="BH48" s="9">
        <v>58</v>
      </c>
      <c r="BI48" s="9">
        <v>59</v>
      </c>
      <c r="BJ48" s="9">
        <v>60</v>
      </c>
      <c r="BK48" s="9">
        <v>61</v>
      </c>
      <c r="BL48" s="9">
        <v>62</v>
      </c>
      <c r="BM48" s="9">
        <v>63</v>
      </c>
      <c r="BN48" s="9">
        <v>64</v>
      </c>
      <c r="BO48" s="9">
        <v>65</v>
      </c>
      <c r="BP48" s="9">
        <v>66</v>
      </c>
      <c r="BQ48" s="9">
        <v>67</v>
      </c>
      <c r="BR48" s="9">
        <v>68</v>
      </c>
      <c r="BS48" s="9">
        <v>69</v>
      </c>
      <c r="BT48" s="9">
        <v>70</v>
      </c>
      <c r="BU48" s="9">
        <v>71</v>
      </c>
      <c r="BV48" s="9">
        <v>72</v>
      </c>
      <c r="BW48" s="9">
        <v>73</v>
      </c>
      <c r="BX48" s="9">
        <v>74</v>
      </c>
      <c r="BY48" s="9">
        <v>75</v>
      </c>
      <c r="BZ48" s="9">
        <v>76</v>
      </c>
      <c r="CA48" s="9">
        <v>77</v>
      </c>
      <c r="CB48" s="9">
        <v>78</v>
      </c>
      <c r="CC48" s="9">
        <v>79</v>
      </c>
      <c r="CD48" s="9">
        <v>80</v>
      </c>
      <c r="CE48">
        <v>81</v>
      </c>
      <c r="CF48" s="9">
        <v>82</v>
      </c>
      <c r="CG48" s="9">
        <v>83</v>
      </c>
      <c r="CH48">
        <v>84</v>
      </c>
      <c r="CM48">
        <v>42</v>
      </c>
      <c r="CN48" s="69" t="str">
        <f>IF(ISERROR(VLOOKUP("Inbred HIPS_"&amp;CN$4&amp;"_"&amp;$CM48,'Turkus Index'!$A:$D,4,FALSE)),"NA",VLOOKUP("Inbred HIPS_"&amp;CN$4&amp;"_"&amp;$CM48,'Turkus Index'!$A:$D,4,FALSE))</f>
        <v>NA</v>
      </c>
      <c r="CO48" s="69"/>
      <c r="CP48" s="72" t="str">
        <f>IF(ISERROR(VLOOKUP("Inbred HIPS_"&amp;CP$4&amp;"_"&amp;$CM48,'Turkus Index'!$A:$D,4,FALSE)),"NA",VLOOKUP("Inbred HIPS_"&amp;CP$4&amp;"_"&amp;$CM48,'Turkus Index'!$A:$D,4,FALSE))</f>
        <v>Filler</v>
      </c>
      <c r="CQ48" s="72"/>
      <c r="CR48" s="72" t="str">
        <f>IF(ISERROR(VLOOKUP("Inbred HIPS_"&amp;CR$4&amp;"_"&amp;$CM48,'Turkus Index'!$A:$D,4,FALSE)),"NA",VLOOKUP("Inbred HIPS_"&amp;CR$4&amp;"_"&amp;$CM48,'Turkus Index'!$A:$D,4,FALSE))</f>
        <v>Filler</v>
      </c>
      <c r="CS48" s="72"/>
      <c r="CT48" s="72" t="str">
        <f>IF(ISERROR(VLOOKUP("Inbred HIPS_"&amp;CT$4&amp;"_"&amp;$CM48,'Turkus Index'!$A:$D,4,FALSE)),"NA",VLOOKUP("Inbred HIPS_"&amp;CT$4&amp;"_"&amp;$CM48,'Turkus Index'!$A:$D,4,FALSE))</f>
        <v>Filler</v>
      </c>
      <c r="CU48" s="72"/>
      <c r="CV48" s="72" t="str">
        <f>IF(ISERROR(VLOOKUP("Inbred HIPS_"&amp;CV$4&amp;"_"&amp;$CM48,'Turkus Index'!$A:$D,4,FALSE)),"NA",VLOOKUP("Inbred HIPS_"&amp;CV$4&amp;"_"&amp;$CM48,'Turkus Index'!$A:$D,4,FALSE))</f>
        <v>Filler</v>
      </c>
      <c r="CW48" s="72"/>
      <c r="CX48" s="71">
        <f>IF(ISERROR(VLOOKUP("Inbred HIPS_"&amp;CX$4&amp;"_"&amp;$CM48,'Turkus Index'!$A:$D,4,FALSE)),"NA",VLOOKUP("Inbred HIPS_"&amp;CX$4&amp;"_"&amp;$CM48,'Turkus Index'!$A:$D,4,FALSE))</f>
        <v>496</v>
      </c>
      <c r="CY48" s="71"/>
      <c r="CZ48" s="71">
        <f>IF(ISERROR(VLOOKUP("Inbred HIPS_"&amp;CZ$4&amp;"_"&amp;$CM48,'Turkus Index'!$A:$D,4,FALSE)),"NA",VLOOKUP("Inbred HIPS_"&amp;CZ$4&amp;"_"&amp;$CM48,'Turkus Index'!$A:$D,4,FALSE))</f>
        <v>495</v>
      </c>
      <c r="DA48" s="71"/>
      <c r="DB48" s="71">
        <f>IF(ISERROR(VLOOKUP("Inbred HIPS_"&amp;DB$4&amp;"_"&amp;$CM48,'Turkus Index'!$A:$D,4,FALSE)),"NA",VLOOKUP("Inbred HIPS_"&amp;DB$4&amp;"_"&amp;$CM48,'Turkus Index'!$A:$D,4,FALSE))</f>
        <v>494</v>
      </c>
      <c r="DC48" s="71"/>
      <c r="DD48" s="71">
        <f>IF(ISERROR(VLOOKUP("Inbred HIPS_"&amp;DD$4&amp;"_"&amp;$CM48,'Turkus Index'!$A:$D,4,FALSE)),"NA",VLOOKUP("Inbred HIPS_"&amp;DD$4&amp;"_"&amp;$CM48,'Turkus Index'!$A:$D,4,FALSE))</f>
        <v>493</v>
      </c>
      <c r="DE48" s="71"/>
      <c r="DF48" s="71">
        <f>IF(ISERROR(VLOOKUP("Inbred HIPS_"&amp;DF$4&amp;"_"&amp;$CM48,'Turkus Index'!$A:$D,4,FALSE)),"NA",VLOOKUP("Inbred HIPS_"&amp;DF$4&amp;"_"&amp;$CM48,'Turkus Index'!$A:$D,4,FALSE))</f>
        <v>492</v>
      </c>
      <c r="DG48" s="71"/>
      <c r="DH48" s="71">
        <f>IF(ISERROR(VLOOKUP("Inbred HIPS_"&amp;DH$4&amp;"_"&amp;$CM48,'Turkus Index'!$A:$D,4,FALSE)),"NA",VLOOKUP("Inbred HIPS_"&amp;DH$4&amp;"_"&amp;$CM48,'Turkus Index'!$A:$D,4,FALSE))</f>
        <v>491</v>
      </c>
      <c r="DI48" s="71"/>
      <c r="DJ48" s="69" t="str">
        <f>IF(ISERROR(VLOOKUP("Inbred HIPS_"&amp;DJ$4&amp;"_"&amp;$CM48,'Turkus Index'!$A:$D,4,FALSE)),"NA",VLOOKUP("Inbred HIPS_"&amp;DJ$4&amp;"_"&amp;$CM48,'Turkus Index'!$A:$D,4,FALSE))</f>
        <v>NA</v>
      </c>
      <c r="DK48" s="69"/>
    </row>
    <row r="49" spans="2:115" x14ac:dyDescent="0.45">
      <c r="B49" t="s">
        <v>542</v>
      </c>
      <c r="C49" s="69">
        <v>1</v>
      </c>
      <c r="D49" s="69"/>
      <c r="E49" s="69"/>
      <c r="F49" s="69"/>
      <c r="G49" s="69">
        <v>2</v>
      </c>
      <c r="H49" s="69"/>
      <c r="I49" s="69"/>
      <c r="J49" s="69"/>
      <c r="K49" s="69">
        <v>3</v>
      </c>
      <c r="L49" s="69"/>
      <c r="M49" s="69"/>
      <c r="N49" s="69"/>
      <c r="O49" s="69">
        <v>4</v>
      </c>
      <c r="P49" s="69"/>
      <c r="Q49" s="69"/>
      <c r="R49" s="69"/>
      <c r="S49" s="69">
        <v>5</v>
      </c>
      <c r="T49" s="69"/>
      <c r="U49" s="69"/>
      <c r="V49" s="69"/>
      <c r="W49" s="69">
        <v>6</v>
      </c>
      <c r="X49" s="69"/>
      <c r="Y49" s="69"/>
      <c r="Z49" s="69"/>
      <c r="AA49" s="69">
        <v>7</v>
      </c>
      <c r="AB49" s="69"/>
      <c r="AC49" s="69"/>
      <c r="AD49" s="69"/>
      <c r="AE49" s="69">
        <v>8</v>
      </c>
      <c r="AF49" s="69"/>
      <c r="AG49" s="69"/>
      <c r="AH49" s="69"/>
      <c r="AI49" s="69">
        <v>9</v>
      </c>
      <c r="AJ49" s="69"/>
      <c r="AK49" s="69"/>
      <c r="AL49" s="69"/>
      <c r="AM49" s="69">
        <v>10</v>
      </c>
      <c r="AN49" s="69"/>
      <c r="AO49" s="69"/>
      <c r="AP49" s="69"/>
      <c r="AQ49" s="69">
        <v>11</v>
      </c>
      <c r="AR49" s="69"/>
      <c r="AS49" s="69"/>
      <c r="AT49" s="69"/>
      <c r="AU49" s="69">
        <v>12</v>
      </c>
      <c r="AV49" s="69"/>
      <c r="AW49" s="69"/>
      <c r="AX49" s="69"/>
      <c r="AY49" s="69">
        <v>13</v>
      </c>
      <c r="AZ49" s="69"/>
      <c r="BA49" s="69"/>
      <c r="BB49" s="69"/>
      <c r="BC49" s="69">
        <v>14</v>
      </c>
      <c r="BD49" s="69"/>
      <c r="BE49" s="69"/>
      <c r="BF49" s="69"/>
      <c r="BG49" s="69">
        <v>15</v>
      </c>
      <c r="BH49" s="69"/>
      <c r="BI49" s="69"/>
      <c r="BJ49" s="69"/>
      <c r="BK49" s="69">
        <v>16</v>
      </c>
      <c r="BL49" s="69"/>
      <c r="BM49" s="69"/>
      <c r="BN49" s="69"/>
      <c r="BO49" s="69">
        <v>17</v>
      </c>
      <c r="BP49" s="69"/>
      <c r="BQ49" s="69"/>
      <c r="BR49" s="69"/>
      <c r="BS49" s="69">
        <v>18</v>
      </c>
      <c r="BT49" s="69"/>
      <c r="BU49" s="69"/>
      <c r="BV49" s="69"/>
      <c r="BW49" s="69">
        <v>19</v>
      </c>
      <c r="BX49" s="69"/>
      <c r="BY49" s="69"/>
      <c r="BZ49" s="69"/>
      <c r="CA49" s="69">
        <v>20</v>
      </c>
      <c r="CB49" s="69"/>
      <c r="CC49" s="69"/>
      <c r="CD49" s="69"/>
      <c r="CE49" s="69">
        <v>21</v>
      </c>
      <c r="CF49" s="69"/>
      <c r="CG49" s="69"/>
      <c r="CH49" s="69"/>
      <c r="CM49">
        <v>41</v>
      </c>
      <c r="CN49" s="69" t="str">
        <f>IF(ISERROR(VLOOKUP("Inbred HIPS_"&amp;CN$4&amp;"_"&amp;$CM49,'Turkus Index'!$A:$D,4,FALSE)),"NA",VLOOKUP("Inbred HIPS_"&amp;CN$4&amp;"_"&amp;$CM49,'Turkus Index'!$A:$D,4,FALSE))</f>
        <v>NA</v>
      </c>
      <c r="CO49" s="69"/>
      <c r="CP49" s="71">
        <f>IF(ISERROR(VLOOKUP("Inbred HIPS_"&amp;CP$4&amp;"_"&amp;$CM49,'Turkus Index'!$A:$D,4,FALSE)),"NA",VLOOKUP("Inbred HIPS_"&amp;CP$4&amp;"_"&amp;$CM49,'Turkus Index'!$A:$D,4,FALSE))</f>
        <v>481</v>
      </c>
      <c r="CQ49" s="71"/>
      <c r="CR49" s="71">
        <f>IF(ISERROR(VLOOKUP("Inbred HIPS_"&amp;CR$4&amp;"_"&amp;$CM49,'Turkus Index'!$A:$D,4,FALSE)),"NA",VLOOKUP("Inbred HIPS_"&amp;CR$4&amp;"_"&amp;$CM49,'Turkus Index'!$A:$D,4,FALSE))</f>
        <v>482</v>
      </c>
      <c r="CS49" s="71"/>
      <c r="CT49" s="71">
        <f>IF(ISERROR(VLOOKUP("Inbred HIPS_"&amp;CT$4&amp;"_"&amp;$CM49,'Turkus Index'!$A:$D,4,FALSE)),"NA",VLOOKUP("Inbred HIPS_"&amp;CT$4&amp;"_"&amp;$CM49,'Turkus Index'!$A:$D,4,FALSE))</f>
        <v>483</v>
      </c>
      <c r="CU49" s="71"/>
      <c r="CV49" s="71">
        <f>IF(ISERROR(VLOOKUP("Inbred HIPS_"&amp;CV$4&amp;"_"&amp;$CM49,'Turkus Index'!$A:$D,4,FALSE)),"NA",VLOOKUP("Inbred HIPS_"&amp;CV$4&amp;"_"&amp;$CM49,'Turkus Index'!$A:$D,4,FALSE))</f>
        <v>484</v>
      </c>
      <c r="CW49" s="71"/>
      <c r="CX49" s="71">
        <f>IF(ISERROR(VLOOKUP("Inbred HIPS_"&amp;CX$4&amp;"_"&amp;$CM49,'Turkus Index'!$A:$D,4,FALSE)),"NA",VLOOKUP("Inbred HIPS_"&amp;CX$4&amp;"_"&amp;$CM49,'Turkus Index'!$A:$D,4,FALSE))</f>
        <v>485</v>
      </c>
      <c r="CY49" s="71"/>
      <c r="CZ49" s="71">
        <f>IF(ISERROR(VLOOKUP("Inbred HIPS_"&amp;CZ$4&amp;"_"&amp;$CM49,'Turkus Index'!$A:$D,4,FALSE)),"NA",VLOOKUP("Inbred HIPS_"&amp;CZ$4&amp;"_"&amp;$CM49,'Turkus Index'!$A:$D,4,FALSE))</f>
        <v>486</v>
      </c>
      <c r="DA49" s="71"/>
      <c r="DB49" s="71">
        <f>IF(ISERROR(VLOOKUP("Inbred HIPS_"&amp;DB$4&amp;"_"&amp;$CM49,'Turkus Index'!$A:$D,4,FALSE)),"NA",VLOOKUP("Inbred HIPS_"&amp;DB$4&amp;"_"&amp;$CM49,'Turkus Index'!$A:$D,4,FALSE))</f>
        <v>487</v>
      </c>
      <c r="DC49" s="71"/>
      <c r="DD49" s="71">
        <f>IF(ISERROR(VLOOKUP("Inbred HIPS_"&amp;DD$4&amp;"_"&amp;$CM49,'Turkus Index'!$A:$D,4,FALSE)),"NA",VLOOKUP("Inbred HIPS_"&amp;DD$4&amp;"_"&amp;$CM49,'Turkus Index'!$A:$D,4,FALSE))</f>
        <v>488</v>
      </c>
      <c r="DE49" s="71"/>
      <c r="DF49" s="71">
        <f>IF(ISERROR(VLOOKUP("Inbred HIPS_"&amp;DF$4&amp;"_"&amp;$CM49,'Turkus Index'!$A:$D,4,FALSE)),"NA",VLOOKUP("Inbred HIPS_"&amp;DF$4&amp;"_"&amp;$CM49,'Turkus Index'!$A:$D,4,FALSE))</f>
        <v>489</v>
      </c>
      <c r="DG49" s="71"/>
      <c r="DH49" s="71">
        <f>IF(ISERROR(VLOOKUP("Inbred HIPS_"&amp;DH$4&amp;"_"&amp;$CM49,'Turkus Index'!$A:$D,4,FALSE)),"NA",VLOOKUP("Inbred HIPS_"&amp;DH$4&amp;"_"&amp;$CM49,'Turkus Index'!$A:$D,4,FALSE))</f>
        <v>490</v>
      </c>
      <c r="DI49" s="71"/>
      <c r="DJ49" s="69" t="str">
        <f>IF(ISERROR(VLOOKUP("Inbred HIPS_"&amp;DJ$4&amp;"_"&amp;$CM49,'Turkus Index'!$A:$D,4,FALSE)),"NA",VLOOKUP("Inbred HIPS_"&amp;DJ$4&amp;"_"&amp;$CM49,'Turkus Index'!$A:$D,4,FALSE))</f>
        <v>NA</v>
      </c>
      <c r="DK49" s="69"/>
    </row>
    <row r="50" spans="2:115" x14ac:dyDescent="0.45">
      <c r="CM50">
        <v>40</v>
      </c>
      <c r="CN50" s="69" t="str">
        <f>IF(ISERROR(VLOOKUP("Inbred HIPS_"&amp;CN$4&amp;"_"&amp;$CM50,'Turkus Index'!$A:$D,4,FALSE)),"NA",VLOOKUP("Inbred HIPS_"&amp;CN$4&amp;"_"&amp;$CM50,'Turkus Index'!$A:$D,4,FALSE))</f>
        <v>NA</v>
      </c>
      <c r="CO50" s="69"/>
      <c r="CP50" s="71">
        <f>IF(ISERROR(VLOOKUP("Inbred HIPS_"&amp;CP$4&amp;"_"&amp;$CM50,'Turkus Index'!$A:$D,4,FALSE)),"NA",VLOOKUP("Inbred HIPS_"&amp;CP$4&amp;"_"&amp;$CM50,'Turkus Index'!$A:$D,4,FALSE))</f>
        <v>480</v>
      </c>
      <c r="CQ50" s="71"/>
      <c r="CR50" s="71">
        <f>IF(ISERROR(VLOOKUP("Inbred HIPS_"&amp;CR$4&amp;"_"&amp;$CM50,'Turkus Index'!$A:$D,4,FALSE)),"NA",VLOOKUP("Inbred HIPS_"&amp;CR$4&amp;"_"&amp;$CM50,'Turkus Index'!$A:$D,4,FALSE))</f>
        <v>479</v>
      </c>
      <c r="CS50" s="71"/>
      <c r="CT50" s="71">
        <f>IF(ISERROR(VLOOKUP("Inbred HIPS_"&amp;CT$4&amp;"_"&amp;$CM50,'Turkus Index'!$A:$D,4,FALSE)),"NA",VLOOKUP("Inbred HIPS_"&amp;CT$4&amp;"_"&amp;$CM50,'Turkus Index'!$A:$D,4,FALSE))</f>
        <v>478</v>
      </c>
      <c r="CU50" s="71"/>
      <c r="CV50" s="71">
        <f>IF(ISERROR(VLOOKUP("Inbred HIPS_"&amp;CV$4&amp;"_"&amp;$CM50,'Turkus Index'!$A:$D,4,FALSE)),"NA",VLOOKUP("Inbred HIPS_"&amp;CV$4&amp;"_"&amp;$CM50,'Turkus Index'!$A:$D,4,FALSE))</f>
        <v>477</v>
      </c>
      <c r="CW50" s="71"/>
      <c r="CX50" s="71">
        <f>IF(ISERROR(VLOOKUP("Inbred HIPS_"&amp;CX$4&amp;"_"&amp;$CM50,'Turkus Index'!$A:$D,4,FALSE)),"NA",VLOOKUP("Inbred HIPS_"&amp;CX$4&amp;"_"&amp;$CM50,'Turkus Index'!$A:$D,4,FALSE))</f>
        <v>476</v>
      </c>
      <c r="CY50" s="71"/>
      <c r="CZ50" s="71">
        <f>IF(ISERROR(VLOOKUP("Inbred HIPS_"&amp;CZ$4&amp;"_"&amp;$CM50,'Turkus Index'!$A:$D,4,FALSE)),"NA",VLOOKUP("Inbred HIPS_"&amp;CZ$4&amp;"_"&amp;$CM50,'Turkus Index'!$A:$D,4,FALSE))</f>
        <v>475</v>
      </c>
      <c r="DA50" s="71"/>
      <c r="DB50" s="71">
        <f>IF(ISERROR(VLOOKUP("Inbred HIPS_"&amp;DB$4&amp;"_"&amp;$CM50,'Turkus Index'!$A:$D,4,FALSE)),"NA",VLOOKUP("Inbred HIPS_"&amp;DB$4&amp;"_"&amp;$CM50,'Turkus Index'!$A:$D,4,FALSE))</f>
        <v>474</v>
      </c>
      <c r="DC50" s="71"/>
      <c r="DD50" s="71">
        <f>IF(ISERROR(VLOOKUP("Inbred HIPS_"&amp;DD$4&amp;"_"&amp;$CM50,'Turkus Index'!$A:$D,4,FALSE)),"NA",VLOOKUP("Inbred HIPS_"&amp;DD$4&amp;"_"&amp;$CM50,'Turkus Index'!$A:$D,4,FALSE))</f>
        <v>473</v>
      </c>
      <c r="DE50" s="71"/>
      <c r="DF50" s="71">
        <f>IF(ISERROR(VLOOKUP("Inbred HIPS_"&amp;DF$4&amp;"_"&amp;$CM50,'Turkus Index'!$A:$D,4,FALSE)),"NA",VLOOKUP("Inbred HIPS_"&amp;DF$4&amp;"_"&amp;$CM50,'Turkus Index'!$A:$D,4,FALSE))</f>
        <v>472</v>
      </c>
      <c r="DG50" s="71"/>
      <c r="DH50" s="71">
        <f>IF(ISERROR(VLOOKUP("Inbred HIPS_"&amp;DH$4&amp;"_"&amp;$CM50,'Turkus Index'!$A:$D,4,FALSE)),"NA",VLOOKUP("Inbred HIPS_"&amp;DH$4&amp;"_"&amp;$CM50,'Turkus Index'!$A:$D,4,FALSE))</f>
        <v>471</v>
      </c>
      <c r="DI50" s="71"/>
      <c r="DJ50" s="69" t="str">
        <f>IF(ISERROR(VLOOKUP("Inbred HIPS_"&amp;DJ$4&amp;"_"&amp;$CM50,'Turkus Index'!$A:$D,4,FALSE)),"NA",VLOOKUP("Inbred HIPS_"&amp;DJ$4&amp;"_"&amp;$CM50,'Turkus Index'!$A:$D,4,FALSE))</f>
        <v>NA</v>
      </c>
      <c r="DK50" s="69"/>
    </row>
    <row r="51" spans="2:115" x14ac:dyDescent="0.45">
      <c r="CM51">
        <v>39</v>
      </c>
      <c r="CN51" s="69" t="str">
        <f>IF(ISERROR(VLOOKUP("Inbred HIPS_"&amp;CN$4&amp;"_"&amp;$CM51,'Turkus Index'!$A:$D,4,FALSE)),"NA",VLOOKUP("Inbred HIPS_"&amp;CN$4&amp;"_"&amp;$CM51,'Turkus Index'!$A:$D,4,FALSE))</f>
        <v>NA</v>
      </c>
      <c r="CO51" s="69"/>
      <c r="CP51" s="71">
        <f>IF(ISERROR(VLOOKUP("Inbred HIPS_"&amp;CP$4&amp;"_"&amp;$CM51,'Turkus Index'!$A:$D,4,FALSE)),"NA",VLOOKUP("Inbred HIPS_"&amp;CP$4&amp;"_"&amp;$CM51,'Turkus Index'!$A:$D,4,FALSE))</f>
        <v>461</v>
      </c>
      <c r="CQ51" s="71"/>
      <c r="CR51" s="71">
        <f>IF(ISERROR(VLOOKUP("Inbred HIPS_"&amp;CR$4&amp;"_"&amp;$CM51,'Turkus Index'!$A:$D,4,FALSE)),"NA",VLOOKUP("Inbred HIPS_"&amp;CR$4&amp;"_"&amp;$CM51,'Turkus Index'!$A:$D,4,FALSE))</f>
        <v>462</v>
      </c>
      <c r="CS51" s="71"/>
      <c r="CT51" s="71">
        <f>IF(ISERROR(VLOOKUP("Inbred HIPS_"&amp;CT$4&amp;"_"&amp;$CM51,'Turkus Index'!$A:$D,4,FALSE)),"NA",VLOOKUP("Inbred HIPS_"&amp;CT$4&amp;"_"&amp;$CM51,'Turkus Index'!$A:$D,4,FALSE))</f>
        <v>463</v>
      </c>
      <c r="CU51" s="71"/>
      <c r="CV51" s="71">
        <f>IF(ISERROR(VLOOKUP("Inbred HIPS_"&amp;CV$4&amp;"_"&amp;$CM51,'Turkus Index'!$A:$D,4,FALSE)),"NA",VLOOKUP("Inbred HIPS_"&amp;CV$4&amp;"_"&amp;$CM51,'Turkus Index'!$A:$D,4,FALSE))</f>
        <v>464</v>
      </c>
      <c r="CW51" s="71"/>
      <c r="CX51" s="71">
        <f>IF(ISERROR(VLOOKUP("Inbred HIPS_"&amp;CX$4&amp;"_"&amp;$CM51,'Turkus Index'!$A:$D,4,FALSE)),"NA",VLOOKUP("Inbred HIPS_"&amp;CX$4&amp;"_"&amp;$CM51,'Turkus Index'!$A:$D,4,FALSE))</f>
        <v>465</v>
      </c>
      <c r="CY51" s="71"/>
      <c r="CZ51" s="71">
        <f>IF(ISERROR(VLOOKUP("Inbred HIPS_"&amp;CZ$4&amp;"_"&amp;$CM51,'Turkus Index'!$A:$D,4,FALSE)),"NA",VLOOKUP("Inbred HIPS_"&amp;CZ$4&amp;"_"&amp;$CM51,'Turkus Index'!$A:$D,4,FALSE))</f>
        <v>466</v>
      </c>
      <c r="DA51" s="71"/>
      <c r="DB51" s="71">
        <f>IF(ISERROR(VLOOKUP("Inbred HIPS_"&amp;DB$4&amp;"_"&amp;$CM51,'Turkus Index'!$A:$D,4,FALSE)),"NA",VLOOKUP("Inbred HIPS_"&amp;DB$4&amp;"_"&amp;$CM51,'Turkus Index'!$A:$D,4,FALSE))</f>
        <v>467</v>
      </c>
      <c r="DC51" s="71"/>
      <c r="DD51" s="71">
        <f>IF(ISERROR(VLOOKUP("Inbred HIPS_"&amp;DD$4&amp;"_"&amp;$CM51,'Turkus Index'!$A:$D,4,FALSE)),"NA",VLOOKUP("Inbred HIPS_"&amp;DD$4&amp;"_"&amp;$CM51,'Turkus Index'!$A:$D,4,FALSE))</f>
        <v>468</v>
      </c>
      <c r="DE51" s="71"/>
      <c r="DF51" s="71">
        <f>IF(ISERROR(VLOOKUP("Inbred HIPS_"&amp;DF$4&amp;"_"&amp;$CM51,'Turkus Index'!$A:$D,4,FALSE)),"NA",VLOOKUP("Inbred HIPS_"&amp;DF$4&amp;"_"&amp;$CM51,'Turkus Index'!$A:$D,4,FALSE))</f>
        <v>469</v>
      </c>
      <c r="DG51" s="71"/>
      <c r="DH51" s="71">
        <f>IF(ISERROR(VLOOKUP("Inbred HIPS_"&amp;DH$4&amp;"_"&amp;$CM51,'Turkus Index'!$A:$D,4,FALSE)),"NA",VLOOKUP("Inbred HIPS_"&amp;DH$4&amp;"_"&amp;$CM51,'Turkus Index'!$A:$D,4,FALSE))</f>
        <v>470</v>
      </c>
      <c r="DI51" s="71"/>
      <c r="DJ51" s="69" t="str">
        <f>IF(ISERROR(VLOOKUP("Inbred HIPS_"&amp;DJ$4&amp;"_"&amp;$CM51,'Turkus Index'!$A:$D,4,FALSE)),"NA",VLOOKUP("Inbred HIPS_"&amp;DJ$4&amp;"_"&amp;$CM51,'Turkus Index'!$A:$D,4,FALSE))</f>
        <v>NA</v>
      </c>
      <c r="DK51" s="69"/>
    </row>
    <row r="52" spans="2:115" x14ac:dyDescent="0.45">
      <c r="CM52">
        <v>38</v>
      </c>
      <c r="CN52" s="69" t="str">
        <f>IF(ISERROR(VLOOKUP("Inbred HIPS_"&amp;CN$4&amp;"_"&amp;$CM52,'Turkus Index'!$A:$D,4,FALSE)),"NA",VLOOKUP("Inbred HIPS_"&amp;CN$4&amp;"_"&amp;$CM52,'Turkus Index'!$A:$D,4,FALSE))</f>
        <v>NA</v>
      </c>
      <c r="CO52" s="69"/>
      <c r="CP52" s="71">
        <f>IF(ISERROR(VLOOKUP("Inbred HIPS_"&amp;CP$4&amp;"_"&amp;$CM52,'Turkus Index'!$A:$D,4,FALSE)),"NA",VLOOKUP("Inbred HIPS_"&amp;CP$4&amp;"_"&amp;$CM52,'Turkus Index'!$A:$D,4,FALSE))</f>
        <v>460</v>
      </c>
      <c r="CQ52" s="71"/>
      <c r="CR52" s="71">
        <f>IF(ISERROR(VLOOKUP("Inbred HIPS_"&amp;CR$4&amp;"_"&amp;$CM52,'Turkus Index'!$A:$D,4,FALSE)),"NA",VLOOKUP("Inbred HIPS_"&amp;CR$4&amp;"_"&amp;$CM52,'Turkus Index'!$A:$D,4,FALSE))</f>
        <v>459</v>
      </c>
      <c r="CS52" s="71"/>
      <c r="CT52" s="71">
        <f>IF(ISERROR(VLOOKUP("Inbred HIPS_"&amp;CT$4&amp;"_"&amp;$CM52,'Turkus Index'!$A:$D,4,FALSE)),"NA",VLOOKUP("Inbred HIPS_"&amp;CT$4&amp;"_"&amp;$CM52,'Turkus Index'!$A:$D,4,FALSE))</f>
        <v>458</v>
      </c>
      <c r="CU52" s="71"/>
      <c r="CV52" s="71">
        <f>IF(ISERROR(VLOOKUP("Inbred HIPS_"&amp;CV$4&amp;"_"&amp;$CM52,'Turkus Index'!$A:$D,4,FALSE)),"NA",VLOOKUP("Inbred HIPS_"&amp;CV$4&amp;"_"&amp;$CM52,'Turkus Index'!$A:$D,4,FALSE))</f>
        <v>457</v>
      </c>
      <c r="CW52" s="71"/>
      <c r="CX52" s="71">
        <f>IF(ISERROR(VLOOKUP("Inbred HIPS_"&amp;CX$4&amp;"_"&amp;$CM52,'Turkus Index'!$A:$D,4,FALSE)),"NA",VLOOKUP("Inbred HIPS_"&amp;CX$4&amp;"_"&amp;$CM52,'Turkus Index'!$A:$D,4,FALSE))</f>
        <v>456</v>
      </c>
      <c r="CY52" s="71"/>
      <c r="CZ52" s="71">
        <f>IF(ISERROR(VLOOKUP("Inbred HIPS_"&amp;CZ$4&amp;"_"&amp;$CM52,'Turkus Index'!$A:$D,4,FALSE)),"NA",VLOOKUP("Inbred HIPS_"&amp;CZ$4&amp;"_"&amp;$CM52,'Turkus Index'!$A:$D,4,FALSE))</f>
        <v>455</v>
      </c>
      <c r="DA52" s="71"/>
      <c r="DB52" s="71">
        <f>IF(ISERROR(VLOOKUP("Inbred HIPS_"&amp;DB$4&amp;"_"&amp;$CM52,'Turkus Index'!$A:$D,4,FALSE)),"NA",VLOOKUP("Inbred HIPS_"&amp;DB$4&amp;"_"&amp;$CM52,'Turkus Index'!$A:$D,4,FALSE))</f>
        <v>454</v>
      </c>
      <c r="DC52" s="71"/>
      <c r="DD52" s="71">
        <f>IF(ISERROR(VLOOKUP("Inbred HIPS_"&amp;DD$4&amp;"_"&amp;$CM52,'Turkus Index'!$A:$D,4,FALSE)),"NA",VLOOKUP("Inbred HIPS_"&amp;DD$4&amp;"_"&amp;$CM52,'Turkus Index'!$A:$D,4,FALSE))</f>
        <v>453</v>
      </c>
      <c r="DE52" s="71"/>
      <c r="DF52" s="71">
        <f>IF(ISERROR(VLOOKUP("Inbred HIPS_"&amp;DF$4&amp;"_"&amp;$CM52,'Turkus Index'!$A:$D,4,FALSE)),"NA",VLOOKUP("Inbred HIPS_"&amp;DF$4&amp;"_"&amp;$CM52,'Turkus Index'!$A:$D,4,FALSE))</f>
        <v>452</v>
      </c>
      <c r="DG52" s="71"/>
      <c r="DH52" s="71">
        <f>IF(ISERROR(VLOOKUP("Inbred HIPS_"&amp;DH$4&amp;"_"&amp;$CM52,'Turkus Index'!$A:$D,4,FALSE)),"NA",VLOOKUP("Inbred HIPS_"&amp;DH$4&amp;"_"&amp;$CM52,'Turkus Index'!$A:$D,4,FALSE))</f>
        <v>451</v>
      </c>
      <c r="DI52" s="71"/>
      <c r="DJ52" s="69" t="str">
        <f>IF(ISERROR(VLOOKUP("Inbred HIPS_"&amp;DJ$4&amp;"_"&amp;$CM52,'Turkus Index'!$A:$D,4,FALSE)),"NA",VLOOKUP("Inbred HIPS_"&amp;DJ$4&amp;"_"&amp;$CM52,'Turkus Index'!$A:$D,4,FALSE))</f>
        <v>NA</v>
      </c>
      <c r="DK52" s="69"/>
    </row>
    <row r="53" spans="2:115" x14ac:dyDescent="0.45">
      <c r="CM53">
        <v>37</v>
      </c>
      <c r="CN53" s="69" t="str">
        <f>IF(ISERROR(VLOOKUP("Inbred HIPS_"&amp;CN$4&amp;"_"&amp;$CM53,'Turkus Index'!$A:$D,4,FALSE)),"NA",VLOOKUP("Inbred HIPS_"&amp;CN$4&amp;"_"&amp;$CM53,'Turkus Index'!$A:$D,4,FALSE))</f>
        <v>NA</v>
      </c>
      <c r="CO53" s="69"/>
      <c r="CP53" s="71">
        <f>IF(ISERROR(VLOOKUP("Inbred HIPS_"&amp;CP$4&amp;"_"&amp;$CM53,'Turkus Index'!$A:$D,4,FALSE)),"NA",VLOOKUP("Inbred HIPS_"&amp;CP$4&amp;"_"&amp;$CM53,'Turkus Index'!$A:$D,4,FALSE))</f>
        <v>441</v>
      </c>
      <c r="CQ53" s="71"/>
      <c r="CR53" s="71">
        <f>IF(ISERROR(VLOOKUP("Inbred HIPS_"&amp;CR$4&amp;"_"&amp;$CM53,'Turkus Index'!$A:$D,4,FALSE)),"NA",VLOOKUP("Inbred HIPS_"&amp;CR$4&amp;"_"&amp;$CM53,'Turkus Index'!$A:$D,4,FALSE))</f>
        <v>442</v>
      </c>
      <c r="CS53" s="71"/>
      <c r="CT53" s="71">
        <f>IF(ISERROR(VLOOKUP("Inbred HIPS_"&amp;CT$4&amp;"_"&amp;$CM53,'Turkus Index'!$A:$D,4,FALSE)),"NA",VLOOKUP("Inbred HIPS_"&amp;CT$4&amp;"_"&amp;$CM53,'Turkus Index'!$A:$D,4,FALSE))</f>
        <v>443</v>
      </c>
      <c r="CU53" s="71"/>
      <c r="CV53" s="71">
        <f>IF(ISERROR(VLOOKUP("Inbred HIPS_"&amp;CV$4&amp;"_"&amp;$CM53,'Turkus Index'!$A:$D,4,FALSE)),"NA",VLOOKUP("Inbred HIPS_"&amp;CV$4&amp;"_"&amp;$CM53,'Turkus Index'!$A:$D,4,FALSE))</f>
        <v>444</v>
      </c>
      <c r="CW53" s="71"/>
      <c r="CX53" s="71">
        <f>IF(ISERROR(VLOOKUP("Inbred HIPS_"&amp;CX$4&amp;"_"&amp;$CM53,'Turkus Index'!$A:$D,4,FALSE)),"NA",VLOOKUP("Inbred HIPS_"&amp;CX$4&amp;"_"&amp;$CM53,'Turkus Index'!$A:$D,4,FALSE))</f>
        <v>445</v>
      </c>
      <c r="CY53" s="71"/>
      <c r="CZ53" s="71">
        <f>IF(ISERROR(VLOOKUP("Inbred HIPS_"&amp;CZ$4&amp;"_"&amp;$CM53,'Turkus Index'!$A:$D,4,FALSE)),"NA",VLOOKUP("Inbred HIPS_"&amp;CZ$4&amp;"_"&amp;$CM53,'Turkus Index'!$A:$D,4,FALSE))</f>
        <v>446</v>
      </c>
      <c r="DA53" s="71"/>
      <c r="DB53" s="71">
        <f>IF(ISERROR(VLOOKUP("Inbred HIPS_"&amp;DB$4&amp;"_"&amp;$CM53,'Turkus Index'!$A:$D,4,FALSE)),"NA",VLOOKUP("Inbred HIPS_"&amp;DB$4&amp;"_"&amp;$CM53,'Turkus Index'!$A:$D,4,FALSE))</f>
        <v>447</v>
      </c>
      <c r="DC53" s="71"/>
      <c r="DD53" s="71">
        <f>IF(ISERROR(VLOOKUP("Inbred HIPS_"&amp;DD$4&amp;"_"&amp;$CM53,'Turkus Index'!$A:$D,4,FALSE)),"NA",VLOOKUP("Inbred HIPS_"&amp;DD$4&amp;"_"&amp;$CM53,'Turkus Index'!$A:$D,4,FALSE))</f>
        <v>448</v>
      </c>
      <c r="DE53" s="71"/>
      <c r="DF53" s="71">
        <f>IF(ISERROR(VLOOKUP("Inbred HIPS_"&amp;DF$4&amp;"_"&amp;$CM53,'Turkus Index'!$A:$D,4,FALSE)),"NA",VLOOKUP("Inbred HIPS_"&amp;DF$4&amp;"_"&amp;$CM53,'Turkus Index'!$A:$D,4,FALSE))</f>
        <v>449</v>
      </c>
      <c r="DG53" s="71"/>
      <c r="DH53" s="71">
        <f>IF(ISERROR(VLOOKUP("Inbred HIPS_"&amp;DH$4&amp;"_"&amp;$CM53,'Turkus Index'!$A:$D,4,FALSE)),"NA",VLOOKUP("Inbred HIPS_"&amp;DH$4&amp;"_"&amp;$CM53,'Turkus Index'!$A:$D,4,FALSE))</f>
        <v>450</v>
      </c>
      <c r="DI53" s="71"/>
      <c r="DJ53" s="69" t="str">
        <f>IF(ISERROR(VLOOKUP("Inbred HIPS_"&amp;DJ$4&amp;"_"&amp;$CM53,'Turkus Index'!$A:$D,4,FALSE)),"NA",VLOOKUP("Inbred HIPS_"&amp;DJ$4&amp;"_"&amp;$CM53,'Turkus Index'!$A:$D,4,FALSE))</f>
        <v>NA</v>
      </c>
      <c r="DK53" s="69"/>
    </row>
    <row r="54" spans="2:115" x14ac:dyDescent="0.45">
      <c r="CM54">
        <v>36</v>
      </c>
      <c r="CN54" s="69" t="str">
        <f>IF(ISERROR(VLOOKUP("Inbred HIPS_"&amp;CN$4&amp;"_"&amp;$CM54,'Turkus Index'!$A:$D,4,FALSE)),"NA",VLOOKUP("Inbred HIPS_"&amp;CN$4&amp;"_"&amp;$CM54,'Turkus Index'!$A:$D,4,FALSE))</f>
        <v>NA</v>
      </c>
      <c r="CO54" s="69"/>
      <c r="CP54" s="71">
        <f>IF(ISERROR(VLOOKUP("Inbred HIPS_"&amp;CP$4&amp;"_"&amp;$CM54,'Turkus Index'!$A:$D,4,FALSE)),"NA",VLOOKUP("Inbred HIPS_"&amp;CP$4&amp;"_"&amp;$CM54,'Turkus Index'!$A:$D,4,FALSE))</f>
        <v>440</v>
      </c>
      <c r="CQ54" s="71"/>
      <c r="CR54" s="71">
        <f>IF(ISERROR(VLOOKUP("Inbred HIPS_"&amp;CR$4&amp;"_"&amp;$CM54,'Turkus Index'!$A:$D,4,FALSE)),"NA",VLOOKUP("Inbred HIPS_"&amp;CR$4&amp;"_"&amp;$CM54,'Turkus Index'!$A:$D,4,FALSE))</f>
        <v>439</v>
      </c>
      <c r="CS54" s="71"/>
      <c r="CT54" s="71">
        <f>IF(ISERROR(VLOOKUP("Inbred HIPS_"&amp;CT$4&amp;"_"&amp;$CM54,'Turkus Index'!$A:$D,4,FALSE)),"NA",VLOOKUP("Inbred HIPS_"&amp;CT$4&amp;"_"&amp;$CM54,'Turkus Index'!$A:$D,4,FALSE))</f>
        <v>438</v>
      </c>
      <c r="CU54" s="71"/>
      <c r="CV54" s="71">
        <f>IF(ISERROR(VLOOKUP("Inbred HIPS_"&amp;CV$4&amp;"_"&amp;$CM54,'Turkus Index'!$A:$D,4,FALSE)),"NA",VLOOKUP("Inbred HIPS_"&amp;CV$4&amp;"_"&amp;$CM54,'Turkus Index'!$A:$D,4,FALSE))</f>
        <v>437</v>
      </c>
      <c r="CW54" s="71"/>
      <c r="CX54" s="71">
        <f>IF(ISERROR(VLOOKUP("Inbred HIPS_"&amp;CX$4&amp;"_"&amp;$CM54,'Turkus Index'!$A:$D,4,FALSE)),"NA",VLOOKUP("Inbred HIPS_"&amp;CX$4&amp;"_"&amp;$CM54,'Turkus Index'!$A:$D,4,FALSE))</f>
        <v>436</v>
      </c>
      <c r="CY54" s="71"/>
      <c r="CZ54" s="71">
        <f>IF(ISERROR(VLOOKUP("Inbred HIPS_"&amp;CZ$4&amp;"_"&amp;$CM54,'Turkus Index'!$A:$D,4,FALSE)),"NA",VLOOKUP("Inbred HIPS_"&amp;CZ$4&amp;"_"&amp;$CM54,'Turkus Index'!$A:$D,4,FALSE))</f>
        <v>435</v>
      </c>
      <c r="DA54" s="71"/>
      <c r="DB54" s="71">
        <f>IF(ISERROR(VLOOKUP("Inbred HIPS_"&amp;DB$4&amp;"_"&amp;$CM54,'Turkus Index'!$A:$D,4,FALSE)),"NA",VLOOKUP("Inbred HIPS_"&amp;DB$4&amp;"_"&amp;$CM54,'Turkus Index'!$A:$D,4,FALSE))</f>
        <v>434</v>
      </c>
      <c r="DC54" s="71"/>
      <c r="DD54" s="71">
        <f>IF(ISERROR(VLOOKUP("Inbred HIPS_"&amp;DD$4&amp;"_"&amp;$CM54,'Turkus Index'!$A:$D,4,FALSE)),"NA",VLOOKUP("Inbred HIPS_"&amp;DD$4&amp;"_"&amp;$CM54,'Turkus Index'!$A:$D,4,FALSE))</f>
        <v>433</v>
      </c>
      <c r="DE54" s="71"/>
      <c r="DF54" s="71">
        <f>IF(ISERROR(VLOOKUP("Inbred HIPS_"&amp;DF$4&amp;"_"&amp;$CM54,'Turkus Index'!$A:$D,4,FALSE)),"NA",VLOOKUP("Inbred HIPS_"&amp;DF$4&amp;"_"&amp;$CM54,'Turkus Index'!$A:$D,4,FALSE))</f>
        <v>432</v>
      </c>
      <c r="DG54" s="71"/>
      <c r="DH54" s="71">
        <f>IF(ISERROR(VLOOKUP("Inbred HIPS_"&amp;DH$4&amp;"_"&amp;$CM54,'Turkus Index'!$A:$D,4,FALSE)),"NA",VLOOKUP("Inbred HIPS_"&amp;DH$4&amp;"_"&amp;$CM54,'Turkus Index'!$A:$D,4,FALSE))</f>
        <v>431</v>
      </c>
      <c r="DI54" s="71"/>
      <c r="DJ54" s="69" t="str">
        <f>IF(ISERROR(VLOOKUP("Inbred HIPS_"&amp;DJ$4&amp;"_"&amp;$CM54,'Turkus Index'!$A:$D,4,FALSE)),"NA",VLOOKUP("Inbred HIPS_"&amp;DJ$4&amp;"_"&amp;$CM54,'Turkus Index'!$A:$D,4,FALSE))</f>
        <v>NA</v>
      </c>
      <c r="DK54" s="69"/>
    </row>
    <row r="55" spans="2:115" x14ac:dyDescent="0.45">
      <c r="CM55">
        <v>35</v>
      </c>
      <c r="CN55" s="69" t="str">
        <f>IF(ISERROR(VLOOKUP("Inbred HIPS_"&amp;CN$4&amp;"_"&amp;$CM55,'Turkus Index'!$A:$D,4,FALSE)),"NA",VLOOKUP("Inbred HIPS_"&amp;CN$4&amp;"_"&amp;$CM55,'Turkus Index'!$A:$D,4,FALSE))</f>
        <v>NA</v>
      </c>
      <c r="CO55" s="69"/>
      <c r="CP55" s="71">
        <f>IF(ISERROR(VLOOKUP("Inbred HIPS_"&amp;CP$4&amp;"_"&amp;$CM55,'Turkus Index'!$A:$D,4,FALSE)),"NA",VLOOKUP("Inbred HIPS_"&amp;CP$4&amp;"_"&amp;$CM55,'Turkus Index'!$A:$D,4,FALSE))</f>
        <v>421</v>
      </c>
      <c r="CQ55" s="71"/>
      <c r="CR55" s="71">
        <f>IF(ISERROR(VLOOKUP("Inbred HIPS_"&amp;CR$4&amp;"_"&amp;$CM55,'Turkus Index'!$A:$D,4,FALSE)),"NA",VLOOKUP("Inbred HIPS_"&amp;CR$4&amp;"_"&amp;$CM55,'Turkus Index'!$A:$D,4,FALSE))</f>
        <v>422</v>
      </c>
      <c r="CS55" s="71"/>
      <c r="CT55" s="71">
        <f>IF(ISERROR(VLOOKUP("Inbred HIPS_"&amp;CT$4&amp;"_"&amp;$CM55,'Turkus Index'!$A:$D,4,FALSE)),"NA",VLOOKUP("Inbred HIPS_"&amp;CT$4&amp;"_"&amp;$CM55,'Turkus Index'!$A:$D,4,FALSE))</f>
        <v>423</v>
      </c>
      <c r="CU55" s="71"/>
      <c r="CV55" s="71">
        <f>IF(ISERROR(VLOOKUP("Inbred HIPS_"&amp;CV$4&amp;"_"&amp;$CM55,'Turkus Index'!$A:$D,4,FALSE)),"NA",VLOOKUP("Inbred HIPS_"&amp;CV$4&amp;"_"&amp;$CM55,'Turkus Index'!$A:$D,4,FALSE))</f>
        <v>424</v>
      </c>
      <c r="CW55" s="71"/>
      <c r="CX55" s="71">
        <f>IF(ISERROR(VLOOKUP("Inbred HIPS_"&amp;CX$4&amp;"_"&amp;$CM55,'Turkus Index'!$A:$D,4,FALSE)),"NA",VLOOKUP("Inbred HIPS_"&amp;CX$4&amp;"_"&amp;$CM55,'Turkus Index'!$A:$D,4,FALSE))</f>
        <v>425</v>
      </c>
      <c r="CY55" s="71"/>
      <c r="CZ55" s="71">
        <f>IF(ISERROR(VLOOKUP("Inbred HIPS_"&amp;CZ$4&amp;"_"&amp;$CM55,'Turkus Index'!$A:$D,4,FALSE)),"NA",VLOOKUP("Inbred HIPS_"&amp;CZ$4&amp;"_"&amp;$CM55,'Turkus Index'!$A:$D,4,FALSE))</f>
        <v>426</v>
      </c>
      <c r="DA55" s="71"/>
      <c r="DB55" s="71">
        <f>IF(ISERROR(VLOOKUP("Inbred HIPS_"&amp;DB$4&amp;"_"&amp;$CM55,'Turkus Index'!$A:$D,4,FALSE)),"NA",VLOOKUP("Inbred HIPS_"&amp;DB$4&amp;"_"&amp;$CM55,'Turkus Index'!$A:$D,4,FALSE))</f>
        <v>427</v>
      </c>
      <c r="DC55" s="71"/>
      <c r="DD55" s="71">
        <f>IF(ISERROR(VLOOKUP("Inbred HIPS_"&amp;DD$4&amp;"_"&amp;$CM55,'Turkus Index'!$A:$D,4,FALSE)),"NA",VLOOKUP("Inbred HIPS_"&amp;DD$4&amp;"_"&amp;$CM55,'Turkus Index'!$A:$D,4,FALSE))</f>
        <v>428</v>
      </c>
      <c r="DE55" s="71"/>
      <c r="DF55" s="71">
        <f>IF(ISERROR(VLOOKUP("Inbred HIPS_"&amp;DF$4&amp;"_"&amp;$CM55,'Turkus Index'!$A:$D,4,FALSE)),"NA",VLOOKUP("Inbred HIPS_"&amp;DF$4&amp;"_"&amp;$CM55,'Turkus Index'!$A:$D,4,FALSE))</f>
        <v>429</v>
      </c>
      <c r="DG55" s="71"/>
      <c r="DH55" s="71">
        <f>IF(ISERROR(VLOOKUP("Inbred HIPS_"&amp;DH$4&amp;"_"&amp;$CM55,'Turkus Index'!$A:$D,4,FALSE)),"NA",VLOOKUP("Inbred HIPS_"&amp;DH$4&amp;"_"&amp;$CM55,'Turkus Index'!$A:$D,4,FALSE))</f>
        <v>430</v>
      </c>
      <c r="DI55" s="71"/>
      <c r="DJ55" s="69" t="str">
        <f>IF(ISERROR(VLOOKUP("Inbred HIPS_"&amp;DJ$4&amp;"_"&amp;$CM55,'Turkus Index'!$A:$D,4,FALSE)),"NA",VLOOKUP("Inbred HIPS_"&amp;DJ$4&amp;"_"&amp;$CM55,'Turkus Index'!$A:$D,4,FALSE))</f>
        <v>NA</v>
      </c>
      <c r="DK55" s="69"/>
    </row>
    <row r="56" spans="2:115" x14ac:dyDescent="0.45">
      <c r="CM56">
        <v>34</v>
      </c>
      <c r="CN56" s="69" t="str">
        <f>IF(ISERROR(VLOOKUP("Inbred HIPS_"&amp;CN$4&amp;"_"&amp;$CM56,'Turkus Index'!$A:$D,4,FALSE)),"NA",VLOOKUP("Inbred HIPS_"&amp;CN$4&amp;"_"&amp;$CM56,'Turkus Index'!$A:$D,4,FALSE))</f>
        <v>NA</v>
      </c>
      <c r="CO56" s="69"/>
      <c r="CP56" s="71">
        <f>IF(ISERROR(VLOOKUP("Inbred HIPS_"&amp;CP$4&amp;"_"&amp;$CM56,'Turkus Index'!$A:$D,4,FALSE)),"NA",VLOOKUP("Inbred HIPS_"&amp;CP$4&amp;"_"&amp;$CM56,'Turkus Index'!$A:$D,4,FALSE))</f>
        <v>420</v>
      </c>
      <c r="CQ56" s="71"/>
      <c r="CR56" s="71">
        <f>IF(ISERROR(VLOOKUP("Inbred HIPS_"&amp;CR$4&amp;"_"&amp;$CM56,'Turkus Index'!$A:$D,4,FALSE)),"NA",VLOOKUP("Inbred HIPS_"&amp;CR$4&amp;"_"&amp;$CM56,'Turkus Index'!$A:$D,4,FALSE))</f>
        <v>419</v>
      </c>
      <c r="CS56" s="71"/>
      <c r="CT56" s="71">
        <f>IF(ISERROR(VLOOKUP("Inbred HIPS_"&amp;CT$4&amp;"_"&amp;$CM56,'Turkus Index'!$A:$D,4,FALSE)),"NA",VLOOKUP("Inbred HIPS_"&amp;CT$4&amp;"_"&amp;$CM56,'Turkus Index'!$A:$D,4,FALSE))</f>
        <v>418</v>
      </c>
      <c r="CU56" s="71"/>
      <c r="CV56" s="71">
        <f>IF(ISERROR(VLOOKUP("Inbred HIPS_"&amp;CV$4&amp;"_"&amp;$CM56,'Turkus Index'!$A:$D,4,FALSE)),"NA",VLOOKUP("Inbred HIPS_"&amp;CV$4&amp;"_"&amp;$CM56,'Turkus Index'!$A:$D,4,FALSE))</f>
        <v>417</v>
      </c>
      <c r="CW56" s="71"/>
      <c r="CX56" s="71">
        <f>IF(ISERROR(VLOOKUP("Inbred HIPS_"&amp;CX$4&amp;"_"&amp;$CM56,'Turkus Index'!$A:$D,4,FALSE)),"NA",VLOOKUP("Inbred HIPS_"&amp;CX$4&amp;"_"&amp;$CM56,'Turkus Index'!$A:$D,4,FALSE))</f>
        <v>416</v>
      </c>
      <c r="CY56" s="71"/>
      <c r="CZ56" s="71">
        <f>IF(ISERROR(VLOOKUP("Inbred HIPS_"&amp;CZ$4&amp;"_"&amp;$CM56,'Turkus Index'!$A:$D,4,FALSE)),"NA",VLOOKUP("Inbred HIPS_"&amp;CZ$4&amp;"_"&amp;$CM56,'Turkus Index'!$A:$D,4,FALSE))</f>
        <v>415</v>
      </c>
      <c r="DA56" s="71"/>
      <c r="DB56" s="71">
        <f>IF(ISERROR(VLOOKUP("Inbred HIPS_"&amp;DB$4&amp;"_"&amp;$CM56,'Turkus Index'!$A:$D,4,FALSE)),"NA",VLOOKUP("Inbred HIPS_"&amp;DB$4&amp;"_"&amp;$CM56,'Turkus Index'!$A:$D,4,FALSE))</f>
        <v>414</v>
      </c>
      <c r="DC56" s="71"/>
      <c r="DD56" s="71">
        <f>IF(ISERROR(VLOOKUP("Inbred HIPS_"&amp;DD$4&amp;"_"&amp;$CM56,'Turkus Index'!$A:$D,4,FALSE)),"NA",VLOOKUP("Inbred HIPS_"&amp;DD$4&amp;"_"&amp;$CM56,'Turkus Index'!$A:$D,4,FALSE))</f>
        <v>413</v>
      </c>
      <c r="DE56" s="71"/>
      <c r="DF56" s="71">
        <f>IF(ISERROR(VLOOKUP("Inbred HIPS_"&amp;DF$4&amp;"_"&amp;$CM56,'Turkus Index'!$A:$D,4,FALSE)),"NA",VLOOKUP("Inbred HIPS_"&amp;DF$4&amp;"_"&amp;$CM56,'Turkus Index'!$A:$D,4,FALSE))</f>
        <v>412</v>
      </c>
      <c r="DG56" s="71"/>
      <c r="DH56" s="71">
        <f>IF(ISERROR(VLOOKUP("Inbred HIPS_"&amp;DH$4&amp;"_"&amp;$CM56,'Turkus Index'!$A:$D,4,FALSE)),"NA",VLOOKUP("Inbred HIPS_"&amp;DH$4&amp;"_"&amp;$CM56,'Turkus Index'!$A:$D,4,FALSE))</f>
        <v>411</v>
      </c>
      <c r="DI56" s="71"/>
      <c r="DJ56" s="69" t="str">
        <f>IF(ISERROR(VLOOKUP("Inbred HIPS_"&amp;DJ$4&amp;"_"&amp;$CM56,'Turkus Index'!$A:$D,4,FALSE)),"NA",VLOOKUP("Inbred HIPS_"&amp;DJ$4&amp;"_"&amp;$CM56,'Turkus Index'!$A:$D,4,FALSE))</f>
        <v>NA</v>
      </c>
      <c r="DK56" s="69"/>
    </row>
    <row r="57" spans="2:115" x14ac:dyDescent="0.45">
      <c r="CM57">
        <v>33</v>
      </c>
      <c r="CN57" s="69" t="str">
        <f>IF(ISERROR(VLOOKUP("Inbred HIPS_"&amp;CN$4&amp;"_"&amp;$CM57,'Turkus Index'!$A:$D,4,FALSE)),"NA",VLOOKUP("Inbred HIPS_"&amp;CN$4&amp;"_"&amp;$CM57,'Turkus Index'!$A:$D,4,FALSE))</f>
        <v>NA</v>
      </c>
      <c r="CO57" s="69"/>
      <c r="CP57" s="71">
        <f>IF(ISERROR(VLOOKUP("Inbred HIPS_"&amp;CP$4&amp;"_"&amp;$CM57,'Turkus Index'!$A:$D,4,FALSE)),"NA",VLOOKUP("Inbred HIPS_"&amp;CP$4&amp;"_"&amp;$CM57,'Turkus Index'!$A:$D,4,FALSE))</f>
        <v>401</v>
      </c>
      <c r="CQ57" s="71"/>
      <c r="CR57" s="71">
        <f>IF(ISERROR(VLOOKUP("Inbred HIPS_"&amp;CR$4&amp;"_"&amp;$CM57,'Turkus Index'!$A:$D,4,FALSE)),"NA",VLOOKUP("Inbred HIPS_"&amp;CR$4&amp;"_"&amp;$CM57,'Turkus Index'!$A:$D,4,FALSE))</f>
        <v>402</v>
      </c>
      <c r="CS57" s="71"/>
      <c r="CT57" s="71">
        <f>IF(ISERROR(VLOOKUP("Inbred HIPS_"&amp;CT$4&amp;"_"&amp;$CM57,'Turkus Index'!$A:$D,4,FALSE)),"NA",VLOOKUP("Inbred HIPS_"&amp;CT$4&amp;"_"&amp;$CM57,'Turkus Index'!$A:$D,4,FALSE))</f>
        <v>403</v>
      </c>
      <c r="CU57" s="71"/>
      <c r="CV57" s="71">
        <f>IF(ISERROR(VLOOKUP("Inbred HIPS_"&amp;CV$4&amp;"_"&amp;$CM57,'Turkus Index'!$A:$D,4,FALSE)),"NA",VLOOKUP("Inbred HIPS_"&amp;CV$4&amp;"_"&amp;$CM57,'Turkus Index'!$A:$D,4,FALSE))</f>
        <v>404</v>
      </c>
      <c r="CW57" s="71"/>
      <c r="CX57" s="71">
        <f>IF(ISERROR(VLOOKUP("Inbred HIPS_"&amp;CX$4&amp;"_"&amp;$CM57,'Turkus Index'!$A:$D,4,FALSE)),"NA",VLOOKUP("Inbred HIPS_"&amp;CX$4&amp;"_"&amp;$CM57,'Turkus Index'!$A:$D,4,FALSE))</f>
        <v>405</v>
      </c>
      <c r="CY57" s="71"/>
      <c r="CZ57" s="71">
        <f>IF(ISERROR(VLOOKUP("Inbred HIPS_"&amp;CZ$4&amp;"_"&amp;$CM57,'Turkus Index'!$A:$D,4,FALSE)),"NA",VLOOKUP("Inbred HIPS_"&amp;CZ$4&amp;"_"&amp;$CM57,'Turkus Index'!$A:$D,4,FALSE))</f>
        <v>406</v>
      </c>
      <c r="DA57" s="71"/>
      <c r="DB57" s="71">
        <f>IF(ISERROR(VLOOKUP("Inbred HIPS_"&amp;DB$4&amp;"_"&amp;$CM57,'Turkus Index'!$A:$D,4,FALSE)),"NA",VLOOKUP("Inbred HIPS_"&amp;DB$4&amp;"_"&amp;$CM57,'Turkus Index'!$A:$D,4,FALSE))</f>
        <v>407</v>
      </c>
      <c r="DC57" s="71"/>
      <c r="DD57" s="71">
        <f>IF(ISERROR(VLOOKUP("Inbred HIPS_"&amp;DD$4&amp;"_"&amp;$CM57,'Turkus Index'!$A:$D,4,FALSE)),"NA",VLOOKUP("Inbred HIPS_"&amp;DD$4&amp;"_"&amp;$CM57,'Turkus Index'!$A:$D,4,FALSE))</f>
        <v>408</v>
      </c>
      <c r="DE57" s="71"/>
      <c r="DF57" s="71">
        <f>IF(ISERROR(VLOOKUP("Inbred HIPS_"&amp;DF$4&amp;"_"&amp;$CM57,'Turkus Index'!$A:$D,4,FALSE)),"NA",VLOOKUP("Inbred HIPS_"&amp;DF$4&amp;"_"&amp;$CM57,'Turkus Index'!$A:$D,4,FALSE))</f>
        <v>409</v>
      </c>
      <c r="DG57" s="71"/>
      <c r="DH57" s="71">
        <f>IF(ISERROR(VLOOKUP("Inbred HIPS_"&amp;DH$4&amp;"_"&amp;$CM57,'Turkus Index'!$A:$D,4,FALSE)),"NA",VLOOKUP("Inbred HIPS_"&amp;DH$4&amp;"_"&amp;$CM57,'Turkus Index'!$A:$D,4,FALSE))</f>
        <v>410</v>
      </c>
      <c r="DI57" s="71"/>
      <c r="DJ57" s="69" t="str">
        <f>IF(ISERROR(VLOOKUP("Inbred HIPS_"&amp;DJ$4&amp;"_"&amp;$CM57,'Turkus Index'!$A:$D,4,FALSE)),"NA",VLOOKUP("Inbred HIPS_"&amp;DJ$4&amp;"_"&amp;$CM57,'Turkus Index'!$A:$D,4,FALSE))</f>
        <v>NA</v>
      </c>
      <c r="DK57" s="69"/>
    </row>
    <row r="58" spans="2:115" x14ac:dyDescent="0.45">
      <c r="CM58">
        <v>32</v>
      </c>
      <c r="CN58" s="69" t="str">
        <f>IF(ISERROR(VLOOKUP("Inbred HIPS_"&amp;CN$4&amp;"_"&amp;$CM58,'Turkus Index'!$A:$D,4,FALSE)),"NA",VLOOKUP("Inbred HIPS_"&amp;CN$4&amp;"_"&amp;$CM58,'Turkus Index'!$A:$D,4,FALSE))</f>
        <v>NA</v>
      </c>
      <c r="CO58" s="69"/>
      <c r="CP58" s="71">
        <f>IF(ISERROR(VLOOKUP("Inbred HIPS_"&amp;CP$4&amp;"_"&amp;$CM58,'Turkus Index'!$A:$D,4,FALSE)),"NA",VLOOKUP("Inbred HIPS_"&amp;CP$4&amp;"_"&amp;$CM58,'Turkus Index'!$A:$D,4,FALSE))</f>
        <v>400</v>
      </c>
      <c r="CQ58" s="71"/>
      <c r="CR58" s="71">
        <f>IF(ISERROR(VLOOKUP("Inbred HIPS_"&amp;CR$4&amp;"_"&amp;$CM58,'Turkus Index'!$A:$D,4,FALSE)),"NA",VLOOKUP("Inbred HIPS_"&amp;CR$4&amp;"_"&amp;$CM58,'Turkus Index'!$A:$D,4,FALSE))</f>
        <v>399</v>
      </c>
      <c r="CS58" s="71"/>
      <c r="CT58" s="71">
        <f>IF(ISERROR(VLOOKUP("Inbred HIPS_"&amp;CT$4&amp;"_"&amp;$CM58,'Turkus Index'!$A:$D,4,FALSE)),"NA",VLOOKUP("Inbred HIPS_"&amp;CT$4&amp;"_"&amp;$CM58,'Turkus Index'!$A:$D,4,FALSE))</f>
        <v>398</v>
      </c>
      <c r="CU58" s="71"/>
      <c r="CV58" s="71">
        <f>IF(ISERROR(VLOOKUP("Inbred HIPS_"&amp;CV$4&amp;"_"&amp;$CM58,'Turkus Index'!$A:$D,4,FALSE)),"NA",VLOOKUP("Inbred HIPS_"&amp;CV$4&amp;"_"&amp;$CM58,'Turkus Index'!$A:$D,4,FALSE))</f>
        <v>397</v>
      </c>
      <c r="CW58" s="71"/>
      <c r="CX58" s="71">
        <f>IF(ISERROR(VLOOKUP("Inbred HIPS_"&amp;CX$4&amp;"_"&amp;$CM58,'Turkus Index'!$A:$D,4,FALSE)),"NA",VLOOKUP("Inbred HIPS_"&amp;CX$4&amp;"_"&amp;$CM58,'Turkus Index'!$A:$D,4,FALSE))</f>
        <v>396</v>
      </c>
      <c r="CY58" s="71"/>
      <c r="CZ58" s="71">
        <f>IF(ISERROR(VLOOKUP("Inbred HIPS_"&amp;CZ$4&amp;"_"&amp;$CM58,'Turkus Index'!$A:$D,4,FALSE)),"NA",VLOOKUP("Inbred HIPS_"&amp;CZ$4&amp;"_"&amp;$CM58,'Turkus Index'!$A:$D,4,FALSE))</f>
        <v>395</v>
      </c>
      <c r="DA58" s="71"/>
      <c r="DB58" s="71">
        <f>IF(ISERROR(VLOOKUP("Inbred HIPS_"&amp;DB$4&amp;"_"&amp;$CM58,'Turkus Index'!$A:$D,4,FALSE)),"NA",VLOOKUP("Inbred HIPS_"&amp;DB$4&amp;"_"&amp;$CM58,'Turkus Index'!$A:$D,4,FALSE))</f>
        <v>394</v>
      </c>
      <c r="DC58" s="71"/>
      <c r="DD58" s="71">
        <f>IF(ISERROR(VLOOKUP("Inbred HIPS_"&amp;DD$4&amp;"_"&amp;$CM58,'Turkus Index'!$A:$D,4,FALSE)),"NA",VLOOKUP("Inbred HIPS_"&amp;DD$4&amp;"_"&amp;$CM58,'Turkus Index'!$A:$D,4,FALSE))</f>
        <v>393</v>
      </c>
      <c r="DE58" s="71"/>
      <c r="DF58" s="71">
        <f>IF(ISERROR(VLOOKUP("Inbred HIPS_"&amp;DF$4&amp;"_"&amp;$CM58,'Turkus Index'!$A:$D,4,FALSE)),"NA",VLOOKUP("Inbred HIPS_"&amp;DF$4&amp;"_"&amp;$CM58,'Turkus Index'!$A:$D,4,FALSE))</f>
        <v>392</v>
      </c>
      <c r="DG58" s="71"/>
      <c r="DH58" s="71">
        <f>IF(ISERROR(VLOOKUP("Inbred HIPS_"&amp;DH$4&amp;"_"&amp;$CM58,'Turkus Index'!$A:$D,4,FALSE)),"NA",VLOOKUP("Inbred HIPS_"&amp;DH$4&amp;"_"&amp;$CM58,'Turkus Index'!$A:$D,4,FALSE))</f>
        <v>391</v>
      </c>
      <c r="DI58" s="71"/>
      <c r="DJ58" s="69" t="str">
        <f>IF(ISERROR(VLOOKUP("Inbred HIPS_"&amp;DJ$4&amp;"_"&amp;$CM58,'Turkus Index'!$A:$D,4,FALSE)),"NA",VLOOKUP("Inbred HIPS_"&amp;DJ$4&amp;"_"&amp;$CM58,'Turkus Index'!$A:$D,4,FALSE))</f>
        <v>NA</v>
      </c>
      <c r="DK58" s="69"/>
    </row>
    <row r="59" spans="2:115" x14ac:dyDescent="0.45">
      <c r="CM59">
        <v>31</v>
      </c>
      <c r="CN59" s="69" t="str">
        <f>IF(ISERROR(VLOOKUP("Inbred HIPS_"&amp;CN$4&amp;"_"&amp;$CM59,'Turkus Index'!$A:$D,4,FALSE)),"NA",VLOOKUP("Inbred HIPS_"&amp;CN$4&amp;"_"&amp;$CM59,'Turkus Index'!$A:$D,4,FALSE))</f>
        <v>NA</v>
      </c>
      <c r="CO59" s="69"/>
      <c r="CP59" s="71">
        <f>IF(ISERROR(VLOOKUP("Inbred HIPS_"&amp;CP$4&amp;"_"&amp;$CM59,'Turkus Index'!$A:$D,4,FALSE)),"NA",VLOOKUP("Inbred HIPS_"&amp;CP$4&amp;"_"&amp;$CM59,'Turkus Index'!$A:$D,4,FALSE))</f>
        <v>381</v>
      </c>
      <c r="CQ59" s="71"/>
      <c r="CR59" s="71">
        <f>IF(ISERROR(VLOOKUP("Inbred HIPS_"&amp;CR$4&amp;"_"&amp;$CM59,'Turkus Index'!$A:$D,4,FALSE)),"NA",VLOOKUP("Inbred HIPS_"&amp;CR$4&amp;"_"&amp;$CM59,'Turkus Index'!$A:$D,4,FALSE))</f>
        <v>382</v>
      </c>
      <c r="CS59" s="71"/>
      <c r="CT59" s="71">
        <f>IF(ISERROR(VLOOKUP("Inbred HIPS_"&amp;CT$4&amp;"_"&amp;$CM59,'Turkus Index'!$A:$D,4,FALSE)),"NA",VLOOKUP("Inbred HIPS_"&amp;CT$4&amp;"_"&amp;$CM59,'Turkus Index'!$A:$D,4,FALSE))</f>
        <v>383</v>
      </c>
      <c r="CU59" s="71"/>
      <c r="CV59" s="71">
        <f>IF(ISERROR(VLOOKUP("Inbred HIPS_"&amp;CV$4&amp;"_"&amp;$CM59,'Turkus Index'!$A:$D,4,FALSE)),"NA",VLOOKUP("Inbred HIPS_"&amp;CV$4&amp;"_"&amp;$CM59,'Turkus Index'!$A:$D,4,FALSE))</f>
        <v>384</v>
      </c>
      <c r="CW59" s="71"/>
      <c r="CX59" s="71">
        <f>IF(ISERROR(VLOOKUP("Inbred HIPS_"&amp;CX$4&amp;"_"&amp;$CM59,'Turkus Index'!$A:$D,4,FALSE)),"NA",VLOOKUP("Inbred HIPS_"&amp;CX$4&amp;"_"&amp;$CM59,'Turkus Index'!$A:$D,4,FALSE))</f>
        <v>385</v>
      </c>
      <c r="CY59" s="71"/>
      <c r="CZ59" s="71">
        <f>IF(ISERROR(VLOOKUP("Inbred HIPS_"&amp;CZ$4&amp;"_"&amp;$CM59,'Turkus Index'!$A:$D,4,FALSE)),"NA",VLOOKUP("Inbred HIPS_"&amp;CZ$4&amp;"_"&amp;$CM59,'Turkus Index'!$A:$D,4,FALSE))</f>
        <v>386</v>
      </c>
      <c r="DA59" s="71"/>
      <c r="DB59" s="71">
        <f>IF(ISERROR(VLOOKUP("Inbred HIPS_"&amp;DB$4&amp;"_"&amp;$CM59,'Turkus Index'!$A:$D,4,FALSE)),"NA",VLOOKUP("Inbred HIPS_"&amp;DB$4&amp;"_"&amp;$CM59,'Turkus Index'!$A:$D,4,FALSE))</f>
        <v>387</v>
      </c>
      <c r="DC59" s="71"/>
      <c r="DD59" s="71">
        <f>IF(ISERROR(VLOOKUP("Inbred HIPS_"&amp;DD$4&amp;"_"&amp;$CM59,'Turkus Index'!$A:$D,4,FALSE)),"NA",VLOOKUP("Inbred HIPS_"&amp;DD$4&amp;"_"&amp;$CM59,'Turkus Index'!$A:$D,4,FALSE))</f>
        <v>388</v>
      </c>
      <c r="DE59" s="71"/>
      <c r="DF59" s="71">
        <f>IF(ISERROR(VLOOKUP("Inbred HIPS_"&amp;DF$4&amp;"_"&amp;$CM59,'Turkus Index'!$A:$D,4,FALSE)),"NA",VLOOKUP("Inbred HIPS_"&amp;DF$4&amp;"_"&amp;$CM59,'Turkus Index'!$A:$D,4,FALSE))</f>
        <v>389</v>
      </c>
      <c r="DG59" s="71"/>
      <c r="DH59" s="71">
        <f>IF(ISERROR(VLOOKUP("Inbred HIPS_"&amp;DH$4&amp;"_"&amp;$CM59,'Turkus Index'!$A:$D,4,FALSE)),"NA",VLOOKUP("Inbred HIPS_"&amp;DH$4&amp;"_"&amp;$CM59,'Turkus Index'!$A:$D,4,FALSE))</f>
        <v>390</v>
      </c>
      <c r="DI59" s="71"/>
      <c r="DJ59" s="69" t="str">
        <f>IF(ISERROR(VLOOKUP("Inbred HIPS_"&amp;DJ$4&amp;"_"&amp;$CM59,'Turkus Index'!$A:$D,4,FALSE)),"NA",VLOOKUP("Inbred HIPS_"&amp;DJ$4&amp;"_"&amp;$CM59,'Turkus Index'!$A:$D,4,FALSE))</f>
        <v>NA</v>
      </c>
      <c r="DK59" s="69"/>
    </row>
    <row r="60" spans="2:115" x14ac:dyDescent="0.45">
      <c r="CM60">
        <v>30</v>
      </c>
      <c r="CN60" s="69" t="str">
        <f>IF(ISERROR(VLOOKUP("Inbred HIPS_"&amp;CN$4&amp;"_"&amp;$CM60,'Turkus Index'!$A:$D,4,FALSE)),"NA",VLOOKUP("Inbred HIPS_"&amp;CN$4&amp;"_"&amp;$CM60,'Turkus Index'!$A:$D,4,FALSE))</f>
        <v>NA</v>
      </c>
      <c r="CO60" s="69"/>
      <c r="CP60" s="71">
        <f>IF(ISERROR(VLOOKUP("Inbred HIPS_"&amp;CP$4&amp;"_"&amp;$CM60,'Turkus Index'!$A:$D,4,FALSE)),"NA",VLOOKUP("Inbred HIPS_"&amp;CP$4&amp;"_"&amp;$CM60,'Turkus Index'!$A:$D,4,FALSE))</f>
        <v>380</v>
      </c>
      <c r="CQ60" s="71"/>
      <c r="CR60" s="71">
        <f>IF(ISERROR(VLOOKUP("Inbred HIPS_"&amp;CR$4&amp;"_"&amp;$CM60,'Turkus Index'!$A:$D,4,FALSE)),"NA",VLOOKUP("Inbred HIPS_"&amp;CR$4&amp;"_"&amp;$CM60,'Turkus Index'!$A:$D,4,FALSE))</f>
        <v>379</v>
      </c>
      <c r="CS60" s="71"/>
      <c r="CT60" s="71">
        <f>IF(ISERROR(VLOOKUP("Inbred HIPS_"&amp;CT$4&amp;"_"&amp;$CM60,'Turkus Index'!$A:$D,4,FALSE)),"NA",VLOOKUP("Inbred HIPS_"&amp;CT$4&amp;"_"&amp;$CM60,'Turkus Index'!$A:$D,4,FALSE))</f>
        <v>378</v>
      </c>
      <c r="CU60" s="71"/>
      <c r="CV60" s="71">
        <f>IF(ISERROR(VLOOKUP("Inbred HIPS_"&amp;CV$4&amp;"_"&amp;$CM60,'Turkus Index'!$A:$D,4,FALSE)),"NA",VLOOKUP("Inbred HIPS_"&amp;CV$4&amp;"_"&amp;$CM60,'Turkus Index'!$A:$D,4,FALSE))</f>
        <v>377</v>
      </c>
      <c r="CW60" s="71"/>
      <c r="CX60" s="71">
        <f>IF(ISERROR(VLOOKUP("Inbred HIPS_"&amp;CX$4&amp;"_"&amp;$CM60,'Turkus Index'!$A:$D,4,FALSE)),"NA",VLOOKUP("Inbred HIPS_"&amp;CX$4&amp;"_"&amp;$CM60,'Turkus Index'!$A:$D,4,FALSE))</f>
        <v>376</v>
      </c>
      <c r="CY60" s="71"/>
      <c r="CZ60" s="71">
        <f>IF(ISERROR(VLOOKUP("Inbred HIPS_"&amp;CZ$4&amp;"_"&amp;$CM60,'Turkus Index'!$A:$D,4,FALSE)),"NA",VLOOKUP("Inbred HIPS_"&amp;CZ$4&amp;"_"&amp;$CM60,'Turkus Index'!$A:$D,4,FALSE))</f>
        <v>375</v>
      </c>
      <c r="DA60" s="71"/>
      <c r="DB60" s="71">
        <f>IF(ISERROR(VLOOKUP("Inbred HIPS_"&amp;DB$4&amp;"_"&amp;$CM60,'Turkus Index'!$A:$D,4,FALSE)),"NA",VLOOKUP("Inbred HIPS_"&amp;DB$4&amp;"_"&amp;$CM60,'Turkus Index'!$A:$D,4,FALSE))</f>
        <v>374</v>
      </c>
      <c r="DC60" s="71"/>
      <c r="DD60" s="71">
        <f>IF(ISERROR(VLOOKUP("Inbred HIPS_"&amp;DD$4&amp;"_"&amp;$CM60,'Turkus Index'!$A:$D,4,FALSE)),"NA",VLOOKUP("Inbred HIPS_"&amp;DD$4&amp;"_"&amp;$CM60,'Turkus Index'!$A:$D,4,FALSE))</f>
        <v>373</v>
      </c>
      <c r="DE60" s="71"/>
      <c r="DF60" s="71">
        <f>IF(ISERROR(VLOOKUP("Inbred HIPS_"&amp;DF$4&amp;"_"&amp;$CM60,'Turkus Index'!$A:$D,4,FALSE)),"NA",VLOOKUP("Inbred HIPS_"&amp;DF$4&amp;"_"&amp;$CM60,'Turkus Index'!$A:$D,4,FALSE))</f>
        <v>372</v>
      </c>
      <c r="DG60" s="71"/>
      <c r="DH60" s="71">
        <f>IF(ISERROR(VLOOKUP("Inbred HIPS_"&amp;DH$4&amp;"_"&amp;$CM60,'Turkus Index'!$A:$D,4,FALSE)),"NA",VLOOKUP("Inbred HIPS_"&amp;DH$4&amp;"_"&amp;$CM60,'Turkus Index'!$A:$D,4,FALSE))</f>
        <v>371</v>
      </c>
      <c r="DI60" s="71"/>
      <c r="DJ60" s="69" t="str">
        <f>IF(ISERROR(VLOOKUP("Inbred HIPS_"&amp;DJ$4&amp;"_"&amp;$CM60,'Turkus Index'!$A:$D,4,FALSE)),"NA",VLOOKUP("Inbred HIPS_"&amp;DJ$4&amp;"_"&amp;$CM60,'Turkus Index'!$A:$D,4,FALSE))</f>
        <v>NA</v>
      </c>
      <c r="DK60" s="69"/>
    </row>
    <row r="61" spans="2:115" x14ac:dyDescent="0.45">
      <c r="CM61">
        <v>29</v>
      </c>
      <c r="CN61" s="69" t="str">
        <f>IF(ISERROR(VLOOKUP("Inbred HIPS_"&amp;CN$4&amp;"_"&amp;$CM61,'Turkus Index'!$A:$D,4,FALSE)),"NA",VLOOKUP("Inbred HIPS_"&amp;CN$4&amp;"_"&amp;$CM61,'Turkus Index'!$A:$D,4,FALSE))</f>
        <v>NA</v>
      </c>
      <c r="CO61" s="69"/>
      <c r="CP61" s="71">
        <f>IF(ISERROR(VLOOKUP("Inbred HIPS_"&amp;CP$4&amp;"_"&amp;$CM61,'Turkus Index'!$A:$D,4,FALSE)),"NA",VLOOKUP("Inbred HIPS_"&amp;CP$4&amp;"_"&amp;$CM61,'Turkus Index'!$A:$D,4,FALSE))</f>
        <v>361</v>
      </c>
      <c r="CQ61" s="71"/>
      <c r="CR61" s="71">
        <f>IF(ISERROR(VLOOKUP("Inbred HIPS_"&amp;CR$4&amp;"_"&amp;$CM61,'Turkus Index'!$A:$D,4,FALSE)),"NA",VLOOKUP("Inbred HIPS_"&amp;CR$4&amp;"_"&amp;$CM61,'Turkus Index'!$A:$D,4,FALSE))</f>
        <v>362</v>
      </c>
      <c r="CS61" s="71"/>
      <c r="CT61" s="71">
        <f>IF(ISERROR(VLOOKUP("Inbred HIPS_"&amp;CT$4&amp;"_"&amp;$CM61,'Turkus Index'!$A:$D,4,FALSE)),"NA",VLOOKUP("Inbred HIPS_"&amp;CT$4&amp;"_"&amp;$CM61,'Turkus Index'!$A:$D,4,FALSE))</f>
        <v>363</v>
      </c>
      <c r="CU61" s="71"/>
      <c r="CV61" s="71">
        <f>IF(ISERROR(VLOOKUP("Inbred HIPS_"&amp;CV$4&amp;"_"&amp;$CM61,'Turkus Index'!$A:$D,4,FALSE)),"NA",VLOOKUP("Inbred HIPS_"&amp;CV$4&amp;"_"&amp;$CM61,'Turkus Index'!$A:$D,4,FALSE))</f>
        <v>364</v>
      </c>
      <c r="CW61" s="71"/>
      <c r="CX61" s="71">
        <f>IF(ISERROR(VLOOKUP("Inbred HIPS_"&amp;CX$4&amp;"_"&amp;$CM61,'Turkus Index'!$A:$D,4,FALSE)),"NA",VLOOKUP("Inbred HIPS_"&amp;CX$4&amp;"_"&amp;$CM61,'Turkus Index'!$A:$D,4,FALSE))</f>
        <v>365</v>
      </c>
      <c r="CY61" s="71"/>
      <c r="CZ61" s="71">
        <f>IF(ISERROR(VLOOKUP("Inbred HIPS_"&amp;CZ$4&amp;"_"&amp;$CM61,'Turkus Index'!$A:$D,4,FALSE)),"NA",VLOOKUP("Inbred HIPS_"&amp;CZ$4&amp;"_"&amp;$CM61,'Turkus Index'!$A:$D,4,FALSE))</f>
        <v>366</v>
      </c>
      <c r="DA61" s="71"/>
      <c r="DB61" s="71">
        <f>IF(ISERROR(VLOOKUP("Inbred HIPS_"&amp;DB$4&amp;"_"&amp;$CM61,'Turkus Index'!$A:$D,4,FALSE)),"NA",VLOOKUP("Inbred HIPS_"&amp;DB$4&amp;"_"&amp;$CM61,'Turkus Index'!$A:$D,4,FALSE))</f>
        <v>367</v>
      </c>
      <c r="DC61" s="71"/>
      <c r="DD61" s="71">
        <f>IF(ISERROR(VLOOKUP("Inbred HIPS_"&amp;DD$4&amp;"_"&amp;$CM61,'Turkus Index'!$A:$D,4,FALSE)),"NA",VLOOKUP("Inbred HIPS_"&amp;DD$4&amp;"_"&amp;$CM61,'Turkus Index'!$A:$D,4,FALSE))</f>
        <v>368</v>
      </c>
      <c r="DE61" s="71"/>
      <c r="DF61" s="71">
        <f>IF(ISERROR(VLOOKUP("Inbred HIPS_"&amp;DF$4&amp;"_"&amp;$CM61,'Turkus Index'!$A:$D,4,FALSE)),"NA",VLOOKUP("Inbred HIPS_"&amp;DF$4&amp;"_"&amp;$CM61,'Turkus Index'!$A:$D,4,FALSE))</f>
        <v>369</v>
      </c>
      <c r="DG61" s="71"/>
      <c r="DH61" s="71">
        <f>IF(ISERROR(VLOOKUP("Inbred HIPS_"&amp;DH$4&amp;"_"&amp;$CM61,'Turkus Index'!$A:$D,4,FALSE)),"NA",VLOOKUP("Inbred HIPS_"&amp;DH$4&amp;"_"&amp;$CM61,'Turkus Index'!$A:$D,4,FALSE))</f>
        <v>370</v>
      </c>
      <c r="DI61" s="71"/>
      <c r="DJ61" s="69" t="str">
        <f>IF(ISERROR(VLOOKUP("Inbred HIPS_"&amp;DJ$4&amp;"_"&amp;$CM61,'Turkus Index'!$A:$D,4,FALSE)),"NA",VLOOKUP("Inbred HIPS_"&amp;DJ$4&amp;"_"&amp;$CM61,'Turkus Index'!$A:$D,4,FALSE))</f>
        <v>NA</v>
      </c>
      <c r="DK61" s="69"/>
    </row>
    <row r="62" spans="2:115" x14ac:dyDescent="0.45">
      <c r="CM62">
        <v>28</v>
      </c>
      <c r="CN62" s="69" t="str">
        <f>IF(ISERROR(VLOOKUP("Inbred HIPS_"&amp;CN$4&amp;"_"&amp;$CM62,'Turkus Index'!$A:$D,4,FALSE)),"NA",VLOOKUP("Inbred HIPS_"&amp;CN$4&amp;"_"&amp;$CM62,'Turkus Index'!$A:$D,4,FALSE))</f>
        <v>NA</v>
      </c>
      <c r="CO62" s="69"/>
      <c r="CP62" s="71">
        <f>IF(ISERROR(VLOOKUP("Inbred HIPS_"&amp;CP$4&amp;"_"&amp;$CM62,'Turkus Index'!$A:$D,4,FALSE)),"NA",VLOOKUP("Inbred HIPS_"&amp;CP$4&amp;"_"&amp;$CM62,'Turkus Index'!$A:$D,4,FALSE))</f>
        <v>360</v>
      </c>
      <c r="CQ62" s="71"/>
      <c r="CR62" s="71">
        <f>IF(ISERROR(VLOOKUP("Inbred HIPS_"&amp;CR$4&amp;"_"&amp;$CM62,'Turkus Index'!$A:$D,4,FALSE)),"NA",VLOOKUP("Inbred HIPS_"&amp;CR$4&amp;"_"&amp;$CM62,'Turkus Index'!$A:$D,4,FALSE))</f>
        <v>359</v>
      </c>
      <c r="CS62" s="71"/>
      <c r="CT62" s="71">
        <f>IF(ISERROR(VLOOKUP("Inbred HIPS_"&amp;CT$4&amp;"_"&amp;$CM62,'Turkus Index'!$A:$D,4,FALSE)),"NA",VLOOKUP("Inbred HIPS_"&amp;CT$4&amp;"_"&amp;$CM62,'Turkus Index'!$A:$D,4,FALSE))</f>
        <v>358</v>
      </c>
      <c r="CU62" s="71"/>
      <c r="CV62" s="71">
        <f>IF(ISERROR(VLOOKUP("Inbred HIPS_"&amp;CV$4&amp;"_"&amp;$CM62,'Turkus Index'!$A:$D,4,FALSE)),"NA",VLOOKUP("Inbred HIPS_"&amp;CV$4&amp;"_"&amp;$CM62,'Turkus Index'!$A:$D,4,FALSE))</f>
        <v>357</v>
      </c>
      <c r="CW62" s="71"/>
      <c r="CX62" s="71">
        <f>IF(ISERROR(VLOOKUP("Inbred HIPS_"&amp;CX$4&amp;"_"&amp;$CM62,'Turkus Index'!$A:$D,4,FALSE)),"NA",VLOOKUP("Inbred HIPS_"&amp;CX$4&amp;"_"&amp;$CM62,'Turkus Index'!$A:$D,4,FALSE))</f>
        <v>356</v>
      </c>
      <c r="CY62" s="71"/>
      <c r="CZ62" s="71">
        <f>IF(ISERROR(VLOOKUP("Inbred HIPS_"&amp;CZ$4&amp;"_"&amp;$CM62,'Turkus Index'!$A:$D,4,FALSE)),"NA",VLOOKUP("Inbred HIPS_"&amp;CZ$4&amp;"_"&amp;$CM62,'Turkus Index'!$A:$D,4,FALSE))</f>
        <v>355</v>
      </c>
      <c r="DA62" s="71"/>
      <c r="DB62" s="71">
        <f>IF(ISERROR(VLOOKUP("Inbred HIPS_"&amp;DB$4&amp;"_"&amp;$CM62,'Turkus Index'!$A:$D,4,FALSE)),"NA",VLOOKUP("Inbred HIPS_"&amp;DB$4&amp;"_"&amp;$CM62,'Turkus Index'!$A:$D,4,FALSE))</f>
        <v>354</v>
      </c>
      <c r="DC62" s="71"/>
      <c r="DD62" s="71">
        <f>IF(ISERROR(VLOOKUP("Inbred HIPS_"&amp;DD$4&amp;"_"&amp;$CM62,'Turkus Index'!$A:$D,4,FALSE)),"NA",VLOOKUP("Inbred HIPS_"&amp;DD$4&amp;"_"&amp;$CM62,'Turkus Index'!$A:$D,4,FALSE))</f>
        <v>353</v>
      </c>
      <c r="DE62" s="71"/>
      <c r="DF62" s="71">
        <f>IF(ISERROR(VLOOKUP("Inbred HIPS_"&amp;DF$4&amp;"_"&amp;$CM62,'Turkus Index'!$A:$D,4,FALSE)),"NA",VLOOKUP("Inbred HIPS_"&amp;DF$4&amp;"_"&amp;$CM62,'Turkus Index'!$A:$D,4,FALSE))</f>
        <v>352</v>
      </c>
      <c r="DG62" s="71"/>
      <c r="DH62" s="71">
        <f>IF(ISERROR(VLOOKUP("Inbred HIPS_"&amp;DH$4&amp;"_"&amp;$CM62,'Turkus Index'!$A:$D,4,FALSE)),"NA",VLOOKUP("Inbred HIPS_"&amp;DH$4&amp;"_"&amp;$CM62,'Turkus Index'!$A:$D,4,FALSE))</f>
        <v>351</v>
      </c>
      <c r="DI62" s="71"/>
      <c r="DJ62" s="69" t="str">
        <f>IF(ISERROR(VLOOKUP("Inbred HIPS_"&amp;DJ$4&amp;"_"&amp;$CM62,'Turkus Index'!$A:$D,4,FALSE)),"NA",VLOOKUP("Inbred HIPS_"&amp;DJ$4&amp;"_"&amp;$CM62,'Turkus Index'!$A:$D,4,FALSE))</f>
        <v>NA</v>
      </c>
      <c r="DK62" s="69"/>
    </row>
    <row r="63" spans="2:115" x14ac:dyDescent="0.45">
      <c r="CM63">
        <v>27</v>
      </c>
      <c r="CN63" s="69" t="str">
        <f>IF(ISERROR(VLOOKUP("Inbred HIPS_"&amp;CN$4&amp;"_"&amp;$CM63,'Turkus Index'!$A:$D,4,FALSE)),"NA",VLOOKUP("Inbred HIPS_"&amp;CN$4&amp;"_"&amp;$CM63,'Turkus Index'!$A:$D,4,FALSE))</f>
        <v>NA</v>
      </c>
      <c r="CO63" s="69"/>
      <c r="CP63" s="71">
        <f>IF(ISERROR(VLOOKUP("Inbred HIPS_"&amp;CP$4&amp;"_"&amp;$CM63,'Turkus Index'!$A:$D,4,FALSE)),"NA",VLOOKUP("Inbred HIPS_"&amp;CP$4&amp;"_"&amp;$CM63,'Turkus Index'!$A:$D,4,FALSE))</f>
        <v>341</v>
      </c>
      <c r="CQ63" s="71"/>
      <c r="CR63" s="71">
        <f>IF(ISERROR(VLOOKUP("Inbred HIPS_"&amp;CR$4&amp;"_"&amp;$CM63,'Turkus Index'!$A:$D,4,FALSE)),"NA",VLOOKUP("Inbred HIPS_"&amp;CR$4&amp;"_"&amp;$CM63,'Turkus Index'!$A:$D,4,FALSE))</f>
        <v>342</v>
      </c>
      <c r="CS63" s="71"/>
      <c r="CT63" s="71">
        <f>IF(ISERROR(VLOOKUP("Inbred HIPS_"&amp;CT$4&amp;"_"&amp;$CM63,'Turkus Index'!$A:$D,4,FALSE)),"NA",VLOOKUP("Inbred HIPS_"&amp;CT$4&amp;"_"&amp;$CM63,'Turkus Index'!$A:$D,4,FALSE))</f>
        <v>343</v>
      </c>
      <c r="CU63" s="71"/>
      <c r="CV63" s="71">
        <f>IF(ISERROR(VLOOKUP("Inbred HIPS_"&amp;CV$4&amp;"_"&amp;$CM63,'Turkus Index'!$A:$D,4,FALSE)),"NA",VLOOKUP("Inbred HIPS_"&amp;CV$4&amp;"_"&amp;$CM63,'Turkus Index'!$A:$D,4,FALSE))</f>
        <v>344</v>
      </c>
      <c r="CW63" s="71"/>
      <c r="CX63" s="71">
        <f>IF(ISERROR(VLOOKUP("Inbred HIPS_"&amp;CX$4&amp;"_"&amp;$CM63,'Turkus Index'!$A:$D,4,FALSE)),"NA",VLOOKUP("Inbred HIPS_"&amp;CX$4&amp;"_"&amp;$CM63,'Turkus Index'!$A:$D,4,FALSE))</f>
        <v>345</v>
      </c>
      <c r="CY63" s="71"/>
      <c r="CZ63" s="71">
        <f>IF(ISERROR(VLOOKUP("Inbred HIPS_"&amp;CZ$4&amp;"_"&amp;$CM63,'Turkus Index'!$A:$D,4,FALSE)),"NA",VLOOKUP("Inbred HIPS_"&amp;CZ$4&amp;"_"&amp;$CM63,'Turkus Index'!$A:$D,4,FALSE))</f>
        <v>346</v>
      </c>
      <c r="DA63" s="71"/>
      <c r="DB63" s="71">
        <f>IF(ISERROR(VLOOKUP("Inbred HIPS_"&amp;DB$4&amp;"_"&amp;$CM63,'Turkus Index'!$A:$D,4,FALSE)),"NA",VLOOKUP("Inbred HIPS_"&amp;DB$4&amp;"_"&amp;$CM63,'Turkus Index'!$A:$D,4,FALSE))</f>
        <v>347</v>
      </c>
      <c r="DC63" s="71"/>
      <c r="DD63" s="71">
        <f>IF(ISERROR(VLOOKUP("Inbred HIPS_"&amp;DD$4&amp;"_"&amp;$CM63,'Turkus Index'!$A:$D,4,FALSE)),"NA",VLOOKUP("Inbred HIPS_"&amp;DD$4&amp;"_"&amp;$CM63,'Turkus Index'!$A:$D,4,FALSE))</f>
        <v>348</v>
      </c>
      <c r="DE63" s="71"/>
      <c r="DF63" s="71">
        <f>IF(ISERROR(VLOOKUP("Inbred HIPS_"&amp;DF$4&amp;"_"&amp;$CM63,'Turkus Index'!$A:$D,4,FALSE)),"NA",VLOOKUP("Inbred HIPS_"&amp;DF$4&amp;"_"&amp;$CM63,'Turkus Index'!$A:$D,4,FALSE))</f>
        <v>349</v>
      </c>
      <c r="DG63" s="71"/>
      <c r="DH63" s="71">
        <f>IF(ISERROR(VLOOKUP("Inbred HIPS_"&amp;DH$4&amp;"_"&amp;$CM63,'Turkus Index'!$A:$D,4,FALSE)),"NA",VLOOKUP("Inbred HIPS_"&amp;DH$4&amp;"_"&amp;$CM63,'Turkus Index'!$A:$D,4,FALSE))</f>
        <v>350</v>
      </c>
      <c r="DI63" s="71"/>
      <c r="DJ63" s="69" t="str">
        <f>IF(ISERROR(VLOOKUP("Inbred HIPS_"&amp;DJ$4&amp;"_"&amp;$CM63,'Turkus Index'!$A:$D,4,FALSE)),"NA",VLOOKUP("Inbred HIPS_"&amp;DJ$4&amp;"_"&amp;$CM63,'Turkus Index'!$A:$D,4,FALSE))</f>
        <v>NA</v>
      </c>
      <c r="DK63" s="69"/>
    </row>
    <row r="64" spans="2:115" x14ac:dyDescent="0.45">
      <c r="CM64">
        <v>26</v>
      </c>
      <c r="CN64" s="69" t="str">
        <f>IF(ISERROR(VLOOKUP("Inbred HIPS_"&amp;CN$4&amp;"_"&amp;$CM64,'Turkus Index'!$A:$D,4,FALSE)),"NA",VLOOKUP("Inbred HIPS_"&amp;CN$4&amp;"_"&amp;$CM64,'Turkus Index'!$A:$D,4,FALSE))</f>
        <v>NA</v>
      </c>
      <c r="CO64" s="69"/>
      <c r="CP64" s="71">
        <f>IF(ISERROR(VLOOKUP("Inbred HIPS_"&amp;CP$4&amp;"_"&amp;$CM64,'Turkus Index'!$A:$D,4,FALSE)),"NA",VLOOKUP("Inbred HIPS_"&amp;CP$4&amp;"_"&amp;$CM64,'Turkus Index'!$A:$D,4,FALSE))</f>
        <v>340</v>
      </c>
      <c r="CQ64" s="71"/>
      <c r="CR64" s="71">
        <f>IF(ISERROR(VLOOKUP("Inbred HIPS_"&amp;CR$4&amp;"_"&amp;$CM64,'Turkus Index'!$A:$D,4,FALSE)),"NA",VLOOKUP("Inbred HIPS_"&amp;CR$4&amp;"_"&amp;$CM64,'Turkus Index'!$A:$D,4,FALSE))</f>
        <v>339</v>
      </c>
      <c r="CS64" s="71"/>
      <c r="CT64" s="71">
        <f>IF(ISERROR(VLOOKUP("Inbred HIPS_"&amp;CT$4&amp;"_"&amp;$CM64,'Turkus Index'!$A:$D,4,FALSE)),"NA",VLOOKUP("Inbred HIPS_"&amp;CT$4&amp;"_"&amp;$CM64,'Turkus Index'!$A:$D,4,FALSE))</f>
        <v>338</v>
      </c>
      <c r="CU64" s="71"/>
      <c r="CV64" s="71">
        <f>IF(ISERROR(VLOOKUP("Inbred HIPS_"&amp;CV$4&amp;"_"&amp;$CM64,'Turkus Index'!$A:$D,4,FALSE)),"NA",VLOOKUP("Inbred HIPS_"&amp;CV$4&amp;"_"&amp;$CM64,'Turkus Index'!$A:$D,4,FALSE))</f>
        <v>337</v>
      </c>
      <c r="CW64" s="71"/>
      <c r="CX64" s="71">
        <f>IF(ISERROR(VLOOKUP("Inbred HIPS_"&amp;CX$4&amp;"_"&amp;$CM64,'Turkus Index'!$A:$D,4,FALSE)),"NA",VLOOKUP("Inbred HIPS_"&amp;CX$4&amp;"_"&amp;$CM64,'Turkus Index'!$A:$D,4,FALSE))</f>
        <v>336</v>
      </c>
      <c r="CY64" s="71"/>
      <c r="CZ64" s="71">
        <f>IF(ISERROR(VLOOKUP("Inbred HIPS_"&amp;CZ$4&amp;"_"&amp;$CM64,'Turkus Index'!$A:$D,4,FALSE)),"NA",VLOOKUP("Inbred HIPS_"&amp;CZ$4&amp;"_"&amp;$CM64,'Turkus Index'!$A:$D,4,FALSE))</f>
        <v>335</v>
      </c>
      <c r="DA64" s="71"/>
      <c r="DB64" s="71">
        <f>IF(ISERROR(VLOOKUP("Inbred HIPS_"&amp;DB$4&amp;"_"&amp;$CM64,'Turkus Index'!$A:$D,4,FALSE)),"NA",VLOOKUP("Inbred HIPS_"&amp;DB$4&amp;"_"&amp;$CM64,'Turkus Index'!$A:$D,4,FALSE))</f>
        <v>334</v>
      </c>
      <c r="DC64" s="71"/>
      <c r="DD64" s="71">
        <f>IF(ISERROR(VLOOKUP("Inbred HIPS_"&amp;DD$4&amp;"_"&amp;$CM64,'Turkus Index'!$A:$D,4,FALSE)),"NA",VLOOKUP("Inbred HIPS_"&amp;DD$4&amp;"_"&amp;$CM64,'Turkus Index'!$A:$D,4,FALSE))</f>
        <v>333</v>
      </c>
      <c r="DE64" s="71"/>
      <c r="DF64" s="71">
        <f>IF(ISERROR(VLOOKUP("Inbred HIPS_"&amp;DF$4&amp;"_"&amp;$CM64,'Turkus Index'!$A:$D,4,FALSE)),"NA",VLOOKUP("Inbred HIPS_"&amp;DF$4&amp;"_"&amp;$CM64,'Turkus Index'!$A:$D,4,FALSE))</f>
        <v>332</v>
      </c>
      <c r="DG64" s="71"/>
      <c r="DH64" s="71">
        <f>IF(ISERROR(VLOOKUP("Inbred HIPS_"&amp;DH$4&amp;"_"&amp;$CM64,'Turkus Index'!$A:$D,4,FALSE)),"NA",VLOOKUP("Inbred HIPS_"&amp;DH$4&amp;"_"&amp;$CM64,'Turkus Index'!$A:$D,4,FALSE))</f>
        <v>331</v>
      </c>
      <c r="DI64" s="71"/>
      <c r="DJ64" s="69" t="str">
        <f>IF(ISERROR(VLOOKUP("Inbred HIPS_"&amp;DJ$4&amp;"_"&amp;$CM64,'Turkus Index'!$A:$D,4,FALSE)),"NA",VLOOKUP("Inbred HIPS_"&amp;DJ$4&amp;"_"&amp;$CM64,'Turkus Index'!$A:$D,4,FALSE))</f>
        <v>NA</v>
      </c>
      <c r="DK64" s="69"/>
    </row>
    <row r="65" spans="91:115" x14ac:dyDescent="0.45">
      <c r="CM65">
        <v>25</v>
      </c>
      <c r="CN65" s="69" t="str">
        <f>IF(ISERROR(VLOOKUP("Inbred HIPS_"&amp;CN$4&amp;"_"&amp;$CM65,'Turkus Index'!$A:$D,4,FALSE)),"NA",VLOOKUP("Inbred HIPS_"&amp;CN$4&amp;"_"&amp;$CM65,'Turkus Index'!$A:$D,4,FALSE))</f>
        <v>NA</v>
      </c>
      <c r="CO65" s="69"/>
      <c r="CP65" s="71">
        <f>IF(ISERROR(VLOOKUP("Inbred HIPS_"&amp;CP$4&amp;"_"&amp;$CM65,'Turkus Index'!$A:$D,4,FALSE)),"NA",VLOOKUP("Inbred HIPS_"&amp;CP$4&amp;"_"&amp;$CM65,'Turkus Index'!$A:$D,4,FALSE))</f>
        <v>321</v>
      </c>
      <c r="CQ65" s="71"/>
      <c r="CR65" s="71">
        <f>IF(ISERROR(VLOOKUP("Inbred HIPS_"&amp;CR$4&amp;"_"&amp;$CM65,'Turkus Index'!$A:$D,4,FALSE)),"NA",VLOOKUP("Inbred HIPS_"&amp;CR$4&amp;"_"&amp;$CM65,'Turkus Index'!$A:$D,4,FALSE))</f>
        <v>322</v>
      </c>
      <c r="CS65" s="71"/>
      <c r="CT65" s="71">
        <f>IF(ISERROR(VLOOKUP("Inbred HIPS_"&amp;CT$4&amp;"_"&amp;$CM65,'Turkus Index'!$A:$D,4,FALSE)),"NA",VLOOKUP("Inbred HIPS_"&amp;CT$4&amp;"_"&amp;$CM65,'Turkus Index'!$A:$D,4,FALSE))</f>
        <v>323</v>
      </c>
      <c r="CU65" s="71"/>
      <c r="CV65" s="71">
        <f>IF(ISERROR(VLOOKUP("Inbred HIPS_"&amp;CV$4&amp;"_"&amp;$CM65,'Turkus Index'!$A:$D,4,FALSE)),"NA",VLOOKUP("Inbred HIPS_"&amp;CV$4&amp;"_"&amp;$CM65,'Turkus Index'!$A:$D,4,FALSE))</f>
        <v>324</v>
      </c>
      <c r="CW65" s="71"/>
      <c r="CX65" s="71">
        <f>IF(ISERROR(VLOOKUP("Inbred HIPS_"&amp;CX$4&amp;"_"&amp;$CM65,'Turkus Index'!$A:$D,4,FALSE)),"NA",VLOOKUP("Inbred HIPS_"&amp;CX$4&amp;"_"&amp;$CM65,'Turkus Index'!$A:$D,4,FALSE))</f>
        <v>325</v>
      </c>
      <c r="CY65" s="71"/>
      <c r="CZ65" s="71">
        <f>IF(ISERROR(VLOOKUP("Inbred HIPS_"&amp;CZ$4&amp;"_"&amp;$CM65,'Turkus Index'!$A:$D,4,FALSE)),"NA",VLOOKUP("Inbred HIPS_"&amp;CZ$4&amp;"_"&amp;$CM65,'Turkus Index'!$A:$D,4,FALSE))</f>
        <v>326</v>
      </c>
      <c r="DA65" s="71"/>
      <c r="DB65" s="71">
        <f>IF(ISERROR(VLOOKUP("Inbred HIPS_"&amp;DB$4&amp;"_"&amp;$CM65,'Turkus Index'!$A:$D,4,FALSE)),"NA",VLOOKUP("Inbred HIPS_"&amp;DB$4&amp;"_"&amp;$CM65,'Turkus Index'!$A:$D,4,FALSE))</f>
        <v>327</v>
      </c>
      <c r="DC65" s="71"/>
      <c r="DD65" s="71">
        <f>IF(ISERROR(VLOOKUP("Inbred HIPS_"&amp;DD$4&amp;"_"&amp;$CM65,'Turkus Index'!$A:$D,4,FALSE)),"NA",VLOOKUP("Inbred HIPS_"&amp;DD$4&amp;"_"&amp;$CM65,'Turkus Index'!$A:$D,4,FALSE))</f>
        <v>328</v>
      </c>
      <c r="DE65" s="71"/>
      <c r="DF65" s="71">
        <f>IF(ISERROR(VLOOKUP("Inbred HIPS_"&amp;DF$4&amp;"_"&amp;$CM65,'Turkus Index'!$A:$D,4,FALSE)),"NA",VLOOKUP("Inbred HIPS_"&amp;DF$4&amp;"_"&amp;$CM65,'Turkus Index'!$A:$D,4,FALSE))</f>
        <v>329</v>
      </c>
      <c r="DG65" s="71"/>
      <c r="DH65" s="71">
        <f>IF(ISERROR(VLOOKUP("Inbred HIPS_"&amp;DH$4&amp;"_"&amp;$CM65,'Turkus Index'!$A:$D,4,FALSE)),"NA",VLOOKUP("Inbred HIPS_"&amp;DH$4&amp;"_"&amp;$CM65,'Turkus Index'!$A:$D,4,FALSE))</f>
        <v>330</v>
      </c>
      <c r="DI65" s="71"/>
      <c r="DJ65" s="69" t="str">
        <f>IF(ISERROR(VLOOKUP("Inbred HIPS_"&amp;DJ$4&amp;"_"&amp;$CM65,'Turkus Index'!$A:$D,4,FALSE)),"NA",VLOOKUP("Inbred HIPS_"&amp;DJ$4&amp;"_"&amp;$CM65,'Turkus Index'!$A:$D,4,FALSE))</f>
        <v>NA</v>
      </c>
      <c r="DK65" s="69"/>
    </row>
    <row r="66" spans="91:115" x14ac:dyDescent="0.45">
      <c r="CM66">
        <v>24</v>
      </c>
      <c r="CN66" s="69" t="str">
        <f>IF(ISERROR(VLOOKUP("Inbred HIPS_"&amp;CN$4&amp;"_"&amp;$CM66,'Turkus Index'!$A:$D,4,FALSE)),"NA",VLOOKUP("Inbred HIPS_"&amp;CN$4&amp;"_"&amp;$CM66,'Turkus Index'!$A:$D,4,FALSE))</f>
        <v>NA</v>
      </c>
      <c r="CO66" s="69"/>
      <c r="CP66" s="71">
        <f>IF(ISERROR(VLOOKUP("Inbred HIPS_"&amp;CP$4&amp;"_"&amp;$CM66,'Turkus Index'!$A:$D,4,FALSE)),"NA",VLOOKUP("Inbred HIPS_"&amp;CP$4&amp;"_"&amp;$CM66,'Turkus Index'!$A:$D,4,FALSE))</f>
        <v>320</v>
      </c>
      <c r="CQ66" s="71"/>
      <c r="CR66" s="71">
        <f>IF(ISERROR(VLOOKUP("Inbred HIPS_"&amp;CR$4&amp;"_"&amp;$CM66,'Turkus Index'!$A:$D,4,FALSE)),"NA",VLOOKUP("Inbred HIPS_"&amp;CR$4&amp;"_"&amp;$CM66,'Turkus Index'!$A:$D,4,FALSE))</f>
        <v>319</v>
      </c>
      <c r="CS66" s="71"/>
      <c r="CT66" s="71">
        <f>IF(ISERROR(VLOOKUP("Inbred HIPS_"&amp;CT$4&amp;"_"&amp;$CM66,'Turkus Index'!$A:$D,4,FALSE)),"NA",VLOOKUP("Inbred HIPS_"&amp;CT$4&amp;"_"&amp;$CM66,'Turkus Index'!$A:$D,4,FALSE))</f>
        <v>318</v>
      </c>
      <c r="CU66" s="71"/>
      <c r="CV66" s="71">
        <f>IF(ISERROR(VLOOKUP("Inbred HIPS_"&amp;CV$4&amp;"_"&amp;$CM66,'Turkus Index'!$A:$D,4,FALSE)),"NA",VLOOKUP("Inbred HIPS_"&amp;CV$4&amp;"_"&amp;$CM66,'Turkus Index'!$A:$D,4,FALSE))</f>
        <v>317</v>
      </c>
      <c r="CW66" s="71"/>
      <c r="CX66" s="71">
        <f>IF(ISERROR(VLOOKUP("Inbred HIPS_"&amp;CX$4&amp;"_"&amp;$CM66,'Turkus Index'!$A:$D,4,FALSE)),"NA",VLOOKUP("Inbred HIPS_"&amp;CX$4&amp;"_"&amp;$CM66,'Turkus Index'!$A:$D,4,FALSE))</f>
        <v>316</v>
      </c>
      <c r="CY66" s="71"/>
      <c r="CZ66" s="71">
        <f>IF(ISERROR(VLOOKUP("Inbred HIPS_"&amp;CZ$4&amp;"_"&amp;$CM66,'Turkus Index'!$A:$D,4,FALSE)),"NA",VLOOKUP("Inbred HIPS_"&amp;CZ$4&amp;"_"&amp;$CM66,'Turkus Index'!$A:$D,4,FALSE))</f>
        <v>315</v>
      </c>
      <c r="DA66" s="71"/>
      <c r="DB66" s="71">
        <f>IF(ISERROR(VLOOKUP("Inbred HIPS_"&amp;DB$4&amp;"_"&amp;$CM66,'Turkus Index'!$A:$D,4,FALSE)),"NA",VLOOKUP("Inbred HIPS_"&amp;DB$4&amp;"_"&amp;$CM66,'Turkus Index'!$A:$D,4,FALSE))</f>
        <v>314</v>
      </c>
      <c r="DC66" s="71"/>
      <c r="DD66" s="71">
        <f>IF(ISERROR(VLOOKUP("Inbred HIPS_"&amp;DD$4&amp;"_"&amp;$CM66,'Turkus Index'!$A:$D,4,FALSE)),"NA",VLOOKUP("Inbred HIPS_"&amp;DD$4&amp;"_"&amp;$CM66,'Turkus Index'!$A:$D,4,FALSE))</f>
        <v>313</v>
      </c>
      <c r="DE66" s="71"/>
      <c r="DF66" s="71">
        <f>IF(ISERROR(VLOOKUP("Inbred HIPS_"&amp;DF$4&amp;"_"&amp;$CM66,'Turkus Index'!$A:$D,4,FALSE)),"NA",VLOOKUP("Inbred HIPS_"&amp;DF$4&amp;"_"&amp;$CM66,'Turkus Index'!$A:$D,4,FALSE))</f>
        <v>312</v>
      </c>
      <c r="DG66" s="71"/>
      <c r="DH66" s="71">
        <f>IF(ISERROR(VLOOKUP("Inbred HIPS_"&amp;DH$4&amp;"_"&amp;$CM66,'Turkus Index'!$A:$D,4,FALSE)),"NA",VLOOKUP("Inbred HIPS_"&amp;DH$4&amp;"_"&amp;$CM66,'Turkus Index'!$A:$D,4,FALSE))</f>
        <v>311</v>
      </c>
      <c r="DI66" s="71"/>
      <c r="DJ66" s="69" t="str">
        <f>IF(ISERROR(VLOOKUP("Inbred HIPS_"&amp;DJ$4&amp;"_"&amp;$CM66,'Turkus Index'!$A:$D,4,FALSE)),"NA",VLOOKUP("Inbred HIPS_"&amp;DJ$4&amp;"_"&amp;$CM66,'Turkus Index'!$A:$D,4,FALSE))</f>
        <v>NA</v>
      </c>
      <c r="DK66" s="69"/>
    </row>
    <row r="67" spans="91:115" x14ac:dyDescent="0.45">
      <c r="CM67">
        <v>23</v>
      </c>
      <c r="CN67" s="69" t="str">
        <f>IF(ISERROR(VLOOKUP("Inbred HIPS_"&amp;CN$4&amp;"_"&amp;$CM67,'Turkus Index'!$A:$D,4,FALSE)),"NA",VLOOKUP("Inbred HIPS_"&amp;CN$4&amp;"_"&amp;$CM67,'Turkus Index'!$A:$D,4,FALSE))</f>
        <v>NA</v>
      </c>
      <c r="CO67" s="69"/>
      <c r="CP67" s="71">
        <f>IF(ISERROR(VLOOKUP("Inbred HIPS_"&amp;CP$4&amp;"_"&amp;$CM67,'Turkus Index'!$A:$D,4,FALSE)),"NA",VLOOKUP("Inbred HIPS_"&amp;CP$4&amp;"_"&amp;$CM67,'Turkus Index'!$A:$D,4,FALSE))</f>
        <v>301</v>
      </c>
      <c r="CQ67" s="71"/>
      <c r="CR67" s="71">
        <f>IF(ISERROR(VLOOKUP("Inbred HIPS_"&amp;CR$4&amp;"_"&amp;$CM67,'Turkus Index'!$A:$D,4,FALSE)),"NA",VLOOKUP("Inbred HIPS_"&amp;CR$4&amp;"_"&amp;$CM67,'Turkus Index'!$A:$D,4,FALSE))</f>
        <v>302</v>
      </c>
      <c r="CS67" s="71"/>
      <c r="CT67" s="71">
        <f>IF(ISERROR(VLOOKUP("Inbred HIPS_"&amp;CT$4&amp;"_"&amp;$CM67,'Turkus Index'!$A:$D,4,FALSE)),"NA",VLOOKUP("Inbred HIPS_"&amp;CT$4&amp;"_"&amp;$CM67,'Turkus Index'!$A:$D,4,FALSE))</f>
        <v>303</v>
      </c>
      <c r="CU67" s="71"/>
      <c r="CV67" s="71">
        <f>IF(ISERROR(VLOOKUP("Inbred HIPS_"&amp;CV$4&amp;"_"&amp;$CM67,'Turkus Index'!$A:$D,4,FALSE)),"NA",VLOOKUP("Inbred HIPS_"&amp;CV$4&amp;"_"&amp;$CM67,'Turkus Index'!$A:$D,4,FALSE))</f>
        <v>304</v>
      </c>
      <c r="CW67" s="71"/>
      <c r="CX67" s="71">
        <f>IF(ISERROR(VLOOKUP("Inbred HIPS_"&amp;CX$4&amp;"_"&amp;$CM67,'Turkus Index'!$A:$D,4,FALSE)),"NA",VLOOKUP("Inbred HIPS_"&amp;CX$4&amp;"_"&amp;$CM67,'Turkus Index'!$A:$D,4,FALSE))</f>
        <v>305</v>
      </c>
      <c r="CY67" s="71"/>
      <c r="CZ67" s="71">
        <f>IF(ISERROR(VLOOKUP("Inbred HIPS_"&amp;CZ$4&amp;"_"&amp;$CM67,'Turkus Index'!$A:$D,4,FALSE)),"NA",VLOOKUP("Inbred HIPS_"&amp;CZ$4&amp;"_"&amp;$CM67,'Turkus Index'!$A:$D,4,FALSE))</f>
        <v>306</v>
      </c>
      <c r="DA67" s="71"/>
      <c r="DB67" s="71">
        <f>IF(ISERROR(VLOOKUP("Inbred HIPS_"&amp;DB$4&amp;"_"&amp;$CM67,'Turkus Index'!$A:$D,4,FALSE)),"NA",VLOOKUP("Inbred HIPS_"&amp;DB$4&amp;"_"&amp;$CM67,'Turkus Index'!$A:$D,4,FALSE))</f>
        <v>307</v>
      </c>
      <c r="DC67" s="71"/>
      <c r="DD67" s="71">
        <f>IF(ISERROR(VLOOKUP("Inbred HIPS_"&amp;DD$4&amp;"_"&amp;$CM67,'Turkus Index'!$A:$D,4,FALSE)),"NA",VLOOKUP("Inbred HIPS_"&amp;DD$4&amp;"_"&amp;$CM67,'Turkus Index'!$A:$D,4,FALSE))</f>
        <v>308</v>
      </c>
      <c r="DE67" s="71"/>
      <c r="DF67" s="71">
        <f>IF(ISERROR(VLOOKUP("Inbred HIPS_"&amp;DF$4&amp;"_"&amp;$CM67,'Turkus Index'!$A:$D,4,FALSE)),"NA",VLOOKUP("Inbred HIPS_"&amp;DF$4&amp;"_"&amp;$CM67,'Turkus Index'!$A:$D,4,FALSE))</f>
        <v>309</v>
      </c>
      <c r="DG67" s="71"/>
      <c r="DH67" s="71">
        <f>IF(ISERROR(VLOOKUP("Inbred HIPS_"&amp;DH$4&amp;"_"&amp;$CM67,'Turkus Index'!$A:$D,4,FALSE)),"NA",VLOOKUP("Inbred HIPS_"&amp;DH$4&amp;"_"&amp;$CM67,'Turkus Index'!$A:$D,4,FALSE))</f>
        <v>310</v>
      </c>
      <c r="DI67" s="71"/>
      <c r="DJ67" s="69" t="str">
        <f>IF(ISERROR(VLOOKUP("Inbred HIPS_"&amp;DJ$4&amp;"_"&amp;$CM67,'Turkus Index'!$A:$D,4,FALSE)),"NA",VLOOKUP("Inbred HIPS_"&amp;DJ$4&amp;"_"&amp;$CM67,'Turkus Index'!$A:$D,4,FALSE))</f>
        <v>NA</v>
      </c>
      <c r="DK67" s="69"/>
    </row>
    <row r="68" spans="91:115" x14ac:dyDescent="0.45">
      <c r="CM68">
        <v>22</v>
      </c>
      <c r="CN68" s="69" t="str">
        <f>IF(ISERROR(VLOOKUP("Inbred HIPS_"&amp;CN$4&amp;"_"&amp;$CM68,'Turkus Index'!$A:$D,4,FALSE)),"NA",VLOOKUP("Inbred HIPS_"&amp;CN$4&amp;"_"&amp;$CM68,'Turkus Index'!$A:$D,4,FALSE))</f>
        <v>NA</v>
      </c>
      <c r="CO68" s="69"/>
      <c r="CP68" s="71">
        <f>IF(ISERROR(VLOOKUP("Inbred HIPS_"&amp;CP$4&amp;"_"&amp;$CM68,'Turkus Index'!$A:$D,4,FALSE)),"NA",VLOOKUP("Inbred HIPS_"&amp;CP$4&amp;"_"&amp;$CM68,'Turkus Index'!$A:$D,4,FALSE))</f>
        <v>300</v>
      </c>
      <c r="CQ68" s="71"/>
      <c r="CR68" s="71">
        <f>IF(ISERROR(VLOOKUP("Inbred HIPS_"&amp;CR$4&amp;"_"&amp;$CM68,'Turkus Index'!$A:$D,4,FALSE)),"NA",VLOOKUP("Inbred HIPS_"&amp;CR$4&amp;"_"&amp;$CM68,'Turkus Index'!$A:$D,4,FALSE))</f>
        <v>299</v>
      </c>
      <c r="CS68" s="71"/>
      <c r="CT68" s="71">
        <f>IF(ISERROR(VLOOKUP("Inbred HIPS_"&amp;CT$4&amp;"_"&amp;$CM68,'Turkus Index'!$A:$D,4,FALSE)),"NA",VLOOKUP("Inbred HIPS_"&amp;CT$4&amp;"_"&amp;$CM68,'Turkus Index'!$A:$D,4,FALSE))</f>
        <v>298</v>
      </c>
      <c r="CU68" s="71"/>
      <c r="CV68" s="71">
        <f>IF(ISERROR(VLOOKUP("Inbred HIPS_"&amp;CV$4&amp;"_"&amp;$CM68,'Turkus Index'!$A:$D,4,FALSE)),"NA",VLOOKUP("Inbred HIPS_"&amp;CV$4&amp;"_"&amp;$CM68,'Turkus Index'!$A:$D,4,FALSE))</f>
        <v>297</v>
      </c>
      <c r="CW68" s="71"/>
      <c r="CX68" s="71">
        <f>IF(ISERROR(VLOOKUP("Inbred HIPS_"&amp;CX$4&amp;"_"&amp;$CM68,'Turkus Index'!$A:$D,4,FALSE)),"NA",VLOOKUP("Inbred HIPS_"&amp;CX$4&amp;"_"&amp;$CM68,'Turkus Index'!$A:$D,4,FALSE))</f>
        <v>296</v>
      </c>
      <c r="CY68" s="71"/>
      <c r="CZ68" s="71">
        <f>IF(ISERROR(VLOOKUP("Inbred HIPS_"&amp;CZ$4&amp;"_"&amp;$CM68,'Turkus Index'!$A:$D,4,FALSE)),"NA",VLOOKUP("Inbred HIPS_"&amp;CZ$4&amp;"_"&amp;$CM68,'Turkus Index'!$A:$D,4,FALSE))</f>
        <v>295</v>
      </c>
      <c r="DA68" s="71"/>
      <c r="DB68" s="71">
        <f>IF(ISERROR(VLOOKUP("Inbred HIPS_"&amp;DB$4&amp;"_"&amp;$CM68,'Turkus Index'!$A:$D,4,FALSE)),"NA",VLOOKUP("Inbred HIPS_"&amp;DB$4&amp;"_"&amp;$CM68,'Turkus Index'!$A:$D,4,FALSE))</f>
        <v>294</v>
      </c>
      <c r="DC68" s="71"/>
      <c r="DD68" s="71">
        <f>IF(ISERROR(VLOOKUP("Inbred HIPS_"&amp;DD$4&amp;"_"&amp;$CM68,'Turkus Index'!$A:$D,4,FALSE)),"NA",VLOOKUP("Inbred HIPS_"&amp;DD$4&amp;"_"&amp;$CM68,'Turkus Index'!$A:$D,4,FALSE))</f>
        <v>293</v>
      </c>
      <c r="DE68" s="71"/>
      <c r="DF68" s="71">
        <f>IF(ISERROR(VLOOKUP("Inbred HIPS_"&amp;DF$4&amp;"_"&amp;$CM68,'Turkus Index'!$A:$D,4,FALSE)),"NA",VLOOKUP("Inbred HIPS_"&amp;DF$4&amp;"_"&amp;$CM68,'Turkus Index'!$A:$D,4,FALSE))</f>
        <v>292</v>
      </c>
      <c r="DG68" s="71"/>
      <c r="DH68" s="71">
        <f>IF(ISERROR(VLOOKUP("Inbred HIPS_"&amp;DH$4&amp;"_"&amp;$CM68,'Turkus Index'!$A:$D,4,FALSE)),"NA",VLOOKUP("Inbred HIPS_"&amp;DH$4&amp;"_"&amp;$CM68,'Turkus Index'!$A:$D,4,FALSE))</f>
        <v>291</v>
      </c>
      <c r="DI68" s="71"/>
      <c r="DJ68" s="69" t="str">
        <f>IF(ISERROR(VLOOKUP("Inbred HIPS_"&amp;DJ$4&amp;"_"&amp;$CM68,'Turkus Index'!$A:$D,4,FALSE)),"NA",VLOOKUP("Inbred HIPS_"&amp;DJ$4&amp;"_"&amp;$CM68,'Turkus Index'!$A:$D,4,FALSE))</f>
        <v>NA</v>
      </c>
      <c r="DK68" s="69"/>
    </row>
    <row r="69" spans="91:115" x14ac:dyDescent="0.45">
      <c r="CM69">
        <v>21</v>
      </c>
      <c r="CN69" s="69" t="str">
        <f>IF(ISERROR(VLOOKUP("Inbred HIPS_"&amp;CN$4&amp;"_"&amp;$CM69,'Turkus Index'!$A:$D,4,FALSE)),"NA",VLOOKUP("Inbred HIPS_"&amp;CN$4&amp;"_"&amp;$CM69,'Turkus Index'!$A:$D,4,FALSE))</f>
        <v>NA</v>
      </c>
      <c r="CO69" s="69"/>
      <c r="CP69" s="71">
        <f>IF(ISERROR(VLOOKUP("Inbred HIPS_"&amp;CP$4&amp;"_"&amp;$CM69,'Turkus Index'!$A:$D,4,FALSE)),"NA",VLOOKUP("Inbred HIPS_"&amp;CP$4&amp;"_"&amp;$CM69,'Turkus Index'!$A:$D,4,FALSE))</f>
        <v>281</v>
      </c>
      <c r="CQ69" s="71"/>
      <c r="CR69" s="71">
        <f>IF(ISERROR(VLOOKUP("Inbred HIPS_"&amp;CR$4&amp;"_"&amp;$CM69,'Turkus Index'!$A:$D,4,FALSE)),"NA",VLOOKUP("Inbred HIPS_"&amp;CR$4&amp;"_"&amp;$CM69,'Turkus Index'!$A:$D,4,FALSE))</f>
        <v>282</v>
      </c>
      <c r="CS69" s="71"/>
      <c r="CT69" s="71">
        <f>IF(ISERROR(VLOOKUP("Inbred HIPS_"&amp;CT$4&amp;"_"&amp;$CM69,'Turkus Index'!$A:$D,4,FALSE)),"NA",VLOOKUP("Inbred HIPS_"&amp;CT$4&amp;"_"&amp;$CM69,'Turkus Index'!$A:$D,4,FALSE))</f>
        <v>283</v>
      </c>
      <c r="CU69" s="71"/>
      <c r="CV69" s="71">
        <f>IF(ISERROR(VLOOKUP("Inbred HIPS_"&amp;CV$4&amp;"_"&amp;$CM69,'Turkus Index'!$A:$D,4,FALSE)),"NA",VLOOKUP("Inbred HIPS_"&amp;CV$4&amp;"_"&amp;$CM69,'Turkus Index'!$A:$D,4,FALSE))</f>
        <v>284</v>
      </c>
      <c r="CW69" s="71"/>
      <c r="CX69" s="71">
        <f>IF(ISERROR(VLOOKUP("Inbred HIPS_"&amp;CX$4&amp;"_"&amp;$CM69,'Turkus Index'!$A:$D,4,FALSE)),"NA",VLOOKUP("Inbred HIPS_"&amp;CX$4&amp;"_"&amp;$CM69,'Turkus Index'!$A:$D,4,FALSE))</f>
        <v>285</v>
      </c>
      <c r="CY69" s="71"/>
      <c r="CZ69" s="71">
        <f>IF(ISERROR(VLOOKUP("Inbred HIPS_"&amp;CZ$4&amp;"_"&amp;$CM69,'Turkus Index'!$A:$D,4,FALSE)),"NA",VLOOKUP("Inbred HIPS_"&amp;CZ$4&amp;"_"&amp;$CM69,'Turkus Index'!$A:$D,4,FALSE))</f>
        <v>286</v>
      </c>
      <c r="DA69" s="71"/>
      <c r="DB69" s="71">
        <f>IF(ISERROR(VLOOKUP("Inbred HIPS_"&amp;DB$4&amp;"_"&amp;$CM69,'Turkus Index'!$A:$D,4,FALSE)),"NA",VLOOKUP("Inbred HIPS_"&amp;DB$4&amp;"_"&amp;$CM69,'Turkus Index'!$A:$D,4,FALSE))</f>
        <v>287</v>
      </c>
      <c r="DC69" s="71"/>
      <c r="DD69" s="71">
        <f>IF(ISERROR(VLOOKUP("Inbred HIPS_"&amp;DD$4&amp;"_"&amp;$CM69,'Turkus Index'!$A:$D,4,FALSE)),"NA",VLOOKUP("Inbred HIPS_"&amp;DD$4&amp;"_"&amp;$CM69,'Turkus Index'!$A:$D,4,FALSE))</f>
        <v>288</v>
      </c>
      <c r="DE69" s="71"/>
      <c r="DF69" s="71">
        <f>IF(ISERROR(VLOOKUP("Inbred HIPS_"&amp;DF$4&amp;"_"&amp;$CM69,'Turkus Index'!$A:$D,4,FALSE)),"NA",VLOOKUP("Inbred HIPS_"&amp;DF$4&amp;"_"&amp;$CM69,'Turkus Index'!$A:$D,4,FALSE))</f>
        <v>289</v>
      </c>
      <c r="DG69" s="71"/>
      <c r="DH69" s="71">
        <f>IF(ISERROR(VLOOKUP("Inbred HIPS_"&amp;DH$4&amp;"_"&amp;$CM69,'Turkus Index'!$A:$D,4,FALSE)),"NA",VLOOKUP("Inbred HIPS_"&amp;DH$4&amp;"_"&amp;$CM69,'Turkus Index'!$A:$D,4,FALSE))</f>
        <v>290</v>
      </c>
      <c r="DI69" s="71"/>
      <c r="DJ69" s="69" t="str">
        <f>IF(ISERROR(VLOOKUP("Inbred HIPS_"&amp;DJ$4&amp;"_"&amp;$CM69,'Turkus Index'!$A:$D,4,FALSE)),"NA",VLOOKUP("Inbred HIPS_"&amp;DJ$4&amp;"_"&amp;$CM69,'Turkus Index'!$A:$D,4,FALSE))</f>
        <v>NA</v>
      </c>
      <c r="DK69" s="69"/>
    </row>
    <row r="70" spans="91:115" x14ac:dyDescent="0.45">
      <c r="CM70">
        <v>20</v>
      </c>
      <c r="CN70" s="69" t="str">
        <f>IF(ISERROR(VLOOKUP("Inbred HIPS_"&amp;CN$4&amp;"_"&amp;$CM70,'Turkus Index'!$A:$D,4,FALSE)),"NA",VLOOKUP("Inbred HIPS_"&amp;CN$4&amp;"_"&amp;$CM70,'Turkus Index'!$A:$D,4,FALSE))</f>
        <v>NA</v>
      </c>
      <c r="CO70" s="69"/>
      <c r="CP70" s="71">
        <f>IF(ISERROR(VLOOKUP("Inbred HIPS_"&amp;CP$4&amp;"_"&amp;$CM70,'Turkus Index'!$A:$D,4,FALSE)),"NA",VLOOKUP("Inbred HIPS_"&amp;CP$4&amp;"_"&amp;$CM70,'Turkus Index'!$A:$D,4,FALSE))</f>
        <v>280</v>
      </c>
      <c r="CQ70" s="71"/>
      <c r="CR70" s="71">
        <f>IF(ISERROR(VLOOKUP("Inbred HIPS_"&amp;CR$4&amp;"_"&amp;$CM70,'Turkus Index'!$A:$D,4,FALSE)),"NA",VLOOKUP("Inbred HIPS_"&amp;CR$4&amp;"_"&amp;$CM70,'Turkus Index'!$A:$D,4,FALSE))</f>
        <v>279</v>
      </c>
      <c r="CS70" s="71"/>
      <c r="CT70" s="71">
        <f>IF(ISERROR(VLOOKUP("Inbred HIPS_"&amp;CT$4&amp;"_"&amp;$CM70,'Turkus Index'!$A:$D,4,FALSE)),"NA",VLOOKUP("Inbred HIPS_"&amp;CT$4&amp;"_"&amp;$CM70,'Turkus Index'!$A:$D,4,FALSE))</f>
        <v>278</v>
      </c>
      <c r="CU70" s="71"/>
      <c r="CV70" s="71">
        <f>IF(ISERROR(VLOOKUP("Inbred HIPS_"&amp;CV$4&amp;"_"&amp;$CM70,'Turkus Index'!$A:$D,4,FALSE)),"NA",VLOOKUP("Inbred HIPS_"&amp;CV$4&amp;"_"&amp;$CM70,'Turkus Index'!$A:$D,4,FALSE))</f>
        <v>277</v>
      </c>
      <c r="CW70" s="71"/>
      <c r="CX70" s="71">
        <f>IF(ISERROR(VLOOKUP("Inbred HIPS_"&amp;CX$4&amp;"_"&amp;$CM70,'Turkus Index'!$A:$D,4,FALSE)),"NA",VLOOKUP("Inbred HIPS_"&amp;CX$4&amp;"_"&amp;$CM70,'Turkus Index'!$A:$D,4,FALSE))</f>
        <v>276</v>
      </c>
      <c r="CY70" s="71"/>
      <c r="CZ70" s="71">
        <f>IF(ISERROR(VLOOKUP("Inbred HIPS_"&amp;CZ$4&amp;"_"&amp;$CM70,'Turkus Index'!$A:$D,4,FALSE)),"NA",VLOOKUP("Inbred HIPS_"&amp;CZ$4&amp;"_"&amp;$CM70,'Turkus Index'!$A:$D,4,FALSE))</f>
        <v>275</v>
      </c>
      <c r="DA70" s="71"/>
      <c r="DB70" s="71">
        <f>IF(ISERROR(VLOOKUP("Inbred HIPS_"&amp;DB$4&amp;"_"&amp;$CM70,'Turkus Index'!$A:$D,4,FALSE)),"NA",VLOOKUP("Inbred HIPS_"&amp;DB$4&amp;"_"&amp;$CM70,'Turkus Index'!$A:$D,4,FALSE))</f>
        <v>274</v>
      </c>
      <c r="DC70" s="71"/>
      <c r="DD70" s="71">
        <f>IF(ISERROR(VLOOKUP("Inbred HIPS_"&amp;DD$4&amp;"_"&amp;$CM70,'Turkus Index'!$A:$D,4,FALSE)),"NA",VLOOKUP("Inbred HIPS_"&amp;DD$4&amp;"_"&amp;$CM70,'Turkus Index'!$A:$D,4,FALSE))</f>
        <v>273</v>
      </c>
      <c r="DE70" s="71"/>
      <c r="DF70" s="71">
        <f>IF(ISERROR(VLOOKUP("Inbred HIPS_"&amp;DF$4&amp;"_"&amp;$CM70,'Turkus Index'!$A:$D,4,FALSE)),"NA",VLOOKUP("Inbred HIPS_"&amp;DF$4&amp;"_"&amp;$CM70,'Turkus Index'!$A:$D,4,FALSE))</f>
        <v>272</v>
      </c>
      <c r="DG70" s="71"/>
      <c r="DH70" s="71">
        <f>IF(ISERROR(VLOOKUP("Inbred HIPS_"&amp;DH$4&amp;"_"&amp;$CM70,'Turkus Index'!$A:$D,4,FALSE)),"NA",VLOOKUP("Inbred HIPS_"&amp;DH$4&amp;"_"&amp;$CM70,'Turkus Index'!$A:$D,4,FALSE))</f>
        <v>271</v>
      </c>
      <c r="DI70" s="71"/>
      <c r="DJ70" s="69" t="str">
        <f>IF(ISERROR(VLOOKUP("Inbred HIPS_"&amp;DJ$4&amp;"_"&amp;$CM70,'Turkus Index'!$A:$D,4,FALSE)),"NA",VLOOKUP("Inbred HIPS_"&amp;DJ$4&amp;"_"&amp;$CM70,'Turkus Index'!$A:$D,4,FALSE))</f>
        <v>NA</v>
      </c>
      <c r="DK70" s="69"/>
    </row>
    <row r="71" spans="91:115" x14ac:dyDescent="0.45">
      <c r="CM71">
        <v>19</v>
      </c>
      <c r="CN71" s="69" t="str">
        <f>IF(ISERROR(VLOOKUP("Inbred HIPS_"&amp;CN$4&amp;"_"&amp;$CM71,'Turkus Index'!$A:$D,4,FALSE)),"NA",VLOOKUP("Inbred HIPS_"&amp;CN$4&amp;"_"&amp;$CM71,'Turkus Index'!$A:$D,4,FALSE))</f>
        <v>NA</v>
      </c>
      <c r="CO71" s="69"/>
      <c r="CP71" s="71">
        <f>IF(ISERROR(VLOOKUP("Inbred HIPS_"&amp;CP$4&amp;"_"&amp;$CM71,'Turkus Index'!$A:$D,4,FALSE)),"NA",VLOOKUP("Inbred HIPS_"&amp;CP$4&amp;"_"&amp;$CM71,'Turkus Index'!$A:$D,4,FALSE))</f>
        <v>261</v>
      </c>
      <c r="CQ71" s="71"/>
      <c r="CR71" s="71">
        <f>IF(ISERROR(VLOOKUP("Inbred HIPS_"&amp;CR$4&amp;"_"&amp;$CM71,'Turkus Index'!$A:$D,4,FALSE)),"NA",VLOOKUP("Inbred HIPS_"&amp;CR$4&amp;"_"&amp;$CM71,'Turkus Index'!$A:$D,4,FALSE))</f>
        <v>262</v>
      </c>
      <c r="CS71" s="71"/>
      <c r="CT71" s="71">
        <f>IF(ISERROR(VLOOKUP("Inbred HIPS_"&amp;CT$4&amp;"_"&amp;$CM71,'Turkus Index'!$A:$D,4,FALSE)),"NA",VLOOKUP("Inbred HIPS_"&amp;CT$4&amp;"_"&amp;$CM71,'Turkus Index'!$A:$D,4,FALSE))</f>
        <v>263</v>
      </c>
      <c r="CU71" s="71"/>
      <c r="CV71" s="71">
        <f>IF(ISERROR(VLOOKUP("Inbred HIPS_"&amp;CV$4&amp;"_"&amp;$CM71,'Turkus Index'!$A:$D,4,FALSE)),"NA",VLOOKUP("Inbred HIPS_"&amp;CV$4&amp;"_"&amp;$CM71,'Turkus Index'!$A:$D,4,FALSE))</f>
        <v>264</v>
      </c>
      <c r="CW71" s="71"/>
      <c r="CX71" s="71">
        <f>IF(ISERROR(VLOOKUP("Inbred HIPS_"&amp;CX$4&amp;"_"&amp;$CM71,'Turkus Index'!$A:$D,4,FALSE)),"NA",VLOOKUP("Inbred HIPS_"&amp;CX$4&amp;"_"&amp;$CM71,'Turkus Index'!$A:$D,4,FALSE))</f>
        <v>265</v>
      </c>
      <c r="CY71" s="71"/>
      <c r="CZ71" s="71">
        <f>IF(ISERROR(VLOOKUP("Inbred HIPS_"&amp;CZ$4&amp;"_"&amp;$CM71,'Turkus Index'!$A:$D,4,FALSE)),"NA",VLOOKUP("Inbred HIPS_"&amp;CZ$4&amp;"_"&amp;$CM71,'Turkus Index'!$A:$D,4,FALSE))</f>
        <v>266</v>
      </c>
      <c r="DA71" s="71"/>
      <c r="DB71" s="71">
        <f>IF(ISERROR(VLOOKUP("Inbred HIPS_"&amp;DB$4&amp;"_"&amp;$CM71,'Turkus Index'!$A:$D,4,FALSE)),"NA",VLOOKUP("Inbred HIPS_"&amp;DB$4&amp;"_"&amp;$CM71,'Turkus Index'!$A:$D,4,FALSE))</f>
        <v>267</v>
      </c>
      <c r="DC71" s="71"/>
      <c r="DD71" s="71">
        <f>IF(ISERROR(VLOOKUP("Inbred HIPS_"&amp;DD$4&amp;"_"&amp;$CM71,'Turkus Index'!$A:$D,4,FALSE)),"NA",VLOOKUP("Inbred HIPS_"&amp;DD$4&amp;"_"&amp;$CM71,'Turkus Index'!$A:$D,4,FALSE))</f>
        <v>268</v>
      </c>
      <c r="DE71" s="71"/>
      <c r="DF71" s="71">
        <f>IF(ISERROR(VLOOKUP("Inbred HIPS_"&amp;DF$4&amp;"_"&amp;$CM71,'Turkus Index'!$A:$D,4,FALSE)),"NA",VLOOKUP("Inbred HIPS_"&amp;DF$4&amp;"_"&amp;$CM71,'Turkus Index'!$A:$D,4,FALSE))</f>
        <v>269</v>
      </c>
      <c r="DG71" s="71"/>
      <c r="DH71" s="71">
        <f>IF(ISERROR(VLOOKUP("Inbred HIPS_"&amp;DH$4&amp;"_"&amp;$CM71,'Turkus Index'!$A:$D,4,FALSE)),"NA",VLOOKUP("Inbred HIPS_"&amp;DH$4&amp;"_"&amp;$CM71,'Turkus Index'!$A:$D,4,FALSE))</f>
        <v>270</v>
      </c>
      <c r="DI71" s="71"/>
      <c r="DJ71" s="69" t="str">
        <f>IF(ISERROR(VLOOKUP("Inbred HIPS_"&amp;DJ$4&amp;"_"&amp;$CM71,'Turkus Index'!$A:$D,4,FALSE)),"NA",VLOOKUP("Inbred HIPS_"&amp;DJ$4&amp;"_"&amp;$CM71,'Turkus Index'!$A:$D,4,FALSE))</f>
        <v>NA</v>
      </c>
      <c r="DK71" s="69"/>
    </row>
    <row r="72" spans="91:115" x14ac:dyDescent="0.45">
      <c r="CM72">
        <v>18</v>
      </c>
      <c r="CN72" s="69" t="str">
        <f>IF(ISERROR(VLOOKUP("Inbred HIPS_"&amp;CN$4&amp;"_"&amp;$CM72,'Turkus Index'!$A:$D,4,FALSE)),"NA",VLOOKUP("Inbred HIPS_"&amp;CN$4&amp;"_"&amp;$CM72,'Turkus Index'!$A:$D,4,FALSE))</f>
        <v>NA</v>
      </c>
      <c r="CO72" s="69"/>
      <c r="CP72" s="71">
        <f>IF(ISERROR(VLOOKUP("Inbred HIPS_"&amp;CP$4&amp;"_"&amp;$CM72,'Turkus Index'!$A:$D,4,FALSE)),"NA",VLOOKUP("Inbred HIPS_"&amp;CP$4&amp;"_"&amp;$CM72,'Turkus Index'!$A:$D,4,FALSE))</f>
        <v>260</v>
      </c>
      <c r="CQ72" s="71"/>
      <c r="CR72" s="71">
        <f>IF(ISERROR(VLOOKUP("Inbred HIPS_"&amp;CR$4&amp;"_"&amp;$CM72,'Turkus Index'!$A:$D,4,FALSE)),"NA",VLOOKUP("Inbred HIPS_"&amp;CR$4&amp;"_"&amp;$CM72,'Turkus Index'!$A:$D,4,FALSE))</f>
        <v>259</v>
      </c>
      <c r="CS72" s="71"/>
      <c r="CT72" s="71">
        <f>IF(ISERROR(VLOOKUP("Inbred HIPS_"&amp;CT$4&amp;"_"&amp;$CM72,'Turkus Index'!$A:$D,4,FALSE)),"NA",VLOOKUP("Inbred HIPS_"&amp;CT$4&amp;"_"&amp;$CM72,'Turkus Index'!$A:$D,4,FALSE))</f>
        <v>258</v>
      </c>
      <c r="CU72" s="71"/>
      <c r="CV72" s="71">
        <f>IF(ISERROR(VLOOKUP("Inbred HIPS_"&amp;CV$4&amp;"_"&amp;$CM72,'Turkus Index'!$A:$D,4,FALSE)),"NA",VLOOKUP("Inbred HIPS_"&amp;CV$4&amp;"_"&amp;$CM72,'Turkus Index'!$A:$D,4,FALSE))</f>
        <v>257</v>
      </c>
      <c r="CW72" s="71"/>
      <c r="CX72" s="71">
        <f>IF(ISERROR(VLOOKUP("Inbred HIPS_"&amp;CX$4&amp;"_"&amp;$CM72,'Turkus Index'!$A:$D,4,FALSE)),"NA",VLOOKUP("Inbred HIPS_"&amp;CX$4&amp;"_"&amp;$CM72,'Turkus Index'!$A:$D,4,FALSE))</f>
        <v>256</v>
      </c>
      <c r="CY72" s="71"/>
      <c r="CZ72" s="71">
        <f>IF(ISERROR(VLOOKUP("Inbred HIPS_"&amp;CZ$4&amp;"_"&amp;$CM72,'Turkus Index'!$A:$D,4,FALSE)),"NA",VLOOKUP("Inbred HIPS_"&amp;CZ$4&amp;"_"&amp;$CM72,'Turkus Index'!$A:$D,4,FALSE))</f>
        <v>255</v>
      </c>
      <c r="DA72" s="71"/>
      <c r="DB72" s="71">
        <f>IF(ISERROR(VLOOKUP("Inbred HIPS_"&amp;DB$4&amp;"_"&amp;$CM72,'Turkus Index'!$A:$D,4,FALSE)),"NA",VLOOKUP("Inbred HIPS_"&amp;DB$4&amp;"_"&amp;$CM72,'Turkus Index'!$A:$D,4,FALSE))</f>
        <v>254</v>
      </c>
      <c r="DC72" s="71"/>
      <c r="DD72" s="71">
        <f>IF(ISERROR(VLOOKUP("Inbred HIPS_"&amp;DD$4&amp;"_"&amp;$CM72,'Turkus Index'!$A:$D,4,FALSE)),"NA",VLOOKUP("Inbred HIPS_"&amp;DD$4&amp;"_"&amp;$CM72,'Turkus Index'!$A:$D,4,FALSE))</f>
        <v>253</v>
      </c>
      <c r="DE72" s="71"/>
      <c r="DF72" s="71">
        <f>IF(ISERROR(VLOOKUP("Inbred HIPS_"&amp;DF$4&amp;"_"&amp;$CM72,'Turkus Index'!$A:$D,4,FALSE)),"NA",VLOOKUP("Inbred HIPS_"&amp;DF$4&amp;"_"&amp;$CM72,'Turkus Index'!$A:$D,4,FALSE))</f>
        <v>252</v>
      </c>
      <c r="DG72" s="71"/>
      <c r="DH72" s="71">
        <f>IF(ISERROR(VLOOKUP("Inbred HIPS_"&amp;DH$4&amp;"_"&amp;$CM72,'Turkus Index'!$A:$D,4,FALSE)),"NA",VLOOKUP("Inbred HIPS_"&amp;DH$4&amp;"_"&amp;$CM72,'Turkus Index'!$A:$D,4,FALSE))</f>
        <v>251</v>
      </c>
      <c r="DI72" s="71"/>
      <c r="DJ72" s="69" t="str">
        <f>IF(ISERROR(VLOOKUP("Inbred HIPS_"&amp;DJ$4&amp;"_"&amp;$CM72,'Turkus Index'!$A:$D,4,FALSE)),"NA",VLOOKUP("Inbred HIPS_"&amp;DJ$4&amp;"_"&amp;$CM72,'Turkus Index'!$A:$D,4,FALSE))</f>
        <v>NA</v>
      </c>
      <c r="DK72" s="69"/>
    </row>
    <row r="73" spans="91:115" x14ac:dyDescent="0.45">
      <c r="CM73">
        <v>17</v>
      </c>
      <c r="CN73" s="69" t="str">
        <f>IF(ISERROR(VLOOKUP("Inbred HIPS_"&amp;CN$4&amp;"_"&amp;$CM73,'Turkus Index'!$A:$D,4,FALSE)),"NA",VLOOKUP("Inbred HIPS_"&amp;CN$4&amp;"_"&amp;$CM73,'Turkus Index'!$A:$D,4,FALSE))</f>
        <v>NA</v>
      </c>
      <c r="CO73" s="69"/>
      <c r="CP73" s="71">
        <f>IF(ISERROR(VLOOKUP("Inbred HIPS_"&amp;CP$4&amp;"_"&amp;$CM73,'Turkus Index'!$A:$D,4,FALSE)),"NA",VLOOKUP("Inbred HIPS_"&amp;CP$4&amp;"_"&amp;$CM73,'Turkus Index'!$A:$D,4,FALSE))</f>
        <v>241</v>
      </c>
      <c r="CQ73" s="71"/>
      <c r="CR73" s="71">
        <f>IF(ISERROR(VLOOKUP("Inbred HIPS_"&amp;CR$4&amp;"_"&amp;$CM73,'Turkus Index'!$A:$D,4,FALSE)),"NA",VLOOKUP("Inbred HIPS_"&amp;CR$4&amp;"_"&amp;$CM73,'Turkus Index'!$A:$D,4,FALSE))</f>
        <v>242</v>
      </c>
      <c r="CS73" s="71"/>
      <c r="CT73" s="71">
        <f>IF(ISERROR(VLOOKUP("Inbred HIPS_"&amp;CT$4&amp;"_"&amp;$CM73,'Turkus Index'!$A:$D,4,FALSE)),"NA",VLOOKUP("Inbred HIPS_"&amp;CT$4&amp;"_"&amp;$CM73,'Turkus Index'!$A:$D,4,FALSE))</f>
        <v>243</v>
      </c>
      <c r="CU73" s="71"/>
      <c r="CV73" s="71">
        <f>IF(ISERROR(VLOOKUP("Inbred HIPS_"&amp;CV$4&amp;"_"&amp;$CM73,'Turkus Index'!$A:$D,4,FALSE)),"NA",VLOOKUP("Inbred HIPS_"&amp;CV$4&amp;"_"&amp;$CM73,'Turkus Index'!$A:$D,4,FALSE))</f>
        <v>244</v>
      </c>
      <c r="CW73" s="71"/>
      <c r="CX73" s="71">
        <f>IF(ISERROR(VLOOKUP("Inbred HIPS_"&amp;CX$4&amp;"_"&amp;$CM73,'Turkus Index'!$A:$D,4,FALSE)),"NA",VLOOKUP("Inbred HIPS_"&amp;CX$4&amp;"_"&amp;$CM73,'Turkus Index'!$A:$D,4,FALSE))</f>
        <v>245</v>
      </c>
      <c r="CY73" s="71"/>
      <c r="CZ73" s="71">
        <f>IF(ISERROR(VLOOKUP("Inbred HIPS_"&amp;CZ$4&amp;"_"&amp;$CM73,'Turkus Index'!$A:$D,4,FALSE)),"NA",VLOOKUP("Inbred HIPS_"&amp;CZ$4&amp;"_"&amp;$CM73,'Turkus Index'!$A:$D,4,FALSE))</f>
        <v>246</v>
      </c>
      <c r="DA73" s="71"/>
      <c r="DB73" s="71">
        <f>IF(ISERROR(VLOOKUP("Inbred HIPS_"&amp;DB$4&amp;"_"&amp;$CM73,'Turkus Index'!$A:$D,4,FALSE)),"NA",VLOOKUP("Inbred HIPS_"&amp;DB$4&amp;"_"&amp;$CM73,'Turkus Index'!$A:$D,4,FALSE))</f>
        <v>247</v>
      </c>
      <c r="DC73" s="71"/>
      <c r="DD73" s="71">
        <f>IF(ISERROR(VLOOKUP("Inbred HIPS_"&amp;DD$4&amp;"_"&amp;$CM73,'Turkus Index'!$A:$D,4,FALSE)),"NA",VLOOKUP("Inbred HIPS_"&amp;DD$4&amp;"_"&amp;$CM73,'Turkus Index'!$A:$D,4,FALSE))</f>
        <v>248</v>
      </c>
      <c r="DE73" s="71"/>
      <c r="DF73" s="71">
        <f>IF(ISERROR(VLOOKUP("Inbred HIPS_"&amp;DF$4&amp;"_"&amp;$CM73,'Turkus Index'!$A:$D,4,FALSE)),"NA",VLOOKUP("Inbred HIPS_"&amp;DF$4&amp;"_"&amp;$CM73,'Turkus Index'!$A:$D,4,FALSE))</f>
        <v>249</v>
      </c>
      <c r="DG73" s="71"/>
      <c r="DH73" s="71">
        <f>IF(ISERROR(VLOOKUP("Inbred HIPS_"&amp;DH$4&amp;"_"&amp;$CM73,'Turkus Index'!$A:$D,4,FALSE)),"NA",VLOOKUP("Inbred HIPS_"&amp;DH$4&amp;"_"&amp;$CM73,'Turkus Index'!$A:$D,4,FALSE))</f>
        <v>250</v>
      </c>
      <c r="DI73" s="71"/>
      <c r="DJ73" s="69" t="str">
        <f>IF(ISERROR(VLOOKUP("Inbred HIPS_"&amp;DJ$4&amp;"_"&amp;$CM73,'Turkus Index'!$A:$D,4,FALSE)),"NA",VLOOKUP("Inbred HIPS_"&amp;DJ$4&amp;"_"&amp;$CM73,'Turkus Index'!$A:$D,4,FALSE))</f>
        <v>NA</v>
      </c>
      <c r="DK73" s="69"/>
    </row>
    <row r="74" spans="91:115" x14ac:dyDescent="0.45">
      <c r="CM74">
        <v>16</v>
      </c>
      <c r="CN74" s="69" t="str">
        <f>IF(ISERROR(VLOOKUP("Inbred HIPS_"&amp;CN$4&amp;"_"&amp;$CM74,'Turkus Index'!$A:$D,4,FALSE)),"NA",VLOOKUP("Inbred HIPS_"&amp;CN$4&amp;"_"&amp;$CM74,'Turkus Index'!$A:$D,4,FALSE))</f>
        <v>NA</v>
      </c>
      <c r="CO74" s="69"/>
      <c r="CP74" s="71">
        <f>IF(ISERROR(VLOOKUP("Inbred HIPS_"&amp;CP$4&amp;"_"&amp;$CM74,'Turkus Index'!$A:$D,4,FALSE)),"NA",VLOOKUP("Inbred HIPS_"&amp;CP$4&amp;"_"&amp;$CM74,'Turkus Index'!$A:$D,4,FALSE))</f>
        <v>240</v>
      </c>
      <c r="CQ74" s="71"/>
      <c r="CR74" s="71">
        <f>IF(ISERROR(VLOOKUP("Inbred HIPS_"&amp;CR$4&amp;"_"&amp;$CM74,'Turkus Index'!$A:$D,4,FALSE)),"NA",VLOOKUP("Inbred HIPS_"&amp;CR$4&amp;"_"&amp;$CM74,'Turkus Index'!$A:$D,4,FALSE))</f>
        <v>239</v>
      </c>
      <c r="CS74" s="71"/>
      <c r="CT74" s="71">
        <f>IF(ISERROR(VLOOKUP("Inbred HIPS_"&amp;CT$4&amp;"_"&amp;$CM74,'Turkus Index'!$A:$D,4,FALSE)),"NA",VLOOKUP("Inbred HIPS_"&amp;CT$4&amp;"_"&amp;$CM74,'Turkus Index'!$A:$D,4,FALSE))</f>
        <v>238</v>
      </c>
      <c r="CU74" s="71"/>
      <c r="CV74" s="71">
        <f>IF(ISERROR(VLOOKUP("Inbred HIPS_"&amp;CV$4&amp;"_"&amp;$CM74,'Turkus Index'!$A:$D,4,FALSE)),"NA",VLOOKUP("Inbred HIPS_"&amp;CV$4&amp;"_"&amp;$CM74,'Turkus Index'!$A:$D,4,FALSE))</f>
        <v>237</v>
      </c>
      <c r="CW74" s="71"/>
      <c r="CX74" s="71">
        <f>IF(ISERROR(VLOOKUP("Inbred HIPS_"&amp;CX$4&amp;"_"&amp;$CM74,'Turkus Index'!$A:$D,4,FALSE)),"NA",VLOOKUP("Inbred HIPS_"&amp;CX$4&amp;"_"&amp;$CM74,'Turkus Index'!$A:$D,4,FALSE))</f>
        <v>236</v>
      </c>
      <c r="CY74" s="71"/>
      <c r="CZ74" s="71">
        <f>IF(ISERROR(VLOOKUP("Inbred HIPS_"&amp;CZ$4&amp;"_"&amp;$CM74,'Turkus Index'!$A:$D,4,FALSE)),"NA",VLOOKUP("Inbred HIPS_"&amp;CZ$4&amp;"_"&amp;$CM74,'Turkus Index'!$A:$D,4,FALSE))</f>
        <v>235</v>
      </c>
      <c r="DA74" s="71"/>
      <c r="DB74" s="71">
        <f>IF(ISERROR(VLOOKUP("Inbred HIPS_"&amp;DB$4&amp;"_"&amp;$CM74,'Turkus Index'!$A:$D,4,FALSE)),"NA",VLOOKUP("Inbred HIPS_"&amp;DB$4&amp;"_"&amp;$CM74,'Turkus Index'!$A:$D,4,FALSE))</f>
        <v>234</v>
      </c>
      <c r="DC74" s="71"/>
      <c r="DD74" s="71">
        <f>IF(ISERROR(VLOOKUP("Inbred HIPS_"&amp;DD$4&amp;"_"&amp;$CM74,'Turkus Index'!$A:$D,4,FALSE)),"NA",VLOOKUP("Inbred HIPS_"&amp;DD$4&amp;"_"&amp;$CM74,'Turkus Index'!$A:$D,4,FALSE))</f>
        <v>233</v>
      </c>
      <c r="DE74" s="71"/>
      <c r="DF74" s="71">
        <f>IF(ISERROR(VLOOKUP("Inbred HIPS_"&amp;DF$4&amp;"_"&amp;$CM74,'Turkus Index'!$A:$D,4,FALSE)),"NA",VLOOKUP("Inbred HIPS_"&amp;DF$4&amp;"_"&amp;$CM74,'Turkus Index'!$A:$D,4,FALSE))</f>
        <v>232</v>
      </c>
      <c r="DG74" s="71"/>
      <c r="DH74" s="71">
        <f>IF(ISERROR(VLOOKUP("Inbred HIPS_"&amp;DH$4&amp;"_"&amp;$CM74,'Turkus Index'!$A:$D,4,FALSE)),"NA",VLOOKUP("Inbred HIPS_"&amp;DH$4&amp;"_"&amp;$CM74,'Turkus Index'!$A:$D,4,FALSE))</f>
        <v>231</v>
      </c>
      <c r="DI74" s="71"/>
      <c r="DJ74" s="69" t="str">
        <f>IF(ISERROR(VLOOKUP("Inbred HIPS_"&amp;DJ$4&amp;"_"&amp;$CM74,'Turkus Index'!$A:$D,4,FALSE)),"NA",VLOOKUP("Inbred HIPS_"&amp;DJ$4&amp;"_"&amp;$CM74,'Turkus Index'!$A:$D,4,FALSE))</f>
        <v>NA</v>
      </c>
      <c r="DK74" s="69"/>
    </row>
    <row r="75" spans="91:115" x14ac:dyDescent="0.45">
      <c r="CM75">
        <v>15</v>
      </c>
      <c r="CN75" s="69" t="str">
        <f>IF(ISERROR(VLOOKUP("Inbred HIPS_"&amp;CN$4&amp;"_"&amp;$CM75,'Turkus Index'!$A:$D,4,FALSE)),"NA",VLOOKUP("Inbred HIPS_"&amp;CN$4&amp;"_"&amp;$CM75,'Turkus Index'!$A:$D,4,FALSE))</f>
        <v>NA</v>
      </c>
      <c r="CO75" s="69"/>
      <c r="CP75" s="71">
        <f>IF(ISERROR(VLOOKUP("Inbred HIPS_"&amp;CP$4&amp;"_"&amp;$CM75,'Turkus Index'!$A:$D,4,FALSE)),"NA",VLOOKUP("Inbred HIPS_"&amp;CP$4&amp;"_"&amp;$CM75,'Turkus Index'!$A:$D,4,FALSE))</f>
        <v>221</v>
      </c>
      <c r="CQ75" s="71"/>
      <c r="CR75" s="71">
        <f>IF(ISERROR(VLOOKUP("Inbred HIPS_"&amp;CR$4&amp;"_"&amp;$CM75,'Turkus Index'!$A:$D,4,FALSE)),"NA",VLOOKUP("Inbred HIPS_"&amp;CR$4&amp;"_"&amp;$CM75,'Turkus Index'!$A:$D,4,FALSE))</f>
        <v>222</v>
      </c>
      <c r="CS75" s="71"/>
      <c r="CT75" s="71">
        <f>IF(ISERROR(VLOOKUP("Inbred HIPS_"&amp;CT$4&amp;"_"&amp;$CM75,'Turkus Index'!$A:$D,4,FALSE)),"NA",VLOOKUP("Inbred HIPS_"&amp;CT$4&amp;"_"&amp;$CM75,'Turkus Index'!$A:$D,4,FALSE))</f>
        <v>223</v>
      </c>
      <c r="CU75" s="71"/>
      <c r="CV75" s="71">
        <f>IF(ISERROR(VLOOKUP("Inbred HIPS_"&amp;CV$4&amp;"_"&amp;$CM75,'Turkus Index'!$A:$D,4,FALSE)),"NA",VLOOKUP("Inbred HIPS_"&amp;CV$4&amp;"_"&amp;$CM75,'Turkus Index'!$A:$D,4,FALSE))</f>
        <v>224</v>
      </c>
      <c r="CW75" s="71"/>
      <c r="CX75" s="71">
        <f>IF(ISERROR(VLOOKUP("Inbred HIPS_"&amp;CX$4&amp;"_"&amp;$CM75,'Turkus Index'!$A:$D,4,FALSE)),"NA",VLOOKUP("Inbred HIPS_"&amp;CX$4&amp;"_"&amp;$CM75,'Turkus Index'!$A:$D,4,FALSE))</f>
        <v>225</v>
      </c>
      <c r="CY75" s="71"/>
      <c r="CZ75" s="71">
        <f>IF(ISERROR(VLOOKUP("Inbred HIPS_"&amp;CZ$4&amp;"_"&amp;$CM75,'Turkus Index'!$A:$D,4,FALSE)),"NA",VLOOKUP("Inbred HIPS_"&amp;CZ$4&amp;"_"&amp;$CM75,'Turkus Index'!$A:$D,4,FALSE))</f>
        <v>226</v>
      </c>
      <c r="DA75" s="71"/>
      <c r="DB75" s="71">
        <f>IF(ISERROR(VLOOKUP("Inbred HIPS_"&amp;DB$4&amp;"_"&amp;$CM75,'Turkus Index'!$A:$D,4,FALSE)),"NA",VLOOKUP("Inbred HIPS_"&amp;DB$4&amp;"_"&amp;$CM75,'Turkus Index'!$A:$D,4,FALSE))</f>
        <v>227</v>
      </c>
      <c r="DC75" s="71"/>
      <c r="DD75" s="71">
        <f>IF(ISERROR(VLOOKUP("Inbred HIPS_"&amp;DD$4&amp;"_"&amp;$CM75,'Turkus Index'!$A:$D,4,FALSE)),"NA",VLOOKUP("Inbred HIPS_"&amp;DD$4&amp;"_"&amp;$CM75,'Turkus Index'!$A:$D,4,FALSE))</f>
        <v>228</v>
      </c>
      <c r="DE75" s="71"/>
      <c r="DF75" s="71">
        <f>IF(ISERROR(VLOOKUP("Inbred HIPS_"&amp;DF$4&amp;"_"&amp;$CM75,'Turkus Index'!$A:$D,4,FALSE)),"NA",VLOOKUP("Inbred HIPS_"&amp;DF$4&amp;"_"&amp;$CM75,'Turkus Index'!$A:$D,4,FALSE))</f>
        <v>229</v>
      </c>
      <c r="DG75" s="71"/>
      <c r="DH75" s="71">
        <f>IF(ISERROR(VLOOKUP("Inbred HIPS_"&amp;DH$4&amp;"_"&amp;$CM75,'Turkus Index'!$A:$D,4,FALSE)),"NA",VLOOKUP("Inbred HIPS_"&amp;DH$4&amp;"_"&amp;$CM75,'Turkus Index'!$A:$D,4,FALSE))</f>
        <v>230</v>
      </c>
      <c r="DI75" s="71"/>
      <c r="DJ75" s="69" t="str">
        <f>IF(ISERROR(VLOOKUP("Inbred HIPS_"&amp;DJ$4&amp;"_"&amp;$CM75,'Turkus Index'!$A:$D,4,FALSE)),"NA",VLOOKUP("Inbred HIPS_"&amp;DJ$4&amp;"_"&amp;$CM75,'Turkus Index'!$A:$D,4,FALSE))</f>
        <v>NA</v>
      </c>
      <c r="DK75" s="69"/>
    </row>
    <row r="76" spans="91:115" x14ac:dyDescent="0.45">
      <c r="CM76">
        <v>14</v>
      </c>
      <c r="CN76" s="69" t="str">
        <f>IF(ISERROR(VLOOKUP("Inbred HIPS_"&amp;CN$4&amp;"_"&amp;$CM76,'Turkus Index'!$A:$D,4,FALSE)),"NA",VLOOKUP("Inbred HIPS_"&amp;CN$4&amp;"_"&amp;$CM76,'Turkus Index'!$A:$D,4,FALSE))</f>
        <v>NA</v>
      </c>
      <c r="CO76" s="69"/>
      <c r="CP76" s="71">
        <f>IF(ISERROR(VLOOKUP("Inbred HIPS_"&amp;CP$4&amp;"_"&amp;$CM76,'Turkus Index'!$A:$D,4,FALSE)),"NA",VLOOKUP("Inbred HIPS_"&amp;CP$4&amp;"_"&amp;$CM76,'Turkus Index'!$A:$D,4,FALSE))</f>
        <v>220</v>
      </c>
      <c r="CQ76" s="71"/>
      <c r="CR76" s="71">
        <f>IF(ISERROR(VLOOKUP("Inbred HIPS_"&amp;CR$4&amp;"_"&amp;$CM76,'Turkus Index'!$A:$D,4,FALSE)),"NA",VLOOKUP("Inbred HIPS_"&amp;CR$4&amp;"_"&amp;$CM76,'Turkus Index'!$A:$D,4,FALSE))</f>
        <v>219</v>
      </c>
      <c r="CS76" s="71"/>
      <c r="CT76" s="71">
        <f>IF(ISERROR(VLOOKUP("Inbred HIPS_"&amp;CT$4&amp;"_"&amp;$CM76,'Turkus Index'!$A:$D,4,FALSE)),"NA",VLOOKUP("Inbred HIPS_"&amp;CT$4&amp;"_"&amp;$CM76,'Turkus Index'!$A:$D,4,FALSE))</f>
        <v>218</v>
      </c>
      <c r="CU76" s="71"/>
      <c r="CV76" s="71">
        <f>IF(ISERROR(VLOOKUP("Inbred HIPS_"&amp;CV$4&amp;"_"&amp;$CM76,'Turkus Index'!$A:$D,4,FALSE)),"NA",VLOOKUP("Inbred HIPS_"&amp;CV$4&amp;"_"&amp;$CM76,'Turkus Index'!$A:$D,4,FALSE))</f>
        <v>217</v>
      </c>
      <c r="CW76" s="71"/>
      <c r="CX76" s="71">
        <f>IF(ISERROR(VLOOKUP("Inbred HIPS_"&amp;CX$4&amp;"_"&amp;$CM76,'Turkus Index'!$A:$D,4,FALSE)),"NA",VLOOKUP("Inbred HIPS_"&amp;CX$4&amp;"_"&amp;$CM76,'Turkus Index'!$A:$D,4,FALSE))</f>
        <v>216</v>
      </c>
      <c r="CY76" s="71"/>
      <c r="CZ76" s="71">
        <f>IF(ISERROR(VLOOKUP("Inbred HIPS_"&amp;CZ$4&amp;"_"&amp;$CM76,'Turkus Index'!$A:$D,4,FALSE)),"NA",VLOOKUP("Inbred HIPS_"&amp;CZ$4&amp;"_"&amp;$CM76,'Turkus Index'!$A:$D,4,FALSE))</f>
        <v>215</v>
      </c>
      <c r="DA76" s="71"/>
      <c r="DB76" s="71">
        <f>IF(ISERROR(VLOOKUP("Inbred HIPS_"&amp;DB$4&amp;"_"&amp;$CM76,'Turkus Index'!$A:$D,4,FALSE)),"NA",VLOOKUP("Inbred HIPS_"&amp;DB$4&amp;"_"&amp;$CM76,'Turkus Index'!$A:$D,4,FALSE))</f>
        <v>214</v>
      </c>
      <c r="DC76" s="71"/>
      <c r="DD76" s="71">
        <f>IF(ISERROR(VLOOKUP("Inbred HIPS_"&amp;DD$4&amp;"_"&amp;$CM76,'Turkus Index'!$A:$D,4,FALSE)),"NA",VLOOKUP("Inbred HIPS_"&amp;DD$4&amp;"_"&amp;$CM76,'Turkus Index'!$A:$D,4,FALSE))</f>
        <v>213</v>
      </c>
      <c r="DE76" s="71"/>
      <c r="DF76" s="71">
        <f>IF(ISERROR(VLOOKUP("Inbred HIPS_"&amp;DF$4&amp;"_"&amp;$CM76,'Turkus Index'!$A:$D,4,FALSE)),"NA",VLOOKUP("Inbred HIPS_"&amp;DF$4&amp;"_"&amp;$CM76,'Turkus Index'!$A:$D,4,FALSE))</f>
        <v>212</v>
      </c>
      <c r="DG76" s="71"/>
      <c r="DH76" s="71">
        <f>IF(ISERROR(VLOOKUP("Inbred HIPS_"&amp;DH$4&amp;"_"&amp;$CM76,'Turkus Index'!$A:$D,4,FALSE)),"NA",VLOOKUP("Inbred HIPS_"&amp;DH$4&amp;"_"&amp;$CM76,'Turkus Index'!$A:$D,4,FALSE))</f>
        <v>211</v>
      </c>
      <c r="DI76" s="71"/>
      <c r="DJ76" s="69" t="str">
        <f>IF(ISERROR(VLOOKUP("Inbred HIPS_"&amp;DJ$4&amp;"_"&amp;$CM76,'Turkus Index'!$A:$D,4,FALSE)),"NA",VLOOKUP("Inbred HIPS_"&amp;DJ$4&amp;"_"&amp;$CM76,'Turkus Index'!$A:$D,4,FALSE))</f>
        <v>NA</v>
      </c>
      <c r="DK76" s="69"/>
    </row>
    <row r="77" spans="91:115" x14ac:dyDescent="0.45">
      <c r="CM77">
        <v>13</v>
      </c>
      <c r="CN77" s="69" t="str">
        <f>IF(ISERROR(VLOOKUP("Inbred HIPS_"&amp;CN$4&amp;"_"&amp;$CM77,'Turkus Index'!$A:$D,4,FALSE)),"NA",VLOOKUP("Inbred HIPS_"&amp;CN$4&amp;"_"&amp;$CM77,'Turkus Index'!$A:$D,4,FALSE))</f>
        <v>NA</v>
      </c>
      <c r="CO77" s="69"/>
      <c r="CP77" s="71">
        <f>IF(ISERROR(VLOOKUP("Inbred HIPS_"&amp;CP$4&amp;"_"&amp;$CM77,'Turkus Index'!$A:$D,4,FALSE)),"NA",VLOOKUP("Inbred HIPS_"&amp;CP$4&amp;"_"&amp;$CM77,'Turkus Index'!$A:$D,4,FALSE))</f>
        <v>201</v>
      </c>
      <c r="CQ77" s="71"/>
      <c r="CR77" s="71">
        <f>IF(ISERROR(VLOOKUP("Inbred HIPS_"&amp;CR$4&amp;"_"&amp;$CM77,'Turkus Index'!$A:$D,4,FALSE)),"NA",VLOOKUP("Inbred HIPS_"&amp;CR$4&amp;"_"&amp;$CM77,'Turkus Index'!$A:$D,4,FALSE))</f>
        <v>202</v>
      </c>
      <c r="CS77" s="71"/>
      <c r="CT77" s="71">
        <f>IF(ISERROR(VLOOKUP("Inbred HIPS_"&amp;CT$4&amp;"_"&amp;$CM77,'Turkus Index'!$A:$D,4,FALSE)),"NA",VLOOKUP("Inbred HIPS_"&amp;CT$4&amp;"_"&amp;$CM77,'Turkus Index'!$A:$D,4,FALSE))</f>
        <v>203</v>
      </c>
      <c r="CU77" s="71"/>
      <c r="CV77" s="71">
        <f>IF(ISERROR(VLOOKUP("Inbred HIPS_"&amp;CV$4&amp;"_"&amp;$CM77,'Turkus Index'!$A:$D,4,FALSE)),"NA",VLOOKUP("Inbred HIPS_"&amp;CV$4&amp;"_"&amp;$CM77,'Turkus Index'!$A:$D,4,FALSE))</f>
        <v>204</v>
      </c>
      <c r="CW77" s="71"/>
      <c r="CX77" s="71">
        <f>IF(ISERROR(VLOOKUP("Inbred HIPS_"&amp;CX$4&amp;"_"&amp;$CM77,'Turkus Index'!$A:$D,4,FALSE)),"NA",VLOOKUP("Inbred HIPS_"&amp;CX$4&amp;"_"&amp;$CM77,'Turkus Index'!$A:$D,4,FALSE))</f>
        <v>205</v>
      </c>
      <c r="CY77" s="71"/>
      <c r="CZ77" s="71">
        <f>IF(ISERROR(VLOOKUP("Inbred HIPS_"&amp;CZ$4&amp;"_"&amp;$CM77,'Turkus Index'!$A:$D,4,FALSE)),"NA",VLOOKUP("Inbred HIPS_"&amp;CZ$4&amp;"_"&amp;$CM77,'Turkus Index'!$A:$D,4,FALSE))</f>
        <v>206</v>
      </c>
      <c r="DA77" s="71"/>
      <c r="DB77" s="71">
        <f>IF(ISERROR(VLOOKUP("Inbred HIPS_"&amp;DB$4&amp;"_"&amp;$CM77,'Turkus Index'!$A:$D,4,FALSE)),"NA",VLOOKUP("Inbred HIPS_"&amp;DB$4&amp;"_"&amp;$CM77,'Turkus Index'!$A:$D,4,FALSE))</f>
        <v>207</v>
      </c>
      <c r="DC77" s="71"/>
      <c r="DD77" s="71">
        <f>IF(ISERROR(VLOOKUP("Inbred HIPS_"&amp;DD$4&amp;"_"&amp;$CM77,'Turkus Index'!$A:$D,4,FALSE)),"NA",VLOOKUP("Inbred HIPS_"&amp;DD$4&amp;"_"&amp;$CM77,'Turkus Index'!$A:$D,4,FALSE))</f>
        <v>208</v>
      </c>
      <c r="DE77" s="71"/>
      <c r="DF77" s="71">
        <f>IF(ISERROR(VLOOKUP("Inbred HIPS_"&amp;DF$4&amp;"_"&amp;$CM77,'Turkus Index'!$A:$D,4,FALSE)),"NA",VLOOKUP("Inbred HIPS_"&amp;DF$4&amp;"_"&amp;$CM77,'Turkus Index'!$A:$D,4,FALSE))</f>
        <v>209</v>
      </c>
      <c r="DG77" s="71"/>
      <c r="DH77" s="71">
        <f>IF(ISERROR(VLOOKUP("Inbred HIPS_"&amp;DH$4&amp;"_"&amp;$CM77,'Turkus Index'!$A:$D,4,FALSE)),"NA",VLOOKUP("Inbred HIPS_"&amp;DH$4&amp;"_"&amp;$CM77,'Turkus Index'!$A:$D,4,FALSE))</f>
        <v>210</v>
      </c>
      <c r="DI77" s="71"/>
      <c r="DJ77" s="69" t="str">
        <f>IF(ISERROR(VLOOKUP("Inbred HIPS_"&amp;DJ$4&amp;"_"&amp;$CM77,'Turkus Index'!$A:$D,4,FALSE)),"NA",VLOOKUP("Inbred HIPS_"&amp;DJ$4&amp;"_"&amp;$CM77,'Turkus Index'!$A:$D,4,FALSE))</f>
        <v>NA</v>
      </c>
      <c r="DK77" s="69"/>
    </row>
    <row r="78" spans="91:115" x14ac:dyDescent="0.45">
      <c r="CM78">
        <v>12</v>
      </c>
      <c r="CN78" s="69" t="str">
        <f>IF(ISERROR(VLOOKUP("Inbred HIPS_"&amp;CN$4&amp;"_"&amp;$CM78,'Turkus Index'!$A:$D,4,FALSE)),"NA",VLOOKUP("Inbred HIPS_"&amp;CN$4&amp;"_"&amp;$CM78,'Turkus Index'!$A:$D,4,FALSE))</f>
        <v>NA</v>
      </c>
      <c r="CO78" s="69"/>
      <c r="CP78" s="71">
        <f>IF(ISERROR(VLOOKUP("Inbred HIPS_"&amp;CP$4&amp;"_"&amp;$CM78,'Turkus Index'!$A:$D,4,FALSE)),"NA",VLOOKUP("Inbred HIPS_"&amp;CP$4&amp;"_"&amp;$CM78,'Turkus Index'!$A:$D,4,FALSE))</f>
        <v>200</v>
      </c>
      <c r="CQ78" s="71"/>
      <c r="CR78" s="71">
        <f>IF(ISERROR(VLOOKUP("Inbred HIPS_"&amp;CR$4&amp;"_"&amp;$CM78,'Turkus Index'!$A:$D,4,FALSE)),"NA",VLOOKUP("Inbred HIPS_"&amp;CR$4&amp;"_"&amp;$CM78,'Turkus Index'!$A:$D,4,FALSE))</f>
        <v>199</v>
      </c>
      <c r="CS78" s="71"/>
      <c r="CT78" s="71">
        <f>IF(ISERROR(VLOOKUP("Inbred HIPS_"&amp;CT$4&amp;"_"&amp;$CM78,'Turkus Index'!$A:$D,4,FALSE)),"NA",VLOOKUP("Inbred HIPS_"&amp;CT$4&amp;"_"&amp;$CM78,'Turkus Index'!$A:$D,4,FALSE))</f>
        <v>198</v>
      </c>
      <c r="CU78" s="71"/>
      <c r="CV78" s="71">
        <f>IF(ISERROR(VLOOKUP("Inbred HIPS_"&amp;CV$4&amp;"_"&amp;$CM78,'Turkus Index'!$A:$D,4,FALSE)),"NA",VLOOKUP("Inbred HIPS_"&amp;CV$4&amp;"_"&amp;$CM78,'Turkus Index'!$A:$D,4,FALSE))</f>
        <v>197</v>
      </c>
      <c r="CW78" s="71"/>
      <c r="CX78" s="71">
        <f>IF(ISERROR(VLOOKUP("Inbred HIPS_"&amp;CX$4&amp;"_"&amp;$CM78,'Turkus Index'!$A:$D,4,FALSE)),"NA",VLOOKUP("Inbred HIPS_"&amp;CX$4&amp;"_"&amp;$CM78,'Turkus Index'!$A:$D,4,FALSE))</f>
        <v>196</v>
      </c>
      <c r="CY78" s="71"/>
      <c r="CZ78" s="71">
        <f>IF(ISERROR(VLOOKUP("Inbred HIPS_"&amp;CZ$4&amp;"_"&amp;$CM78,'Turkus Index'!$A:$D,4,FALSE)),"NA",VLOOKUP("Inbred HIPS_"&amp;CZ$4&amp;"_"&amp;$CM78,'Turkus Index'!$A:$D,4,FALSE))</f>
        <v>195</v>
      </c>
      <c r="DA78" s="71"/>
      <c r="DB78" s="71">
        <f>IF(ISERROR(VLOOKUP("Inbred HIPS_"&amp;DB$4&amp;"_"&amp;$CM78,'Turkus Index'!$A:$D,4,FALSE)),"NA",VLOOKUP("Inbred HIPS_"&amp;DB$4&amp;"_"&amp;$CM78,'Turkus Index'!$A:$D,4,FALSE))</f>
        <v>194</v>
      </c>
      <c r="DC78" s="71"/>
      <c r="DD78" s="71">
        <f>IF(ISERROR(VLOOKUP("Inbred HIPS_"&amp;DD$4&amp;"_"&amp;$CM78,'Turkus Index'!$A:$D,4,FALSE)),"NA",VLOOKUP("Inbred HIPS_"&amp;DD$4&amp;"_"&amp;$CM78,'Turkus Index'!$A:$D,4,FALSE))</f>
        <v>193</v>
      </c>
      <c r="DE78" s="71"/>
      <c r="DF78" s="71">
        <f>IF(ISERROR(VLOOKUP("Inbred HIPS_"&amp;DF$4&amp;"_"&amp;$CM78,'Turkus Index'!$A:$D,4,FALSE)),"NA",VLOOKUP("Inbred HIPS_"&amp;DF$4&amp;"_"&amp;$CM78,'Turkus Index'!$A:$D,4,FALSE))</f>
        <v>192</v>
      </c>
      <c r="DG78" s="71"/>
      <c r="DH78" s="71">
        <f>IF(ISERROR(VLOOKUP("Inbred HIPS_"&amp;DH$4&amp;"_"&amp;$CM78,'Turkus Index'!$A:$D,4,FALSE)),"NA",VLOOKUP("Inbred HIPS_"&amp;DH$4&amp;"_"&amp;$CM78,'Turkus Index'!$A:$D,4,FALSE))</f>
        <v>191</v>
      </c>
      <c r="DI78" s="71"/>
      <c r="DJ78" s="69" t="str">
        <f>IF(ISERROR(VLOOKUP("Inbred HIPS_"&amp;DJ$4&amp;"_"&amp;$CM78,'Turkus Index'!$A:$D,4,FALSE)),"NA",VLOOKUP("Inbred HIPS_"&amp;DJ$4&amp;"_"&amp;$CM78,'Turkus Index'!$A:$D,4,FALSE))</f>
        <v>NA</v>
      </c>
      <c r="DK78" s="69"/>
    </row>
    <row r="79" spans="91:115" x14ac:dyDescent="0.45">
      <c r="CM79">
        <v>11</v>
      </c>
      <c r="CN79" s="69" t="str">
        <f>IF(ISERROR(VLOOKUP("Inbred HIPS_"&amp;CN$4&amp;"_"&amp;$CM79,'Turkus Index'!$A:$D,4,FALSE)),"NA",VLOOKUP("Inbred HIPS_"&amp;CN$4&amp;"_"&amp;$CM79,'Turkus Index'!$A:$D,4,FALSE))</f>
        <v>NA</v>
      </c>
      <c r="CO79" s="69"/>
      <c r="CP79" s="71">
        <f>IF(ISERROR(VLOOKUP("Inbred HIPS_"&amp;CP$4&amp;"_"&amp;$CM79,'Turkus Index'!$A:$D,4,FALSE)),"NA",VLOOKUP("Inbred HIPS_"&amp;CP$4&amp;"_"&amp;$CM79,'Turkus Index'!$A:$D,4,FALSE))</f>
        <v>181</v>
      </c>
      <c r="CQ79" s="71"/>
      <c r="CR79" s="71">
        <f>IF(ISERROR(VLOOKUP("Inbred HIPS_"&amp;CR$4&amp;"_"&amp;$CM79,'Turkus Index'!$A:$D,4,FALSE)),"NA",VLOOKUP("Inbred HIPS_"&amp;CR$4&amp;"_"&amp;$CM79,'Turkus Index'!$A:$D,4,FALSE))</f>
        <v>182</v>
      </c>
      <c r="CS79" s="71"/>
      <c r="CT79" s="71">
        <f>IF(ISERROR(VLOOKUP("Inbred HIPS_"&amp;CT$4&amp;"_"&amp;$CM79,'Turkus Index'!$A:$D,4,FALSE)),"NA",VLOOKUP("Inbred HIPS_"&amp;CT$4&amp;"_"&amp;$CM79,'Turkus Index'!$A:$D,4,FALSE))</f>
        <v>183</v>
      </c>
      <c r="CU79" s="71"/>
      <c r="CV79" s="71">
        <f>IF(ISERROR(VLOOKUP("Inbred HIPS_"&amp;CV$4&amp;"_"&amp;$CM79,'Turkus Index'!$A:$D,4,FALSE)),"NA",VLOOKUP("Inbred HIPS_"&amp;CV$4&amp;"_"&amp;$CM79,'Turkus Index'!$A:$D,4,FALSE))</f>
        <v>184</v>
      </c>
      <c r="CW79" s="71"/>
      <c r="CX79" s="71">
        <f>IF(ISERROR(VLOOKUP("Inbred HIPS_"&amp;CX$4&amp;"_"&amp;$CM79,'Turkus Index'!$A:$D,4,FALSE)),"NA",VLOOKUP("Inbred HIPS_"&amp;CX$4&amp;"_"&amp;$CM79,'Turkus Index'!$A:$D,4,FALSE))</f>
        <v>185</v>
      </c>
      <c r="CY79" s="71"/>
      <c r="CZ79" s="71">
        <f>IF(ISERROR(VLOOKUP("Inbred HIPS_"&amp;CZ$4&amp;"_"&amp;$CM79,'Turkus Index'!$A:$D,4,FALSE)),"NA",VLOOKUP("Inbred HIPS_"&amp;CZ$4&amp;"_"&amp;$CM79,'Turkus Index'!$A:$D,4,FALSE))</f>
        <v>186</v>
      </c>
      <c r="DA79" s="71"/>
      <c r="DB79" s="71">
        <f>IF(ISERROR(VLOOKUP("Inbred HIPS_"&amp;DB$4&amp;"_"&amp;$CM79,'Turkus Index'!$A:$D,4,FALSE)),"NA",VLOOKUP("Inbred HIPS_"&amp;DB$4&amp;"_"&amp;$CM79,'Turkus Index'!$A:$D,4,FALSE))</f>
        <v>187</v>
      </c>
      <c r="DC79" s="71"/>
      <c r="DD79" s="71">
        <f>IF(ISERROR(VLOOKUP("Inbred HIPS_"&amp;DD$4&amp;"_"&amp;$CM79,'Turkus Index'!$A:$D,4,FALSE)),"NA",VLOOKUP("Inbred HIPS_"&amp;DD$4&amp;"_"&amp;$CM79,'Turkus Index'!$A:$D,4,FALSE))</f>
        <v>188</v>
      </c>
      <c r="DE79" s="71"/>
      <c r="DF79" s="71">
        <f>IF(ISERROR(VLOOKUP("Inbred HIPS_"&amp;DF$4&amp;"_"&amp;$CM79,'Turkus Index'!$A:$D,4,FALSE)),"NA",VLOOKUP("Inbred HIPS_"&amp;DF$4&amp;"_"&amp;$CM79,'Turkus Index'!$A:$D,4,FALSE))</f>
        <v>189</v>
      </c>
      <c r="DG79" s="71"/>
      <c r="DH79" s="71">
        <f>IF(ISERROR(VLOOKUP("Inbred HIPS_"&amp;DH$4&amp;"_"&amp;$CM79,'Turkus Index'!$A:$D,4,FALSE)),"NA",VLOOKUP("Inbred HIPS_"&amp;DH$4&amp;"_"&amp;$CM79,'Turkus Index'!$A:$D,4,FALSE))</f>
        <v>190</v>
      </c>
      <c r="DI79" s="71"/>
      <c r="DJ79" s="69" t="str">
        <f>IF(ISERROR(VLOOKUP("Inbred HIPS_"&amp;DJ$4&amp;"_"&amp;$CM79,'Turkus Index'!$A:$D,4,FALSE)),"NA",VLOOKUP("Inbred HIPS_"&amp;DJ$4&amp;"_"&amp;$CM79,'Turkus Index'!$A:$D,4,FALSE))</f>
        <v>NA</v>
      </c>
      <c r="DK79" s="69"/>
    </row>
    <row r="80" spans="91:115" x14ac:dyDescent="0.45">
      <c r="CM80">
        <v>10</v>
      </c>
      <c r="CN80" s="69" t="str">
        <f>IF(ISERROR(VLOOKUP("Inbred HIPS_"&amp;CN$4&amp;"_"&amp;$CM80,'Turkus Index'!$A:$D,4,FALSE)),"NA",VLOOKUP("Inbred HIPS_"&amp;CN$4&amp;"_"&amp;$CM80,'Turkus Index'!$A:$D,4,FALSE))</f>
        <v>NA</v>
      </c>
      <c r="CO80" s="69"/>
      <c r="CP80" s="71">
        <f>IF(ISERROR(VLOOKUP("Inbred HIPS_"&amp;CP$4&amp;"_"&amp;$CM80,'Turkus Index'!$A:$D,4,FALSE)),"NA",VLOOKUP("Inbred HIPS_"&amp;CP$4&amp;"_"&amp;$CM80,'Turkus Index'!$A:$D,4,FALSE))</f>
        <v>180</v>
      </c>
      <c r="CQ80" s="71"/>
      <c r="CR80" s="71">
        <f>IF(ISERROR(VLOOKUP("Inbred HIPS_"&amp;CR$4&amp;"_"&amp;$CM80,'Turkus Index'!$A:$D,4,FALSE)),"NA",VLOOKUP("Inbred HIPS_"&amp;CR$4&amp;"_"&amp;$CM80,'Turkus Index'!$A:$D,4,FALSE))</f>
        <v>179</v>
      </c>
      <c r="CS80" s="71"/>
      <c r="CT80" s="71">
        <f>IF(ISERROR(VLOOKUP("Inbred HIPS_"&amp;CT$4&amp;"_"&amp;$CM80,'Turkus Index'!$A:$D,4,FALSE)),"NA",VLOOKUP("Inbred HIPS_"&amp;CT$4&amp;"_"&amp;$CM80,'Turkus Index'!$A:$D,4,FALSE))</f>
        <v>178</v>
      </c>
      <c r="CU80" s="71"/>
      <c r="CV80" s="71">
        <f>IF(ISERROR(VLOOKUP("Inbred HIPS_"&amp;CV$4&amp;"_"&amp;$CM80,'Turkus Index'!$A:$D,4,FALSE)),"NA",VLOOKUP("Inbred HIPS_"&amp;CV$4&amp;"_"&amp;$CM80,'Turkus Index'!$A:$D,4,FALSE))</f>
        <v>177</v>
      </c>
      <c r="CW80" s="71"/>
      <c r="CX80" s="71">
        <f>IF(ISERROR(VLOOKUP("Inbred HIPS_"&amp;CX$4&amp;"_"&amp;$CM80,'Turkus Index'!$A:$D,4,FALSE)),"NA",VLOOKUP("Inbred HIPS_"&amp;CX$4&amp;"_"&amp;$CM80,'Turkus Index'!$A:$D,4,FALSE))</f>
        <v>176</v>
      </c>
      <c r="CY80" s="71"/>
      <c r="CZ80" s="71">
        <f>IF(ISERROR(VLOOKUP("Inbred HIPS_"&amp;CZ$4&amp;"_"&amp;$CM80,'Turkus Index'!$A:$D,4,FALSE)),"NA",VLOOKUP("Inbred HIPS_"&amp;CZ$4&amp;"_"&amp;$CM80,'Turkus Index'!$A:$D,4,FALSE))</f>
        <v>175</v>
      </c>
      <c r="DA80" s="71"/>
      <c r="DB80" s="71">
        <f>IF(ISERROR(VLOOKUP("Inbred HIPS_"&amp;DB$4&amp;"_"&amp;$CM80,'Turkus Index'!$A:$D,4,FALSE)),"NA",VLOOKUP("Inbred HIPS_"&amp;DB$4&amp;"_"&amp;$CM80,'Turkus Index'!$A:$D,4,FALSE))</f>
        <v>174</v>
      </c>
      <c r="DC80" s="71"/>
      <c r="DD80" s="71">
        <f>IF(ISERROR(VLOOKUP("Inbred HIPS_"&amp;DD$4&amp;"_"&amp;$CM80,'Turkus Index'!$A:$D,4,FALSE)),"NA",VLOOKUP("Inbred HIPS_"&amp;DD$4&amp;"_"&amp;$CM80,'Turkus Index'!$A:$D,4,FALSE))</f>
        <v>173</v>
      </c>
      <c r="DE80" s="71"/>
      <c r="DF80" s="71">
        <f>IF(ISERROR(VLOOKUP("Inbred HIPS_"&amp;DF$4&amp;"_"&amp;$CM80,'Turkus Index'!$A:$D,4,FALSE)),"NA",VLOOKUP("Inbred HIPS_"&amp;DF$4&amp;"_"&amp;$CM80,'Turkus Index'!$A:$D,4,FALSE))</f>
        <v>172</v>
      </c>
      <c r="DG80" s="71"/>
      <c r="DH80" s="71">
        <f>IF(ISERROR(VLOOKUP("Inbred HIPS_"&amp;DH$4&amp;"_"&amp;$CM80,'Turkus Index'!$A:$D,4,FALSE)),"NA",VLOOKUP("Inbred HIPS_"&amp;DH$4&amp;"_"&amp;$CM80,'Turkus Index'!$A:$D,4,FALSE))</f>
        <v>171</v>
      </c>
      <c r="DI80" s="71"/>
      <c r="DJ80" s="69" t="str">
        <f>IF(ISERROR(VLOOKUP("Inbred HIPS_"&amp;DJ$4&amp;"_"&amp;$CM80,'Turkus Index'!$A:$D,4,FALSE)),"NA",VLOOKUP("Inbred HIPS_"&amp;DJ$4&amp;"_"&amp;$CM80,'Turkus Index'!$A:$D,4,FALSE))</f>
        <v>NA</v>
      </c>
      <c r="DK80" s="69"/>
    </row>
    <row r="81" spans="91:115" x14ac:dyDescent="0.45">
      <c r="CM81">
        <v>9</v>
      </c>
      <c r="CN81" s="69" t="str">
        <f>IF(ISERROR(VLOOKUP("Inbred HIPS_"&amp;CN$4&amp;"_"&amp;$CM81,'Turkus Index'!$A:$D,4,FALSE)),"NA",VLOOKUP("Inbred HIPS_"&amp;CN$4&amp;"_"&amp;$CM81,'Turkus Index'!$A:$D,4,FALSE))</f>
        <v>NA</v>
      </c>
      <c r="CO81" s="69"/>
      <c r="CP81" s="71">
        <f>IF(ISERROR(VLOOKUP("Inbred HIPS_"&amp;CP$4&amp;"_"&amp;$CM81,'Turkus Index'!$A:$D,4,FALSE)),"NA",VLOOKUP("Inbred HIPS_"&amp;CP$4&amp;"_"&amp;$CM81,'Turkus Index'!$A:$D,4,FALSE))</f>
        <v>161</v>
      </c>
      <c r="CQ81" s="71"/>
      <c r="CR81" s="71">
        <f>IF(ISERROR(VLOOKUP("Inbred HIPS_"&amp;CR$4&amp;"_"&amp;$CM81,'Turkus Index'!$A:$D,4,FALSE)),"NA",VLOOKUP("Inbred HIPS_"&amp;CR$4&amp;"_"&amp;$CM81,'Turkus Index'!$A:$D,4,FALSE))</f>
        <v>162</v>
      </c>
      <c r="CS81" s="71"/>
      <c r="CT81" s="71">
        <f>IF(ISERROR(VLOOKUP("Inbred HIPS_"&amp;CT$4&amp;"_"&amp;$CM81,'Turkus Index'!$A:$D,4,FALSE)),"NA",VLOOKUP("Inbred HIPS_"&amp;CT$4&amp;"_"&amp;$CM81,'Turkus Index'!$A:$D,4,FALSE))</f>
        <v>163</v>
      </c>
      <c r="CU81" s="71"/>
      <c r="CV81" s="71">
        <f>IF(ISERROR(VLOOKUP("Inbred HIPS_"&amp;CV$4&amp;"_"&amp;$CM81,'Turkus Index'!$A:$D,4,FALSE)),"NA",VLOOKUP("Inbred HIPS_"&amp;CV$4&amp;"_"&amp;$CM81,'Turkus Index'!$A:$D,4,FALSE))</f>
        <v>164</v>
      </c>
      <c r="CW81" s="71"/>
      <c r="CX81" s="71">
        <f>IF(ISERROR(VLOOKUP("Inbred HIPS_"&amp;CX$4&amp;"_"&amp;$CM81,'Turkus Index'!$A:$D,4,FALSE)),"NA",VLOOKUP("Inbred HIPS_"&amp;CX$4&amp;"_"&amp;$CM81,'Turkus Index'!$A:$D,4,FALSE))</f>
        <v>165</v>
      </c>
      <c r="CY81" s="71"/>
      <c r="CZ81" s="71">
        <f>IF(ISERROR(VLOOKUP("Inbred HIPS_"&amp;CZ$4&amp;"_"&amp;$CM81,'Turkus Index'!$A:$D,4,FALSE)),"NA",VLOOKUP("Inbred HIPS_"&amp;CZ$4&amp;"_"&amp;$CM81,'Turkus Index'!$A:$D,4,FALSE))</f>
        <v>166</v>
      </c>
      <c r="DA81" s="71"/>
      <c r="DB81" s="71">
        <f>IF(ISERROR(VLOOKUP("Inbred HIPS_"&amp;DB$4&amp;"_"&amp;$CM81,'Turkus Index'!$A:$D,4,FALSE)),"NA",VLOOKUP("Inbred HIPS_"&amp;DB$4&amp;"_"&amp;$CM81,'Turkus Index'!$A:$D,4,FALSE))</f>
        <v>167</v>
      </c>
      <c r="DC81" s="71"/>
      <c r="DD81" s="71">
        <f>IF(ISERROR(VLOOKUP("Inbred HIPS_"&amp;DD$4&amp;"_"&amp;$CM81,'Turkus Index'!$A:$D,4,FALSE)),"NA",VLOOKUP("Inbred HIPS_"&amp;DD$4&amp;"_"&amp;$CM81,'Turkus Index'!$A:$D,4,FALSE))</f>
        <v>168</v>
      </c>
      <c r="DE81" s="71"/>
      <c r="DF81" s="71">
        <f>IF(ISERROR(VLOOKUP("Inbred HIPS_"&amp;DF$4&amp;"_"&amp;$CM81,'Turkus Index'!$A:$D,4,FALSE)),"NA",VLOOKUP("Inbred HIPS_"&amp;DF$4&amp;"_"&amp;$CM81,'Turkus Index'!$A:$D,4,FALSE))</f>
        <v>169</v>
      </c>
      <c r="DG81" s="71"/>
      <c r="DH81" s="71">
        <f>IF(ISERROR(VLOOKUP("Inbred HIPS_"&amp;DH$4&amp;"_"&amp;$CM81,'Turkus Index'!$A:$D,4,FALSE)),"NA",VLOOKUP("Inbred HIPS_"&amp;DH$4&amp;"_"&amp;$CM81,'Turkus Index'!$A:$D,4,FALSE))</f>
        <v>170</v>
      </c>
      <c r="DI81" s="71"/>
      <c r="DJ81" s="69" t="str">
        <f>IF(ISERROR(VLOOKUP("Inbred HIPS_"&amp;DJ$4&amp;"_"&amp;$CM81,'Turkus Index'!$A:$D,4,FALSE)),"NA",VLOOKUP("Inbred HIPS_"&amp;DJ$4&amp;"_"&amp;$CM81,'Turkus Index'!$A:$D,4,FALSE))</f>
        <v>NA</v>
      </c>
      <c r="DK81" s="69"/>
    </row>
    <row r="82" spans="91:115" x14ac:dyDescent="0.45">
      <c r="CM82">
        <v>8</v>
      </c>
      <c r="CN82" s="69" t="str">
        <f>IF(ISERROR(VLOOKUP("Inbred HIPS_"&amp;CN$4&amp;"_"&amp;$CM82,'Turkus Index'!$A:$D,4,FALSE)),"NA",VLOOKUP("Inbred HIPS_"&amp;CN$4&amp;"_"&amp;$CM82,'Turkus Index'!$A:$D,4,FALSE))</f>
        <v>NA</v>
      </c>
      <c r="CO82" s="69"/>
      <c r="CP82" s="71">
        <f>IF(ISERROR(VLOOKUP("Inbred HIPS_"&amp;CP$4&amp;"_"&amp;$CM82,'Turkus Index'!$A:$D,4,FALSE)),"NA",VLOOKUP("Inbred HIPS_"&amp;CP$4&amp;"_"&amp;$CM82,'Turkus Index'!$A:$D,4,FALSE))</f>
        <v>160</v>
      </c>
      <c r="CQ82" s="71"/>
      <c r="CR82" s="71">
        <f>IF(ISERROR(VLOOKUP("Inbred HIPS_"&amp;CR$4&amp;"_"&amp;$CM82,'Turkus Index'!$A:$D,4,FALSE)),"NA",VLOOKUP("Inbred HIPS_"&amp;CR$4&amp;"_"&amp;$CM82,'Turkus Index'!$A:$D,4,FALSE))</f>
        <v>159</v>
      </c>
      <c r="CS82" s="71"/>
      <c r="CT82" s="71">
        <f>IF(ISERROR(VLOOKUP("Inbred HIPS_"&amp;CT$4&amp;"_"&amp;$CM82,'Turkus Index'!$A:$D,4,FALSE)),"NA",VLOOKUP("Inbred HIPS_"&amp;CT$4&amp;"_"&amp;$CM82,'Turkus Index'!$A:$D,4,FALSE))</f>
        <v>158</v>
      </c>
      <c r="CU82" s="71"/>
      <c r="CV82" s="71">
        <f>IF(ISERROR(VLOOKUP("Inbred HIPS_"&amp;CV$4&amp;"_"&amp;$CM82,'Turkus Index'!$A:$D,4,FALSE)),"NA",VLOOKUP("Inbred HIPS_"&amp;CV$4&amp;"_"&amp;$CM82,'Turkus Index'!$A:$D,4,FALSE))</f>
        <v>157</v>
      </c>
      <c r="CW82" s="71"/>
      <c r="CX82" s="71">
        <f>IF(ISERROR(VLOOKUP("Inbred HIPS_"&amp;CX$4&amp;"_"&amp;$CM82,'Turkus Index'!$A:$D,4,FALSE)),"NA",VLOOKUP("Inbred HIPS_"&amp;CX$4&amp;"_"&amp;$CM82,'Turkus Index'!$A:$D,4,FALSE))</f>
        <v>156</v>
      </c>
      <c r="CY82" s="71"/>
      <c r="CZ82" s="71">
        <f>IF(ISERROR(VLOOKUP("Inbred HIPS_"&amp;CZ$4&amp;"_"&amp;$CM82,'Turkus Index'!$A:$D,4,FALSE)),"NA",VLOOKUP("Inbred HIPS_"&amp;CZ$4&amp;"_"&amp;$CM82,'Turkus Index'!$A:$D,4,FALSE))</f>
        <v>155</v>
      </c>
      <c r="DA82" s="71"/>
      <c r="DB82" s="71">
        <f>IF(ISERROR(VLOOKUP("Inbred HIPS_"&amp;DB$4&amp;"_"&amp;$CM82,'Turkus Index'!$A:$D,4,FALSE)),"NA",VLOOKUP("Inbred HIPS_"&amp;DB$4&amp;"_"&amp;$CM82,'Turkus Index'!$A:$D,4,FALSE))</f>
        <v>154</v>
      </c>
      <c r="DC82" s="71"/>
      <c r="DD82" s="71">
        <f>IF(ISERROR(VLOOKUP("Inbred HIPS_"&amp;DD$4&amp;"_"&amp;$CM82,'Turkus Index'!$A:$D,4,FALSE)),"NA",VLOOKUP("Inbred HIPS_"&amp;DD$4&amp;"_"&amp;$CM82,'Turkus Index'!$A:$D,4,FALSE))</f>
        <v>153</v>
      </c>
      <c r="DE82" s="71"/>
      <c r="DF82" s="71">
        <f>IF(ISERROR(VLOOKUP("Inbred HIPS_"&amp;DF$4&amp;"_"&amp;$CM82,'Turkus Index'!$A:$D,4,FALSE)),"NA",VLOOKUP("Inbred HIPS_"&amp;DF$4&amp;"_"&amp;$CM82,'Turkus Index'!$A:$D,4,FALSE))</f>
        <v>152</v>
      </c>
      <c r="DG82" s="71"/>
      <c r="DH82" s="71">
        <f>IF(ISERROR(VLOOKUP("Inbred HIPS_"&amp;DH$4&amp;"_"&amp;$CM82,'Turkus Index'!$A:$D,4,FALSE)),"NA",VLOOKUP("Inbred HIPS_"&amp;DH$4&amp;"_"&amp;$CM82,'Turkus Index'!$A:$D,4,FALSE))</f>
        <v>151</v>
      </c>
      <c r="DI82" s="71"/>
      <c r="DJ82" s="69" t="str">
        <f>IF(ISERROR(VLOOKUP("Inbred HIPS_"&amp;DJ$4&amp;"_"&amp;$CM82,'Turkus Index'!$A:$D,4,FALSE)),"NA",VLOOKUP("Inbred HIPS_"&amp;DJ$4&amp;"_"&amp;$CM82,'Turkus Index'!$A:$D,4,FALSE))</f>
        <v>NA</v>
      </c>
      <c r="DK82" s="69"/>
    </row>
    <row r="83" spans="91:115" x14ac:dyDescent="0.45">
      <c r="CM83">
        <v>7</v>
      </c>
      <c r="CN83" s="69" t="str">
        <f>IF(ISERROR(VLOOKUP("Inbred HIPS_"&amp;CN$4&amp;"_"&amp;$CM83,'Turkus Index'!$A:$D,4,FALSE)),"NA",VLOOKUP("Inbred HIPS_"&amp;CN$4&amp;"_"&amp;$CM83,'Turkus Index'!$A:$D,4,FALSE))</f>
        <v>NA</v>
      </c>
      <c r="CO83" s="69"/>
      <c r="CP83" s="71">
        <f>IF(ISERROR(VLOOKUP("Inbred HIPS_"&amp;CP$4&amp;"_"&amp;$CM83,'Turkus Index'!$A:$D,4,FALSE)),"NA",VLOOKUP("Inbred HIPS_"&amp;CP$4&amp;"_"&amp;$CM83,'Turkus Index'!$A:$D,4,FALSE))</f>
        <v>141</v>
      </c>
      <c r="CQ83" s="71"/>
      <c r="CR83" s="71">
        <f>IF(ISERROR(VLOOKUP("Inbred HIPS_"&amp;CR$4&amp;"_"&amp;$CM83,'Turkus Index'!$A:$D,4,FALSE)),"NA",VLOOKUP("Inbred HIPS_"&amp;CR$4&amp;"_"&amp;$CM83,'Turkus Index'!$A:$D,4,FALSE))</f>
        <v>142</v>
      </c>
      <c r="CS83" s="71"/>
      <c r="CT83" s="71">
        <f>IF(ISERROR(VLOOKUP("Inbred HIPS_"&amp;CT$4&amp;"_"&amp;$CM83,'Turkus Index'!$A:$D,4,FALSE)),"NA",VLOOKUP("Inbred HIPS_"&amp;CT$4&amp;"_"&amp;$CM83,'Turkus Index'!$A:$D,4,FALSE))</f>
        <v>143</v>
      </c>
      <c r="CU83" s="71"/>
      <c r="CV83" s="71">
        <f>IF(ISERROR(VLOOKUP("Inbred HIPS_"&amp;CV$4&amp;"_"&amp;$CM83,'Turkus Index'!$A:$D,4,FALSE)),"NA",VLOOKUP("Inbred HIPS_"&amp;CV$4&amp;"_"&amp;$CM83,'Turkus Index'!$A:$D,4,FALSE))</f>
        <v>144</v>
      </c>
      <c r="CW83" s="71"/>
      <c r="CX83" s="71">
        <f>IF(ISERROR(VLOOKUP("Inbred HIPS_"&amp;CX$4&amp;"_"&amp;$CM83,'Turkus Index'!$A:$D,4,FALSE)),"NA",VLOOKUP("Inbred HIPS_"&amp;CX$4&amp;"_"&amp;$CM83,'Turkus Index'!$A:$D,4,FALSE))</f>
        <v>145</v>
      </c>
      <c r="CY83" s="71"/>
      <c r="CZ83" s="71">
        <f>IF(ISERROR(VLOOKUP("Inbred HIPS_"&amp;CZ$4&amp;"_"&amp;$CM83,'Turkus Index'!$A:$D,4,FALSE)),"NA",VLOOKUP("Inbred HIPS_"&amp;CZ$4&amp;"_"&amp;$CM83,'Turkus Index'!$A:$D,4,FALSE))</f>
        <v>146</v>
      </c>
      <c r="DA83" s="71"/>
      <c r="DB83" s="71">
        <f>IF(ISERROR(VLOOKUP("Inbred HIPS_"&amp;DB$4&amp;"_"&amp;$CM83,'Turkus Index'!$A:$D,4,FALSE)),"NA",VLOOKUP("Inbred HIPS_"&amp;DB$4&amp;"_"&amp;$CM83,'Turkus Index'!$A:$D,4,FALSE))</f>
        <v>147</v>
      </c>
      <c r="DC83" s="71"/>
      <c r="DD83" s="71">
        <f>IF(ISERROR(VLOOKUP("Inbred HIPS_"&amp;DD$4&amp;"_"&amp;$CM83,'Turkus Index'!$A:$D,4,FALSE)),"NA",VLOOKUP("Inbred HIPS_"&amp;DD$4&amp;"_"&amp;$CM83,'Turkus Index'!$A:$D,4,FALSE))</f>
        <v>148</v>
      </c>
      <c r="DE83" s="71"/>
      <c r="DF83" s="71">
        <f>IF(ISERROR(VLOOKUP("Inbred HIPS_"&amp;DF$4&amp;"_"&amp;$CM83,'Turkus Index'!$A:$D,4,FALSE)),"NA",VLOOKUP("Inbred HIPS_"&amp;DF$4&amp;"_"&amp;$CM83,'Turkus Index'!$A:$D,4,FALSE))</f>
        <v>149</v>
      </c>
      <c r="DG83" s="71"/>
      <c r="DH83" s="71">
        <f>IF(ISERROR(VLOOKUP("Inbred HIPS_"&amp;DH$4&amp;"_"&amp;$CM83,'Turkus Index'!$A:$D,4,FALSE)),"NA",VLOOKUP("Inbred HIPS_"&amp;DH$4&amp;"_"&amp;$CM83,'Turkus Index'!$A:$D,4,FALSE))</f>
        <v>150</v>
      </c>
      <c r="DI83" s="71"/>
      <c r="DJ83" s="69" t="str">
        <f>IF(ISERROR(VLOOKUP("Inbred HIPS_"&amp;DJ$4&amp;"_"&amp;$CM83,'Turkus Index'!$A:$D,4,FALSE)),"NA",VLOOKUP("Inbred HIPS_"&amp;DJ$4&amp;"_"&amp;$CM83,'Turkus Index'!$A:$D,4,FALSE))</f>
        <v>NA</v>
      </c>
      <c r="DK83" s="69"/>
    </row>
    <row r="84" spans="91:115" x14ac:dyDescent="0.45">
      <c r="CM84">
        <v>6</v>
      </c>
      <c r="CN84" s="69" t="str">
        <f>IF(ISERROR(VLOOKUP("Inbred HIPS_"&amp;CN$4&amp;"_"&amp;$CM84,'Turkus Index'!$A:$D,4,FALSE)),"NA",VLOOKUP("Inbred HIPS_"&amp;CN$4&amp;"_"&amp;$CM84,'Turkus Index'!$A:$D,4,FALSE))</f>
        <v>NA</v>
      </c>
      <c r="CO84" s="69"/>
      <c r="CP84" s="71">
        <f>IF(ISERROR(VLOOKUP("Inbred HIPS_"&amp;CP$4&amp;"_"&amp;$CM84,'Turkus Index'!$A:$D,4,FALSE)),"NA",VLOOKUP("Inbred HIPS_"&amp;CP$4&amp;"_"&amp;$CM84,'Turkus Index'!$A:$D,4,FALSE))</f>
        <v>140</v>
      </c>
      <c r="CQ84" s="71"/>
      <c r="CR84" s="71">
        <f>IF(ISERROR(VLOOKUP("Inbred HIPS_"&amp;CR$4&amp;"_"&amp;$CM84,'Turkus Index'!$A:$D,4,FALSE)),"NA",VLOOKUP("Inbred HIPS_"&amp;CR$4&amp;"_"&amp;$CM84,'Turkus Index'!$A:$D,4,FALSE))</f>
        <v>139</v>
      </c>
      <c r="CS84" s="71"/>
      <c r="CT84" s="71">
        <f>IF(ISERROR(VLOOKUP("Inbred HIPS_"&amp;CT$4&amp;"_"&amp;$CM84,'Turkus Index'!$A:$D,4,FALSE)),"NA",VLOOKUP("Inbred HIPS_"&amp;CT$4&amp;"_"&amp;$CM84,'Turkus Index'!$A:$D,4,FALSE))</f>
        <v>138</v>
      </c>
      <c r="CU84" s="71"/>
      <c r="CV84" s="71">
        <f>IF(ISERROR(VLOOKUP("Inbred HIPS_"&amp;CV$4&amp;"_"&amp;$CM84,'Turkus Index'!$A:$D,4,FALSE)),"NA",VLOOKUP("Inbred HIPS_"&amp;CV$4&amp;"_"&amp;$CM84,'Turkus Index'!$A:$D,4,FALSE))</f>
        <v>137</v>
      </c>
      <c r="CW84" s="71"/>
      <c r="CX84" s="71">
        <f>IF(ISERROR(VLOOKUP("Inbred HIPS_"&amp;CX$4&amp;"_"&amp;$CM84,'Turkus Index'!$A:$D,4,FALSE)),"NA",VLOOKUP("Inbred HIPS_"&amp;CX$4&amp;"_"&amp;$CM84,'Turkus Index'!$A:$D,4,FALSE))</f>
        <v>136</v>
      </c>
      <c r="CY84" s="71"/>
      <c r="CZ84" s="71">
        <f>IF(ISERROR(VLOOKUP("Inbred HIPS_"&amp;CZ$4&amp;"_"&amp;$CM84,'Turkus Index'!$A:$D,4,FALSE)),"NA",VLOOKUP("Inbred HIPS_"&amp;CZ$4&amp;"_"&amp;$CM84,'Turkus Index'!$A:$D,4,FALSE))</f>
        <v>135</v>
      </c>
      <c r="DA84" s="71"/>
      <c r="DB84" s="71">
        <f>IF(ISERROR(VLOOKUP("Inbred HIPS_"&amp;DB$4&amp;"_"&amp;$CM84,'Turkus Index'!$A:$D,4,FALSE)),"NA",VLOOKUP("Inbred HIPS_"&amp;DB$4&amp;"_"&amp;$CM84,'Turkus Index'!$A:$D,4,FALSE))</f>
        <v>134</v>
      </c>
      <c r="DC84" s="71"/>
      <c r="DD84" s="71">
        <f>IF(ISERROR(VLOOKUP("Inbred HIPS_"&amp;DD$4&amp;"_"&amp;$CM84,'Turkus Index'!$A:$D,4,FALSE)),"NA",VLOOKUP("Inbred HIPS_"&amp;DD$4&amp;"_"&amp;$CM84,'Turkus Index'!$A:$D,4,FALSE))</f>
        <v>133</v>
      </c>
      <c r="DE84" s="71"/>
      <c r="DF84" s="71">
        <f>IF(ISERROR(VLOOKUP("Inbred HIPS_"&amp;DF$4&amp;"_"&amp;$CM84,'Turkus Index'!$A:$D,4,FALSE)),"NA",VLOOKUP("Inbred HIPS_"&amp;DF$4&amp;"_"&amp;$CM84,'Turkus Index'!$A:$D,4,FALSE))</f>
        <v>132</v>
      </c>
      <c r="DG84" s="71"/>
      <c r="DH84" s="71">
        <f>IF(ISERROR(VLOOKUP("Inbred HIPS_"&amp;DH$4&amp;"_"&amp;$CM84,'Turkus Index'!$A:$D,4,FALSE)),"NA",VLOOKUP("Inbred HIPS_"&amp;DH$4&amp;"_"&amp;$CM84,'Turkus Index'!$A:$D,4,FALSE))</f>
        <v>131</v>
      </c>
      <c r="DI84" s="71"/>
      <c r="DJ84" s="69" t="str">
        <f>IF(ISERROR(VLOOKUP("Inbred HIPS_"&amp;DJ$4&amp;"_"&amp;$CM84,'Turkus Index'!$A:$D,4,FALSE)),"NA",VLOOKUP("Inbred HIPS_"&amp;DJ$4&amp;"_"&amp;$CM84,'Turkus Index'!$A:$D,4,FALSE))</f>
        <v>NA</v>
      </c>
      <c r="DK84" s="69"/>
    </row>
    <row r="85" spans="91:115" x14ac:dyDescent="0.45">
      <c r="CM85">
        <v>5</v>
      </c>
      <c r="CN85" s="69" t="str">
        <f>IF(ISERROR(VLOOKUP("Inbred HIPS_"&amp;CN$4&amp;"_"&amp;$CM85,'Turkus Index'!$A:$D,4,FALSE)),"NA",VLOOKUP("Inbred HIPS_"&amp;CN$4&amp;"_"&amp;$CM85,'Turkus Index'!$A:$D,4,FALSE))</f>
        <v>NA</v>
      </c>
      <c r="CO85" s="69"/>
      <c r="CP85" s="71">
        <f>IF(ISERROR(VLOOKUP("Inbred HIPS_"&amp;CP$4&amp;"_"&amp;$CM85,'Turkus Index'!$A:$D,4,FALSE)),"NA",VLOOKUP("Inbred HIPS_"&amp;CP$4&amp;"_"&amp;$CM85,'Turkus Index'!$A:$D,4,FALSE))</f>
        <v>121</v>
      </c>
      <c r="CQ85" s="71"/>
      <c r="CR85" s="71">
        <f>IF(ISERROR(VLOOKUP("Inbred HIPS_"&amp;CR$4&amp;"_"&amp;$CM85,'Turkus Index'!$A:$D,4,FALSE)),"NA",VLOOKUP("Inbred HIPS_"&amp;CR$4&amp;"_"&amp;$CM85,'Turkus Index'!$A:$D,4,FALSE))</f>
        <v>122</v>
      </c>
      <c r="CS85" s="71"/>
      <c r="CT85" s="71">
        <f>IF(ISERROR(VLOOKUP("Inbred HIPS_"&amp;CT$4&amp;"_"&amp;$CM85,'Turkus Index'!$A:$D,4,FALSE)),"NA",VLOOKUP("Inbred HIPS_"&amp;CT$4&amp;"_"&amp;$CM85,'Turkus Index'!$A:$D,4,FALSE))</f>
        <v>123</v>
      </c>
      <c r="CU85" s="71"/>
      <c r="CV85" s="71">
        <f>IF(ISERROR(VLOOKUP("Inbred HIPS_"&amp;CV$4&amp;"_"&amp;$CM85,'Turkus Index'!$A:$D,4,FALSE)),"NA",VLOOKUP("Inbred HIPS_"&amp;CV$4&amp;"_"&amp;$CM85,'Turkus Index'!$A:$D,4,FALSE))</f>
        <v>124</v>
      </c>
      <c r="CW85" s="71"/>
      <c r="CX85" s="71">
        <f>IF(ISERROR(VLOOKUP("Inbred HIPS_"&amp;CX$4&amp;"_"&amp;$CM85,'Turkus Index'!$A:$D,4,FALSE)),"NA",VLOOKUP("Inbred HIPS_"&amp;CX$4&amp;"_"&amp;$CM85,'Turkus Index'!$A:$D,4,FALSE))</f>
        <v>125</v>
      </c>
      <c r="CY85" s="71"/>
      <c r="CZ85" s="71">
        <f>IF(ISERROR(VLOOKUP("Inbred HIPS_"&amp;CZ$4&amp;"_"&amp;$CM85,'Turkus Index'!$A:$D,4,FALSE)),"NA",VLOOKUP("Inbred HIPS_"&amp;CZ$4&amp;"_"&amp;$CM85,'Turkus Index'!$A:$D,4,FALSE))</f>
        <v>126</v>
      </c>
      <c r="DA85" s="71"/>
      <c r="DB85" s="71">
        <f>IF(ISERROR(VLOOKUP("Inbred HIPS_"&amp;DB$4&amp;"_"&amp;$CM85,'Turkus Index'!$A:$D,4,FALSE)),"NA",VLOOKUP("Inbred HIPS_"&amp;DB$4&amp;"_"&amp;$CM85,'Turkus Index'!$A:$D,4,FALSE))</f>
        <v>127</v>
      </c>
      <c r="DC85" s="71"/>
      <c r="DD85" s="71">
        <f>IF(ISERROR(VLOOKUP("Inbred HIPS_"&amp;DD$4&amp;"_"&amp;$CM85,'Turkus Index'!$A:$D,4,FALSE)),"NA",VLOOKUP("Inbred HIPS_"&amp;DD$4&amp;"_"&amp;$CM85,'Turkus Index'!$A:$D,4,FALSE))</f>
        <v>128</v>
      </c>
      <c r="DE85" s="71"/>
      <c r="DF85" s="71">
        <f>IF(ISERROR(VLOOKUP("Inbred HIPS_"&amp;DF$4&amp;"_"&amp;$CM85,'Turkus Index'!$A:$D,4,FALSE)),"NA",VLOOKUP("Inbred HIPS_"&amp;DF$4&amp;"_"&amp;$CM85,'Turkus Index'!$A:$D,4,FALSE))</f>
        <v>129</v>
      </c>
      <c r="DG85" s="71"/>
      <c r="DH85" s="71">
        <f>IF(ISERROR(VLOOKUP("Inbred HIPS_"&amp;DH$4&amp;"_"&amp;$CM85,'Turkus Index'!$A:$D,4,FALSE)),"NA",VLOOKUP("Inbred HIPS_"&amp;DH$4&amp;"_"&amp;$CM85,'Turkus Index'!$A:$D,4,FALSE))</f>
        <v>130</v>
      </c>
      <c r="DI85" s="71"/>
      <c r="DJ85" s="69" t="str">
        <f>IF(ISERROR(VLOOKUP("Inbred HIPS_"&amp;DJ$4&amp;"_"&amp;$CM85,'Turkus Index'!$A:$D,4,FALSE)),"NA",VLOOKUP("Inbred HIPS_"&amp;DJ$4&amp;"_"&amp;$CM85,'Turkus Index'!$A:$D,4,FALSE))</f>
        <v>NA</v>
      </c>
      <c r="DK85" s="69"/>
    </row>
    <row r="86" spans="91:115" x14ac:dyDescent="0.45">
      <c r="CM86">
        <v>4</v>
      </c>
      <c r="CN86" s="69" t="str">
        <f>IF(ISERROR(VLOOKUP("Inbred HIPS_"&amp;CN$4&amp;"_"&amp;$CM86,'Turkus Index'!$A:$D,4,FALSE)),"NA",VLOOKUP("Inbred HIPS_"&amp;CN$4&amp;"_"&amp;$CM86,'Turkus Index'!$A:$D,4,FALSE))</f>
        <v>NA</v>
      </c>
      <c r="CO86" s="69"/>
      <c r="CP86" s="71">
        <f>IF(ISERROR(VLOOKUP("Inbred HIPS_"&amp;CP$4&amp;"_"&amp;$CM86,'Turkus Index'!$A:$D,4,FALSE)),"NA",VLOOKUP("Inbred HIPS_"&amp;CP$4&amp;"_"&amp;$CM86,'Turkus Index'!$A:$D,4,FALSE))</f>
        <v>120</v>
      </c>
      <c r="CQ86" s="71"/>
      <c r="CR86" s="71">
        <f>IF(ISERROR(VLOOKUP("Inbred HIPS_"&amp;CR$4&amp;"_"&amp;$CM86,'Turkus Index'!$A:$D,4,FALSE)),"NA",VLOOKUP("Inbred HIPS_"&amp;CR$4&amp;"_"&amp;$CM86,'Turkus Index'!$A:$D,4,FALSE))</f>
        <v>119</v>
      </c>
      <c r="CS86" s="71"/>
      <c r="CT86" s="71">
        <f>IF(ISERROR(VLOOKUP("Inbred HIPS_"&amp;CT$4&amp;"_"&amp;$CM86,'Turkus Index'!$A:$D,4,FALSE)),"NA",VLOOKUP("Inbred HIPS_"&amp;CT$4&amp;"_"&amp;$CM86,'Turkus Index'!$A:$D,4,FALSE))</f>
        <v>118</v>
      </c>
      <c r="CU86" s="71"/>
      <c r="CV86" s="71">
        <f>IF(ISERROR(VLOOKUP("Inbred HIPS_"&amp;CV$4&amp;"_"&amp;$CM86,'Turkus Index'!$A:$D,4,FALSE)),"NA",VLOOKUP("Inbred HIPS_"&amp;CV$4&amp;"_"&amp;$CM86,'Turkus Index'!$A:$D,4,FALSE))</f>
        <v>117</v>
      </c>
      <c r="CW86" s="71"/>
      <c r="CX86" s="71">
        <f>IF(ISERROR(VLOOKUP("Inbred HIPS_"&amp;CX$4&amp;"_"&amp;$CM86,'Turkus Index'!$A:$D,4,FALSE)),"NA",VLOOKUP("Inbred HIPS_"&amp;CX$4&amp;"_"&amp;$CM86,'Turkus Index'!$A:$D,4,FALSE))</f>
        <v>116</v>
      </c>
      <c r="CY86" s="71"/>
      <c r="CZ86" s="71">
        <f>IF(ISERROR(VLOOKUP("Inbred HIPS_"&amp;CZ$4&amp;"_"&amp;$CM86,'Turkus Index'!$A:$D,4,FALSE)),"NA",VLOOKUP("Inbred HIPS_"&amp;CZ$4&amp;"_"&amp;$CM86,'Turkus Index'!$A:$D,4,FALSE))</f>
        <v>115</v>
      </c>
      <c r="DA86" s="71"/>
      <c r="DB86" s="71">
        <f>IF(ISERROR(VLOOKUP("Inbred HIPS_"&amp;DB$4&amp;"_"&amp;$CM86,'Turkus Index'!$A:$D,4,FALSE)),"NA",VLOOKUP("Inbred HIPS_"&amp;DB$4&amp;"_"&amp;$CM86,'Turkus Index'!$A:$D,4,FALSE))</f>
        <v>114</v>
      </c>
      <c r="DC86" s="71"/>
      <c r="DD86" s="71">
        <f>IF(ISERROR(VLOOKUP("Inbred HIPS_"&amp;DD$4&amp;"_"&amp;$CM86,'Turkus Index'!$A:$D,4,FALSE)),"NA",VLOOKUP("Inbred HIPS_"&amp;DD$4&amp;"_"&amp;$CM86,'Turkus Index'!$A:$D,4,FALSE))</f>
        <v>113</v>
      </c>
      <c r="DE86" s="71"/>
      <c r="DF86" s="71">
        <f>IF(ISERROR(VLOOKUP("Inbred HIPS_"&amp;DF$4&amp;"_"&amp;$CM86,'Turkus Index'!$A:$D,4,FALSE)),"NA",VLOOKUP("Inbred HIPS_"&amp;DF$4&amp;"_"&amp;$CM86,'Turkus Index'!$A:$D,4,FALSE))</f>
        <v>112</v>
      </c>
      <c r="DG86" s="71"/>
      <c r="DH86" s="71">
        <f>IF(ISERROR(VLOOKUP("Inbred HIPS_"&amp;DH$4&amp;"_"&amp;$CM86,'Turkus Index'!$A:$D,4,FALSE)),"NA",VLOOKUP("Inbred HIPS_"&amp;DH$4&amp;"_"&amp;$CM86,'Turkus Index'!$A:$D,4,FALSE))</f>
        <v>111</v>
      </c>
      <c r="DI86" s="71"/>
      <c r="DJ86" s="69" t="str">
        <f>IF(ISERROR(VLOOKUP("Inbred HIPS_"&amp;DJ$4&amp;"_"&amp;$CM86,'Turkus Index'!$A:$D,4,FALSE)),"NA",VLOOKUP("Inbred HIPS_"&amp;DJ$4&amp;"_"&amp;$CM86,'Turkus Index'!$A:$D,4,FALSE))</f>
        <v>NA</v>
      </c>
      <c r="DK86" s="69"/>
    </row>
    <row r="87" spans="91:115" x14ac:dyDescent="0.45">
      <c r="CM87">
        <v>3</v>
      </c>
      <c r="CN87" s="69" t="str">
        <f>IF(ISERROR(VLOOKUP("Inbred HIPS_"&amp;CN$4&amp;"_"&amp;$CM87,'Turkus Index'!$A:$D,4,FALSE)),"NA",VLOOKUP("Inbred HIPS_"&amp;CN$4&amp;"_"&amp;$CM87,'Turkus Index'!$A:$D,4,FALSE))</f>
        <v>NA</v>
      </c>
      <c r="CO87" s="69"/>
      <c r="CP87" s="71">
        <f>IF(ISERROR(VLOOKUP("Inbred HIPS_"&amp;CP$4&amp;"_"&amp;$CM87,'Turkus Index'!$A:$D,4,FALSE)),"NA",VLOOKUP("Inbred HIPS_"&amp;CP$4&amp;"_"&amp;$CM87,'Turkus Index'!$A:$D,4,FALSE))</f>
        <v>101</v>
      </c>
      <c r="CQ87" s="71"/>
      <c r="CR87" s="71">
        <f>IF(ISERROR(VLOOKUP("Inbred HIPS_"&amp;CR$4&amp;"_"&amp;$CM87,'Turkus Index'!$A:$D,4,FALSE)),"NA",VLOOKUP("Inbred HIPS_"&amp;CR$4&amp;"_"&amp;$CM87,'Turkus Index'!$A:$D,4,FALSE))</f>
        <v>102</v>
      </c>
      <c r="CS87" s="71"/>
      <c r="CT87" s="71">
        <f>IF(ISERROR(VLOOKUP("Inbred HIPS_"&amp;CT$4&amp;"_"&amp;$CM87,'Turkus Index'!$A:$D,4,FALSE)),"NA",VLOOKUP("Inbred HIPS_"&amp;CT$4&amp;"_"&amp;$CM87,'Turkus Index'!$A:$D,4,FALSE))</f>
        <v>103</v>
      </c>
      <c r="CU87" s="71"/>
      <c r="CV87" s="71">
        <f>IF(ISERROR(VLOOKUP("Inbred HIPS_"&amp;CV$4&amp;"_"&amp;$CM87,'Turkus Index'!$A:$D,4,FALSE)),"NA",VLOOKUP("Inbred HIPS_"&amp;CV$4&amp;"_"&amp;$CM87,'Turkus Index'!$A:$D,4,FALSE))</f>
        <v>104</v>
      </c>
      <c r="CW87" s="71"/>
      <c r="CX87" s="71">
        <f>IF(ISERROR(VLOOKUP("Inbred HIPS_"&amp;CX$4&amp;"_"&amp;$CM87,'Turkus Index'!$A:$D,4,FALSE)),"NA",VLOOKUP("Inbred HIPS_"&amp;CX$4&amp;"_"&amp;$CM87,'Turkus Index'!$A:$D,4,FALSE))</f>
        <v>105</v>
      </c>
      <c r="CY87" s="71"/>
      <c r="CZ87" s="71">
        <f>IF(ISERROR(VLOOKUP("Inbred HIPS_"&amp;CZ$4&amp;"_"&amp;$CM87,'Turkus Index'!$A:$D,4,FALSE)),"NA",VLOOKUP("Inbred HIPS_"&amp;CZ$4&amp;"_"&amp;$CM87,'Turkus Index'!$A:$D,4,FALSE))</f>
        <v>106</v>
      </c>
      <c r="DA87" s="71"/>
      <c r="DB87" s="71">
        <f>IF(ISERROR(VLOOKUP("Inbred HIPS_"&amp;DB$4&amp;"_"&amp;$CM87,'Turkus Index'!$A:$D,4,FALSE)),"NA",VLOOKUP("Inbred HIPS_"&amp;DB$4&amp;"_"&amp;$CM87,'Turkus Index'!$A:$D,4,FALSE))</f>
        <v>107</v>
      </c>
      <c r="DC87" s="71"/>
      <c r="DD87" s="71">
        <f>IF(ISERROR(VLOOKUP("Inbred HIPS_"&amp;DD$4&amp;"_"&amp;$CM87,'Turkus Index'!$A:$D,4,FALSE)),"NA",VLOOKUP("Inbred HIPS_"&amp;DD$4&amp;"_"&amp;$CM87,'Turkus Index'!$A:$D,4,FALSE))</f>
        <v>108</v>
      </c>
      <c r="DE87" s="71"/>
      <c r="DF87" s="71">
        <f>IF(ISERROR(VLOOKUP("Inbred HIPS_"&amp;DF$4&amp;"_"&amp;$CM87,'Turkus Index'!$A:$D,4,FALSE)),"NA",VLOOKUP("Inbred HIPS_"&amp;DF$4&amp;"_"&amp;$CM87,'Turkus Index'!$A:$D,4,FALSE))</f>
        <v>109</v>
      </c>
      <c r="DG87" s="71"/>
      <c r="DH87" s="71">
        <f>IF(ISERROR(VLOOKUP("Inbred HIPS_"&amp;DH$4&amp;"_"&amp;$CM87,'Turkus Index'!$A:$D,4,FALSE)),"NA",VLOOKUP("Inbred HIPS_"&amp;DH$4&amp;"_"&amp;$CM87,'Turkus Index'!$A:$D,4,FALSE))</f>
        <v>110</v>
      </c>
      <c r="DI87" s="71"/>
      <c r="DJ87" s="69" t="str">
        <f>IF(ISERROR(VLOOKUP("Inbred HIPS_"&amp;DJ$4&amp;"_"&amp;$CM87,'Turkus Index'!$A:$D,4,FALSE)),"NA",VLOOKUP("Inbred HIPS_"&amp;DJ$4&amp;"_"&amp;$CM87,'Turkus Index'!$A:$D,4,FALSE))</f>
        <v>NA</v>
      </c>
      <c r="DK87" s="69"/>
    </row>
    <row r="88" spans="91:115" x14ac:dyDescent="0.45">
      <c r="CM88">
        <v>2</v>
      </c>
      <c r="CN88" s="69" t="str">
        <f>IF(ISERROR(VLOOKUP("Inbred HIPS_"&amp;CN$4&amp;"_"&amp;$CM88,'Turkus Index'!$A:$D,4,FALSE)),"NA",VLOOKUP("Inbred HIPS_"&amp;CN$4&amp;"_"&amp;$CM88,'Turkus Index'!$A:$D,4,FALSE))</f>
        <v>NA</v>
      </c>
      <c r="CO88" s="69"/>
      <c r="CP88" s="69" t="str">
        <f>IF(ISERROR(VLOOKUP("Inbred HIPS_"&amp;CP$4&amp;"_"&amp;$CM88,'Turkus Index'!$A:$D,4,FALSE)),"NA",VLOOKUP("Inbred HIPS_"&amp;CP$4&amp;"_"&amp;$CM88,'Turkus Index'!$A:$D,4,FALSE))</f>
        <v>NA</v>
      </c>
      <c r="CQ88" s="69"/>
      <c r="CR88" s="69" t="str">
        <f>IF(ISERROR(VLOOKUP("Inbred HIPS_"&amp;CR$4&amp;"_"&amp;$CM88,'Turkus Index'!$A:$D,4,FALSE)),"NA",VLOOKUP("Inbred HIPS_"&amp;CR$4&amp;"_"&amp;$CM88,'Turkus Index'!$A:$D,4,FALSE))</f>
        <v>NA</v>
      </c>
      <c r="CS88" s="69"/>
      <c r="CT88" s="69" t="str">
        <f>IF(ISERROR(VLOOKUP("Inbred HIPS_"&amp;CT$4&amp;"_"&amp;$CM88,'Turkus Index'!$A:$D,4,FALSE)),"NA",VLOOKUP("Inbred HIPS_"&amp;CT$4&amp;"_"&amp;$CM88,'Turkus Index'!$A:$D,4,FALSE))</f>
        <v>NA</v>
      </c>
      <c r="CU88" s="69"/>
      <c r="CV88" s="69" t="str">
        <f>IF(ISERROR(VLOOKUP("Inbred HIPS_"&amp;CV$4&amp;"_"&amp;$CM88,'Turkus Index'!$A:$D,4,FALSE)),"NA",VLOOKUP("Inbred HIPS_"&amp;CV$4&amp;"_"&amp;$CM88,'Turkus Index'!$A:$D,4,FALSE))</f>
        <v>NA</v>
      </c>
      <c r="CW88" s="69"/>
      <c r="CX88" s="69" t="str">
        <f>IF(ISERROR(VLOOKUP("Inbred HIPS_"&amp;CX$4&amp;"_"&amp;$CM88,'Turkus Index'!$A:$D,4,FALSE)),"NA",VLOOKUP("Inbred HIPS_"&amp;CX$4&amp;"_"&amp;$CM88,'Turkus Index'!$A:$D,4,FALSE))</f>
        <v>NA</v>
      </c>
      <c r="CY88" s="69"/>
      <c r="CZ88" s="69" t="str">
        <f>IF(ISERROR(VLOOKUP("Inbred HIPS_"&amp;CZ$4&amp;"_"&amp;$CM88,'Turkus Index'!$A:$D,4,FALSE)),"NA",VLOOKUP("Inbred HIPS_"&amp;CZ$4&amp;"_"&amp;$CM88,'Turkus Index'!$A:$D,4,FALSE))</f>
        <v>NA</v>
      </c>
      <c r="DA88" s="69"/>
      <c r="DB88" s="69" t="str">
        <f>IF(ISERROR(VLOOKUP("Inbred HIPS_"&amp;DB$4&amp;"_"&amp;$CM88,'Turkus Index'!$A:$D,4,FALSE)),"NA",VLOOKUP("Inbred HIPS_"&amp;DB$4&amp;"_"&amp;$CM88,'Turkus Index'!$A:$D,4,FALSE))</f>
        <v>NA</v>
      </c>
      <c r="DC88" s="69"/>
      <c r="DD88" s="69" t="str">
        <f>IF(ISERROR(VLOOKUP("Inbred HIPS_"&amp;DD$4&amp;"_"&amp;$CM88,'Turkus Index'!$A:$D,4,FALSE)),"NA",VLOOKUP("Inbred HIPS_"&amp;DD$4&amp;"_"&amp;$CM88,'Turkus Index'!$A:$D,4,FALSE))</f>
        <v>NA</v>
      </c>
      <c r="DE88" s="69"/>
      <c r="DF88" s="69" t="str">
        <f>IF(ISERROR(VLOOKUP("Inbred HIPS_"&amp;DF$4&amp;"_"&amp;$CM88,'Turkus Index'!$A:$D,4,FALSE)),"NA",VLOOKUP("Inbred HIPS_"&amp;DF$4&amp;"_"&amp;$CM88,'Turkus Index'!$A:$D,4,FALSE))</f>
        <v>NA</v>
      </c>
      <c r="DG88" s="69"/>
      <c r="DH88" s="69" t="str">
        <f>IF(ISERROR(VLOOKUP("Inbred HIPS_"&amp;DH$4&amp;"_"&amp;$CM88,'Turkus Index'!$A:$D,4,FALSE)),"NA",VLOOKUP("Inbred HIPS_"&amp;DH$4&amp;"_"&amp;$CM88,'Turkus Index'!$A:$D,4,FALSE))</f>
        <v>NA</v>
      </c>
      <c r="DI88" s="69"/>
      <c r="DJ88" s="69" t="str">
        <f>IF(ISERROR(VLOOKUP("Inbred HIPS_"&amp;DJ$4&amp;"_"&amp;$CM88,'Turkus Index'!$A:$D,4,FALSE)),"NA",VLOOKUP("Inbred HIPS_"&amp;DJ$4&amp;"_"&amp;$CM88,'Turkus Index'!$A:$D,4,FALSE))</f>
        <v>NA</v>
      </c>
      <c r="DK88" s="69"/>
    </row>
    <row r="89" spans="91:115" x14ac:dyDescent="0.45">
      <c r="CM89">
        <v>1</v>
      </c>
      <c r="CN89" s="69" t="str">
        <f>IF(ISERROR(VLOOKUP("Inbred HIPS_"&amp;CN$4&amp;"_"&amp;$CM89,'Turkus Index'!$A:$D,4,FALSE)),"NA",VLOOKUP("Inbred HIPS_"&amp;CN$4&amp;"_"&amp;$CM89,'Turkus Index'!$A:$D,4,FALSE))</f>
        <v>NA</v>
      </c>
      <c r="CO89" s="69"/>
      <c r="CP89" s="69" t="str">
        <f>IF(ISERROR(VLOOKUP("Inbred HIPS_"&amp;CP$4&amp;"_"&amp;$CM89,'Turkus Index'!$A:$D,4,FALSE)),"NA",VLOOKUP("Inbred HIPS_"&amp;CP$4&amp;"_"&amp;$CM89,'Turkus Index'!$A:$D,4,FALSE))</f>
        <v>NA</v>
      </c>
      <c r="CQ89" s="69"/>
      <c r="CR89" s="69" t="str">
        <f>IF(ISERROR(VLOOKUP("Inbred HIPS_"&amp;CR$4&amp;"_"&amp;$CM89,'Turkus Index'!$A:$D,4,FALSE)),"NA",VLOOKUP("Inbred HIPS_"&amp;CR$4&amp;"_"&amp;$CM89,'Turkus Index'!$A:$D,4,FALSE))</f>
        <v>NA</v>
      </c>
      <c r="CS89" s="69"/>
      <c r="CT89" s="69" t="str">
        <f>IF(ISERROR(VLOOKUP("Inbred HIPS_"&amp;CT$4&amp;"_"&amp;$CM89,'Turkus Index'!$A:$D,4,FALSE)),"NA",VLOOKUP("Inbred HIPS_"&amp;CT$4&amp;"_"&amp;$CM89,'Turkus Index'!$A:$D,4,FALSE))</f>
        <v>NA</v>
      </c>
      <c r="CU89" s="69"/>
      <c r="CV89" s="69" t="str">
        <f>IF(ISERROR(VLOOKUP("Inbred HIPS_"&amp;CV$4&amp;"_"&amp;$CM89,'Turkus Index'!$A:$D,4,FALSE)),"NA",VLOOKUP("Inbred HIPS_"&amp;CV$4&amp;"_"&amp;$CM89,'Turkus Index'!$A:$D,4,FALSE))</f>
        <v>NA</v>
      </c>
      <c r="CW89" s="69"/>
      <c r="CX89" s="69" t="str">
        <f>IF(ISERROR(VLOOKUP("Inbred HIPS_"&amp;CX$4&amp;"_"&amp;$CM89,'Turkus Index'!$A:$D,4,FALSE)),"NA",VLOOKUP("Inbred HIPS_"&amp;CX$4&amp;"_"&amp;$CM89,'Turkus Index'!$A:$D,4,FALSE))</f>
        <v>NA</v>
      </c>
      <c r="CY89" s="69"/>
      <c r="CZ89" s="69" t="str">
        <f>IF(ISERROR(VLOOKUP("Inbred HIPS_"&amp;CZ$4&amp;"_"&amp;$CM89,'Turkus Index'!$A:$D,4,FALSE)),"NA",VLOOKUP("Inbred HIPS_"&amp;CZ$4&amp;"_"&amp;$CM89,'Turkus Index'!$A:$D,4,FALSE))</f>
        <v>NA</v>
      </c>
      <c r="DA89" s="69"/>
      <c r="DB89" s="69" t="str">
        <f>IF(ISERROR(VLOOKUP("Inbred HIPS_"&amp;DB$4&amp;"_"&amp;$CM89,'Turkus Index'!$A:$D,4,FALSE)),"NA",VLOOKUP("Inbred HIPS_"&amp;DB$4&amp;"_"&amp;$CM89,'Turkus Index'!$A:$D,4,FALSE))</f>
        <v>NA</v>
      </c>
      <c r="DC89" s="69"/>
      <c r="DD89" s="69" t="str">
        <f>IF(ISERROR(VLOOKUP("Inbred HIPS_"&amp;DD$4&amp;"_"&amp;$CM89,'Turkus Index'!$A:$D,4,FALSE)),"NA",VLOOKUP("Inbred HIPS_"&amp;DD$4&amp;"_"&amp;$CM89,'Turkus Index'!$A:$D,4,FALSE))</f>
        <v>NA</v>
      </c>
      <c r="DE89" s="69"/>
      <c r="DF89" s="69" t="str">
        <f>IF(ISERROR(VLOOKUP("Inbred HIPS_"&amp;DF$4&amp;"_"&amp;$CM89,'Turkus Index'!$A:$D,4,FALSE)),"NA",VLOOKUP("Inbred HIPS_"&amp;DF$4&amp;"_"&amp;$CM89,'Turkus Index'!$A:$D,4,FALSE))</f>
        <v>NA</v>
      </c>
      <c r="DG89" s="69"/>
      <c r="DH89" s="69" t="str">
        <f>IF(ISERROR(VLOOKUP("Inbred HIPS_"&amp;DH$4&amp;"_"&amp;$CM89,'Turkus Index'!$A:$D,4,FALSE)),"NA",VLOOKUP("Inbred HIPS_"&amp;DH$4&amp;"_"&amp;$CM89,'Turkus Index'!$A:$D,4,FALSE))</f>
        <v>NA</v>
      </c>
      <c r="DI89" s="69"/>
      <c r="DJ89" s="69" t="str">
        <f>IF(ISERROR(VLOOKUP("Inbred HIPS_"&amp;DJ$4&amp;"_"&amp;$CM89,'Turkus Index'!$A:$D,4,FALSE)),"NA",VLOOKUP("Inbred HIPS_"&amp;DJ$4&amp;"_"&amp;$CM89,'Turkus Index'!$A:$D,4,FALSE))</f>
        <v>NA</v>
      </c>
      <c r="DK89" s="69"/>
    </row>
    <row r="90" spans="91:115" x14ac:dyDescent="0.45">
      <c r="CM90" t="s">
        <v>543</v>
      </c>
      <c r="CN90">
        <v>1</v>
      </c>
      <c r="CO90">
        <v>2</v>
      </c>
      <c r="CP90">
        <v>3</v>
      </c>
      <c r="CQ90">
        <v>4</v>
      </c>
      <c r="CR90">
        <v>5</v>
      </c>
      <c r="CS90">
        <v>6</v>
      </c>
      <c r="CT90">
        <v>7</v>
      </c>
      <c r="CU90">
        <v>8</v>
      </c>
      <c r="CV90">
        <v>9</v>
      </c>
      <c r="CW90">
        <v>10</v>
      </c>
      <c r="CX90">
        <v>11</v>
      </c>
      <c r="CY90">
        <v>12</v>
      </c>
      <c r="CZ90">
        <v>13</v>
      </c>
      <c r="DA90">
        <v>14</v>
      </c>
      <c r="DB90">
        <v>15</v>
      </c>
      <c r="DC90">
        <v>16</v>
      </c>
      <c r="DD90">
        <v>17</v>
      </c>
      <c r="DE90">
        <v>18</v>
      </c>
      <c r="DF90">
        <v>19</v>
      </c>
      <c r="DG90">
        <v>20</v>
      </c>
      <c r="DH90">
        <v>21</v>
      </c>
      <c r="DI90">
        <v>22</v>
      </c>
      <c r="DJ90">
        <v>23</v>
      </c>
      <c r="DK90">
        <v>24</v>
      </c>
    </row>
    <row r="91" spans="91:115" x14ac:dyDescent="0.45">
      <c r="CM91" t="s">
        <v>542</v>
      </c>
      <c r="CN91" s="69">
        <v>1</v>
      </c>
      <c r="CO91" s="69"/>
      <c r="CP91" s="69">
        <v>2</v>
      </c>
      <c r="CQ91" s="69"/>
      <c r="CR91" s="69">
        <v>3</v>
      </c>
      <c r="CS91" s="69"/>
      <c r="CT91" s="69">
        <v>4</v>
      </c>
      <c r="CU91" s="69"/>
      <c r="CV91" s="69">
        <v>5</v>
      </c>
      <c r="CW91" s="69"/>
      <c r="CX91" s="69">
        <v>6</v>
      </c>
      <c r="CY91" s="69"/>
      <c r="CZ91" s="69">
        <v>7</v>
      </c>
      <c r="DA91" s="69"/>
      <c r="DB91" s="69">
        <v>8</v>
      </c>
      <c r="DC91" s="69"/>
      <c r="DD91" s="69">
        <v>9</v>
      </c>
      <c r="DE91" s="69"/>
      <c r="DF91" s="69">
        <v>10</v>
      </c>
      <c r="DG91" s="69"/>
      <c r="DH91" s="69">
        <v>11</v>
      </c>
      <c r="DI91" s="69"/>
      <c r="DJ91" s="69">
        <v>12</v>
      </c>
      <c r="DK91" s="69"/>
    </row>
  </sheetData>
  <mergeCells count="1963">
    <mergeCell ref="BW4:BZ4"/>
    <mergeCell ref="CA4:CD4"/>
    <mergeCell ref="CE4:CH4"/>
    <mergeCell ref="AA1:AK1"/>
    <mergeCell ref="C49:F49"/>
    <mergeCell ref="G49:J49"/>
    <mergeCell ref="K49:N49"/>
    <mergeCell ref="O49:R49"/>
    <mergeCell ref="S49:V49"/>
    <mergeCell ref="W49:Z49"/>
    <mergeCell ref="AY4:BB4"/>
    <mergeCell ref="BC4:BF4"/>
    <mergeCell ref="BG4:BJ4"/>
    <mergeCell ref="BK4:BN4"/>
    <mergeCell ref="BO4:BR4"/>
    <mergeCell ref="BS4:BV4"/>
    <mergeCell ref="AA4:AD4"/>
    <mergeCell ref="AE4:AH4"/>
    <mergeCell ref="AI4:AL4"/>
    <mergeCell ref="AM4:AP4"/>
    <mergeCell ref="AQ4:AT4"/>
    <mergeCell ref="AU4:AX4"/>
    <mergeCell ref="C4:F4"/>
    <mergeCell ref="G4:J4"/>
    <mergeCell ref="K4:N4"/>
    <mergeCell ref="O4:R4"/>
    <mergeCell ref="S4:V4"/>
    <mergeCell ref="W4:Z4"/>
    <mergeCell ref="BW49:BZ49"/>
    <mergeCell ref="CA49:CD49"/>
    <mergeCell ref="CE49:CH49"/>
    <mergeCell ref="AY49:BB49"/>
    <mergeCell ref="C25:F25"/>
    <mergeCell ref="C26:F26"/>
    <mergeCell ref="C27:F27"/>
    <mergeCell ref="C28:F28"/>
    <mergeCell ref="C29:F29"/>
    <mergeCell ref="C30:F30"/>
    <mergeCell ref="C44:F44"/>
    <mergeCell ref="C45:F45"/>
    <mergeCell ref="C46:F46"/>
    <mergeCell ref="C47:F47"/>
    <mergeCell ref="BO25:BR25"/>
    <mergeCell ref="BS25:BV25"/>
    <mergeCell ref="C43:F43"/>
    <mergeCell ref="AY32:BB32"/>
    <mergeCell ref="AY35:BB35"/>
    <mergeCell ref="AY38:BB38"/>
    <mergeCell ref="G26:J26"/>
    <mergeCell ref="AE25:AH25"/>
    <mergeCell ref="AI25:AL25"/>
    <mergeCell ref="AM25:AP25"/>
    <mergeCell ref="G27:J27"/>
    <mergeCell ref="K27:N27"/>
    <mergeCell ref="O27:R27"/>
    <mergeCell ref="S27:V27"/>
    <mergeCell ref="W27:Z27"/>
    <mergeCell ref="AA27:AD27"/>
    <mergeCell ref="AE27:AH27"/>
    <mergeCell ref="BC26:BF26"/>
    <mergeCell ref="BG26:BJ26"/>
    <mergeCell ref="BK26:BN26"/>
    <mergeCell ref="BO26:BR26"/>
    <mergeCell ref="BS26:BV26"/>
    <mergeCell ref="W6:Z6"/>
    <mergeCell ref="AA6:AD6"/>
    <mergeCell ref="AE6:AH6"/>
    <mergeCell ref="AI9:AL9"/>
    <mergeCell ref="AM9:AP9"/>
    <mergeCell ref="AQ9:AT9"/>
    <mergeCell ref="AU9:AX9"/>
    <mergeCell ref="AY9:BB9"/>
    <mergeCell ref="BC9:BF9"/>
    <mergeCell ref="AI12:AL12"/>
    <mergeCell ref="AM12:AP12"/>
    <mergeCell ref="AQ12:AT12"/>
    <mergeCell ref="AU12:AX12"/>
    <mergeCell ref="AY12:BB12"/>
    <mergeCell ref="BC12:BF12"/>
    <mergeCell ref="BW6:BZ6"/>
    <mergeCell ref="BC49:BF49"/>
    <mergeCell ref="BG49:BJ49"/>
    <mergeCell ref="BK49:BN49"/>
    <mergeCell ref="BO49:BR49"/>
    <mergeCell ref="BS49:BV49"/>
    <mergeCell ref="AA49:AD49"/>
    <mergeCell ref="AE49:AH49"/>
    <mergeCell ref="AI49:AL49"/>
    <mergeCell ref="AM49:AP49"/>
    <mergeCell ref="AQ49:AT49"/>
    <mergeCell ref="AU49:AX49"/>
    <mergeCell ref="BO10:BR10"/>
    <mergeCell ref="BS10:BV10"/>
    <mergeCell ref="BW10:BZ10"/>
    <mergeCell ref="BO13:BR13"/>
    <mergeCell ref="BS13:BV13"/>
    <mergeCell ref="C7:F7"/>
    <mergeCell ref="C8:F8"/>
    <mergeCell ref="C9:F9"/>
    <mergeCell ref="C10:F10"/>
    <mergeCell ref="G6:J6"/>
    <mergeCell ref="C38:F38"/>
    <mergeCell ref="C39:F39"/>
    <mergeCell ref="G37:J37"/>
    <mergeCell ref="G38:J38"/>
    <mergeCell ref="G39:J39"/>
    <mergeCell ref="C40:F40"/>
    <mergeCell ref="C41:F41"/>
    <mergeCell ref="C42:F42"/>
    <mergeCell ref="G31:J31"/>
    <mergeCell ref="G32:J32"/>
    <mergeCell ref="G33:J33"/>
    <mergeCell ref="G34:J34"/>
    <mergeCell ref="G35:J35"/>
    <mergeCell ref="G36:J36"/>
    <mergeCell ref="C15:F15"/>
    <mergeCell ref="C16:F16"/>
    <mergeCell ref="C17:F17"/>
    <mergeCell ref="C18:F18"/>
    <mergeCell ref="C11:F11"/>
    <mergeCell ref="C12:F12"/>
    <mergeCell ref="C19:F19"/>
    <mergeCell ref="C20:F20"/>
    <mergeCell ref="C21:F21"/>
    <mergeCell ref="C22:F22"/>
    <mergeCell ref="C23:F23"/>
    <mergeCell ref="C24:F24"/>
    <mergeCell ref="C13:F13"/>
    <mergeCell ref="C6:F6"/>
    <mergeCell ref="C14:F14"/>
    <mergeCell ref="BO7:BR7"/>
    <mergeCell ref="BS7:BV7"/>
    <mergeCell ref="BW7:BZ7"/>
    <mergeCell ref="CA7:CD7"/>
    <mergeCell ref="CE7:CH7"/>
    <mergeCell ref="G8:J8"/>
    <mergeCell ref="K8:N8"/>
    <mergeCell ref="O8:R8"/>
    <mergeCell ref="S8:V8"/>
    <mergeCell ref="W8:Z8"/>
    <mergeCell ref="AQ7:AT7"/>
    <mergeCell ref="AU7:AX7"/>
    <mergeCell ref="AY7:BB7"/>
    <mergeCell ref="BC7:BF7"/>
    <mergeCell ref="BG7:BJ7"/>
    <mergeCell ref="BK7:BN7"/>
    <mergeCell ref="CE6:CH6"/>
    <mergeCell ref="G7:J7"/>
    <mergeCell ref="K7:N7"/>
    <mergeCell ref="O7:R7"/>
    <mergeCell ref="S7:V7"/>
    <mergeCell ref="W7:Z7"/>
    <mergeCell ref="AA7:AD7"/>
    <mergeCell ref="AE7:AH7"/>
    <mergeCell ref="AI7:AL7"/>
    <mergeCell ref="AM7:AP7"/>
    <mergeCell ref="BG6:BJ6"/>
    <mergeCell ref="BK6:BN6"/>
    <mergeCell ref="BO6:BR6"/>
    <mergeCell ref="BS6:BV6"/>
    <mergeCell ref="CA6:CD6"/>
    <mergeCell ref="BW8:BZ8"/>
    <mergeCell ref="CA8:CD8"/>
    <mergeCell ref="CE8:CH8"/>
    <mergeCell ref="G9:J9"/>
    <mergeCell ref="K9:N9"/>
    <mergeCell ref="O9:R9"/>
    <mergeCell ref="S9:V9"/>
    <mergeCell ref="W9:Z9"/>
    <mergeCell ref="AA9:AD9"/>
    <mergeCell ref="AE9:AH9"/>
    <mergeCell ref="AY8:BB8"/>
    <mergeCell ref="BC8:BF8"/>
    <mergeCell ref="BG8:BJ8"/>
    <mergeCell ref="BK8:BN8"/>
    <mergeCell ref="BO8:BR8"/>
    <mergeCell ref="BS8:BV8"/>
    <mergeCell ref="AA8:AD8"/>
    <mergeCell ref="AE8:AH8"/>
    <mergeCell ref="AI8:AL8"/>
    <mergeCell ref="AM8:AP8"/>
    <mergeCell ref="AQ8:AT8"/>
    <mergeCell ref="AU8:AX8"/>
    <mergeCell ref="AI6:AL6"/>
    <mergeCell ref="AM6:AP6"/>
    <mergeCell ref="AQ6:AT6"/>
    <mergeCell ref="AU6:AX6"/>
    <mergeCell ref="AY6:BB6"/>
    <mergeCell ref="BC6:BF6"/>
    <mergeCell ref="K6:N6"/>
    <mergeCell ref="O6:R6"/>
    <mergeCell ref="S6:V6"/>
    <mergeCell ref="CE10:CH10"/>
    <mergeCell ref="G11:J11"/>
    <mergeCell ref="K11:N11"/>
    <mergeCell ref="O11:R11"/>
    <mergeCell ref="S11:V11"/>
    <mergeCell ref="W11:Z11"/>
    <mergeCell ref="AQ10:AT10"/>
    <mergeCell ref="AU10:AX10"/>
    <mergeCell ref="AY10:BB10"/>
    <mergeCell ref="BC10:BF10"/>
    <mergeCell ref="BG10:BJ10"/>
    <mergeCell ref="BK10:BN10"/>
    <mergeCell ref="CE9:CH9"/>
    <mergeCell ref="G10:J10"/>
    <mergeCell ref="K10:N10"/>
    <mergeCell ref="O10:R10"/>
    <mergeCell ref="S10:V10"/>
    <mergeCell ref="W10:Z10"/>
    <mergeCell ref="AA10:AD10"/>
    <mergeCell ref="AE10:AH10"/>
    <mergeCell ref="AI10:AL10"/>
    <mergeCell ref="AM10:AP10"/>
    <mergeCell ref="BG9:BJ9"/>
    <mergeCell ref="BK9:BN9"/>
    <mergeCell ref="BO9:BR9"/>
    <mergeCell ref="BS9:BV9"/>
    <mergeCell ref="BW9:BZ9"/>
    <mergeCell ref="CA9:CD9"/>
    <mergeCell ref="BW11:BZ11"/>
    <mergeCell ref="CA11:CD11"/>
    <mergeCell ref="CE11:CH11"/>
    <mergeCell ref="O12:R12"/>
    <mergeCell ref="S12:V12"/>
    <mergeCell ref="W12:Z12"/>
    <mergeCell ref="AA12:AD12"/>
    <mergeCell ref="AE12:AH12"/>
    <mergeCell ref="AY11:BB11"/>
    <mergeCell ref="BC11:BF11"/>
    <mergeCell ref="BG11:BJ11"/>
    <mergeCell ref="BK11:BN11"/>
    <mergeCell ref="BO11:BR11"/>
    <mergeCell ref="BS11:BV11"/>
    <mergeCell ref="AA11:AD11"/>
    <mergeCell ref="AE11:AH11"/>
    <mergeCell ref="AI11:AL11"/>
    <mergeCell ref="AM11:AP11"/>
    <mergeCell ref="AQ11:AT11"/>
    <mergeCell ref="CA10:CD10"/>
    <mergeCell ref="BW13:BZ13"/>
    <mergeCell ref="CA13:CD13"/>
    <mergeCell ref="CE13:CH13"/>
    <mergeCell ref="G14:J14"/>
    <mergeCell ref="K14:N14"/>
    <mergeCell ref="O14:R14"/>
    <mergeCell ref="S14:V14"/>
    <mergeCell ref="W14:Z14"/>
    <mergeCell ref="AQ13:AT13"/>
    <mergeCell ref="AU13:AX13"/>
    <mergeCell ref="AY13:BB13"/>
    <mergeCell ref="BC13:BF13"/>
    <mergeCell ref="BG13:BJ13"/>
    <mergeCell ref="BK13:BN13"/>
    <mergeCell ref="CE12:CH12"/>
    <mergeCell ref="G13:J13"/>
    <mergeCell ref="K13:N13"/>
    <mergeCell ref="O13:R13"/>
    <mergeCell ref="S13:V13"/>
    <mergeCell ref="W13:Z13"/>
    <mergeCell ref="AA13:AD13"/>
    <mergeCell ref="AE13:AH13"/>
    <mergeCell ref="AI13:AL13"/>
    <mergeCell ref="AM13:AP13"/>
    <mergeCell ref="BG12:BJ12"/>
    <mergeCell ref="BK12:BN12"/>
    <mergeCell ref="BO12:BR12"/>
    <mergeCell ref="BS12:BV12"/>
    <mergeCell ref="BW12:BZ12"/>
    <mergeCell ref="CA12:CD12"/>
    <mergeCell ref="G12:J12"/>
    <mergeCell ref="K12:N12"/>
    <mergeCell ref="BG15:BJ15"/>
    <mergeCell ref="BK15:BN15"/>
    <mergeCell ref="BO15:BR15"/>
    <mergeCell ref="BS15:BV15"/>
    <mergeCell ref="CA15:CD15"/>
    <mergeCell ref="CE15:CH15"/>
    <mergeCell ref="AI15:AL15"/>
    <mergeCell ref="AM15:AP15"/>
    <mergeCell ref="AQ15:AT15"/>
    <mergeCell ref="AU15:AX15"/>
    <mergeCell ref="AY15:BB15"/>
    <mergeCell ref="BC15:BF15"/>
    <mergeCell ref="CA14:CD14"/>
    <mergeCell ref="CE14:CH14"/>
    <mergeCell ref="G15:J15"/>
    <mergeCell ref="K15:N15"/>
    <mergeCell ref="O15:R15"/>
    <mergeCell ref="S15:V15"/>
    <mergeCell ref="W15:Z15"/>
    <mergeCell ref="AA15:AD15"/>
    <mergeCell ref="AE15:AH15"/>
    <mergeCell ref="AY14:BB14"/>
    <mergeCell ref="BC14:BF14"/>
    <mergeCell ref="BG14:BJ14"/>
    <mergeCell ref="BK14:BN14"/>
    <mergeCell ref="BO14:BR14"/>
    <mergeCell ref="BS14:BV14"/>
    <mergeCell ref="AA14:AD14"/>
    <mergeCell ref="AE14:AH14"/>
    <mergeCell ref="AI14:AL14"/>
    <mergeCell ref="AM14:AP14"/>
    <mergeCell ref="AQ14:AT14"/>
    <mergeCell ref="BO16:BR16"/>
    <mergeCell ref="BS16:BV16"/>
    <mergeCell ref="CA16:CD16"/>
    <mergeCell ref="CE16:CH16"/>
    <mergeCell ref="G17:J17"/>
    <mergeCell ref="K17:N17"/>
    <mergeCell ref="O17:R17"/>
    <mergeCell ref="S17:V17"/>
    <mergeCell ref="W17:Z17"/>
    <mergeCell ref="AQ16:AT16"/>
    <mergeCell ref="AU16:AX16"/>
    <mergeCell ref="AY16:BB16"/>
    <mergeCell ref="BC16:BF16"/>
    <mergeCell ref="BG16:BJ16"/>
    <mergeCell ref="BK16:BN16"/>
    <mergeCell ref="G16:J16"/>
    <mergeCell ref="K16:N16"/>
    <mergeCell ref="O16:R16"/>
    <mergeCell ref="S16:V16"/>
    <mergeCell ref="W16:Z16"/>
    <mergeCell ref="AA16:AD16"/>
    <mergeCell ref="AE16:AH16"/>
    <mergeCell ref="AI16:AL16"/>
    <mergeCell ref="AM16:AP16"/>
    <mergeCell ref="BG18:BJ18"/>
    <mergeCell ref="BK18:BN18"/>
    <mergeCell ref="BO18:BR18"/>
    <mergeCell ref="BS18:BV18"/>
    <mergeCell ref="CA18:CD18"/>
    <mergeCell ref="CE18:CH18"/>
    <mergeCell ref="AI18:AL18"/>
    <mergeCell ref="AM18:AP18"/>
    <mergeCell ref="AQ18:AT18"/>
    <mergeCell ref="AU18:AX18"/>
    <mergeCell ref="AY18:BB18"/>
    <mergeCell ref="BC18:BF18"/>
    <mergeCell ref="CA17:CD17"/>
    <mergeCell ref="CE17:CH17"/>
    <mergeCell ref="G18:J18"/>
    <mergeCell ref="K18:N18"/>
    <mergeCell ref="O18:R18"/>
    <mergeCell ref="S18:V18"/>
    <mergeCell ref="W18:Z18"/>
    <mergeCell ref="AA18:AD18"/>
    <mergeCell ref="AE18:AH18"/>
    <mergeCell ref="AY17:BB17"/>
    <mergeCell ref="BC17:BF17"/>
    <mergeCell ref="BG17:BJ17"/>
    <mergeCell ref="BK17:BN17"/>
    <mergeCell ref="BO17:BR17"/>
    <mergeCell ref="BS17:BV17"/>
    <mergeCell ref="AA17:AD17"/>
    <mergeCell ref="AE17:AH17"/>
    <mergeCell ref="AI17:AL17"/>
    <mergeCell ref="AM17:AP17"/>
    <mergeCell ref="AQ17:AT17"/>
    <mergeCell ref="BO19:BR19"/>
    <mergeCell ref="BS19:BV19"/>
    <mergeCell ref="CA19:CD19"/>
    <mergeCell ref="CE19:CH19"/>
    <mergeCell ref="G20:J20"/>
    <mergeCell ref="K20:N20"/>
    <mergeCell ref="O20:R20"/>
    <mergeCell ref="S20:V20"/>
    <mergeCell ref="W20:Z20"/>
    <mergeCell ref="AQ19:AT19"/>
    <mergeCell ref="AU19:AX19"/>
    <mergeCell ref="AY19:BB19"/>
    <mergeCell ref="BC19:BF19"/>
    <mergeCell ref="BG19:BJ19"/>
    <mergeCell ref="BK19:BN19"/>
    <mergeCell ref="G19:J19"/>
    <mergeCell ref="K19:N19"/>
    <mergeCell ref="O19:R19"/>
    <mergeCell ref="S19:V19"/>
    <mergeCell ref="W19:Z19"/>
    <mergeCell ref="AA19:AD19"/>
    <mergeCell ref="AE19:AH19"/>
    <mergeCell ref="AI19:AL19"/>
    <mergeCell ref="AM19:AP19"/>
    <mergeCell ref="BG21:BJ21"/>
    <mergeCell ref="BK21:BN21"/>
    <mergeCell ref="BO21:BR21"/>
    <mergeCell ref="BS21:BV21"/>
    <mergeCell ref="CA21:CD21"/>
    <mergeCell ref="CE21:CH21"/>
    <mergeCell ref="AI21:AL21"/>
    <mergeCell ref="AM21:AP21"/>
    <mergeCell ref="AQ21:AT21"/>
    <mergeCell ref="AU21:AX21"/>
    <mergeCell ref="AY21:BB21"/>
    <mergeCell ref="BC21:BF21"/>
    <mergeCell ref="CA20:CD20"/>
    <mergeCell ref="CE20:CH20"/>
    <mergeCell ref="G21:J21"/>
    <mergeCell ref="K21:N21"/>
    <mergeCell ref="O21:R21"/>
    <mergeCell ref="S21:V21"/>
    <mergeCell ref="W21:Z21"/>
    <mergeCell ref="AA21:AD21"/>
    <mergeCell ref="AE21:AH21"/>
    <mergeCell ref="AY20:BB20"/>
    <mergeCell ref="BC20:BF20"/>
    <mergeCell ref="BG20:BJ20"/>
    <mergeCell ref="BK20:BN20"/>
    <mergeCell ref="BO20:BR20"/>
    <mergeCell ref="BS20:BV20"/>
    <mergeCell ref="AA20:AD20"/>
    <mergeCell ref="AE20:AH20"/>
    <mergeCell ref="AI20:AL20"/>
    <mergeCell ref="AM20:AP20"/>
    <mergeCell ref="AQ20:AT20"/>
    <mergeCell ref="BO22:BR22"/>
    <mergeCell ref="BS22:BV22"/>
    <mergeCell ref="CA22:CD22"/>
    <mergeCell ref="CE22:CH22"/>
    <mergeCell ref="G23:J23"/>
    <mergeCell ref="K23:N23"/>
    <mergeCell ref="O23:R23"/>
    <mergeCell ref="S23:V23"/>
    <mergeCell ref="W23:Z23"/>
    <mergeCell ref="AQ22:AT22"/>
    <mergeCell ref="AU22:AX22"/>
    <mergeCell ref="AY22:BB22"/>
    <mergeCell ref="BC22:BF22"/>
    <mergeCell ref="BG22:BJ22"/>
    <mergeCell ref="BK22:BN22"/>
    <mergeCell ref="G22:J22"/>
    <mergeCell ref="K22:N22"/>
    <mergeCell ref="O22:R22"/>
    <mergeCell ref="S22:V22"/>
    <mergeCell ref="W22:Z22"/>
    <mergeCell ref="AA22:AD22"/>
    <mergeCell ref="AE22:AH22"/>
    <mergeCell ref="AI22:AL22"/>
    <mergeCell ref="AM22:AP22"/>
    <mergeCell ref="CA23:CD23"/>
    <mergeCell ref="CE23:CH23"/>
    <mergeCell ref="G24:J24"/>
    <mergeCell ref="K24:N24"/>
    <mergeCell ref="O24:R24"/>
    <mergeCell ref="S24:V24"/>
    <mergeCell ref="W24:Z24"/>
    <mergeCell ref="AA24:AD24"/>
    <mergeCell ref="AE24:AH24"/>
    <mergeCell ref="AY23:BB23"/>
    <mergeCell ref="BC23:BF23"/>
    <mergeCell ref="BG23:BJ23"/>
    <mergeCell ref="BK23:BN23"/>
    <mergeCell ref="BO23:BR23"/>
    <mergeCell ref="BS23:BV23"/>
    <mergeCell ref="AA23:AD23"/>
    <mergeCell ref="AE23:AH23"/>
    <mergeCell ref="AI23:AL23"/>
    <mergeCell ref="AM23:AP23"/>
    <mergeCell ref="AQ23:AT23"/>
    <mergeCell ref="BW26:BZ26"/>
    <mergeCell ref="BG27:BJ27"/>
    <mergeCell ref="BK27:BN27"/>
    <mergeCell ref="BO27:BR27"/>
    <mergeCell ref="BS27:BV27"/>
    <mergeCell ref="BG24:BJ24"/>
    <mergeCell ref="BK24:BN24"/>
    <mergeCell ref="BO24:BR24"/>
    <mergeCell ref="BS24:BV24"/>
    <mergeCell ref="CA24:CD24"/>
    <mergeCell ref="CE24:CH24"/>
    <mergeCell ref="AI24:AL24"/>
    <mergeCell ref="AM24:AP24"/>
    <mergeCell ref="AQ24:AT24"/>
    <mergeCell ref="AU24:AX24"/>
    <mergeCell ref="AY24:BB24"/>
    <mergeCell ref="BC24:BF24"/>
    <mergeCell ref="CA27:CD27"/>
    <mergeCell ref="CE27:CH27"/>
    <mergeCell ref="AI27:AL27"/>
    <mergeCell ref="AM27:AP27"/>
    <mergeCell ref="AQ27:AT27"/>
    <mergeCell ref="AU27:AX27"/>
    <mergeCell ref="AY27:BB27"/>
    <mergeCell ref="BC27:BF27"/>
    <mergeCell ref="CA26:CD26"/>
    <mergeCell ref="CE26:CH26"/>
    <mergeCell ref="BW27:BZ27"/>
    <mergeCell ref="CA25:CD25"/>
    <mergeCell ref="CE25:CH25"/>
    <mergeCell ref="AQ25:AT25"/>
    <mergeCell ref="AY26:BB26"/>
    <mergeCell ref="AA26:AD26"/>
    <mergeCell ref="AE26:AH26"/>
    <mergeCell ref="AI26:AL26"/>
    <mergeCell ref="AM26:AP26"/>
    <mergeCell ref="AQ26:AT26"/>
    <mergeCell ref="AU26:AX26"/>
    <mergeCell ref="K26:N26"/>
    <mergeCell ref="O26:R26"/>
    <mergeCell ref="S26:V26"/>
    <mergeCell ref="W26:Z26"/>
    <mergeCell ref="CA28:CD28"/>
    <mergeCell ref="CE28:CH28"/>
    <mergeCell ref="G29:J29"/>
    <mergeCell ref="K29:N29"/>
    <mergeCell ref="O29:R29"/>
    <mergeCell ref="S29:V29"/>
    <mergeCell ref="W29:Z29"/>
    <mergeCell ref="AQ28:AT28"/>
    <mergeCell ref="AU28:AX28"/>
    <mergeCell ref="AY28:BB28"/>
    <mergeCell ref="BC28:BF28"/>
    <mergeCell ref="BG28:BJ28"/>
    <mergeCell ref="BK28:BN28"/>
    <mergeCell ref="G28:J28"/>
    <mergeCell ref="K28:N28"/>
    <mergeCell ref="O28:R28"/>
    <mergeCell ref="S28:V28"/>
    <mergeCell ref="W28:Z28"/>
    <mergeCell ref="AA28:AD28"/>
    <mergeCell ref="AE28:AH28"/>
    <mergeCell ref="AI28:AL28"/>
    <mergeCell ref="AM28:AP28"/>
    <mergeCell ref="BW28:BZ28"/>
    <mergeCell ref="CA30:CD30"/>
    <mergeCell ref="CE30:CH30"/>
    <mergeCell ref="AI30:AL30"/>
    <mergeCell ref="AM30:AP30"/>
    <mergeCell ref="AQ30:AT30"/>
    <mergeCell ref="AU30:AX30"/>
    <mergeCell ref="AY30:BB30"/>
    <mergeCell ref="BC30:BF30"/>
    <mergeCell ref="CA29:CD29"/>
    <mergeCell ref="CE29:CH29"/>
    <mergeCell ref="G30:J30"/>
    <mergeCell ref="K30:N30"/>
    <mergeCell ref="O30:R30"/>
    <mergeCell ref="S30:V30"/>
    <mergeCell ref="W30:Z30"/>
    <mergeCell ref="AA30:AD30"/>
    <mergeCell ref="AE30:AH30"/>
    <mergeCell ref="AY29:BB29"/>
    <mergeCell ref="BC29:BF29"/>
    <mergeCell ref="BG29:BJ29"/>
    <mergeCell ref="BK29:BN29"/>
    <mergeCell ref="BO29:BR29"/>
    <mergeCell ref="BS29:BV29"/>
    <mergeCell ref="AA29:AD29"/>
    <mergeCell ref="AE29:AH29"/>
    <mergeCell ref="AI29:AL29"/>
    <mergeCell ref="AM29:AP29"/>
    <mergeCell ref="AQ29:AT29"/>
    <mergeCell ref="AU29:AX29"/>
    <mergeCell ref="BW29:BZ29"/>
    <mergeCell ref="BW30:BZ30"/>
    <mergeCell ref="BG30:BJ30"/>
    <mergeCell ref="BS31:BV31"/>
    <mergeCell ref="BW31:BZ31"/>
    <mergeCell ref="CA31:CD31"/>
    <mergeCell ref="CE31:CH31"/>
    <mergeCell ref="K32:N32"/>
    <mergeCell ref="O32:R32"/>
    <mergeCell ref="S32:V32"/>
    <mergeCell ref="W32:Z32"/>
    <mergeCell ref="AA32:AD32"/>
    <mergeCell ref="AU31:AX31"/>
    <mergeCell ref="AY31:BB31"/>
    <mergeCell ref="BC31:BF31"/>
    <mergeCell ref="BG31:BJ31"/>
    <mergeCell ref="BK31:BN31"/>
    <mergeCell ref="BO31:BR31"/>
    <mergeCell ref="K31:N31"/>
    <mergeCell ref="O31:R31"/>
    <mergeCell ref="S31:V31"/>
    <mergeCell ref="W31:Z31"/>
    <mergeCell ref="AA31:AD31"/>
    <mergeCell ref="AE31:AH31"/>
    <mergeCell ref="AI31:AL31"/>
    <mergeCell ref="AM31:AP31"/>
    <mergeCell ref="AQ31:AT31"/>
    <mergeCell ref="BK30:BN30"/>
    <mergeCell ref="BO30:BR30"/>
    <mergeCell ref="BS30:BV30"/>
    <mergeCell ref="BK33:BN33"/>
    <mergeCell ref="BO33:BR33"/>
    <mergeCell ref="BS33:BV33"/>
    <mergeCell ref="BW33:BZ33"/>
    <mergeCell ref="CA33:CD33"/>
    <mergeCell ref="CE33:CH33"/>
    <mergeCell ref="AM33:AP33"/>
    <mergeCell ref="AQ33:AT33"/>
    <mergeCell ref="AU33:AX33"/>
    <mergeCell ref="AY33:BB33"/>
    <mergeCell ref="BC33:BF33"/>
    <mergeCell ref="BG33:BJ33"/>
    <mergeCell ref="CA32:CD32"/>
    <mergeCell ref="CE32:CH32"/>
    <mergeCell ref="K33:N33"/>
    <mergeCell ref="O33:R33"/>
    <mergeCell ref="S33:V33"/>
    <mergeCell ref="W33:Z33"/>
    <mergeCell ref="AA33:AD33"/>
    <mergeCell ref="AE33:AH33"/>
    <mergeCell ref="AI33:AL33"/>
    <mergeCell ref="BC32:BF32"/>
    <mergeCell ref="BG32:BJ32"/>
    <mergeCell ref="BK32:BN32"/>
    <mergeCell ref="BO32:BR32"/>
    <mergeCell ref="BS32:BV32"/>
    <mergeCell ref="BW32:BZ32"/>
    <mergeCell ref="AE32:AH32"/>
    <mergeCell ref="AI32:AL32"/>
    <mergeCell ref="AM32:AP32"/>
    <mergeCell ref="AQ32:AT32"/>
    <mergeCell ref="AU32:AX32"/>
    <mergeCell ref="BS34:BV34"/>
    <mergeCell ref="BW34:BZ34"/>
    <mergeCell ref="CA34:CD34"/>
    <mergeCell ref="CE34:CH34"/>
    <mergeCell ref="K35:N35"/>
    <mergeCell ref="O35:R35"/>
    <mergeCell ref="S35:V35"/>
    <mergeCell ref="W35:Z35"/>
    <mergeCell ref="AA35:AD35"/>
    <mergeCell ref="AU34:AX34"/>
    <mergeCell ref="AY34:BB34"/>
    <mergeCell ref="BC34:BF34"/>
    <mergeCell ref="BG34:BJ34"/>
    <mergeCell ref="BK34:BN34"/>
    <mergeCell ref="BO34:BR34"/>
    <mergeCell ref="K34:N34"/>
    <mergeCell ref="O34:R34"/>
    <mergeCell ref="S34:V34"/>
    <mergeCell ref="W34:Z34"/>
    <mergeCell ref="AA34:AD34"/>
    <mergeCell ref="AE34:AH34"/>
    <mergeCell ref="AI34:AL34"/>
    <mergeCell ref="AM34:AP34"/>
    <mergeCell ref="AQ34:AT34"/>
    <mergeCell ref="BK36:BN36"/>
    <mergeCell ref="BO36:BR36"/>
    <mergeCell ref="BS36:BV36"/>
    <mergeCell ref="BW36:BZ36"/>
    <mergeCell ref="CA36:CD36"/>
    <mergeCell ref="CE36:CH36"/>
    <mergeCell ref="AM36:AP36"/>
    <mergeCell ref="AQ36:AT36"/>
    <mergeCell ref="AU36:AX36"/>
    <mergeCell ref="AY36:BB36"/>
    <mergeCell ref="BC36:BF36"/>
    <mergeCell ref="BG36:BJ36"/>
    <mergeCell ref="CA35:CD35"/>
    <mergeCell ref="CE35:CH35"/>
    <mergeCell ref="K36:N36"/>
    <mergeCell ref="O36:R36"/>
    <mergeCell ref="S36:V36"/>
    <mergeCell ref="W36:Z36"/>
    <mergeCell ref="AA36:AD36"/>
    <mergeCell ref="AE36:AH36"/>
    <mergeCell ref="AI36:AL36"/>
    <mergeCell ref="BC35:BF35"/>
    <mergeCell ref="BG35:BJ35"/>
    <mergeCell ref="BK35:BN35"/>
    <mergeCell ref="BO35:BR35"/>
    <mergeCell ref="BS35:BV35"/>
    <mergeCell ref="BW35:BZ35"/>
    <mergeCell ref="AE35:AH35"/>
    <mergeCell ref="AI35:AL35"/>
    <mergeCell ref="AM35:AP35"/>
    <mergeCell ref="AQ35:AT35"/>
    <mergeCell ref="AU35:AX35"/>
    <mergeCell ref="BS37:BV37"/>
    <mergeCell ref="BW37:BZ37"/>
    <mergeCell ref="CA37:CD37"/>
    <mergeCell ref="CE37:CH37"/>
    <mergeCell ref="K38:N38"/>
    <mergeCell ref="O38:R38"/>
    <mergeCell ref="S38:V38"/>
    <mergeCell ref="W38:Z38"/>
    <mergeCell ref="AA38:AD38"/>
    <mergeCell ref="AU37:AX37"/>
    <mergeCell ref="AY37:BB37"/>
    <mergeCell ref="BC37:BF37"/>
    <mergeCell ref="BG37:BJ37"/>
    <mergeCell ref="BK37:BN37"/>
    <mergeCell ref="BO37:BR37"/>
    <mergeCell ref="K37:N37"/>
    <mergeCell ref="O37:R37"/>
    <mergeCell ref="S37:V37"/>
    <mergeCell ref="W37:Z37"/>
    <mergeCell ref="AA37:AD37"/>
    <mergeCell ref="AE37:AH37"/>
    <mergeCell ref="AI37:AL37"/>
    <mergeCell ref="AM37:AP37"/>
    <mergeCell ref="AQ37:AT37"/>
    <mergeCell ref="BK39:BN39"/>
    <mergeCell ref="BO39:BR39"/>
    <mergeCell ref="BS39:BV39"/>
    <mergeCell ref="BW39:BZ39"/>
    <mergeCell ref="CA39:CD39"/>
    <mergeCell ref="CE39:CH39"/>
    <mergeCell ref="AM39:AP39"/>
    <mergeCell ref="AQ39:AT39"/>
    <mergeCell ref="AU39:AX39"/>
    <mergeCell ref="AY39:BB39"/>
    <mergeCell ref="BC39:BF39"/>
    <mergeCell ref="BG39:BJ39"/>
    <mergeCell ref="CA38:CD38"/>
    <mergeCell ref="CE38:CH38"/>
    <mergeCell ref="K39:N39"/>
    <mergeCell ref="O39:R39"/>
    <mergeCell ref="S39:V39"/>
    <mergeCell ref="W39:Z39"/>
    <mergeCell ref="AA39:AD39"/>
    <mergeCell ref="AE39:AH39"/>
    <mergeCell ref="AI39:AL39"/>
    <mergeCell ref="BC38:BF38"/>
    <mergeCell ref="BG38:BJ38"/>
    <mergeCell ref="BK38:BN38"/>
    <mergeCell ref="BO38:BR38"/>
    <mergeCell ref="BS38:BV38"/>
    <mergeCell ref="BW38:BZ38"/>
    <mergeCell ref="AE38:AH38"/>
    <mergeCell ref="AI38:AL38"/>
    <mergeCell ref="AM38:AP38"/>
    <mergeCell ref="AQ38:AT38"/>
    <mergeCell ref="AU38:AX38"/>
    <mergeCell ref="BO40:BR40"/>
    <mergeCell ref="BS40:BV40"/>
    <mergeCell ref="BW40:BZ40"/>
    <mergeCell ref="CA40:CD40"/>
    <mergeCell ref="CE40:CH40"/>
    <mergeCell ref="G41:J41"/>
    <mergeCell ref="K41:N41"/>
    <mergeCell ref="O41:R41"/>
    <mergeCell ref="S41:V41"/>
    <mergeCell ref="W41:Z41"/>
    <mergeCell ref="AQ40:AT40"/>
    <mergeCell ref="AU40:AX40"/>
    <mergeCell ref="AY40:BB40"/>
    <mergeCell ref="BC40:BF40"/>
    <mergeCell ref="BG40:BJ40"/>
    <mergeCell ref="BK40:BN40"/>
    <mergeCell ref="G40:J40"/>
    <mergeCell ref="K40:N40"/>
    <mergeCell ref="O40:R40"/>
    <mergeCell ref="S40:V40"/>
    <mergeCell ref="W40:Z40"/>
    <mergeCell ref="AA40:AD40"/>
    <mergeCell ref="AE40:AH40"/>
    <mergeCell ref="AI40:AL40"/>
    <mergeCell ref="AM40:AP40"/>
    <mergeCell ref="AI42:AL42"/>
    <mergeCell ref="AM42:AP42"/>
    <mergeCell ref="AQ42:AT42"/>
    <mergeCell ref="AU42:AX42"/>
    <mergeCell ref="AY42:BB42"/>
    <mergeCell ref="BC42:BF42"/>
    <mergeCell ref="BW41:BZ41"/>
    <mergeCell ref="CA41:CD41"/>
    <mergeCell ref="CE41:CH41"/>
    <mergeCell ref="G42:J42"/>
    <mergeCell ref="K42:N42"/>
    <mergeCell ref="O42:R42"/>
    <mergeCell ref="S42:V42"/>
    <mergeCell ref="W42:Z42"/>
    <mergeCell ref="AA42:AD42"/>
    <mergeCell ref="AE42:AH42"/>
    <mergeCell ref="AY41:BB41"/>
    <mergeCell ref="BC41:BF41"/>
    <mergeCell ref="BG41:BJ41"/>
    <mergeCell ref="BK41:BN41"/>
    <mergeCell ref="BO41:BR41"/>
    <mergeCell ref="BS41:BV41"/>
    <mergeCell ref="AA41:AD41"/>
    <mergeCell ref="AE41:AH41"/>
    <mergeCell ref="AI41:AL41"/>
    <mergeCell ref="AM41:AP41"/>
    <mergeCell ref="AQ41:AT41"/>
    <mergeCell ref="AU41:AX41"/>
    <mergeCell ref="BO43:BR43"/>
    <mergeCell ref="BS43:BV43"/>
    <mergeCell ref="BW43:BZ43"/>
    <mergeCell ref="CA43:CD43"/>
    <mergeCell ref="CE43:CH43"/>
    <mergeCell ref="G44:J44"/>
    <mergeCell ref="K44:N44"/>
    <mergeCell ref="O44:R44"/>
    <mergeCell ref="S44:V44"/>
    <mergeCell ref="W44:Z44"/>
    <mergeCell ref="AQ43:AT43"/>
    <mergeCell ref="AU43:AX43"/>
    <mergeCell ref="AY43:BB43"/>
    <mergeCell ref="BC43:BF43"/>
    <mergeCell ref="BG43:BJ43"/>
    <mergeCell ref="BK43:BN43"/>
    <mergeCell ref="CE42:CH42"/>
    <mergeCell ref="G43:J43"/>
    <mergeCell ref="K43:N43"/>
    <mergeCell ref="O43:R43"/>
    <mergeCell ref="S43:V43"/>
    <mergeCell ref="W43:Z43"/>
    <mergeCell ref="AA43:AD43"/>
    <mergeCell ref="AE43:AH43"/>
    <mergeCell ref="AI43:AL43"/>
    <mergeCell ref="AM43:AP43"/>
    <mergeCell ref="BG42:BJ42"/>
    <mergeCell ref="BK42:BN42"/>
    <mergeCell ref="BO42:BR42"/>
    <mergeCell ref="BS42:BV42"/>
    <mergeCell ref="BW42:BZ42"/>
    <mergeCell ref="CA42:CD42"/>
    <mergeCell ref="BW44:BZ44"/>
    <mergeCell ref="CA44:CD44"/>
    <mergeCell ref="CE44:CH44"/>
    <mergeCell ref="G45:J45"/>
    <mergeCell ref="K45:N45"/>
    <mergeCell ref="O45:R45"/>
    <mergeCell ref="S45:V45"/>
    <mergeCell ref="W45:Z45"/>
    <mergeCell ref="AA45:AD45"/>
    <mergeCell ref="AE45:AH45"/>
    <mergeCell ref="AY44:BB44"/>
    <mergeCell ref="BC44:BF44"/>
    <mergeCell ref="BG44:BJ44"/>
    <mergeCell ref="BK44:BN44"/>
    <mergeCell ref="BO44:BR44"/>
    <mergeCell ref="BS44:BV44"/>
    <mergeCell ref="AA44:AD44"/>
    <mergeCell ref="AE44:AH44"/>
    <mergeCell ref="AI44:AL44"/>
    <mergeCell ref="AM44:AP44"/>
    <mergeCell ref="AQ44:AT44"/>
    <mergeCell ref="AU44:AX44"/>
    <mergeCell ref="AQ46:AT46"/>
    <mergeCell ref="AU46:AX46"/>
    <mergeCell ref="AY46:BB46"/>
    <mergeCell ref="BC46:BF46"/>
    <mergeCell ref="BG46:BJ46"/>
    <mergeCell ref="BK46:BN46"/>
    <mergeCell ref="CE45:CH45"/>
    <mergeCell ref="G46:J46"/>
    <mergeCell ref="K46:N46"/>
    <mergeCell ref="O46:R46"/>
    <mergeCell ref="S46:V46"/>
    <mergeCell ref="W46:Z46"/>
    <mergeCell ref="AA46:AD46"/>
    <mergeCell ref="AE46:AH46"/>
    <mergeCell ref="AI46:AL46"/>
    <mergeCell ref="AM46:AP46"/>
    <mergeCell ref="BG45:BJ45"/>
    <mergeCell ref="BK45:BN45"/>
    <mergeCell ref="BO45:BR45"/>
    <mergeCell ref="BS45:BV45"/>
    <mergeCell ref="BW45:BZ45"/>
    <mergeCell ref="CA45:CD45"/>
    <mergeCell ref="AI45:AL45"/>
    <mergeCell ref="AM45:AP45"/>
    <mergeCell ref="AQ45:AT45"/>
    <mergeCell ref="AU45:AX45"/>
    <mergeCell ref="AY45:BB45"/>
    <mergeCell ref="BC45:BF45"/>
    <mergeCell ref="BW47:BZ47"/>
    <mergeCell ref="CA47:CD47"/>
    <mergeCell ref="CE47:CH47"/>
    <mergeCell ref="C31:F31"/>
    <mergeCell ref="C32:F32"/>
    <mergeCell ref="C33:F33"/>
    <mergeCell ref="C34:F34"/>
    <mergeCell ref="C35:F35"/>
    <mergeCell ref="C36:F36"/>
    <mergeCell ref="C37:F37"/>
    <mergeCell ref="AY47:BB47"/>
    <mergeCell ref="BC47:BF47"/>
    <mergeCell ref="BG47:BJ47"/>
    <mergeCell ref="BK47:BN47"/>
    <mergeCell ref="BO47:BR47"/>
    <mergeCell ref="BS47:BV47"/>
    <mergeCell ref="AA47:AD47"/>
    <mergeCell ref="AE47:AH47"/>
    <mergeCell ref="AI47:AL47"/>
    <mergeCell ref="AM47:AP47"/>
    <mergeCell ref="AQ47:AT47"/>
    <mergeCell ref="AU47:AX47"/>
    <mergeCell ref="BO46:BR46"/>
    <mergeCell ref="BS46:BV46"/>
    <mergeCell ref="BW46:BZ46"/>
    <mergeCell ref="CA46:CD46"/>
    <mergeCell ref="CE46:CH46"/>
    <mergeCell ref="G47:J47"/>
    <mergeCell ref="K47:N47"/>
    <mergeCell ref="O47:R47"/>
    <mergeCell ref="S47:V47"/>
    <mergeCell ref="W47:Z47"/>
    <mergeCell ref="H2:K2"/>
    <mergeCell ref="L2:O2"/>
    <mergeCell ref="R2:U2"/>
    <mergeCell ref="V2:Y2"/>
    <mergeCell ref="BW20:BZ20"/>
    <mergeCell ref="BW21:BZ21"/>
    <mergeCell ref="BW22:BZ22"/>
    <mergeCell ref="BW23:BZ23"/>
    <mergeCell ref="BW24:BZ24"/>
    <mergeCell ref="BW25:BZ25"/>
    <mergeCell ref="BW14:BZ14"/>
    <mergeCell ref="BW15:BZ15"/>
    <mergeCell ref="BW16:BZ16"/>
    <mergeCell ref="BW17:BZ17"/>
    <mergeCell ref="BW18:BZ18"/>
    <mergeCell ref="BW19:BZ19"/>
    <mergeCell ref="AU11:AX11"/>
    <mergeCell ref="AU14:AX14"/>
    <mergeCell ref="AU17:AX17"/>
    <mergeCell ref="AU20:AX20"/>
    <mergeCell ref="AU23:AX23"/>
    <mergeCell ref="AU25:AX25"/>
    <mergeCell ref="AY25:BB25"/>
    <mergeCell ref="BC25:BF25"/>
    <mergeCell ref="BG25:BJ25"/>
    <mergeCell ref="BK25:BN25"/>
    <mergeCell ref="G25:J25"/>
    <mergeCell ref="K25:N25"/>
    <mergeCell ref="O25:R25"/>
    <mergeCell ref="S25:V25"/>
    <mergeCell ref="W25:Z25"/>
    <mergeCell ref="AA25:AD25"/>
    <mergeCell ref="BO28:BR28"/>
    <mergeCell ref="BS28:BV28"/>
    <mergeCell ref="CX91:CY91"/>
    <mergeCell ref="CZ91:DA91"/>
    <mergeCell ref="DB91:DC91"/>
    <mergeCell ref="DD91:DE91"/>
    <mergeCell ref="DF91:DG91"/>
    <mergeCell ref="DH91:DI91"/>
    <mergeCell ref="CZ4:DA4"/>
    <mergeCell ref="DB4:DC4"/>
    <mergeCell ref="DD4:DE4"/>
    <mergeCell ref="DF4:DG4"/>
    <mergeCell ref="DH4:DI4"/>
    <mergeCell ref="CN91:CO91"/>
    <mergeCell ref="CP91:CQ91"/>
    <mergeCell ref="CR91:CS91"/>
    <mergeCell ref="CT91:CU91"/>
    <mergeCell ref="CV91:CW91"/>
    <mergeCell ref="CN4:CO4"/>
    <mergeCell ref="CP4:CQ4"/>
    <mergeCell ref="CR4:CS4"/>
    <mergeCell ref="CT4:CU4"/>
    <mergeCell ref="CV4:CW4"/>
    <mergeCell ref="CX4:CY4"/>
    <mergeCell ref="CX7:CY7"/>
    <mergeCell ref="CZ7:DA7"/>
    <mergeCell ref="DB7:DC7"/>
    <mergeCell ref="DD7:DE7"/>
    <mergeCell ref="DF7:DG7"/>
    <mergeCell ref="DH7:DI7"/>
    <mergeCell ref="CZ6:DA6"/>
    <mergeCell ref="DB6:DC6"/>
    <mergeCell ref="DD6:DE6"/>
    <mergeCell ref="DF6:DG6"/>
    <mergeCell ref="DH6:DI6"/>
    <mergeCell ref="CN7:CO7"/>
    <mergeCell ref="CP7:CQ7"/>
    <mergeCell ref="CR7:CS7"/>
    <mergeCell ref="CT7:CU7"/>
    <mergeCell ref="CV7:CW7"/>
    <mergeCell ref="CN6:CO6"/>
    <mergeCell ref="CP6:CQ6"/>
    <mergeCell ref="CR6:CS6"/>
    <mergeCell ref="CT6:CU6"/>
    <mergeCell ref="CV6:CW6"/>
    <mergeCell ref="CX6:CY6"/>
    <mergeCell ref="CX9:CY9"/>
    <mergeCell ref="CZ9:DA9"/>
    <mergeCell ref="DB9:DC9"/>
    <mergeCell ref="DD9:DE9"/>
    <mergeCell ref="DF9:DG9"/>
    <mergeCell ref="DH9:DI9"/>
    <mergeCell ref="CZ8:DA8"/>
    <mergeCell ref="DB8:DC8"/>
    <mergeCell ref="DD8:DE8"/>
    <mergeCell ref="DF8:DG8"/>
    <mergeCell ref="DH8:DI8"/>
    <mergeCell ref="CN9:CO9"/>
    <mergeCell ref="CP9:CQ9"/>
    <mergeCell ref="CR9:CS9"/>
    <mergeCell ref="CT9:CU9"/>
    <mergeCell ref="CV9:CW9"/>
    <mergeCell ref="CN8:CO8"/>
    <mergeCell ref="CP8:CQ8"/>
    <mergeCell ref="CR8:CS8"/>
    <mergeCell ref="CT8:CU8"/>
    <mergeCell ref="CV8:CW8"/>
    <mergeCell ref="CX8:CY8"/>
    <mergeCell ref="CX11:CY11"/>
    <mergeCell ref="CZ11:DA11"/>
    <mergeCell ref="DB11:DC11"/>
    <mergeCell ref="DD11:DE11"/>
    <mergeCell ref="DF11:DG11"/>
    <mergeCell ref="DH11:DI11"/>
    <mergeCell ref="CZ10:DA10"/>
    <mergeCell ref="DB10:DC10"/>
    <mergeCell ref="DD10:DE10"/>
    <mergeCell ref="DF10:DG10"/>
    <mergeCell ref="DH10:DI10"/>
    <mergeCell ref="CN11:CO11"/>
    <mergeCell ref="CP11:CQ11"/>
    <mergeCell ref="CR11:CS11"/>
    <mergeCell ref="CT11:CU11"/>
    <mergeCell ref="CV11:CW11"/>
    <mergeCell ref="CN10:CO10"/>
    <mergeCell ref="CP10:CQ10"/>
    <mergeCell ref="CR10:CS10"/>
    <mergeCell ref="CT10:CU10"/>
    <mergeCell ref="CV10:CW10"/>
    <mergeCell ref="CX10:CY10"/>
    <mergeCell ref="CX13:CY13"/>
    <mergeCell ref="CZ13:DA13"/>
    <mergeCell ref="DB13:DC13"/>
    <mergeCell ref="DD13:DE13"/>
    <mergeCell ref="DF13:DG13"/>
    <mergeCell ref="DH13:DI13"/>
    <mergeCell ref="CZ12:DA12"/>
    <mergeCell ref="DB12:DC12"/>
    <mergeCell ref="DD12:DE12"/>
    <mergeCell ref="DF12:DG12"/>
    <mergeCell ref="DH12:DI12"/>
    <mergeCell ref="CN13:CO13"/>
    <mergeCell ref="CP13:CQ13"/>
    <mergeCell ref="CR13:CS13"/>
    <mergeCell ref="CT13:CU13"/>
    <mergeCell ref="CV13:CW13"/>
    <mergeCell ref="CN12:CO12"/>
    <mergeCell ref="CP12:CQ12"/>
    <mergeCell ref="CR12:CS12"/>
    <mergeCell ref="CT12:CU12"/>
    <mergeCell ref="CV12:CW12"/>
    <mergeCell ref="CX12:CY12"/>
    <mergeCell ref="CX15:CY15"/>
    <mergeCell ref="CZ15:DA15"/>
    <mergeCell ref="DB15:DC15"/>
    <mergeCell ref="DD15:DE15"/>
    <mergeCell ref="DF15:DG15"/>
    <mergeCell ref="DH15:DI15"/>
    <mergeCell ref="CZ14:DA14"/>
    <mergeCell ref="DB14:DC14"/>
    <mergeCell ref="DD14:DE14"/>
    <mergeCell ref="DF14:DG14"/>
    <mergeCell ref="DH14:DI14"/>
    <mergeCell ref="CN15:CO15"/>
    <mergeCell ref="CP15:CQ15"/>
    <mergeCell ref="CR15:CS15"/>
    <mergeCell ref="CT15:CU15"/>
    <mergeCell ref="CV15:CW15"/>
    <mergeCell ref="CN14:CO14"/>
    <mergeCell ref="CP14:CQ14"/>
    <mergeCell ref="CR14:CS14"/>
    <mergeCell ref="CT14:CU14"/>
    <mergeCell ref="CV14:CW14"/>
    <mergeCell ref="CX14:CY14"/>
    <mergeCell ref="CX17:CY17"/>
    <mergeCell ref="CZ17:DA17"/>
    <mergeCell ref="DB17:DC17"/>
    <mergeCell ref="DD17:DE17"/>
    <mergeCell ref="DF17:DG17"/>
    <mergeCell ref="DH17:DI17"/>
    <mergeCell ref="CZ16:DA16"/>
    <mergeCell ref="DB16:DC16"/>
    <mergeCell ref="DD16:DE16"/>
    <mergeCell ref="DF16:DG16"/>
    <mergeCell ref="DH16:DI16"/>
    <mergeCell ref="CN17:CO17"/>
    <mergeCell ref="CP17:CQ17"/>
    <mergeCell ref="CR17:CS17"/>
    <mergeCell ref="CT17:CU17"/>
    <mergeCell ref="CV17:CW17"/>
    <mergeCell ref="CN16:CO16"/>
    <mergeCell ref="CP16:CQ16"/>
    <mergeCell ref="CR16:CS16"/>
    <mergeCell ref="CT16:CU16"/>
    <mergeCell ref="CV16:CW16"/>
    <mergeCell ref="CX16:CY16"/>
    <mergeCell ref="CX19:CY19"/>
    <mergeCell ref="CZ19:DA19"/>
    <mergeCell ref="DB19:DC19"/>
    <mergeCell ref="DD19:DE19"/>
    <mergeCell ref="DF19:DG19"/>
    <mergeCell ref="DH19:DI19"/>
    <mergeCell ref="CZ18:DA18"/>
    <mergeCell ref="DB18:DC18"/>
    <mergeCell ref="DD18:DE18"/>
    <mergeCell ref="DF18:DG18"/>
    <mergeCell ref="DH18:DI18"/>
    <mergeCell ref="CN19:CO19"/>
    <mergeCell ref="CP19:CQ19"/>
    <mergeCell ref="CR19:CS19"/>
    <mergeCell ref="CT19:CU19"/>
    <mergeCell ref="CV19:CW19"/>
    <mergeCell ref="CN18:CO18"/>
    <mergeCell ref="CP18:CQ18"/>
    <mergeCell ref="CR18:CS18"/>
    <mergeCell ref="CT18:CU18"/>
    <mergeCell ref="CV18:CW18"/>
    <mergeCell ref="CX18:CY18"/>
    <mergeCell ref="CX21:CY21"/>
    <mergeCell ref="CZ21:DA21"/>
    <mergeCell ref="DB21:DC21"/>
    <mergeCell ref="DD21:DE21"/>
    <mergeCell ref="DF21:DG21"/>
    <mergeCell ref="DH21:DI21"/>
    <mergeCell ref="CZ20:DA20"/>
    <mergeCell ref="DB20:DC20"/>
    <mergeCell ref="DD20:DE20"/>
    <mergeCell ref="DF20:DG20"/>
    <mergeCell ref="DH20:DI20"/>
    <mergeCell ref="CN21:CO21"/>
    <mergeCell ref="CP21:CQ21"/>
    <mergeCell ref="CR21:CS21"/>
    <mergeCell ref="CT21:CU21"/>
    <mergeCell ref="CV21:CW21"/>
    <mergeCell ref="CN20:CO20"/>
    <mergeCell ref="CP20:CQ20"/>
    <mergeCell ref="CR20:CS20"/>
    <mergeCell ref="CT20:CU20"/>
    <mergeCell ref="CV20:CW20"/>
    <mergeCell ref="CX20:CY20"/>
    <mergeCell ref="CX23:CY23"/>
    <mergeCell ref="CZ23:DA23"/>
    <mergeCell ref="DB23:DC23"/>
    <mergeCell ref="DD23:DE23"/>
    <mergeCell ref="DF23:DG23"/>
    <mergeCell ref="DH23:DI23"/>
    <mergeCell ref="CZ22:DA22"/>
    <mergeCell ref="DB22:DC22"/>
    <mergeCell ref="DD22:DE22"/>
    <mergeCell ref="DF22:DG22"/>
    <mergeCell ref="DH22:DI22"/>
    <mergeCell ref="CN23:CO23"/>
    <mergeCell ref="CP23:CQ23"/>
    <mergeCell ref="CR23:CS23"/>
    <mergeCell ref="CT23:CU23"/>
    <mergeCell ref="CV23:CW23"/>
    <mergeCell ref="CN22:CO22"/>
    <mergeCell ref="CP22:CQ22"/>
    <mergeCell ref="CR22:CS22"/>
    <mergeCell ref="CT22:CU22"/>
    <mergeCell ref="CV22:CW22"/>
    <mergeCell ref="CX22:CY22"/>
    <mergeCell ref="CX25:CY25"/>
    <mergeCell ref="CZ25:DA25"/>
    <mergeCell ref="DB25:DC25"/>
    <mergeCell ref="DD25:DE25"/>
    <mergeCell ref="DF25:DG25"/>
    <mergeCell ref="DH25:DI25"/>
    <mergeCell ref="CZ24:DA24"/>
    <mergeCell ref="DB24:DC24"/>
    <mergeCell ref="DD24:DE24"/>
    <mergeCell ref="DF24:DG24"/>
    <mergeCell ref="DH24:DI24"/>
    <mergeCell ref="CN25:CO25"/>
    <mergeCell ref="CP25:CQ25"/>
    <mergeCell ref="CR25:CS25"/>
    <mergeCell ref="CT25:CU25"/>
    <mergeCell ref="CV25:CW25"/>
    <mergeCell ref="CN24:CO24"/>
    <mergeCell ref="CP24:CQ24"/>
    <mergeCell ref="CR24:CS24"/>
    <mergeCell ref="CT24:CU24"/>
    <mergeCell ref="CV24:CW24"/>
    <mergeCell ref="CX24:CY24"/>
    <mergeCell ref="CX27:CY27"/>
    <mergeCell ref="CZ27:DA27"/>
    <mergeCell ref="DB27:DC27"/>
    <mergeCell ref="DD27:DE27"/>
    <mergeCell ref="DF27:DG27"/>
    <mergeCell ref="DH27:DI27"/>
    <mergeCell ref="CZ26:DA26"/>
    <mergeCell ref="DB26:DC26"/>
    <mergeCell ref="DD26:DE26"/>
    <mergeCell ref="DF26:DG26"/>
    <mergeCell ref="DH26:DI26"/>
    <mergeCell ref="CN27:CO27"/>
    <mergeCell ref="CP27:CQ27"/>
    <mergeCell ref="CR27:CS27"/>
    <mergeCell ref="CT27:CU27"/>
    <mergeCell ref="CV27:CW27"/>
    <mergeCell ref="CN26:CO26"/>
    <mergeCell ref="CP26:CQ26"/>
    <mergeCell ref="CR26:CS26"/>
    <mergeCell ref="CT26:CU26"/>
    <mergeCell ref="CV26:CW26"/>
    <mergeCell ref="CX26:CY26"/>
    <mergeCell ref="CX29:CY29"/>
    <mergeCell ref="CZ29:DA29"/>
    <mergeCell ref="DB29:DC29"/>
    <mergeCell ref="DD29:DE29"/>
    <mergeCell ref="DF29:DG29"/>
    <mergeCell ref="DH29:DI29"/>
    <mergeCell ref="CZ28:DA28"/>
    <mergeCell ref="DB28:DC28"/>
    <mergeCell ref="DD28:DE28"/>
    <mergeCell ref="DF28:DG28"/>
    <mergeCell ref="DH28:DI28"/>
    <mergeCell ref="CN29:CO29"/>
    <mergeCell ref="CP29:CQ29"/>
    <mergeCell ref="CR29:CS29"/>
    <mergeCell ref="CT29:CU29"/>
    <mergeCell ref="CV29:CW29"/>
    <mergeCell ref="CN28:CO28"/>
    <mergeCell ref="CP28:CQ28"/>
    <mergeCell ref="CR28:CS28"/>
    <mergeCell ref="CT28:CU28"/>
    <mergeCell ref="CV28:CW28"/>
    <mergeCell ref="CX28:CY28"/>
    <mergeCell ref="CX31:CY31"/>
    <mergeCell ref="CZ31:DA31"/>
    <mergeCell ref="DB31:DC31"/>
    <mergeCell ref="DD31:DE31"/>
    <mergeCell ref="DF31:DG31"/>
    <mergeCell ref="DH31:DI31"/>
    <mergeCell ref="CZ30:DA30"/>
    <mergeCell ref="DB30:DC30"/>
    <mergeCell ref="DD30:DE30"/>
    <mergeCell ref="DF30:DG30"/>
    <mergeCell ref="DH30:DI30"/>
    <mergeCell ref="CN31:CO31"/>
    <mergeCell ref="CP31:CQ31"/>
    <mergeCell ref="CR31:CS31"/>
    <mergeCell ref="CT31:CU31"/>
    <mergeCell ref="CV31:CW31"/>
    <mergeCell ref="CN30:CO30"/>
    <mergeCell ref="CP30:CQ30"/>
    <mergeCell ref="CR30:CS30"/>
    <mergeCell ref="CT30:CU30"/>
    <mergeCell ref="CV30:CW30"/>
    <mergeCell ref="CX30:CY30"/>
    <mergeCell ref="CX33:CY33"/>
    <mergeCell ref="CZ33:DA33"/>
    <mergeCell ref="DB33:DC33"/>
    <mergeCell ref="DD33:DE33"/>
    <mergeCell ref="DF33:DG33"/>
    <mergeCell ref="DH33:DI33"/>
    <mergeCell ref="CZ32:DA32"/>
    <mergeCell ref="DB32:DC32"/>
    <mergeCell ref="DD32:DE32"/>
    <mergeCell ref="DF32:DG32"/>
    <mergeCell ref="DH32:DI32"/>
    <mergeCell ref="CN33:CO33"/>
    <mergeCell ref="CP33:CQ33"/>
    <mergeCell ref="CR33:CS33"/>
    <mergeCell ref="CT33:CU33"/>
    <mergeCell ref="CV33:CW33"/>
    <mergeCell ref="CN32:CO32"/>
    <mergeCell ref="CP32:CQ32"/>
    <mergeCell ref="CR32:CS32"/>
    <mergeCell ref="CT32:CU32"/>
    <mergeCell ref="CV32:CW32"/>
    <mergeCell ref="CX32:CY32"/>
    <mergeCell ref="CX35:CY35"/>
    <mergeCell ref="CZ35:DA35"/>
    <mergeCell ref="DB35:DC35"/>
    <mergeCell ref="DD35:DE35"/>
    <mergeCell ref="DF35:DG35"/>
    <mergeCell ref="DH35:DI35"/>
    <mergeCell ref="CZ34:DA34"/>
    <mergeCell ref="DB34:DC34"/>
    <mergeCell ref="DD34:DE34"/>
    <mergeCell ref="DF34:DG34"/>
    <mergeCell ref="DH34:DI34"/>
    <mergeCell ref="CN35:CO35"/>
    <mergeCell ref="CP35:CQ35"/>
    <mergeCell ref="CR35:CS35"/>
    <mergeCell ref="CT35:CU35"/>
    <mergeCell ref="CV35:CW35"/>
    <mergeCell ref="CN34:CO34"/>
    <mergeCell ref="CP34:CQ34"/>
    <mergeCell ref="CR34:CS34"/>
    <mergeCell ref="CT34:CU34"/>
    <mergeCell ref="CV34:CW34"/>
    <mergeCell ref="CX34:CY34"/>
    <mergeCell ref="CX37:CY37"/>
    <mergeCell ref="CZ37:DA37"/>
    <mergeCell ref="DB37:DC37"/>
    <mergeCell ref="DD37:DE37"/>
    <mergeCell ref="DF37:DG37"/>
    <mergeCell ref="DH37:DI37"/>
    <mergeCell ref="CZ36:DA36"/>
    <mergeCell ref="DB36:DC36"/>
    <mergeCell ref="DD36:DE36"/>
    <mergeCell ref="DF36:DG36"/>
    <mergeCell ref="DH36:DI36"/>
    <mergeCell ref="CN37:CO37"/>
    <mergeCell ref="CP37:CQ37"/>
    <mergeCell ref="CR37:CS37"/>
    <mergeCell ref="CT37:CU37"/>
    <mergeCell ref="CV37:CW37"/>
    <mergeCell ref="CN36:CO36"/>
    <mergeCell ref="CP36:CQ36"/>
    <mergeCell ref="CR36:CS36"/>
    <mergeCell ref="CT36:CU36"/>
    <mergeCell ref="CV36:CW36"/>
    <mergeCell ref="CX36:CY36"/>
    <mergeCell ref="CX39:CY39"/>
    <mergeCell ref="CZ39:DA39"/>
    <mergeCell ref="DB39:DC39"/>
    <mergeCell ref="DD39:DE39"/>
    <mergeCell ref="DF39:DG39"/>
    <mergeCell ref="DH39:DI39"/>
    <mergeCell ref="CZ38:DA38"/>
    <mergeCell ref="DB38:DC38"/>
    <mergeCell ref="DD38:DE38"/>
    <mergeCell ref="DF38:DG38"/>
    <mergeCell ref="DH38:DI38"/>
    <mergeCell ref="CN39:CO39"/>
    <mergeCell ref="CP39:CQ39"/>
    <mergeCell ref="CR39:CS39"/>
    <mergeCell ref="CT39:CU39"/>
    <mergeCell ref="CV39:CW39"/>
    <mergeCell ref="CN38:CO38"/>
    <mergeCell ref="CP38:CQ38"/>
    <mergeCell ref="CR38:CS38"/>
    <mergeCell ref="CT38:CU38"/>
    <mergeCell ref="CV38:CW38"/>
    <mergeCell ref="CX38:CY38"/>
    <mergeCell ref="CX41:CY41"/>
    <mergeCell ref="CZ41:DA41"/>
    <mergeCell ref="DB41:DC41"/>
    <mergeCell ref="DD41:DE41"/>
    <mergeCell ref="DF41:DG41"/>
    <mergeCell ref="DH41:DI41"/>
    <mergeCell ref="CZ40:DA40"/>
    <mergeCell ref="DB40:DC40"/>
    <mergeCell ref="DD40:DE40"/>
    <mergeCell ref="DF40:DG40"/>
    <mergeCell ref="DH40:DI40"/>
    <mergeCell ref="CN41:CO41"/>
    <mergeCell ref="CP41:CQ41"/>
    <mergeCell ref="CR41:CS41"/>
    <mergeCell ref="CT41:CU41"/>
    <mergeCell ref="CV41:CW41"/>
    <mergeCell ref="CN40:CO40"/>
    <mergeCell ref="CP40:CQ40"/>
    <mergeCell ref="CR40:CS40"/>
    <mergeCell ref="CT40:CU40"/>
    <mergeCell ref="CV40:CW40"/>
    <mergeCell ref="CX40:CY40"/>
    <mergeCell ref="CX43:CY43"/>
    <mergeCell ref="CZ43:DA43"/>
    <mergeCell ref="DB43:DC43"/>
    <mergeCell ref="DD43:DE43"/>
    <mergeCell ref="DF43:DG43"/>
    <mergeCell ref="DH43:DI43"/>
    <mergeCell ref="CZ42:DA42"/>
    <mergeCell ref="DB42:DC42"/>
    <mergeCell ref="DD42:DE42"/>
    <mergeCell ref="DF42:DG42"/>
    <mergeCell ref="DH42:DI42"/>
    <mergeCell ref="CN43:CO43"/>
    <mergeCell ref="CP43:CQ43"/>
    <mergeCell ref="CR43:CS43"/>
    <mergeCell ref="CT43:CU43"/>
    <mergeCell ref="CV43:CW43"/>
    <mergeCell ref="CN42:CO42"/>
    <mergeCell ref="CP42:CQ42"/>
    <mergeCell ref="CR42:CS42"/>
    <mergeCell ref="CT42:CU42"/>
    <mergeCell ref="CV42:CW42"/>
    <mergeCell ref="CX42:CY42"/>
    <mergeCell ref="CX45:CY45"/>
    <mergeCell ref="CZ45:DA45"/>
    <mergeCell ref="DB45:DC45"/>
    <mergeCell ref="DD45:DE45"/>
    <mergeCell ref="DF45:DG45"/>
    <mergeCell ref="DH45:DI45"/>
    <mergeCell ref="CZ44:DA44"/>
    <mergeCell ref="DB44:DC44"/>
    <mergeCell ref="DD44:DE44"/>
    <mergeCell ref="DF44:DG44"/>
    <mergeCell ref="DH44:DI44"/>
    <mergeCell ref="CN45:CO45"/>
    <mergeCell ref="CP45:CQ45"/>
    <mergeCell ref="CR45:CS45"/>
    <mergeCell ref="CT45:CU45"/>
    <mergeCell ref="CV45:CW45"/>
    <mergeCell ref="CN44:CO44"/>
    <mergeCell ref="CP44:CQ44"/>
    <mergeCell ref="CR44:CS44"/>
    <mergeCell ref="CT44:CU44"/>
    <mergeCell ref="CV44:CW44"/>
    <mergeCell ref="CX44:CY44"/>
    <mergeCell ref="CX47:CY47"/>
    <mergeCell ref="CZ47:DA47"/>
    <mergeCell ref="DB47:DC47"/>
    <mergeCell ref="DD47:DE47"/>
    <mergeCell ref="DF47:DG47"/>
    <mergeCell ref="DH47:DI47"/>
    <mergeCell ref="CZ46:DA46"/>
    <mergeCell ref="DB46:DC46"/>
    <mergeCell ref="DD46:DE46"/>
    <mergeCell ref="DF46:DG46"/>
    <mergeCell ref="DH46:DI46"/>
    <mergeCell ref="CN47:CO47"/>
    <mergeCell ref="CP47:CQ47"/>
    <mergeCell ref="CR47:CS47"/>
    <mergeCell ref="CT47:CU47"/>
    <mergeCell ref="CV47:CW47"/>
    <mergeCell ref="CN46:CO46"/>
    <mergeCell ref="CP46:CQ46"/>
    <mergeCell ref="CR46:CS46"/>
    <mergeCell ref="CT46:CU46"/>
    <mergeCell ref="CV46:CW46"/>
    <mergeCell ref="CX46:CY46"/>
    <mergeCell ref="CX49:CY49"/>
    <mergeCell ref="CZ49:DA49"/>
    <mergeCell ref="DB49:DC49"/>
    <mergeCell ref="DD49:DE49"/>
    <mergeCell ref="DF49:DG49"/>
    <mergeCell ref="DH49:DI49"/>
    <mergeCell ref="CZ48:DA48"/>
    <mergeCell ref="DB48:DC48"/>
    <mergeCell ref="DD48:DE48"/>
    <mergeCell ref="DF48:DG48"/>
    <mergeCell ref="DH48:DI48"/>
    <mergeCell ref="CN49:CO49"/>
    <mergeCell ref="CP49:CQ49"/>
    <mergeCell ref="CR49:CS49"/>
    <mergeCell ref="CT49:CU49"/>
    <mergeCell ref="CV49:CW49"/>
    <mergeCell ref="CN48:CO48"/>
    <mergeCell ref="CP48:CQ48"/>
    <mergeCell ref="CR48:CS48"/>
    <mergeCell ref="CT48:CU48"/>
    <mergeCell ref="CV48:CW48"/>
    <mergeCell ref="CX48:CY48"/>
    <mergeCell ref="CX51:CY51"/>
    <mergeCell ref="CZ51:DA51"/>
    <mergeCell ref="DB51:DC51"/>
    <mergeCell ref="DD51:DE51"/>
    <mergeCell ref="DF51:DG51"/>
    <mergeCell ref="DH51:DI51"/>
    <mergeCell ref="CZ50:DA50"/>
    <mergeCell ref="DB50:DC50"/>
    <mergeCell ref="DD50:DE50"/>
    <mergeCell ref="DF50:DG50"/>
    <mergeCell ref="DH50:DI50"/>
    <mergeCell ref="CN51:CO51"/>
    <mergeCell ref="CP51:CQ51"/>
    <mergeCell ref="CR51:CS51"/>
    <mergeCell ref="CT51:CU51"/>
    <mergeCell ref="CV51:CW51"/>
    <mergeCell ref="CN50:CO50"/>
    <mergeCell ref="CP50:CQ50"/>
    <mergeCell ref="CR50:CS50"/>
    <mergeCell ref="CT50:CU50"/>
    <mergeCell ref="CV50:CW50"/>
    <mergeCell ref="CX50:CY50"/>
    <mergeCell ref="CX53:CY53"/>
    <mergeCell ref="CZ53:DA53"/>
    <mergeCell ref="DB53:DC53"/>
    <mergeCell ref="DD53:DE53"/>
    <mergeCell ref="DF53:DG53"/>
    <mergeCell ref="DH53:DI53"/>
    <mergeCell ref="CZ52:DA52"/>
    <mergeCell ref="DB52:DC52"/>
    <mergeCell ref="DD52:DE52"/>
    <mergeCell ref="DF52:DG52"/>
    <mergeCell ref="DH52:DI52"/>
    <mergeCell ref="CN53:CO53"/>
    <mergeCell ref="CP53:CQ53"/>
    <mergeCell ref="CR53:CS53"/>
    <mergeCell ref="CT53:CU53"/>
    <mergeCell ref="CV53:CW53"/>
    <mergeCell ref="CN52:CO52"/>
    <mergeCell ref="CP52:CQ52"/>
    <mergeCell ref="CR52:CS52"/>
    <mergeCell ref="CT52:CU52"/>
    <mergeCell ref="CV52:CW52"/>
    <mergeCell ref="CX52:CY52"/>
    <mergeCell ref="CX55:CY55"/>
    <mergeCell ref="CZ55:DA55"/>
    <mergeCell ref="DB55:DC55"/>
    <mergeCell ref="DD55:DE55"/>
    <mergeCell ref="DF55:DG55"/>
    <mergeCell ref="DH55:DI55"/>
    <mergeCell ref="CZ54:DA54"/>
    <mergeCell ref="DB54:DC54"/>
    <mergeCell ref="DD54:DE54"/>
    <mergeCell ref="DF54:DG54"/>
    <mergeCell ref="DH54:DI54"/>
    <mergeCell ref="CN55:CO55"/>
    <mergeCell ref="CP55:CQ55"/>
    <mergeCell ref="CR55:CS55"/>
    <mergeCell ref="CT55:CU55"/>
    <mergeCell ref="CV55:CW55"/>
    <mergeCell ref="CN54:CO54"/>
    <mergeCell ref="CP54:CQ54"/>
    <mergeCell ref="CR54:CS54"/>
    <mergeCell ref="CT54:CU54"/>
    <mergeCell ref="CV54:CW54"/>
    <mergeCell ref="CX54:CY54"/>
    <mergeCell ref="CX57:CY57"/>
    <mergeCell ref="CZ57:DA57"/>
    <mergeCell ref="DB57:DC57"/>
    <mergeCell ref="DD57:DE57"/>
    <mergeCell ref="DF57:DG57"/>
    <mergeCell ref="DH57:DI57"/>
    <mergeCell ref="CZ56:DA56"/>
    <mergeCell ref="DB56:DC56"/>
    <mergeCell ref="DD56:DE56"/>
    <mergeCell ref="DF56:DG56"/>
    <mergeCell ref="DH56:DI56"/>
    <mergeCell ref="CN57:CO57"/>
    <mergeCell ref="CP57:CQ57"/>
    <mergeCell ref="CR57:CS57"/>
    <mergeCell ref="CT57:CU57"/>
    <mergeCell ref="CV57:CW57"/>
    <mergeCell ref="CN56:CO56"/>
    <mergeCell ref="CP56:CQ56"/>
    <mergeCell ref="CR56:CS56"/>
    <mergeCell ref="CT56:CU56"/>
    <mergeCell ref="CV56:CW56"/>
    <mergeCell ref="CX56:CY56"/>
    <mergeCell ref="CX59:CY59"/>
    <mergeCell ref="CZ59:DA59"/>
    <mergeCell ref="DB59:DC59"/>
    <mergeCell ref="DD59:DE59"/>
    <mergeCell ref="DF59:DG59"/>
    <mergeCell ref="DH59:DI59"/>
    <mergeCell ref="CZ58:DA58"/>
    <mergeCell ref="DB58:DC58"/>
    <mergeCell ref="DD58:DE58"/>
    <mergeCell ref="DF58:DG58"/>
    <mergeCell ref="DH58:DI58"/>
    <mergeCell ref="CN59:CO59"/>
    <mergeCell ref="CP59:CQ59"/>
    <mergeCell ref="CR59:CS59"/>
    <mergeCell ref="CT59:CU59"/>
    <mergeCell ref="CV59:CW59"/>
    <mergeCell ref="CN58:CO58"/>
    <mergeCell ref="CP58:CQ58"/>
    <mergeCell ref="CR58:CS58"/>
    <mergeCell ref="CT58:CU58"/>
    <mergeCell ref="CV58:CW58"/>
    <mergeCell ref="CX58:CY58"/>
    <mergeCell ref="CX61:CY61"/>
    <mergeCell ref="CZ61:DA61"/>
    <mergeCell ref="DB61:DC61"/>
    <mergeCell ref="DD61:DE61"/>
    <mergeCell ref="DF61:DG61"/>
    <mergeCell ref="DH61:DI61"/>
    <mergeCell ref="CZ60:DA60"/>
    <mergeCell ref="DB60:DC60"/>
    <mergeCell ref="DD60:DE60"/>
    <mergeCell ref="DF60:DG60"/>
    <mergeCell ref="DH60:DI60"/>
    <mergeCell ref="CN61:CO61"/>
    <mergeCell ref="CP61:CQ61"/>
    <mergeCell ref="CR61:CS61"/>
    <mergeCell ref="CT61:CU61"/>
    <mergeCell ref="CV61:CW61"/>
    <mergeCell ref="CN60:CO60"/>
    <mergeCell ref="CP60:CQ60"/>
    <mergeCell ref="CR60:CS60"/>
    <mergeCell ref="CT60:CU60"/>
    <mergeCell ref="CV60:CW60"/>
    <mergeCell ref="CX60:CY60"/>
    <mergeCell ref="CX63:CY63"/>
    <mergeCell ref="CZ63:DA63"/>
    <mergeCell ref="DB63:DC63"/>
    <mergeCell ref="DD63:DE63"/>
    <mergeCell ref="DF63:DG63"/>
    <mergeCell ref="DH63:DI63"/>
    <mergeCell ref="CZ62:DA62"/>
    <mergeCell ref="DB62:DC62"/>
    <mergeCell ref="DD62:DE62"/>
    <mergeCell ref="DF62:DG62"/>
    <mergeCell ref="DH62:DI62"/>
    <mergeCell ref="CN63:CO63"/>
    <mergeCell ref="CP63:CQ63"/>
    <mergeCell ref="CR63:CS63"/>
    <mergeCell ref="CT63:CU63"/>
    <mergeCell ref="CV63:CW63"/>
    <mergeCell ref="CN62:CO62"/>
    <mergeCell ref="CP62:CQ62"/>
    <mergeCell ref="CR62:CS62"/>
    <mergeCell ref="CT62:CU62"/>
    <mergeCell ref="CV62:CW62"/>
    <mergeCell ref="CX62:CY62"/>
    <mergeCell ref="CX65:CY65"/>
    <mergeCell ref="CZ65:DA65"/>
    <mergeCell ref="DB65:DC65"/>
    <mergeCell ref="DD65:DE65"/>
    <mergeCell ref="DF65:DG65"/>
    <mergeCell ref="DH65:DI65"/>
    <mergeCell ref="CZ64:DA64"/>
    <mergeCell ref="DB64:DC64"/>
    <mergeCell ref="DD64:DE64"/>
    <mergeCell ref="DF64:DG64"/>
    <mergeCell ref="DH64:DI64"/>
    <mergeCell ref="CN65:CO65"/>
    <mergeCell ref="CP65:CQ65"/>
    <mergeCell ref="CR65:CS65"/>
    <mergeCell ref="CT65:CU65"/>
    <mergeCell ref="CV65:CW65"/>
    <mergeCell ref="CN64:CO64"/>
    <mergeCell ref="CP64:CQ64"/>
    <mergeCell ref="CR64:CS64"/>
    <mergeCell ref="CT64:CU64"/>
    <mergeCell ref="CV64:CW64"/>
    <mergeCell ref="CX64:CY64"/>
    <mergeCell ref="CX67:CY67"/>
    <mergeCell ref="CZ67:DA67"/>
    <mergeCell ref="DB67:DC67"/>
    <mergeCell ref="DD67:DE67"/>
    <mergeCell ref="DF67:DG67"/>
    <mergeCell ref="DH67:DI67"/>
    <mergeCell ref="CZ66:DA66"/>
    <mergeCell ref="DB66:DC66"/>
    <mergeCell ref="DD66:DE66"/>
    <mergeCell ref="DF66:DG66"/>
    <mergeCell ref="DH66:DI66"/>
    <mergeCell ref="CN67:CO67"/>
    <mergeCell ref="CP67:CQ67"/>
    <mergeCell ref="CR67:CS67"/>
    <mergeCell ref="CT67:CU67"/>
    <mergeCell ref="CV67:CW67"/>
    <mergeCell ref="CN66:CO66"/>
    <mergeCell ref="CP66:CQ66"/>
    <mergeCell ref="CR66:CS66"/>
    <mergeCell ref="CT66:CU66"/>
    <mergeCell ref="CV66:CW66"/>
    <mergeCell ref="CX66:CY66"/>
    <mergeCell ref="CX69:CY69"/>
    <mergeCell ref="CZ69:DA69"/>
    <mergeCell ref="DB69:DC69"/>
    <mergeCell ref="DD69:DE69"/>
    <mergeCell ref="DF69:DG69"/>
    <mergeCell ref="DH69:DI69"/>
    <mergeCell ref="CZ68:DA68"/>
    <mergeCell ref="DB68:DC68"/>
    <mergeCell ref="DD68:DE68"/>
    <mergeCell ref="DF68:DG68"/>
    <mergeCell ref="DH68:DI68"/>
    <mergeCell ref="CN69:CO69"/>
    <mergeCell ref="CP69:CQ69"/>
    <mergeCell ref="CR69:CS69"/>
    <mergeCell ref="CT69:CU69"/>
    <mergeCell ref="CV69:CW69"/>
    <mergeCell ref="CN68:CO68"/>
    <mergeCell ref="CP68:CQ68"/>
    <mergeCell ref="CR68:CS68"/>
    <mergeCell ref="CT68:CU68"/>
    <mergeCell ref="CV68:CW68"/>
    <mergeCell ref="CX68:CY68"/>
    <mergeCell ref="CX71:CY71"/>
    <mergeCell ref="CZ71:DA71"/>
    <mergeCell ref="DB71:DC71"/>
    <mergeCell ref="DD71:DE71"/>
    <mergeCell ref="DF71:DG71"/>
    <mergeCell ref="DH71:DI71"/>
    <mergeCell ref="CZ70:DA70"/>
    <mergeCell ref="DB70:DC70"/>
    <mergeCell ref="DD70:DE70"/>
    <mergeCell ref="DF70:DG70"/>
    <mergeCell ref="DH70:DI70"/>
    <mergeCell ref="CN71:CO71"/>
    <mergeCell ref="CP71:CQ71"/>
    <mergeCell ref="CR71:CS71"/>
    <mergeCell ref="CT71:CU71"/>
    <mergeCell ref="CV71:CW71"/>
    <mergeCell ref="CN70:CO70"/>
    <mergeCell ref="CP70:CQ70"/>
    <mergeCell ref="CR70:CS70"/>
    <mergeCell ref="CT70:CU70"/>
    <mergeCell ref="CV70:CW70"/>
    <mergeCell ref="CX70:CY70"/>
    <mergeCell ref="CX73:CY73"/>
    <mergeCell ref="CZ73:DA73"/>
    <mergeCell ref="DB73:DC73"/>
    <mergeCell ref="DD73:DE73"/>
    <mergeCell ref="DF73:DG73"/>
    <mergeCell ref="DH73:DI73"/>
    <mergeCell ref="CZ72:DA72"/>
    <mergeCell ref="DB72:DC72"/>
    <mergeCell ref="DD72:DE72"/>
    <mergeCell ref="DF72:DG72"/>
    <mergeCell ref="DH72:DI72"/>
    <mergeCell ref="CN73:CO73"/>
    <mergeCell ref="CP73:CQ73"/>
    <mergeCell ref="CR73:CS73"/>
    <mergeCell ref="CT73:CU73"/>
    <mergeCell ref="CV73:CW73"/>
    <mergeCell ref="CN72:CO72"/>
    <mergeCell ref="CP72:CQ72"/>
    <mergeCell ref="CR72:CS72"/>
    <mergeCell ref="CT72:CU72"/>
    <mergeCell ref="CV72:CW72"/>
    <mergeCell ref="CX72:CY72"/>
    <mergeCell ref="CX75:CY75"/>
    <mergeCell ref="CZ75:DA75"/>
    <mergeCell ref="DB75:DC75"/>
    <mergeCell ref="DD75:DE75"/>
    <mergeCell ref="DF75:DG75"/>
    <mergeCell ref="DH75:DI75"/>
    <mergeCell ref="CZ74:DA74"/>
    <mergeCell ref="DB74:DC74"/>
    <mergeCell ref="DD74:DE74"/>
    <mergeCell ref="DF74:DG74"/>
    <mergeCell ref="DH74:DI74"/>
    <mergeCell ref="CN75:CO75"/>
    <mergeCell ref="CP75:CQ75"/>
    <mergeCell ref="CR75:CS75"/>
    <mergeCell ref="CT75:CU75"/>
    <mergeCell ref="CV75:CW75"/>
    <mergeCell ref="CN74:CO74"/>
    <mergeCell ref="CP74:CQ74"/>
    <mergeCell ref="CR74:CS74"/>
    <mergeCell ref="CT74:CU74"/>
    <mergeCell ref="CV74:CW74"/>
    <mergeCell ref="CX74:CY74"/>
    <mergeCell ref="CX77:CY77"/>
    <mergeCell ref="CZ77:DA77"/>
    <mergeCell ref="DB77:DC77"/>
    <mergeCell ref="DD77:DE77"/>
    <mergeCell ref="DF77:DG77"/>
    <mergeCell ref="DH77:DI77"/>
    <mergeCell ref="CZ76:DA76"/>
    <mergeCell ref="DB76:DC76"/>
    <mergeCell ref="DD76:DE76"/>
    <mergeCell ref="DF76:DG76"/>
    <mergeCell ref="DH76:DI76"/>
    <mergeCell ref="CN77:CO77"/>
    <mergeCell ref="CP77:CQ77"/>
    <mergeCell ref="CR77:CS77"/>
    <mergeCell ref="CT77:CU77"/>
    <mergeCell ref="CV77:CW77"/>
    <mergeCell ref="CN76:CO76"/>
    <mergeCell ref="CP76:CQ76"/>
    <mergeCell ref="CR76:CS76"/>
    <mergeCell ref="CT76:CU76"/>
    <mergeCell ref="CV76:CW76"/>
    <mergeCell ref="CX76:CY76"/>
    <mergeCell ref="CX79:CY79"/>
    <mergeCell ref="CZ79:DA79"/>
    <mergeCell ref="DB79:DC79"/>
    <mergeCell ref="DD79:DE79"/>
    <mergeCell ref="DF79:DG79"/>
    <mergeCell ref="DH79:DI79"/>
    <mergeCell ref="CZ78:DA78"/>
    <mergeCell ref="DB78:DC78"/>
    <mergeCell ref="DD78:DE78"/>
    <mergeCell ref="DF78:DG78"/>
    <mergeCell ref="DH78:DI78"/>
    <mergeCell ref="CN79:CO79"/>
    <mergeCell ref="CP79:CQ79"/>
    <mergeCell ref="CR79:CS79"/>
    <mergeCell ref="CT79:CU79"/>
    <mergeCell ref="CV79:CW79"/>
    <mergeCell ref="CN78:CO78"/>
    <mergeCell ref="CP78:CQ78"/>
    <mergeCell ref="CR78:CS78"/>
    <mergeCell ref="CT78:CU78"/>
    <mergeCell ref="CV78:CW78"/>
    <mergeCell ref="CX78:CY78"/>
    <mergeCell ref="CX81:CY81"/>
    <mergeCell ref="CZ81:DA81"/>
    <mergeCell ref="DB81:DC81"/>
    <mergeCell ref="DD81:DE81"/>
    <mergeCell ref="DF81:DG81"/>
    <mergeCell ref="DH81:DI81"/>
    <mergeCell ref="CZ80:DA80"/>
    <mergeCell ref="DB80:DC80"/>
    <mergeCell ref="DD80:DE80"/>
    <mergeCell ref="DF80:DG80"/>
    <mergeCell ref="DH80:DI80"/>
    <mergeCell ref="CN81:CO81"/>
    <mergeCell ref="CP81:CQ81"/>
    <mergeCell ref="CR81:CS81"/>
    <mergeCell ref="CT81:CU81"/>
    <mergeCell ref="CV81:CW81"/>
    <mergeCell ref="CN80:CO80"/>
    <mergeCell ref="CP80:CQ80"/>
    <mergeCell ref="CR80:CS80"/>
    <mergeCell ref="CT80:CU80"/>
    <mergeCell ref="CV80:CW80"/>
    <mergeCell ref="CX80:CY80"/>
    <mergeCell ref="CX83:CY83"/>
    <mergeCell ref="CZ83:DA83"/>
    <mergeCell ref="DB83:DC83"/>
    <mergeCell ref="DD83:DE83"/>
    <mergeCell ref="DF83:DG83"/>
    <mergeCell ref="DH83:DI83"/>
    <mergeCell ref="CZ82:DA82"/>
    <mergeCell ref="DB82:DC82"/>
    <mergeCell ref="DD82:DE82"/>
    <mergeCell ref="DF82:DG82"/>
    <mergeCell ref="DH82:DI82"/>
    <mergeCell ref="CN83:CO83"/>
    <mergeCell ref="CP83:CQ83"/>
    <mergeCell ref="CR83:CS83"/>
    <mergeCell ref="CT83:CU83"/>
    <mergeCell ref="CV83:CW83"/>
    <mergeCell ref="CN82:CO82"/>
    <mergeCell ref="CP82:CQ82"/>
    <mergeCell ref="CR82:CS82"/>
    <mergeCell ref="CT82:CU82"/>
    <mergeCell ref="CV82:CW82"/>
    <mergeCell ref="CX82:CY82"/>
    <mergeCell ref="CX85:CY85"/>
    <mergeCell ref="CZ85:DA85"/>
    <mergeCell ref="DB85:DC85"/>
    <mergeCell ref="DD85:DE85"/>
    <mergeCell ref="DF85:DG85"/>
    <mergeCell ref="DH85:DI85"/>
    <mergeCell ref="CZ84:DA84"/>
    <mergeCell ref="DB84:DC84"/>
    <mergeCell ref="DD84:DE84"/>
    <mergeCell ref="DF84:DG84"/>
    <mergeCell ref="DH84:DI84"/>
    <mergeCell ref="CN85:CO85"/>
    <mergeCell ref="CP85:CQ85"/>
    <mergeCell ref="CR85:CS85"/>
    <mergeCell ref="CT85:CU85"/>
    <mergeCell ref="CV85:CW85"/>
    <mergeCell ref="CN84:CO84"/>
    <mergeCell ref="CP84:CQ84"/>
    <mergeCell ref="CR84:CS84"/>
    <mergeCell ref="CT84:CU84"/>
    <mergeCell ref="CV84:CW84"/>
    <mergeCell ref="CX84:CY84"/>
    <mergeCell ref="CX87:CY87"/>
    <mergeCell ref="CZ87:DA87"/>
    <mergeCell ref="DB87:DC87"/>
    <mergeCell ref="DD87:DE87"/>
    <mergeCell ref="DF87:DG87"/>
    <mergeCell ref="DH87:DI87"/>
    <mergeCell ref="CZ86:DA86"/>
    <mergeCell ref="DB86:DC86"/>
    <mergeCell ref="DD86:DE86"/>
    <mergeCell ref="DF86:DG86"/>
    <mergeCell ref="DH86:DI86"/>
    <mergeCell ref="CN87:CO87"/>
    <mergeCell ref="CP87:CQ87"/>
    <mergeCell ref="CR87:CS87"/>
    <mergeCell ref="CT87:CU87"/>
    <mergeCell ref="CV87:CW87"/>
    <mergeCell ref="CN86:CO86"/>
    <mergeCell ref="CP86:CQ86"/>
    <mergeCell ref="CR86:CS86"/>
    <mergeCell ref="CT86:CU86"/>
    <mergeCell ref="CV86:CW86"/>
    <mergeCell ref="CX86:CY86"/>
    <mergeCell ref="CX89:CY89"/>
    <mergeCell ref="CZ89:DA89"/>
    <mergeCell ref="DB89:DC89"/>
    <mergeCell ref="DD89:DE89"/>
    <mergeCell ref="DF89:DG89"/>
    <mergeCell ref="DH89:DI89"/>
    <mergeCell ref="CZ88:DA88"/>
    <mergeCell ref="DB88:DC88"/>
    <mergeCell ref="DD88:DE88"/>
    <mergeCell ref="DF88:DG88"/>
    <mergeCell ref="DH88:DI88"/>
    <mergeCell ref="CN89:CO89"/>
    <mergeCell ref="CP89:CQ89"/>
    <mergeCell ref="CR89:CS89"/>
    <mergeCell ref="CT89:CU89"/>
    <mergeCell ref="CV89:CW89"/>
    <mergeCell ref="CN88:CO88"/>
    <mergeCell ref="CP88:CQ88"/>
    <mergeCell ref="CR88:CS88"/>
    <mergeCell ref="CT88:CU88"/>
    <mergeCell ref="CV88:CW88"/>
    <mergeCell ref="CX88:CY88"/>
    <mergeCell ref="DJ17:DK17"/>
    <mergeCell ref="DJ18:DK18"/>
    <mergeCell ref="DJ19:DK19"/>
    <mergeCell ref="DJ20:DK20"/>
    <mergeCell ref="DJ21:DK21"/>
    <mergeCell ref="DJ22:DK22"/>
    <mergeCell ref="DJ11:DK11"/>
    <mergeCell ref="DJ12:DK12"/>
    <mergeCell ref="DJ13:DK13"/>
    <mergeCell ref="DJ14:DK14"/>
    <mergeCell ref="DJ15:DK15"/>
    <mergeCell ref="DJ16:DK16"/>
    <mergeCell ref="DJ4:DK4"/>
    <mergeCell ref="DJ6:DK6"/>
    <mergeCell ref="DJ7:DK7"/>
    <mergeCell ref="DJ8:DK8"/>
    <mergeCell ref="DJ9:DK9"/>
    <mergeCell ref="DJ10:DK10"/>
    <mergeCell ref="DJ35:DK35"/>
    <mergeCell ref="DJ36:DK36"/>
    <mergeCell ref="DJ37:DK37"/>
    <mergeCell ref="DJ38:DK38"/>
    <mergeCell ref="DJ39:DK39"/>
    <mergeCell ref="DJ40:DK40"/>
    <mergeCell ref="DJ29:DK29"/>
    <mergeCell ref="DJ30:DK30"/>
    <mergeCell ref="DJ31:DK31"/>
    <mergeCell ref="DJ32:DK32"/>
    <mergeCell ref="DJ33:DK33"/>
    <mergeCell ref="DJ34:DK34"/>
    <mergeCell ref="DJ23:DK23"/>
    <mergeCell ref="DJ24:DK24"/>
    <mergeCell ref="DJ25:DK25"/>
    <mergeCell ref="DJ26:DK26"/>
    <mergeCell ref="DJ27:DK27"/>
    <mergeCell ref="DJ28:DK28"/>
    <mergeCell ref="DJ63:DK63"/>
    <mergeCell ref="DJ64:DK64"/>
    <mergeCell ref="DJ53:DK53"/>
    <mergeCell ref="DJ54:DK54"/>
    <mergeCell ref="DJ55:DK55"/>
    <mergeCell ref="DJ56:DK56"/>
    <mergeCell ref="DJ57:DK57"/>
    <mergeCell ref="DJ58:DK58"/>
    <mergeCell ref="DJ47:DK47"/>
    <mergeCell ref="DJ48:DK48"/>
    <mergeCell ref="DJ49:DK49"/>
    <mergeCell ref="DJ50:DK50"/>
    <mergeCell ref="DJ51:DK51"/>
    <mergeCell ref="DJ52:DK52"/>
    <mergeCell ref="DJ41:DK41"/>
    <mergeCell ref="DJ42:DK42"/>
    <mergeCell ref="DJ43:DK43"/>
    <mergeCell ref="DJ44:DK44"/>
    <mergeCell ref="DJ45:DK45"/>
    <mergeCell ref="DJ46:DK46"/>
    <mergeCell ref="DJ89:DK89"/>
    <mergeCell ref="DJ91:DK91"/>
    <mergeCell ref="CP1:CQ1"/>
    <mergeCell ref="CP2:CQ2"/>
    <mergeCell ref="DJ83:DK83"/>
    <mergeCell ref="DJ84:DK84"/>
    <mergeCell ref="DJ85:DK85"/>
    <mergeCell ref="DJ86:DK86"/>
    <mergeCell ref="DJ87:DK87"/>
    <mergeCell ref="DJ88:DK88"/>
    <mergeCell ref="DJ77:DK77"/>
    <mergeCell ref="DJ78:DK78"/>
    <mergeCell ref="DJ79:DK79"/>
    <mergeCell ref="DJ80:DK80"/>
    <mergeCell ref="DJ81:DK81"/>
    <mergeCell ref="DJ82:DK82"/>
    <mergeCell ref="DJ71:DK71"/>
    <mergeCell ref="DJ72:DK72"/>
    <mergeCell ref="DJ73:DK73"/>
    <mergeCell ref="DJ74:DK74"/>
    <mergeCell ref="DJ75:DK75"/>
    <mergeCell ref="DJ76:DK76"/>
    <mergeCell ref="DJ65:DK65"/>
    <mergeCell ref="DJ66:DK66"/>
    <mergeCell ref="DJ67:DK67"/>
    <mergeCell ref="DJ68:DK68"/>
    <mergeCell ref="DJ69:DK69"/>
    <mergeCell ref="DJ70:DK70"/>
    <mergeCell ref="DJ59:DK59"/>
    <mergeCell ref="DJ60:DK60"/>
    <mergeCell ref="DJ61:DK61"/>
    <mergeCell ref="DJ62:DK6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5BE42-0B7D-4897-9287-288EF741B402}">
  <sheetPr>
    <pageSetUpPr fitToPage="1"/>
  </sheetPr>
  <dimension ref="A1:DK91"/>
  <sheetViews>
    <sheetView workbookViewId="0"/>
  </sheetViews>
  <sheetFormatPr defaultRowHeight="30.75" x14ac:dyDescent="0.9"/>
  <cols>
    <col min="3" max="11" width="3" style="9" customWidth="1"/>
    <col min="12" max="82" width="6" style="9" customWidth="1"/>
    <col min="83" max="86" width="6" customWidth="1"/>
    <col min="89" max="89" width="20.19921875" bestFit="1" customWidth="1"/>
    <col min="90" max="90" width="8.86328125" style="65"/>
    <col min="91" max="91" width="6.53125" style="65" customWidth="1"/>
    <col min="92" max="115" width="6.53125" style="61" customWidth="1"/>
  </cols>
  <sheetData>
    <row r="1" spans="1:115" ht="61.15" x14ac:dyDescent="1.75">
      <c r="A1" s="2" t="s">
        <v>546</v>
      </c>
      <c r="AA1" s="69" t="s">
        <v>544</v>
      </c>
      <c r="AB1" s="69"/>
      <c r="AC1" s="69"/>
      <c r="AD1" s="69"/>
      <c r="AE1" s="69"/>
      <c r="AF1" s="69"/>
      <c r="AG1" s="69"/>
      <c r="AH1" s="69"/>
      <c r="AI1" s="69"/>
      <c r="AJ1" s="69"/>
      <c r="AK1" s="69"/>
      <c r="CK1" s="66" t="s">
        <v>554</v>
      </c>
      <c r="DJ1"/>
      <c r="DK1"/>
    </row>
    <row r="2" spans="1:115" ht="46.15" x14ac:dyDescent="1.35">
      <c r="H2" s="78" t="s">
        <v>547</v>
      </c>
      <c r="I2" s="78"/>
      <c r="J2" s="78"/>
      <c r="K2" s="78"/>
      <c r="L2" s="79" t="s">
        <v>548</v>
      </c>
      <c r="M2" s="79"/>
      <c r="N2" s="79"/>
      <c r="O2" s="79"/>
      <c r="P2" s="11"/>
      <c r="Q2" s="11"/>
      <c r="R2" s="80" t="s">
        <v>549</v>
      </c>
      <c r="S2" s="80"/>
      <c r="T2" s="80"/>
      <c r="U2" s="80"/>
      <c r="V2" s="81" t="s">
        <v>550</v>
      </c>
      <c r="W2" s="81"/>
      <c r="X2" s="81"/>
      <c r="Y2" s="81"/>
      <c r="CW2" s="67"/>
      <c r="CX2" s="67" t="s">
        <v>544</v>
      </c>
      <c r="CY2" s="67"/>
      <c r="DJ2"/>
      <c r="DK2"/>
    </row>
    <row r="4" spans="1:115" x14ac:dyDescent="0.9">
      <c r="B4" s="62" t="s">
        <v>542</v>
      </c>
      <c r="C4" s="126">
        <v>1</v>
      </c>
      <c r="D4" s="126"/>
      <c r="E4" s="126"/>
      <c r="F4" s="126"/>
      <c r="G4" s="126">
        <v>2</v>
      </c>
      <c r="H4" s="126"/>
      <c r="I4" s="126"/>
      <c r="J4" s="126"/>
      <c r="K4" s="126">
        <v>3</v>
      </c>
      <c r="L4" s="126"/>
      <c r="M4" s="126"/>
      <c r="N4" s="126"/>
      <c r="O4" s="126">
        <v>4</v>
      </c>
      <c r="P4" s="126"/>
      <c r="Q4" s="126"/>
      <c r="R4" s="126"/>
      <c r="S4" s="126">
        <v>5</v>
      </c>
      <c r="T4" s="126"/>
      <c r="U4" s="126"/>
      <c r="V4" s="126"/>
      <c r="W4" s="126">
        <v>6</v>
      </c>
      <c r="X4" s="126"/>
      <c r="Y4" s="126"/>
      <c r="Z4" s="126"/>
      <c r="AA4" s="126">
        <v>7</v>
      </c>
      <c r="AB4" s="126"/>
      <c r="AC4" s="126"/>
      <c r="AD4" s="126"/>
      <c r="AE4" s="126">
        <v>8</v>
      </c>
      <c r="AF4" s="126"/>
      <c r="AG4" s="126"/>
      <c r="AH4" s="126"/>
      <c r="AI4" s="126">
        <v>9</v>
      </c>
      <c r="AJ4" s="126"/>
      <c r="AK4" s="126"/>
      <c r="AL4" s="126"/>
      <c r="AM4" s="126">
        <v>10</v>
      </c>
      <c r="AN4" s="126"/>
      <c r="AO4" s="126"/>
      <c r="AP4" s="126"/>
      <c r="AQ4" s="126">
        <v>11</v>
      </c>
      <c r="AR4" s="126"/>
      <c r="AS4" s="126"/>
      <c r="AT4" s="126"/>
      <c r="AU4" s="126">
        <v>12</v>
      </c>
      <c r="AV4" s="126"/>
      <c r="AW4" s="126"/>
      <c r="AX4" s="126"/>
      <c r="AY4" s="126">
        <v>13</v>
      </c>
      <c r="AZ4" s="126"/>
      <c r="BA4" s="126"/>
      <c r="BB4" s="126"/>
      <c r="BC4" s="126">
        <v>14</v>
      </c>
      <c r="BD4" s="126"/>
      <c r="BE4" s="126"/>
      <c r="BF4" s="126"/>
      <c r="BG4" s="126">
        <v>15</v>
      </c>
      <c r="BH4" s="126"/>
      <c r="BI4" s="126"/>
      <c r="BJ4" s="126"/>
      <c r="BK4" s="126">
        <v>16</v>
      </c>
      <c r="BL4" s="126"/>
      <c r="BM4" s="126"/>
      <c r="BN4" s="126"/>
      <c r="BO4" s="126">
        <v>17</v>
      </c>
      <c r="BP4" s="126"/>
      <c r="BQ4" s="126"/>
      <c r="BR4" s="126"/>
      <c r="BS4" s="126">
        <v>18</v>
      </c>
      <c r="BT4" s="126"/>
      <c r="BU4" s="126"/>
      <c r="BV4" s="126"/>
      <c r="BW4" s="126">
        <v>19</v>
      </c>
      <c r="BX4" s="126"/>
      <c r="BY4" s="126"/>
      <c r="BZ4" s="126"/>
      <c r="CA4" s="126">
        <v>20</v>
      </c>
      <c r="CB4" s="126"/>
      <c r="CC4" s="126"/>
      <c r="CD4" s="126"/>
      <c r="CE4" s="126">
        <v>21</v>
      </c>
      <c r="CF4" s="126"/>
      <c r="CG4" s="126"/>
      <c r="CH4" s="126"/>
      <c r="CM4" s="64"/>
      <c r="CN4" s="126">
        <v>1</v>
      </c>
      <c r="CO4" s="126"/>
      <c r="CP4" s="126">
        <v>2</v>
      </c>
      <c r="CQ4" s="126"/>
      <c r="CR4" s="126">
        <v>3</v>
      </c>
      <c r="CS4" s="126"/>
      <c r="CT4" s="126">
        <v>4</v>
      </c>
      <c r="CU4" s="126"/>
      <c r="CV4" s="126">
        <v>5</v>
      </c>
      <c r="CW4" s="126"/>
      <c r="CX4" s="126">
        <v>6</v>
      </c>
      <c r="CY4" s="126"/>
      <c r="CZ4" s="126">
        <v>7</v>
      </c>
      <c r="DA4" s="126"/>
      <c r="DB4" s="126">
        <v>8</v>
      </c>
      <c r="DC4" s="126"/>
      <c r="DD4" s="126">
        <v>9</v>
      </c>
      <c r="DE4" s="126"/>
      <c r="DF4" s="126">
        <v>10</v>
      </c>
      <c r="DG4" s="126"/>
      <c r="DH4" s="126">
        <v>11</v>
      </c>
      <c r="DI4" s="126"/>
      <c r="DJ4" s="126">
        <v>12</v>
      </c>
      <c r="DK4" s="126"/>
    </row>
    <row r="5" spans="1:115" x14ac:dyDescent="0.9">
      <c r="B5" s="62" t="s">
        <v>543</v>
      </c>
      <c r="C5" s="63">
        <v>1</v>
      </c>
      <c r="D5" s="63">
        <v>2</v>
      </c>
      <c r="E5" s="63">
        <v>3</v>
      </c>
      <c r="F5" s="63">
        <v>4</v>
      </c>
      <c r="G5" s="63">
        <v>5</v>
      </c>
      <c r="H5" s="63">
        <v>6</v>
      </c>
      <c r="I5" s="63">
        <v>7</v>
      </c>
      <c r="J5" s="63">
        <v>8</v>
      </c>
      <c r="K5" s="63">
        <v>9</v>
      </c>
      <c r="L5" s="63">
        <v>10</v>
      </c>
      <c r="M5" s="63">
        <v>11</v>
      </c>
      <c r="N5" s="63">
        <v>12</v>
      </c>
      <c r="O5" s="63">
        <v>13</v>
      </c>
      <c r="P5" s="63">
        <v>14</v>
      </c>
      <c r="Q5" s="63">
        <v>15</v>
      </c>
      <c r="R5" s="63">
        <v>16</v>
      </c>
      <c r="S5" s="63">
        <v>17</v>
      </c>
      <c r="T5" s="63">
        <v>18</v>
      </c>
      <c r="U5" s="63">
        <v>19</v>
      </c>
      <c r="V5" s="63">
        <v>20</v>
      </c>
      <c r="W5" s="63">
        <v>21</v>
      </c>
      <c r="X5" s="63">
        <v>22</v>
      </c>
      <c r="Y5" s="63">
        <v>23</v>
      </c>
      <c r="Z5" s="63">
        <v>24</v>
      </c>
      <c r="AA5" s="63">
        <v>25</v>
      </c>
      <c r="AB5" s="63">
        <v>26</v>
      </c>
      <c r="AC5" s="63">
        <v>27</v>
      </c>
      <c r="AD5" s="63">
        <v>28</v>
      </c>
      <c r="AE5" s="63">
        <v>29</v>
      </c>
      <c r="AF5" s="63">
        <v>30</v>
      </c>
      <c r="AG5" s="63">
        <v>31</v>
      </c>
      <c r="AH5" s="63">
        <v>32</v>
      </c>
      <c r="AI5" s="63">
        <v>33</v>
      </c>
      <c r="AJ5" s="63">
        <v>34</v>
      </c>
      <c r="AK5" s="63">
        <v>35</v>
      </c>
      <c r="AL5" s="63">
        <v>36</v>
      </c>
      <c r="AM5" s="63">
        <v>37</v>
      </c>
      <c r="AN5" s="63">
        <v>38</v>
      </c>
      <c r="AO5" s="63">
        <v>39</v>
      </c>
      <c r="AP5" s="63">
        <v>40</v>
      </c>
      <c r="AQ5" s="63">
        <v>41</v>
      </c>
      <c r="AR5" s="63">
        <v>42</v>
      </c>
      <c r="AS5" s="63">
        <v>43</v>
      </c>
      <c r="AT5" s="63">
        <v>44</v>
      </c>
      <c r="AU5" s="63">
        <v>45</v>
      </c>
      <c r="AV5" s="63">
        <v>46</v>
      </c>
      <c r="AW5" s="63">
        <v>47</v>
      </c>
      <c r="AX5" s="63">
        <v>48</v>
      </c>
      <c r="AY5" s="63">
        <v>49</v>
      </c>
      <c r="AZ5" s="63">
        <v>50</v>
      </c>
      <c r="BA5" s="63">
        <v>51</v>
      </c>
      <c r="BB5" s="63">
        <v>52</v>
      </c>
      <c r="BC5" s="63">
        <v>53</v>
      </c>
      <c r="BD5" s="63">
        <v>54</v>
      </c>
      <c r="BE5" s="63">
        <v>55</v>
      </c>
      <c r="BF5" s="63">
        <v>56</v>
      </c>
      <c r="BG5" s="63">
        <v>57</v>
      </c>
      <c r="BH5" s="63">
        <v>58</v>
      </c>
      <c r="BI5" s="63">
        <v>59</v>
      </c>
      <c r="BJ5" s="63">
        <v>60</v>
      </c>
      <c r="BK5" s="63">
        <v>61</v>
      </c>
      <c r="BL5" s="63">
        <v>62</v>
      </c>
      <c r="BM5" s="63">
        <v>63</v>
      </c>
      <c r="BN5" s="63">
        <v>64</v>
      </c>
      <c r="BO5" s="63">
        <v>65</v>
      </c>
      <c r="BP5" s="63">
        <v>66</v>
      </c>
      <c r="BQ5" s="63">
        <v>67</v>
      </c>
      <c r="BR5" s="63">
        <v>68</v>
      </c>
      <c r="BS5" s="63">
        <v>69</v>
      </c>
      <c r="BT5" s="63">
        <v>70</v>
      </c>
      <c r="BU5" s="63">
        <v>71</v>
      </c>
      <c r="BV5" s="63">
        <v>72</v>
      </c>
      <c r="BW5" s="63">
        <v>73</v>
      </c>
      <c r="BX5" s="63">
        <v>74</v>
      </c>
      <c r="BY5" s="63">
        <v>75</v>
      </c>
      <c r="BZ5" s="63">
        <v>76</v>
      </c>
      <c r="CA5" s="63">
        <v>77</v>
      </c>
      <c r="CB5" s="63">
        <v>78</v>
      </c>
      <c r="CC5" s="63">
        <v>79</v>
      </c>
      <c r="CD5" s="63">
        <v>80</v>
      </c>
      <c r="CE5" s="62">
        <v>81</v>
      </c>
      <c r="CF5" s="63">
        <v>82</v>
      </c>
      <c r="CG5" s="63">
        <v>83</v>
      </c>
      <c r="CH5" s="62">
        <v>84</v>
      </c>
      <c r="CM5" s="64" t="s">
        <v>543</v>
      </c>
      <c r="CN5" s="63">
        <v>1</v>
      </c>
      <c r="CO5" s="63">
        <v>2</v>
      </c>
      <c r="CP5" s="63">
        <v>3</v>
      </c>
      <c r="CQ5" s="63">
        <v>4</v>
      </c>
      <c r="CR5" s="63">
        <v>5</v>
      </c>
      <c r="CS5" s="63">
        <v>6</v>
      </c>
      <c r="CT5" s="63">
        <v>7</v>
      </c>
      <c r="CU5" s="63">
        <v>8</v>
      </c>
      <c r="CV5" s="63">
        <v>9</v>
      </c>
      <c r="CW5" s="63">
        <v>10</v>
      </c>
      <c r="CX5" s="63">
        <v>11</v>
      </c>
      <c r="CY5" s="63">
        <v>12</v>
      </c>
      <c r="CZ5" s="63">
        <v>13</v>
      </c>
      <c r="DA5" s="63">
        <v>14</v>
      </c>
      <c r="DB5" s="63">
        <v>15</v>
      </c>
      <c r="DC5" s="63">
        <v>16</v>
      </c>
      <c r="DD5" s="63">
        <v>17</v>
      </c>
      <c r="DE5" s="63">
        <v>18</v>
      </c>
      <c r="DF5" s="63">
        <v>19</v>
      </c>
      <c r="DG5" s="63">
        <v>20</v>
      </c>
      <c r="DH5" s="63">
        <v>21</v>
      </c>
      <c r="DI5" s="63">
        <v>22</v>
      </c>
      <c r="DJ5" s="63">
        <v>23</v>
      </c>
      <c r="DK5" s="63">
        <v>24</v>
      </c>
    </row>
    <row r="6" spans="1:115" x14ac:dyDescent="0.9">
      <c r="B6" s="62">
        <v>42</v>
      </c>
      <c r="C6" s="126" t="s">
        <v>545</v>
      </c>
      <c r="D6" s="126"/>
      <c r="E6" s="126"/>
      <c r="F6" s="126"/>
      <c r="G6" s="126" t="s">
        <v>545</v>
      </c>
      <c r="H6" s="126"/>
      <c r="I6" s="126"/>
      <c r="J6" s="126"/>
      <c r="K6" s="126" t="s">
        <v>545</v>
      </c>
      <c r="L6" s="126"/>
      <c r="M6" s="126"/>
      <c r="N6" s="126"/>
      <c r="O6" s="126" t="s">
        <v>545</v>
      </c>
      <c r="P6" s="126"/>
      <c r="Q6" s="126"/>
      <c r="R6" s="126"/>
      <c r="S6" s="126" t="s">
        <v>545</v>
      </c>
      <c r="T6" s="126"/>
      <c r="U6" s="126"/>
      <c r="V6" s="126"/>
      <c r="W6" s="126" t="s">
        <v>545</v>
      </c>
      <c r="X6" s="126"/>
      <c r="Y6" s="126"/>
      <c r="Z6" s="126"/>
      <c r="AA6" s="126" t="s">
        <v>545</v>
      </c>
      <c r="AB6" s="126"/>
      <c r="AC6" s="126"/>
      <c r="AD6" s="126"/>
      <c r="AE6" s="126" t="s">
        <v>545</v>
      </c>
      <c r="AF6" s="126"/>
      <c r="AG6" s="126"/>
      <c r="AH6" s="126"/>
      <c r="AI6" s="126" t="s">
        <v>545</v>
      </c>
      <c r="AJ6" s="126"/>
      <c r="AK6" s="126"/>
      <c r="AL6" s="126"/>
      <c r="AM6" s="126" t="s">
        <v>545</v>
      </c>
      <c r="AN6" s="126"/>
      <c r="AO6" s="126"/>
      <c r="AP6" s="126"/>
      <c r="AQ6" s="126" t="s">
        <v>545</v>
      </c>
      <c r="AR6" s="126"/>
      <c r="AS6" s="126"/>
      <c r="AT6" s="126"/>
      <c r="AU6" s="126" t="s">
        <v>545</v>
      </c>
      <c r="AV6" s="126"/>
      <c r="AW6" s="126"/>
      <c r="AX6" s="126"/>
      <c r="AY6" s="126" t="s">
        <v>545</v>
      </c>
      <c r="AZ6" s="126"/>
      <c r="BA6" s="126"/>
      <c r="BB6" s="126"/>
      <c r="BC6" s="126" t="s">
        <v>545</v>
      </c>
      <c r="BD6" s="126"/>
      <c r="BE6" s="126"/>
      <c r="BF6" s="126"/>
      <c r="BG6" s="126" t="s">
        <v>545</v>
      </c>
      <c r="BH6" s="126"/>
      <c r="BI6" s="126"/>
      <c r="BJ6" s="126"/>
      <c r="BK6" s="126" t="s">
        <v>545</v>
      </c>
      <c r="BL6" s="126"/>
      <c r="BM6" s="126"/>
      <c r="BN6" s="126"/>
      <c r="BO6" s="126" t="s">
        <v>545</v>
      </c>
      <c r="BP6" s="126"/>
      <c r="BQ6" s="126"/>
      <c r="BR6" s="126"/>
      <c r="BS6" s="126" t="s">
        <v>545</v>
      </c>
      <c r="BT6" s="126"/>
      <c r="BU6" s="126"/>
      <c r="BV6" s="126"/>
      <c r="BW6" s="126" t="s">
        <v>545</v>
      </c>
      <c r="BX6" s="126"/>
      <c r="BY6" s="126"/>
      <c r="BZ6" s="126"/>
      <c r="CA6" s="126" t="s">
        <v>545</v>
      </c>
      <c r="CB6" s="126"/>
      <c r="CC6" s="126"/>
      <c r="CD6" s="126"/>
      <c r="CE6" s="126" t="s">
        <v>545</v>
      </c>
      <c r="CF6" s="126"/>
      <c r="CG6" s="126"/>
      <c r="CH6" s="126"/>
      <c r="CM6" s="64">
        <v>84</v>
      </c>
      <c r="CN6" s="126" t="str">
        <f>IF(ISERROR(VLOOKUP("Inbred HIPS_"&amp;CN$4&amp;"_"&amp;$CM6,'Turkus Index'!$A:$D,4,FALSE)),"NA",VLOOKUP("Inbred HIPS_"&amp;CN$4&amp;"_"&amp;$CM6,'Turkus Index'!$A:$D,4,FALSE))</f>
        <v>NA</v>
      </c>
      <c r="CO6" s="126"/>
      <c r="CP6" s="126" t="str">
        <f>IF(ISERROR(VLOOKUP("Inbred HIPS_"&amp;CP$4&amp;"_"&amp;$CM6,'Turkus Index'!$A:$D,4,FALSE)),"NA",VLOOKUP("Inbred HIPS_"&amp;CP$4&amp;"_"&amp;$CM6,'Turkus Index'!$A:$D,4,FALSE))</f>
        <v>NA</v>
      </c>
      <c r="CQ6" s="126"/>
      <c r="CR6" s="126" t="str">
        <f>IF(ISERROR(VLOOKUP("Inbred HIPS_"&amp;CR$4&amp;"_"&amp;$CM6,'Turkus Index'!$A:$D,4,FALSE)),"NA",VLOOKUP("Inbred HIPS_"&amp;CR$4&amp;"_"&amp;$CM6,'Turkus Index'!$A:$D,4,FALSE))</f>
        <v>NA</v>
      </c>
      <c r="CS6" s="126"/>
      <c r="CT6" s="126" t="str">
        <f>IF(ISERROR(VLOOKUP("Inbred HIPS_"&amp;CT$4&amp;"_"&amp;$CM6,'Turkus Index'!$A:$D,4,FALSE)),"NA",VLOOKUP("Inbred HIPS_"&amp;CT$4&amp;"_"&amp;$CM6,'Turkus Index'!$A:$D,4,FALSE))</f>
        <v>NA</v>
      </c>
      <c r="CU6" s="126"/>
      <c r="CV6" s="126" t="str">
        <f>IF(ISERROR(VLOOKUP("Inbred HIPS_"&amp;CV$4&amp;"_"&amp;$CM6,'Turkus Index'!$A:$D,4,FALSE)),"NA",VLOOKUP("Inbred HIPS_"&amp;CV$4&amp;"_"&amp;$CM6,'Turkus Index'!$A:$D,4,FALSE))</f>
        <v>NA</v>
      </c>
      <c r="CW6" s="126"/>
      <c r="CX6" s="126" t="str">
        <f>IF(ISERROR(VLOOKUP("Inbred HIPS_"&amp;CX$4&amp;"_"&amp;$CM6,'Turkus Index'!$A:$D,4,FALSE)),"NA",VLOOKUP("Inbred HIPS_"&amp;CX$4&amp;"_"&amp;$CM6,'Turkus Index'!$A:$D,4,FALSE))</f>
        <v>NA</v>
      </c>
      <c r="CY6" s="126"/>
      <c r="CZ6" s="126" t="str">
        <f>IF(ISERROR(VLOOKUP("Inbred HIPS_"&amp;CZ$4&amp;"_"&amp;$CM6,'Turkus Index'!$A:$D,4,FALSE)),"NA",VLOOKUP("Inbred HIPS_"&amp;CZ$4&amp;"_"&amp;$CM6,'Turkus Index'!$A:$D,4,FALSE))</f>
        <v>NA</v>
      </c>
      <c r="DA6" s="126"/>
      <c r="DB6" s="126" t="str">
        <f>IF(ISERROR(VLOOKUP("Inbred HIPS_"&amp;DB$4&amp;"_"&amp;$CM6,'Turkus Index'!$A:$D,4,FALSE)),"NA",VLOOKUP("Inbred HIPS_"&amp;DB$4&amp;"_"&amp;$CM6,'Turkus Index'!$A:$D,4,FALSE))</f>
        <v>NA</v>
      </c>
      <c r="DC6" s="126"/>
      <c r="DD6" s="126" t="str">
        <f>IF(ISERROR(VLOOKUP("Inbred HIPS_"&amp;DD$4&amp;"_"&amp;$CM6,'Turkus Index'!$A:$D,4,FALSE)),"NA",VLOOKUP("Inbred HIPS_"&amp;DD$4&amp;"_"&amp;$CM6,'Turkus Index'!$A:$D,4,FALSE))</f>
        <v>NA</v>
      </c>
      <c r="DE6" s="126"/>
      <c r="DF6" s="126" t="str">
        <f>IF(ISERROR(VLOOKUP("Inbred HIPS_"&amp;DF$4&amp;"_"&amp;$CM6,'Turkus Index'!$A:$D,4,FALSE)),"NA",VLOOKUP("Inbred HIPS_"&amp;DF$4&amp;"_"&amp;$CM6,'Turkus Index'!$A:$D,4,FALSE))</f>
        <v>NA</v>
      </c>
      <c r="DG6" s="126"/>
      <c r="DH6" s="126" t="str">
        <f>IF(ISERROR(VLOOKUP("Inbred HIPS_"&amp;DH$4&amp;"_"&amp;$CM6,'Turkus Index'!$A:$D,4,FALSE)),"NA",VLOOKUP("Inbred HIPS_"&amp;DH$4&amp;"_"&amp;$CM6,'Turkus Index'!$A:$D,4,FALSE))</f>
        <v>NA</v>
      </c>
      <c r="DI6" s="126"/>
      <c r="DJ6" s="126" t="str">
        <f>IF(ISERROR(VLOOKUP("Inbred HIPS_"&amp;DJ$4&amp;"_"&amp;$CM6,'Turkus Index'!$A:$D,4,FALSE)),"NA",VLOOKUP("Inbred HIPS_"&amp;DJ$4&amp;"_"&amp;$CM6,'Turkus Index'!$A:$D,4,FALSE))</f>
        <v>NA</v>
      </c>
      <c r="DK6" s="126"/>
    </row>
    <row r="7" spans="1:115" x14ac:dyDescent="0.9">
      <c r="A7" t="s">
        <v>17</v>
      </c>
      <c r="B7" s="62">
        <v>41</v>
      </c>
      <c r="C7" s="126" t="s">
        <v>545</v>
      </c>
      <c r="D7" s="126"/>
      <c r="E7" s="126"/>
      <c r="F7" s="126"/>
      <c r="G7" s="126" t="s">
        <v>545</v>
      </c>
      <c r="H7" s="126"/>
      <c r="I7" s="126"/>
      <c r="J7" s="126"/>
      <c r="K7" s="126" t="s">
        <v>545</v>
      </c>
      <c r="L7" s="126"/>
      <c r="M7" s="126"/>
      <c r="N7" s="126"/>
      <c r="O7" s="126" t="s">
        <v>545</v>
      </c>
      <c r="P7" s="126"/>
      <c r="Q7" s="126"/>
      <c r="R7" s="126"/>
      <c r="S7" s="126" t="s">
        <v>545</v>
      </c>
      <c r="T7" s="126"/>
      <c r="U7" s="126"/>
      <c r="V7" s="126"/>
      <c r="W7" s="126" t="s">
        <v>545</v>
      </c>
      <c r="X7" s="126"/>
      <c r="Y7" s="126"/>
      <c r="Z7" s="126"/>
      <c r="AA7" s="126" t="s">
        <v>545</v>
      </c>
      <c r="AB7" s="126"/>
      <c r="AC7" s="126"/>
      <c r="AD7" s="126"/>
      <c r="AE7" s="126" t="s">
        <v>545</v>
      </c>
      <c r="AF7" s="126"/>
      <c r="AG7" s="126"/>
      <c r="AH7" s="126"/>
      <c r="AI7" s="126" t="s">
        <v>545</v>
      </c>
      <c r="AJ7" s="126"/>
      <c r="AK7" s="126"/>
      <c r="AL7" s="126"/>
      <c r="AM7" s="126" t="s">
        <v>545</v>
      </c>
      <c r="AN7" s="126"/>
      <c r="AO7" s="126"/>
      <c r="AP7" s="126"/>
      <c r="AQ7" s="126" t="s">
        <v>545</v>
      </c>
      <c r="AR7" s="126"/>
      <c r="AS7" s="126"/>
      <c r="AT7" s="126"/>
      <c r="AU7" s="126" t="s">
        <v>545</v>
      </c>
      <c r="AV7" s="126"/>
      <c r="AW7" s="126"/>
      <c r="AX7" s="126"/>
      <c r="AY7" s="132">
        <f>AY8+1</f>
        <v>223</v>
      </c>
      <c r="AZ7" s="132"/>
      <c r="BA7" s="132"/>
      <c r="BB7" s="132"/>
      <c r="BC7" s="132">
        <f>AY7+1</f>
        <v>224</v>
      </c>
      <c r="BD7" s="132"/>
      <c r="BE7" s="132"/>
      <c r="BF7" s="132"/>
      <c r="BG7" s="132">
        <f t="shared" ref="BG7" si="0">BC7+1</f>
        <v>225</v>
      </c>
      <c r="BH7" s="132"/>
      <c r="BI7" s="132"/>
      <c r="BJ7" s="132"/>
      <c r="BK7" s="132">
        <f t="shared" ref="BK7" si="1">BG7+1</f>
        <v>226</v>
      </c>
      <c r="BL7" s="132"/>
      <c r="BM7" s="132"/>
      <c r="BN7" s="132"/>
      <c r="BO7" s="132">
        <f t="shared" ref="BO7" si="2">BK7+1</f>
        <v>227</v>
      </c>
      <c r="BP7" s="132"/>
      <c r="BQ7" s="132"/>
      <c r="BR7" s="132"/>
      <c r="BS7" s="132">
        <f t="shared" ref="BS7" si="3">BO7+1</f>
        <v>228</v>
      </c>
      <c r="BT7" s="132"/>
      <c r="BU7" s="132"/>
      <c r="BV7" s="132"/>
      <c r="BW7" s="132">
        <f t="shared" ref="BW7" si="4">BS7+1</f>
        <v>229</v>
      </c>
      <c r="BX7" s="132"/>
      <c r="BY7" s="132"/>
      <c r="BZ7" s="132"/>
      <c r="CA7" s="132">
        <f t="shared" ref="CA7" si="5">BW7+1</f>
        <v>230</v>
      </c>
      <c r="CB7" s="132"/>
      <c r="CC7" s="132"/>
      <c r="CD7" s="132"/>
      <c r="CE7" s="132">
        <f t="shared" ref="CE7" si="6">CA7+1</f>
        <v>231</v>
      </c>
      <c r="CF7" s="132"/>
      <c r="CG7" s="132"/>
      <c r="CH7" s="132"/>
      <c r="CL7" s="65" t="s">
        <v>17</v>
      </c>
      <c r="CM7" s="64">
        <v>83</v>
      </c>
      <c r="CN7" s="126" t="str">
        <f>IF(ISERROR(VLOOKUP("Inbred HIPS_"&amp;CN$4&amp;"_"&amp;$CM7,'Turkus Index'!$A:$D,4,FALSE)),"NA",VLOOKUP("Inbred HIPS_"&amp;CN$4&amp;"_"&amp;$CM7,'Turkus Index'!$A:$D,4,FALSE))</f>
        <v>NA</v>
      </c>
      <c r="CO7" s="126"/>
      <c r="CP7" s="126" t="str">
        <f>IF(ISERROR(VLOOKUP("Inbred HIPS_"&amp;CP$4&amp;"_"&amp;$CM7,'Turkus Index'!$A:$D,4,FALSE)),"NA",VLOOKUP("Inbred HIPS_"&amp;CP$4&amp;"_"&amp;$CM7,'Turkus Index'!$A:$D,4,FALSE))</f>
        <v>NA</v>
      </c>
      <c r="CQ7" s="126"/>
      <c r="CR7" s="126" t="str">
        <f>IF(ISERROR(VLOOKUP("Inbred HIPS_"&amp;CR$4&amp;"_"&amp;$CM7,'Turkus Index'!$A:$D,4,FALSE)),"NA",VLOOKUP("Inbred HIPS_"&amp;CR$4&amp;"_"&amp;$CM7,'Turkus Index'!$A:$D,4,FALSE))</f>
        <v>NA</v>
      </c>
      <c r="CS7" s="126"/>
      <c r="CT7" s="126" t="str">
        <f>IF(ISERROR(VLOOKUP("Inbred HIPS_"&amp;CT$4&amp;"_"&amp;$CM7,'Turkus Index'!$A:$D,4,FALSE)),"NA",VLOOKUP("Inbred HIPS_"&amp;CT$4&amp;"_"&amp;$CM7,'Turkus Index'!$A:$D,4,FALSE))</f>
        <v>NA</v>
      </c>
      <c r="CU7" s="126"/>
      <c r="CV7" s="126" t="str">
        <f>IF(ISERROR(VLOOKUP("Inbred HIPS_"&amp;CV$4&amp;"_"&amp;$CM7,'Turkus Index'!$A:$D,4,FALSE)),"NA",VLOOKUP("Inbred HIPS_"&amp;CV$4&amp;"_"&amp;$CM7,'Turkus Index'!$A:$D,4,FALSE))</f>
        <v>NA</v>
      </c>
      <c r="CW7" s="126"/>
      <c r="CX7" s="126" t="str">
        <f>IF(ISERROR(VLOOKUP("Inbred HIPS_"&amp;CX$4&amp;"_"&amp;$CM7,'Turkus Index'!$A:$D,4,FALSE)),"NA",VLOOKUP("Inbred HIPS_"&amp;CX$4&amp;"_"&amp;$CM7,'Turkus Index'!$A:$D,4,FALSE))</f>
        <v>NA</v>
      </c>
      <c r="CY7" s="126"/>
      <c r="CZ7" s="126" t="str">
        <f>IF(ISERROR(VLOOKUP("Inbred HIPS_"&amp;CZ$4&amp;"_"&amp;$CM7,'Turkus Index'!$A:$D,4,FALSE)),"NA",VLOOKUP("Inbred HIPS_"&amp;CZ$4&amp;"_"&amp;$CM7,'Turkus Index'!$A:$D,4,FALSE))</f>
        <v>NA</v>
      </c>
      <c r="DA7" s="126"/>
      <c r="DB7" s="126" t="str">
        <f>IF(ISERROR(VLOOKUP("Inbred HIPS_"&amp;DB$4&amp;"_"&amp;$CM7,'Turkus Index'!$A:$D,4,FALSE)),"NA",VLOOKUP("Inbred HIPS_"&amp;DB$4&amp;"_"&amp;$CM7,'Turkus Index'!$A:$D,4,FALSE))</f>
        <v>NA</v>
      </c>
      <c r="DC7" s="126"/>
      <c r="DD7" s="126" t="str">
        <f>IF(ISERROR(VLOOKUP("Inbred HIPS_"&amp;DD$4&amp;"_"&amp;$CM7,'Turkus Index'!$A:$D,4,FALSE)),"NA",VLOOKUP("Inbred HIPS_"&amp;DD$4&amp;"_"&amp;$CM7,'Turkus Index'!$A:$D,4,FALSE))</f>
        <v>NA</v>
      </c>
      <c r="DE7" s="126"/>
      <c r="DF7" s="126" t="str">
        <f>IF(ISERROR(VLOOKUP("Inbred HIPS_"&amp;DF$4&amp;"_"&amp;$CM7,'Turkus Index'!$A:$D,4,FALSE)),"NA",VLOOKUP("Inbred HIPS_"&amp;DF$4&amp;"_"&amp;$CM7,'Turkus Index'!$A:$D,4,FALSE))</f>
        <v>NA</v>
      </c>
      <c r="DG7" s="126"/>
      <c r="DH7" s="126" t="str">
        <f>IF(ISERROR(VLOOKUP("Inbred HIPS_"&amp;DH$4&amp;"_"&amp;$CM7,'Turkus Index'!$A:$D,4,FALSE)),"NA",VLOOKUP("Inbred HIPS_"&amp;DH$4&amp;"_"&amp;$CM7,'Turkus Index'!$A:$D,4,FALSE))</f>
        <v>NA</v>
      </c>
      <c r="DI7" s="126"/>
      <c r="DJ7" s="126" t="str">
        <f>IF(ISERROR(VLOOKUP("Inbred HIPS_"&amp;DJ$4&amp;"_"&amp;$CM7,'Turkus Index'!$A:$D,4,FALSE)),"NA",VLOOKUP("Inbred HIPS_"&amp;DJ$4&amp;"_"&amp;$CM7,'Turkus Index'!$A:$D,4,FALSE))</f>
        <v>NA</v>
      </c>
      <c r="DK7" s="126"/>
    </row>
    <row r="8" spans="1:115" x14ac:dyDescent="0.9">
      <c r="B8" s="62">
        <v>40</v>
      </c>
      <c r="C8" s="126" t="s">
        <v>545</v>
      </c>
      <c r="D8" s="126"/>
      <c r="E8" s="126"/>
      <c r="F8" s="126"/>
      <c r="G8" s="126" t="s">
        <v>545</v>
      </c>
      <c r="H8" s="126"/>
      <c r="I8" s="126"/>
      <c r="J8" s="126"/>
      <c r="K8" s="126" t="s">
        <v>545</v>
      </c>
      <c r="L8" s="126"/>
      <c r="M8" s="126"/>
      <c r="N8" s="126"/>
      <c r="O8" s="126" t="s">
        <v>545</v>
      </c>
      <c r="P8" s="126"/>
      <c r="Q8" s="126"/>
      <c r="R8" s="126"/>
      <c r="S8" s="126" t="s">
        <v>545</v>
      </c>
      <c r="T8" s="126"/>
      <c r="U8" s="126"/>
      <c r="V8" s="126"/>
      <c r="W8" s="126" t="s">
        <v>545</v>
      </c>
      <c r="X8" s="126"/>
      <c r="Y8" s="126"/>
      <c r="Z8" s="126"/>
      <c r="AA8" s="126" t="s">
        <v>545</v>
      </c>
      <c r="AB8" s="126"/>
      <c r="AC8" s="126"/>
      <c r="AD8" s="126"/>
      <c r="AE8" s="126" t="s">
        <v>545</v>
      </c>
      <c r="AF8" s="126"/>
      <c r="AG8" s="126"/>
      <c r="AH8" s="126"/>
      <c r="AI8" s="126" t="s">
        <v>545</v>
      </c>
      <c r="AJ8" s="126"/>
      <c r="AK8" s="126"/>
      <c r="AL8" s="126"/>
      <c r="AM8" s="126" t="s">
        <v>545</v>
      </c>
      <c r="AN8" s="126"/>
      <c r="AO8" s="126"/>
      <c r="AP8" s="126"/>
      <c r="AQ8" s="126" t="s">
        <v>545</v>
      </c>
      <c r="AR8" s="126"/>
      <c r="AS8" s="126"/>
      <c r="AT8" s="126"/>
      <c r="AU8" s="126" t="s">
        <v>545</v>
      </c>
      <c r="AV8" s="126"/>
      <c r="AW8" s="126"/>
      <c r="AX8" s="126"/>
      <c r="AY8" s="132">
        <f t="shared" ref="AY8" si="7">BC8+1</f>
        <v>222</v>
      </c>
      <c r="AZ8" s="132"/>
      <c r="BA8" s="132"/>
      <c r="BB8" s="132"/>
      <c r="BC8" s="132">
        <f t="shared" ref="BC8" si="8">BG8+1</f>
        <v>221</v>
      </c>
      <c r="BD8" s="132"/>
      <c r="BE8" s="132"/>
      <c r="BF8" s="132"/>
      <c r="BG8" s="132">
        <f t="shared" ref="BG8" si="9">BK8+1</f>
        <v>220</v>
      </c>
      <c r="BH8" s="132"/>
      <c r="BI8" s="132"/>
      <c r="BJ8" s="132"/>
      <c r="BK8" s="132">
        <f t="shared" ref="BK8" si="10">BO8+1</f>
        <v>219</v>
      </c>
      <c r="BL8" s="132"/>
      <c r="BM8" s="132"/>
      <c r="BN8" s="132"/>
      <c r="BO8" s="132">
        <f t="shared" ref="BO8" si="11">BS8+1</f>
        <v>218</v>
      </c>
      <c r="BP8" s="132"/>
      <c r="BQ8" s="132"/>
      <c r="BR8" s="132"/>
      <c r="BS8" s="132">
        <f t="shared" ref="BS8" si="12">BW8+1</f>
        <v>217</v>
      </c>
      <c r="BT8" s="132"/>
      <c r="BU8" s="132"/>
      <c r="BV8" s="132"/>
      <c r="BW8" s="132">
        <f t="shared" ref="BW8" si="13">CA8+1</f>
        <v>216</v>
      </c>
      <c r="BX8" s="132"/>
      <c r="BY8" s="132"/>
      <c r="BZ8" s="132"/>
      <c r="CA8" s="132">
        <f>CE8+1</f>
        <v>215</v>
      </c>
      <c r="CB8" s="132"/>
      <c r="CC8" s="132"/>
      <c r="CD8" s="132"/>
      <c r="CE8" s="132">
        <f>CE9+1</f>
        <v>214</v>
      </c>
      <c r="CF8" s="132"/>
      <c r="CG8" s="132"/>
      <c r="CH8" s="132"/>
      <c r="CM8" s="64">
        <v>82</v>
      </c>
      <c r="CN8" s="126" t="str">
        <f>IF(ISERROR(VLOOKUP("Inbred HIPS_"&amp;CN$4&amp;"_"&amp;$CM8,'Turkus Index'!$A:$D,4,FALSE)),"NA",VLOOKUP("Inbred HIPS_"&amp;CN$4&amp;"_"&amp;$CM8,'Turkus Index'!$A:$D,4,FALSE))</f>
        <v>NA</v>
      </c>
      <c r="CO8" s="126"/>
      <c r="CP8" s="126" t="str">
        <f>IF(ISERROR(VLOOKUP("Inbred HIPS_"&amp;CP$4&amp;"_"&amp;$CM8,'Turkus Index'!$A:$D,4,FALSE)),"NA",VLOOKUP("Inbred HIPS_"&amp;CP$4&amp;"_"&amp;$CM8,'Turkus Index'!$A:$D,4,FALSE))</f>
        <v>Filler</v>
      </c>
      <c r="CQ8" s="126"/>
      <c r="CR8" s="126" t="str">
        <f>IF(ISERROR(VLOOKUP("Inbred HIPS_"&amp;CR$4&amp;"_"&amp;$CM8,'Turkus Index'!$A:$D,4,FALSE)),"NA",VLOOKUP("Inbred HIPS_"&amp;CR$4&amp;"_"&amp;$CM8,'Turkus Index'!$A:$D,4,FALSE))</f>
        <v>Filler</v>
      </c>
      <c r="CS8" s="126"/>
      <c r="CT8" s="126" t="str">
        <f>IF(ISERROR(VLOOKUP("Inbred HIPS_"&amp;CT$4&amp;"_"&amp;$CM8,'Turkus Index'!$A:$D,4,FALSE)),"NA",VLOOKUP("Inbred HIPS_"&amp;CT$4&amp;"_"&amp;$CM8,'Turkus Index'!$A:$D,4,FALSE))</f>
        <v>Filler</v>
      </c>
      <c r="CU8" s="126"/>
      <c r="CV8" s="126" t="str">
        <f>IF(ISERROR(VLOOKUP("Inbred HIPS_"&amp;CV$4&amp;"_"&amp;$CM8,'Turkus Index'!$A:$D,4,FALSE)),"NA",VLOOKUP("Inbred HIPS_"&amp;CV$4&amp;"_"&amp;$CM8,'Turkus Index'!$A:$D,4,FALSE))</f>
        <v>Filler</v>
      </c>
      <c r="CW8" s="126"/>
      <c r="CX8" s="128">
        <f>IF(ISERROR(VLOOKUP("Inbred HIPS_"&amp;CX$4&amp;"_"&amp;$CM8,'Turkus Index'!$A:$D,4,FALSE)),"NA",VLOOKUP("Inbred HIPS_"&amp;CX$4&amp;"_"&amp;$CM8,'Turkus Index'!$A:$D,4,FALSE))</f>
        <v>596</v>
      </c>
      <c r="CY8" s="128"/>
      <c r="CZ8" s="128">
        <f>IF(ISERROR(VLOOKUP("Inbred HIPS_"&amp;CZ$4&amp;"_"&amp;$CM8,'Turkus Index'!$A:$D,4,FALSE)),"NA",VLOOKUP("Inbred HIPS_"&amp;CZ$4&amp;"_"&amp;$CM8,'Turkus Index'!$A:$D,4,FALSE))</f>
        <v>595</v>
      </c>
      <c r="DA8" s="128"/>
      <c r="DB8" s="128">
        <f>IF(ISERROR(VLOOKUP("Inbred HIPS_"&amp;DB$4&amp;"_"&amp;$CM8,'Turkus Index'!$A:$D,4,FALSE)),"NA",VLOOKUP("Inbred HIPS_"&amp;DB$4&amp;"_"&amp;$CM8,'Turkus Index'!$A:$D,4,FALSE))</f>
        <v>594</v>
      </c>
      <c r="DC8" s="128"/>
      <c r="DD8" s="128">
        <f>IF(ISERROR(VLOOKUP("Inbred HIPS_"&amp;DD$4&amp;"_"&amp;$CM8,'Turkus Index'!$A:$D,4,FALSE)),"NA",VLOOKUP("Inbred HIPS_"&amp;DD$4&amp;"_"&amp;$CM8,'Turkus Index'!$A:$D,4,FALSE))</f>
        <v>593</v>
      </c>
      <c r="DE8" s="128"/>
      <c r="DF8" s="128">
        <f>IF(ISERROR(VLOOKUP("Inbred HIPS_"&amp;DF$4&amp;"_"&amp;$CM8,'Turkus Index'!$A:$D,4,FALSE)),"NA",VLOOKUP("Inbred HIPS_"&amp;DF$4&amp;"_"&amp;$CM8,'Turkus Index'!$A:$D,4,FALSE))</f>
        <v>592</v>
      </c>
      <c r="DG8" s="128"/>
      <c r="DH8" s="128">
        <f>IF(ISERROR(VLOOKUP("Inbred HIPS_"&amp;DH$4&amp;"_"&amp;$CM8,'Turkus Index'!$A:$D,4,FALSE)),"NA",VLOOKUP("Inbred HIPS_"&amp;DH$4&amp;"_"&amp;$CM8,'Turkus Index'!$A:$D,4,FALSE))</f>
        <v>591</v>
      </c>
      <c r="DI8" s="128"/>
      <c r="DJ8" s="126" t="str">
        <f>IF(ISERROR(VLOOKUP("Inbred HIPS_"&amp;DJ$4&amp;"_"&amp;$CM8,'Turkus Index'!$A:$D,4,FALSE)),"NA",VLOOKUP("Inbred HIPS_"&amp;DJ$4&amp;"_"&amp;$CM8,'Turkus Index'!$A:$D,4,FALSE))</f>
        <v>NA</v>
      </c>
      <c r="DK8" s="126"/>
    </row>
    <row r="9" spans="1:115" x14ac:dyDescent="0.9">
      <c r="B9" s="62">
        <v>39</v>
      </c>
      <c r="C9" s="126" t="s">
        <v>545</v>
      </c>
      <c r="D9" s="126"/>
      <c r="E9" s="126"/>
      <c r="F9" s="126"/>
      <c r="G9" s="126" t="s">
        <v>545</v>
      </c>
      <c r="H9" s="126"/>
      <c r="I9" s="126"/>
      <c r="J9" s="126"/>
      <c r="K9" s="126" t="s">
        <v>545</v>
      </c>
      <c r="L9" s="126"/>
      <c r="M9" s="126"/>
      <c r="N9" s="126"/>
      <c r="O9" s="126" t="s">
        <v>545</v>
      </c>
      <c r="P9" s="126"/>
      <c r="Q9" s="126"/>
      <c r="R9" s="126"/>
      <c r="S9" s="126" t="s">
        <v>545</v>
      </c>
      <c r="T9" s="126"/>
      <c r="U9" s="126"/>
      <c r="V9" s="126"/>
      <c r="W9" s="126" t="s">
        <v>545</v>
      </c>
      <c r="X9" s="126"/>
      <c r="Y9" s="126"/>
      <c r="Z9" s="126"/>
      <c r="AA9" s="126" t="s">
        <v>545</v>
      </c>
      <c r="AB9" s="126"/>
      <c r="AC9" s="126"/>
      <c r="AD9" s="126"/>
      <c r="AE9" s="126" t="s">
        <v>545</v>
      </c>
      <c r="AF9" s="126"/>
      <c r="AG9" s="126"/>
      <c r="AH9" s="126"/>
      <c r="AI9" s="126" t="s">
        <v>545</v>
      </c>
      <c r="AJ9" s="126"/>
      <c r="AK9" s="126"/>
      <c r="AL9" s="126"/>
      <c r="AM9" s="126" t="s">
        <v>545</v>
      </c>
      <c r="AN9" s="126"/>
      <c r="AO9" s="126"/>
      <c r="AP9" s="126"/>
      <c r="AQ9" s="126" t="s">
        <v>545</v>
      </c>
      <c r="AR9" s="126"/>
      <c r="AS9" s="126"/>
      <c r="AT9" s="126"/>
      <c r="AU9" s="126" t="s">
        <v>545</v>
      </c>
      <c r="AV9" s="126"/>
      <c r="AW9" s="126"/>
      <c r="AX9" s="126"/>
      <c r="AY9" s="126" t="s">
        <v>545</v>
      </c>
      <c r="AZ9" s="126"/>
      <c r="BA9" s="126"/>
      <c r="BB9" s="126"/>
      <c r="BC9" s="126" t="s">
        <v>545</v>
      </c>
      <c r="BD9" s="126"/>
      <c r="BE9" s="126"/>
      <c r="BF9" s="126"/>
      <c r="BG9" s="126" t="s">
        <v>545</v>
      </c>
      <c r="BH9" s="126"/>
      <c r="BI9" s="126"/>
      <c r="BJ9" s="126"/>
      <c r="BK9" s="126" t="s">
        <v>545</v>
      </c>
      <c r="BL9" s="126"/>
      <c r="BM9" s="126"/>
      <c r="BN9" s="126"/>
      <c r="BO9" s="126" t="s">
        <v>545</v>
      </c>
      <c r="BP9" s="126"/>
      <c r="BQ9" s="126"/>
      <c r="BR9" s="126"/>
      <c r="BS9" s="126" t="s">
        <v>545</v>
      </c>
      <c r="BT9" s="126"/>
      <c r="BU9" s="126"/>
      <c r="BV9" s="126"/>
      <c r="BW9" s="126" t="s">
        <v>545</v>
      </c>
      <c r="BX9" s="126"/>
      <c r="BY9" s="126"/>
      <c r="BZ9" s="126"/>
      <c r="CA9" s="132">
        <f t="shared" ref="CA9" si="14">CA10+1</f>
        <v>212</v>
      </c>
      <c r="CB9" s="132"/>
      <c r="CC9" s="132"/>
      <c r="CD9" s="132"/>
      <c r="CE9" s="132">
        <f t="shared" ref="CE9" si="15">CA9+1</f>
        <v>213</v>
      </c>
      <c r="CF9" s="132"/>
      <c r="CG9" s="132"/>
      <c r="CH9" s="132"/>
      <c r="CM9" s="64">
        <v>81</v>
      </c>
      <c r="CN9" s="126" t="str">
        <f>IF(ISERROR(VLOOKUP("Inbred HIPS_"&amp;CN$4&amp;"_"&amp;$CM9,'Turkus Index'!$A:$D,4,FALSE)),"NA",VLOOKUP("Inbred HIPS_"&amp;CN$4&amp;"_"&amp;$CM9,'Turkus Index'!$A:$D,4,FALSE))</f>
        <v>NA</v>
      </c>
      <c r="CO9" s="126"/>
      <c r="CP9" s="128">
        <f>IF(ISERROR(VLOOKUP("Inbred HIPS_"&amp;CP$4&amp;"_"&amp;$CM9,'Turkus Index'!$A:$D,4,FALSE)),"NA",VLOOKUP("Inbred HIPS_"&amp;CP$4&amp;"_"&amp;$CM9,'Turkus Index'!$A:$D,4,FALSE))</f>
        <v>581</v>
      </c>
      <c r="CQ9" s="128"/>
      <c r="CR9" s="128">
        <f>IF(ISERROR(VLOOKUP("Inbred HIPS_"&amp;CR$4&amp;"_"&amp;$CM9,'Turkus Index'!$A:$D,4,FALSE)),"NA",VLOOKUP("Inbred HIPS_"&amp;CR$4&amp;"_"&amp;$CM9,'Turkus Index'!$A:$D,4,FALSE))</f>
        <v>582</v>
      </c>
      <c r="CS9" s="128"/>
      <c r="CT9" s="128">
        <f>IF(ISERROR(VLOOKUP("Inbred HIPS_"&amp;CT$4&amp;"_"&amp;$CM9,'Turkus Index'!$A:$D,4,FALSE)),"NA",VLOOKUP("Inbred HIPS_"&amp;CT$4&amp;"_"&amp;$CM9,'Turkus Index'!$A:$D,4,FALSE))</f>
        <v>583</v>
      </c>
      <c r="CU9" s="128"/>
      <c r="CV9" s="128">
        <f>IF(ISERROR(VLOOKUP("Inbred HIPS_"&amp;CV$4&amp;"_"&amp;$CM9,'Turkus Index'!$A:$D,4,FALSE)),"NA",VLOOKUP("Inbred HIPS_"&amp;CV$4&amp;"_"&amp;$CM9,'Turkus Index'!$A:$D,4,FALSE))</f>
        <v>584</v>
      </c>
      <c r="CW9" s="128"/>
      <c r="CX9" s="128">
        <f>IF(ISERROR(VLOOKUP("Inbred HIPS_"&amp;CX$4&amp;"_"&amp;$CM9,'Turkus Index'!$A:$D,4,FALSE)),"NA",VLOOKUP("Inbred HIPS_"&amp;CX$4&amp;"_"&amp;$CM9,'Turkus Index'!$A:$D,4,FALSE))</f>
        <v>585</v>
      </c>
      <c r="CY9" s="128"/>
      <c r="CZ9" s="128">
        <f>IF(ISERROR(VLOOKUP("Inbred HIPS_"&amp;CZ$4&amp;"_"&amp;$CM9,'Turkus Index'!$A:$D,4,FALSE)),"NA",VLOOKUP("Inbred HIPS_"&amp;CZ$4&amp;"_"&amp;$CM9,'Turkus Index'!$A:$D,4,FALSE))</f>
        <v>586</v>
      </c>
      <c r="DA9" s="128"/>
      <c r="DB9" s="128">
        <f>IF(ISERROR(VLOOKUP("Inbred HIPS_"&amp;DB$4&amp;"_"&amp;$CM9,'Turkus Index'!$A:$D,4,FALSE)),"NA",VLOOKUP("Inbred HIPS_"&amp;DB$4&amp;"_"&amp;$CM9,'Turkus Index'!$A:$D,4,FALSE))</f>
        <v>587</v>
      </c>
      <c r="DC9" s="128"/>
      <c r="DD9" s="128">
        <f>IF(ISERROR(VLOOKUP("Inbred HIPS_"&amp;DD$4&amp;"_"&amp;$CM9,'Turkus Index'!$A:$D,4,FALSE)),"NA",VLOOKUP("Inbred HIPS_"&amp;DD$4&amp;"_"&amp;$CM9,'Turkus Index'!$A:$D,4,FALSE))</f>
        <v>588</v>
      </c>
      <c r="DE9" s="128"/>
      <c r="DF9" s="128">
        <f>IF(ISERROR(VLOOKUP("Inbred HIPS_"&amp;DF$4&amp;"_"&amp;$CM9,'Turkus Index'!$A:$D,4,FALSE)),"NA",VLOOKUP("Inbred HIPS_"&amp;DF$4&amp;"_"&amp;$CM9,'Turkus Index'!$A:$D,4,FALSE))</f>
        <v>589</v>
      </c>
      <c r="DG9" s="128"/>
      <c r="DH9" s="128">
        <f>IF(ISERROR(VLOOKUP("Inbred HIPS_"&amp;DH$4&amp;"_"&amp;$CM9,'Turkus Index'!$A:$D,4,FALSE)),"NA",VLOOKUP("Inbred HIPS_"&amp;DH$4&amp;"_"&amp;$CM9,'Turkus Index'!$A:$D,4,FALSE))</f>
        <v>590</v>
      </c>
      <c r="DI9" s="128"/>
      <c r="DJ9" s="126" t="str">
        <f>IF(ISERROR(VLOOKUP("Inbred HIPS_"&amp;DJ$4&amp;"_"&amp;$CM9,'Turkus Index'!$A:$D,4,FALSE)),"NA",VLOOKUP("Inbred HIPS_"&amp;DJ$4&amp;"_"&amp;$CM9,'Turkus Index'!$A:$D,4,FALSE))</f>
        <v>NA</v>
      </c>
      <c r="DK9" s="126"/>
    </row>
    <row r="10" spans="1:115" x14ac:dyDescent="0.9">
      <c r="B10" s="62">
        <v>38</v>
      </c>
      <c r="C10" s="126" t="s">
        <v>545</v>
      </c>
      <c r="D10" s="126"/>
      <c r="E10" s="126"/>
      <c r="F10" s="126"/>
      <c r="G10" s="126" t="s">
        <v>545</v>
      </c>
      <c r="H10" s="126"/>
      <c r="I10" s="126"/>
      <c r="J10" s="126"/>
      <c r="K10" s="126" t="s">
        <v>545</v>
      </c>
      <c r="L10" s="126"/>
      <c r="M10" s="126"/>
      <c r="N10" s="126"/>
      <c r="O10" s="126" t="s">
        <v>545</v>
      </c>
      <c r="P10" s="126"/>
      <c r="Q10" s="126"/>
      <c r="R10" s="126"/>
      <c r="S10" s="126" t="s">
        <v>545</v>
      </c>
      <c r="T10" s="126"/>
      <c r="U10" s="126"/>
      <c r="V10" s="126"/>
      <c r="W10" s="126" t="s">
        <v>545</v>
      </c>
      <c r="X10" s="126"/>
      <c r="Y10" s="126"/>
      <c r="Z10" s="126"/>
      <c r="AA10" s="126" t="s">
        <v>545</v>
      </c>
      <c r="AB10" s="126"/>
      <c r="AC10" s="126"/>
      <c r="AD10" s="126"/>
      <c r="AE10" s="126" t="s">
        <v>545</v>
      </c>
      <c r="AF10" s="126"/>
      <c r="AG10" s="126"/>
      <c r="AH10" s="126"/>
      <c r="AI10" s="126" t="s">
        <v>545</v>
      </c>
      <c r="AJ10" s="126"/>
      <c r="AK10" s="126"/>
      <c r="AL10" s="126"/>
      <c r="AM10" s="126" t="s">
        <v>545</v>
      </c>
      <c r="AN10" s="126"/>
      <c r="AO10" s="126"/>
      <c r="AP10" s="126"/>
      <c r="AQ10" s="126" t="s">
        <v>545</v>
      </c>
      <c r="AR10" s="126"/>
      <c r="AS10" s="126"/>
      <c r="AT10" s="126"/>
      <c r="AU10" s="126" t="s">
        <v>545</v>
      </c>
      <c r="AV10" s="126"/>
      <c r="AW10" s="126"/>
      <c r="AX10" s="126"/>
      <c r="AY10" s="126" t="s">
        <v>545</v>
      </c>
      <c r="AZ10" s="126"/>
      <c r="BA10" s="126"/>
      <c r="BB10" s="126"/>
      <c r="BC10" s="126" t="s">
        <v>545</v>
      </c>
      <c r="BD10" s="126"/>
      <c r="BE10" s="126"/>
      <c r="BF10" s="126"/>
      <c r="BG10" s="126" t="s">
        <v>545</v>
      </c>
      <c r="BH10" s="126"/>
      <c r="BI10" s="126"/>
      <c r="BJ10" s="126"/>
      <c r="BK10" s="126" t="s">
        <v>545</v>
      </c>
      <c r="BL10" s="126"/>
      <c r="BM10" s="126"/>
      <c r="BN10" s="126"/>
      <c r="BO10" s="126" t="s">
        <v>545</v>
      </c>
      <c r="BP10" s="126"/>
      <c r="BQ10" s="126"/>
      <c r="BR10" s="126"/>
      <c r="BS10" s="126" t="s">
        <v>545</v>
      </c>
      <c r="BT10" s="126"/>
      <c r="BU10" s="126"/>
      <c r="BV10" s="126"/>
      <c r="BW10" s="126" t="s">
        <v>545</v>
      </c>
      <c r="BX10" s="126"/>
      <c r="BY10" s="126"/>
      <c r="BZ10" s="126"/>
      <c r="CA10" s="132">
        <f t="shared" ref="CA10" si="16">CE10+1</f>
        <v>211</v>
      </c>
      <c r="CB10" s="132"/>
      <c r="CC10" s="132"/>
      <c r="CD10" s="132"/>
      <c r="CE10" s="132">
        <f t="shared" ref="CE10" si="17">CE11+1</f>
        <v>210</v>
      </c>
      <c r="CF10" s="132"/>
      <c r="CG10" s="132"/>
      <c r="CH10" s="132"/>
      <c r="CM10" s="64">
        <v>80</v>
      </c>
      <c r="CN10" s="126" t="str">
        <f>IF(ISERROR(VLOOKUP("Inbred HIPS_"&amp;CN$4&amp;"_"&amp;$CM10,'Turkus Index'!$A:$D,4,FALSE)),"NA",VLOOKUP("Inbred HIPS_"&amp;CN$4&amp;"_"&amp;$CM10,'Turkus Index'!$A:$D,4,FALSE))</f>
        <v>NA</v>
      </c>
      <c r="CO10" s="126"/>
      <c r="CP10" s="128">
        <f>IF(ISERROR(VLOOKUP("Inbred HIPS_"&amp;CP$4&amp;"_"&amp;$CM10,'Turkus Index'!$A:$D,4,FALSE)),"NA",VLOOKUP("Inbred HIPS_"&amp;CP$4&amp;"_"&amp;$CM10,'Turkus Index'!$A:$D,4,FALSE))</f>
        <v>580</v>
      </c>
      <c r="CQ10" s="128"/>
      <c r="CR10" s="128">
        <f>IF(ISERROR(VLOOKUP("Inbred HIPS_"&amp;CR$4&amp;"_"&amp;$CM10,'Turkus Index'!$A:$D,4,FALSE)),"NA",VLOOKUP("Inbred HIPS_"&amp;CR$4&amp;"_"&amp;$CM10,'Turkus Index'!$A:$D,4,FALSE))</f>
        <v>579</v>
      </c>
      <c r="CS10" s="128"/>
      <c r="CT10" s="128">
        <f>IF(ISERROR(VLOOKUP("Inbred HIPS_"&amp;CT$4&amp;"_"&amp;$CM10,'Turkus Index'!$A:$D,4,FALSE)),"NA",VLOOKUP("Inbred HIPS_"&amp;CT$4&amp;"_"&amp;$CM10,'Turkus Index'!$A:$D,4,FALSE))</f>
        <v>578</v>
      </c>
      <c r="CU10" s="128"/>
      <c r="CV10" s="128">
        <f>IF(ISERROR(VLOOKUP("Inbred HIPS_"&amp;CV$4&amp;"_"&amp;$CM10,'Turkus Index'!$A:$D,4,FALSE)),"NA",VLOOKUP("Inbred HIPS_"&amp;CV$4&amp;"_"&amp;$CM10,'Turkus Index'!$A:$D,4,FALSE))</f>
        <v>577</v>
      </c>
      <c r="CW10" s="128"/>
      <c r="CX10" s="128">
        <f>IF(ISERROR(VLOOKUP("Inbred HIPS_"&amp;CX$4&amp;"_"&amp;$CM10,'Turkus Index'!$A:$D,4,FALSE)),"NA",VLOOKUP("Inbred HIPS_"&amp;CX$4&amp;"_"&amp;$CM10,'Turkus Index'!$A:$D,4,FALSE))</f>
        <v>576</v>
      </c>
      <c r="CY10" s="128"/>
      <c r="CZ10" s="128">
        <f>IF(ISERROR(VLOOKUP("Inbred HIPS_"&amp;CZ$4&amp;"_"&amp;$CM10,'Turkus Index'!$A:$D,4,FALSE)),"NA",VLOOKUP("Inbred HIPS_"&amp;CZ$4&amp;"_"&amp;$CM10,'Turkus Index'!$A:$D,4,FALSE))</f>
        <v>575</v>
      </c>
      <c r="DA10" s="128"/>
      <c r="DB10" s="128">
        <f>IF(ISERROR(VLOOKUP("Inbred HIPS_"&amp;DB$4&amp;"_"&amp;$CM10,'Turkus Index'!$A:$D,4,FALSE)),"NA",VLOOKUP("Inbred HIPS_"&amp;DB$4&amp;"_"&amp;$CM10,'Turkus Index'!$A:$D,4,FALSE))</f>
        <v>574</v>
      </c>
      <c r="DC10" s="128"/>
      <c r="DD10" s="128">
        <f>IF(ISERROR(VLOOKUP("Inbred HIPS_"&amp;DD$4&amp;"_"&amp;$CM10,'Turkus Index'!$A:$D,4,FALSE)),"NA",VLOOKUP("Inbred HIPS_"&amp;DD$4&amp;"_"&amp;$CM10,'Turkus Index'!$A:$D,4,FALSE))</f>
        <v>573</v>
      </c>
      <c r="DE10" s="128"/>
      <c r="DF10" s="128">
        <f>IF(ISERROR(VLOOKUP("Inbred HIPS_"&amp;DF$4&amp;"_"&amp;$CM10,'Turkus Index'!$A:$D,4,FALSE)),"NA",VLOOKUP("Inbred HIPS_"&amp;DF$4&amp;"_"&amp;$CM10,'Turkus Index'!$A:$D,4,FALSE))</f>
        <v>572</v>
      </c>
      <c r="DG10" s="128"/>
      <c r="DH10" s="128">
        <f>IF(ISERROR(VLOOKUP("Inbred HIPS_"&amp;DH$4&amp;"_"&amp;$CM10,'Turkus Index'!$A:$D,4,FALSE)),"NA",VLOOKUP("Inbred HIPS_"&amp;DH$4&amp;"_"&amp;$CM10,'Turkus Index'!$A:$D,4,FALSE))</f>
        <v>571</v>
      </c>
      <c r="DI10" s="128"/>
      <c r="DJ10" s="126" t="str">
        <f>IF(ISERROR(VLOOKUP("Inbred HIPS_"&amp;DJ$4&amp;"_"&amp;$CM10,'Turkus Index'!$A:$D,4,FALSE)),"NA",VLOOKUP("Inbred HIPS_"&amp;DJ$4&amp;"_"&amp;$CM10,'Turkus Index'!$A:$D,4,FALSE))</f>
        <v>NA</v>
      </c>
      <c r="DK10" s="126"/>
    </row>
    <row r="11" spans="1:115" x14ac:dyDescent="0.9">
      <c r="B11" s="62">
        <v>37</v>
      </c>
      <c r="C11" s="126" t="s">
        <v>545</v>
      </c>
      <c r="D11" s="126"/>
      <c r="E11" s="126"/>
      <c r="F11" s="126"/>
      <c r="G11" s="126" t="s">
        <v>545</v>
      </c>
      <c r="H11" s="126"/>
      <c r="I11" s="126"/>
      <c r="J11" s="126"/>
      <c r="K11" s="126" t="s">
        <v>545</v>
      </c>
      <c r="L11" s="126"/>
      <c r="M11" s="126"/>
      <c r="N11" s="126"/>
      <c r="O11" s="126" t="s">
        <v>545</v>
      </c>
      <c r="P11" s="126"/>
      <c r="Q11" s="126"/>
      <c r="R11" s="126"/>
      <c r="S11" s="126" t="s">
        <v>545</v>
      </c>
      <c r="T11" s="126"/>
      <c r="U11" s="126"/>
      <c r="V11" s="126"/>
      <c r="W11" s="126" t="s">
        <v>545</v>
      </c>
      <c r="X11" s="126"/>
      <c r="Y11" s="126"/>
      <c r="Z11" s="126"/>
      <c r="AA11" s="126" t="s">
        <v>545</v>
      </c>
      <c r="AB11" s="126"/>
      <c r="AC11" s="126"/>
      <c r="AD11" s="126"/>
      <c r="AE11" s="126" t="s">
        <v>545</v>
      </c>
      <c r="AF11" s="126"/>
      <c r="AG11" s="126"/>
      <c r="AH11" s="126"/>
      <c r="AI11" s="126" t="s">
        <v>545</v>
      </c>
      <c r="AJ11" s="126"/>
      <c r="AK11" s="126"/>
      <c r="AL11" s="126"/>
      <c r="AM11" s="126" t="s">
        <v>545</v>
      </c>
      <c r="AN11" s="126"/>
      <c r="AO11" s="126"/>
      <c r="AP11" s="126"/>
      <c r="AQ11" s="126" t="s">
        <v>545</v>
      </c>
      <c r="AR11" s="126"/>
      <c r="AS11" s="126"/>
      <c r="AT11" s="126"/>
      <c r="AU11" s="126" t="s">
        <v>545</v>
      </c>
      <c r="AV11" s="126"/>
      <c r="AW11" s="126"/>
      <c r="AX11" s="126"/>
      <c r="AY11" s="126" t="s">
        <v>545</v>
      </c>
      <c r="AZ11" s="126"/>
      <c r="BA11" s="126"/>
      <c r="BB11" s="126"/>
      <c r="BC11" s="126" t="s">
        <v>545</v>
      </c>
      <c r="BD11" s="126"/>
      <c r="BE11" s="126"/>
      <c r="BF11" s="126"/>
      <c r="BG11" s="126" t="s">
        <v>545</v>
      </c>
      <c r="BH11" s="126"/>
      <c r="BI11" s="126"/>
      <c r="BJ11" s="126"/>
      <c r="BK11" s="126" t="s">
        <v>545</v>
      </c>
      <c r="BL11" s="126"/>
      <c r="BM11" s="126"/>
      <c r="BN11" s="126"/>
      <c r="BO11" s="126" t="s">
        <v>545</v>
      </c>
      <c r="BP11" s="126"/>
      <c r="BQ11" s="126"/>
      <c r="BR11" s="126"/>
      <c r="BS11" s="126" t="s">
        <v>545</v>
      </c>
      <c r="BT11" s="126"/>
      <c r="BU11" s="126"/>
      <c r="BV11" s="126"/>
      <c r="BW11" s="126" t="s">
        <v>545</v>
      </c>
      <c r="BX11" s="126"/>
      <c r="BY11" s="126"/>
      <c r="BZ11" s="126"/>
      <c r="CA11" s="132">
        <f t="shared" ref="CA11" si="18">CA12+1</f>
        <v>208</v>
      </c>
      <c r="CB11" s="132"/>
      <c r="CC11" s="132"/>
      <c r="CD11" s="132"/>
      <c r="CE11" s="132">
        <f t="shared" ref="CE11" si="19">CA11+1</f>
        <v>209</v>
      </c>
      <c r="CF11" s="132"/>
      <c r="CG11" s="132"/>
      <c r="CH11" s="132"/>
      <c r="CM11" s="64">
        <v>79</v>
      </c>
      <c r="CN11" s="126" t="str">
        <f>IF(ISERROR(VLOOKUP("Inbred HIPS_"&amp;CN$4&amp;"_"&amp;$CM11,'Turkus Index'!$A:$D,4,FALSE)),"NA",VLOOKUP("Inbred HIPS_"&amp;CN$4&amp;"_"&amp;$CM11,'Turkus Index'!$A:$D,4,FALSE))</f>
        <v>NA</v>
      </c>
      <c r="CO11" s="126"/>
      <c r="CP11" s="128">
        <f>IF(ISERROR(VLOOKUP("Inbred HIPS_"&amp;CP$4&amp;"_"&amp;$CM11,'Turkus Index'!$A:$D,4,FALSE)),"NA",VLOOKUP("Inbred HIPS_"&amp;CP$4&amp;"_"&amp;$CM11,'Turkus Index'!$A:$D,4,FALSE))</f>
        <v>561</v>
      </c>
      <c r="CQ11" s="128"/>
      <c r="CR11" s="128">
        <f>IF(ISERROR(VLOOKUP("Inbred HIPS_"&amp;CR$4&amp;"_"&amp;$CM11,'Turkus Index'!$A:$D,4,FALSE)),"NA",VLOOKUP("Inbred HIPS_"&amp;CR$4&amp;"_"&amp;$CM11,'Turkus Index'!$A:$D,4,FALSE))</f>
        <v>562</v>
      </c>
      <c r="CS11" s="128"/>
      <c r="CT11" s="128">
        <f>IF(ISERROR(VLOOKUP("Inbred HIPS_"&amp;CT$4&amp;"_"&amp;$CM11,'Turkus Index'!$A:$D,4,FALSE)),"NA",VLOOKUP("Inbred HIPS_"&amp;CT$4&amp;"_"&amp;$CM11,'Turkus Index'!$A:$D,4,FALSE))</f>
        <v>563</v>
      </c>
      <c r="CU11" s="128"/>
      <c r="CV11" s="128">
        <f>IF(ISERROR(VLOOKUP("Inbred HIPS_"&amp;CV$4&amp;"_"&amp;$CM11,'Turkus Index'!$A:$D,4,FALSE)),"NA",VLOOKUP("Inbred HIPS_"&amp;CV$4&amp;"_"&amp;$CM11,'Turkus Index'!$A:$D,4,FALSE))</f>
        <v>564</v>
      </c>
      <c r="CW11" s="128"/>
      <c r="CX11" s="128">
        <f>IF(ISERROR(VLOOKUP("Inbred HIPS_"&amp;CX$4&amp;"_"&amp;$CM11,'Turkus Index'!$A:$D,4,FALSE)),"NA",VLOOKUP("Inbred HIPS_"&amp;CX$4&amp;"_"&amp;$CM11,'Turkus Index'!$A:$D,4,FALSE))</f>
        <v>565</v>
      </c>
      <c r="CY11" s="128"/>
      <c r="CZ11" s="128">
        <f>IF(ISERROR(VLOOKUP("Inbred HIPS_"&amp;CZ$4&amp;"_"&amp;$CM11,'Turkus Index'!$A:$D,4,FALSE)),"NA",VLOOKUP("Inbred HIPS_"&amp;CZ$4&amp;"_"&amp;$CM11,'Turkus Index'!$A:$D,4,FALSE))</f>
        <v>566</v>
      </c>
      <c r="DA11" s="128"/>
      <c r="DB11" s="128">
        <f>IF(ISERROR(VLOOKUP("Inbred HIPS_"&amp;DB$4&amp;"_"&amp;$CM11,'Turkus Index'!$A:$D,4,FALSE)),"NA",VLOOKUP("Inbred HIPS_"&amp;DB$4&amp;"_"&amp;$CM11,'Turkus Index'!$A:$D,4,FALSE))</f>
        <v>567</v>
      </c>
      <c r="DC11" s="128"/>
      <c r="DD11" s="128">
        <f>IF(ISERROR(VLOOKUP("Inbred HIPS_"&amp;DD$4&amp;"_"&amp;$CM11,'Turkus Index'!$A:$D,4,FALSE)),"NA",VLOOKUP("Inbred HIPS_"&amp;DD$4&amp;"_"&amp;$CM11,'Turkus Index'!$A:$D,4,FALSE))</f>
        <v>568</v>
      </c>
      <c r="DE11" s="128"/>
      <c r="DF11" s="128">
        <f>IF(ISERROR(VLOOKUP("Inbred HIPS_"&amp;DF$4&amp;"_"&amp;$CM11,'Turkus Index'!$A:$D,4,FALSE)),"NA",VLOOKUP("Inbred HIPS_"&amp;DF$4&amp;"_"&amp;$CM11,'Turkus Index'!$A:$D,4,FALSE))</f>
        <v>569</v>
      </c>
      <c r="DG11" s="128"/>
      <c r="DH11" s="128">
        <f>IF(ISERROR(VLOOKUP("Inbred HIPS_"&amp;DH$4&amp;"_"&amp;$CM11,'Turkus Index'!$A:$D,4,FALSE)),"NA",VLOOKUP("Inbred HIPS_"&amp;DH$4&amp;"_"&amp;$CM11,'Turkus Index'!$A:$D,4,FALSE))</f>
        <v>570</v>
      </c>
      <c r="DI11" s="128"/>
      <c r="DJ11" s="126" t="str">
        <f>IF(ISERROR(VLOOKUP("Inbred HIPS_"&amp;DJ$4&amp;"_"&amp;$CM11,'Turkus Index'!$A:$D,4,FALSE)),"NA",VLOOKUP("Inbred HIPS_"&amp;DJ$4&amp;"_"&amp;$CM11,'Turkus Index'!$A:$D,4,FALSE))</f>
        <v>NA</v>
      </c>
      <c r="DK11" s="126"/>
    </row>
    <row r="12" spans="1:115" x14ac:dyDescent="0.9">
      <c r="B12" s="62">
        <v>36</v>
      </c>
      <c r="C12" s="126" t="s">
        <v>545</v>
      </c>
      <c r="D12" s="126"/>
      <c r="E12" s="126"/>
      <c r="F12" s="126"/>
      <c r="G12" s="126" t="s">
        <v>545</v>
      </c>
      <c r="H12" s="126"/>
      <c r="I12" s="126"/>
      <c r="J12" s="126"/>
      <c r="K12" s="126" t="s">
        <v>545</v>
      </c>
      <c r="L12" s="126"/>
      <c r="M12" s="126"/>
      <c r="N12" s="126"/>
      <c r="O12" s="126" t="s">
        <v>545</v>
      </c>
      <c r="P12" s="126"/>
      <c r="Q12" s="126"/>
      <c r="R12" s="126"/>
      <c r="S12" s="126" t="s">
        <v>545</v>
      </c>
      <c r="T12" s="126"/>
      <c r="U12" s="126"/>
      <c r="V12" s="126"/>
      <c r="W12" s="126" t="s">
        <v>545</v>
      </c>
      <c r="X12" s="126"/>
      <c r="Y12" s="126"/>
      <c r="Z12" s="126"/>
      <c r="AA12" s="126" t="s">
        <v>545</v>
      </c>
      <c r="AB12" s="126"/>
      <c r="AC12" s="126"/>
      <c r="AD12" s="126"/>
      <c r="AE12" s="126" t="s">
        <v>545</v>
      </c>
      <c r="AF12" s="126"/>
      <c r="AG12" s="126"/>
      <c r="AH12" s="126"/>
      <c r="AI12" s="126" t="s">
        <v>545</v>
      </c>
      <c r="AJ12" s="126"/>
      <c r="AK12" s="126"/>
      <c r="AL12" s="126"/>
      <c r="AM12" s="126" t="s">
        <v>545</v>
      </c>
      <c r="AN12" s="126"/>
      <c r="AO12" s="126"/>
      <c r="AP12" s="126"/>
      <c r="AQ12" s="126" t="s">
        <v>545</v>
      </c>
      <c r="AR12" s="126"/>
      <c r="AS12" s="126"/>
      <c r="AT12" s="126"/>
      <c r="AU12" s="126" t="s">
        <v>545</v>
      </c>
      <c r="AV12" s="126"/>
      <c r="AW12" s="126"/>
      <c r="AX12" s="126"/>
      <c r="AY12" s="126" t="s">
        <v>545</v>
      </c>
      <c r="AZ12" s="126"/>
      <c r="BA12" s="126"/>
      <c r="BB12" s="126"/>
      <c r="BC12" s="126" t="s">
        <v>545</v>
      </c>
      <c r="BD12" s="126"/>
      <c r="BE12" s="126"/>
      <c r="BF12" s="126"/>
      <c r="BG12" s="126" t="s">
        <v>545</v>
      </c>
      <c r="BH12" s="126"/>
      <c r="BI12" s="126"/>
      <c r="BJ12" s="126"/>
      <c r="BK12" s="126" t="s">
        <v>545</v>
      </c>
      <c r="BL12" s="126"/>
      <c r="BM12" s="126"/>
      <c r="BN12" s="126"/>
      <c r="BO12" s="126" t="s">
        <v>545</v>
      </c>
      <c r="BP12" s="126"/>
      <c r="BQ12" s="126"/>
      <c r="BR12" s="126"/>
      <c r="BS12" s="126" t="s">
        <v>545</v>
      </c>
      <c r="BT12" s="126"/>
      <c r="BU12" s="126"/>
      <c r="BV12" s="126"/>
      <c r="BW12" s="126" t="s">
        <v>545</v>
      </c>
      <c r="BX12" s="126"/>
      <c r="BY12" s="126"/>
      <c r="BZ12" s="126"/>
      <c r="CA12" s="132">
        <f t="shared" ref="CA12" si="20">CE12+1</f>
        <v>207</v>
      </c>
      <c r="CB12" s="132"/>
      <c r="CC12" s="132"/>
      <c r="CD12" s="132"/>
      <c r="CE12" s="132">
        <f t="shared" ref="CE12" si="21">CE13+1</f>
        <v>206</v>
      </c>
      <c r="CF12" s="132"/>
      <c r="CG12" s="132"/>
      <c r="CH12" s="132"/>
      <c r="CM12" s="64">
        <v>78</v>
      </c>
      <c r="CN12" s="126" t="str">
        <f>IF(ISERROR(VLOOKUP("Inbred HIPS_"&amp;CN$4&amp;"_"&amp;$CM12,'Turkus Index'!$A:$D,4,FALSE)),"NA",VLOOKUP("Inbred HIPS_"&amp;CN$4&amp;"_"&amp;$CM12,'Turkus Index'!$A:$D,4,FALSE))</f>
        <v>NA</v>
      </c>
      <c r="CO12" s="126"/>
      <c r="CP12" s="128">
        <f>IF(ISERROR(VLOOKUP("Inbred HIPS_"&amp;CP$4&amp;"_"&amp;$CM12,'Turkus Index'!$A:$D,4,FALSE)),"NA",VLOOKUP("Inbred HIPS_"&amp;CP$4&amp;"_"&amp;$CM12,'Turkus Index'!$A:$D,4,FALSE))</f>
        <v>560</v>
      </c>
      <c r="CQ12" s="128"/>
      <c r="CR12" s="128">
        <f>IF(ISERROR(VLOOKUP("Inbred HIPS_"&amp;CR$4&amp;"_"&amp;$CM12,'Turkus Index'!$A:$D,4,FALSE)),"NA",VLOOKUP("Inbred HIPS_"&amp;CR$4&amp;"_"&amp;$CM12,'Turkus Index'!$A:$D,4,FALSE))</f>
        <v>559</v>
      </c>
      <c r="CS12" s="128"/>
      <c r="CT12" s="128">
        <f>IF(ISERROR(VLOOKUP("Inbred HIPS_"&amp;CT$4&amp;"_"&amp;$CM12,'Turkus Index'!$A:$D,4,FALSE)),"NA",VLOOKUP("Inbred HIPS_"&amp;CT$4&amp;"_"&amp;$CM12,'Turkus Index'!$A:$D,4,FALSE))</f>
        <v>558</v>
      </c>
      <c r="CU12" s="128"/>
      <c r="CV12" s="128">
        <f>IF(ISERROR(VLOOKUP("Inbred HIPS_"&amp;CV$4&amp;"_"&amp;$CM12,'Turkus Index'!$A:$D,4,FALSE)),"NA",VLOOKUP("Inbred HIPS_"&amp;CV$4&amp;"_"&amp;$CM12,'Turkus Index'!$A:$D,4,FALSE))</f>
        <v>557</v>
      </c>
      <c r="CW12" s="128"/>
      <c r="CX12" s="128">
        <f>IF(ISERROR(VLOOKUP("Inbred HIPS_"&amp;CX$4&amp;"_"&amp;$CM12,'Turkus Index'!$A:$D,4,FALSE)),"NA",VLOOKUP("Inbred HIPS_"&amp;CX$4&amp;"_"&amp;$CM12,'Turkus Index'!$A:$D,4,FALSE))</f>
        <v>556</v>
      </c>
      <c r="CY12" s="128"/>
      <c r="CZ12" s="128">
        <f>IF(ISERROR(VLOOKUP("Inbred HIPS_"&amp;CZ$4&amp;"_"&amp;$CM12,'Turkus Index'!$A:$D,4,FALSE)),"NA",VLOOKUP("Inbred HIPS_"&amp;CZ$4&amp;"_"&amp;$CM12,'Turkus Index'!$A:$D,4,FALSE))</f>
        <v>555</v>
      </c>
      <c r="DA12" s="128"/>
      <c r="DB12" s="128">
        <f>IF(ISERROR(VLOOKUP("Inbred HIPS_"&amp;DB$4&amp;"_"&amp;$CM12,'Turkus Index'!$A:$D,4,FALSE)),"NA",VLOOKUP("Inbred HIPS_"&amp;DB$4&amp;"_"&amp;$CM12,'Turkus Index'!$A:$D,4,FALSE))</f>
        <v>554</v>
      </c>
      <c r="DC12" s="128"/>
      <c r="DD12" s="128">
        <f>IF(ISERROR(VLOOKUP("Inbred HIPS_"&amp;DD$4&amp;"_"&amp;$CM12,'Turkus Index'!$A:$D,4,FALSE)),"NA",VLOOKUP("Inbred HIPS_"&amp;DD$4&amp;"_"&amp;$CM12,'Turkus Index'!$A:$D,4,FALSE))</f>
        <v>553</v>
      </c>
      <c r="DE12" s="128"/>
      <c r="DF12" s="128">
        <f>IF(ISERROR(VLOOKUP("Inbred HIPS_"&amp;DF$4&amp;"_"&amp;$CM12,'Turkus Index'!$A:$D,4,FALSE)),"NA",VLOOKUP("Inbred HIPS_"&amp;DF$4&amp;"_"&amp;$CM12,'Turkus Index'!$A:$D,4,FALSE))</f>
        <v>552</v>
      </c>
      <c r="DG12" s="128"/>
      <c r="DH12" s="128">
        <f>IF(ISERROR(VLOOKUP("Inbred HIPS_"&amp;DH$4&amp;"_"&amp;$CM12,'Turkus Index'!$A:$D,4,FALSE)),"NA",VLOOKUP("Inbred HIPS_"&amp;DH$4&amp;"_"&amp;$CM12,'Turkus Index'!$A:$D,4,FALSE))</f>
        <v>551</v>
      </c>
      <c r="DI12" s="128"/>
      <c r="DJ12" s="126" t="str">
        <f>IF(ISERROR(VLOOKUP("Inbred HIPS_"&amp;DJ$4&amp;"_"&amp;$CM12,'Turkus Index'!$A:$D,4,FALSE)),"NA",VLOOKUP("Inbred HIPS_"&amp;DJ$4&amp;"_"&amp;$CM12,'Turkus Index'!$A:$D,4,FALSE))</f>
        <v>NA</v>
      </c>
      <c r="DK12" s="126"/>
    </row>
    <row r="13" spans="1:115" x14ac:dyDescent="0.9">
      <c r="B13" s="62">
        <v>35</v>
      </c>
      <c r="C13" s="126" t="s">
        <v>545</v>
      </c>
      <c r="D13" s="126"/>
      <c r="E13" s="126"/>
      <c r="F13" s="126"/>
      <c r="G13" s="126" t="s">
        <v>545</v>
      </c>
      <c r="H13" s="126"/>
      <c r="I13" s="126"/>
      <c r="J13" s="126"/>
      <c r="K13" s="126" t="s">
        <v>545</v>
      </c>
      <c r="L13" s="126"/>
      <c r="M13" s="126"/>
      <c r="N13" s="126"/>
      <c r="O13" s="126" t="s">
        <v>545</v>
      </c>
      <c r="P13" s="126"/>
      <c r="Q13" s="126"/>
      <c r="R13" s="126"/>
      <c r="S13" s="126" t="s">
        <v>545</v>
      </c>
      <c r="T13" s="126"/>
      <c r="U13" s="126"/>
      <c r="V13" s="126"/>
      <c r="W13" s="126" t="s">
        <v>545</v>
      </c>
      <c r="X13" s="126"/>
      <c r="Y13" s="126"/>
      <c r="Z13" s="126"/>
      <c r="AA13" s="126" t="s">
        <v>545</v>
      </c>
      <c r="AB13" s="126"/>
      <c r="AC13" s="126"/>
      <c r="AD13" s="126"/>
      <c r="AE13" s="126" t="s">
        <v>545</v>
      </c>
      <c r="AF13" s="126"/>
      <c r="AG13" s="126"/>
      <c r="AH13" s="126"/>
      <c r="AI13" s="126" t="s">
        <v>545</v>
      </c>
      <c r="AJ13" s="126"/>
      <c r="AK13" s="126"/>
      <c r="AL13" s="126"/>
      <c r="AM13" s="126" t="s">
        <v>545</v>
      </c>
      <c r="AN13" s="126"/>
      <c r="AO13" s="126"/>
      <c r="AP13" s="126"/>
      <c r="AQ13" s="126" t="s">
        <v>545</v>
      </c>
      <c r="AR13" s="126"/>
      <c r="AS13" s="126"/>
      <c r="AT13" s="126"/>
      <c r="AU13" s="126" t="s">
        <v>545</v>
      </c>
      <c r="AV13" s="126"/>
      <c r="AW13" s="126"/>
      <c r="AX13" s="126"/>
      <c r="AY13" s="126" t="s">
        <v>545</v>
      </c>
      <c r="AZ13" s="126"/>
      <c r="BA13" s="126"/>
      <c r="BB13" s="126"/>
      <c r="BC13" s="126" t="s">
        <v>545</v>
      </c>
      <c r="BD13" s="126"/>
      <c r="BE13" s="126"/>
      <c r="BF13" s="126"/>
      <c r="BG13" s="126" t="s">
        <v>545</v>
      </c>
      <c r="BH13" s="126"/>
      <c r="BI13" s="126"/>
      <c r="BJ13" s="126"/>
      <c r="BK13" s="126" t="s">
        <v>545</v>
      </c>
      <c r="BL13" s="126"/>
      <c r="BM13" s="126"/>
      <c r="BN13" s="126"/>
      <c r="BO13" s="126" t="s">
        <v>545</v>
      </c>
      <c r="BP13" s="126"/>
      <c r="BQ13" s="126"/>
      <c r="BR13" s="126"/>
      <c r="BS13" s="126" t="s">
        <v>545</v>
      </c>
      <c r="BT13" s="126"/>
      <c r="BU13" s="126"/>
      <c r="BV13" s="126"/>
      <c r="BW13" s="126" t="s">
        <v>545</v>
      </c>
      <c r="BX13" s="126"/>
      <c r="BY13" s="126"/>
      <c r="BZ13" s="126"/>
      <c r="CA13" s="132">
        <f t="shared" ref="CA13" si="22">CA14+1</f>
        <v>204</v>
      </c>
      <c r="CB13" s="132"/>
      <c r="CC13" s="132"/>
      <c r="CD13" s="132"/>
      <c r="CE13" s="132">
        <f t="shared" ref="CE13" si="23">CA13+1</f>
        <v>205</v>
      </c>
      <c r="CF13" s="132"/>
      <c r="CG13" s="132"/>
      <c r="CH13" s="132"/>
      <c r="CM13" s="64">
        <v>77</v>
      </c>
      <c r="CN13" s="126" t="str">
        <f>IF(ISERROR(VLOOKUP("Inbred HIPS_"&amp;CN$4&amp;"_"&amp;$CM13,'Turkus Index'!$A:$D,4,FALSE)),"NA",VLOOKUP("Inbred HIPS_"&amp;CN$4&amp;"_"&amp;$CM13,'Turkus Index'!$A:$D,4,FALSE))</f>
        <v>NA</v>
      </c>
      <c r="CO13" s="126"/>
      <c r="CP13" s="128">
        <f>IF(ISERROR(VLOOKUP("Inbred HIPS_"&amp;CP$4&amp;"_"&amp;$CM13,'Turkus Index'!$A:$D,4,FALSE)),"NA",VLOOKUP("Inbred HIPS_"&amp;CP$4&amp;"_"&amp;$CM13,'Turkus Index'!$A:$D,4,FALSE))</f>
        <v>541</v>
      </c>
      <c r="CQ13" s="128"/>
      <c r="CR13" s="128">
        <f>IF(ISERROR(VLOOKUP("Inbred HIPS_"&amp;CR$4&amp;"_"&amp;$CM13,'Turkus Index'!$A:$D,4,FALSE)),"NA",VLOOKUP("Inbred HIPS_"&amp;CR$4&amp;"_"&amp;$CM13,'Turkus Index'!$A:$D,4,FALSE))</f>
        <v>542</v>
      </c>
      <c r="CS13" s="128"/>
      <c r="CT13" s="128">
        <f>IF(ISERROR(VLOOKUP("Inbred HIPS_"&amp;CT$4&amp;"_"&amp;$CM13,'Turkus Index'!$A:$D,4,FALSE)),"NA",VLOOKUP("Inbred HIPS_"&amp;CT$4&amp;"_"&amp;$CM13,'Turkus Index'!$A:$D,4,FALSE))</f>
        <v>543</v>
      </c>
      <c r="CU13" s="128"/>
      <c r="CV13" s="128">
        <f>IF(ISERROR(VLOOKUP("Inbred HIPS_"&amp;CV$4&amp;"_"&amp;$CM13,'Turkus Index'!$A:$D,4,FALSE)),"NA",VLOOKUP("Inbred HIPS_"&amp;CV$4&amp;"_"&amp;$CM13,'Turkus Index'!$A:$D,4,FALSE))</f>
        <v>544</v>
      </c>
      <c r="CW13" s="128"/>
      <c r="CX13" s="128">
        <f>IF(ISERROR(VLOOKUP("Inbred HIPS_"&amp;CX$4&amp;"_"&amp;$CM13,'Turkus Index'!$A:$D,4,FALSE)),"NA",VLOOKUP("Inbred HIPS_"&amp;CX$4&amp;"_"&amp;$CM13,'Turkus Index'!$A:$D,4,FALSE))</f>
        <v>545</v>
      </c>
      <c r="CY13" s="128"/>
      <c r="CZ13" s="128">
        <f>IF(ISERROR(VLOOKUP("Inbred HIPS_"&amp;CZ$4&amp;"_"&amp;$CM13,'Turkus Index'!$A:$D,4,FALSE)),"NA",VLOOKUP("Inbred HIPS_"&amp;CZ$4&amp;"_"&amp;$CM13,'Turkus Index'!$A:$D,4,FALSE))</f>
        <v>546</v>
      </c>
      <c r="DA13" s="128"/>
      <c r="DB13" s="128">
        <f>IF(ISERROR(VLOOKUP("Inbred HIPS_"&amp;DB$4&amp;"_"&amp;$CM13,'Turkus Index'!$A:$D,4,FALSE)),"NA",VLOOKUP("Inbred HIPS_"&amp;DB$4&amp;"_"&amp;$CM13,'Turkus Index'!$A:$D,4,FALSE))</f>
        <v>547</v>
      </c>
      <c r="DC13" s="128"/>
      <c r="DD13" s="128">
        <f>IF(ISERROR(VLOOKUP("Inbred HIPS_"&amp;DD$4&amp;"_"&amp;$CM13,'Turkus Index'!$A:$D,4,FALSE)),"NA",VLOOKUP("Inbred HIPS_"&amp;DD$4&amp;"_"&amp;$CM13,'Turkus Index'!$A:$D,4,FALSE))</f>
        <v>548</v>
      </c>
      <c r="DE13" s="128"/>
      <c r="DF13" s="128">
        <f>IF(ISERROR(VLOOKUP("Inbred HIPS_"&amp;DF$4&amp;"_"&amp;$CM13,'Turkus Index'!$A:$D,4,FALSE)),"NA",VLOOKUP("Inbred HIPS_"&amp;DF$4&amp;"_"&amp;$CM13,'Turkus Index'!$A:$D,4,FALSE))</f>
        <v>549</v>
      </c>
      <c r="DG13" s="128"/>
      <c r="DH13" s="128">
        <f>IF(ISERROR(VLOOKUP("Inbred HIPS_"&amp;DH$4&amp;"_"&amp;$CM13,'Turkus Index'!$A:$D,4,FALSE)),"NA",VLOOKUP("Inbred HIPS_"&amp;DH$4&amp;"_"&amp;$CM13,'Turkus Index'!$A:$D,4,FALSE))</f>
        <v>550</v>
      </c>
      <c r="DI13" s="128"/>
      <c r="DJ13" s="126" t="str">
        <f>IF(ISERROR(VLOOKUP("Inbred HIPS_"&amp;DJ$4&amp;"_"&amp;$CM13,'Turkus Index'!$A:$D,4,FALSE)),"NA",VLOOKUP("Inbred HIPS_"&amp;DJ$4&amp;"_"&amp;$CM13,'Turkus Index'!$A:$D,4,FALSE))</f>
        <v>NA</v>
      </c>
      <c r="DK13" s="126"/>
    </row>
    <row r="14" spans="1:115" x14ac:dyDescent="0.9">
      <c r="B14" s="62">
        <v>34</v>
      </c>
      <c r="C14" s="126" t="s">
        <v>545</v>
      </c>
      <c r="D14" s="126"/>
      <c r="E14" s="126"/>
      <c r="F14" s="126"/>
      <c r="G14" s="126" t="s">
        <v>545</v>
      </c>
      <c r="H14" s="126"/>
      <c r="I14" s="126"/>
      <c r="J14" s="126"/>
      <c r="K14" s="126" t="s">
        <v>545</v>
      </c>
      <c r="L14" s="126"/>
      <c r="M14" s="126"/>
      <c r="N14" s="126"/>
      <c r="O14" s="126" t="s">
        <v>545</v>
      </c>
      <c r="P14" s="126"/>
      <c r="Q14" s="126"/>
      <c r="R14" s="126"/>
      <c r="S14" s="126" t="s">
        <v>545</v>
      </c>
      <c r="T14" s="126"/>
      <c r="U14" s="126"/>
      <c r="V14" s="126"/>
      <c r="W14" s="126" t="s">
        <v>545</v>
      </c>
      <c r="X14" s="126"/>
      <c r="Y14" s="126"/>
      <c r="Z14" s="126"/>
      <c r="AA14" s="126" t="s">
        <v>545</v>
      </c>
      <c r="AB14" s="126"/>
      <c r="AC14" s="126"/>
      <c r="AD14" s="126"/>
      <c r="AE14" s="126" t="s">
        <v>545</v>
      </c>
      <c r="AF14" s="126"/>
      <c r="AG14" s="126"/>
      <c r="AH14" s="126"/>
      <c r="AI14" s="126" t="s">
        <v>545</v>
      </c>
      <c r="AJ14" s="126"/>
      <c r="AK14" s="126"/>
      <c r="AL14" s="126"/>
      <c r="AM14" s="126" t="s">
        <v>545</v>
      </c>
      <c r="AN14" s="126"/>
      <c r="AO14" s="126"/>
      <c r="AP14" s="126"/>
      <c r="AQ14" s="126" t="s">
        <v>545</v>
      </c>
      <c r="AR14" s="126"/>
      <c r="AS14" s="126"/>
      <c r="AT14" s="126"/>
      <c r="AU14" s="126" t="s">
        <v>545</v>
      </c>
      <c r="AV14" s="126"/>
      <c r="AW14" s="126"/>
      <c r="AX14" s="126"/>
      <c r="AY14" s="126" t="s">
        <v>545</v>
      </c>
      <c r="AZ14" s="126"/>
      <c r="BA14" s="126"/>
      <c r="BB14" s="126"/>
      <c r="BC14" s="126" t="s">
        <v>545</v>
      </c>
      <c r="BD14" s="126"/>
      <c r="BE14" s="126"/>
      <c r="BF14" s="126"/>
      <c r="BG14" s="126" t="s">
        <v>545</v>
      </c>
      <c r="BH14" s="126"/>
      <c r="BI14" s="126"/>
      <c r="BJ14" s="126"/>
      <c r="BK14" s="126" t="s">
        <v>545</v>
      </c>
      <c r="BL14" s="126"/>
      <c r="BM14" s="126"/>
      <c r="BN14" s="126"/>
      <c r="BO14" s="126" t="s">
        <v>545</v>
      </c>
      <c r="BP14" s="126"/>
      <c r="BQ14" s="126"/>
      <c r="BR14" s="126"/>
      <c r="BS14" s="126" t="s">
        <v>545</v>
      </c>
      <c r="BT14" s="126"/>
      <c r="BU14" s="126"/>
      <c r="BV14" s="126"/>
      <c r="BW14" s="126" t="s">
        <v>545</v>
      </c>
      <c r="BX14" s="126"/>
      <c r="BY14" s="126"/>
      <c r="BZ14" s="126"/>
      <c r="CA14" s="132">
        <f>CE14+1</f>
        <v>203</v>
      </c>
      <c r="CB14" s="132"/>
      <c r="CC14" s="132"/>
      <c r="CD14" s="132"/>
      <c r="CE14" s="132">
        <v>202</v>
      </c>
      <c r="CF14" s="132"/>
      <c r="CG14" s="132"/>
      <c r="CH14" s="132"/>
      <c r="CM14" s="64">
        <v>76</v>
      </c>
      <c r="CN14" s="126" t="str">
        <f>IF(ISERROR(VLOOKUP("Inbred HIPS_"&amp;CN$4&amp;"_"&amp;$CM14,'Turkus Index'!$A:$D,4,FALSE)),"NA",VLOOKUP("Inbred HIPS_"&amp;CN$4&amp;"_"&amp;$CM14,'Turkus Index'!$A:$D,4,FALSE))</f>
        <v>NA</v>
      </c>
      <c r="CO14" s="126"/>
      <c r="CP14" s="128">
        <f>IF(ISERROR(VLOOKUP("Inbred HIPS_"&amp;CP$4&amp;"_"&amp;$CM14,'Turkus Index'!$A:$D,4,FALSE)),"NA",VLOOKUP("Inbred HIPS_"&amp;CP$4&amp;"_"&amp;$CM14,'Turkus Index'!$A:$D,4,FALSE))</f>
        <v>540</v>
      </c>
      <c r="CQ14" s="128"/>
      <c r="CR14" s="128">
        <f>IF(ISERROR(VLOOKUP("Inbred HIPS_"&amp;CR$4&amp;"_"&amp;$CM14,'Turkus Index'!$A:$D,4,FALSE)),"NA",VLOOKUP("Inbred HIPS_"&amp;CR$4&amp;"_"&amp;$CM14,'Turkus Index'!$A:$D,4,FALSE))</f>
        <v>539</v>
      </c>
      <c r="CS14" s="128"/>
      <c r="CT14" s="128">
        <f>IF(ISERROR(VLOOKUP("Inbred HIPS_"&amp;CT$4&amp;"_"&amp;$CM14,'Turkus Index'!$A:$D,4,FALSE)),"NA",VLOOKUP("Inbred HIPS_"&amp;CT$4&amp;"_"&amp;$CM14,'Turkus Index'!$A:$D,4,FALSE))</f>
        <v>538</v>
      </c>
      <c r="CU14" s="128"/>
      <c r="CV14" s="128">
        <f>IF(ISERROR(VLOOKUP("Inbred HIPS_"&amp;CV$4&amp;"_"&amp;$CM14,'Turkus Index'!$A:$D,4,FALSE)),"NA",VLOOKUP("Inbred HIPS_"&amp;CV$4&amp;"_"&amp;$CM14,'Turkus Index'!$A:$D,4,FALSE))</f>
        <v>537</v>
      </c>
      <c r="CW14" s="128"/>
      <c r="CX14" s="128">
        <f>IF(ISERROR(VLOOKUP("Inbred HIPS_"&amp;CX$4&amp;"_"&amp;$CM14,'Turkus Index'!$A:$D,4,FALSE)),"NA",VLOOKUP("Inbred HIPS_"&amp;CX$4&amp;"_"&amp;$CM14,'Turkus Index'!$A:$D,4,FALSE))</f>
        <v>536</v>
      </c>
      <c r="CY14" s="128"/>
      <c r="CZ14" s="128">
        <f>IF(ISERROR(VLOOKUP("Inbred HIPS_"&amp;CZ$4&amp;"_"&amp;$CM14,'Turkus Index'!$A:$D,4,FALSE)),"NA",VLOOKUP("Inbred HIPS_"&amp;CZ$4&amp;"_"&amp;$CM14,'Turkus Index'!$A:$D,4,FALSE))</f>
        <v>535</v>
      </c>
      <c r="DA14" s="128"/>
      <c r="DB14" s="128">
        <f>IF(ISERROR(VLOOKUP("Inbred HIPS_"&amp;DB$4&amp;"_"&amp;$CM14,'Turkus Index'!$A:$D,4,FALSE)),"NA",VLOOKUP("Inbred HIPS_"&amp;DB$4&amp;"_"&amp;$CM14,'Turkus Index'!$A:$D,4,FALSE))</f>
        <v>534</v>
      </c>
      <c r="DC14" s="128"/>
      <c r="DD14" s="128">
        <f>IF(ISERROR(VLOOKUP("Inbred HIPS_"&amp;DD$4&amp;"_"&amp;$CM14,'Turkus Index'!$A:$D,4,FALSE)),"NA",VLOOKUP("Inbred HIPS_"&amp;DD$4&amp;"_"&amp;$CM14,'Turkus Index'!$A:$D,4,FALSE))</f>
        <v>533</v>
      </c>
      <c r="DE14" s="128"/>
      <c r="DF14" s="128">
        <f>IF(ISERROR(VLOOKUP("Inbred HIPS_"&amp;DF$4&amp;"_"&amp;$CM14,'Turkus Index'!$A:$D,4,FALSE)),"NA",VLOOKUP("Inbred HIPS_"&amp;DF$4&amp;"_"&amp;$CM14,'Turkus Index'!$A:$D,4,FALSE))</f>
        <v>532</v>
      </c>
      <c r="DG14" s="128"/>
      <c r="DH14" s="128">
        <f>IF(ISERROR(VLOOKUP("Inbred HIPS_"&amp;DH$4&amp;"_"&amp;$CM14,'Turkus Index'!$A:$D,4,FALSE)),"NA",VLOOKUP("Inbred HIPS_"&amp;DH$4&amp;"_"&amp;$CM14,'Turkus Index'!$A:$D,4,FALSE))</f>
        <v>531</v>
      </c>
      <c r="DI14" s="128"/>
      <c r="DJ14" s="126" t="str">
        <f>IF(ISERROR(VLOOKUP("Inbred HIPS_"&amp;DJ$4&amp;"_"&amp;$CM14,'Turkus Index'!$A:$D,4,FALSE)),"NA",VLOOKUP("Inbred HIPS_"&amp;DJ$4&amp;"_"&amp;$CM14,'Turkus Index'!$A:$D,4,FALSE))</f>
        <v>NA</v>
      </c>
      <c r="DK14" s="126"/>
    </row>
    <row r="15" spans="1:115" x14ac:dyDescent="0.9">
      <c r="B15" s="62">
        <v>33</v>
      </c>
      <c r="C15" s="126" t="s">
        <v>545</v>
      </c>
      <c r="D15" s="126"/>
      <c r="E15" s="126"/>
      <c r="F15" s="126"/>
      <c r="G15" s="126" t="s">
        <v>545</v>
      </c>
      <c r="H15" s="126"/>
      <c r="I15" s="126"/>
      <c r="J15" s="126"/>
      <c r="K15" s="126" t="s">
        <v>545</v>
      </c>
      <c r="L15" s="126"/>
      <c r="M15" s="126"/>
      <c r="N15" s="126"/>
      <c r="O15" s="126" t="s">
        <v>545</v>
      </c>
      <c r="P15" s="126"/>
      <c r="Q15" s="126"/>
      <c r="R15" s="126"/>
      <c r="S15" s="126" t="s">
        <v>545</v>
      </c>
      <c r="T15" s="126"/>
      <c r="U15" s="126"/>
      <c r="V15" s="126"/>
      <c r="W15" s="126" t="s">
        <v>545</v>
      </c>
      <c r="X15" s="126"/>
      <c r="Y15" s="126"/>
      <c r="Z15" s="126"/>
      <c r="AA15" s="126" t="s">
        <v>545</v>
      </c>
      <c r="AB15" s="126"/>
      <c r="AC15" s="126"/>
      <c r="AD15" s="126"/>
      <c r="AE15" s="126" t="s">
        <v>545</v>
      </c>
      <c r="AF15" s="126"/>
      <c r="AG15" s="126"/>
      <c r="AH15" s="126"/>
      <c r="AI15" s="126" t="s">
        <v>545</v>
      </c>
      <c r="AJ15" s="126"/>
      <c r="AK15" s="126"/>
      <c r="AL15" s="126"/>
      <c r="AM15" s="126" t="s">
        <v>545</v>
      </c>
      <c r="AN15" s="126"/>
      <c r="AO15" s="126"/>
      <c r="AP15" s="126"/>
      <c r="AQ15" s="126" t="s">
        <v>545</v>
      </c>
      <c r="AR15" s="126"/>
      <c r="AS15" s="126"/>
      <c r="AT15" s="126"/>
      <c r="AU15" s="126" t="s">
        <v>545</v>
      </c>
      <c r="AV15" s="126"/>
      <c r="AW15" s="126"/>
      <c r="AX15" s="126"/>
      <c r="AY15" s="126" t="s">
        <v>545</v>
      </c>
      <c r="AZ15" s="126"/>
      <c r="BA15" s="126"/>
      <c r="BB15" s="126"/>
      <c r="BC15" s="126" t="s">
        <v>545</v>
      </c>
      <c r="BD15" s="126"/>
      <c r="BE15" s="126"/>
      <c r="BF15" s="126"/>
      <c r="BG15" s="126" t="s">
        <v>545</v>
      </c>
      <c r="BH15" s="126"/>
      <c r="BI15" s="126"/>
      <c r="BJ15" s="126"/>
      <c r="BK15" s="126" t="s">
        <v>545</v>
      </c>
      <c r="BL15" s="126"/>
      <c r="BM15" s="126"/>
      <c r="BN15" s="126"/>
      <c r="BO15" s="126" t="s">
        <v>545</v>
      </c>
      <c r="BP15" s="126"/>
      <c r="BQ15" s="126"/>
      <c r="BR15" s="126"/>
      <c r="BS15" s="126" t="s">
        <v>545</v>
      </c>
      <c r="BT15" s="126"/>
      <c r="BU15" s="126"/>
      <c r="BV15" s="126"/>
      <c r="BW15" s="126" t="s">
        <v>545</v>
      </c>
      <c r="BX15" s="126"/>
      <c r="BY15" s="126"/>
      <c r="BZ15" s="126"/>
      <c r="CA15" s="132">
        <v>201</v>
      </c>
      <c r="CB15" s="132"/>
      <c r="CC15" s="132"/>
      <c r="CD15" s="132"/>
      <c r="CE15" s="131">
        <f t="shared" ref="CE15" si="24">CE16+1</f>
        <v>131</v>
      </c>
      <c r="CF15" s="131"/>
      <c r="CG15" s="131"/>
      <c r="CH15" s="131"/>
      <c r="CM15" s="64">
        <v>75</v>
      </c>
      <c r="CN15" s="126" t="str">
        <f>IF(ISERROR(VLOOKUP("Inbred HIPS_"&amp;CN$4&amp;"_"&amp;$CM15,'Turkus Index'!$A:$D,4,FALSE)),"NA",VLOOKUP("Inbred HIPS_"&amp;CN$4&amp;"_"&amp;$CM15,'Turkus Index'!$A:$D,4,FALSE))</f>
        <v>NA</v>
      </c>
      <c r="CO15" s="126"/>
      <c r="CP15" s="128">
        <f>IF(ISERROR(VLOOKUP("Inbred HIPS_"&amp;CP$4&amp;"_"&amp;$CM15,'Turkus Index'!$A:$D,4,FALSE)),"NA",VLOOKUP("Inbred HIPS_"&amp;CP$4&amp;"_"&amp;$CM15,'Turkus Index'!$A:$D,4,FALSE))</f>
        <v>521</v>
      </c>
      <c r="CQ15" s="128"/>
      <c r="CR15" s="128">
        <f>IF(ISERROR(VLOOKUP("Inbred HIPS_"&amp;CR$4&amp;"_"&amp;$CM15,'Turkus Index'!$A:$D,4,FALSE)),"NA",VLOOKUP("Inbred HIPS_"&amp;CR$4&amp;"_"&amp;$CM15,'Turkus Index'!$A:$D,4,FALSE))</f>
        <v>522</v>
      </c>
      <c r="CS15" s="128"/>
      <c r="CT15" s="128">
        <f>IF(ISERROR(VLOOKUP("Inbred HIPS_"&amp;CT$4&amp;"_"&amp;$CM15,'Turkus Index'!$A:$D,4,FALSE)),"NA",VLOOKUP("Inbred HIPS_"&amp;CT$4&amp;"_"&amp;$CM15,'Turkus Index'!$A:$D,4,FALSE))</f>
        <v>523</v>
      </c>
      <c r="CU15" s="128"/>
      <c r="CV15" s="128">
        <f>IF(ISERROR(VLOOKUP("Inbred HIPS_"&amp;CV$4&amp;"_"&amp;$CM15,'Turkus Index'!$A:$D,4,FALSE)),"NA",VLOOKUP("Inbred HIPS_"&amp;CV$4&amp;"_"&amp;$CM15,'Turkus Index'!$A:$D,4,FALSE))</f>
        <v>524</v>
      </c>
      <c r="CW15" s="128"/>
      <c r="CX15" s="128">
        <f>IF(ISERROR(VLOOKUP("Inbred HIPS_"&amp;CX$4&amp;"_"&amp;$CM15,'Turkus Index'!$A:$D,4,FALSE)),"NA",VLOOKUP("Inbred HIPS_"&amp;CX$4&amp;"_"&amp;$CM15,'Turkus Index'!$A:$D,4,FALSE))</f>
        <v>525</v>
      </c>
      <c r="CY15" s="128"/>
      <c r="CZ15" s="128">
        <f>IF(ISERROR(VLOOKUP("Inbred HIPS_"&amp;CZ$4&amp;"_"&amp;$CM15,'Turkus Index'!$A:$D,4,FALSE)),"NA",VLOOKUP("Inbred HIPS_"&amp;CZ$4&amp;"_"&amp;$CM15,'Turkus Index'!$A:$D,4,FALSE))</f>
        <v>526</v>
      </c>
      <c r="DA15" s="128"/>
      <c r="DB15" s="128">
        <f>IF(ISERROR(VLOOKUP("Inbred HIPS_"&amp;DB$4&amp;"_"&amp;$CM15,'Turkus Index'!$A:$D,4,FALSE)),"NA",VLOOKUP("Inbred HIPS_"&amp;DB$4&amp;"_"&amp;$CM15,'Turkus Index'!$A:$D,4,FALSE))</f>
        <v>527</v>
      </c>
      <c r="DC15" s="128"/>
      <c r="DD15" s="128">
        <f>IF(ISERROR(VLOOKUP("Inbred HIPS_"&amp;DD$4&amp;"_"&amp;$CM15,'Turkus Index'!$A:$D,4,FALSE)),"NA",VLOOKUP("Inbred HIPS_"&amp;DD$4&amp;"_"&amp;$CM15,'Turkus Index'!$A:$D,4,FALSE))</f>
        <v>528</v>
      </c>
      <c r="DE15" s="128"/>
      <c r="DF15" s="128">
        <f>IF(ISERROR(VLOOKUP("Inbred HIPS_"&amp;DF$4&amp;"_"&amp;$CM15,'Turkus Index'!$A:$D,4,FALSE)),"NA",VLOOKUP("Inbred HIPS_"&amp;DF$4&amp;"_"&amp;$CM15,'Turkus Index'!$A:$D,4,FALSE))</f>
        <v>529</v>
      </c>
      <c r="DG15" s="128"/>
      <c r="DH15" s="128">
        <f>IF(ISERROR(VLOOKUP("Inbred HIPS_"&amp;DH$4&amp;"_"&amp;$CM15,'Turkus Index'!$A:$D,4,FALSE)),"NA",VLOOKUP("Inbred HIPS_"&amp;DH$4&amp;"_"&amp;$CM15,'Turkus Index'!$A:$D,4,FALSE))</f>
        <v>530</v>
      </c>
      <c r="DI15" s="128"/>
      <c r="DJ15" s="126" t="str">
        <f>IF(ISERROR(VLOOKUP("Inbred HIPS_"&amp;DJ$4&amp;"_"&amp;$CM15,'Turkus Index'!$A:$D,4,FALSE)),"NA",VLOOKUP("Inbred HIPS_"&amp;DJ$4&amp;"_"&amp;$CM15,'Turkus Index'!$A:$D,4,FALSE))</f>
        <v>NA</v>
      </c>
      <c r="DK15" s="126"/>
    </row>
    <row r="16" spans="1:115" x14ac:dyDescent="0.9">
      <c r="B16" s="62">
        <v>32</v>
      </c>
      <c r="C16" s="126" t="s">
        <v>545</v>
      </c>
      <c r="D16" s="126"/>
      <c r="E16" s="126"/>
      <c r="F16" s="126"/>
      <c r="G16" s="126" t="s">
        <v>545</v>
      </c>
      <c r="H16" s="126"/>
      <c r="I16" s="126"/>
      <c r="J16" s="126"/>
      <c r="K16" s="126" t="s">
        <v>545</v>
      </c>
      <c r="L16" s="126"/>
      <c r="M16" s="126"/>
      <c r="N16" s="126"/>
      <c r="O16" s="126" t="s">
        <v>545</v>
      </c>
      <c r="P16" s="126"/>
      <c r="Q16" s="126"/>
      <c r="R16" s="126"/>
      <c r="S16" s="126" t="s">
        <v>545</v>
      </c>
      <c r="T16" s="126"/>
      <c r="U16" s="126"/>
      <c r="V16" s="126"/>
      <c r="W16" s="126" t="s">
        <v>545</v>
      </c>
      <c r="X16" s="126"/>
      <c r="Y16" s="126"/>
      <c r="Z16" s="126"/>
      <c r="AA16" s="126" t="s">
        <v>545</v>
      </c>
      <c r="AB16" s="126"/>
      <c r="AC16" s="126"/>
      <c r="AD16" s="126"/>
      <c r="AE16" s="126" t="s">
        <v>545</v>
      </c>
      <c r="AF16" s="126"/>
      <c r="AG16" s="126"/>
      <c r="AH16" s="126"/>
      <c r="AI16" s="126" t="s">
        <v>545</v>
      </c>
      <c r="AJ16" s="126"/>
      <c r="AK16" s="126"/>
      <c r="AL16" s="126"/>
      <c r="AM16" s="126" t="s">
        <v>545</v>
      </c>
      <c r="AN16" s="126"/>
      <c r="AO16" s="126"/>
      <c r="AP16" s="126"/>
      <c r="AQ16" s="126" t="s">
        <v>545</v>
      </c>
      <c r="AR16" s="126"/>
      <c r="AS16" s="126"/>
      <c r="AT16" s="126"/>
      <c r="AU16" s="126" t="s">
        <v>545</v>
      </c>
      <c r="AV16" s="126"/>
      <c r="AW16" s="126"/>
      <c r="AX16" s="126"/>
      <c r="AY16" s="126" t="s">
        <v>545</v>
      </c>
      <c r="AZ16" s="126"/>
      <c r="BA16" s="126"/>
      <c r="BB16" s="126"/>
      <c r="BC16" s="126" t="s">
        <v>545</v>
      </c>
      <c r="BD16" s="126"/>
      <c r="BE16" s="126"/>
      <c r="BF16" s="126"/>
      <c r="BG16" s="126" t="s">
        <v>545</v>
      </c>
      <c r="BH16" s="126"/>
      <c r="BI16" s="126"/>
      <c r="BJ16" s="126"/>
      <c r="BK16" s="126" t="s">
        <v>545</v>
      </c>
      <c r="BL16" s="126"/>
      <c r="BM16" s="126"/>
      <c r="BN16" s="126"/>
      <c r="BO16" s="126" t="s">
        <v>545</v>
      </c>
      <c r="BP16" s="126"/>
      <c r="BQ16" s="126"/>
      <c r="BR16" s="126"/>
      <c r="BS16" s="126" t="s">
        <v>545</v>
      </c>
      <c r="BT16" s="126"/>
      <c r="BU16" s="126"/>
      <c r="BV16" s="126"/>
      <c r="BW16" s="126" t="s">
        <v>545</v>
      </c>
      <c r="BX16" s="126"/>
      <c r="BY16" s="126"/>
      <c r="BZ16" s="126"/>
      <c r="CA16" s="131">
        <f t="shared" ref="CA16" si="25">CA17+1</f>
        <v>129</v>
      </c>
      <c r="CB16" s="131"/>
      <c r="CC16" s="131"/>
      <c r="CD16" s="131"/>
      <c r="CE16" s="131">
        <f t="shared" ref="CE16" si="26">CA16+1</f>
        <v>130</v>
      </c>
      <c r="CF16" s="131"/>
      <c r="CG16" s="131"/>
      <c r="CH16" s="131"/>
      <c r="CM16" s="64">
        <v>74</v>
      </c>
      <c r="CN16" s="126" t="str">
        <f>IF(ISERROR(VLOOKUP("Inbred HIPS_"&amp;CN$4&amp;"_"&amp;$CM16,'Turkus Index'!$A:$D,4,FALSE)),"NA",VLOOKUP("Inbred HIPS_"&amp;CN$4&amp;"_"&amp;$CM16,'Turkus Index'!$A:$D,4,FALSE))</f>
        <v>NA</v>
      </c>
      <c r="CO16" s="126"/>
      <c r="CP16" s="128">
        <f>IF(ISERROR(VLOOKUP("Inbred HIPS_"&amp;CP$4&amp;"_"&amp;$CM16,'Turkus Index'!$A:$D,4,FALSE)),"NA",VLOOKUP("Inbred HIPS_"&amp;CP$4&amp;"_"&amp;$CM16,'Turkus Index'!$A:$D,4,FALSE))</f>
        <v>520</v>
      </c>
      <c r="CQ16" s="128"/>
      <c r="CR16" s="128">
        <f>IF(ISERROR(VLOOKUP("Inbred HIPS_"&amp;CR$4&amp;"_"&amp;$CM16,'Turkus Index'!$A:$D,4,FALSE)),"NA",VLOOKUP("Inbred HIPS_"&amp;CR$4&amp;"_"&amp;$CM16,'Turkus Index'!$A:$D,4,FALSE))</f>
        <v>519</v>
      </c>
      <c r="CS16" s="128"/>
      <c r="CT16" s="128">
        <f>IF(ISERROR(VLOOKUP("Inbred HIPS_"&amp;CT$4&amp;"_"&amp;$CM16,'Turkus Index'!$A:$D,4,FALSE)),"NA",VLOOKUP("Inbred HIPS_"&amp;CT$4&amp;"_"&amp;$CM16,'Turkus Index'!$A:$D,4,FALSE))</f>
        <v>518</v>
      </c>
      <c r="CU16" s="128"/>
      <c r="CV16" s="128">
        <f>IF(ISERROR(VLOOKUP("Inbred HIPS_"&amp;CV$4&amp;"_"&amp;$CM16,'Turkus Index'!$A:$D,4,FALSE)),"NA",VLOOKUP("Inbred HIPS_"&amp;CV$4&amp;"_"&amp;$CM16,'Turkus Index'!$A:$D,4,FALSE))</f>
        <v>517</v>
      </c>
      <c r="CW16" s="128"/>
      <c r="CX16" s="128">
        <f>IF(ISERROR(VLOOKUP("Inbred HIPS_"&amp;CX$4&amp;"_"&amp;$CM16,'Turkus Index'!$A:$D,4,FALSE)),"NA",VLOOKUP("Inbred HIPS_"&amp;CX$4&amp;"_"&amp;$CM16,'Turkus Index'!$A:$D,4,FALSE))</f>
        <v>516</v>
      </c>
      <c r="CY16" s="128"/>
      <c r="CZ16" s="128">
        <f>IF(ISERROR(VLOOKUP("Inbred HIPS_"&amp;CZ$4&amp;"_"&amp;$CM16,'Turkus Index'!$A:$D,4,FALSE)),"NA",VLOOKUP("Inbred HIPS_"&amp;CZ$4&amp;"_"&amp;$CM16,'Turkus Index'!$A:$D,4,FALSE))</f>
        <v>515</v>
      </c>
      <c r="DA16" s="128"/>
      <c r="DB16" s="128">
        <f>IF(ISERROR(VLOOKUP("Inbred HIPS_"&amp;DB$4&amp;"_"&amp;$CM16,'Turkus Index'!$A:$D,4,FALSE)),"NA",VLOOKUP("Inbred HIPS_"&amp;DB$4&amp;"_"&amp;$CM16,'Turkus Index'!$A:$D,4,FALSE))</f>
        <v>514</v>
      </c>
      <c r="DC16" s="128"/>
      <c r="DD16" s="128">
        <f>IF(ISERROR(VLOOKUP("Inbred HIPS_"&amp;DD$4&amp;"_"&amp;$CM16,'Turkus Index'!$A:$D,4,FALSE)),"NA",VLOOKUP("Inbred HIPS_"&amp;DD$4&amp;"_"&amp;$CM16,'Turkus Index'!$A:$D,4,FALSE))</f>
        <v>513</v>
      </c>
      <c r="DE16" s="128"/>
      <c r="DF16" s="128">
        <f>IF(ISERROR(VLOOKUP("Inbred HIPS_"&amp;DF$4&amp;"_"&amp;$CM16,'Turkus Index'!$A:$D,4,FALSE)),"NA",VLOOKUP("Inbred HIPS_"&amp;DF$4&amp;"_"&amp;$CM16,'Turkus Index'!$A:$D,4,FALSE))</f>
        <v>512</v>
      </c>
      <c r="DG16" s="128"/>
      <c r="DH16" s="128">
        <f>IF(ISERROR(VLOOKUP("Inbred HIPS_"&amp;DH$4&amp;"_"&amp;$CM16,'Turkus Index'!$A:$D,4,FALSE)),"NA",VLOOKUP("Inbred HIPS_"&amp;DH$4&amp;"_"&amp;$CM16,'Turkus Index'!$A:$D,4,FALSE))</f>
        <v>511</v>
      </c>
      <c r="DI16" s="128"/>
      <c r="DJ16" s="126" t="str">
        <f>IF(ISERROR(VLOOKUP("Inbred HIPS_"&amp;DJ$4&amp;"_"&amp;$CM16,'Turkus Index'!$A:$D,4,FALSE)),"NA",VLOOKUP("Inbred HIPS_"&amp;DJ$4&amp;"_"&amp;$CM16,'Turkus Index'!$A:$D,4,FALSE))</f>
        <v>NA</v>
      </c>
      <c r="DK16" s="126"/>
    </row>
    <row r="17" spans="2:115" x14ac:dyDescent="0.9">
      <c r="B17" s="62">
        <v>31</v>
      </c>
      <c r="C17" s="126" t="s">
        <v>545</v>
      </c>
      <c r="D17" s="126"/>
      <c r="E17" s="126"/>
      <c r="F17" s="126"/>
      <c r="G17" s="126" t="s">
        <v>545</v>
      </c>
      <c r="H17" s="126"/>
      <c r="I17" s="126"/>
      <c r="J17" s="126"/>
      <c r="K17" s="126" t="s">
        <v>545</v>
      </c>
      <c r="L17" s="126"/>
      <c r="M17" s="126"/>
      <c r="N17" s="126"/>
      <c r="O17" s="126" t="s">
        <v>545</v>
      </c>
      <c r="P17" s="126"/>
      <c r="Q17" s="126"/>
      <c r="R17" s="126"/>
      <c r="S17" s="126" t="s">
        <v>545</v>
      </c>
      <c r="T17" s="126"/>
      <c r="U17" s="126"/>
      <c r="V17" s="126"/>
      <c r="W17" s="126" t="s">
        <v>545</v>
      </c>
      <c r="X17" s="126"/>
      <c r="Y17" s="126"/>
      <c r="Z17" s="126"/>
      <c r="AA17" s="126" t="s">
        <v>545</v>
      </c>
      <c r="AB17" s="126"/>
      <c r="AC17" s="126"/>
      <c r="AD17" s="126"/>
      <c r="AE17" s="126" t="s">
        <v>545</v>
      </c>
      <c r="AF17" s="126"/>
      <c r="AG17" s="126"/>
      <c r="AH17" s="126"/>
      <c r="AI17" s="126" t="s">
        <v>545</v>
      </c>
      <c r="AJ17" s="126"/>
      <c r="AK17" s="126"/>
      <c r="AL17" s="126"/>
      <c r="AM17" s="126" t="s">
        <v>545</v>
      </c>
      <c r="AN17" s="126"/>
      <c r="AO17" s="126"/>
      <c r="AP17" s="126"/>
      <c r="AQ17" s="126" t="s">
        <v>545</v>
      </c>
      <c r="AR17" s="126"/>
      <c r="AS17" s="126"/>
      <c r="AT17" s="126"/>
      <c r="AU17" s="126" t="s">
        <v>545</v>
      </c>
      <c r="AV17" s="126"/>
      <c r="AW17" s="126"/>
      <c r="AX17" s="126"/>
      <c r="AY17" s="126" t="s">
        <v>545</v>
      </c>
      <c r="AZ17" s="126"/>
      <c r="BA17" s="126"/>
      <c r="BB17" s="126"/>
      <c r="BC17" s="126" t="s">
        <v>545</v>
      </c>
      <c r="BD17" s="126"/>
      <c r="BE17" s="126"/>
      <c r="BF17" s="126"/>
      <c r="BG17" s="126" t="s">
        <v>545</v>
      </c>
      <c r="BH17" s="126"/>
      <c r="BI17" s="126"/>
      <c r="BJ17" s="126"/>
      <c r="BK17" s="126" t="s">
        <v>545</v>
      </c>
      <c r="BL17" s="126"/>
      <c r="BM17" s="126"/>
      <c r="BN17" s="126"/>
      <c r="BO17" s="126" t="s">
        <v>545</v>
      </c>
      <c r="BP17" s="126"/>
      <c r="BQ17" s="126"/>
      <c r="BR17" s="126"/>
      <c r="BS17" s="126" t="s">
        <v>545</v>
      </c>
      <c r="BT17" s="126"/>
      <c r="BU17" s="126"/>
      <c r="BV17" s="126"/>
      <c r="BW17" s="126" t="s">
        <v>545</v>
      </c>
      <c r="BX17" s="126"/>
      <c r="BY17" s="126"/>
      <c r="BZ17" s="126"/>
      <c r="CA17" s="131">
        <f t="shared" ref="CA17" si="27">CE17+1</f>
        <v>128</v>
      </c>
      <c r="CB17" s="131"/>
      <c r="CC17" s="131"/>
      <c r="CD17" s="131"/>
      <c r="CE17" s="131">
        <f t="shared" ref="CE17" si="28">CE18+1</f>
        <v>127</v>
      </c>
      <c r="CF17" s="131"/>
      <c r="CG17" s="131"/>
      <c r="CH17" s="131"/>
      <c r="CM17" s="64">
        <v>73</v>
      </c>
      <c r="CN17" s="126" t="str">
        <f>IF(ISERROR(VLOOKUP("Inbred HIPS_"&amp;CN$4&amp;"_"&amp;$CM17,'Turkus Index'!$A:$D,4,FALSE)),"NA",VLOOKUP("Inbred HIPS_"&amp;CN$4&amp;"_"&amp;$CM17,'Turkus Index'!$A:$D,4,FALSE))</f>
        <v>NA</v>
      </c>
      <c r="CO17" s="126"/>
      <c r="CP17" s="128">
        <f>IF(ISERROR(VLOOKUP("Inbred HIPS_"&amp;CP$4&amp;"_"&amp;$CM17,'Turkus Index'!$A:$D,4,FALSE)),"NA",VLOOKUP("Inbred HIPS_"&amp;CP$4&amp;"_"&amp;$CM17,'Turkus Index'!$A:$D,4,FALSE))</f>
        <v>501</v>
      </c>
      <c r="CQ17" s="128"/>
      <c r="CR17" s="128">
        <f>IF(ISERROR(VLOOKUP("Inbred HIPS_"&amp;CR$4&amp;"_"&amp;$CM17,'Turkus Index'!$A:$D,4,FALSE)),"NA",VLOOKUP("Inbred HIPS_"&amp;CR$4&amp;"_"&amp;$CM17,'Turkus Index'!$A:$D,4,FALSE))</f>
        <v>502</v>
      </c>
      <c r="CS17" s="128"/>
      <c r="CT17" s="128">
        <f>IF(ISERROR(VLOOKUP("Inbred HIPS_"&amp;CT$4&amp;"_"&amp;$CM17,'Turkus Index'!$A:$D,4,FALSE)),"NA",VLOOKUP("Inbred HIPS_"&amp;CT$4&amp;"_"&amp;$CM17,'Turkus Index'!$A:$D,4,FALSE))</f>
        <v>503</v>
      </c>
      <c r="CU17" s="128"/>
      <c r="CV17" s="128">
        <f>IF(ISERROR(VLOOKUP("Inbred HIPS_"&amp;CV$4&amp;"_"&amp;$CM17,'Turkus Index'!$A:$D,4,FALSE)),"NA",VLOOKUP("Inbred HIPS_"&amp;CV$4&amp;"_"&amp;$CM17,'Turkus Index'!$A:$D,4,FALSE))</f>
        <v>504</v>
      </c>
      <c r="CW17" s="128"/>
      <c r="CX17" s="128">
        <f>IF(ISERROR(VLOOKUP("Inbred HIPS_"&amp;CX$4&amp;"_"&amp;$CM17,'Turkus Index'!$A:$D,4,FALSE)),"NA",VLOOKUP("Inbred HIPS_"&amp;CX$4&amp;"_"&amp;$CM17,'Turkus Index'!$A:$D,4,FALSE))</f>
        <v>505</v>
      </c>
      <c r="CY17" s="128"/>
      <c r="CZ17" s="128">
        <f>IF(ISERROR(VLOOKUP("Inbred HIPS_"&amp;CZ$4&amp;"_"&amp;$CM17,'Turkus Index'!$A:$D,4,FALSE)),"NA",VLOOKUP("Inbred HIPS_"&amp;CZ$4&amp;"_"&amp;$CM17,'Turkus Index'!$A:$D,4,FALSE))</f>
        <v>506</v>
      </c>
      <c r="DA17" s="128"/>
      <c r="DB17" s="128">
        <f>IF(ISERROR(VLOOKUP("Inbred HIPS_"&amp;DB$4&amp;"_"&amp;$CM17,'Turkus Index'!$A:$D,4,FALSE)),"NA",VLOOKUP("Inbred HIPS_"&amp;DB$4&amp;"_"&amp;$CM17,'Turkus Index'!$A:$D,4,FALSE))</f>
        <v>507</v>
      </c>
      <c r="DC17" s="128"/>
      <c r="DD17" s="128">
        <f>IF(ISERROR(VLOOKUP("Inbred HIPS_"&amp;DD$4&amp;"_"&amp;$CM17,'Turkus Index'!$A:$D,4,FALSE)),"NA",VLOOKUP("Inbred HIPS_"&amp;DD$4&amp;"_"&amp;$CM17,'Turkus Index'!$A:$D,4,FALSE))</f>
        <v>508</v>
      </c>
      <c r="DE17" s="128"/>
      <c r="DF17" s="128">
        <f>IF(ISERROR(VLOOKUP("Inbred HIPS_"&amp;DF$4&amp;"_"&amp;$CM17,'Turkus Index'!$A:$D,4,FALSE)),"NA",VLOOKUP("Inbred HIPS_"&amp;DF$4&amp;"_"&amp;$CM17,'Turkus Index'!$A:$D,4,FALSE))</f>
        <v>509</v>
      </c>
      <c r="DG17" s="128"/>
      <c r="DH17" s="128">
        <f>IF(ISERROR(VLOOKUP("Inbred HIPS_"&amp;DH$4&amp;"_"&amp;$CM17,'Turkus Index'!$A:$D,4,FALSE)),"NA",VLOOKUP("Inbred HIPS_"&amp;DH$4&amp;"_"&amp;$CM17,'Turkus Index'!$A:$D,4,FALSE))</f>
        <v>510</v>
      </c>
      <c r="DI17" s="128"/>
      <c r="DJ17" s="126" t="str">
        <f>IF(ISERROR(VLOOKUP("Inbred HIPS_"&amp;DJ$4&amp;"_"&amp;$CM17,'Turkus Index'!$A:$D,4,FALSE)),"NA",VLOOKUP("Inbred HIPS_"&amp;DJ$4&amp;"_"&amp;$CM17,'Turkus Index'!$A:$D,4,FALSE))</f>
        <v>NA</v>
      </c>
      <c r="DK17" s="126"/>
    </row>
    <row r="18" spans="2:115" x14ac:dyDescent="0.9">
      <c r="B18" s="62">
        <v>30</v>
      </c>
      <c r="C18" s="126" t="s">
        <v>545</v>
      </c>
      <c r="D18" s="126"/>
      <c r="E18" s="126"/>
      <c r="F18" s="126"/>
      <c r="G18" s="126" t="s">
        <v>545</v>
      </c>
      <c r="H18" s="126"/>
      <c r="I18" s="126"/>
      <c r="J18" s="126"/>
      <c r="K18" s="126" t="s">
        <v>545</v>
      </c>
      <c r="L18" s="126"/>
      <c r="M18" s="126"/>
      <c r="N18" s="126"/>
      <c r="O18" s="126" t="s">
        <v>545</v>
      </c>
      <c r="P18" s="126"/>
      <c r="Q18" s="126"/>
      <c r="R18" s="126"/>
      <c r="S18" s="126" t="s">
        <v>545</v>
      </c>
      <c r="T18" s="126"/>
      <c r="U18" s="126"/>
      <c r="V18" s="126"/>
      <c r="W18" s="126" t="s">
        <v>545</v>
      </c>
      <c r="X18" s="126"/>
      <c r="Y18" s="126"/>
      <c r="Z18" s="126"/>
      <c r="AA18" s="126" t="s">
        <v>545</v>
      </c>
      <c r="AB18" s="126"/>
      <c r="AC18" s="126"/>
      <c r="AD18" s="126"/>
      <c r="AE18" s="126" t="s">
        <v>545</v>
      </c>
      <c r="AF18" s="126"/>
      <c r="AG18" s="126"/>
      <c r="AH18" s="126"/>
      <c r="AI18" s="126" t="s">
        <v>545</v>
      </c>
      <c r="AJ18" s="126"/>
      <c r="AK18" s="126"/>
      <c r="AL18" s="126"/>
      <c r="AM18" s="126" t="s">
        <v>545</v>
      </c>
      <c r="AN18" s="126"/>
      <c r="AO18" s="126"/>
      <c r="AP18" s="126"/>
      <c r="AQ18" s="126" t="s">
        <v>545</v>
      </c>
      <c r="AR18" s="126"/>
      <c r="AS18" s="126"/>
      <c r="AT18" s="126"/>
      <c r="AU18" s="126" t="s">
        <v>545</v>
      </c>
      <c r="AV18" s="126"/>
      <c r="AW18" s="126"/>
      <c r="AX18" s="126"/>
      <c r="AY18" s="126" t="s">
        <v>545</v>
      </c>
      <c r="AZ18" s="126"/>
      <c r="BA18" s="126"/>
      <c r="BB18" s="126"/>
      <c r="BC18" s="126" t="s">
        <v>545</v>
      </c>
      <c r="BD18" s="126"/>
      <c r="BE18" s="126"/>
      <c r="BF18" s="126"/>
      <c r="BG18" s="126" t="s">
        <v>545</v>
      </c>
      <c r="BH18" s="126"/>
      <c r="BI18" s="126"/>
      <c r="BJ18" s="126"/>
      <c r="BK18" s="126" t="s">
        <v>545</v>
      </c>
      <c r="BL18" s="126"/>
      <c r="BM18" s="126"/>
      <c r="BN18" s="126"/>
      <c r="BO18" s="126" t="s">
        <v>545</v>
      </c>
      <c r="BP18" s="126"/>
      <c r="BQ18" s="126"/>
      <c r="BR18" s="126"/>
      <c r="BS18" s="126" t="s">
        <v>545</v>
      </c>
      <c r="BT18" s="126"/>
      <c r="BU18" s="126"/>
      <c r="BV18" s="126"/>
      <c r="BW18" s="126" t="s">
        <v>545</v>
      </c>
      <c r="BX18" s="126"/>
      <c r="BY18" s="126"/>
      <c r="BZ18" s="126"/>
      <c r="CA18" s="131">
        <f t="shared" ref="CA18" si="29">CA19+1</f>
        <v>125</v>
      </c>
      <c r="CB18" s="131"/>
      <c r="CC18" s="131"/>
      <c r="CD18" s="131"/>
      <c r="CE18" s="131">
        <f t="shared" ref="CE18" si="30">CA18+1</f>
        <v>126</v>
      </c>
      <c r="CF18" s="131"/>
      <c r="CG18" s="131"/>
      <c r="CH18" s="131"/>
      <c r="CM18" s="64">
        <v>72</v>
      </c>
      <c r="CN18" s="126" t="str">
        <f>IF(ISERROR(VLOOKUP("Inbred HIPS_"&amp;CN$4&amp;"_"&amp;$CM18,'Turkus Index'!$A:$D,4,FALSE)),"NA",VLOOKUP("Inbred HIPS_"&amp;CN$4&amp;"_"&amp;$CM18,'Turkus Index'!$A:$D,4,FALSE))</f>
        <v>NA</v>
      </c>
      <c r="CO18" s="126"/>
      <c r="CP18" s="128">
        <f>IF(ISERROR(VLOOKUP("Inbred HIPS_"&amp;CP$4&amp;"_"&amp;$CM18,'Turkus Index'!$A:$D,4,FALSE)),"NA",VLOOKUP("Inbred HIPS_"&amp;CP$4&amp;"_"&amp;$CM18,'Turkus Index'!$A:$D,4,FALSE))</f>
        <v>500</v>
      </c>
      <c r="CQ18" s="128"/>
      <c r="CR18" s="128">
        <f>IF(ISERROR(VLOOKUP("Inbred HIPS_"&amp;CR$4&amp;"_"&amp;$CM18,'Turkus Index'!$A:$D,4,FALSE)),"NA",VLOOKUP("Inbred HIPS_"&amp;CR$4&amp;"_"&amp;$CM18,'Turkus Index'!$A:$D,4,FALSE))</f>
        <v>499</v>
      </c>
      <c r="CS18" s="128"/>
      <c r="CT18" s="128">
        <f>IF(ISERROR(VLOOKUP("Inbred HIPS_"&amp;CT$4&amp;"_"&amp;$CM18,'Turkus Index'!$A:$D,4,FALSE)),"NA",VLOOKUP("Inbred HIPS_"&amp;CT$4&amp;"_"&amp;$CM18,'Turkus Index'!$A:$D,4,FALSE))</f>
        <v>498</v>
      </c>
      <c r="CU18" s="128"/>
      <c r="CV18" s="128">
        <f>IF(ISERROR(VLOOKUP("Inbred HIPS_"&amp;CV$4&amp;"_"&amp;$CM18,'Turkus Index'!$A:$D,4,FALSE)),"NA",VLOOKUP("Inbred HIPS_"&amp;CV$4&amp;"_"&amp;$CM18,'Turkus Index'!$A:$D,4,FALSE))</f>
        <v>497</v>
      </c>
      <c r="CW18" s="128"/>
      <c r="CX18" s="128">
        <f>IF(ISERROR(VLOOKUP("Inbred HIPS_"&amp;CX$4&amp;"_"&amp;$CM18,'Turkus Index'!$A:$D,4,FALSE)),"NA",VLOOKUP("Inbred HIPS_"&amp;CX$4&amp;"_"&amp;$CM18,'Turkus Index'!$A:$D,4,FALSE))</f>
        <v>496</v>
      </c>
      <c r="CY18" s="128"/>
      <c r="CZ18" s="128">
        <f>IF(ISERROR(VLOOKUP("Inbred HIPS_"&amp;CZ$4&amp;"_"&amp;$CM18,'Turkus Index'!$A:$D,4,FALSE)),"NA",VLOOKUP("Inbred HIPS_"&amp;CZ$4&amp;"_"&amp;$CM18,'Turkus Index'!$A:$D,4,FALSE))</f>
        <v>495</v>
      </c>
      <c r="DA18" s="128"/>
      <c r="DB18" s="128">
        <f>IF(ISERROR(VLOOKUP("Inbred HIPS_"&amp;DB$4&amp;"_"&amp;$CM18,'Turkus Index'!$A:$D,4,FALSE)),"NA",VLOOKUP("Inbred HIPS_"&amp;DB$4&amp;"_"&amp;$CM18,'Turkus Index'!$A:$D,4,FALSE))</f>
        <v>494</v>
      </c>
      <c r="DC18" s="128"/>
      <c r="DD18" s="128">
        <f>IF(ISERROR(VLOOKUP("Inbred HIPS_"&amp;DD$4&amp;"_"&amp;$CM18,'Turkus Index'!$A:$D,4,FALSE)),"NA",VLOOKUP("Inbred HIPS_"&amp;DD$4&amp;"_"&amp;$CM18,'Turkus Index'!$A:$D,4,FALSE))</f>
        <v>493</v>
      </c>
      <c r="DE18" s="128"/>
      <c r="DF18" s="128">
        <f>IF(ISERROR(VLOOKUP("Inbred HIPS_"&amp;DF$4&amp;"_"&amp;$CM18,'Turkus Index'!$A:$D,4,FALSE)),"NA",VLOOKUP("Inbred HIPS_"&amp;DF$4&amp;"_"&amp;$CM18,'Turkus Index'!$A:$D,4,FALSE))</f>
        <v>492</v>
      </c>
      <c r="DG18" s="128"/>
      <c r="DH18" s="128">
        <f>IF(ISERROR(VLOOKUP("Inbred HIPS_"&amp;DH$4&amp;"_"&amp;$CM18,'Turkus Index'!$A:$D,4,FALSE)),"NA",VLOOKUP("Inbred HIPS_"&amp;DH$4&amp;"_"&amp;$CM18,'Turkus Index'!$A:$D,4,FALSE))</f>
        <v>491</v>
      </c>
      <c r="DI18" s="128"/>
      <c r="DJ18" s="126" t="str">
        <f>IF(ISERROR(VLOOKUP("Inbred HIPS_"&amp;DJ$4&amp;"_"&amp;$CM18,'Turkus Index'!$A:$D,4,FALSE)),"NA",VLOOKUP("Inbred HIPS_"&amp;DJ$4&amp;"_"&amp;$CM18,'Turkus Index'!$A:$D,4,FALSE))</f>
        <v>NA</v>
      </c>
      <c r="DK18" s="126"/>
    </row>
    <row r="19" spans="2:115" x14ac:dyDescent="0.9">
      <c r="B19" s="62">
        <v>29</v>
      </c>
      <c r="C19" s="126" t="s">
        <v>545</v>
      </c>
      <c r="D19" s="126"/>
      <c r="E19" s="126"/>
      <c r="F19" s="126"/>
      <c r="G19" s="126" t="s">
        <v>545</v>
      </c>
      <c r="H19" s="126"/>
      <c r="I19" s="126"/>
      <c r="J19" s="126"/>
      <c r="K19" s="126" t="s">
        <v>545</v>
      </c>
      <c r="L19" s="126"/>
      <c r="M19" s="126"/>
      <c r="N19" s="126"/>
      <c r="O19" s="126" t="s">
        <v>545</v>
      </c>
      <c r="P19" s="126"/>
      <c r="Q19" s="126"/>
      <c r="R19" s="126"/>
      <c r="S19" s="126" t="s">
        <v>545</v>
      </c>
      <c r="T19" s="126"/>
      <c r="U19" s="126"/>
      <c r="V19" s="126"/>
      <c r="W19" s="126" t="s">
        <v>545</v>
      </c>
      <c r="X19" s="126"/>
      <c r="Y19" s="126"/>
      <c r="Z19" s="126"/>
      <c r="AA19" s="126" t="s">
        <v>545</v>
      </c>
      <c r="AB19" s="126"/>
      <c r="AC19" s="126"/>
      <c r="AD19" s="126"/>
      <c r="AE19" s="126" t="s">
        <v>545</v>
      </c>
      <c r="AF19" s="126"/>
      <c r="AG19" s="126"/>
      <c r="AH19" s="126"/>
      <c r="AI19" s="126" t="s">
        <v>545</v>
      </c>
      <c r="AJ19" s="126"/>
      <c r="AK19" s="126"/>
      <c r="AL19" s="126"/>
      <c r="AM19" s="126" t="s">
        <v>545</v>
      </c>
      <c r="AN19" s="126"/>
      <c r="AO19" s="126"/>
      <c r="AP19" s="126"/>
      <c r="AQ19" s="126" t="s">
        <v>545</v>
      </c>
      <c r="AR19" s="126"/>
      <c r="AS19" s="126"/>
      <c r="AT19" s="126"/>
      <c r="AU19" s="126" t="s">
        <v>545</v>
      </c>
      <c r="AV19" s="126"/>
      <c r="AW19" s="126"/>
      <c r="AX19" s="126"/>
      <c r="AY19" s="126" t="s">
        <v>545</v>
      </c>
      <c r="AZ19" s="126"/>
      <c r="BA19" s="126"/>
      <c r="BB19" s="126"/>
      <c r="BC19" s="126" t="s">
        <v>545</v>
      </c>
      <c r="BD19" s="126"/>
      <c r="BE19" s="126"/>
      <c r="BF19" s="126"/>
      <c r="BG19" s="126" t="s">
        <v>545</v>
      </c>
      <c r="BH19" s="126"/>
      <c r="BI19" s="126"/>
      <c r="BJ19" s="126"/>
      <c r="BK19" s="126" t="s">
        <v>545</v>
      </c>
      <c r="BL19" s="126"/>
      <c r="BM19" s="126"/>
      <c r="BN19" s="126"/>
      <c r="BO19" s="126" t="s">
        <v>545</v>
      </c>
      <c r="BP19" s="126"/>
      <c r="BQ19" s="126"/>
      <c r="BR19" s="126"/>
      <c r="BS19" s="126" t="s">
        <v>545</v>
      </c>
      <c r="BT19" s="126"/>
      <c r="BU19" s="126"/>
      <c r="BV19" s="126"/>
      <c r="BW19" s="126" t="s">
        <v>545</v>
      </c>
      <c r="BX19" s="126"/>
      <c r="BY19" s="126"/>
      <c r="BZ19" s="126"/>
      <c r="CA19" s="131">
        <f t="shared" ref="CA19" si="31">CE19+1</f>
        <v>124</v>
      </c>
      <c r="CB19" s="131"/>
      <c r="CC19" s="131"/>
      <c r="CD19" s="131"/>
      <c r="CE19" s="131">
        <f t="shared" ref="CE19" si="32">CE20+1</f>
        <v>123</v>
      </c>
      <c r="CF19" s="131"/>
      <c r="CG19" s="131"/>
      <c r="CH19" s="131"/>
      <c r="CM19" s="64">
        <v>71</v>
      </c>
      <c r="CN19" s="126" t="str">
        <f>IF(ISERROR(VLOOKUP("Inbred HIPS_"&amp;CN$4&amp;"_"&amp;$CM19,'Turkus Index'!$A:$D,4,FALSE)),"NA",VLOOKUP("Inbred HIPS_"&amp;CN$4&amp;"_"&amp;$CM19,'Turkus Index'!$A:$D,4,FALSE))</f>
        <v>NA</v>
      </c>
      <c r="CO19" s="126"/>
      <c r="CP19" s="128">
        <f>IF(ISERROR(VLOOKUP("Inbred HIPS_"&amp;CP$4&amp;"_"&amp;$CM19,'Turkus Index'!$A:$D,4,FALSE)),"NA",VLOOKUP("Inbred HIPS_"&amp;CP$4&amp;"_"&amp;$CM19,'Turkus Index'!$A:$D,4,FALSE))</f>
        <v>481</v>
      </c>
      <c r="CQ19" s="128"/>
      <c r="CR19" s="128">
        <f>IF(ISERROR(VLOOKUP("Inbred HIPS_"&amp;CR$4&amp;"_"&amp;$CM19,'Turkus Index'!$A:$D,4,FALSE)),"NA",VLOOKUP("Inbred HIPS_"&amp;CR$4&amp;"_"&amp;$CM19,'Turkus Index'!$A:$D,4,FALSE))</f>
        <v>482</v>
      </c>
      <c r="CS19" s="128"/>
      <c r="CT19" s="128">
        <f>IF(ISERROR(VLOOKUP("Inbred HIPS_"&amp;CT$4&amp;"_"&amp;$CM19,'Turkus Index'!$A:$D,4,FALSE)),"NA",VLOOKUP("Inbred HIPS_"&amp;CT$4&amp;"_"&amp;$CM19,'Turkus Index'!$A:$D,4,FALSE))</f>
        <v>483</v>
      </c>
      <c r="CU19" s="128"/>
      <c r="CV19" s="128">
        <f>IF(ISERROR(VLOOKUP("Inbred HIPS_"&amp;CV$4&amp;"_"&amp;$CM19,'Turkus Index'!$A:$D,4,FALSE)),"NA",VLOOKUP("Inbred HIPS_"&amp;CV$4&amp;"_"&amp;$CM19,'Turkus Index'!$A:$D,4,FALSE))</f>
        <v>484</v>
      </c>
      <c r="CW19" s="128"/>
      <c r="CX19" s="128">
        <f>IF(ISERROR(VLOOKUP("Inbred HIPS_"&amp;CX$4&amp;"_"&amp;$CM19,'Turkus Index'!$A:$D,4,FALSE)),"NA",VLOOKUP("Inbred HIPS_"&amp;CX$4&amp;"_"&amp;$CM19,'Turkus Index'!$A:$D,4,FALSE))</f>
        <v>485</v>
      </c>
      <c r="CY19" s="128"/>
      <c r="CZ19" s="128">
        <f>IF(ISERROR(VLOOKUP("Inbred HIPS_"&amp;CZ$4&amp;"_"&amp;$CM19,'Turkus Index'!$A:$D,4,FALSE)),"NA",VLOOKUP("Inbred HIPS_"&amp;CZ$4&amp;"_"&amp;$CM19,'Turkus Index'!$A:$D,4,FALSE))</f>
        <v>486</v>
      </c>
      <c r="DA19" s="128"/>
      <c r="DB19" s="128">
        <f>IF(ISERROR(VLOOKUP("Inbred HIPS_"&amp;DB$4&amp;"_"&amp;$CM19,'Turkus Index'!$A:$D,4,FALSE)),"NA",VLOOKUP("Inbred HIPS_"&amp;DB$4&amp;"_"&amp;$CM19,'Turkus Index'!$A:$D,4,FALSE))</f>
        <v>487</v>
      </c>
      <c r="DC19" s="128"/>
      <c r="DD19" s="128">
        <f>IF(ISERROR(VLOOKUP("Inbred HIPS_"&amp;DD$4&amp;"_"&amp;$CM19,'Turkus Index'!$A:$D,4,FALSE)),"NA",VLOOKUP("Inbred HIPS_"&amp;DD$4&amp;"_"&amp;$CM19,'Turkus Index'!$A:$D,4,FALSE))</f>
        <v>488</v>
      </c>
      <c r="DE19" s="128"/>
      <c r="DF19" s="128">
        <f>IF(ISERROR(VLOOKUP("Inbred HIPS_"&amp;DF$4&amp;"_"&amp;$CM19,'Turkus Index'!$A:$D,4,FALSE)),"NA",VLOOKUP("Inbred HIPS_"&amp;DF$4&amp;"_"&amp;$CM19,'Turkus Index'!$A:$D,4,FALSE))</f>
        <v>489</v>
      </c>
      <c r="DG19" s="128"/>
      <c r="DH19" s="128">
        <f>IF(ISERROR(VLOOKUP("Inbred HIPS_"&amp;DH$4&amp;"_"&amp;$CM19,'Turkus Index'!$A:$D,4,FALSE)),"NA",VLOOKUP("Inbred HIPS_"&amp;DH$4&amp;"_"&amp;$CM19,'Turkus Index'!$A:$D,4,FALSE))</f>
        <v>490</v>
      </c>
      <c r="DI19" s="128"/>
      <c r="DJ19" s="126" t="str">
        <f>IF(ISERROR(VLOOKUP("Inbred HIPS_"&amp;DJ$4&amp;"_"&amp;$CM19,'Turkus Index'!$A:$D,4,FALSE)),"NA",VLOOKUP("Inbred HIPS_"&amp;DJ$4&amp;"_"&amp;$CM19,'Turkus Index'!$A:$D,4,FALSE))</f>
        <v>NA</v>
      </c>
      <c r="DK19" s="126"/>
    </row>
    <row r="20" spans="2:115" x14ac:dyDescent="0.9">
      <c r="B20" s="62">
        <v>28</v>
      </c>
      <c r="C20" s="126" t="s">
        <v>545</v>
      </c>
      <c r="D20" s="126"/>
      <c r="E20" s="126"/>
      <c r="F20" s="126"/>
      <c r="G20" s="126" t="s">
        <v>545</v>
      </c>
      <c r="H20" s="126"/>
      <c r="I20" s="126"/>
      <c r="J20" s="126"/>
      <c r="K20" s="126" t="s">
        <v>545</v>
      </c>
      <c r="L20" s="126"/>
      <c r="M20" s="126"/>
      <c r="N20" s="126"/>
      <c r="O20" s="126" t="s">
        <v>545</v>
      </c>
      <c r="P20" s="126"/>
      <c r="Q20" s="126"/>
      <c r="R20" s="126"/>
      <c r="S20" s="126" t="s">
        <v>545</v>
      </c>
      <c r="T20" s="126"/>
      <c r="U20" s="126"/>
      <c r="V20" s="126"/>
      <c r="W20" s="126" t="s">
        <v>545</v>
      </c>
      <c r="X20" s="126"/>
      <c r="Y20" s="126"/>
      <c r="Z20" s="126"/>
      <c r="AA20" s="126" t="s">
        <v>545</v>
      </c>
      <c r="AB20" s="126"/>
      <c r="AC20" s="126"/>
      <c r="AD20" s="126"/>
      <c r="AE20" s="126" t="s">
        <v>545</v>
      </c>
      <c r="AF20" s="126"/>
      <c r="AG20" s="126"/>
      <c r="AH20" s="126"/>
      <c r="AI20" s="126" t="s">
        <v>545</v>
      </c>
      <c r="AJ20" s="126"/>
      <c r="AK20" s="126"/>
      <c r="AL20" s="126"/>
      <c r="AM20" s="126" t="s">
        <v>545</v>
      </c>
      <c r="AN20" s="126"/>
      <c r="AO20" s="126"/>
      <c r="AP20" s="126"/>
      <c r="AQ20" s="126" t="s">
        <v>545</v>
      </c>
      <c r="AR20" s="126"/>
      <c r="AS20" s="126"/>
      <c r="AT20" s="126"/>
      <c r="AU20" s="126" t="s">
        <v>545</v>
      </c>
      <c r="AV20" s="126"/>
      <c r="AW20" s="126"/>
      <c r="AX20" s="126"/>
      <c r="AY20" s="126" t="s">
        <v>545</v>
      </c>
      <c r="AZ20" s="126"/>
      <c r="BA20" s="126"/>
      <c r="BB20" s="126"/>
      <c r="BC20" s="126" t="s">
        <v>545</v>
      </c>
      <c r="BD20" s="126"/>
      <c r="BE20" s="126"/>
      <c r="BF20" s="126"/>
      <c r="BG20" s="126" t="s">
        <v>545</v>
      </c>
      <c r="BH20" s="126"/>
      <c r="BI20" s="126"/>
      <c r="BJ20" s="126"/>
      <c r="BK20" s="126" t="s">
        <v>545</v>
      </c>
      <c r="BL20" s="126"/>
      <c r="BM20" s="126"/>
      <c r="BN20" s="126"/>
      <c r="BO20" s="126" t="s">
        <v>545</v>
      </c>
      <c r="BP20" s="126"/>
      <c r="BQ20" s="126"/>
      <c r="BR20" s="126"/>
      <c r="BS20" s="126" t="s">
        <v>545</v>
      </c>
      <c r="BT20" s="126"/>
      <c r="BU20" s="126"/>
      <c r="BV20" s="126"/>
      <c r="BW20" s="126" t="s">
        <v>545</v>
      </c>
      <c r="BX20" s="126"/>
      <c r="BY20" s="126"/>
      <c r="BZ20" s="126"/>
      <c r="CA20" s="131">
        <f t="shared" ref="CA20" si="33">CA21+1</f>
        <v>121</v>
      </c>
      <c r="CB20" s="131"/>
      <c r="CC20" s="131"/>
      <c r="CD20" s="131"/>
      <c r="CE20" s="131">
        <f t="shared" ref="CE20" si="34">CA20+1</f>
        <v>122</v>
      </c>
      <c r="CF20" s="131"/>
      <c r="CG20" s="131"/>
      <c r="CH20" s="131"/>
      <c r="CM20" s="64">
        <v>70</v>
      </c>
      <c r="CN20" s="126" t="str">
        <f>IF(ISERROR(VLOOKUP("Inbred HIPS_"&amp;CN$4&amp;"_"&amp;$CM20,'Turkus Index'!$A:$D,4,FALSE)),"NA",VLOOKUP("Inbred HIPS_"&amp;CN$4&amp;"_"&amp;$CM20,'Turkus Index'!$A:$D,4,FALSE))</f>
        <v>NA</v>
      </c>
      <c r="CO20" s="126"/>
      <c r="CP20" s="128">
        <f>IF(ISERROR(VLOOKUP("Inbred HIPS_"&amp;CP$4&amp;"_"&amp;$CM20,'Turkus Index'!$A:$D,4,FALSE)),"NA",VLOOKUP("Inbred HIPS_"&amp;CP$4&amp;"_"&amp;$CM20,'Turkus Index'!$A:$D,4,FALSE))</f>
        <v>480</v>
      </c>
      <c r="CQ20" s="128"/>
      <c r="CR20" s="128">
        <f>IF(ISERROR(VLOOKUP("Inbred HIPS_"&amp;CR$4&amp;"_"&amp;$CM20,'Turkus Index'!$A:$D,4,FALSE)),"NA",VLOOKUP("Inbred HIPS_"&amp;CR$4&amp;"_"&amp;$CM20,'Turkus Index'!$A:$D,4,FALSE))</f>
        <v>479</v>
      </c>
      <c r="CS20" s="128"/>
      <c r="CT20" s="128">
        <f>IF(ISERROR(VLOOKUP("Inbred HIPS_"&amp;CT$4&amp;"_"&amp;$CM20,'Turkus Index'!$A:$D,4,FALSE)),"NA",VLOOKUP("Inbred HIPS_"&amp;CT$4&amp;"_"&amp;$CM20,'Turkus Index'!$A:$D,4,FALSE))</f>
        <v>478</v>
      </c>
      <c r="CU20" s="128"/>
      <c r="CV20" s="128">
        <f>IF(ISERROR(VLOOKUP("Inbred HIPS_"&amp;CV$4&amp;"_"&amp;$CM20,'Turkus Index'!$A:$D,4,FALSE)),"NA",VLOOKUP("Inbred HIPS_"&amp;CV$4&amp;"_"&amp;$CM20,'Turkus Index'!$A:$D,4,FALSE))</f>
        <v>477</v>
      </c>
      <c r="CW20" s="128"/>
      <c r="CX20" s="128">
        <f>IF(ISERROR(VLOOKUP("Inbred HIPS_"&amp;CX$4&amp;"_"&amp;$CM20,'Turkus Index'!$A:$D,4,FALSE)),"NA",VLOOKUP("Inbred HIPS_"&amp;CX$4&amp;"_"&amp;$CM20,'Turkus Index'!$A:$D,4,FALSE))</f>
        <v>476</v>
      </c>
      <c r="CY20" s="128"/>
      <c r="CZ20" s="128">
        <f>IF(ISERROR(VLOOKUP("Inbred HIPS_"&amp;CZ$4&amp;"_"&amp;$CM20,'Turkus Index'!$A:$D,4,FALSE)),"NA",VLOOKUP("Inbred HIPS_"&amp;CZ$4&amp;"_"&amp;$CM20,'Turkus Index'!$A:$D,4,FALSE))</f>
        <v>475</v>
      </c>
      <c r="DA20" s="128"/>
      <c r="DB20" s="128">
        <f>IF(ISERROR(VLOOKUP("Inbred HIPS_"&amp;DB$4&amp;"_"&amp;$CM20,'Turkus Index'!$A:$D,4,FALSE)),"NA",VLOOKUP("Inbred HIPS_"&amp;DB$4&amp;"_"&amp;$CM20,'Turkus Index'!$A:$D,4,FALSE))</f>
        <v>474</v>
      </c>
      <c r="DC20" s="128"/>
      <c r="DD20" s="128">
        <f>IF(ISERROR(VLOOKUP("Inbred HIPS_"&amp;DD$4&amp;"_"&amp;$CM20,'Turkus Index'!$A:$D,4,FALSE)),"NA",VLOOKUP("Inbred HIPS_"&amp;DD$4&amp;"_"&amp;$CM20,'Turkus Index'!$A:$D,4,FALSE))</f>
        <v>473</v>
      </c>
      <c r="DE20" s="128"/>
      <c r="DF20" s="128">
        <f>IF(ISERROR(VLOOKUP("Inbred HIPS_"&amp;DF$4&amp;"_"&amp;$CM20,'Turkus Index'!$A:$D,4,FALSE)),"NA",VLOOKUP("Inbred HIPS_"&amp;DF$4&amp;"_"&amp;$CM20,'Turkus Index'!$A:$D,4,FALSE))</f>
        <v>472</v>
      </c>
      <c r="DG20" s="128"/>
      <c r="DH20" s="128">
        <f>IF(ISERROR(VLOOKUP("Inbred HIPS_"&amp;DH$4&amp;"_"&amp;$CM20,'Turkus Index'!$A:$D,4,FALSE)),"NA",VLOOKUP("Inbred HIPS_"&amp;DH$4&amp;"_"&amp;$CM20,'Turkus Index'!$A:$D,4,FALSE))</f>
        <v>471</v>
      </c>
      <c r="DI20" s="128"/>
      <c r="DJ20" s="126" t="str">
        <f>IF(ISERROR(VLOOKUP("Inbred HIPS_"&amp;DJ$4&amp;"_"&amp;$CM20,'Turkus Index'!$A:$D,4,FALSE)),"NA",VLOOKUP("Inbred HIPS_"&amp;DJ$4&amp;"_"&amp;$CM20,'Turkus Index'!$A:$D,4,FALSE))</f>
        <v>NA</v>
      </c>
      <c r="DK20" s="126"/>
    </row>
    <row r="21" spans="2:115" x14ac:dyDescent="0.9">
      <c r="B21" s="62">
        <v>27</v>
      </c>
      <c r="C21" s="126" t="s">
        <v>545</v>
      </c>
      <c r="D21" s="126"/>
      <c r="E21" s="126"/>
      <c r="F21" s="126"/>
      <c r="G21" s="126" t="s">
        <v>545</v>
      </c>
      <c r="H21" s="126"/>
      <c r="I21" s="126"/>
      <c r="J21" s="126"/>
      <c r="K21" s="126" t="s">
        <v>545</v>
      </c>
      <c r="L21" s="126"/>
      <c r="M21" s="126"/>
      <c r="N21" s="126"/>
      <c r="O21" s="126" t="s">
        <v>545</v>
      </c>
      <c r="P21" s="126"/>
      <c r="Q21" s="126"/>
      <c r="R21" s="126"/>
      <c r="S21" s="126" t="s">
        <v>545</v>
      </c>
      <c r="T21" s="126"/>
      <c r="U21" s="126"/>
      <c r="V21" s="126"/>
      <c r="W21" s="126" t="s">
        <v>545</v>
      </c>
      <c r="X21" s="126"/>
      <c r="Y21" s="126"/>
      <c r="Z21" s="126"/>
      <c r="AA21" s="126" t="s">
        <v>545</v>
      </c>
      <c r="AB21" s="126"/>
      <c r="AC21" s="126"/>
      <c r="AD21" s="126"/>
      <c r="AE21" s="126" t="s">
        <v>545</v>
      </c>
      <c r="AF21" s="126"/>
      <c r="AG21" s="126"/>
      <c r="AH21" s="126"/>
      <c r="AI21" s="126" t="s">
        <v>545</v>
      </c>
      <c r="AJ21" s="126"/>
      <c r="AK21" s="126"/>
      <c r="AL21" s="126"/>
      <c r="AM21" s="126" t="s">
        <v>545</v>
      </c>
      <c r="AN21" s="126"/>
      <c r="AO21" s="126"/>
      <c r="AP21" s="126"/>
      <c r="AQ21" s="126" t="s">
        <v>545</v>
      </c>
      <c r="AR21" s="126"/>
      <c r="AS21" s="126"/>
      <c r="AT21" s="126"/>
      <c r="AU21" s="126" t="s">
        <v>545</v>
      </c>
      <c r="AV21" s="126"/>
      <c r="AW21" s="126"/>
      <c r="AX21" s="126"/>
      <c r="AY21" s="126" t="s">
        <v>545</v>
      </c>
      <c r="AZ21" s="126"/>
      <c r="BA21" s="126"/>
      <c r="BB21" s="126"/>
      <c r="BC21" s="126" t="s">
        <v>545</v>
      </c>
      <c r="BD21" s="126"/>
      <c r="BE21" s="126"/>
      <c r="BF21" s="126"/>
      <c r="BG21" s="126" t="s">
        <v>545</v>
      </c>
      <c r="BH21" s="126"/>
      <c r="BI21" s="126"/>
      <c r="BJ21" s="126"/>
      <c r="BK21" s="126" t="s">
        <v>545</v>
      </c>
      <c r="BL21" s="126"/>
      <c r="BM21" s="126"/>
      <c r="BN21" s="126"/>
      <c r="BO21" s="126" t="s">
        <v>545</v>
      </c>
      <c r="BP21" s="126"/>
      <c r="BQ21" s="126"/>
      <c r="BR21" s="126"/>
      <c r="BS21" s="126" t="s">
        <v>545</v>
      </c>
      <c r="BT21" s="126"/>
      <c r="BU21" s="126"/>
      <c r="BV21" s="126"/>
      <c r="BW21" s="126" t="s">
        <v>545</v>
      </c>
      <c r="BX21" s="126"/>
      <c r="BY21" s="126"/>
      <c r="BZ21" s="126"/>
      <c r="CA21" s="131">
        <f t="shared" ref="CA21" si="35">CE21+1</f>
        <v>120</v>
      </c>
      <c r="CB21" s="131"/>
      <c r="CC21" s="131"/>
      <c r="CD21" s="131"/>
      <c r="CE21" s="131">
        <f t="shared" ref="CE21" si="36">CE22+1</f>
        <v>119</v>
      </c>
      <c r="CF21" s="131"/>
      <c r="CG21" s="131"/>
      <c r="CH21" s="131"/>
      <c r="CM21" s="64">
        <v>69</v>
      </c>
      <c r="CN21" s="126" t="str">
        <f>IF(ISERROR(VLOOKUP("Inbred HIPS_"&amp;CN$4&amp;"_"&amp;$CM21,'Turkus Index'!$A:$D,4,FALSE)),"NA",VLOOKUP("Inbred HIPS_"&amp;CN$4&amp;"_"&amp;$CM21,'Turkus Index'!$A:$D,4,FALSE))</f>
        <v>NA</v>
      </c>
      <c r="CO21" s="126"/>
      <c r="CP21" s="128">
        <f>IF(ISERROR(VLOOKUP("Inbred HIPS_"&amp;CP$4&amp;"_"&amp;$CM21,'Turkus Index'!$A:$D,4,FALSE)),"NA",VLOOKUP("Inbred HIPS_"&amp;CP$4&amp;"_"&amp;$CM21,'Turkus Index'!$A:$D,4,FALSE))</f>
        <v>461</v>
      </c>
      <c r="CQ21" s="128"/>
      <c r="CR21" s="128">
        <f>IF(ISERROR(VLOOKUP("Inbred HIPS_"&amp;CR$4&amp;"_"&amp;$CM21,'Turkus Index'!$A:$D,4,FALSE)),"NA",VLOOKUP("Inbred HIPS_"&amp;CR$4&amp;"_"&amp;$CM21,'Turkus Index'!$A:$D,4,FALSE))</f>
        <v>462</v>
      </c>
      <c r="CS21" s="128"/>
      <c r="CT21" s="128">
        <f>IF(ISERROR(VLOOKUP("Inbred HIPS_"&amp;CT$4&amp;"_"&amp;$CM21,'Turkus Index'!$A:$D,4,FALSE)),"NA",VLOOKUP("Inbred HIPS_"&amp;CT$4&amp;"_"&amp;$CM21,'Turkus Index'!$A:$D,4,FALSE))</f>
        <v>463</v>
      </c>
      <c r="CU21" s="128"/>
      <c r="CV21" s="128">
        <f>IF(ISERROR(VLOOKUP("Inbred HIPS_"&amp;CV$4&amp;"_"&amp;$CM21,'Turkus Index'!$A:$D,4,FALSE)),"NA",VLOOKUP("Inbred HIPS_"&amp;CV$4&amp;"_"&amp;$CM21,'Turkus Index'!$A:$D,4,FALSE))</f>
        <v>464</v>
      </c>
      <c r="CW21" s="128"/>
      <c r="CX21" s="128">
        <f>IF(ISERROR(VLOOKUP("Inbred HIPS_"&amp;CX$4&amp;"_"&amp;$CM21,'Turkus Index'!$A:$D,4,FALSE)),"NA",VLOOKUP("Inbred HIPS_"&amp;CX$4&amp;"_"&amp;$CM21,'Turkus Index'!$A:$D,4,FALSE))</f>
        <v>465</v>
      </c>
      <c r="CY21" s="128"/>
      <c r="CZ21" s="128">
        <f>IF(ISERROR(VLOOKUP("Inbred HIPS_"&amp;CZ$4&amp;"_"&amp;$CM21,'Turkus Index'!$A:$D,4,FALSE)),"NA",VLOOKUP("Inbred HIPS_"&amp;CZ$4&amp;"_"&amp;$CM21,'Turkus Index'!$A:$D,4,FALSE))</f>
        <v>466</v>
      </c>
      <c r="DA21" s="128"/>
      <c r="DB21" s="128">
        <f>IF(ISERROR(VLOOKUP("Inbred HIPS_"&amp;DB$4&amp;"_"&amp;$CM21,'Turkus Index'!$A:$D,4,FALSE)),"NA",VLOOKUP("Inbred HIPS_"&amp;DB$4&amp;"_"&amp;$CM21,'Turkus Index'!$A:$D,4,FALSE))</f>
        <v>467</v>
      </c>
      <c r="DC21" s="128"/>
      <c r="DD21" s="128">
        <f>IF(ISERROR(VLOOKUP("Inbred HIPS_"&amp;DD$4&amp;"_"&amp;$CM21,'Turkus Index'!$A:$D,4,FALSE)),"NA",VLOOKUP("Inbred HIPS_"&amp;DD$4&amp;"_"&amp;$CM21,'Turkus Index'!$A:$D,4,FALSE))</f>
        <v>468</v>
      </c>
      <c r="DE21" s="128"/>
      <c r="DF21" s="128">
        <f>IF(ISERROR(VLOOKUP("Inbred HIPS_"&amp;DF$4&amp;"_"&amp;$CM21,'Turkus Index'!$A:$D,4,FALSE)),"NA",VLOOKUP("Inbred HIPS_"&amp;DF$4&amp;"_"&amp;$CM21,'Turkus Index'!$A:$D,4,FALSE))</f>
        <v>469</v>
      </c>
      <c r="DG21" s="128"/>
      <c r="DH21" s="128">
        <f>IF(ISERROR(VLOOKUP("Inbred HIPS_"&amp;DH$4&amp;"_"&amp;$CM21,'Turkus Index'!$A:$D,4,FALSE)),"NA",VLOOKUP("Inbred HIPS_"&amp;DH$4&amp;"_"&amp;$CM21,'Turkus Index'!$A:$D,4,FALSE))</f>
        <v>470</v>
      </c>
      <c r="DI21" s="128"/>
      <c r="DJ21" s="126" t="str">
        <f>IF(ISERROR(VLOOKUP("Inbred HIPS_"&amp;DJ$4&amp;"_"&amp;$CM21,'Turkus Index'!$A:$D,4,FALSE)),"NA",VLOOKUP("Inbred HIPS_"&amp;DJ$4&amp;"_"&amp;$CM21,'Turkus Index'!$A:$D,4,FALSE))</f>
        <v>NA</v>
      </c>
      <c r="DK21" s="126"/>
    </row>
    <row r="22" spans="2:115" x14ac:dyDescent="0.9">
      <c r="B22" s="62">
        <v>26</v>
      </c>
      <c r="C22" s="126" t="s">
        <v>545</v>
      </c>
      <c r="D22" s="126"/>
      <c r="E22" s="126"/>
      <c r="F22" s="126"/>
      <c r="G22" s="126" t="s">
        <v>545</v>
      </c>
      <c r="H22" s="126"/>
      <c r="I22" s="126"/>
      <c r="J22" s="126"/>
      <c r="K22" s="126" t="s">
        <v>545</v>
      </c>
      <c r="L22" s="126"/>
      <c r="M22" s="126"/>
      <c r="N22" s="126"/>
      <c r="O22" s="126" t="s">
        <v>545</v>
      </c>
      <c r="P22" s="126"/>
      <c r="Q22" s="126"/>
      <c r="R22" s="126"/>
      <c r="S22" s="126" t="s">
        <v>545</v>
      </c>
      <c r="T22" s="126"/>
      <c r="U22" s="126"/>
      <c r="V22" s="126"/>
      <c r="W22" s="126" t="s">
        <v>545</v>
      </c>
      <c r="X22" s="126"/>
      <c r="Y22" s="126"/>
      <c r="Z22" s="126"/>
      <c r="AA22" s="126" t="s">
        <v>545</v>
      </c>
      <c r="AB22" s="126"/>
      <c r="AC22" s="126"/>
      <c r="AD22" s="126"/>
      <c r="AE22" s="126" t="s">
        <v>545</v>
      </c>
      <c r="AF22" s="126"/>
      <c r="AG22" s="126"/>
      <c r="AH22" s="126"/>
      <c r="AI22" s="126" t="s">
        <v>545</v>
      </c>
      <c r="AJ22" s="126"/>
      <c r="AK22" s="126"/>
      <c r="AL22" s="126"/>
      <c r="AM22" s="126" t="s">
        <v>545</v>
      </c>
      <c r="AN22" s="126"/>
      <c r="AO22" s="126"/>
      <c r="AP22" s="126"/>
      <c r="AQ22" s="126" t="s">
        <v>545</v>
      </c>
      <c r="AR22" s="126"/>
      <c r="AS22" s="126"/>
      <c r="AT22" s="126"/>
      <c r="AU22" s="126" t="s">
        <v>545</v>
      </c>
      <c r="AV22" s="126"/>
      <c r="AW22" s="126"/>
      <c r="AX22" s="126"/>
      <c r="AY22" s="126" t="s">
        <v>545</v>
      </c>
      <c r="AZ22" s="126"/>
      <c r="BA22" s="126"/>
      <c r="BB22" s="126"/>
      <c r="BC22" s="126" t="s">
        <v>545</v>
      </c>
      <c r="BD22" s="126"/>
      <c r="BE22" s="126"/>
      <c r="BF22" s="126"/>
      <c r="BG22" s="126" t="s">
        <v>545</v>
      </c>
      <c r="BH22" s="126"/>
      <c r="BI22" s="126"/>
      <c r="BJ22" s="126"/>
      <c r="BK22" s="126" t="s">
        <v>545</v>
      </c>
      <c r="BL22" s="126"/>
      <c r="BM22" s="126"/>
      <c r="BN22" s="126"/>
      <c r="BO22" s="126" t="s">
        <v>545</v>
      </c>
      <c r="BP22" s="126"/>
      <c r="BQ22" s="126"/>
      <c r="BR22" s="126"/>
      <c r="BS22" s="126" t="s">
        <v>545</v>
      </c>
      <c r="BT22" s="126"/>
      <c r="BU22" s="126"/>
      <c r="BV22" s="126"/>
      <c r="BW22" s="126" t="s">
        <v>545</v>
      </c>
      <c r="BX22" s="126"/>
      <c r="BY22" s="126"/>
      <c r="BZ22" s="126"/>
      <c r="CA22" s="131">
        <f t="shared" ref="CA22" si="37">CA23+1</f>
        <v>117</v>
      </c>
      <c r="CB22" s="131"/>
      <c r="CC22" s="131"/>
      <c r="CD22" s="131"/>
      <c r="CE22" s="131">
        <f t="shared" ref="CE22" si="38">CA22+1</f>
        <v>118</v>
      </c>
      <c r="CF22" s="131"/>
      <c r="CG22" s="131"/>
      <c r="CH22" s="131"/>
      <c r="CM22" s="64">
        <v>68</v>
      </c>
      <c r="CN22" s="126" t="str">
        <f>IF(ISERROR(VLOOKUP("Inbred HIPS_"&amp;CN$4&amp;"_"&amp;$CM22,'Turkus Index'!$A:$D,4,FALSE)),"NA",VLOOKUP("Inbred HIPS_"&amp;CN$4&amp;"_"&amp;$CM22,'Turkus Index'!$A:$D,4,FALSE))</f>
        <v>NA</v>
      </c>
      <c r="CO22" s="126"/>
      <c r="CP22" s="128">
        <f>IF(ISERROR(VLOOKUP("Inbred HIPS_"&amp;CP$4&amp;"_"&amp;$CM22,'Turkus Index'!$A:$D,4,FALSE)),"NA",VLOOKUP("Inbred HIPS_"&amp;CP$4&amp;"_"&amp;$CM22,'Turkus Index'!$A:$D,4,FALSE))</f>
        <v>460</v>
      </c>
      <c r="CQ22" s="128"/>
      <c r="CR22" s="128">
        <f>IF(ISERROR(VLOOKUP("Inbred HIPS_"&amp;CR$4&amp;"_"&amp;$CM22,'Turkus Index'!$A:$D,4,FALSE)),"NA",VLOOKUP("Inbred HIPS_"&amp;CR$4&amp;"_"&amp;$CM22,'Turkus Index'!$A:$D,4,FALSE))</f>
        <v>459</v>
      </c>
      <c r="CS22" s="128"/>
      <c r="CT22" s="128">
        <f>IF(ISERROR(VLOOKUP("Inbred HIPS_"&amp;CT$4&amp;"_"&amp;$CM22,'Turkus Index'!$A:$D,4,FALSE)),"NA",VLOOKUP("Inbred HIPS_"&amp;CT$4&amp;"_"&amp;$CM22,'Turkus Index'!$A:$D,4,FALSE))</f>
        <v>458</v>
      </c>
      <c r="CU22" s="128"/>
      <c r="CV22" s="128">
        <f>IF(ISERROR(VLOOKUP("Inbred HIPS_"&amp;CV$4&amp;"_"&amp;$CM22,'Turkus Index'!$A:$D,4,FALSE)),"NA",VLOOKUP("Inbred HIPS_"&amp;CV$4&amp;"_"&amp;$CM22,'Turkus Index'!$A:$D,4,FALSE))</f>
        <v>457</v>
      </c>
      <c r="CW22" s="128"/>
      <c r="CX22" s="128">
        <f>IF(ISERROR(VLOOKUP("Inbred HIPS_"&amp;CX$4&amp;"_"&amp;$CM22,'Turkus Index'!$A:$D,4,FALSE)),"NA",VLOOKUP("Inbred HIPS_"&amp;CX$4&amp;"_"&amp;$CM22,'Turkus Index'!$A:$D,4,FALSE))</f>
        <v>456</v>
      </c>
      <c r="CY22" s="128"/>
      <c r="CZ22" s="128">
        <f>IF(ISERROR(VLOOKUP("Inbred HIPS_"&amp;CZ$4&amp;"_"&amp;$CM22,'Turkus Index'!$A:$D,4,FALSE)),"NA",VLOOKUP("Inbred HIPS_"&amp;CZ$4&amp;"_"&amp;$CM22,'Turkus Index'!$A:$D,4,FALSE))</f>
        <v>455</v>
      </c>
      <c r="DA22" s="128"/>
      <c r="DB22" s="128">
        <f>IF(ISERROR(VLOOKUP("Inbred HIPS_"&amp;DB$4&amp;"_"&amp;$CM22,'Turkus Index'!$A:$D,4,FALSE)),"NA",VLOOKUP("Inbred HIPS_"&amp;DB$4&amp;"_"&amp;$CM22,'Turkus Index'!$A:$D,4,FALSE))</f>
        <v>454</v>
      </c>
      <c r="DC22" s="128"/>
      <c r="DD22" s="128">
        <f>IF(ISERROR(VLOOKUP("Inbred HIPS_"&amp;DD$4&amp;"_"&amp;$CM22,'Turkus Index'!$A:$D,4,FALSE)),"NA",VLOOKUP("Inbred HIPS_"&amp;DD$4&amp;"_"&amp;$CM22,'Turkus Index'!$A:$D,4,FALSE))</f>
        <v>453</v>
      </c>
      <c r="DE22" s="128"/>
      <c r="DF22" s="128">
        <f>IF(ISERROR(VLOOKUP("Inbred HIPS_"&amp;DF$4&amp;"_"&amp;$CM22,'Turkus Index'!$A:$D,4,FALSE)),"NA",VLOOKUP("Inbred HIPS_"&amp;DF$4&amp;"_"&amp;$CM22,'Turkus Index'!$A:$D,4,FALSE))</f>
        <v>452</v>
      </c>
      <c r="DG22" s="128"/>
      <c r="DH22" s="128">
        <f>IF(ISERROR(VLOOKUP("Inbred HIPS_"&amp;DH$4&amp;"_"&amp;$CM22,'Turkus Index'!$A:$D,4,FALSE)),"NA",VLOOKUP("Inbred HIPS_"&amp;DH$4&amp;"_"&amp;$CM22,'Turkus Index'!$A:$D,4,FALSE))</f>
        <v>451</v>
      </c>
      <c r="DI22" s="128"/>
      <c r="DJ22" s="126" t="str">
        <f>IF(ISERROR(VLOOKUP("Inbred HIPS_"&amp;DJ$4&amp;"_"&amp;$CM22,'Turkus Index'!$A:$D,4,FALSE)),"NA",VLOOKUP("Inbred HIPS_"&amp;DJ$4&amp;"_"&amp;$CM22,'Turkus Index'!$A:$D,4,FALSE))</f>
        <v>NA</v>
      </c>
      <c r="DK22" s="126"/>
    </row>
    <row r="23" spans="2:115" x14ac:dyDescent="0.9">
      <c r="B23" s="62">
        <v>25</v>
      </c>
      <c r="C23" s="126" t="s">
        <v>545</v>
      </c>
      <c r="D23" s="126"/>
      <c r="E23" s="126"/>
      <c r="F23" s="126"/>
      <c r="G23" s="126" t="s">
        <v>545</v>
      </c>
      <c r="H23" s="126"/>
      <c r="I23" s="126"/>
      <c r="J23" s="126"/>
      <c r="K23" s="126" t="s">
        <v>545</v>
      </c>
      <c r="L23" s="126"/>
      <c r="M23" s="126"/>
      <c r="N23" s="126"/>
      <c r="O23" s="126" t="s">
        <v>545</v>
      </c>
      <c r="P23" s="126"/>
      <c r="Q23" s="126"/>
      <c r="R23" s="126"/>
      <c r="S23" s="126" t="s">
        <v>545</v>
      </c>
      <c r="T23" s="126"/>
      <c r="U23" s="126"/>
      <c r="V23" s="126"/>
      <c r="W23" s="126" t="s">
        <v>545</v>
      </c>
      <c r="X23" s="126"/>
      <c r="Y23" s="126"/>
      <c r="Z23" s="126"/>
      <c r="AA23" s="126" t="s">
        <v>545</v>
      </c>
      <c r="AB23" s="126"/>
      <c r="AC23" s="126"/>
      <c r="AD23" s="126"/>
      <c r="AE23" s="126" t="s">
        <v>545</v>
      </c>
      <c r="AF23" s="126"/>
      <c r="AG23" s="126"/>
      <c r="AH23" s="126"/>
      <c r="AI23" s="126" t="s">
        <v>545</v>
      </c>
      <c r="AJ23" s="126"/>
      <c r="AK23" s="126"/>
      <c r="AL23" s="126"/>
      <c r="AM23" s="126" t="s">
        <v>545</v>
      </c>
      <c r="AN23" s="126"/>
      <c r="AO23" s="126"/>
      <c r="AP23" s="126"/>
      <c r="AQ23" s="126" t="s">
        <v>545</v>
      </c>
      <c r="AR23" s="126"/>
      <c r="AS23" s="126"/>
      <c r="AT23" s="126"/>
      <c r="AU23" s="126" t="s">
        <v>545</v>
      </c>
      <c r="AV23" s="126"/>
      <c r="AW23" s="126"/>
      <c r="AX23" s="126"/>
      <c r="AY23" s="126" t="s">
        <v>545</v>
      </c>
      <c r="AZ23" s="126"/>
      <c r="BA23" s="126"/>
      <c r="BB23" s="126"/>
      <c r="BC23" s="126" t="s">
        <v>545</v>
      </c>
      <c r="BD23" s="126"/>
      <c r="BE23" s="126"/>
      <c r="BF23" s="126"/>
      <c r="BG23" s="126" t="s">
        <v>545</v>
      </c>
      <c r="BH23" s="126"/>
      <c r="BI23" s="126"/>
      <c r="BJ23" s="126"/>
      <c r="BK23" s="126" t="s">
        <v>545</v>
      </c>
      <c r="BL23" s="126"/>
      <c r="BM23" s="126"/>
      <c r="BN23" s="126"/>
      <c r="BO23" s="126" t="s">
        <v>545</v>
      </c>
      <c r="BP23" s="126"/>
      <c r="BQ23" s="126"/>
      <c r="BR23" s="126"/>
      <c r="BS23" s="126" t="s">
        <v>545</v>
      </c>
      <c r="BT23" s="126"/>
      <c r="BU23" s="126"/>
      <c r="BV23" s="126"/>
      <c r="BW23" s="126" t="s">
        <v>545</v>
      </c>
      <c r="BX23" s="126"/>
      <c r="BY23" s="126"/>
      <c r="BZ23" s="126"/>
      <c r="CA23" s="131">
        <f t="shared" ref="CA23" si="39">CE23+1</f>
        <v>116</v>
      </c>
      <c r="CB23" s="131"/>
      <c r="CC23" s="131"/>
      <c r="CD23" s="131"/>
      <c r="CE23" s="131">
        <f t="shared" ref="CE23" si="40">CE24+1</f>
        <v>115</v>
      </c>
      <c r="CF23" s="131"/>
      <c r="CG23" s="131"/>
      <c r="CH23" s="131"/>
      <c r="CM23" s="64">
        <v>67</v>
      </c>
      <c r="CN23" s="126" t="str">
        <f>IF(ISERROR(VLOOKUP("Inbred HIPS_"&amp;CN$4&amp;"_"&amp;$CM23,'Turkus Index'!$A:$D,4,FALSE)),"NA",VLOOKUP("Inbred HIPS_"&amp;CN$4&amp;"_"&amp;$CM23,'Turkus Index'!$A:$D,4,FALSE))</f>
        <v>NA</v>
      </c>
      <c r="CO23" s="126"/>
      <c r="CP23" s="128">
        <f>IF(ISERROR(VLOOKUP("Inbred HIPS_"&amp;CP$4&amp;"_"&amp;$CM23,'Turkus Index'!$A:$D,4,FALSE)),"NA",VLOOKUP("Inbred HIPS_"&amp;CP$4&amp;"_"&amp;$CM23,'Turkus Index'!$A:$D,4,FALSE))</f>
        <v>441</v>
      </c>
      <c r="CQ23" s="128"/>
      <c r="CR23" s="128">
        <f>IF(ISERROR(VLOOKUP("Inbred HIPS_"&amp;CR$4&amp;"_"&amp;$CM23,'Turkus Index'!$A:$D,4,FALSE)),"NA",VLOOKUP("Inbred HIPS_"&amp;CR$4&amp;"_"&amp;$CM23,'Turkus Index'!$A:$D,4,FALSE))</f>
        <v>442</v>
      </c>
      <c r="CS23" s="128"/>
      <c r="CT23" s="128">
        <f>IF(ISERROR(VLOOKUP("Inbred HIPS_"&amp;CT$4&amp;"_"&amp;$CM23,'Turkus Index'!$A:$D,4,FALSE)),"NA",VLOOKUP("Inbred HIPS_"&amp;CT$4&amp;"_"&amp;$CM23,'Turkus Index'!$A:$D,4,FALSE))</f>
        <v>443</v>
      </c>
      <c r="CU23" s="128"/>
      <c r="CV23" s="128">
        <f>IF(ISERROR(VLOOKUP("Inbred HIPS_"&amp;CV$4&amp;"_"&amp;$CM23,'Turkus Index'!$A:$D,4,FALSE)),"NA",VLOOKUP("Inbred HIPS_"&amp;CV$4&amp;"_"&amp;$CM23,'Turkus Index'!$A:$D,4,FALSE))</f>
        <v>444</v>
      </c>
      <c r="CW23" s="128"/>
      <c r="CX23" s="128">
        <f>IF(ISERROR(VLOOKUP("Inbred HIPS_"&amp;CX$4&amp;"_"&amp;$CM23,'Turkus Index'!$A:$D,4,FALSE)),"NA",VLOOKUP("Inbred HIPS_"&amp;CX$4&amp;"_"&amp;$CM23,'Turkus Index'!$A:$D,4,FALSE))</f>
        <v>445</v>
      </c>
      <c r="CY23" s="128"/>
      <c r="CZ23" s="128">
        <f>IF(ISERROR(VLOOKUP("Inbred HIPS_"&amp;CZ$4&amp;"_"&amp;$CM23,'Turkus Index'!$A:$D,4,FALSE)),"NA",VLOOKUP("Inbred HIPS_"&amp;CZ$4&amp;"_"&amp;$CM23,'Turkus Index'!$A:$D,4,FALSE))</f>
        <v>446</v>
      </c>
      <c r="DA23" s="128"/>
      <c r="DB23" s="128">
        <f>IF(ISERROR(VLOOKUP("Inbred HIPS_"&amp;DB$4&amp;"_"&amp;$CM23,'Turkus Index'!$A:$D,4,FALSE)),"NA",VLOOKUP("Inbred HIPS_"&amp;DB$4&amp;"_"&amp;$CM23,'Turkus Index'!$A:$D,4,FALSE))</f>
        <v>447</v>
      </c>
      <c r="DC23" s="128"/>
      <c r="DD23" s="128">
        <f>IF(ISERROR(VLOOKUP("Inbred HIPS_"&amp;DD$4&amp;"_"&amp;$CM23,'Turkus Index'!$A:$D,4,FALSE)),"NA",VLOOKUP("Inbred HIPS_"&amp;DD$4&amp;"_"&amp;$CM23,'Turkus Index'!$A:$D,4,FALSE))</f>
        <v>448</v>
      </c>
      <c r="DE23" s="128"/>
      <c r="DF23" s="128">
        <f>IF(ISERROR(VLOOKUP("Inbred HIPS_"&amp;DF$4&amp;"_"&amp;$CM23,'Turkus Index'!$A:$D,4,FALSE)),"NA",VLOOKUP("Inbred HIPS_"&amp;DF$4&amp;"_"&amp;$CM23,'Turkus Index'!$A:$D,4,FALSE))</f>
        <v>449</v>
      </c>
      <c r="DG23" s="128"/>
      <c r="DH23" s="128">
        <f>IF(ISERROR(VLOOKUP("Inbred HIPS_"&amp;DH$4&amp;"_"&amp;$CM23,'Turkus Index'!$A:$D,4,FALSE)),"NA",VLOOKUP("Inbred HIPS_"&amp;DH$4&amp;"_"&amp;$CM23,'Turkus Index'!$A:$D,4,FALSE))</f>
        <v>450</v>
      </c>
      <c r="DI23" s="128"/>
      <c r="DJ23" s="126" t="str">
        <f>IF(ISERROR(VLOOKUP("Inbred HIPS_"&amp;DJ$4&amp;"_"&amp;$CM23,'Turkus Index'!$A:$D,4,FALSE)),"NA",VLOOKUP("Inbred HIPS_"&amp;DJ$4&amp;"_"&amp;$CM23,'Turkus Index'!$A:$D,4,FALSE))</f>
        <v>NA</v>
      </c>
      <c r="DK23" s="126"/>
    </row>
    <row r="24" spans="2:115" x14ac:dyDescent="0.9">
      <c r="B24" s="62">
        <v>24</v>
      </c>
      <c r="C24" s="126" t="s">
        <v>545</v>
      </c>
      <c r="D24" s="126"/>
      <c r="E24" s="126"/>
      <c r="F24" s="126"/>
      <c r="G24" s="126" t="s">
        <v>545</v>
      </c>
      <c r="H24" s="126"/>
      <c r="I24" s="126"/>
      <c r="J24" s="126"/>
      <c r="K24" s="126" t="s">
        <v>545</v>
      </c>
      <c r="L24" s="126"/>
      <c r="M24" s="126"/>
      <c r="N24" s="126"/>
      <c r="O24" s="126" t="s">
        <v>545</v>
      </c>
      <c r="P24" s="126"/>
      <c r="Q24" s="126"/>
      <c r="R24" s="126"/>
      <c r="S24" s="126" t="s">
        <v>545</v>
      </c>
      <c r="T24" s="126"/>
      <c r="U24" s="126"/>
      <c r="V24" s="126"/>
      <c r="W24" s="126" t="s">
        <v>545</v>
      </c>
      <c r="X24" s="126"/>
      <c r="Y24" s="126"/>
      <c r="Z24" s="126"/>
      <c r="AA24" s="126" t="s">
        <v>545</v>
      </c>
      <c r="AB24" s="126"/>
      <c r="AC24" s="126"/>
      <c r="AD24" s="126"/>
      <c r="AE24" s="126" t="s">
        <v>545</v>
      </c>
      <c r="AF24" s="126"/>
      <c r="AG24" s="126"/>
      <c r="AH24" s="126"/>
      <c r="AI24" s="126" t="s">
        <v>545</v>
      </c>
      <c r="AJ24" s="126"/>
      <c r="AK24" s="126"/>
      <c r="AL24" s="126"/>
      <c r="AM24" s="126" t="s">
        <v>545</v>
      </c>
      <c r="AN24" s="126"/>
      <c r="AO24" s="126"/>
      <c r="AP24" s="126"/>
      <c r="AQ24" s="126" t="s">
        <v>545</v>
      </c>
      <c r="AR24" s="126"/>
      <c r="AS24" s="126"/>
      <c r="AT24" s="126"/>
      <c r="AU24" s="126" t="s">
        <v>545</v>
      </c>
      <c r="AV24" s="126"/>
      <c r="AW24" s="126"/>
      <c r="AX24" s="126"/>
      <c r="AY24" s="126" t="s">
        <v>545</v>
      </c>
      <c r="AZ24" s="126"/>
      <c r="BA24" s="126"/>
      <c r="BB24" s="126"/>
      <c r="BC24" s="126" t="s">
        <v>545</v>
      </c>
      <c r="BD24" s="126"/>
      <c r="BE24" s="126"/>
      <c r="BF24" s="126"/>
      <c r="BG24" s="126" t="s">
        <v>545</v>
      </c>
      <c r="BH24" s="126"/>
      <c r="BI24" s="126"/>
      <c r="BJ24" s="126"/>
      <c r="BK24" s="126" t="s">
        <v>545</v>
      </c>
      <c r="BL24" s="126"/>
      <c r="BM24" s="126"/>
      <c r="BN24" s="126"/>
      <c r="BO24" s="126" t="s">
        <v>545</v>
      </c>
      <c r="BP24" s="126"/>
      <c r="BQ24" s="126"/>
      <c r="BR24" s="126"/>
      <c r="BS24" s="126" t="s">
        <v>545</v>
      </c>
      <c r="BT24" s="126"/>
      <c r="BU24" s="126"/>
      <c r="BV24" s="126"/>
      <c r="BW24" s="126" t="s">
        <v>545</v>
      </c>
      <c r="BX24" s="126"/>
      <c r="BY24" s="126"/>
      <c r="BZ24" s="126"/>
      <c r="CA24" s="131">
        <f t="shared" ref="CA24" si="41">CA25+1</f>
        <v>113</v>
      </c>
      <c r="CB24" s="131"/>
      <c r="CC24" s="131"/>
      <c r="CD24" s="131"/>
      <c r="CE24" s="131">
        <f t="shared" ref="CE24" si="42">CA24+1</f>
        <v>114</v>
      </c>
      <c r="CF24" s="131"/>
      <c r="CG24" s="131"/>
      <c r="CH24" s="131"/>
      <c r="CM24" s="64">
        <v>66</v>
      </c>
      <c r="CN24" s="126" t="str">
        <f>IF(ISERROR(VLOOKUP("Inbred HIPS_"&amp;CN$4&amp;"_"&amp;$CM24,'Turkus Index'!$A:$D,4,FALSE)),"NA",VLOOKUP("Inbred HIPS_"&amp;CN$4&amp;"_"&amp;$CM24,'Turkus Index'!$A:$D,4,FALSE))</f>
        <v>NA</v>
      </c>
      <c r="CO24" s="126"/>
      <c r="CP24" s="128">
        <f>IF(ISERROR(VLOOKUP("Inbred HIPS_"&amp;CP$4&amp;"_"&amp;$CM24,'Turkus Index'!$A:$D,4,FALSE)),"NA",VLOOKUP("Inbred HIPS_"&amp;CP$4&amp;"_"&amp;$CM24,'Turkus Index'!$A:$D,4,FALSE))</f>
        <v>440</v>
      </c>
      <c r="CQ24" s="128"/>
      <c r="CR24" s="128">
        <f>IF(ISERROR(VLOOKUP("Inbred HIPS_"&amp;CR$4&amp;"_"&amp;$CM24,'Turkus Index'!$A:$D,4,FALSE)),"NA",VLOOKUP("Inbred HIPS_"&amp;CR$4&amp;"_"&amp;$CM24,'Turkus Index'!$A:$D,4,FALSE))</f>
        <v>439</v>
      </c>
      <c r="CS24" s="128"/>
      <c r="CT24" s="128">
        <f>IF(ISERROR(VLOOKUP("Inbred HIPS_"&amp;CT$4&amp;"_"&amp;$CM24,'Turkus Index'!$A:$D,4,FALSE)),"NA",VLOOKUP("Inbred HIPS_"&amp;CT$4&amp;"_"&amp;$CM24,'Turkus Index'!$A:$D,4,FALSE))</f>
        <v>438</v>
      </c>
      <c r="CU24" s="128"/>
      <c r="CV24" s="128">
        <f>IF(ISERROR(VLOOKUP("Inbred HIPS_"&amp;CV$4&amp;"_"&amp;$CM24,'Turkus Index'!$A:$D,4,FALSE)),"NA",VLOOKUP("Inbred HIPS_"&amp;CV$4&amp;"_"&amp;$CM24,'Turkus Index'!$A:$D,4,FALSE))</f>
        <v>437</v>
      </c>
      <c r="CW24" s="128"/>
      <c r="CX24" s="128">
        <f>IF(ISERROR(VLOOKUP("Inbred HIPS_"&amp;CX$4&amp;"_"&amp;$CM24,'Turkus Index'!$A:$D,4,FALSE)),"NA",VLOOKUP("Inbred HIPS_"&amp;CX$4&amp;"_"&amp;$CM24,'Turkus Index'!$A:$D,4,FALSE))</f>
        <v>436</v>
      </c>
      <c r="CY24" s="128"/>
      <c r="CZ24" s="128">
        <f>IF(ISERROR(VLOOKUP("Inbred HIPS_"&amp;CZ$4&amp;"_"&amp;$CM24,'Turkus Index'!$A:$D,4,FALSE)),"NA",VLOOKUP("Inbred HIPS_"&amp;CZ$4&amp;"_"&amp;$CM24,'Turkus Index'!$A:$D,4,FALSE))</f>
        <v>435</v>
      </c>
      <c r="DA24" s="128"/>
      <c r="DB24" s="128">
        <f>IF(ISERROR(VLOOKUP("Inbred HIPS_"&amp;DB$4&amp;"_"&amp;$CM24,'Turkus Index'!$A:$D,4,FALSE)),"NA",VLOOKUP("Inbred HIPS_"&amp;DB$4&amp;"_"&amp;$CM24,'Turkus Index'!$A:$D,4,FALSE))</f>
        <v>434</v>
      </c>
      <c r="DC24" s="128"/>
      <c r="DD24" s="128">
        <f>IF(ISERROR(VLOOKUP("Inbred HIPS_"&amp;DD$4&amp;"_"&amp;$CM24,'Turkus Index'!$A:$D,4,FALSE)),"NA",VLOOKUP("Inbred HIPS_"&amp;DD$4&amp;"_"&amp;$CM24,'Turkus Index'!$A:$D,4,FALSE))</f>
        <v>433</v>
      </c>
      <c r="DE24" s="128"/>
      <c r="DF24" s="128">
        <f>IF(ISERROR(VLOOKUP("Inbred HIPS_"&amp;DF$4&amp;"_"&amp;$CM24,'Turkus Index'!$A:$D,4,FALSE)),"NA",VLOOKUP("Inbred HIPS_"&amp;DF$4&amp;"_"&amp;$CM24,'Turkus Index'!$A:$D,4,FALSE))</f>
        <v>432</v>
      </c>
      <c r="DG24" s="128"/>
      <c r="DH24" s="128">
        <f>IF(ISERROR(VLOOKUP("Inbred HIPS_"&amp;DH$4&amp;"_"&amp;$CM24,'Turkus Index'!$A:$D,4,FALSE)),"NA",VLOOKUP("Inbred HIPS_"&amp;DH$4&amp;"_"&amp;$CM24,'Turkus Index'!$A:$D,4,FALSE))</f>
        <v>431</v>
      </c>
      <c r="DI24" s="128"/>
      <c r="DJ24" s="126" t="str">
        <f>IF(ISERROR(VLOOKUP("Inbred HIPS_"&amp;DJ$4&amp;"_"&amp;$CM24,'Turkus Index'!$A:$D,4,FALSE)),"NA",VLOOKUP("Inbred HIPS_"&amp;DJ$4&amp;"_"&amp;$CM24,'Turkus Index'!$A:$D,4,FALSE))</f>
        <v>NA</v>
      </c>
      <c r="DK24" s="126"/>
    </row>
    <row r="25" spans="2:115" x14ac:dyDescent="0.9">
      <c r="B25" s="62">
        <v>23</v>
      </c>
      <c r="C25" s="126" t="s">
        <v>545</v>
      </c>
      <c r="D25" s="126"/>
      <c r="E25" s="126"/>
      <c r="F25" s="126"/>
      <c r="G25" s="126" t="s">
        <v>545</v>
      </c>
      <c r="H25" s="126"/>
      <c r="I25" s="126"/>
      <c r="J25" s="126"/>
      <c r="K25" s="126" t="s">
        <v>545</v>
      </c>
      <c r="L25" s="126"/>
      <c r="M25" s="126"/>
      <c r="N25" s="126"/>
      <c r="O25" s="126" t="s">
        <v>545</v>
      </c>
      <c r="P25" s="126"/>
      <c r="Q25" s="126"/>
      <c r="R25" s="126"/>
      <c r="S25" s="126" t="s">
        <v>545</v>
      </c>
      <c r="T25" s="126"/>
      <c r="U25" s="126"/>
      <c r="V25" s="126"/>
      <c r="W25" s="126" t="s">
        <v>545</v>
      </c>
      <c r="X25" s="126"/>
      <c r="Y25" s="126"/>
      <c r="Z25" s="126"/>
      <c r="AA25" s="126" t="s">
        <v>545</v>
      </c>
      <c r="AB25" s="126"/>
      <c r="AC25" s="126"/>
      <c r="AD25" s="126"/>
      <c r="AE25" s="126" t="s">
        <v>545</v>
      </c>
      <c r="AF25" s="126"/>
      <c r="AG25" s="126"/>
      <c r="AH25" s="126"/>
      <c r="AI25" s="126" t="s">
        <v>545</v>
      </c>
      <c r="AJ25" s="126"/>
      <c r="AK25" s="126"/>
      <c r="AL25" s="126"/>
      <c r="AM25" s="126" t="s">
        <v>545</v>
      </c>
      <c r="AN25" s="126"/>
      <c r="AO25" s="126"/>
      <c r="AP25" s="126"/>
      <c r="AQ25" s="126" t="s">
        <v>545</v>
      </c>
      <c r="AR25" s="126"/>
      <c r="AS25" s="126"/>
      <c r="AT25" s="126"/>
      <c r="AU25" s="126" t="s">
        <v>545</v>
      </c>
      <c r="AV25" s="126"/>
      <c r="AW25" s="126"/>
      <c r="AX25" s="126"/>
      <c r="AY25" s="126" t="s">
        <v>545</v>
      </c>
      <c r="AZ25" s="126"/>
      <c r="BA25" s="126"/>
      <c r="BB25" s="126"/>
      <c r="BC25" s="126" t="s">
        <v>545</v>
      </c>
      <c r="BD25" s="126"/>
      <c r="BE25" s="126"/>
      <c r="BF25" s="126"/>
      <c r="BG25" s="126" t="s">
        <v>545</v>
      </c>
      <c r="BH25" s="126"/>
      <c r="BI25" s="126"/>
      <c r="BJ25" s="126"/>
      <c r="BK25" s="126" t="s">
        <v>545</v>
      </c>
      <c r="BL25" s="126"/>
      <c r="BM25" s="126"/>
      <c r="BN25" s="126"/>
      <c r="BO25" s="126" t="s">
        <v>545</v>
      </c>
      <c r="BP25" s="126"/>
      <c r="BQ25" s="126"/>
      <c r="BR25" s="126"/>
      <c r="BS25" s="126" t="s">
        <v>545</v>
      </c>
      <c r="BT25" s="126"/>
      <c r="BU25" s="126"/>
      <c r="BV25" s="126"/>
      <c r="BW25" s="126" t="s">
        <v>545</v>
      </c>
      <c r="BX25" s="126"/>
      <c r="BY25" s="126"/>
      <c r="BZ25" s="126"/>
      <c r="CA25" s="131">
        <f t="shared" ref="CA25" si="43">CE25+1</f>
        <v>112</v>
      </c>
      <c r="CB25" s="131"/>
      <c r="CC25" s="131"/>
      <c r="CD25" s="131"/>
      <c r="CE25" s="131">
        <f t="shared" ref="CE25" si="44">CE26+1</f>
        <v>111</v>
      </c>
      <c r="CF25" s="131"/>
      <c r="CG25" s="131"/>
      <c r="CH25" s="131"/>
      <c r="CM25" s="64">
        <v>65</v>
      </c>
      <c r="CN25" s="126" t="str">
        <f>IF(ISERROR(VLOOKUP("Inbred HIPS_"&amp;CN$4&amp;"_"&amp;$CM25,'Turkus Index'!$A:$D,4,FALSE)),"NA",VLOOKUP("Inbred HIPS_"&amp;CN$4&amp;"_"&amp;$CM25,'Turkus Index'!$A:$D,4,FALSE))</f>
        <v>NA</v>
      </c>
      <c r="CO25" s="126"/>
      <c r="CP25" s="128">
        <f>IF(ISERROR(VLOOKUP("Inbred HIPS_"&amp;CP$4&amp;"_"&amp;$CM25,'Turkus Index'!$A:$D,4,FALSE)),"NA",VLOOKUP("Inbred HIPS_"&amp;CP$4&amp;"_"&amp;$CM25,'Turkus Index'!$A:$D,4,FALSE))</f>
        <v>421</v>
      </c>
      <c r="CQ25" s="128"/>
      <c r="CR25" s="128">
        <f>IF(ISERROR(VLOOKUP("Inbred HIPS_"&amp;CR$4&amp;"_"&amp;$CM25,'Turkus Index'!$A:$D,4,FALSE)),"NA",VLOOKUP("Inbred HIPS_"&amp;CR$4&amp;"_"&amp;$CM25,'Turkus Index'!$A:$D,4,FALSE))</f>
        <v>422</v>
      </c>
      <c r="CS25" s="128"/>
      <c r="CT25" s="128">
        <f>IF(ISERROR(VLOOKUP("Inbred HIPS_"&amp;CT$4&amp;"_"&amp;$CM25,'Turkus Index'!$A:$D,4,FALSE)),"NA",VLOOKUP("Inbred HIPS_"&amp;CT$4&amp;"_"&amp;$CM25,'Turkus Index'!$A:$D,4,FALSE))</f>
        <v>423</v>
      </c>
      <c r="CU25" s="128"/>
      <c r="CV25" s="128">
        <f>IF(ISERROR(VLOOKUP("Inbred HIPS_"&amp;CV$4&amp;"_"&amp;$CM25,'Turkus Index'!$A:$D,4,FALSE)),"NA",VLOOKUP("Inbred HIPS_"&amp;CV$4&amp;"_"&amp;$CM25,'Turkus Index'!$A:$D,4,FALSE))</f>
        <v>424</v>
      </c>
      <c r="CW25" s="128"/>
      <c r="CX25" s="128">
        <f>IF(ISERROR(VLOOKUP("Inbred HIPS_"&amp;CX$4&amp;"_"&amp;$CM25,'Turkus Index'!$A:$D,4,FALSE)),"NA",VLOOKUP("Inbred HIPS_"&amp;CX$4&amp;"_"&amp;$CM25,'Turkus Index'!$A:$D,4,FALSE))</f>
        <v>425</v>
      </c>
      <c r="CY25" s="128"/>
      <c r="CZ25" s="128">
        <f>IF(ISERROR(VLOOKUP("Inbred HIPS_"&amp;CZ$4&amp;"_"&amp;$CM25,'Turkus Index'!$A:$D,4,FALSE)),"NA",VLOOKUP("Inbred HIPS_"&amp;CZ$4&amp;"_"&amp;$CM25,'Turkus Index'!$A:$D,4,FALSE))</f>
        <v>426</v>
      </c>
      <c r="DA25" s="128"/>
      <c r="DB25" s="128">
        <f>IF(ISERROR(VLOOKUP("Inbred HIPS_"&amp;DB$4&amp;"_"&amp;$CM25,'Turkus Index'!$A:$D,4,FALSE)),"NA",VLOOKUP("Inbred HIPS_"&amp;DB$4&amp;"_"&amp;$CM25,'Turkus Index'!$A:$D,4,FALSE))</f>
        <v>427</v>
      </c>
      <c r="DC25" s="128"/>
      <c r="DD25" s="128">
        <f>IF(ISERROR(VLOOKUP("Inbred HIPS_"&amp;DD$4&amp;"_"&amp;$CM25,'Turkus Index'!$A:$D,4,FALSE)),"NA",VLOOKUP("Inbred HIPS_"&amp;DD$4&amp;"_"&amp;$CM25,'Turkus Index'!$A:$D,4,FALSE))</f>
        <v>428</v>
      </c>
      <c r="DE25" s="128"/>
      <c r="DF25" s="128">
        <f>IF(ISERROR(VLOOKUP("Inbred HIPS_"&amp;DF$4&amp;"_"&amp;$CM25,'Turkus Index'!$A:$D,4,FALSE)),"NA",VLOOKUP("Inbred HIPS_"&amp;DF$4&amp;"_"&amp;$CM25,'Turkus Index'!$A:$D,4,FALSE))</f>
        <v>429</v>
      </c>
      <c r="DG25" s="128"/>
      <c r="DH25" s="128">
        <f>IF(ISERROR(VLOOKUP("Inbred HIPS_"&amp;DH$4&amp;"_"&amp;$CM25,'Turkus Index'!$A:$D,4,FALSE)),"NA",VLOOKUP("Inbred HIPS_"&amp;DH$4&amp;"_"&amp;$CM25,'Turkus Index'!$A:$D,4,FALSE))</f>
        <v>430</v>
      </c>
      <c r="DI25" s="128"/>
      <c r="DJ25" s="126" t="str">
        <f>IF(ISERROR(VLOOKUP("Inbred HIPS_"&amp;DJ$4&amp;"_"&amp;$CM25,'Turkus Index'!$A:$D,4,FALSE)),"NA",VLOOKUP("Inbred HIPS_"&amp;DJ$4&amp;"_"&amp;$CM25,'Turkus Index'!$A:$D,4,FALSE))</f>
        <v>NA</v>
      </c>
      <c r="DK25" s="126"/>
    </row>
    <row r="26" spans="2:115" x14ac:dyDescent="0.9">
      <c r="B26" s="62">
        <v>22</v>
      </c>
      <c r="C26" s="126" t="s">
        <v>545</v>
      </c>
      <c r="D26" s="126"/>
      <c r="E26" s="126"/>
      <c r="F26" s="126"/>
      <c r="G26" s="126" t="s">
        <v>545</v>
      </c>
      <c r="H26" s="126"/>
      <c r="I26" s="126"/>
      <c r="J26" s="126"/>
      <c r="K26" s="126" t="s">
        <v>545</v>
      </c>
      <c r="L26" s="126"/>
      <c r="M26" s="126"/>
      <c r="N26" s="126"/>
      <c r="O26" s="126" t="s">
        <v>545</v>
      </c>
      <c r="P26" s="126"/>
      <c r="Q26" s="126"/>
      <c r="R26" s="126"/>
      <c r="S26" s="126" t="s">
        <v>545</v>
      </c>
      <c r="T26" s="126"/>
      <c r="U26" s="126"/>
      <c r="V26" s="126"/>
      <c r="W26" s="126" t="s">
        <v>545</v>
      </c>
      <c r="X26" s="126"/>
      <c r="Y26" s="126"/>
      <c r="Z26" s="126"/>
      <c r="AA26" s="126" t="s">
        <v>545</v>
      </c>
      <c r="AB26" s="126"/>
      <c r="AC26" s="126"/>
      <c r="AD26" s="126"/>
      <c r="AE26" s="126" t="s">
        <v>545</v>
      </c>
      <c r="AF26" s="126"/>
      <c r="AG26" s="126"/>
      <c r="AH26" s="126"/>
      <c r="AI26" s="126" t="s">
        <v>545</v>
      </c>
      <c r="AJ26" s="126"/>
      <c r="AK26" s="126"/>
      <c r="AL26" s="126"/>
      <c r="AM26" s="126" t="s">
        <v>545</v>
      </c>
      <c r="AN26" s="126"/>
      <c r="AO26" s="126"/>
      <c r="AP26" s="126"/>
      <c r="AQ26" s="126" t="s">
        <v>545</v>
      </c>
      <c r="AR26" s="126"/>
      <c r="AS26" s="126"/>
      <c r="AT26" s="126"/>
      <c r="AU26" s="126" t="s">
        <v>545</v>
      </c>
      <c r="AV26" s="126"/>
      <c r="AW26" s="126"/>
      <c r="AX26" s="126"/>
      <c r="AY26" s="126" t="s">
        <v>545</v>
      </c>
      <c r="AZ26" s="126"/>
      <c r="BA26" s="126"/>
      <c r="BB26" s="126"/>
      <c r="BC26" s="126" t="s">
        <v>545</v>
      </c>
      <c r="BD26" s="126"/>
      <c r="BE26" s="126"/>
      <c r="BF26" s="126"/>
      <c r="BG26" s="126" t="s">
        <v>545</v>
      </c>
      <c r="BH26" s="126"/>
      <c r="BI26" s="126"/>
      <c r="BJ26" s="126"/>
      <c r="BK26" s="126" t="s">
        <v>545</v>
      </c>
      <c r="BL26" s="126"/>
      <c r="BM26" s="126"/>
      <c r="BN26" s="126"/>
      <c r="BO26" s="126" t="s">
        <v>545</v>
      </c>
      <c r="BP26" s="126"/>
      <c r="BQ26" s="126"/>
      <c r="BR26" s="126"/>
      <c r="BS26" s="126" t="s">
        <v>545</v>
      </c>
      <c r="BT26" s="126"/>
      <c r="BU26" s="126"/>
      <c r="BV26" s="126"/>
      <c r="BW26" s="126" t="s">
        <v>545</v>
      </c>
      <c r="BX26" s="126"/>
      <c r="BY26" s="126"/>
      <c r="BZ26" s="126"/>
      <c r="CA26" s="131">
        <f t="shared" ref="CA26" si="45">CA27+1</f>
        <v>109</v>
      </c>
      <c r="CB26" s="131"/>
      <c r="CC26" s="131"/>
      <c r="CD26" s="131"/>
      <c r="CE26" s="131">
        <f t="shared" ref="CE26" si="46">CA26+1</f>
        <v>110</v>
      </c>
      <c r="CF26" s="131"/>
      <c r="CG26" s="131"/>
      <c r="CH26" s="131"/>
      <c r="CM26" s="64">
        <v>64</v>
      </c>
      <c r="CN26" s="126" t="str">
        <f>IF(ISERROR(VLOOKUP("Inbred HIPS_"&amp;CN$4&amp;"_"&amp;$CM26,'Turkus Index'!$A:$D,4,FALSE)),"NA",VLOOKUP("Inbred HIPS_"&amp;CN$4&amp;"_"&amp;$CM26,'Turkus Index'!$A:$D,4,FALSE))</f>
        <v>NA</v>
      </c>
      <c r="CO26" s="126"/>
      <c r="CP26" s="128">
        <f>IF(ISERROR(VLOOKUP("Inbred HIPS_"&amp;CP$4&amp;"_"&amp;$CM26,'Turkus Index'!$A:$D,4,FALSE)),"NA",VLOOKUP("Inbred HIPS_"&amp;CP$4&amp;"_"&amp;$CM26,'Turkus Index'!$A:$D,4,FALSE))</f>
        <v>420</v>
      </c>
      <c r="CQ26" s="128"/>
      <c r="CR26" s="128">
        <f>IF(ISERROR(VLOOKUP("Inbred HIPS_"&amp;CR$4&amp;"_"&amp;$CM26,'Turkus Index'!$A:$D,4,FALSE)),"NA",VLOOKUP("Inbred HIPS_"&amp;CR$4&amp;"_"&amp;$CM26,'Turkus Index'!$A:$D,4,FALSE))</f>
        <v>419</v>
      </c>
      <c r="CS26" s="128"/>
      <c r="CT26" s="128">
        <f>IF(ISERROR(VLOOKUP("Inbred HIPS_"&amp;CT$4&amp;"_"&amp;$CM26,'Turkus Index'!$A:$D,4,FALSE)),"NA",VLOOKUP("Inbred HIPS_"&amp;CT$4&amp;"_"&amp;$CM26,'Turkus Index'!$A:$D,4,FALSE))</f>
        <v>418</v>
      </c>
      <c r="CU26" s="128"/>
      <c r="CV26" s="128">
        <f>IF(ISERROR(VLOOKUP("Inbred HIPS_"&amp;CV$4&amp;"_"&amp;$CM26,'Turkus Index'!$A:$D,4,FALSE)),"NA",VLOOKUP("Inbred HIPS_"&amp;CV$4&amp;"_"&amp;$CM26,'Turkus Index'!$A:$D,4,FALSE))</f>
        <v>417</v>
      </c>
      <c r="CW26" s="128"/>
      <c r="CX26" s="128">
        <f>IF(ISERROR(VLOOKUP("Inbred HIPS_"&amp;CX$4&amp;"_"&amp;$CM26,'Turkus Index'!$A:$D,4,FALSE)),"NA",VLOOKUP("Inbred HIPS_"&amp;CX$4&amp;"_"&amp;$CM26,'Turkus Index'!$A:$D,4,FALSE))</f>
        <v>416</v>
      </c>
      <c r="CY26" s="128"/>
      <c r="CZ26" s="128">
        <f>IF(ISERROR(VLOOKUP("Inbred HIPS_"&amp;CZ$4&amp;"_"&amp;$CM26,'Turkus Index'!$A:$D,4,FALSE)),"NA",VLOOKUP("Inbred HIPS_"&amp;CZ$4&amp;"_"&amp;$CM26,'Turkus Index'!$A:$D,4,FALSE))</f>
        <v>415</v>
      </c>
      <c r="DA26" s="128"/>
      <c r="DB26" s="128">
        <f>IF(ISERROR(VLOOKUP("Inbred HIPS_"&amp;DB$4&amp;"_"&amp;$CM26,'Turkus Index'!$A:$D,4,FALSE)),"NA",VLOOKUP("Inbred HIPS_"&amp;DB$4&amp;"_"&amp;$CM26,'Turkus Index'!$A:$D,4,FALSE))</f>
        <v>414</v>
      </c>
      <c r="DC26" s="128"/>
      <c r="DD26" s="128">
        <f>IF(ISERROR(VLOOKUP("Inbred HIPS_"&amp;DD$4&amp;"_"&amp;$CM26,'Turkus Index'!$A:$D,4,FALSE)),"NA",VLOOKUP("Inbred HIPS_"&amp;DD$4&amp;"_"&amp;$CM26,'Turkus Index'!$A:$D,4,FALSE))</f>
        <v>413</v>
      </c>
      <c r="DE26" s="128"/>
      <c r="DF26" s="128">
        <f>IF(ISERROR(VLOOKUP("Inbred HIPS_"&amp;DF$4&amp;"_"&amp;$CM26,'Turkus Index'!$A:$D,4,FALSE)),"NA",VLOOKUP("Inbred HIPS_"&amp;DF$4&amp;"_"&amp;$CM26,'Turkus Index'!$A:$D,4,FALSE))</f>
        <v>412</v>
      </c>
      <c r="DG26" s="128"/>
      <c r="DH26" s="128">
        <f>IF(ISERROR(VLOOKUP("Inbred HIPS_"&amp;DH$4&amp;"_"&amp;$CM26,'Turkus Index'!$A:$D,4,FALSE)),"NA",VLOOKUP("Inbred HIPS_"&amp;DH$4&amp;"_"&amp;$CM26,'Turkus Index'!$A:$D,4,FALSE))</f>
        <v>411</v>
      </c>
      <c r="DI26" s="128"/>
      <c r="DJ26" s="126" t="str">
        <f>IF(ISERROR(VLOOKUP("Inbred HIPS_"&amp;DJ$4&amp;"_"&amp;$CM26,'Turkus Index'!$A:$D,4,FALSE)),"NA",VLOOKUP("Inbred HIPS_"&amp;DJ$4&amp;"_"&amp;$CM26,'Turkus Index'!$A:$D,4,FALSE))</f>
        <v>NA</v>
      </c>
      <c r="DK26" s="126"/>
    </row>
    <row r="27" spans="2:115" x14ac:dyDescent="0.9">
      <c r="B27" s="62">
        <v>21</v>
      </c>
      <c r="C27" s="126" t="s">
        <v>545</v>
      </c>
      <c r="D27" s="126"/>
      <c r="E27" s="126"/>
      <c r="F27" s="126"/>
      <c r="G27" s="126" t="s">
        <v>545</v>
      </c>
      <c r="H27" s="126"/>
      <c r="I27" s="126"/>
      <c r="J27" s="126"/>
      <c r="K27" s="126" t="s">
        <v>545</v>
      </c>
      <c r="L27" s="126"/>
      <c r="M27" s="126"/>
      <c r="N27" s="126"/>
      <c r="O27" s="126" t="s">
        <v>545</v>
      </c>
      <c r="P27" s="126"/>
      <c r="Q27" s="126"/>
      <c r="R27" s="126"/>
      <c r="S27" s="126" t="s">
        <v>545</v>
      </c>
      <c r="T27" s="126"/>
      <c r="U27" s="126"/>
      <c r="V27" s="126"/>
      <c r="W27" s="126" t="s">
        <v>545</v>
      </c>
      <c r="X27" s="126"/>
      <c r="Y27" s="126"/>
      <c r="Z27" s="126"/>
      <c r="AA27" s="126" t="s">
        <v>545</v>
      </c>
      <c r="AB27" s="126"/>
      <c r="AC27" s="126"/>
      <c r="AD27" s="126"/>
      <c r="AE27" s="126" t="s">
        <v>545</v>
      </c>
      <c r="AF27" s="126"/>
      <c r="AG27" s="126"/>
      <c r="AH27" s="126"/>
      <c r="AI27" s="126" t="s">
        <v>545</v>
      </c>
      <c r="AJ27" s="126"/>
      <c r="AK27" s="126"/>
      <c r="AL27" s="126"/>
      <c r="AM27" s="126" t="s">
        <v>545</v>
      </c>
      <c r="AN27" s="126"/>
      <c r="AO27" s="126"/>
      <c r="AP27" s="126"/>
      <c r="AQ27" s="126" t="s">
        <v>545</v>
      </c>
      <c r="AR27" s="126"/>
      <c r="AS27" s="126"/>
      <c r="AT27" s="126"/>
      <c r="AU27" s="126" t="s">
        <v>545</v>
      </c>
      <c r="AV27" s="126"/>
      <c r="AW27" s="126"/>
      <c r="AX27" s="126"/>
      <c r="AY27" s="126" t="s">
        <v>545</v>
      </c>
      <c r="AZ27" s="126"/>
      <c r="BA27" s="126"/>
      <c r="BB27" s="126"/>
      <c r="BC27" s="126" t="s">
        <v>545</v>
      </c>
      <c r="BD27" s="126"/>
      <c r="BE27" s="126"/>
      <c r="BF27" s="126"/>
      <c r="BG27" s="126" t="s">
        <v>545</v>
      </c>
      <c r="BH27" s="126"/>
      <c r="BI27" s="126"/>
      <c r="BJ27" s="126"/>
      <c r="BK27" s="126" t="s">
        <v>545</v>
      </c>
      <c r="BL27" s="126"/>
      <c r="BM27" s="126"/>
      <c r="BN27" s="126"/>
      <c r="BO27" s="126" t="s">
        <v>545</v>
      </c>
      <c r="BP27" s="126"/>
      <c r="BQ27" s="126"/>
      <c r="BR27" s="126"/>
      <c r="BS27" s="126" t="s">
        <v>545</v>
      </c>
      <c r="BT27" s="126"/>
      <c r="BU27" s="126"/>
      <c r="BV27" s="126"/>
      <c r="BW27" s="126" t="s">
        <v>545</v>
      </c>
      <c r="BX27" s="126"/>
      <c r="BY27" s="126"/>
      <c r="BZ27" s="126"/>
      <c r="CA27" s="131">
        <f t="shared" ref="CA27" si="47">CE27+1</f>
        <v>108</v>
      </c>
      <c r="CB27" s="131"/>
      <c r="CC27" s="131"/>
      <c r="CD27" s="131"/>
      <c r="CE27" s="131">
        <f t="shared" ref="CE27" si="48">CE28+1</f>
        <v>107</v>
      </c>
      <c r="CF27" s="131"/>
      <c r="CG27" s="131"/>
      <c r="CH27" s="131"/>
      <c r="CM27" s="64">
        <v>63</v>
      </c>
      <c r="CN27" s="126" t="str">
        <f>IF(ISERROR(VLOOKUP("Inbred HIPS_"&amp;CN$4&amp;"_"&amp;$CM27,'Turkus Index'!$A:$D,4,FALSE)),"NA",VLOOKUP("Inbred HIPS_"&amp;CN$4&amp;"_"&amp;$CM27,'Turkus Index'!$A:$D,4,FALSE))</f>
        <v>NA</v>
      </c>
      <c r="CO27" s="126"/>
      <c r="CP27" s="128">
        <f>IF(ISERROR(VLOOKUP("Inbred HIPS_"&amp;CP$4&amp;"_"&amp;$CM27,'Turkus Index'!$A:$D,4,FALSE)),"NA",VLOOKUP("Inbred HIPS_"&amp;CP$4&amp;"_"&amp;$CM27,'Turkus Index'!$A:$D,4,FALSE))</f>
        <v>401</v>
      </c>
      <c r="CQ27" s="128"/>
      <c r="CR27" s="128">
        <f>IF(ISERROR(VLOOKUP("Inbred HIPS_"&amp;CR$4&amp;"_"&amp;$CM27,'Turkus Index'!$A:$D,4,FALSE)),"NA",VLOOKUP("Inbred HIPS_"&amp;CR$4&amp;"_"&amp;$CM27,'Turkus Index'!$A:$D,4,FALSE))</f>
        <v>402</v>
      </c>
      <c r="CS27" s="128"/>
      <c r="CT27" s="128">
        <f>IF(ISERROR(VLOOKUP("Inbred HIPS_"&amp;CT$4&amp;"_"&amp;$CM27,'Turkus Index'!$A:$D,4,FALSE)),"NA",VLOOKUP("Inbred HIPS_"&amp;CT$4&amp;"_"&amp;$CM27,'Turkus Index'!$A:$D,4,FALSE))</f>
        <v>403</v>
      </c>
      <c r="CU27" s="128"/>
      <c r="CV27" s="128">
        <f>IF(ISERROR(VLOOKUP("Inbred HIPS_"&amp;CV$4&amp;"_"&amp;$CM27,'Turkus Index'!$A:$D,4,FALSE)),"NA",VLOOKUP("Inbred HIPS_"&amp;CV$4&amp;"_"&amp;$CM27,'Turkus Index'!$A:$D,4,FALSE))</f>
        <v>404</v>
      </c>
      <c r="CW27" s="128"/>
      <c r="CX27" s="128">
        <f>IF(ISERROR(VLOOKUP("Inbred HIPS_"&amp;CX$4&amp;"_"&amp;$CM27,'Turkus Index'!$A:$D,4,FALSE)),"NA",VLOOKUP("Inbred HIPS_"&amp;CX$4&amp;"_"&amp;$CM27,'Turkus Index'!$A:$D,4,FALSE))</f>
        <v>405</v>
      </c>
      <c r="CY27" s="128"/>
      <c r="CZ27" s="128">
        <f>IF(ISERROR(VLOOKUP("Inbred HIPS_"&amp;CZ$4&amp;"_"&amp;$CM27,'Turkus Index'!$A:$D,4,FALSE)),"NA",VLOOKUP("Inbred HIPS_"&amp;CZ$4&amp;"_"&amp;$CM27,'Turkus Index'!$A:$D,4,FALSE))</f>
        <v>406</v>
      </c>
      <c r="DA27" s="128"/>
      <c r="DB27" s="128">
        <f>IF(ISERROR(VLOOKUP("Inbred HIPS_"&amp;DB$4&amp;"_"&amp;$CM27,'Turkus Index'!$A:$D,4,FALSE)),"NA",VLOOKUP("Inbred HIPS_"&amp;DB$4&amp;"_"&amp;$CM27,'Turkus Index'!$A:$D,4,FALSE))</f>
        <v>407</v>
      </c>
      <c r="DC27" s="128"/>
      <c r="DD27" s="128">
        <f>IF(ISERROR(VLOOKUP("Inbred HIPS_"&amp;DD$4&amp;"_"&amp;$CM27,'Turkus Index'!$A:$D,4,FALSE)),"NA",VLOOKUP("Inbred HIPS_"&amp;DD$4&amp;"_"&amp;$CM27,'Turkus Index'!$A:$D,4,FALSE))</f>
        <v>408</v>
      </c>
      <c r="DE27" s="128"/>
      <c r="DF27" s="128">
        <f>IF(ISERROR(VLOOKUP("Inbred HIPS_"&amp;DF$4&amp;"_"&amp;$CM27,'Turkus Index'!$A:$D,4,FALSE)),"NA",VLOOKUP("Inbred HIPS_"&amp;DF$4&amp;"_"&amp;$CM27,'Turkus Index'!$A:$D,4,FALSE))</f>
        <v>409</v>
      </c>
      <c r="DG27" s="128"/>
      <c r="DH27" s="128">
        <f>IF(ISERROR(VLOOKUP("Inbred HIPS_"&amp;DH$4&amp;"_"&amp;$CM27,'Turkus Index'!$A:$D,4,FALSE)),"NA",VLOOKUP("Inbred HIPS_"&amp;DH$4&amp;"_"&amp;$CM27,'Turkus Index'!$A:$D,4,FALSE))</f>
        <v>410</v>
      </c>
      <c r="DI27" s="128"/>
      <c r="DJ27" s="126" t="str">
        <f>IF(ISERROR(VLOOKUP("Inbred HIPS_"&amp;DJ$4&amp;"_"&amp;$CM27,'Turkus Index'!$A:$D,4,FALSE)),"NA",VLOOKUP("Inbred HIPS_"&amp;DJ$4&amp;"_"&amp;$CM27,'Turkus Index'!$A:$D,4,FALSE))</f>
        <v>NA</v>
      </c>
      <c r="DK27" s="126"/>
    </row>
    <row r="28" spans="2:115" x14ac:dyDescent="0.9">
      <c r="B28" s="62">
        <v>20</v>
      </c>
      <c r="C28" s="126" t="s">
        <v>545</v>
      </c>
      <c r="D28" s="126"/>
      <c r="E28" s="126"/>
      <c r="F28" s="126"/>
      <c r="G28" s="126" t="s">
        <v>545</v>
      </c>
      <c r="H28" s="126"/>
      <c r="I28" s="126"/>
      <c r="J28" s="126"/>
      <c r="K28" s="126" t="s">
        <v>545</v>
      </c>
      <c r="L28" s="126"/>
      <c r="M28" s="126"/>
      <c r="N28" s="126"/>
      <c r="O28" s="126" t="s">
        <v>545</v>
      </c>
      <c r="P28" s="126"/>
      <c r="Q28" s="126"/>
      <c r="R28" s="126"/>
      <c r="S28" s="126" t="s">
        <v>545</v>
      </c>
      <c r="T28" s="126"/>
      <c r="U28" s="126"/>
      <c r="V28" s="126"/>
      <c r="W28" s="126" t="s">
        <v>545</v>
      </c>
      <c r="X28" s="126"/>
      <c r="Y28" s="126"/>
      <c r="Z28" s="126"/>
      <c r="AA28" s="126" t="s">
        <v>545</v>
      </c>
      <c r="AB28" s="126"/>
      <c r="AC28" s="126"/>
      <c r="AD28" s="126"/>
      <c r="AE28" s="126" t="s">
        <v>545</v>
      </c>
      <c r="AF28" s="126"/>
      <c r="AG28" s="126"/>
      <c r="AH28" s="126"/>
      <c r="AI28" s="126" t="s">
        <v>545</v>
      </c>
      <c r="AJ28" s="126"/>
      <c r="AK28" s="126"/>
      <c r="AL28" s="126"/>
      <c r="AM28" s="126" t="s">
        <v>545</v>
      </c>
      <c r="AN28" s="126"/>
      <c r="AO28" s="126"/>
      <c r="AP28" s="126"/>
      <c r="AQ28" s="126" t="s">
        <v>545</v>
      </c>
      <c r="AR28" s="126"/>
      <c r="AS28" s="126"/>
      <c r="AT28" s="126"/>
      <c r="AU28" s="126" t="s">
        <v>545</v>
      </c>
      <c r="AV28" s="126"/>
      <c r="AW28" s="126"/>
      <c r="AX28" s="126"/>
      <c r="AY28" s="126" t="s">
        <v>545</v>
      </c>
      <c r="AZ28" s="126"/>
      <c r="BA28" s="126"/>
      <c r="BB28" s="126"/>
      <c r="BC28" s="126" t="s">
        <v>545</v>
      </c>
      <c r="BD28" s="126"/>
      <c r="BE28" s="126"/>
      <c r="BF28" s="126"/>
      <c r="BG28" s="126" t="s">
        <v>545</v>
      </c>
      <c r="BH28" s="126"/>
      <c r="BI28" s="126"/>
      <c r="BJ28" s="126"/>
      <c r="BK28" s="126" t="s">
        <v>545</v>
      </c>
      <c r="BL28" s="126"/>
      <c r="BM28" s="126"/>
      <c r="BN28" s="126"/>
      <c r="BO28" s="126" t="s">
        <v>545</v>
      </c>
      <c r="BP28" s="126"/>
      <c r="BQ28" s="126"/>
      <c r="BR28" s="126"/>
      <c r="BS28" s="126" t="s">
        <v>545</v>
      </c>
      <c r="BT28" s="126"/>
      <c r="BU28" s="126"/>
      <c r="BV28" s="126"/>
      <c r="BW28" s="126" t="s">
        <v>545</v>
      </c>
      <c r="BX28" s="126"/>
      <c r="BY28" s="126"/>
      <c r="BZ28" s="126"/>
      <c r="CA28" s="131">
        <f>CA29+1</f>
        <v>105</v>
      </c>
      <c r="CB28" s="131"/>
      <c r="CC28" s="131"/>
      <c r="CD28" s="131"/>
      <c r="CE28" s="131">
        <f>CA28+1</f>
        <v>106</v>
      </c>
      <c r="CF28" s="131"/>
      <c r="CG28" s="131"/>
      <c r="CH28" s="131"/>
      <c r="CM28" s="64">
        <v>62</v>
      </c>
      <c r="CN28" s="126" t="str">
        <f>IF(ISERROR(VLOOKUP("Inbred HIPS_"&amp;CN$4&amp;"_"&amp;$CM28,'Turkus Index'!$A:$D,4,FALSE)),"NA",VLOOKUP("Inbred HIPS_"&amp;CN$4&amp;"_"&amp;$CM28,'Turkus Index'!$A:$D,4,FALSE))</f>
        <v>NA</v>
      </c>
      <c r="CO28" s="126"/>
      <c r="CP28" s="128">
        <f>IF(ISERROR(VLOOKUP("Inbred HIPS_"&amp;CP$4&amp;"_"&amp;$CM28,'Turkus Index'!$A:$D,4,FALSE)),"NA",VLOOKUP("Inbred HIPS_"&amp;CP$4&amp;"_"&amp;$CM28,'Turkus Index'!$A:$D,4,FALSE))</f>
        <v>400</v>
      </c>
      <c r="CQ28" s="128"/>
      <c r="CR28" s="128">
        <f>IF(ISERROR(VLOOKUP("Inbred HIPS_"&amp;CR$4&amp;"_"&amp;$CM28,'Turkus Index'!$A:$D,4,FALSE)),"NA",VLOOKUP("Inbred HIPS_"&amp;CR$4&amp;"_"&amp;$CM28,'Turkus Index'!$A:$D,4,FALSE))</f>
        <v>399</v>
      </c>
      <c r="CS28" s="128"/>
      <c r="CT28" s="128">
        <f>IF(ISERROR(VLOOKUP("Inbred HIPS_"&amp;CT$4&amp;"_"&amp;$CM28,'Turkus Index'!$A:$D,4,FALSE)),"NA",VLOOKUP("Inbred HIPS_"&amp;CT$4&amp;"_"&amp;$CM28,'Turkus Index'!$A:$D,4,FALSE))</f>
        <v>398</v>
      </c>
      <c r="CU28" s="128"/>
      <c r="CV28" s="128">
        <f>IF(ISERROR(VLOOKUP("Inbred HIPS_"&amp;CV$4&amp;"_"&amp;$CM28,'Turkus Index'!$A:$D,4,FALSE)),"NA",VLOOKUP("Inbred HIPS_"&amp;CV$4&amp;"_"&amp;$CM28,'Turkus Index'!$A:$D,4,FALSE))</f>
        <v>397</v>
      </c>
      <c r="CW28" s="128"/>
      <c r="CX28" s="128">
        <f>IF(ISERROR(VLOOKUP("Inbred HIPS_"&amp;CX$4&amp;"_"&amp;$CM28,'Turkus Index'!$A:$D,4,FALSE)),"NA",VLOOKUP("Inbred HIPS_"&amp;CX$4&amp;"_"&amp;$CM28,'Turkus Index'!$A:$D,4,FALSE))</f>
        <v>396</v>
      </c>
      <c r="CY28" s="128"/>
      <c r="CZ28" s="128">
        <f>IF(ISERROR(VLOOKUP("Inbred HIPS_"&amp;CZ$4&amp;"_"&amp;$CM28,'Turkus Index'!$A:$D,4,FALSE)),"NA",VLOOKUP("Inbred HIPS_"&amp;CZ$4&amp;"_"&amp;$CM28,'Turkus Index'!$A:$D,4,FALSE))</f>
        <v>395</v>
      </c>
      <c r="DA28" s="128"/>
      <c r="DB28" s="128">
        <f>IF(ISERROR(VLOOKUP("Inbred HIPS_"&amp;DB$4&amp;"_"&amp;$CM28,'Turkus Index'!$A:$D,4,FALSE)),"NA",VLOOKUP("Inbred HIPS_"&amp;DB$4&amp;"_"&amp;$CM28,'Turkus Index'!$A:$D,4,FALSE))</f>
        <v>394</v>
      </c>
      <c r="DC28" s="128"/>
      <c r="DD28" s="128">
        <f>IF(ISERROR(VLOOKUP("Inbred HIPS_"&amp;DD$4&amp;"_"&amp;$CM28,'Turkus Index'!$A:$D,4,FALSE)),"NA",VLOOKUP("Inbred HIPS_"&amp;DD$4&amp;"_"&amp;$CM28,'Turkus Index'!$A:$D,4,FALSE))</f>
        <v>393</v>
      </c>
      <c r="DE28" s="128"/>
      <c r="DF28" s="128">
        <f>IF(ISERROR(VLOOKUP("Inbred HIPS_"&amp;DF$4&amp;"_"&amp;$CM28,'Turkus Index'!$A:$D,4,FALSE)),"NA",VLOOKUP("Inbred HIPS_"&amp;DF$4&amp;"_"&amp;$CM28,'Turkus Index'!$A:$D,4,FALSE))</f>
        <v>392</v>
      </c>
      <c r="DG28" s="128"/>
      <c r="DH28" s="128">
        <f>IF(ISERROR(VLOOKUP("Inbred HIPS_"&amp;DH$4&amp;"_"&amp;$CM28,'Turkus Index'!$A:$D,4,FALSE)),"NA",VLOOKUP("Inbred HIPS_"&amp;DH$4&amp;"_"&amp;$CM28,'Turkus Index'!$A:$D,4,FALSE))</f>
        <v>391</v>
      </c>
      <c r="DI28" s="128"/>
      <c r="DJ28" s="126" t="str">
        <f>IF(ISERROR(VLOOKUP("Inbred HIPS_"&amp;DJ$4&amp;"_"&amp;$CM28,'Turkus Index'!$A:$D,4,FALSE)),"NA",VLOOKUP("Inbred HIPS_"&amp;DJ$4&amp;"_"&amp;$CM28,'Turkus Index'!$A:$D,4,FALSE))</f>
        <v>NA</v>
      </c>
      <c r="DK28" s="126"/>
    </row>
    <row r="29" spans="2:115" x14ac:dyDescent="0.9">
      <c r="B29" s="62">
        <v>19</v>
      </c>
      <c r="C29" s="126" t="s">
        <v>545</v>
      </c>
      <c r="D29" s="126"/>
      <c r="E29" s="126"/>
      <c r="F29" s="126"/>
      <c r="G29" s="126" t="s">
        <v>545</v>
      </c>
      <c r="H29" s="126"/>
      <c r="I29" s="126"/>
      <c r="J29" s="126"/>
      <c r="K29" s="126" t="s">
        <v>545</v>
      </c>
      <c r="L29" s="126"/>
      <c r="M29" s="126"/>
      <c r="N29" s="126"/>
      <c r="O29" s="126" t="s">
        <v>545</v>
      </c>
      <c r="P29" s="126"/>
      <c r="Q29" s="126"/>
      <c r="R29" s="126"/>
      <c r="S29" s="126" t="s">
        <v>545</v>
      </c>
      <c r="T29" s="126"/>
      <c r="U29" s="126"/>
      <c r="V29" s="126"/>
      <c r="W29" s="126" t="s">
        <v>545</v>
      </c>
      <c r="X29" s="126"/>
      <c r="Y29" s="126"/>
      <c r="Z29" s="126"/>
      <c r="AA29" s="126" t="s">
        <v>545</v>
      </c>
      <c r="AB29" s="126"/>
      <c r="AC29" s="126"/>
      <c r="AD29" s="126"/>
      <c r="AE29" s="126" t="s">
        <v>545</v>
      </c>
      <c r="AF29" s="126"/>
      <c r="AG29" s="126"/>
      <c r="AH29" s="126"/>
      <c r="AI29" s="126" t="s">
        <v>545</v>
      </c>
      <c r="AJ29" s="126"/>
      <c r="AK29" s="126"/>
      <c r="AL29" s="126"/>
      <c r="AM29" s="126" t="s">
        <v>545</v>
      </c>
      <c r="AN29" s="126"/>
      <c r="AO29" s="126"/>
      <c r="AP29" s="126"/>
      <c r="AQ29" s="126" t="s">
        <v>545</v>
      </c>
      <c r="AR29" s="126"/>
      <c r="AS29" s="126"/>
      <c r="AT29" s="126"/>
      <c r="AU29" s="126" t="s">
        <v>545</v>
      </c>
      <c r="AV29" s="126"/>
      <c r="AW29" s="126"/>
      <c r="AX29" s="126"/>
      <c r="AY29" s="126" t="s">
        <v>545</v>
      </c>
      <c r="AZ29" s="126"/>
      <c r="BA29" s="126"/>
      <c r="BB29" s="126"/>
      <c r="BC29" s="126" t="s">
        <v>545</v>
      </c>
      <c r="BD29" s="126"/>
      <c r="BE29" s="126"/>
      <c r="BF29" s="126"/>
      <c r="BG29" s="126" t="s">
        <v>545</v>
      </c>
      <c r="BH29" s="126"/>
      <c r="BI29" s="126"/>
      <c r="BJ29" s="126"/>
      <c r="BK29" s="126" t="s">
        <v>545</v>
      </c>
      <c r="BL29" s="126"/>
      <c r="BM29" s="126"/>
      <c r="BN29" s="126"/>
      <c r="BO29" s="126" t="s">
        <v>545</v>
      </c>
      <c r="BP29" s="126"/>
      <c r="BQ29" s="126"/>
      <c r="BR29" s="126"/>
      <c r="BS29" s="126" t="s">
        <v>545</v>
      </c>
      <c r="BT29" s="126"/>
      <c r="BU29" s="126"/>
      <c r="BV29" s="126"/>
      <c r="BW29" s="126" t="s">
        <v>545</v>
      </c>
      <c r="BX29" s="126"/>
      <c r="BY29" s="126"/>
      <c r="BZ29" s="126"/>
      <c r="CA29" s="131">
        <f>CE29+1</f>
        <v>104</v>
      </c>
      <c r="CB29" s="131"/>
      <c r="CC29" s="131"/>
      <c r="CD29" s="131"/>
      <c r="CE29" s="131">
        <f>CE30+1</f>
        <v>103</v>
      </c>
      <c r="CF29" s="131"/>
      <c r="CG29" s="131"/>
      <c r="CH29" s="131"/>
      <c r="CM29" s="64">
        <v>61</v>
      </c>
      <c r="CN29" s="126" t="str">
        <f>IF(ISERROR(VLOOKUP("Inbred HIPS_"&amp;CN$4&amp;"_"&amp;$CM29,'Turkus Index'!$A:$D,4,FALSE)),"NA",VLOOKUP("Inbred HIPS_"&amp;CN$4&amp;"_"&amp;$CM29,'Turkus Index'!$A:$D,4,FALSE))</f>
        <v>NA</v>
      </c>
      <c r="CO29" s="126"/>
      <c r="CP29" s="128">
        <f>IF(ISERROR(VLOOKUP("Inbred HIPS_"&amp;CP$4&amp;"_"&amp;$CM29,'Turkus Index'!$A:$D,4,FALSE)),"NA",VLOOKUP("Inbred HIPS_"&amp;CP$4&amp;"_"&amp;$CM29,'Turkus Index'!$A:$D,4,FALSE))</f>
        <v>381</v>
      </c>
      <c r="CQ29" s="128"/>
      <c r="CR29" s="128">
        <f>IF(ISERROR(VLOOKUP("Inbred HIPS_"&amp;CR$4&amp;"_"&amp;$CM29,'Turkus Index'!$A:$D,4,FALSE)),"NA",VLOOKUP("Inbred HIPS_"&amp;CR$4&amp;"_"&amp;$CM29,'Turkus Index'!$A:$D,4,FALSE))</f>
        <v>382</v>
      </c>
      <c r="CS29" s="128"/>
      <c r="CT29" s="128">
        <f>IF(ISERROR(VLOOKUP("Inbred HIPS_"&amp;CT$4&amp;"_"&amp;$CM29,'Turkus Index'!$A:$D,4,FALSE)),"NA",VLOOKUP("Inbred HIPS_"&amp;CT$4&amp;"_"&amp;$CM29,'Turkus Index'!$A:$D,4,FALSE))</f>
        <v>383</v>
      </c>
      <c r="CU29" s="128"/>
      <c r="CV29" s="128">
        <f>IF(ISERROR(VLOOKUP("Inbred HIPS_"&amp;CV$4&amp;"_"&amp;$CM29,'Turkus Index'!$A:$D,4,FALSE)),"NA",VLOOKUP("Inbred HIPS_"&amp;CV$4&amp;"_"&amp;$CM29,'Turkus Index'!$A:$D,4,FALSE))</f>
        <v>384</v>
      </c>
      <c r="CW29" s="128"/>
      <c r="CX29" s="128">
        <f>IF(ISERROR(VLOOKUP("Inbred HIPS_"&amp;CX$4&amp;"_"&amp;$CM29,'Turkus Index'!$A:$D,4,FALSE)),"NA",VLOOKUP("Inbred HIPS_"&amp;CX$4&amp;"_"&amp;$CM29,'Turkus Index'!$A:$D,4,FALSE))</f>
        <v>385</v>
      </c>
      <c r="CY29" s="128"/>
      <c r="CZ29" s="128">
        <f>IF(ISERROR(VLOOKUP("Inbred HIPS_"&amp;CZ$4&amp;"_"&amp;$CM29,'Turkus Index'!$A:$D,4,FALSE)),"NA",VLOOKUP("Inbred HIPS_"&amp;CZ$4&amp;"_"&amp;$CM29,'Turkus Index'!$A:$D,4,FALSE))</f>
        <v>386</v>
      </c>
      <c r="DA29" s="128"/>
      <c r="DB29" s="128">
        <f>IF(ISERROR(VLOOKUP("Inbred HIPS_"&amp;DB$4&amp;"_"&amp;$CM29,'Turkus Index'!$A:$D,4,FALSE)),"NA",VLOOKUP("Inbred HIPS_"&amp;DB$4&amp;"_"&amp;$CM29,'Turkus Index'!$A:$D,4,FALSE))</f>
        <v>387</v>
      </c>
      <c r="DC29" s="128"/>
      <c r="DD29" s="128">
        <f>IF(ISERROR(VLOOKUP("Inbred HIPS_"&amp;DD$4&amp;"_"&amp;$CM29,'Turkus Index'!$A:$D,4,FALSE)),"NA",VLOOKUP("Inbred HIPS_"&amp;DD$4&amp;"_"&amp;$CM29,'Turkus Index'!$A:$D,4,FALSE))</f>
        <v>388</v>
      </c>
      <c r="DE29" s="128"/>
      <c r="DF29" s="128">
        <f>IF(ISERROR(VLOOKUP("Inbred HIPS_"&amp;DF$4&amp;"_"&amp;$CM29,'Turkus Index'!$A:$D,4,FALSE)),"NA",VLOOKUP("Inbred HIPS_"&amp;DF$4&amp;"_"&amp;$CM29,'Turkus Index'!$A:$D,4,FALSE))</f>
        <v>389</v>
      </c>
      <c r="DG29" s="128"/>
      <c r="DH29" s="128">
        <f>IF(ISERROR(VLOOKUP("Inbred HIPS_"&amp;DH$4&amp;"_"&amp;$CM29,'Turkus Index'!$A:$D,4,FALSE)),"NA",VLOOKUP("Inbred HIPS_"&amp;DH$4&amp;"_"&amp;$CM29,'Turkus Index'!$A:$D,4,FALSE))</f>
        <v>390</v>
      </c>
      <c r="DI29" s="128"/>
      <c r="DJ29" s="126" t="str">
        <f>IF(ISERROR(VLOOKUP("Inbred HIPS_"&amp;DJ$4&amp;"_"&amp;$CM29,'Turkus Index'!$A:$D,4,FALSE)),"NA",VLOOKUP("Inbred HIPS_"&amp;DJ$4&amp;"_"&amp;$CM29,'Turkus Index'!$A:$D,4,FALSE))</f>
        <v>NA</v>
      </c>
      <c r="DK29" s="126"/>
    </row>
    <row r="30" spans="2:115" x14ac:dyDescent="0.9">
      <c r="B30" s="62">
        <v>18</v>
      </c>
      <c r="C30" s="126" t="s">
        <v>545</v>
      </c>
      <c r="D30" s="126"/>
      <c r="E30" s="126"/>
      <c r="F30" s="126"/>
      <c r="G30" s="126" t="s">
        <v>545</v>
      </c>
      <c r="H30" s="126"/>
      <c r="I30" s="126"/>
      <c r="J30" s="126"/>
      <c r="K30" s="126" t="s">
        <v>545</v>
      </c>
      <c r="L30" s="126"/>
      <c r="M30" s="126"/>
      <c r="N30" s="126"/>
      <c r="O30" s="126" t="s">
        <v>545</v>
      </c>
      <c r="P30" s="126"/>
      <c r="Q30" s="126"/>
      <c r="R30" s="126"/>
      <c r="S30" s="126" t="s">
        <v>545</v>
      </c>
      <c r="T30" s="126"/>
      <c r="U30" s="126"/>
      <c r="V30" s="126"/>
      <c r="W30" s="126" t="s">
        <v>545</v>
      </c>
      <c r="X30" s="126"/>
      <c r="Y30" s="126"/>
      <c r="Z30" s="126"/>
      <c r="AA30" s="126" t="s">
        <v>545</v>
      </c>
      <c r="AB30" s="126"/>
      <c r="AC30" s="126"/>
      <c r="AD30" s="126"/>
      <c r="AE30" s="126" t="s">
        <v>545</v>
      </c>
      <c r="AF30" s="126"/>
      <c r="AG30" s="126"/>
      <c r="AH30" s="126"/>
      <c r="AI30" s="126" t="s">
        <v>545</v>
      </c>
      <c r="AJ30" s="126"/>
      <c r="AK30" s="126"/>
      <c r="AL30" s="126"/>
      <c r="AM30" s="126" t="s">
        <v>545</v>
      </c>
      <c r="AN30" s="126"/>
      <c r="AO30" s="126"/>
      <c r="AP30" s="126"/>
      <c r="AQ30" s="126" t="s">
        <v>545</v>
      </c>
      <c r="AR30" s="126"/>
      <c r="AS30" s="126"/>
      <c r="AT30" s="126"/>
      <c r="AU30" s="126" t="s">
        <v>545</v>
      </c>
      <c r="AV30" s="126"/>
      <c r="AW30" s="126"/>
      <c r="AX30" s="126"/>
      <c r="AY30" s="126" t="s">
        <v>545</v>
      </c>
      <c r="AZ30" s="126"/>
      <c r="BA30" s="126"/>
      <c r="BB30" s="126"/>
      <c r="BC30" s="126" t="s">
        <v>545</v>
      </c>
      <c r="BD30" s="126"/>
      <c r="BE30" s="126"/>
      <c r="BF30" s="126"/>
      <c r="BG30" s="126" t="s">
        <v>545</v>
      </c>
      <c r="BH30" s="126"/>
      <c r="BI30" s="126"/>
      <c r="BJ30" s="126"/>
      <c r="BK30" s="126" t="s">
        <v>545</v>
      </c>
      <c r="BL30" s="126"/>
      <c r="BM30" s="126"/>
      <c r="BN30" s="126"/>
      <c r="BO30" s="126" t="s">
        <v>545</v>
      </c>
      <c r="BP30" s="126"/>
      <c r="BQ30" s="126"/>
      <c r="BR30" s="126"/>
      <c r="BS30" s="126" t="s">
        <v>545</v>
      </c>
      <c r="BT30" s="126"/>
      <c r="BU30" s="126"/>
      <c r="BV30" s="126"/>
      <c r="BW30" s="126" t="s">
        <v>545</v>
      </c>
      <c r="BX30" s="126"/>
      <c r="BY30" s="126"/>
      <c r="BZ30" s="126"/>
      <c r="CA30" s="131">
        <v>101</v>
      </c>
      <c r="CB30" s="131"/>
      <c r="CC30" s="131"/>
      <c r="CD30" s="131"/>
      <c r="CE30" s="131">
        <v>102</v>
      </c>
      <c r="CF30" s="131"/>
      <c r="CG30" s="131"/>
      <c r="CH30" s="131"/>
      <c r="CM30" s="64">
        <v>60</v>
      </c>
      <c r="CN30" s="126" t="str">
        <f>IF(ISERROR(VLOOKUP("Inbred HIPS_"&amp;CN$4&amp;"_"&amp;$CM30,'Turkus Index'!$A:$D,4,FALSE)),"NA",VLOOKUP("Inbred HIPS_"&amp;CN$4&amp;"_"&amp;$CM30,'Turkus Index'!$A:$D,4,FALSE))</f>
        <v>NA</v>
      </c>
      <c r="CO30" s="126"/>
      <c r="CP30" s="128">
        <f>IF(ISERROR(VLOOKUP("Inbred HIPS_"&amp;CP$4&amp;"_"&amp;$CM30,'Turkus Index'!$A:$D,4,FALSE)),"NA",VLOOKUP("Inbred HIPS_"&amp;CP$4&amp;"_"&amp;$CM30,'Turkus Index'!$A:$D,4,FALSE))</f>
        <v>380</v>
      </c>
      <c r="CQ30" s="128"/>
      <c r="CR30" s="128">
        <f>IF(ISERROR(VLOOKUP("Inbred HIPS_"&amp;CR$4&amp;"_"&amp;$CM30,'Turkus Index'!$A:$D,4,FALSE)),"NA",VLOOKUP("Inbred HIPS_"&amp;CR$4&amp;"_"&amp;$CM30,'Turkus Index'!$A:$D,4,FALSE))</f>
        <v>379</v>
      </c>
      <c r="CS30" s="128"/>
      <c r="CT30" s="128">
        <f>IF(ISERROR(VLOOKUP("Inbred HIPS_"&amp;CT$4&amp;"_"&amp;$CM30,'Turkus Index'!$A:$D,4,FALSE)),"NA",VLOOKUP("Inbred HIPS_"&amp;CT$4&amp;"_"&amp;$CM30,'Turkus Index'!$A:$D,4,FALSE))</f>
        <v>378</v>
      </c>
      <c r="CU30" s="128"/>
      <c r="CV30" s="128">
        <f>IF(ISERROR(VLOOKUP("Inbred HIPS_"&amp;CV$4&amp;"_"&amp;$CM30,'Turkus Index'!$A:$D,4,FALSE)),"NA",VLOOKUP("Inbred HIPS_"&amp;CV$4&amp;"_"&amp;$CM30,'Turkus Index'!$A:$D,4,FALSE))</f>
        <v>377</v>
      </c>
      <c r="CW30" s="128"/>
      <c r="CX30" s="128">
        <f>IF(ISERROR(VLOOKUP("Inbred HIPS_"&amp;CX$4&amp;"_"&amp;$CM30,'Turkus Index'!$A:$D,4,FALSE)),"NA",VLOOKUP("Inbred HIPS_"&amp;CX$4&amp;"_"&amp;$CM30,'Turkus Index'!$A:$D,4,FALSE))</f>
        <v>376</v>
      </c>
      <c r="CY30" s="128"/>
      <c r="CZ30" s="128">
        <f>IF(ISERROR(VLOOKUP("Inbred HIPS_"&amp;CZ$4&amp;"_"&amp;$CM30,'Turkus Index'!$A:$D,4,FALSE)),"NA",VLOOKUP("Inbred HIPS_"&amp;CZ$4&amp;"_"&amp;$CM30,'Turkus Index'!$A:$D,4,FALSE))</f>
        <v>375</v>
      </c>
      <c r="DA30" s="128"/>
      <c r="DB30" s="128">
        <f>IF(ISERROR(VLOOKUP("Inbred HIPS_"&amp;DB$4&amp;"_"&amp;$CM30,'Turkus Index'!$A:$D,4,FALSE)),"NA",VLOOKUP("Inbred HIPS_"&amp;DB$4&amp;"_"&amp;$CM30,'Turkus Index'!$A:$D,4,FALSE))</f>
        <v>374</v>
      </c>
      <c r="DC30" s="128"/>
      <c r="DD30" s="128">
        <f>IF(ISERROR(VLOOKUP("Inbred HIPS_"&amp;DD$4&amp;"_"&amp;$CM30,'Turkus Index'!$A:$D,4,FALSE)),"NA",VLOOKUP("Inbred HIPS_"&amp;DD$4&amp;"_"&amp;$CM30,'Turkus Index'!$A:$D,4,FALSE))</f>
        <v>373</v>
      </c>
      <c r="DE30" s="128"/>
      <c r="DF30" s="128">
        <f>IF(ISERROR(VLOOKUP("Inbred HIPS_"&amp;DF$4&amp;"_"&amp;$CM30,'Turkus Index'!$A:$D,4,FALSE)),"NA",VLOOKUP("Inbred HIPS_"&amp;DF$4&amp;"_"&amp;$CM30,'Turkus Index'!$A:$D,4,FALSE))</f>
        <v>372</v>
      </c>
      <c r="DG30" s="128"/>
      <c r="DH30" s="128">
        <f>IF(ISERROR(VLOOKUP("Inbred HIPS_"&amp;DH$4&amp;"_"&amp;$CM30,'Turkus Index'!$A:$D,4,FALSE)),"NA",VLOOKUP("Inbred HIPS_"&amp;DH$4&amp;"_"&amp;$CM30,'Turkus Index'!$A:$D,4,FALSE))</f>
        <v>371</v>
      </c>
      <c r="DI30" s="128"/>
      <c r="DJ30" s="126" t="str">
        <f>IF(ISERROR(VLOOKUP("Inbred HIPS_"&amp;DJ$4&amp;"_"&amp;$CM30,'Turkus Index'!$A:$D,4,FALSE)),"NA",VLOOKUP("Inbred HIPS_"&amp;DJ$4&amp;"_"&amp;$CM30,'Turkus Index'!$A:$D,4,FALSE))</f>
        <v>NA</v>
      </c>
      <c r="DK30" s="126"/>
    </row>
    <row r="31" spans="2:115" x14ac:dyDescent="0.9">
      <c r="B31" s="62">
        <v>17</v>
      </c>
      <c r="C31" s="126" t="s">
        <v>545</v>
      </c>
      <c r="D31" s="126"/>
      <c r="E31" s="126"/>
      <c r="F31" s="126"/>
      <c r="G31" s="130">
        <f t="shared" ref="G31" si="49">G32+1</f>
        <v>181</v>
      </c>
      <c r="H31" s="130"/>
      <c r="I31" s="130"/>
      <c r="J31" s="130"/>
      <c r="K31" s="130">
        <f t="shared" ref="K31" si="50">G31+1</f>
        <v>182</v>
      </c>
      <c r="L31" s="130"/>
      <c r="M31" s="130"/>
      <c r="N31" s="130"/>
      <c r="O31" s="130">
        <f t="shared" ref="O31" si="51">K31+1</f>
        <v>183</v>
      </c>
      <c r="P31" s="130"/>
      <c r="Q31" s="130"/>
      <c r="R31" s="130"/>
      <c r="S31" s="130">
        <f t="shared" ref="S31" si="52">O31+1</f>
        <v>184</v>
      </c>
      <c r="T31" s="130"/>
      <c r="U31" s="130"/>
      <c r="V31" s="130"/>
      <c r="W31" s="130">
        <f t="shared" ref="W31" si="53">S31+1</f>
        <v>185</v>
      </c>
      <c r="X31" s="130"/>
      <c r="Y31" s="130"/>
      <c r="Z31" s="130"/>
      <c r="AA31" s="130">
        <f t="shared" ref="AA31" si="54">W31+1</f>
        <v>186</v>
      </c>
      <c r="AB31" s="130"/>
      <c r="AC31" s="130"/>
      <c r="AD31" s="130"/>
      <c r="AE31" s="130">
        <f t="shared" ref="AE31" si="55">AA31+1</f>
        <v>187</v>
      </c>
      <c r="AF31" s="130"/>
      <c r="AG31" s="130"/>
      <c r="AH31" s="130"/>
      <c r="AI31" s="130" t="s">
        <v>545</v>
      </c>
      <c r="AJ31" s="130"/>
      <c r="AK31" s="130"/>
      <c r="AL31" s="130"/>
      <c r="AM31" s="130" t="s">
        <v>545</v>
      </c>
      <c r="AN31" s="130"/>
      <c r="AO31" s="130"/>
      <c r="AP31" s="130"/>
      <c r="AQ31" s="130" t="s">
        <v>545</v>
      </c>
      <c r="AR31" s="130"/>
      <c r="AS31" s="130"/>
      <c r="AT31" s="130"/>
      <c r="AU31" s="129">
        <f t="shared" ref="AU31" si="56">AU32+1</f>
        <v>281</v>
      </c>
      <c r="AV31" s="129"/>
      <c r="AW31" s="129"/>
      <c r="AX31" s="129"/>
      <c r="AY31" s="129">
        <f t="shared" ref="AY31" si="57">AU31+1</f>
        <v>282</v>
      </c>
      <c r="AZ31" s="129"/>
      <c r="BA31" s="129"/>
      <c r="BB31" s="129"/>
      <c r="BC31" s="129">
        <f t="shared" ref="BC31" si="58">AY31+1</f>
        <v>283</v>
      </c>
      <c r="BD31" s="129"/>
      <c r="BE31" s="129"/>
      <c r="BF31" s="129"/>
      <c r="BG31" s="129">
        <f t="shared" ref="BG31" si="59">BC31+1</f>
        <v>284</v>
      </c>
      <c r="BH31" s="129"/>
      <c r="BI31" s="129"/>
      <c r="BJ31" s="129"/>
      <c r="BK31" s="129">
        <f t="shared" ref="BK31" si="60">BG31+1</f>
        <v>285</v>
      </c>
      <c r="BL31" s="129"/>
      <c r="BM31" s="129"/>
      <c r="BN31" s="129"/>
      <c r="BO31" s="129">
        <f t="shared" ref="BO31" si="61">BK31+1</f>
        <v>286</v>
      </c>
      <c r="BP31" s="129"/>
      <c r="BQ31" s="129"/>
      <c r="BR31" s="129"/>
      <c r="BS31" s="129">
        <f t="shared" ref="BS31" si="62">BO31+1</f>
        <v>287</v>
      </c>
      <c r="BT31" s="129"/>
      <c r="BU31" s="129"/>
      <c r="BV31" s="129"/>
      <c r="BW31" s="129" t="s">
        <v>545</v>
      </c>
      <c r="BX31" s="129"/>
      <c r="BY31" s="129"/>
      <c r="BZ31" s="129"/>
      <c r="CA31" s="129" t="s">
        <v>545</v>
      </c>
      <c r="CB31" s="129"/>
      <c r="CC31" s="129"/>
      <c r="CD31" s="129"/>
      <c r="CE31" s="129" t="s">
        <v>545</v>
      </c>
      <c r="CF31" s="129"/>
      <c r="CG31" s="129"/>
      <c r="CH31" s="129"/>
      <c r="CM31" s="64">
        <v>59</v>
      </c>
      <c r="CN31" s="126" t="str">
        <f>IF(ISERROR(VLOOKUP("Inbred HIPS_"&amp;CN$4&amp;"_"&amp;$CM31,'Turkus Index'!$A:$D,4,FALSE)),"NA",VLOOKUP("Inbred HIPS_"&amp;CN$4&amp;"_"&amp;$CM31,'Turkus Index'!$A:$D,4,FALSE))</f>
        <v>NA</v>
      </c>
      <c r="CO31" s="126"/>
      <c r="CP31" s="128">
        <f>IF(ISERROR(VLOOKUP("Inbred HIPS_"&amp;CP$4&amp;"_"&amp;$CM31,'Turkus Index'!$A:$D,4,FALSE)),"NA",VLOOKUP("Inbred HIPS_"&amp;CP$4&amp;"_"&amp;$CM31,'Turkus Index'!$A:$D,4,FALSE))</f>
        <v>361</v>
      </c>
      <c r="CQ31" s="128"/>
      <c r="CR31" s="128">
        <f>IF(ISERROR(VLOOKUP("Inbred HIPS_"&amp;CR$4&amp;"_"&amp;$CM31,'Turkus Index'!$A:$D,4,FALSE)),"NA",VLOOKUP("Inbred HIPS_"&amp;CR$4&amp;"_"&amp;$CM31,'Turkus Index'!$A:$D,4,FALSE))</f>
        <v>362</v>
      </c>
      <c r="CS31" s="128"/>
      <c r="CT31" s="128">
        <f>IF(ISERROR(VLOOKUP("Inbred HIPS_"&amp;CT$4&amp;"_"&amp;$CM31,'Turkus Index'!$A:$D,4,FALSE)),"NA",VLOOKUP("Inbred HIPS_"&amp;CT$4&amp;"_"&amp;$CM31,'Turkus Index'!$A:$D,4,FALSE))</f>
        <v>363</v>
      </c>
      <c r="CU31" s="128"/>
      <c r="CV31" s="128">
        <f>IF(ISERROR(VLOOKUP("Inbred HIPS_"&amp;CV$4&amp;"_"&amp;$CM31,'Turkus Index'!$A:$D,4,FALSE)),"NA",VLOOKUP("Inbred HIPS_"&amp;CV$4&amp;"_"&amp;$CM31,'Turkus Index'!$A:$D,4,FALSE))</f>
        <v>364</v>
      </c>
      <c r="CW31" s="128"/>
      <c r="CX31" s="128">
        <f>IF(ISERROR(VLOOKUP("Inbred HIPS_"&amp;CX$4&amp;"_"&amp;$CM31,'Turkus Index'!$A:$D,4,FALSE)),"NA",VLOOKUP("Inbred HIPS_"&amp;CX$4&amp;"_"&amp;$CM31,'Turkus Index'!$A:$D,4,FALSE))</f>
        <v>365</v>
      </c>
      <c r="CY31" s="128"/>
      <c r="CZ31" s="128">
        <f>IF(ISERROR(VLOOKUP("Inbred HIPS_"&amp;CZ$4&amp;"_"&amp;$CM31,'Turkus Index'!$A:$D,4,FALSE)),"NA",VLOOKUP("Inbred HIPS_"&amp;CZ$4&amp;"_"&amp;$CM31,'Turkus Index'!$A:$D,4,FALSE))</f>
        <v>366</v>
      </c>
      <c r="DA31" s="128"/>
      <c r="DB31" s="128">
        <f>IF(ISERROR(VLOOKUP("Inbred HIPS_"&amp;DB$4&amp;"_"&amp;$CM31,'Turkus Index'!$A:$D,4,FALSE)),"NA",VLOOKUP("Inbred HIPS_"&amp;DB$4&amp;"_"&amp;$CM31,'Turkus Index'!$A:$D,4,FALSE))</f>
        <v>367</v>
      </c>
      <c r="DC31" s="128"/>
      <c r="DD31" s="128">
        <f>IF(ISERROR(VLOOKUP("Inbred HIPS_"&amp;DD$4&amp;"_"&amp;$CM31,'Turkus Index'!$A:$D,4,FALSE)),"NA",VLOOKUP("Inbred HIPS_"&amp;DD$4&amp;"_"&amp;$CM31,'Turkus Index'!$A:$D,4,FALSE))</f>
        <v>368</v>
      </c>
      <c r="DE31" s="128"/>
      <c r="DF31" s="128">
        <f>IF(ISERROR(VLOOKUP("Inbred HIPS_"&amp;DF$4&amp;"_"&amp;$CM31,'Turkus Index'!$A:$D,4,FALSE)),"NA",VLOOKUP("Inbred HIPS_"&amp;DF$4&amp;"_"&amp;$CM31,'Turkus Index'!$A:$D,4,FALSE))</f>
        <v>369</v>
      </c>
      <c r="DG31" s="128"/>
      <c r="DH31" s="128">
        <f>IF(ISERROR(VLOOKUP("Inbred HIPS_"&amp;DH$4&amp;"_"&amp;$CM31,'Turkus Index'!$A:$D,4,FALSE)),"NA",VLOOKUP("Inbred HIPS_"&amp;DH$4&amp;"_"&amp;$CM31,'Turkus Index'!$A:$D,4,FALSE))</f>
        <v>370</v>
      </c>
      <c r="DI31" s="128"/>
      <c r="DJ31" s="126" t="str">
        <f>IF(ISERROR(VLOOKUP("Inbred HIPS_"&amp;DJ$4&amp;"_"&amp;$CM31,'Turkus Index'!$A:$D,4,FALSE)),"NA",VLOOKUP("Inbred HIPS_"&amp;DJ$4&amp;"_"&amp;$CM31,'Turkus Index'!$A:$D,4,FALSE))</f>
        <v>NA</v>
      </c>
      <c r="DK31" s="126"/>
    </row>
    <row r="32" spans="2:115" x14ac:dyDescent="0.9">
      <c r="B32" s="62">
        <v>16</v>
      </c>
      <c r="C32" s="126" t="s">
        <v>545</v>
      </c>
      <c r="D32" s="126"/>
      <c r="E32" s="126"/>
      <c r="F32" s="126"/>
      <c r="G32" s="130">
        <f t="shared" ref="G32" si="63">K32+1</f>
        <v>180</v>
      </c>
      <c r="H32" s="130"/>
      <c r="I32" s="130"/>
      <c r="J32" s="130"/>
      <c r="K32" s="130">
        <f t="shared" ref="K32" si="64">O32+1</f>
        <v>179</v>
      </c>
      <c r="L32" s="130"/>
      <c r="M32" s="130"/>
      <c r="N32" s="130"/>
      <c r="O32" s="130">
        <f t="shared" ref="O32" si="65">S32+1</f>
        <v>178</v>
      </c>
      <c r="P32" s="130"/>
      <c r="Q32" s="130"/>
      <c r="R32" s="130"/>
      <c r="S32" s="130">
        <f t="shared" ref="S32" si="66">W32+1</f>
        <v>177</v>
      </c>
      <c r="T32" s="130"/>
      <c r="U32" s="130"/>
      <c r="V32" s="130"/>
      <c r="W32" s="130">
        <f t="shared" ref="W32" si="67">AA32+1</f>
        <v>176</v>
      </c>
      <c r="X32" s="130"/>
      <c r="Y32" s="130"/>
      <c r="Z32" s="130"/>
      <c r="AA32" s="130">
        <f t="shared" ref="AA32" si="68">AE32+1</f>
        <v>175</v>
      </c>
      <c r="AB32" s="130"/>
      <c r="AC32" s="130"/>
      <c r="AD32" s="130"/>
      <c r="AE32" s="130">
        <f t="shared" ref="AE32" si="69">AI32+1</f>
        <v>174</v>
      </c>
      <c r="AF32" s="130"/>
      <c r="AG32" s="130"/>
      <c r="AH32" s="130"/>
      <c r="AI32" s="130">
        <f t="shared" ref="AI32" si="70">AM32+1</f>
        <v>173</v>
      </c>
      <c r="AJ32" s="130"/>
      <c r="AK32" s="130"/>
      <c r="AL32" s="130"/>
      <c r="AM32" s="130">
        <f t="shared" ref="AM32" si="71">AQ32+1</f>
        <v>172</v>
      </c>
      <c r="AN32" s="130"/>
      <c r="AO32" s="130"/>
      <c r="AP32" s="130"/>
      <c r="AQ32" s="130">
        <f t="shared" ref="AQ32" si="72">AQ33+1</f>
        <v>171</v>
      </c>
      <c r="AR32" s="130"/>
      <c r="AS32" s="130"/>
      <c r="AT32" s="130"/>
      <c r="AU32" s="129">
        <f t="shared" ref="AU32" si="73">AY32+1</f>
        <v>280</v>
      </c>
      <c r="AV32" s="129"/>
      <c r="AW32" s="129"/>
      <c r="AX32" s="129"/>
      <c r="AY32" s="129">
        <f t="shared" ref="AY32" si="74">BC32+1</f>
        <v>279</v>
      </c>
      <c r="AZ32" s="129"/>
      <c r="BA32" s="129"/>
      <c r="BB32" s="129"/>
      <c r="BC32" s="129">
        <f t="shared" ref="BC32" si="75">BG32+1</f>
        <v>278</v>
      </c>
      <c r="BD32" s="129"/>
      <c r="BE32" s="129"/>
      <c r="BF32" s="129"/>
      <c r="BG32" s="129">
        <f t="shared" ref="BG32" si="76">BK32+1</f>
        <v>277</v>
      </c>
      <c r="BH32" s="129"/>
      <c r="BI32" s="129"/>
      <c r="BJ32" s="129"/>
      <c r="BK32" s="129">
        <f t="shared" ref="BK32" si="77">BO32+1</f>
        <v>276</v>
      </c>
      <c r="BL32" s="129"/>
      <c r="BM32" s="129"/>
      <c r="BN32" s="129"/>
      <c r="BO32" s="129">
        <f t="shared" ref="BO32" si="78">BS32+1</f>
        <v>275</v>
      </c>
      <c r="BP32" s="129"/>
      <c r="BQ32" s="129"/>
      <c r="BR32" s="129"/>
      <c r="BS32" s="129">
        <f t="shared" ref="BS32" si="79">BW32+1</f>
        <v>274</v>
      </c>
      <c r="BT32" s="129"/>
      <c r="BU32" s="129"/>
      <c r="BV32" s="129"/>
      <c r="BW32" s="129">
        <f t="shared" ref="BW32" si="80">CA32+1</f>
        <v>273</v>
      </c>
      <c r="BX32" s="129"/>
      <c r="BY32" s="129"/>
      <c r="BZ32" s="129"/>
      <c r="CA32" s="129">
        <f t="shared" ref="CA32" si="81">CE32+1</f>
        <v>272</v>
      </c>
      <c r="CB32" s="129"/>
      <c r="CC32" s="129"/>
      <c r="CD32" s="129"/>
      <c r="CE32" s="129">
        <f t="shared" ref="CE32" si="82">CE33+1</f>
        <v>271</v>
      </c>
      <c r="CF32" s="129"/>
      <c r="CG32" s="129"/>
      <c r="CH32" s="129"/>
      <c r="CM32" s="64">
        <v>58</v>
      </c>
      <c r="CN32" s="126" t="str">
        <f>IF(ISERROR(VLOOKUP("Inbred HIPS_"&amp;CN$4&amp;"_"&amp;$CM32,'Turkus Index'!$A:$D,4,FALSE)),"NA",VLOOKUP("Inbred HIPS_"&amp;CN$4&amp;"_"&amp;$CM32,'Turkus Index'!$A:$D,4,FALSE))</f>
        <v>NA</v>
      </c>
      <c r="CO32" s="126"/>
      <c r="CP32" s="128">
        <f>IF(ISERROR(VLOOKUP("Inbred HIPS_"&amp;CP$4&amp;"_"&amp;$CM32,'Turkus Index'!$A:$D,4,FALSE)),"NA",VLOOKUP("Inbred HIPS_"&amp;CP$4&amp;"_"&amp;$CM32,'Turkus Index'!$A:$D,4,FALSE))</f>
        <v>360</v>
      </c>
      <c r="CQ32" s="128"/>
      <c r="CR32" s="128">
        <f>IF(ISERROR(VLOOKUP("Inbred HIPS_"&amp;CR$4&amp;"_"&amp;$CM32,'Turkus Index'!$A:$D,4,FALSE)),"NA",VLOOKUP("Inbred HIPS_"&amp;CR$4&amp;"_"&amp;$CM32,'Turkus Index'!$A:$D,4,FALSE))</f>
        <v>359</v>
      </c>
      <c r="CS32" s="128"/>
      <c r="CT32" s="128">
        <f>IF(ISERROR(VLOOKUP("Inbred HIPS_"&amp;CT$4&amp;"_"&amp;$CM32,'Turkus Index'!$A:$D,4,FALSE)),"NA",VLOOKUP("Inbred HIPS_"&amp;CT$4&amp;"_"&amp;$CM32,'Turkus Index'!$A:$D,4,FALSE))</f>
        <v>358</v>
      </c>
      <c r="CU32" s="128"/>
      <c r="CV32" s="128">
        <f>IF(ISERROR(VLOOKUP("Inbred HIPS_"&amp;CV$4&amp;"_"&amp;$CM32,'Turkus Index'!$A:$D,4,FALSE)),"NA",VLOOKUP("Inbred HIPS_"&amp;CV$4&amp;"_"&amp;$CM32,'Turkus Index'!$A:$D,4,FALSE))</f>
        <v>357</v>
      </c>
      <c r="CW32" s="128"/>
      <c r="CX32" s="128">
        <f>IF(ISERROR(VLOOKUP("Inbred HIPS_"&amp;CX$4&amp;"_"&amp;$CM32,'Turkus Index'!$A:$D,4,FALSE)),"NA",VLOOKUP("Inbred HIPS_"&amp;CX$4&amp;"_"&amp;$CM32,'Turkus Index'!$A:$D,4,FALSE))</f>
        <v>356</v>
      </c>
      <c r="CY32" s="128"/>
      <c r="CZ32" s="128">
        <f>IF(ISERROR(VLOOKUP("Inbred HIPS_"&amp;CZ$4&amp;"_"&amp;$CM32,'Turkus Index'!$A:$D,4,FALSE)),"NA",VLOOKUP("Inbred HIPS_"&amp;CZ$4&amp;"_"&amp;$CM32,'Turkus Index'!$A:$D,4,FALSE))</f>
        <v>355</v>
      </c>
      <c r="DA32" s="128"/>
      <c r="DB32" s="128">
        <f>IF(ISERROR(VLOOKUP("Inbred HIPS_"&amp;DB$4&amp;"_"&amp;$CM32,'Turkus Index'!$A:$D,4,FALSE)),"NA",VLOOKUP("Inbred HIPS_"&amp;DB$4&amp;"_"&amp;$CM32,'Turkus Index'!$A:$D,4,FALSE))</f>
        <v>354</v>
      </c>
      <c r="DC32" s="128"/>
      <c r="DD32" s="128">
        <f>IF(ISERROR(VLOOKUP("Inbred HIPS_"&amp;DD$4&amp;"_"&amp;$CM32,'Turkus Index'!$A:$D,4,FALSE)),"NA",VLOOKUP("Inbred HIPS_"&amp;DD$4&amp;"_"&amp;$CM32,'Turkus Index'!$A:$D,4,FALSE))</f>
        <v>353</v>
      </c>
      <c r="DE32" s="128"/>
      <c r="DF32" s="128">
        <f>IF(ISERROR(VLOOKUP("Inbred HIPS_"&amp;DF$4&amp;"_"&amp;$CM32,'Turkus Index'!$A:$D,4,FALSE)),"NA",VLOOKUP("Inbred HIPS_"&amp;DF$4&amp;"_"&amp;$CM32,'Turkus Index'!$A:$D,4,FALSE))</f>
        <v>352</v>
      </c>
      <c r="DG32" s="128"/>
      <c r="DH32" s="128">
        <f>IF(ISERROR(VLOOKUP("Inbred HIPS_"&amp;DH$4&amp;"_"&amp;$CM32,'Turkus Index'!$A:$D,4,FALSE)),"NA",VLOOKUP("Inbred HIPS_"&amp;DH$4&amp;"_"&amp;$CM32,'Turkus Index'!$A:$D,4,FALSE))</f>
        <v>351</v>
      </c>
      <c r="DI32" s="128"/>
      <c r="DJ32" s="126" t="str">
        <f>IF(ISERROR(VLOOKUP("Inbred HIPS_"&amp;DJ$4&amp;"_"&amp;$CM32,'Turkus Index'!$A:$D,4,FALSE)),"NA",VLOOKUP("Inbred HIPS_"&amp;DJ$4&amp;"_"&amp;$CM32,'Turkus Index'!$A:$D,4,FALSE))</f>
        <v>NA</v>
      </c>
      <c r="DK32" s="126"/>
    </row>
    <row r="33" spans="1:115" x14ac:dyDescent="0.9">
      <c r="B33" s="62">
        <v>15</v>
      </c>
      <c r="C33" s="126" t="s">
        <v>545</v>
      </c>
      <c r="D33" s="126"/>
      <c r="E33" s="126"/>
      <c r="F33" s="126"/>
      <c r="G33" s="130">
        <f t="shared" ref="G33" si="83">G34+1</f>
        <v>161</v>
      </c>
      <c r="H33" s="130"/>
      <c r="I33" s="130"/>
      <c r="J33" s="130"/>
      <c r="K33" s="130">
        <f t="shared" ref="K33" si="84">G33+1</f>
        <v>162</v>
      </c>
      <c r="L33" s="130"/>
      <c r="M33" s="130"/>
      <c r="N33" s="130"/>
      <c r="O33" s="130">
        <f t="shared" ref="O33" si="85">K33+1</f>
        <v>163</v>
      </c>
      <c r="P33" s="130"/>
      <c r="Q33" s="130"/>
      <c r="R33" s="130"/>
      <c r="S33" s="130">
        <f t="shared" ref="S33" si="86">O33+1</f>
        <v>164</v>
      </c>
      <c r="T33" s="130"/>
      <c r="U33" s="130"/>
      <c r="V33" s="130"/>
      <c r="W33" s="130">
        <f t="shared" ref="W33" si="87">S33+1</f>
        <v>165</v>
      </c>
      <c r="X33" s="130"/>
      <c r="Y33" s="130"/>
      <c r="Z33" s="130"/>
      <c r="AA33" s="130">
        <f t="shared" ref="AA33" si="88">W33+1</f>
        <v>166</v>
      </c>
      <c r="AB33" s="130"/>
      <c r="AC33" s="130"/>
      <c r="AD33" s="130"/>
      <c r="AE33" s="130">
        <f t="shared" ref="AE33" si="89">AA33+1</f>
        <v>167</v>
      </c>
      <c r="AF33" s="130"/>
      <c r="AG33" s="130"/>
      <c r="AH33" s="130"/>
      <c r="AI33" s="130">
        <f t="shared" ref="AI33" si="90">AE33+1</f>
        <v>168</v>
      </c>
      <c r="AJ33" s="130"/>
      <c r="AK33" s="130"/>
      <c r="AL33" s="130"/>
      <c r="AM33" s="130">
        <f t="shared" ref="AM33" si="91">AI33+1</f>
        <v>169</v>
      </c>
      <c r="AN33" s="130"/>
      <c r="AO33" s="130"/>
      <c r="AP33" s="130"/>
      <c r="AQ33" s="130">
        <f t="shared" ref="AQ33" si="92">AM33+1</f>
        <v>170</v>
      </c>
      <c r="AR33" s="130"/>
      <c r="AS33" s="130"/>
      <c r="AT33" s="130"/>
      <c r="AU33" s="129">
        <f t="shared" ref="AU33" si="93">AU34+1</f>
        <v>261</v>
      </c>
      <c r="AV33" s="129"/>
      <c r="AW33" s="129"/>
      <c r="AX33" s="129"/>
      <c r="AY33" s="129">
        <f t="shared" ref="AY33" si="94">AU33+1</f>
        <v>262</v>
      </c>
      <c r="AZ33" s="129"/>
      <c r="BA33" s="129"/>
      <c r="BB33" s="129"/>
      <c r="BC33" s="129">
        <f t="shared" ref="BC33" si="95">AY33+1</f>
        <v>263</v>
      </c>
      <c r="BD33" s="129"/>
      <c r="BE33" s="129"/>
      <c r="BF33" s="129"/>
      <c r="BG33" s="129">
        <f t="shared" ref="BG33" si="96">BC33+1</f>
        <v>264</v>
      </c>
      <c r="BH33" s="129"/>
      <c r="BI33" s="129"/>
      <c r="BJ33" s="129"/>
      <c r="BK33" s="129">
        <f t="shared" ref="BK33" si="97">BG33+1</f>
        <v>265</v>
      </c>
      <c r="BL33" s="129"/>
      <c r="BM33" s="129"/>
      <c r="BN33" s="129"/>
      <c r="BO33" s="129">
        <f t="shared" ref="BO33" si="98">BK33+1</f>
        <v>266</v>
      </c>
      <c r="BP33" s="129"/>
      <c r="BQ33" s="129"/>
      <c r="BR33" s="129"/>
      <c r="BS33" s="129">
        <f t="shared" ref="BS33" si="99">BO33+1</f>
        <v>267</v>
      </c>
      <c r="BT33" s="129"/>
      <c r="BU33" s="129"/>
      <c r="BV33" s="129"/>
      <c r="BW33" s="129">
        <f t="shared" ref="BW33" si="100">BS33+1</f>
        <v>268</v>
      </c>
      <c r="BX33" s="129"/>
      <c r="BY33" s="129"/>
      <c r="BZ33" s="129"/>
      <c r="CA33" s="129">
        <f t="shared" ref="CA33" si="101">BW33+1</f>
        <v>269</v>
      </c>
      <c r="CB33" s="129"/>
      <c r="CC33" s="129"/>
      <c r="CD33" s="129"/>
      <c r="CE33" s="129">
        <f t="shared" ref="CE33" si="102">CA33+1</f>
        <v>270</v>
      </c>
      <c r="CF33" s="129"/>
      <c r="CG33" s="129"/>
      <c r="CH33" s="129"/>
      <c r="CM33" s="64">
        <v>57</v>
      </c>
      <c r="CN33" s="126" t="str">
        <f>IF(ISERROR(VLOOKUP("Inbred HIPS_"&amp;CN$4&amp;"_"&amp;$CM33,'Turkus Index'!$A:$D,4,FALSE)),"NA",VLOOKUP("Inbred HIPS_"&amp;CN$4&amp;"_"&amp;$CM33,'Turkus Index'!$A:$D,4,FALSE))</f>
        <v>NA</v>
      </c>
      <c r="CO33" s="126"/>
      <c r="CP33" s="128">
        <f>IF(ISERROR(VLOOKUP("Inbred HIPS_"&amp;CP$4&amp;"_"&amp;$CM33,'Turkus Index'!$A:$D,4,FALSE)),"NA",VLOOKUP("Inbred HIPS_"&amp;CP$4&amp;"_"&amp;$CM33,'Turkus Index'!$A:$D,4,FALSE))</f>
        <v>341</v>
      </c>
      <c r="CQ33" s="128"/>
      <c r="CR33" s="128">
        <f>IF(ISERROR(VLOOKUP("Inbred HIPS_"&amp;CR$4&amp;"_"&amp;$CM33,'Turkus Index'!$A:$D,4,FALSE)),"NA",VLOOKUP("Inbred HIPS_"&amp;CR$4&amp;"_"&amp;$CM33,'Turkus Index'!$A:$D,4,FALSE))</f>
        <v>342</v>
      </c>
      <c r="CS33" s="128"/>
      <c r="CT33" s="128">
        <f>IF(ISERROR(VLOOKUP("Inbred HIPS_"&amp;CT$4&amp;"_"&amp;$CM33,'Turkus Index'!$A:$D,4,FALSE)),"NA",VLOOKUP("Inbred HIPS_"&amp;CT$4&amp;"_"&amp;$CM33,'Turkus Index'!$A:$D,4,FALSE))</f>
        <v>343</v>
      </c>
      <c r="CU33" s="128"/>
      <c r="CV33" s="128">
        <f>IF(ISERROR(VLOOKUP("Inbred HIPS_"&amp;CV$4&amp;"_"&amp;$CM33,'Turkus Index'!$A:$D,4,FALSE)),"NA",VLOOKUP("Inbred HIPS_"&amp;CV$4&amp;"_"&amp;$CM33,'Turkus Index'!$A:$D,4,FALSE))</f>
        <v>344</v>
      </c>
      <c r="CW33" s="128"/>
      <c r="CX33" s="128">
        <f>IF(ISERROR(VLOOKUP("Inbred HIPS_"&amp;CX$4&amp;"_"&amp;$CM33,'Turkus Index'!$A:$D,4,FALSE)),"NA",VLOOKUP("Inbred HIPS_"&amp;CX$4&amp;"_"&amp;$CM33,'Turkus Index'!$A:$D,4,FALSE))</f>
        <v>345</v>
      </c>
      <c r="CY33" s="128"/>
      <c r="CZ33" s="128">
        <f>IF(ISERROR(VLOOKUP("Inbred HIPS_"&amp;CZ$4&amp;"_"&amp;$CM33,'Turkus Index'!$A:$D,4,FALSE)),"NA",VLOOKUP("Inbred HIPS_"&amp;CZ$4&amp;"_"&amp;$CM33,'Turkus Index'!$A:$D,4,FALSE))</f>
        <v>346</v>
      </c>
      <c r="DA33" s="128"/>
      <c r="DB33" s="128">
        <f>IF(ISERROR(VLOOKUP("Inbred HIPS_"&amp;DB$4&amp;"_"&amp;$CM33,'Turkus Index'!$A:$D,4,FALSE)),"NA",VLOOKUP("Inbred HIPS_"&amp;DB$4&amp;"_"&amp;$CM33,'Turkus Index'!$A:$D,4,FALSE))</f>
        <v>347</v>
      </c>
      <c r="DC33" s="128"/>
      <c r="DD33" s="128">
        <f>IF(ISERROR(VLOOKUP("Inbred HIPS_"&amp;DD$4&amp;"_"&amp;$CM33,'Turkus Index'!$A:$D,4,FALSE)),"NA",VLOOKUP("Inbred HIPS_"&amp;DD$4&amp;"_"&amp;$CM33,'Turkus Index'!$A:$D,4,FALSE))</f>
        <v>348</v>
      </c>
      <c r="DE33" s="128"/>
      <c r="DF33" s="128">
        <f>IF(ISERROR(VLOOKUP("Inbred HIPS_"&amp;DF$4&amp;"_"&amp;$CM33,'Turkus Index'!$A:$D,4,FALSE)),"NA",VLOOKUP("Inbred HIPS_"&amp;DF$4&amp;"_"&amp;$CM33,'Turkus Index'!$A:$D,4,FALSE))</f>
        <v>349</v>
      </c>
      <c r="DG33" s="128"/>
      <c r="DH33" s="128">
        <f>IF(ISERROR(VLOOKUP("Inbred HIPS_"&amp;DH$4&amp;"_"&amp;$CM33,'Turkus Index'!$A:$D,4,FALSE)),"NA",VLOOKUP("Inbred HIPS_"&amp;DH$4&amp;"_"&amp;$CM33,'Turkus Index'!$A:$D,4,FALSE))</f>
        <v>350</v>
      </c>
      <c r="DI33" s="128"/>
      <c r="DJ33" s="126" t="str">
        <f>IF(ISERROR(VLOOKUP("Inbred HIPS_"&amp;DJ$4&amp;"_"&amp;$CM33,'Turkus Index'!$A:$D,4,FALSE)),"NA",VLOOKUP("Inbred HIPS_"&amp;DJ$4&amp;"_"&amp;$CM33,'Turkus Index'!$A:$D,4,FALSE))</f>
        <v>NA</v>
      </c>
      <c r="DK33" s="126"/>
    </row>
    <row r="34" spans="1:115" x14ac:dyDescent="0.9">
      <c r="B34" s="62">
        <v>14</v>
      </c>
      <c r="C34" s="126" t="s">
        <v>545</v>
      </c>
      <c r="D34" s="126"/>
      <c r="E34" s="126"/>
      <c r="F34" s="126"/>
      <c r="G34" s="130">
        <f t="shared" ref="G34" si="103">K34+1</f>
        <v>160</v>
      </c>
      <c r="H34" s="130"/>
      <c r="I34" s="130"/>
      <c r="J34" s="130"/>
      <c r="K34" s="130">
        <f t="shared" ref="K34" si="104">O34+1</f>
        <v>159</v>
      </c>
      <c r="L34" s="130"/>
      <c r="M34" s="130"/>
      <c r="N34" s="130"/>
      <c r="O34" s="130">
        <f t="shared" ref="O34" si="105">S34+1</f>
        <v>158</v>
      </c>
      <c r="P34" s="130"/>
      <c r="Q34" s="130"/>
      <c r="R34" s="130"/>
      <c r="S34" s="130">
        <f t="shared" ref="S34" si="106">W34+1</f>
        <v>157</v>
      </c>
      <c r="T34" s="130"/>
      <c r="U34" s="130"/>
      <c r="V34" s="130"/>
      <c r="W34" s="130">
        <f t="shared" ref="W34" si="107">AA34+1</f>
        <v>156</v>
      </c>
      <c r="X34" s="130"/>
      <c r="Y34" s="130"/>
      <c r="Z34" s="130"/>
      <c r="AA34" s="130">
        <f t="shared" ref="AA34" si="108">AE34+1</f>
        <v>155</v>
      </c>
      <c r="AB34" s="130"/>
      <c r="AC34" s="130"/>
      <c r="AD34" s="130"/>
      <c r="AE34" s="130">
        <f t="shared" ref="AE34" si="109">AI34+1</f>
        <v>154</v>
      </c>
      <c r="AF34" s="130"/>
      <c r="AG34" s="130"/>
      <c r="AH34" s="130"/>
      <c r="AI34" s="130">
        <f t="shared" ref="AI34" si="110">AM34+1</f>
        <v>153</v>
      </c>
      <c r="AJ34" s="130"/>
      <c r="AK34" s="130"/>
      <c r="AL34" s="130"/>
      <c r="AM34" s="130">
        <f t="shared" ref="AM34" si="111">AQ34+1</f>
        <v>152</v>
      </c>
      <c r="AN34" s="130"/>
      <c r="AO34" s="130"/>
      <c r="AP34" s="130"/>
      <c r="AQ34" s="130">
        <f t="shared" ref="AQ34" si="112">AQ35+1</f>
        <v>151</v>
      </c>
      <c r="AR34" s="130"/>
      <c r="AS34" s="130"/>
      <c r="AT34" s="130"/>
      <c r="AU34" s="129">
        <f t="shared" ref="AU34" si="113">AY34+1</f>
        <v>260</v>
      </c>
      <c r="AV34" s="129"/>
      <c r="AW34" s="129"/>
      <c r="AX34" s="129"/>
      <c r="AY34" s="129">
        <f t="shared" ref="AY34" si="114">BC34+1</f>
        <v>259</v>
      </c>
      <c r="AZ34" s="129"/>
      <c r="BA34" s="129"/>
      <c r="BB34" s="129"/>
      <c r="BC34" s="129">
        <f t="shared" ref="BC34" si="115">BG34+1</f>
        <v>258</v>
      </c>
      <c r="BD34" s="129"/>
      <c r="BE34" s="129"/>
      <c r="BF34" s="129"/>
      <c r="BG34" s="129">
        <f t="shared" ref="BG34" si="116">BK34+1</f>
        <v>257</v>
      </c>
      <c r="BH34" s="129"/>
      <c r="BI34" s="129"/>
      <c r="BJ34" s="129"/>
      <c r="BK34" s="129">
        <f t="shared" ref="BK34" si="117">BO34+1</f>
        <v>256</v>
      </c>
      <c r="BL34" s="129"/>
      <c r="BM34" s="129"/>
      <c r="BN34" s="129"/>
      <c r="BO34" s="129">
        <f t="shared" ref="BO34" si="118">BS34+1</f>
        <v>255</v>
      </c>
      <c r="BP34" s="129"/>
      <c r="BQ34" s="129"/>
      <c r="BR34" s="129"/>
      <c r="BS34" s="129">
        <f t="shared" ref="BS34" si="119">BW34+1</f>
        <v>254</v>
      </c>
      <c r="BT34" s="129"/>
      <c r="BU34" s="129"/>
      <c r="BV34" s="129"/>
      <c r="BW34" s="129">
        <f t="shared" ref="BW34" si="120">CA34+1</f>
        <v>253</v>
      </c>
      <c r="BX34" s="129"/>
      <c r="BY34" s="129"/>
      <c r="BZ34" s="129"/>
      <c r="CA34" s="129">
        <f t="shared" ref="CA34" si="121">CE34+1</f>
        <v>252</v>
      </c>
      <c r="CB34" s="129"/>
      <c r="CC34" s="129"/>
      <c r="CD34" s="129"/>
      <c r="CE34" s="129">
        <f t="shared" ref="CE34" si="122">CE35+1</f>
        <v>251</v>
      </c>
      <c r="CF34" s="129"/>
      <c r="CG34" s="129"/>
      <c r="CH34" s="129"/>
      <c r="CM34" s="64">
        <v>56</v>
      </c>
      <c r="CN34" s="126" t="str">
        <f>IF(ISERROR(VLOOKUP("Inbred HIPS_"&amp;CN$4&amp;"_"&amp;$CM34,'Turkus Index'!$A:$D,4,FALSE)),"NA",VLOOKUP("Inbred HIPS_"&amp;CN$4&amp;"_"&amp;$CM34,'Turkus Index'!$A:$D,4,FALSE))</f>
        <v>NA</v>
      </c>
      <c r="CO34" s="126"/>
      <c r="CP34" s="128">
        <f>IF(ISERROR(VLOOKUP("Inbred HIPS_"&amp;CP$4&amp;"_"&amp;$CM34,'Turkus Index'!$A:$D,4,FALSE)),"NA",VLOOKUP("Inbred HIPS_"&amp;CP$4&amp;"_"&amp;$CM34,'Turkus Index'!$A:$D,4,FALSE))</f>
        <v>340</v>
      </c>
      <c r="CQ34" s="128"/>
      <c r="CR34" s="128">
        <f>IF(ISERROR(VLOOKUP("Inbred HIPS_"&amp;CR$4&amp;"_"&amp;$CM34,'Turkus Index'!$A:$D,4,FALSE)),"NA",VLOOKUP("Inbred HIPS_"&amp;CR$4&amp;"_"&amp;$CM34,'Turkus Index'!$A:$D,4,FALSE))</f>
        <v>339</v>
      </c>
      <c r="CS34" s="128"/>
      <c r="CT34" s="128">
        <f>IF(ISERROR(VLOOKUP("Inbred HIPS_"&amp;CT$4&amp;"_"&amp;$CM34,'Turkus Index'!$A:$D,4,FALSE)),"NA",VLOOKUP("Inbred HIPS_"&amp;CT$4&amp;"_"&amp;$CM34,'Turkus Index'!$A:$D,4,FALSE))</f>
        <v>338</v>
      </c>
      <c r="CU34" s="128"/>
      <c r="CV34" s="128">
        <f>IF(ISERROR(VLOOKUP("Inbred HIPS_"&amp;CV$4&amp;"_"&amp;$CM34,'Turkus Index'!$A:$D,4,FALSE)),"NA",VLOOKUP("Inbred HIPS_"&amp;CV$4&amp;"_"&amp;$CM34,'Turkus Index'!$A:$D,4,FALSE))</f>
        <v>337</v>
      </c>
      <c r="CW34" s="128"/>
      <c r="CX34" s="128">
        <f>IF(ISERROR(VLOOKUP("Inbred HIPS_"&amp;CX$4&amp;"_"&amp;$CM34,'Turkus Index'!$A:$D,4,FALSE)),"NA",VLOOKUP("Inbred HIPS_"&amp;CX$4&amp;"_"&amp;$CM34,'Turkus Index'!$A:$D,4,FALSE))</f>
        <v>336</v>
      </c>
      <c r="CY34" s="128"/>
      <c r="CZ34" s="128">
        <f>IF(ISERROR(VLOOKUP("Inbred HIPS_"&amp;CZ$4&amp;"_"&amp;$CM34,'Turkus Index'!$A:$D,4,FALSE)),"NA",VLOOKUP("Inbred HIPS_"&amp;CZ$4&amp;"_"&amp;$CM34,'Turkus Index'!$A:$D,4,FALSE))</f>
        <v>335</v>
      </c>
      <c r="DA34" s="128"/>
      <c r="DB34" s="128">
        <f>IF(ISERROR(VLOOKUP("Inbred HIPS_"&amp;DB$4&amp;"_"&amp;$CM34,'Turkus Index'!$A:$D,4,FALSE)),"NA",VLOOKUP("Inbred HIPS_"&amp;DB$4&amp;"_"&amp;$CM34,'Turkus Index'!$A:$D,4,FALSE))</f>
        <v>334</v>
      </c>
      <c r="DC34" s="128"/>
      <c r="DD34" s="128">
        <f>IF(ISERROR(VLOOKUP("Inbred HIPS_"&amp;DD$4&amp;"_"&amp;$CM34,'Turkus Index'!$A:$D,4,FALSE)),"NA",VLOOKUP("Inbred HIPS_"&amp;DD$4&amp;"_"&amp;$CM34,'Turkus Index'!$A:$D,4,FALSE))</f>
        <v>333</v>
      </c>
      <c r="DE34" s="128"/>
      <c r="DF34" s="128">
        <f>IF(ISERROR(VLOOKUP("Inbred HIPS_"&amp;DF$4&amp;"_"&amp;$CM34,'Turkus Index'!$A:$D,4,FALSE)),"NA",VLOOKUP("Inbred HIPS_"&amp;DF$4&amp;"_"&amp;$CM34,'Turkus Index'!$A:$D,4,FALSE))</f>
        <v>332</v>
      </c>
      <c r="DG34" s="128"/>
      <c r="DH34" s="128">
        <f>IF(ISERROR(VLOOKUP("Inbred HIPS_"&amp;DH$4&amp;"_"&amp;$CM34,'Turkus Index'!$A:$D,4,FALSE)),"NA",VLOOKUP("Inbred HIPS_"&amp;DH$4&amp;"_"&amp;$CM34,'Turkus Index'!$A:$D,4,FALSE))</f>
        <v>331</v>
      </c>
      <c r="DI34" s="128"/>
      <c r="DJ34" s="126" t="str">
        <f>IF(ISERROR(VLOOKUP("Inbred HIPS_"&amp;DJ$4&amp;"_"&amp;$CM34,'Turkus Index'!$A:$D,4,FALSE)),"NA",VLOOKUP("Inbred HIPS_"&amp;DJ$4&amp;"_"&amp;$CM34,'Turkus Index'!$A:$D,4,FALSE))</f>
        <v>NA</v>
      </c>
      <c r="DK34" s="126"/>
    </row>
    <row r="35" spans="1:115" x14ac:dyDescent="0.9">
      <c r="B35" s="62">
        <v>13</v>
      </c>
      <c r="C35" s="126" t="s">
        <v>545</v>
      </c>
      <c r="D35" s="126"/>
      <c r="E35" s="126"/>
      <c r="F35" s="126"/>
      <c r="G35" s="130">
        <f t="shared" ref="G35" si="123">G36+1</f>
        <v>141</v>
      </c>
      <c r="H35" s="130"/>
      <c r="I35" s="130"/>
      <c r="J35" s="130"/>
      <c r="K35" s="130">
        <f t="shared" ref="K35" si="124">G35+1</f>
        <v>142</v>
      </c>
      <c r="L35" s="130"/>
      <c r="M35" s="130"/>
      <c r="N35" s="130"/>
      <c r="O35" s="130">
        <f t="shared" ref="O35" si="125">K35+1</f>
        <v>143</v>
      </c>
      <c r="P35" s="130"/>
      <c r="Q35" s="130"/>
      <c r="R35" s="130"/>
      <c r="S35" s="130">
        <f t="shared" ref="S35" si="126">O35+1</f>
        <v>144</v>
      </c>
      <c r="T35" s="130"/>
      <c r="U35" s="130"/>
      <c r="V35" s="130"/>
      <c r="W35" s="130">
        <f t="shared" ref="W35" si="127">S35+1</f>
        <v>145</v>
      </c>
      <c r="X35" s="130"/>
      <c r="Y35" s="130"/>
      <c r="Z35" s="130"/>
      <c r="AA35" s="130">
        <f t="shared" ref="AA35" si="128">W35+1</f>
        <v>146</v>
      </c>
      <c r="AB35" s="130"/>
      <c r="AC35" s="130"/>
      <c r="AD35" s="130"/>
      <c r="AE35" s="130">
        <f t="shared" ref="AE35" si="129">AA35+1</f>
        <v>147</v>
      </c>
      <c r="AF35" s="130"/>
      <c r="AG35" s="130"/>
      <c r="AH35" s="130"/>
      <c r="AI35" s="130">
        <f t="shared" ref="AI35" si="130">AE35+1</f>
        <v>148</v>
      </c>
      <c r="AJ35" s="130"/>
      <c r="AK35" s="130"/>
      <c r="AL35" s="130"/>
      <c r="AM35" s="130">
        <f t="shared" ref="AM35" si="131">AI35+1</f>
        <v>149</v>
      </c>
      <c r="AN35" s="130"/>
      <c r="AO35" s="130"/>
      <c r="AP35" s="130"/>
      <c r="AQ35" s="130">
        <f t="shared" ref="AQ35" si="132">AM35+1</f>
        <v>150</v>
      </c>
      <c r="AR35" s="130"/>
      <c r="AS35" s="130"/>
      <c r="AT35" s="130"/>
      <c r="AU35" s="129">
        <f t="shared" ref="AU35" si="133">AU36+1</f>
        <v>241</v>
      </c>
      <c r="AV35" s="129"/>
      <c r="AW35" s="129"/>
      <c r="AX35" s="129"/>
      <c r="AY35" s="129">
        <f t="shared" ref="AY35" si="134">AU35+1</f>
        <v>242</v>
      </c>
      <c r="AZ35" s="129"/>
      <c r="BA35" s="129"/>
      <c r="BB35" s="129"/>
      <c r="BC35" s="129">
        <f t="shared" ref="BC35" si="135">AY35+1</f>
        <v>243</v>
      </c>
      <c r="BD35" s="129"/>
      <c r="BE35" s="129"/>
      <c r="BF35" s="129"/>
      <c r="BG35" s="129">
        <f t="shared" ref="BG35" si="136">BC35+1</f>
        <v>244</v>
      </c>
      <c r="BH35" s="129"/>
      <c r="BI35" s="129"/>
      <c r="BJ35" s="129"/>
      <c r="BK35" s="129">
        <f t="shared" ref="BK35" si="137">BG35+1</f>
        <v>245</v>
      </c>
      <c r="BL35" s="129"/>
      <c r="BM35" s="129"/>
      <c r="BN35" s="129"/>
      <c r="BO35" s="129">
        <f t="shared" ref="BO35" si="138">BK35+1</f>
        <v>246</v>
      </c>
      <c r="BP35" s="129"/>
      <c r="BQ35" s="129"/>
      <c r="BR35" s="129"/>
      <c r="BS35" s="129">
        <f t="shared" ref="BS35" si="139">BO35+1</f>
        <v>247</v>
      </c>
      <c r="BT35" s="129"/>
      <c r="BU35" s="129"/>
      <c r="BV35" s="129"/>
      <c r="BW35" s="129">
        <f t="shared" ref="BW35" si="140">BS35+1</f>
        <v>248</v>
      </c>
      <c r="BX35" s="129"/>
      <c r="BY35" s="129"/>
      <c r="BZ35" s="129"/>
      <c r="CA35" s="129">
        <f t="shared" ref="CA35" si="141">BW35+1</f>
        <v>249</v>
      </c>
      <c r="CB35" s="129"/>
      <c r="CC35" s="129"/>
      <c r="CD35" s="129"/>
      <c r="CE35" s="129">
        <f t="shared" ref="CE35" si="142">CA35+1</f>
        <v>250</v>
      </c>
      <c r="CF35" s="129"/>
      <c r="CG35" s="129"/>
      <c r="CH35" s="129"/>
      <c r="CM35" s="64">
        <v>55</v>
      </c>
      <c r="CN35" s="126" t="str">
        <f>IF(ISERROR(VLOOKUP("Inbred HIPS_"&amp;CN$4&amp;"_"&amp;$CM35,'Turkus Index'!$A:$D,4,FALSE)),"NA",VLOOKUP("Inbred HIPS_"&amp;CN$4&amp;"_"&amp;$CM35,'Turkus Index'!$A:$D,4,FALSE))</f>
        <v>NA</v>
      </c>
      <c r="CO35" s="126"/>
      <c r="CP35" s="128">
        <f>IF(ISERROR(VLOOKUP("Inbred HIPS_"&amp;CP$4&amp;"_"&amp;$CM35,'Turkus Index'!$A:$D,4,FALSE)),"NA",VLOOKUP("Inbred HIPS_"&amp;CP$4&amp;"_"&amp;$CM35,'Turkus Index'!$A:$D,4,FALSE))</f>
        <v>321</v>
      </c>
      <c r="CQ35" s="128"/>
      <c r="CR35" s="128">
        <f>IF(ISERROR(VLOOKUP("Inbred HIPS_"&amp;CR$4&amp;"_"&amp;$CM35,'Turkus Index'!$A:$D,4,FALSE)),"NA",VLOOKUP("Inbred HIPS_"&amp;CR$4&amp;"_"&amp;$CM35,'Turkus Index'!$A:$D,4,FALSE))</f>
        <v>322</v>
      </c>
      <c r="CS35" s="128"/>
      <c r="CT35" s="128">
        <f>IF(ISERROR(VLOOKUP("Inbred HIPS_"&amp;CT$4&amp;"_"&amp;$CM35,'Turkus Index'!$A:$D,4,FALSE)),"NA",VLOOKUP("Inbred HIPS_"&amp;CT$4&amp;"_"&amp;$CM35,'Turkus Index'!$A:$D,4,FALSE))</f>
        <v>323</v>
      </c>
      <c r="CU35" s="128"/>
      <c r="CV35" s="128">
        <f>IF(ISERROR(VLOOKUP("Inbred HIPS_"&amp;CV$4&amp;"_"&amp;$CM35,'Turkus Index'!$A:$D,4,FALSE)),"NA",VLOOKUP("Inbred HIPS_"&amp;CV$4&amp;"_"&amp;$CM35,'Turkus Index'!$A:$D,4,FALSE))</f>
        <v>324</v>
      </c>
      <c r="CW35" s="128"/>
      <c r="CX35" s="128">
        <f>IF(ISERROR(VLOOKUP("Inbred HIPS_"&amp;CX$4&amp;"_"&amp;$CM35,'Turkus Index'!$A:$D,4,FALSE)),"NA",VLOOKUP("Inbred HIPS_"&amp;CX$4&amp;"_"&amp;$CM35,'Turkus Index'!$A:$D,4,FALSE))</f>
        <v>325</v>
      </c>
      <c r="CY35" s="128"/>
      <c r="CZ35" s="128">
        <f>IF(ISERROR(VLOOKUP("Inbred HIPS_"&amp;CZ$4&amp;"_"&amp;$CM35,'Turkus Index'!$A:$D,4,FALSE)),"NA",VLOOKUP("Inbred HIPS_"&amp;CZ$4&amp;"_"&amp;$CM35,'Turkus Index'!$A:$D,4,FALSE))</f>
        <v>326</v>
      </c>
      <c r="DA35" s="128"/>
      <c r="DB35" s="128">
        <f>IF(ISERROR(VLOOKUP("Inbred HIPS_"&amp;DB$4&amp;"_"&amp;$CM35,'Turkus Index'!$A:$D,4,FALSE)),"NA",VLOOKUP("Inbred HIPS_"&amp;DB$4&amp;"_"&amp;$CM35,'Turkus Index'!$A:$D,4,FALSE))</f>
        <v>327</v>
      </c>
      <c r="DC35" s="128"/>
      <c r="DD35" s="128">
        <f>IF(ISERROR(VLOOKUP("Inbred HIPS_"&amp;DD$4&amp;"_"&amp;$CM35,'Turkus Index'!$A:$D,4,FALSE)),"NA",VLOOKUP("Inbred HIPS_"&amp;DD$4&amp;"_"&amp;$CM35,'Turkus Index'!$A:$D,4,FALSE))</f>
        <v>328</v>
      </c>
      <c r="DE35" s="128"/>
      <c r="DF35" s="128">
        <f>IF(ISERROR(VLOOKUP("Inbred HIPS_"&amp;DF$4&amp;"_"&amp;$CM35,'Turkus Index'!$A:$D,4,FALSE)),"NA",VLOOKUP("Inbred HIPS_"&amp;DF$4&amp;"_"&amp;$CM35,'Turkus Index'!$A:$D,4,FALSE))</f>
        <v>329</v>
      </c>
      <c r="DG35" s="128"/>
      <c r="DH35" s="128">
        <f>IF(ISERROR(VLOOKUP("Inbred HIPS_"&amp;DH$4&amp;"_"&amp;$CM35,'Turkus Index'!$A:$D,4,FALSE)),"NA",VLOOKUP("Inbred HIPS_"&amp;DH$4&amp;"_"&amp;$CM35,'Turkus Index'!$A:$D,4,FALSE))</f>
        <v>330</v>
      </c>
      <c r="DI35" s="128"/>
      <c r="DJ35" s="126" t="str">
        <f>IF(ISERROR(VLOOKUP("Inbred HIPS_"&amp;DJ$4&amp;"_"&amp;$CM35,'Turkus Index'!$A:$D,4,FALSE)),"NA",VLOOKUP("Inbred HIPS_"&amp;DJ$4&amp;"_"&amp;$CM35,'Turkus Index'!$A:$D,4,FALSE))</f>
        <v>NA</v>
      </c>
      <c r="DK35" s="126"/>
    </row>
    <row r="36" spans="1:115" x14ac:dyDescent="0.9">
      <c r="B36" s="62">
        <v>12</v>
      </c>
      <c r="C36" s="126" t="s">
        <v>545</v>
      </c>
      <c r="D36" s="126"/>
      <c r="E36" s="126"/>
      <c r="F36" s="126"/>
      <c r="G36" s="130">
        <f t="shared" ref="G36" si="143">K36+1</f>
        <v>140</v>
      </c>
      <c r="H36" s="130"/>
      <c r="I36" s="130"/>
      <c r="J36" s="130"/>
      <c r="K36" s="130">
        <f t="shared" ref="K36" si="144">O36+1</f>
        <v>139</v>
      </c>
      <c r="L36" s="130"/>
      <c r="M36" s="130"/>
      <c r="N36" s="130"/>
      <c r="O36" s="130">
        <f t="shared" ref="O36" si="145">S36+1</f>
        <v>138</v>
      </c>
      <c r="P36" s="130"/>
      <c r="Q36" s="130"/>
      <c r="R36" s="130"/>
      <c r="S36" s="130">
        <f t="shared" ref="S36" si="146">W36+1</f>
        <v>137</v>
      </c>
      <c r="T36" s="130"/>
      <c r="U36" s="130"/>
      <c r="V36" s="130"/>
      <c r="W36" s="130">
        <f t="shared" ref="W36" si="147">AA36+1</f>
        <v>136</v>
      </c>
      <c r="X36" s="130"/>
      <c r="Y36" s="130"/>
      <c r="Z36" s="130"/>
      <c r="AA36" s="130">
        <f t="shared" ref="AA36" si="148">AE36+1</f>
        <v>135</v>
      </c>
      <c r="AB36" s="130"/>
      <c r="AC36" s="130"/>
      <c r="AD36" s="130"/>
      <c r="AE36" s="130">
        <f t="shared" ref="AE36" si="149">AI36+1</f>
        <v>134</v>
      </c>
      <c r="AF36" s="130"/>
      <c r="AG36" s="130"/>
      <c r="AH36" s="130"/>
      <c r="AI36" s="130">
        <f t="shared" ref="AI36" si="150">AM36+1</f>
        <v>133</v>
      </c>
      <c r="AJ36" s="130"/>
      <c r="AK36" s="130"/>
      <c r="AL36" s="130"/>
      <c r="AM36" s="130">
        <f t="shared" ref="AM36" si="151">AQ36+1</f>
        <v>132</v>
      </c>
      <c r="AN36" s="130"/>
      <c r="AO36" s="130"/>
      <c r="AP36" s="130"/>
      <c r="AQ36" s="130">
        <f t="shared" ref="AQ36" si="152">AQ37+1</f>
        <v>131</v>
      </c>
      <c r="AR36" s="130"/>
      <c r="AS36" s="130"/>
      <c r="AT36" s="130"/>
      <c r="AU36" s="129">
        <f t="shared" ref="AU36" si="153">AY36+1</f>
        <v>240</v>
      </c>
      <c r="AV36" s="129"/>
      <c r="AW36" s="129"/>
      <c r="AX36" s="129"/>
      <c r="AY36" s="129">
        <f t="shared" ref="AY36" si="154">BC36+1</f>
        <v>239</v>
      </c>
      <c r="AZ36" s="129"/>
      <c r="BA36" s="129"/>
      <c r="BB36" s="129"/>
      <c r="BC36" s="129">
        <f t="shared" ref="BC36" si="155">BG36+1</f>
        <v>238</v>
      </c>
      <c r="BD36" s="129"/>
      <c r="BE36" s="129"/>
      <c r="BF36" s="129"/>
      <c r="BG36" s="129">
        <f t="shared" ref="BG36" si="156">BK36+1</f>
        <v>237</v>
      </c>
      <c r="BH36" s="129"/>
      <c r="BI36" s="129"/>
      <c r="BJ36" s="129"/>
      <c r="BK36" s="129">
        <f t="shared" ref="BK36" si="157">BO36+1</f>
        <v>236</v>
      </c>
      <c r="BL36" s="129"/>
      <c r="BM36" s="129"/>
      <c r="BN36" s="129"/>
      <c r="BO36" s="129">
        <f t="shared" ref="BO36" si="158">BS36+1</f>
        <v>235</v>
      </c>
      <c r="BP36" s="129"/>
      <c r="BQ36" s="129"/>
      <c r="BR36" s="129"/>
      <c r="BS36" s="129">
        <f t="shared" ref="BS36" si="159">BW36+1</f>
        <v>234</v>
      </c>
      <c r="BT36" s="129"/>
      <c r="BU36" s="129"/>
      <c r="BV36" s="129"/>
      <c r="BW36" s="129">
        <f t="shared" ref="BW36" si="160">CA36+1</f>
        <v>233</v>
      </c>
      <c r="BX36" s="129"/>
      <c r="BY36" s="129"/>
      <c r="BZ36" s="129"/>
      <c r="CA36" s="129">
        <f t="shared" ref="CA36" si="161">CE36+1</f>
        <v>232</v>
      </c>
      <c r="CB36" s="129"/>
      <c r="CC36" s="129"/>
      <c r="CD36" s="129"/>
      <c r="CE36" s="129">
        <f t="shared" ref="CE36" si="162">CE37+1</f>
        <v>231</v>
      </c>
      <c r="CF36" s="129"/>
      <c r="CG36" s="129"/>
      <c r="CH36" s="129"/>
      <c r="CM36" s="64">
        <v>54</v>
      </c>
      <c r="CN36" s="126" t="str">
        <f>IF(ISERROR(VLOOKUP("Inbred HIPS_"&amp;CN$4&amp;"_"&amp;$CM36,'Turkus Index'!$A:$D,4,FALSE)),"NA",VLOOKUP("Inbred HIPS_"&amp;CN$4&amp;"_"&amp;$CM36,'Turkus Index'!$A:$D,4,FALSE))</f>
        <v>NA</v>
      </c>
      <c r="CO36" s="126"/>
      <c r="CP36" s="128">
        <f>IF(ISERROR(VLOOKUP("Inbred HIPS_"&amp;CP$4&amp;"_"&amp;$CM36,'Turkus Index'!$A:$D,4,FALSE)),"NA",VLOOKUP("Inbred HIPS_"&amp;CP$4&amp;"_"&amp;$CM36,'Turkus Index'!$A:$D,4,FALSE))</f>
        <v>320</v>
      </c>
      <c r="CQ36" s="128"/>
      <c r="CR36" s="128">
        <f>IF(ISERROR(VLOOKUP("Inbred HIPS_"&amp;CR$4&amp;"_"&amp;$CM36,'Turkus Index'!$A:$D,4,FALSE)),"NA",VLOOKUP("Inbred HIPS_"&amp;CR$4&amp;"_"&amp;$CM36,'Turkus Index'!$A:$D,4,FALSE))</f>
        <v>319</v>
      </c>
      <c r="CS36" s="128"/>
      <c r="CT36" s="128">
        <f>IF(ISERROR(VLOOKUP("Inbred HIPS_"&amp;CT$4&amp;"_"&amp;$CM36,'Turkus Index'!$A:$D,4,FALSE)),"NA",VLOOKUP("Inbred HIPS_"&amp;CT$4&amp;"_"&amp;$CM36,'Turkus Index'!$A:$D,4,FALSE))</f>
        <v>318</v>
      </c>
      <c r="CU36" s="128"/>
      <c r="CV36" s="128">
        <f>IF(ISERROR(VLOOKUP("Inbred HIPS_"&amp;CV$4&amp;"_"&amp;$CM36,'Turkus Index'!$A:$D,4,FALSE)),"NA",VLOOKUP("Inbred HIPS_"&amp;CV$4&amp;"_"&amp;$CM36,'Turkus Index'!$A:$D,4,FALSE))</f>
        <v>317</v>
      </c>
      <c r="CW36" s="128"/>
      <c r="CX36" s="128">
        <f>IF(ISERROR(VLOOKUP("Inbred HIPS_"&amp;CX$4&amp;"_"&amp;$CM36,'Turkus Index'!$A:$D,4,FALSE)),"NA",VLOOKUP("Inbred HIPS_"&amp;CX$4&amp;"_"&amp;$CM36,'Turkus Index'!$A:$D,4,FALSE))</f>
        <v>316</v>
      </c>
      <c r="CY36" s="128"/>
      <c r="CZ36" s="128">
        <f>IF(ISERROR(VLOOKUP("Inbred HIPS_"&amp;CZ$4&amp;"_"&amp;$CM36,'Turkus Index'!$A:$D,4,FALSE)),"NA",VLOOKUP("Inbred HIPS_"&amp;CZ$4&amp;"_"&amp;$CM36,'Turkus Index'!$A:$D,4,FALSE))</f>
        <v>315</v>
      </c>
      <c r="DA36" s="128"/>
      <c r="DB36" s="128">
        <f>IF(ISERROR(VLOOKUP("Inbred HIPS_"&amp;DB$4&amp;"_"&amp;$CM36,'Turkus Index'!$A:$D,4,FALSE)),"NA",VLOOKUP("Inbred HIPS_"&amp;DB$4&amp;"_"&amp;$CM36,'Turkus Index'!$A:$D,4,FALSE))</f>
        <v>314</v>
      </c>
      <c r="DC36" s="128"/>
      <c r="DD36" s="128">
        <f>IF(ISERROR(VLOOKUP("Inbred HIPS_"&amp;DD$4&amp;"_"&amp;$CM36,'Turkus Index'!$A:$D,4,FALSE)),"NA",VLOOKUP("Inbred HIPS_"&amp;DD$4&amp;"_"&amp;$CM36,'Turkus Index'!$A:$D,4,FALSE))</f>
        <v>313</v>
      </c>
      <c r="DE36" s="128"/>
      <c r="DF36" s="128">
        <f>IF(ISERROR(VLOOKUP("Inbred HIPS_"&amp;DF$4&amp;"_"&amp;$CM36,'Turkus Index'!$A:$D,4,FALSE)),"NA",VLOOKUP("Inbred HIPS_"&amp;DF$4&amp;"_"&amp;$CM36,'Turkus Index'!$A:$D,4,FALSE))</f>
        <v>312</v>
      </c>
      <c r="DG36" s="128"/>
      <c r="DH36" s="128">
        <f>IF(ISERROR(VLOOKUP("Inbred HIPS_"&amp;DH$4&amp;"_"&amp;$CM36,'Turkus Index'!$A:$D,4,FALSE)),"NA",VLOOKUP("Inbred HIPS_"&amp;DH$4&amp;"_"&amp;$CM36,'Turkus Index'!$A:$D,4,FALSE))</f>
        <v>311</v>
      </c>
      <c r="DI36" s="128"/>
      <c r="DJ36" s="126" t="str">
        <f>IF(ISERROR(VLOOKUP("Inbred HIPS_"&amp;DJ$4&amp;"_"&amp;$CM36,'Turkus Index'!$A:$D,4,FALSE)),"NA",VLOOKUP("Inbred HIPS_"&amp;DJ$4&amp;"_"&amp;$CM36,'Turkus Index'!$A:$D,4,FALSE))</f>
        <v>NA</v>
      </c>
      <c r="DK36" s="126"/>
    </row>
    <row r="37" spans="1:115" x14ac:dyDescent="0.9">
      <c r="B37" s="62">
        <v>11</v>
      </c>
      <c r="C37" s="126" t="s">
        <v>545</v>
      </c>
      <c r="D37" s="126"/>
      <c r="E37" s="126"/>
      <c r="F37" s="126"/>
      <c r="G37" s="130">
        <f>G38+1</f>
        <v>121</v>
      </c>
      <c r="H37" s="130"/>
      <c r="I37" s="130"/>
      <c r="J37" s="130"/>
      <c r="K37" s="130">
        <f>G37+1</f>
        <v>122</v>
      </c>
      <c r="L37" s="130"/>
      <c r="M37" s="130"/>
      <c r="N37" s="130"/>
      <c r="O37" s="130">
        <f t="shared" ref="O37" si="163">K37+1</f>
        <v>123</v>
      </c>
      <c r="P37" s="130"/>
      <c r="Q37" s="130"/>
      <c r="R37" s="130"/>
      <c r="S37" s="130">
        <f t="shared" ref="S37" si="164">O37+1</f>
        <v>124</v>
      </c>
      <c r="T37" s="130"/>
      <c r="U37" s="130"/>
      <c r="V37" s="130"/>
      <c r="W37" s="130">
        <f t="shared" ref="W37" si="165">S37+1</f>
        <v>125</v>
      </c>
      <c r="X37" s="130"/>
      <c r="Y37" s="130"/>
      <c r="Z37" s="130"/>
      <c r="AA37" s="130">
        <f t="shared" ref="AA37" si="166">W37+1</f>
        <v>126</v>
      </c>
      <c r="AB37" s="130"/>
      <c r="AC37" s="130"/>
      <c r="AD37" s="130"/>
      <c r="AE37" s="130">
        <f t="shared" ref="AE37" si="167">AA37+1</f>
        <v>127</v>
      </c>
      <c r="AF37" s="130"/>
      <c r="AG37" s="130"/>
      <c r="AH37" s="130"/>
      <c r="AI37" s="130">
        <f t="shared" ref="AI37" si="168">AE37+1</f>
        <v>128</v>
      </c>
      <c r="AJ37" s="130"/>
      <c r="AK37" s="130"/>
      <c r="AL37" s="130"/>
      <c r="AM37" s="130">
        <f t="shared" ref="AM37" si="169">AI37+1</f>
        <v>129</v>
      </c>
      <c r="AN37" s="130"/>
      <c r="AO37" s="130"/>
      <c r="AP37" s="130"/>
      <c r="AQ37" s="130">
        <f t="shared" ref="AQ37" si="170">AM37+1</f>
        <v>130</v>
      </c>
      <c r="AR37" s="130"/>
      <c r="AS37" s="130"/>
      <c r="AT37" s="130"/>
      <c r="AU37" s="129">
        <f>AU38+1</f>
        <v>221</v>
      </c>
      <c r="AV37" s="129"/>
      <c r="AW37" s="129"/>
      <c r="AX37" s="129"/>
      <c r="AY37" s="129">
        <f>AU37+1</f>
        <v>222</v>
      </c>
      <c r="AZ37" s="129"/>
      <c r="BA37" s="129"/>
      <c r="BB37" s="129"/>
      <c r="BC37" s="129">
        <f t="shared" ref="BC37" si="171">AY37+1</f>
        <v>223</v>
      </c>
      <c r="BD37" s="129"/>
      <c r="BE37" s="129"/>
      <c r="BF37" s="129"/>
      <c r="BG37" s="129">
        <f t="shared" ref="BG37" si="172">BC37+1</f>
        <v>224</v>
      </c>
      <c r="BH37" s="129"/>
      <c r="BI37" s="129"/>
      <c r="BJ37" s="129"/>
      <c r="BK37" s="129">
        <f t="shared" ref="BK37" si="173">BG37+1</f>
        <v>225</v>
      </c>
      <c r="BL37" s="129"/>
      <c r="BM37" s="129"/>
      <c r="BN37" s="129"/>
      <c r="BO37" s="129">
        <f t="shared" ref="BO37" si="174">BK37+1</f>
        <v>226</v>
      </c>
      <c r="BP37" s="129"/>
      <c r="BQ37" s="129"/>
      <c r="BR37" s="129"/>
      <c r="BS37" s="129">
        <f t="shared" ref="BS37" si="175">BO37+1</f>
        <v>227</v>
      </c>
      <c r="BT37" s="129"/>
      <c r="BU37" s="129"/>
      <c r="BV37" s="129"/>
      <c r="BW37" s="129">
        <f t="shared" ref="BW37" si="176">BS37+1</f>
        <v>228</v>
      </c>
      <c r="BX37" s="129"/>
      <c r="BY37" s="129"/>
      <c r="BZ37" s="129"/>
      <c r="CA37" s="129">
        <f t="shared" ref="CA37" si="177">BW37+1</f>
        <v>229</v>
      </c>
      <c r="CB37" s="129"/>
      <c r="CC37" s="129"/>
      <c r="CD37" s="129"/>
      <c r="CE37" s="129">
        <f t="shared" ref="CE37" si="178">CA37+1</f>
        <v>230</v>
      </c>
      <c r="CF37" s="129"/>
      <c r="CG37" s="129"/>
      <c r="CH37" s="129"/>
      <c r="CM37" s="64">
        <v>53</v>
      </c>
      <c r="CN37" s="126" t="str">
        <f>IF(ISERROR(VLOOKUP("Inbred HIPS_"&amp;CN$4&amp;"_"&amp;$CM37,'Turkus Index'!$A:$D,4,FALSE)),"NA",VLOOKUP("Inbred HIPS_"&amp;CN$4&amp;"_"&amp;$CM37,'Turkus Index'!$A:$D,4,FALSE))</f>
        <v>NA</v>
      </c>
      <c r="CO37" s="126"/>
      <c r="CP37" s="128">
        <f>IF(ISERROR(VLOOKUP("Inbred HIPS_"&amp;CP$4&amp;"_"&amp;$CM37,'Turkus Index'!$A:$D,4,FALSE)),"NA",VLOOKUP("Inbred HIPS_"&amp;CP$4&amp;"_"&amp;$CM37,'Turkus Index'!$A:$D,4,FALSE))</f>
        <v>301</v>
      </c>
      <c r="CQ37" s="128"/>
      <c r="CR37" s="128">
        <f>IF(ISERROR(VLOOKUP("Inbred HIPS_"&amp;CR$4&amp;"_"&amp;$CM37,'Turkus Index'!$A:$D,4,FALSE)),"NA",VLOOKUP("Inbred HIPS_"&amp;CR$4&amp;"_"&amp;$CM37,'Turkus Index'!$A:$D,4,FALSE))</f>
        <v>302</v>
      </c>
      <c r="CS37" s="128"/>
      <c r="CT37" s="128">
        <f>IF(ISERROR(VLOOKUP("Inbred HIPS_"&amp;CT$4&amp;"_"&amp;$CM37,'Turkus Index'!$A:$D,4,FALSE)),"NA",VLOOKUP("Inbred HIPS_"&amp;CT$4&amp;"_"&amp;$CM37,'Turkus Index'!$A:$D,4,FALSE))</f>
        <v>303</v>
      </c>
      <c r="CU37" s="128"/>
      <c r="CV37" s="128">
        <f>IF(ISERROR(VLOOKUP("Inbred HIPS_"&amp;CV$4&amp;"_"&amp;$CM37,'Turkus Index'!$A:$D,4,FALSE)),"NA",VLOOKUP("Inbred HIPS_"&amp;CV$4&amp;"_"&amp;$CM37,'Turkus Index'!$A:$D,4,FALSE))</f>
        <v>304</v>
      </c>
      <c r="CW37" s="128"/>
      <c r="CX37" s="128">
        <f>IF(ISERROR(VLOOKUP("Inbred HIPS_"&amp;CX$4&amp;"_"&amp;$CM37,'Turkus Index'!$A:$D,4,FALSE)),"NA",VLOOKUP("Inbred HIPS_"&amp;CX$4&amp;"_"&amp;$CM37,'Turkus Index'!$A:$D,4,FALSE))</f>
        <v>305</v>
      </c>
      <c r="CY37" s="128"/>
      <c r="CZ37" s="128">
        <f>IF(ISERROR(VLOOKUP("Inbred HIPS_"&amp;CZ$4&amp;"_"&amp;$CM37,'Turkus Index'!$A:$D,4,FALSE)),"NA",VLOOKUP("Inbred HIPS_"&amp;CZ$4&amp;"_"&amp;$CM37,'Turkus Index'!$A:$D,4,FALSE))</f>
        <v>306</v>
      </c>
      <c r="DA37" s="128"/>
      <c r="DB37" s="128">
        <f>IF(ISERROR(VLOOKUP("Inbred HIPS_"&amp;DB$4&amp;"_"&amp;$CM37,'Turkus Index'!$A:$D,4,FALSE)),"NA",VLOOKUP("Inbred HIPS_"&amp;DB$4&amp;"_"&amp;$CM37,'Turkus Index'!$A:$D,4,FALSE))</f>
        <v>307</v>
      </c>
      <c r="DC37" s="128"/>
      <c r="DD37" s="128">
        <f>IF(ISERROR(VLOOKUP("Inbred HIPS_"&amp;DD$4&amp;"_"&amp;$CM37,'Turkus Index'!$A:$D,4,FALSE)),"NA",VLOOKUP("Inbred HIPS_"&amp;DD$4&amp;"_"&amp;$CM37,'Turkus Index'!$A:$D,4,FALSE))</f>
        <v>308</v>
      </c>
      <c r="DE37" s="128"/>
      <c r="DF37" s="128">
        <f>IF(ISERROR(VLOOKUP("Inbred HIPS_"&amp;DF$4&amp;"_"&amp;$CM37,'Turkus Index'!$A:$D,4,FALSE)),"NA",VLOOKUP("Inbred HIPS_"&amp;DF$4&amp;"_"&amp;$CM37,'Turkus Index'!$A:$D,4,FALSE))</f>
        <v>309</v>
      </c>
      <c r="DG37" s="128"/>
      <c r="DH37" s="128">
        <f>IF(ISERROR(VLOOKUP("Inbred HIPS_"&amp;DH$4&amp;"_"&amp;$CM37,'Turkus Index'!$A:$D,4,FALSE)),"NA",VLOOKUP("Inbred HIPS_"&amp;DH$4&amp;"_"&amp;$CM37,'Turkus Index'!$A:$D,4,FALSE))</f>
        <v>310</v>
      </c>
      <c r="DI37" s="128"/>
      <c r="DJ37" s="126" t="str">
        <f>IF(ISERROR(VLOOKUP("Inbred HIPS_"&amp;DJ$4&amp;"_"&amp;$CM37,'Turkus Index'!$A:$D,4,FALSE)),"NA",VLOOKUP("Inbred HIPS_"&amp;DJ$4&amp;"_"&amp;$CM37,'Turkus Index'!$A:$D,4,FALSE))</f>
        <v>NA</v>
      </c>
      <c r="DK37" s="126"/>
    </row>
    <row r="38" spans="1:115" x14ac:dyDescent="0.9">
      <c r="B38" s="62">
        <v>10</v>
      </c>
      <c r="C38" s="126" t="s">
        <v>545</v>
      </c>
      <c r="D38" s="126"/>
      <c r="E38" s="126"/>
      <c r="F38" s="126"/>
      <c r="G38" s="130">
        <f t="shared" ref="G38" si="179">K38+1</f>
        <v>120</v>
      </c>
      <c r="H38" s="130"/>
      <c r="I38" s="130"/>
      <c r="J38" s="130"/>
      <c r="K38" s="130">
        <f t="shared" ref="K38" si="180">O38+1</f>
        <v>119</v>
      </c>
      <c r="L38" s="130"/>
      <c r="M38" s="130"/>
      <c r="N38" s="130"/>
      <c r="O38" s="130">
        <f t="shared" ref="O38" si="181">S38+1</f>
        <v>118</v>
      </c>
      <c r="P38" s="130"/>
      <c r="Q38" s="130"/>
      <c r="R38" s="130"/>
      <c r="S38" s="130">
        <f t="shared" ref="S38" si="182">W38+1</f>
        <v>117</v>
      </c>
      <c r="T38" s="130"/>
      <c r="U38" s="130"/>
      <c r="V38" s="130"/>
      <c r="W38" s="130">
        <f t="shared" ref="W38" si="183">AA38+1</f>
        <v>116</v>
      </c>
      <c r="X38" s="130"/>
      <c r="Y38" s="130"/>
      <c r="Z38" s="130"/>
      <c r="AA38" s="130">
        <f t="shared" ref="AA38" si="184">AE38+1</f>
        <v>115</v>
      </c>
      <c r="AB38" s="130"/>
      <c r="AC38" s="130"/>
      <c r="AD38" s="130"/>
      <c r="AE38" s="130">
        <f t="shared" ref="AE38" si="185">AI38+1</f>
        <v>114</v>
      </c>
      <c r="AF38" s="130"/>
      <c r="AG38" s="130"/>
      <c r="AH38" s="130"/>
      <c r="AI38" s="130">
        <f t="shared" ref="AI38" si="186">AM38+1</f>
        <v>113</v>
      </c>
      <c r="AJ38" s="130"/>
      <c r="AK38" s="130"/>
      <c r="AL38" s="130"/>
      <c r="AM38" s="130">
        <f>AQ38+1</f>
        <v>112</v>
      </c>
      <c r="AN38" s="130"/>
      <c r="AO38" s="130"/>
      <c r="AP38" s="130"/>
      <c r="AQ38" s="130">
        <f>AQ39+1</f>
        <v>111</v>
      </c>
      <c r="AR38" s="130"/>
      <c r="AS38" s="130"/>
      <c r="AT38" s="130"/>
      <c r="AU38" s="129">
        <f t="shared" ref="AU38" si="187">AY38+1</f>
        <v>220</v>
      </c>
      <c r="AV38" s="129"/>
      <c r="AW38" s="129"/>
      <c r="AX38" s="129"/>
      <c r="AY38" s="129">
        <f t="shared" ref="AY38" si="188">BC38+1</f>
        <v>219</v>
      </c>
      <c r="AZ38" s="129"/>
      <c r="BA38" s="129"/>
      <c r="BB38" s="129"/>
      <c r="BC38" s="129">
        <f t="shared" ref="BC38" si="189">BG38+1</f>
        <v>218</v>
      </c>
      <c r="BD38" s="129"/>
      <c r="BE38" s="129"/>
      <c r="BF38" s="129"/>
      <c r="BG38" s="129">
        <f t="shared" ref="BG38" si="190">BK38+1</f>
        <v>217</v>
      </c>
      <c r="BH38" s="129"/>
      <c r="BI38" s="129"/>
      <c r="BJ38" s="129"/>
      <c r="BK38" s="129">
        <f t="shared" ref="BK38" si="191">BO38+1</f>
        <v>216</v>
      </c>
      <c r="BL38" s="129"/>
      <c r="BM38" s="129"/>
      <c r="BN38" s="129"/>
      <c r="BO38" s="129">
        <f t="shared" ref="BO38" si="192">BS38+1</f>
        <v>215</v>
      </c>
      <c r="BP38" s="129"/>
      <c r="BQ38" s="129"/>
      <c r="BR38" s="129"/>
      <c r="BS38" s="129">
        <f t="shared" ref="BS38" si="193">BW38+1</f>
        <v>214</v>
      </c>
      <c r="BT38" s="129"/>
      <c r="BU38" s="129"/>
      <c r="BV38" s="129"/>
      <c r="BW38" s="129">
        <f t="shared" ref="BW38" si="194">CA38+1</f>
        <v>213</v>
      </c>
      <c r="BX38" s="129"/>
      <c r="BY38" s="129"/>
      <c r="BZ38" s="129"/>
      <c r="CA38" s="129">
        <f>CE38+1</f>
        <v>212</v>
      </c>
      <c r="CB38" s="129"/>
      <c r="CC38" s="129"/>
      <c r="CD38" s="129"/>
      <c r="CE38" s="129">
        <f>CE39+1</f>
        <v>211</v>
      </c>
      <c r="CF38" s="129"/>
      <c r="CG38" s="129"/>
      <c r="CH38" s="129"/>
      <c r="CM38" s="64">
        <v>52</v>
      </c>
      <c r="CN38" s="126" t="str">
        <f>IF(ISERROR(VLOOKUP("Inbred HIPS_"&amp;CN$4&amp;"_"&amp;$CM38,'Turkus Index'!$A:$D,4,FALSE)),"NA",VLOOKUP("Inbred HIPS_"&amp;CN$4&amp;"_"&amp;$CM38,'Turkus Index'!$A:$D,4,FALSE))</f>
        <v>NA</v>
      </c>
      <c r="CO38" s="126"/>
      <c r="CP38" s="128">
        <f>IF(ISERROR(VLOOKUP("Inbred HIPS_"&amp;CP$4&amp;"_"&amp;$CM38,'Turkus Index'!$A:$D,4,FALSE)),"NA",VLOOKUP("Inbred HIPS_"&amp;CP$4&amp;"_"&amp;$CM38,'Turkus Index'!$A:$D,4,FALSE))</f>
        <v>300</v>
      </c>
      <c r="CQ38" s="128"/>
      <c r="CR38" s="128">
        <f>IF(ISERROR(VLOOKUP("Inbred HIPS_"&amp;CR$4&amp;"_"&amp;$CM38,'Turkus Index'!$A:$D,4,FALSE)),"NA",VLOOKUP("Inbred HIPS_"&amp;CR$4&amp;"_"&amp;$CM38,'Turkus Index'!$A:$D,4,FALSE))</f>
        <v>299</v>
      </c>
      <c r="CS38" s="128"/>
      <c r="CT38" s="128">
        <f>IF(ISERROR(VLOOKUP("Inbred HIPS_"&amp;CT$4&amp;"_"&amp;$CM38,'Turkus Index'!$A:$D,4,FALSE)),"NA",VLOOKUP("Inbred HIPS_"&amp;CT$4&amp;"_"&amp;$CM38,'Turkus Index'!$A:$D,4,FALSE))</f>
        <v>298</v>
      </c>
      <c r="CU38" s="128"/>
      <c r="CV38" s="128">
        <f>IF(ISERROR(VLOOKUP("Inbred HIPS_"&amp;CV$4&amp;"_"&amp;$CM38,'Turkus Index'!$A:$D,4,FALSE)),"NA",VLOOKUP("Inbred HIPS_"&amp;CV$4&amp;"_"&amp;$CM38,'Turkus Index'!$A:$D,4,FALSE))</f>
        <v>297</v>
      </c>
      <c r="CW38" s="128"/>
      <c r="CX38" s="128">
        <f>IF(ISERROR(VLOOKUP("Inbred HIPS_"&amp;CX$4&amp;"_"&amp;$CM38,'Turkus Index'!$A:$D,4,FALSE)),"NA",VLOOKUP("Inbred HIPS_"&amp;CX$4&amp;"_"&amp;$CM38,'Turkus Index'!$A:$D,4,FALSE))</f>
        <v>296</v>
      </c>
      <c r="CY38" s="128"/>
      <c r="CZ38" s="128">
        <f>IF(ISERROR(VLOOKUP("Inbred HIPS_"&amp;CZ$4&amp;"_"&amp;$CM38,'Turkus Index'!$A:$D,4,FALSE)),"NA",VLOOKUP("Inbred HIPS_"&amp;CZ$4&amp;"_"&amp;$CM38,'Turkus Index'!$A:$D,4,FALSE))</f>
        <v>295</v>
      </c>
      <c r="DA38" s="128"/>
      <c r="DB38" s="128">
        <f>IF(ISERROR(VLOOKUP("Inbred HIPS_"&amp;DB$4&amp;"_"&amp;$CM38,'Turkus Index'!$A:$D,4,FALSE)),"NA",VLOOKUP("Inbred HIPS_"&amp;DB$4&amp;"_"&amp;$CM38,'Turkus Index'!$A:$D,4,FALSE))</f>
        <v>294</v>
      </c>
      <c r="DC38" s="128"/>
      <c r="DD38" s="128">
        <f>IF(ISERROR(VLOOKUP("Inbred HIPS_"&amp;DD$4&amp;"_"&amp;$CM38,'Turkus Index'!$A:$D,4,FALSE)),"NA",VLOOKUP("Inbred HIPS_"&amp;DD$4&amp;"_"&amp;$CM38,'Turkus Index'!$A:$D,4,FALSE))</f>
        <v>293</v>
      </c>
      <c r="DE38" s="128"/>
      <c r="DF38" s="128">
        <f>IF(ISERROR(VLOOKUP("Inbred HIPS_"&amp;DF$4&amp;"_"&amp;$CM38,'Turkus Index'!$A:$D,4,FALSE)),"NA",VLOOKUP("Inbred HIPS_"&amp;DF$4&amp;"_"&amp;$CM38,'Turkus Index'!$A:$D,4,FALSE))</f>
        <v>292</v>
      </c>
      <c r="DG38" s="128"/>
      <c r="DH38" s="128">
        <f>IF(ISERROR(VLOOKUP("Inbred HIPS_"&amp;DH$4&amp;"_"&amp;$CM38,'Turkus Index'!$A:$D,4,FALSE)),"NA",VLOOKUP("Inbred HIPS_"&amp;DH$4&amp;"_"&amp;$CM38,'Turkus Index'!$A:$D,4,FALSE))</f>
        <v>291</v>
      </c>
      <c r="DI38" s="128"/>
      <c r="DJ38" s="126" t="str">
        <f>IF(ISERROR(VLOOKUP("Inbred HIPS_"&amp;DJ$4&amp;"_"&amp;$CM38,'Turkus Index'!$A:$D,4,FALSE)),"NA",VLOOKUP("Inbred HIPS_"&amp;DJ$4&amp;"_"&amp;$CM38,'Turkus Index'!$A:$D,4,FALSE))</f>
        <v>NA</v>
      </c>
      <c r="DK38" s="126"/>
    </row>
    <row r="39" spans="1:115" x14ac:dyDescent="0.9">
      <c r="B39" s="62">
        <v>9</v>
      </c>
      <c r="C39" s="126" t="s">
        <v>545</v>
      </c>
      <c r="D39" s="126"/>
      <c r="E39" s="126"/>
      <c r="F39" s="126"/>
      <c r="G39" s="130">
        <v>101</v>
      </c>
      <c r="H39" s="130"/>
      <c r="I39" s="130"/>
      <c r="J39" s="130"/>
      <c r="K39" s="130">
        <v>102</v>
      </c>
      <c r="L39" s="130"/>
      <c r="M39" s="130"/>
      <c r="N39" s="130"/>
      <c r="O39" s="130">
        <v>103</v>
      </c>
      <c r="P39" s="130"/>
      <c r="Q39" s="130"/>
      <c r="R39" s="130"/>
      <c r="S39" s="130">
        <v>104</v>
      </c>
      <c r="T39" s="130"/>
      <c r="U39" s="130"/>
      <c r="V39" s="130"/>
      <c r="W39" s="130">
        <v>105</v>
      </c>
      <c r="X39" s="130"/>
      <c r="Y39" s="130"/>
      <c r="Z39" s="130"/>
      <c r="AA39" s="130">
        <v>106</v>
      </c>
      <c r="AB39" s="130"/>
      <c r="AC39" s="130"/>
      <c r="AD39" s="130"/>
      <c r="AE39" s="130">
        <v>107</v>
      </c>
      <c r="AF39" s="130"/>
      <c r="AG39" s="130"/>
      <c r="AH39" s="130"/>
      <c r="AI39" s="130">
        <v>108</v>
      </c>
      <c r="AJ39" s="130"/>
      <c r="AK39" s="130"/>
      <c r="AL39" s="130"/>
      <c r="AM39" s="130">
        <v>109</v>
      </c>
      <c r="AN39" s="130"/>
      <c r="AO39" s="130"/>
      <c r="AP39" s="130"/>
      <c r="AQ39" s="130">
        <v>110</v>
      </c>
      <c r="AR39" s="130"/>
      <c r="AS39" s="130"/>
      <c r="AT39" s="130"/>
      <c r="AU39" s="129">
        <f>G39+100</f>
        <v>201</v>
      </c>
      <c r="AV39" s="129"/>
      <c r="AW39" s="129"/>
      <c r="AX39" s="129"/>
      <c r="AY39" s="129">
        <f t="shared" ref="AY39" si="195">K39+100</f>
        <v>202</v>
      </c>
      <c r="AZ39" s="129"/>
      <c r="BA39" s="129"/>
      <c r="BB39" s="129"/>
      <c r="BC39" s="129">
        <f t="shared" ref="BC39" si="196">O39+100</f>
        <v>203</v>
      </c>
      <c r="BD39" s="129"/>
      <c r="BE39" s="129"/>
      <c r="BF39" s="129"/>
      <c r="BG39" s="129">
        <f t="shared" ref="BG39" si="197">S39+100</f>
        <v>204</v>
      </c>
      <c r="BH39" s="129"/>
      <c r="BI39" s="129"/>
      <c r="BJ39" s="129"/>
      <c r="BK39" s="129">
        <f t="shared" ref="BK39" si="198">W39+100</f>
        <v>205</v>
      </c>
      <c r="BL39" s="129"/>
      <c r="BM39" s="129"/>
      <c r="BN39" s="129"/>
      <c r="BO39" s="129">
        <f t="shared" ref="BO39" si="199">AA39+100</f>
        <v>206</v>
      </c>
      <c r="BP39" s="129"/>
      <c r="BQ39" s="129"/>
      <c r="BR39" s="129"/>
      <c r="BS39" s="129">
        <f t="shared" ref="BS39" si="200">AE39+100</f>
        <v>207</v>
      </c>
      <c r="BT39" s="129"/>
      <c r="BU39" s="129"/>
      <c r="BV39" s="129"/>
      <c r="BW39" s="129">
        <f t="shared" ref="BW39" si="201">AI39+100</f>
        <v>208</v>
      </c>
      <c r="BX39" s="129"/>
      <c r="BY39" s="129"/>
      <c r="BZ39" s="129"/>
      <c r="CA39" s="129">
        <f t="shared" ref="CA39" si="202">AM39+100</f>
        <v>209</v>
      </c>
      <c r="CB39" s="129"/>
      <c r="CC39" s="129"/>
      <c r="CD39" s="129"/>
      <c r="CE39" s="129">
        <f t="shared" ref="CE39" si="203">AQ39+100</f>
        <v>210</v>
      </c>
      <c r="CF39" s="129"/>
      <c r="CG39" s="129"/>
      <c r="CH39" s="129"/>
      <c r="CM39" s="64">
        <v>51</v>
      </c>
      <c r="CN39" s="126" t="str">
        <f>IF(ISERROR(VLOOKUP("Inbred HIPS_"&amp;CN$4&amp;"_"&amp;$CM39,'Turkus Index'!$A:$D,4,FALSE)),"NA",VLOOKUP("Inbred HIPS_"&amp;CN$4&amp;"_"&amp;$CM39,'Turkus Index'!$A:$D,4,FALSE))</f>
        <v>NA</v>
      </c>
      <c r="CO39" s="126"/>
      <c r="CP39" s="128">
        <f>IF(ISERROR(VLOOKUP("Inbred HIPS_"&amp;CP$4&amp;"_"&amp;$CM39,'Turkus Index'!$A:$D,4,FALSE)),"NA",VLOOKUP("Inbred HIPS_"&amp;CP$4&amp;"_"&amp;$CM39,'Turkus Index'!$A:$D,4,FALSE))</f>
        <v>281</v>
      </c>
      <c r="CQ39" s="128"/>
      <c r="CR39" s="128">
        <f>IF(ISERROR(VLOOKUP("Inbred HIPS_"&amp;CR$4&amp;"_"&amp;$CM39,'Turkus Index'!$A:$D,4,FALSE)),"NA",VLOOKUP("Inbred HIPS_"&amp;CR$4&amp;"_"&amp;$CM39,'Turkus Index'!$A:$D,4,FALSE))</f>
        <v>282</v>
      </c>
      <c r="CS39" s="128"/>
      <c r="CT39" s="128">
        <f>IF(ISERROR(VLOOKUP("Inbred HIPS_"&amp;CT$4&amp;"_"&amp;$CM39,'Turkus Index'!$A:$D,4,FALSE)),"NA",VLOOKUP("Inbred HIPS_"&amp;CT$4&amp;"_"&amp;$CM39,'Turkus Index'!$A:$D,4,FALSE))</f>
        <v>283</v>
      </c>
      <c r="CU39" s="128"/>
      <c r="CV39" s="128">
        <f>IF(ISERROR(VLOOKUP("Inbred HIPS_"&amp;CV$4&amp;"_"&amp;$CM39,'Turkus Index'!$A:$D,4,FALSE)),"NA",VLOOKUP("Inbred HIPS_"&amp;CV$4&amp;"_"&amp;$CM39,'Turkus Index'!$A:$D,4,FALSE))</f>
        <v>284</v>
      </c>
      <c r="CW39" s="128"/>
      <c r="CX39" s="128">
        <f>IF(ISERROR(VLOOKUP("Inbred HIPS_"&amp;CX$4&amp;"_"&amp;$CM39,'Turkus Index'!$A:$D,4,FALSE)),"NA",VLOOKUP("Inbred HIPS_"&amp;CX$4&amp;"_"&amp;$CM39,'Turkus Index'!$A:$D,4,FALSE))</f>
        <v>285</v>
      </c>
      <c r="CY39" s="128"/>
      <c r="CZ39" s="128">
        <f>IF(ISERROR(VLOOKUP("Inbred HIPS_"&amp;CZ$4&amp;"_"&amp;$CM39,'Turkus Index'!$A:$D,4,FALSE)),"NA",VLOOKUP("Inbred HIPS_"&amp;CZ$4&amp;"_"&amp;$CM39,'Turkus Index'!$A:$D,4,FALSE))</f>
        <v>286</v>
      </c>
      <c r="DA39" s="128"/>
      <c r="DB39" s="128">
        <f>IF(ISERROR(VLOOKUP("Inbred HIPS_"&amp;DB$4&amp;"_"&amp;$CM39,'Turkus Index'!$A:$D,4,FALSE)),"NA",VLOOKUP("Inbred HIPS_"&amp;DB$4&amp;"_"&amp;$CM39,'Turkus Index'!$A:$D,4,FALSE))</f>
        <v>287</v>
      </c>
      <c r="DC39" s="128"/>
      <c r="DD39" s="128">
        <f>IF(ISERROR(VLOOKUP("Inbred HIPS_"&amp;DD$4&amp;"_"&amp;$CM39,'Turkus Index'!$A:$D,4,FALSE)),"NA",VLOOKUP("Inbred HIPS_"&amp;DD$4&amp;"_"&amp;$CM39,'Turkus Index'!$A:$D,4,FALSE))</f>
        <v>288</v>
      </c>
      <c r="DE39" s="128"/>
      <c r="DF39" s="128">
        <f>IF(ISERROR(VLOOKUP("Inbred HIPS_"&amp;DF$4&amp;"_"&amp;$CM39,'Turkus Index'!$A:$D,4,FALSE)),"NA",VLOOKUP("Inbred HIPS_"&amp;DF$4&amp;"_"&amp;$CM39,'Turkus Index'!$A:$D,4,FALSE))</f>
        <v>289</v>
      </c>
      <c r="DG39" s="128"/>
      <c r="DH39" s="128">
        <f>IF(ISERROR(VLOOKUP("Inbred HIPS_"&amp;DH$4&amp;"_"&amp;$CM39,'Turkus Index'!$A:$D,4,FALSE)),"NA",VLOOKUP("Inbred HIPS_"&amp;DH$4&amp;"_"&amp;$CM39,'Turkus Index'!$A:$D,4,FALSE))</f>
        <v>290</v>
      </c>
      <c r="DI39" s="128"/>
      <c r="DJ39" s="126" t="str">
        <f>IF(ISERROR(VLOOKUP("Inbred HIPS_"&amp;DJ$4&amp;"_"&amp;$CM39,'Turkus Index'!$A:$D,4,FALSE)),"NA",VLOOKUP("Inbred HIPS_"&amp;DJ$4&amp;"_"&amp;$CM39,'Turkus Index'!$A:$D,4,FALSE))</f>
        <v>NA</v>
      </c>
      <c r="DK39" s="126"/>
    </row>
    <row r="40" spans="1:115" x14ac:dyDescent="0.9">
      <c r="B40" s="62">
        <v>8</v>
      </c>
      <c r="C40" s="126" t="s">
        <v>545</v>
      </c>
      <c r="D40" s="126"/>
      <c r="E40" s="126"/>
      <c r="F40" s="126"/>
      <c r="G40" s="126" t="s">
        <v>545</v>
      </c>
      <c r="H40" s="126"/>
      <c r="I40" s="126"/>
      <c r="J40" s="126"/>
      <c r="K40" s="126" t="s">
        <v>545</v>
      </c>
      <c r="L40" s="126"/>
      <c r="M40" s="126"/>
      <c r="N40" s="126"/>
      <c r="O40" s="126" t="s">
        <v>545</v>
      </c>
      <c r="P40" s="126"/>
      <c r="Q40" s="126"/>
      <c r="R40" s="126"/>
      <c r="S40" s="126" t="s">
        <v>545</v>
      </c>
      <c r="T40" s="126"/>
      <c r="U40" s="126"/>
      <c r="V40" s="126"/>
      <c r="W40" s="126" t="s">
        <v>545</v>
      </c>
      <c r="X40" s="126"/>
      <c r="Y40" s="126"/>
      <c r="Z40" s="126"/>
      <c r="AA40" s="126" t="s">
        <v>545</v>
      </c>
      <c r="AB40" s="126"/>
      <c r="AC40" s="126"/>
      <c r="AD40" s="126"/>
      <c r="AE40" s="126" t="s">
        <v>545</v>
      </c>
      <c r="AF40" s="126"/>
      <c r="AG40" s="126"/>
      <c r="AH40" s="126"/>
      <c r="AI40" s="126" t="s">
        <v>545</v>
      </c>
      <c r="AJ40" s="126"/>
      <c r="AK40" s="126"/>
      <c r="AL40" s="126"/>
      <c r="AM40" s="126" t="s">
        <v>545</v>
      </c>
      <c r="AN40" s="126"/>
      <c r="AO40" s="126"/>
      <c r="AP40" s="126"/>
      <c r="AQ40" s="126" t="s">
        <v>545</v>
      </c>
      <c r="AR40" s="126"/>
      <c r="AS40" s="126"/>
      <c r="AT40" s="126"/>
      <c r="AU40" s="126" t="s">
        <v>545</v>
      </c>
      <c r="AV40" s="126"/>
      <c r="AW40" s="126"/>
      <c r="AX40" s="126"/>
      <c r="AY40" s="126" t="s">
        <v>545</v>
      </c>
      <c r="AZ40" s="126"/>
      <c r="BA40" s="126"/>
      <c r="BB40" s="126"/>
      <c r="BC40" s="126" t="s">
        <v>545</v>
      </c>
      <c r="BD40" s="126"/>
      <c r="BE40" s="126"/>
      <c r="BF40" s="126"/>
      <c r="BG40" s="126" t="s">
        <v>545</v>
      </c>
      <c r="BH40" s="126"/>
      <c r="BI40" s="126"/>
      <c r="BJ40" s="126"/>
      <c r="BK40" s="126" t="s">
        <v>545</v>
      </c>
      <c r="BL40" s="126"/>
      <c r="BM40" s="126"/>
      <c r="BN40" s="126"/>
      <c r="BO40" s="126" t="s">
        <v>545</v>
      </c>
      <c r="BP40" s="126"/>
      <c r="BQ40" s="126"/>
      <c r="BR40" s="126"/>
      <c r="BS40" s="126" t="s">
        <v>545</v>
      </c>
      <c r="BT40" s="126"/>
      <c r="BU40" s="126"/>
      <c r="BV40" s="126"/>
      <c r="BW40" s="126" t="s">
        <v>545</v>
      </c>
      <c r="BX40" s="126"/>
      <c r="BY40" s="126"/>
      <c r="BZ40" s="126"/>
      <c r="CA40" s="126" t="s">
        <v>545</v>
      </c>
      <c r="CB40" s="126"/>
      <c r="CC40" s="126"/>
      <c r="CD40" s="126"/>
      <c r="CE40" s="126" t="s">
        <v>545</v>
      </c>
      <c r="CF40" s="126"/>
      <c r="CG40" s="126"/>
      <c r="CH40" s="126"/>
      <c r="CM40" s="64">
        <v>50</v>
      </c>
      <c r="CN40" s="126" t="str">
        <f>IF(ISERROR(VLOOKUP("Inbred HIPS_"&amp;CN$4&amp;"_"&amp;$CM40,'Turkus Index'!$A:$D,4,FALSE)),"NA",VLOOKUP("Inbred HIPS_"&amp;CN$4&amp;"_"&amp;$CM40,'Turkus Index'!$A:$D,4,FALSE))</f>
        <v>NA</v>
      </c>
      <c r="CO40" s="126"/>
      <c r="CP40" s="128">
        <f>IF(ISERROR(VLOOKUP("Inbred HIPS_"&amp;CP$4&amp;"_"&amp;$CM40,'Turkus Index'!$A:$D,4,FALSE)),"NA",VLOOKUP("Inbred HIPS_"&amp;CP$4&amp;"_"&amp;$CM40,'Turkus Index'!$A:$D,4,FALSE))</f>
        <v>280</v>
      </c>
      <c r="CQ40" s="128"/>
      <c r="CR40" s="128">
        <f>IF(ISERROR(VLOOKUP("Inbred HIPS_"&amp;CR$4&amp;"_"&amp;$CM40,'Turkus Index'!$A:$D,4,FALSE)),"NA",VLOOKUP("Inbred HIPS_"&amp;CR$4&amp;"_"&amp;$CM40,'Turkus Index'!$A:$D,4,FALSE))</f>
        <v>279</v>
      </c>
      <c r="CS40" s="128"/>
      <c r="CT40" s="128">
        <f>IF(ISERROR(VLOOKUP("Inbred HIPS_"&amp;CT$4&amp;"_"&amp;$CM40,'Turkus Index'!$A:$D,4,FALSE)),"NA",VLOOKUP("Inbred HIPS_"&amp;CT$4&amp;"_"&amp;$CM40,'Turkus Index'!$A:$D,4,FALSE))</f>
        <v>278</v>
      </c>
      <c r="CU40" s="128"/>
      <c r="CV40" s="128">
        <f>IF(ISERROR(VLOOKUP("Inbred HIPS_"&amp;CV$4&amp;"_"&amp;$CM40,'Turkus Index'!$A:$D,4,FALSE)),"NA",VLOOKUP("Inbred HIPS_"&amp;CV$4&amp;"_"&amp;$CM40,'Turkus Index'!$A:$D,4,FALSE))</f>
        <v>277</v>
      </c>
      <c r="CW40" s="128"/>
      <c r="CX40" s="128">
        <f>IF(ISERROR(VLOOKUP("Inbred HIPS_"&amp;CX$4&amp;"_"&amp;$CM40,'Turkus Index'!$A:$D,4,FALSE)),"NA",VLOOKUP("Inbred HIPS_"&amp;CX$4&amp;"_"&amp;$CM40,'Turkus Index'!$A:$D,4,FALSE))</f>
        <v>276</v>
      </c>
      <c r="CY40" s="128"/>
      <c r="CZ40" s="128">
        <f>IF(ISERROR(VLOOKUP("Inbred HIPS_"&amp;CZ$4&amp;"_"&amp;$CM40,'Turkus Index'!$A:$D,4,FALSE)),"NA",VLOOKUP("Inbred HIPS_"&amp;CZ$4&amp;"_"&amp;$CM40,'Turkus Index'!$A:$D,4,FALSE))</f>
        <v>275</v>
      </c>
      <c r="DA40" s="128"/>
      <c r="DB40" s="128">
        <f>IF(ISERROR(VLOOKUP("Inbred HIPS_"&amp;DB$4&amp;"_"&amp;$CM40,'Turkus Index'!$A:$D,4,FALSE)),"NA",VLOOKUP("Inbred HIPS_"&amp;DB$4&amp;"_"&amp;$CM40,'Turkus Index'!$A:$D,4,FALSE))</f>
        <v>274</v>
      </c>
      <c r="DC40" s="128"/>
      <c r="DD40" s="128">
        <f>IF(ISERROR(VLOOKUP("Inbred HIPS_"&amp;DD$4&amp;"_"&amp;$CM40,'Turkus Index'!$A:$D,4,FALSE)),"NA",VLOOKUP("Inbred HIPS_"&amp;DD$4&amp;"_"&amp;$CM40,'Turkus Index'!$A:$D,4,FALSE))</f>
        <v>273</v>
      </c>
      <c r="DE40" s="128"/>
      <c r="DF40" s="128">
        <f>IF(ISERROR(VLOOKUP("Inbred HIPS_"&amp;DF$4&amp;"_"&amp;$CM40,'Turkus Index'!$A:$D,4,FALSE)),"NA",VLOOKUP("Inbred HIPS_"&amp;DF$4&amp;"_"&amp;$CM40,'Turkus Index'!$A:$D,4,FALSE))</f>
        <v>272</v>
      </c>
      <c r="DG40" s="128"/>
      <c r="DH40" s="128">
        <f>IF(ISERROR(VLOOKUP("Inbred HIPS_"&amp;DH$4&amp;"_"&amp;$CM40,'Turkus Index'!$A:$D,4,FALSE)),"NA",VLOOKUP("Inbred HIPS_"&amp;DH$4&amp;"_"&amp;$CM40,'Turkus Index'!$A:$D,4,FALSE))</f>
        <v>271</v>
      </c>
      <c r="DI40" s="128"/>
      <c r="DJ40" s="126" t="str">
        <f>IF(ISERROR(VLOOKUP("Inbred HIPS_"&amp;DJ$4&amp;"_"&amp;$CM40,'Turkus Index'!$A:$D,4,FALSE)),"NA",VLOOKUP("Inbred HIPS_"&amp;DJ$4&amp;"_"&amp;$CM40,'Turkus Index'!$A:$D,4,FALSE))</f>
        <v>NA</v>
      </c>
      <c r="DK40" s="126"/>
    </row>
    <row r="41" spans="1:115" x14ac:dyDescent="0.9">
      <c r="B41" s="62">
        <v>7</v>
      </c>
      <c r="C41" s="126" t="s">
        <v>545</v>
      </c>
      <c r="D41" s="126"/>
      <c r="E41" s="126"/>
      <c r="F41" s="126"/>
      <c r="G41" s="126" t="s">
        <v>545</v>
      </c>
      <c r="H41" s="126"/>
      <c r="I41" s="126"/>
      <c r="J41" s="126"/>
      <c r="K41" s="126" t="s">
        <v>545</v>
      </c>
      <c r="L41" s="126"/>
      <c r="M41" s="126"/>
      <c r="N41" s="126"/>
      <c r="O41" s="126" t="s">
        <v>545</v>
      </c>
      <c r="P41" s="126"/>
      <c r="Q41" s="126"/>
      <c r="R41" s="126"/>
      <c r="S41" s="126" t="s">
        <v>545</v>
      </c>
      <c r="T41" s="126"/>
      <c r="U41" s="126"/>
      <c r="V41" s="126"/>
      <c r="W41" s="126" t="s">
        <v>545</v>
      </c>
      <c r="X41" s="126"/>
      <c r="Y41" s="126"/>
      <c r="Z41" s="126"/>
      <c r="AA41" s="126" t="s">
        <v>545</v>
      </c>
      <c r="AB41" s="126"/>
      <c r="AC41" s="126"/>
      <c r="AD41" s="126"/>
      <c r="AE41" s="126" t="s">
        <v>545</v>
      </c>
      <c r="AF41" s="126"/>
      <c r="AG41" s="126"/>
      <c r="AH41" s="126"/>
      <c r="AI41" s="126" t="s">
        <v>545</v>
      </c>
      <c r="AJ41" s="126"/>
      <c r="AK41" s="126"/>
      <c r="AL41" s="126"/>
      <c r="AM41" s="126" t="s">
        <v>545</v>
      </c>
      <c r="AN41" s="126"/>
      <c r="AO41" s="126"/>
      <c r="AP41" s="126"/>
      <c r="AQ41" s="126" t="s">
        <v>545</v>
      </c>
      <c r="AR41" s="126"/>
      <c r="AS41" s="126"/>
      <c r="AT41" s="126"/>
      <c r="AU41" s="126" t="s">
        <v>545</v>
      </c>
      <c r="AV41" s="126"/>
      <c r="AW41" s="126"/>
      <c r="AX41" s="126"/>
      <c r="AY41" s="126" t="s">
        <v>545</v>
      </c>
      <c r="AZ41" s="126"/>
      <c r="BA41" s="126"/>
      <c r="BB41" s="126"/>
      <c r="BC41" s="126" t="s">
        <v>545</v>
      </c>
      <c r="BD41" s="126"/>
      <c r="BE41" s="126"/>
      <c r="BF41" s="126"/>
      <c r="BG41" s="126" t="s">
        <v>545</v>
      </c>
      <c r="BH41" s="126"/>
      <c r="BI41" s="126"/>
      <c r="BJ41" s="126"/>
      <c r="BK41" s="126" t="s">
        <v>545</v>
      </c>
      <c r="BL41" s="126"/>
      <c r="BM41" s="126"/>
      <c r="BN41" s="126"/>
      <c r="BO41" s="126" t="s">
        <v>545</v>
      </c>
      <c r="BP41" s="126"/>
      <c r="BQ41" s="126"/>
      <c r="BR41" s="126"/>
      <c r="BS41" s="126" t="s">
        <v>545</v>
      </c>
      <c r="BT41" s="126"/>
      <c r="BU41" s="126"/>
      <c r="BV41" s="126"/>
      <c r="BW41" s="126" t="s">
        <v>545</v>
      </c>
      <c r="BX41" s="126"/>
      <c r="BY41" s="126"/>
      <c r="BZ41" s="126"/>
      <c r="CA41" s="126" t="s">
        <v>545</v>
      </c>
      <c r="CB41" s="126"/>
      <c r="CC41" s="126"/>
      <c r="CD41" s="126"/>
      <c r="CE41" s="126" t="s">
        <v>545</v>
      </c>
      <c r="CF41" s="126"/>
      <c r="CG41" s="126"/>
      <c r="CH41" s="126"/>
      <c r="CM41" s="64">
        <v>49</v>
      </c>
      <c r="CN41" s="126" t="str">
        <f>IF(ISERROR(VLOOKUP("Inbred HIPS_"&amp;CN$4&amp;"_"&amp;$CM41,'Turkus Index'!$A:$D,4,FALSE)),"NA",VLOOKUP("Inbred HIPS_"&amp;CN$4&amp;"_"&amp;$CM41,'Turkus Index'!$A:$D,4,FALSE))</f>
        <v>NA</v>
      </c>
      <c r="CO41" s="126"/>
      <c r="CP41" s="128">
        <f>IF(ISERROR(VLOOKUP("Inbred HIPS_"&amp;CP$4&amp;"_"&amp;$CM41,'Turkus Index'!$A:$D,4,FALSE)),"NA",VLOOKUP("Inbred HIPS_"&amp;CP$4&amp;"_"&amp;$CM41,'Turkus Index'!$A:$D,4,FALSE))</f>
        <v>261</v>
      </c>
      <c r="CQ41" s="128"/>
      <c r="CR41" s="128">
        <f>IF(ISERROR(VLOOKUP("Inbred HIPS_"&amp;CR$4&amp;"_"&amp;$CM41,'Turkus Index'!$A:$D,4,FALSE)),"NA",VLOOKUP("Inbred HIPS_"&amp;CR$4&amp;"_"&amp;$CM41,'Turkus Index'!$A:$D,4,FALSE))</f>
        <v>262</v>
      </c>
      <c r="CS41" s="128"/>
      <c r="CT41" s="128">
        <f>IF(ISERROR(VLOOKUP("Inbred HIPS_"&amp;CT$4&amp;"_"&amp;$CM41,'Turkus Index'!$A:$D,4,FALSE)),"NA",VLOOKUP("Inbred HIPS_"&amp;CT$4&amp;"_"&amp;$CM41,'Turkus Index'!$A:$D,4,FALSE))</f>
        <v>263</v>
      </c>
      <c r="CU41" s="128"/>
      <c r="CV41" s="128">
        <f>IF(ISERROR(VLOOKUP("Inbred HIPS_"&amp;CV$4&amp;"_"&amp;$CM41,'Turkus Index'!$A:$D,4,FALSE)),"NA",VLOOKUP("Inbred HIPS_"&amp;CV$4&amp;"_"&amp;$CM41,'Turkus Index'!$A:$D,4,FALSE))</f>
        <v>264</v>
      </c>
      <c r="CW41" s="128"/>
      <c r="CX41" s="128">
        <f>IF(ISERROR(VLOOKUP("Inbred HIPS_"&amp;CX$4&amp;"_"&amp;$CM41,'Turkus Index'!$A:$D,4,FALSE)),"NA",VLOOKUP("Inbred HIPS_"&amp;CX$4&amp;"_"&amp;$CM41,'Turkus Index'!$A:$D,4,FALSE))</f>
        <v>265</v>
      </c>
      <c r="CY41" s="128"/>
      <c r="CZ41" s="128">
        <f>IF(ISERROR(VLOOKUP("Inbred HIPS_"&amp;CZ$4&amp;"_"&amp;$CM41,'Turkus Index'!$A:$D,4,FALSE)),"NA",VLOOKUP("Inbred HIPS_"&amp;CZ$4&amp;"_"&amp;$CM41,'Turkus Index'!$A:$D,4,FALSE))</f>
        <v>266</v>
      </c>
      <c r="DA41" s="128"/>
      <c r="DB41" s="128">
        <f>IF(ISERROR(VLOOKUP("Inbred HIPS_"&amp;DB$4&amp;"_"&amp;$CM41,'Turkus Index'!$A:$D,4,FALSE)),"NA",VLOOKUP("Inbred HIPS_"&amp;DB$4&amp;"_"&amp;$CM41,'Turkus Index'!$A:$D,4,FALSE))</f>
        <v>267</v>
      </c>
      <c r="DC41" s="128"/>
      <c r="DD41" s="128">
        <f>IF(ISERROR(VLOOKUP("Inbred HIPS_"&amp;DD$4&amp;"_"&amp;$CM41,'Turkus Index'!$A:$D,4,FALSE)),"NA",VLOOKUP("Inbred HIPS_"&amp;DD$4&amp;"_"&amp;$CM41,'Turkus Index'!$A:$D,4,FALSE))</f>
        <v>268</v>
      </c>
      <c r="DE41" s="128"/>
      <c r="DF41" s="128">
        <f>IF(ISERROR(VLOOKUP("Inbred HIPS_"&amp;DF$4&amp;"_"&amp;$CM41,'Turkus Index'!$A:$D,4,FALSE)),"NA",VLOOKUP("Inbred HIPS_"&amp;DF$4&amp;"_"&amp;$CM41,'Turkus Index'!$A:$D,4,FALSE))</f>
        <v>269</v>
      </c>
      <c r="DG41" s="128"/>
      <c r="DH41" s="128">
        <f>IF(ISERROR(VLOOKUP("Inbred HIPS_"&amp;DH$4&amp;"_"&amp;$CM41,'Turkus Index'!$A:$D,4,FALSE)),"NA",VLOOKUP("Inbred HIPS_"&amp;DH$4&amp;"_"&amp;$CM41,'Turkus Index'!$A:$D,4,FALSE))</f>
        <v>270</v>
      </c>
      <c r="DI41" s="128"/>
      <c r="DJ41" s="126" t="str">
        <f>IF(ISERROR(VLOOKUP("Inbred HIPS_"&amp;DJ$4&amp;"_"&amp;$CM41,'Turkus Index'!$A:$D,4,FALSE)),"NA",VLOOKUP("Inbred HIPS_"&amp;DJ$4&amp;"_"&amp;$CM41,'Turkus Index'!$A:$D,4,FALSE))</f>
        <v>NA</v>
      </c>
      <c r="DK41" s="126"/>
    </row>
    <row r="42" spans="1:115" x14ac:dyDescent="0.9">
      <c r="B42" s="62">
        <v>6</v>
      </c>
      <c r="C42" s="126" t="s">
        <v>545</v>
      </c>
      <c r="D42" s="126"/>
      <c r="E42" s="126"/>
      <c r="F42" s="126"/>
      <c r="G42" s="126" t="s">
        <v>545</v>
      </c>
      <c r="H42" s="126"/>
      <c r="I42" s="126"/>
      <c r="J42" s="126"/>
      <c r="K42" s="126" t="s">
        <v>545</v>
      </c>
      <c r="L42" s="126"/>
      <c r="M42" s="126"/>
      <c r="N42" s="126"/>
      <c r="O42" s="126" t="s">
        <v>545</v>
      </c>
      <c r="P42" s="126"/>
      <c r="Q42" s="126"/>
      <c r="R42" s="126"/>
      <c r="S42" s="126" t="s">
        <v>545</v>
      </c>
      <c r="T42" s="126"/>
      <c r="U42" s="126"/>
      <c r="V42" s="126"/>
      <c r="W42" s="126" t="s">
        <v>545</v>
      </c>
      <c r="X42" s="126"/>
      <c r="Y42" s="126"/>
      <c r="Z42" s="126"/>
      <c r="AA42" s="126" t="s">
        <v>545</v>
      </c>
      <c r="AB42" s="126"/>
      <c r="AC42" s="126"/>
      <c r="AD42" s="126"/>
      <c r="AE42" s="126" t="s">
        <v>545</v>
      </c>
      <c r="AF42" s="126"/>
      <c r="AG42" s="126"/>
      <c r="AH42" s="126"/>
      <c r="AI42" s="126" t="s">
        <v>545</v>
      </c>
      <c r="AJ42" s="126"/>
      <c r="AK42" s="126"/>
      <c r="AL42" s="126"/>
      <c r="AM42" s="126" t="s">
        <v>545</v>
      </c>
      <c r="AN42" s="126"/>
      <c r="AO42" s="126"/>
      <c r="AP42" s="126"/>
      <c r="AQ42" s="126" t="s">
        <v>545</v>
      </c>
      <c r="AR42" s="126"/>
      <c r="AS42" s="126"/>
      <c r="AT42" s="126"/>
      <c r="AU42" s="126" t="s">
        <v>545</v>
      </c>
      <c r="AV42" s="126"/>
      <c r="AW42" s="126"/>
      <c r="AX42" s="126"/>
      <c r="AY42" s="126" t="s">
        <v>545</v>
      </c>
      <c r="AZ42" s="126"/>
      <c r="BA42" s="126"/>
      <c r="BB42" s="126"/>
      <c r="BC42" s="126" t="s">
        <v>545</v>
      </c>
      <c r="BD42" s="126"/>
      <c r="BE42" s="126"/>
      <c r="BF42" s="126"/>
      <c r="BG42" s="126" t="s">
        <v>545</v>
      </c>
      <c r="BH42" s="126"/>
      <c r="BI42" s="126"/>
      <c r="BJ42" s="126"/>
      <c r="BK42" s="126" t="s">
        <v>545</v>
      </c>
      <c r="BL42" s="126"/>
      <c r="BM42" s="126"/>
      <c r="BN42" s="126"/>
      <c r="BO42" s="126" t="s">
        <v>545</v>
      </c>
      <c r="BP42" s="126"/>
      <c r="BQ42" s="126"/>
      <c r="BR42" s="126"/>
      <c r="BS42" s="126" t="s">
        <v>545</v>
      </c>
      <c r="BT42" s="126"/>
      <c r="BU42" s="126"/>
      <c r="BV42" s="126"/>
      <c r="BW42" s="126" t="s">
        <v>545</v>
      </c>
      <c r="BX42" s="126"/>
      <c r="BY42" s="126"/>
      <c r="BZ42" s="126"/>
      <c r="CA42" s="126" t="s">
        <v>545</v>
      </c>
      <c r="CB42" s="126"/>
      <c r="CC42" s="126"/>
      <c r="CD42" s="126"/>
      <c r="CE42" s="126" t="s">
        <v>545</v>
      </c>
      <c r="CF42" s="126"/>
      <c r="CG42" s="126"/>
      <c r="CH42" s="126"/>
      <c r="CM42" s="64">
        <v>48</v>
      </c>
      <c r="CN42" s="126" t="str">
        <f>IF(ISERROR(VLOOKUP("Inbred HIPS_"&amp;CN$4&amp;"_"&amp;$CM42,'Turkus Index'!$A:$D,4,FALSE)),"NA",VLOOKUP("Inbred HIPS_"&amp;CN$4&amp;"_"&amp;$CM42,'Turkus Index'!$A:$D,4,FALSE))</f>
        <v>NA</v>
      </c>
      <c r="CO42" s="126"/>
      <c r="CP42" s="128">
        <f>IF(ISERROR(VLOOKUP("Inbred HIPS_"&amp;CP$4&amp;"_"&amp;$CM42,'Turkus Index'!$A:$D,4,FALSE)),"NA",VLOOKUP("Inbred HIPS_"&amp;CP$4&amp;"_"&amp;$CM42,'Turkus Index'!$A:$D,4,FALSE))</f>
        <v>260</v>
      </c>
      <c r="CQ42" s="128"/>
      <c r="CR42" s="128">
        <f>IF(ISERROR(VLOOKUP("Inbred HIPS_"&amp;CR$4&amp;"_"&amp;$CM42,'Turkus Index'!$A:$D,4,FALSE)),"NA",VLOOKUP("Inbred HIPS_"&amp;CR$4&amp;"_"&amp;$CM42,'Turkus Index'!$A:$D,4,FALSE))</f>
        <v>259</v>
      </c>
      <c r="CS42" s="128"/>
      <c r="CT42" s="128">
        <f>IF(ISERROR(VLOOKUP("Inbred HIPS_"&amp;CT$4&amp;"_"&amp;$CM42,'Turkus Index'!$A:$D,4,FALSE)),"NA",VLOOKUP("Inbred HIPS_"&amp;CT$4&amp;"_"&amp;$CM42,'Turkus Index'!$A:$D,4,FALSE))</f>
        <v>258</v>
      </c>
      <c r="CU42" s="128"/>
      <c r="CV42" s="128">
        <f>IF(ISERROR(VLOOKUP("Inbred HIPS_"&amp;CV$4&amp;"_"&amp;$CM42,'Turkus Index'!$A:$D,4,FALSE)),"NA",VLOOKUP("Inbred HIPS_"&amp;CV$4&amp;"_"&amp;$CM42,'Turkus Index'!$A:$D,4,FALSE))</f>
        <v>257</v>
      </c>
      <c r="CW42" s="128"/>
      <c r="CX42" s="128">
        <f>IF(ISERROR(VLOOKUP("Inbred HIPS_"&amp;CX$4&amp;"_"&amp;$CM42,'Turkus Index'!$A:$D,4,FALSE)),"NA",VLOOKUP("Inbred HIPS_"&amp;CX$4&amp;"_"&amp;$CM42,'Turkus Index'!$A:$D,4,FALSE))</f>
        <v>256</v>
      </c>
      <c r="CY42" s="128"/>
      <c r="CZ42" s="128">
        <f>IF(ISERROR(VLOOKUP("Inbred HIPS_"&amp;CZ$4&amp;"_"&amp;$CM42,'Turkus Index'!$A:$D,4,FALSE)),"NA",VLOOKUP("Inbred HIPS_"&amp;CZ$4&amp;"_"&amp;$CM42,'Turkus Index'!$A:$D,4,FALSE))</f>
        <v>255</v>
      </c>
      <c r="DA42" s="128"/>
      <c r="DB42" s="128">
        <f>IF(ISERROR(VLOOKUP("Inbred HIPS_"&amp;DB$4&amp;"_"&amp;$CM42,'Turkus Index'!$A:$D,4,FALSE)),"NA",VLOOKUP("Inbred HIPS_"&amp;DB$4&amp;"_"&amp;$CM42,'Turkus Index'!$A:$D,4,FALSE))</f>
        <v>254</v>
      </c>
      <c r="DC42" s="128"/>
      <c r="DD42" s="128">
        <f>IF(ISERROR(VLOOKUP("Inbred HIPS_"&amp;DD$4&amp;"_"&amp;$CM42,'Turkus Index'!$A:$D,4,FALSE)),"NA",VLOOKUP("Inbred HIPS_"&amp;DD$4&amp;"_"&amp;$CM42,'Turkus Index'!$A:$D,4,FALSE))</f>
        <v>253</v>
      </c>
      <c r="DE42" s="128"/>
      <c r="DF42" s="128">
        <f>IF(ISERROR(VLOOKUP("Inbred HIPS_"&amp;DF$4&amp;"_"&amp;$CM42,'Turkus Index'!$A:$D,4,FALSE)),"NA",VLOOKUP("Inbred HIPS_"&amp;DF$4&amp;"_"&amp;$CM42,'Turkus Index'!$A:$D,4,FALSE))</f>
        <v>252</v>
      </c>
      <c r="DG42" s="128"/>
      <c r="DH42" s="128">
        <f>IF(ISERROR(VLOOKUP("Inbred HIPS_"&amp;DH$4&amp;"_"&amp;$CM42,'Turkus Index'!$A:$D,4,FALSE)),"NA",VLOOKUP("Inbred HIPS_"&amp;DH$4&amp;"_"&amp;$CM42,'Turkus Index'!$A:$D,4,FALSE))</f>
        <v>251</v>
      </c>
      <c r="DI42" s="128"/>
      <c r="DJ42" s="126" t="str">
        <f>IF(ISERROR(VLOOKUP("Inbred HIPS_"&amp;DJ$4&amp;"_"&amp;$CM42,'Turkus Index'!$A:$D,4,FALSE)),"NA",VLOOKUP("Inbred HIPS_"&amp;DJ$4&amp;"_"&amp;$CM42,'Turkus Index'!$A:$D,4,FALSE))</f>
        <v>NA</v>
      </c>
      <c r="DK42" s="126"/>
    </row>
    <row r="43" spans="1:115" x14ac:dyDescent="0.9">
      <c r="B43" s="62">
        <v>5</v>
      </c>
      <c r="C43" s="126" t="s">
        <v>545</v>
      </c>
      <c r="D43" s="126"/>
      <c r="E43" s="126"/>
      <c r="F43" s="126"/>
      <c r="G43" s="126" t="s">
        <v>545</v>
      </c>
      <c r="H43" s="126"/>
      <c r="I43" s="126"/>
      <c r="J43" s="126"/>
      <c r="K43" s="126" t="s">
        <v>545</v>
      </c>
      <c r="L43" s="126"/>
      <c r="M43" s="126"/>
      <c r="N43" s="126"/>
      <c r="O43" s="126" t="s">
        <v>545</v>
      </c>
      <c r="P43" s="126"/>
      <c r="Q43" s="126"/>
      <c r="R43" s="126"/>
      <c r="S43" s="126" t="s">
        <v>545</v>
      </c>
      <c r="T43" s="126"/>
      <c r="U43" s="126"/>
      <c r="V43" s="126"/>
      <c r="W43" s="126" t="s">
        <v>545</v>
      </c>
      <c r="X43" s="126"/>
      <c r="Y43" s="126"/>
      <c r="Z43" s="126"/>
      <c r="AA43" s="126" t="s">
        <v>545</v>
      </c>
      <c r="AB43" s="126"/>
      <c r="AC43" s="126"/>
      <c r="AD43" s="126"/>
      <c r="AE43" s="126" t="s">
        <v>545</v>
      </c>
      <c r="AF43" s="126"/>
      <c r="AG43" s="126"/>
      <c r="AH43" s="126"/>
      <c r="AI43" s="126" t="s">
        <v>545</v>
      </c>
      <c r="AJ43" s="126"/>
      <c r="AK43" s="126"/>
      <c r="AL43" s="126"/>
      <c r="AM43" s="126" t="s">
        <v>545</v>
      </c>
      <c r="AN43" s="126"/>
      <c r="AO43" s="126"/>
      <c r="AP43" s="126"/>
      <c r="AQ43" s="126" t="s">
        <v>545</v>
      </c>
      <c r="AR43" s="126"/>
      <c r="AS43" s="126"/>
      <c r="AT43" s="126"/>
      <c r="AU43" s="126" t="s">
        <v>545</v>
      </c>
      <c r="AV43" s="126"/>
      <c r="AW43" s="126"/>
      <c r="AX43" s="126"/>
      <c r="AY43" s="126" t="s">
        <v>545</v>
      </c>
      <c r="AZ43" s="126"/>
      <c r="BA43" s="126"/>
      <c r="BB43" s="126"/>
      <c r="BC43" s="126" t="s">
        <v>545</v>
      </c>
      <c r="BD43" s="126"/>
      <c r="BE43" s="126"/>
      <c r="BF43" s="126"/>
      <c r="BG43" s="126" t="s">
        <v>545</v>
      </c>
      <c r="BH43" s="126"/>
      <c r="BI43" s="126"/>
      <c r="BJ43" s="126"/>
      <c r="BK43" s="126" t="s">
        <v>545</v>
      </c>
      <c r="BL43" s="126"/>
      <c r="BM43" s="126"/>
      <c r="BN43" s="126"/>
      <c r="BO43" s="126" t="s">
        <v>545</v>
      </c>
      <c r="BP43" s="126"/>
      <c r="BQ43" s="126"/>
      <c r="BR43" s="126"/>
      <c r="BS43" s="126" t="s">
        <v>545</v>
      </c>
      <c r="BT43" s="126"/>
      <c r="BU43" s="126"/>
      <c r="BV43" s="126"/>
      <c r="BW43" s="126" t="s">
        <v>545</v>
      </c>
      <c r="BX43" s="126"/>
      <c r="BY43" s="126"/>
      <c r="BZ43" s="126"/>
      <c r="CA43" s="126" t="s">
        <v>545</v>
      </c>
      <c r="CB43" s="126"/>
      <c r="CC43" s="126"/>
      <c r="CD43" s="126"/>
      <c r="CE43" s="126" t="s">
        <v>545</v>
      </c>
      <c r="CF43" s="126"/>
      <c r="CG43" s="126"/>
      <c r="CH43" s="126"/>
      <c r="CM43" s="64">
        <v>47</v>
      </c>
      <c r="CN43" s="126" t="str">
        <f>IF(ISERROR(VLOOKUP("Inbred HIPS_"&amp;CN$4&amp;"_"&amp;$CM43,'Turkus Index'!$A:$D,4,FALSE)),"NA",VLOOKUP("Inbred HIPS_"&amp;CN$4&amp;"_"&amp;$CM43,'Turkus Index'!$A:$D,4,FALSE))</f>
        <v>NA</v>
      </c>
      <c r="CO43" s="126"/>
      <c r="CP43" s="128">
        <f>IF(ISERROR(VLOOKUP("Inbred HIPS_"&amp;CP$4&amp;"_"&amp;$CM43,'Turkus Index'!$A:$D,4,FALSE)),"NA",VLOOKUP("Inbred HIPS_"&amp;CP$4&amp;"_"&amp;$CM43,'Turkus Index'!$A:$D,4,FALSE))</f>
        <v>241</v>
      </c>
      <c r="CQ43" s="128"/>
      <c r="CR43" s="128">
        <f>IF(ISERROR(VLOOKUP("Inbred HIPS_"&amp;CR$4&amp;"_"&amp;$CM43,'Turkus Index'!$A:$D,4,FALSE)),"NA",VLOOKUP("Inbred HIPS_"&amp;CR$4&amp;"_"&amp;$CM43,'Turkus Index'!$A:$D,4,FALSE))</f>
        <v>242</v>
      </c>
      <c r="CS43" s="128"/>
      <c r="CT43" s="128">
        <f>IF(ISERROR(VLOOKUP("Inbred HIPS_"&amp;CT$4&amp;"_"&amp;$CM43,'Turkus Index'!$A:$D,4,FALSE)),"NA",VLOOKUP("Inbred HIPS_"&amp;CT$4&amp;"_"&amp;$CM43,'Turkus Index'!$A:$D,4,FALSE))</f>
        <v>243</v>
      </c>
      <c r="CU43" s="128"/>
      <c r="CV43" s="128">
        <f>IF(ISERROR(VLOOKUP("Inbred HIPS_"&amp;CV$4&amp;"_"&amp;$CM43,'Turkus Index'!$A:$D,4,FALSE)),"NA",VLOOKUP("Inbred HIPS_"&amp;CV$4&amp;"_"&amp;$CM43,'Turkus Index'!$A:$D,4,FALSE))</f>
        <v>244</v>
      </c>
      <c r="CW43" s="128"/>
      <c r="CX43" s="128">
        <f>IF(ISERROR(VLOOKUP("Inbred HIPS_"&amp;CX$4&amp;"_"&amp;$CM43,'Turkus Index'!$A:$D,4,FALSE)),"NA",VLOOKUP("Inbred HIPS_"&amp;CX$4&amp;"_"&amp;$CM43,'Turkus Index'!$A:$D,4,FALSE))</f>
        <v>245</v>
      </c>
      <c r="CY43" s="128"/>
      <c r="CZ43" s="128">
        <f>IF(ISERROR(VLOOKUP("Inbred HIPS_"&amp;CZ$4&amp;"_"&amp;$CM43,'Turkus Index'!$A:$D,4,FALSE)),"NA",VLOOKUP("Inbred HIPS_"&amp;CZ$4&amp;"_"&amp;$CM43,'Turkus Index'!$A:$D,4,FALSE))</f>
        <v>246</v>
      </c>
      <c r="DA43" s="128"/>
      <c r="DB43" s="128">
        <f>IF(ISERROR(VLOOKUP("Inbred HIPS_"&amp;DB$4&amp;"_"&amp;$CM43,'Turkus Index'!$A:$D,4,FALSE)),"NA",VLOOKUP("Inbred HIPS_"&amp;DB$4&amp;"_"&amp;$CM43,'Turkus Index'!$A:$D,4,FALSE))</f>
        <v>247</v>
      </c>
      <c r="DC43" s="128"/>
      <c r="DD43" s="128">
        <f>IF(ISERROR(VLOOKUP("Inbred HIPS_"&amp;DD$4&amp;"_"&amp;$CM43,'Turkus Index'!$A:$D,4,FALSE)),"NA",VLOOKUP("Inbred HIPS_"&amp;DD$4&amp;"_"&amp;$CM43,'Turkus Index'!$A:$D,4,FALSE))</f>
        <v>248</v>
      </c>
      <c r="DE43" s="128"/>
      <c r="DF43" s="128">
        <f>IF(ISERROR(VLOOKUP("Inbred HIPS_"&amp;DF$4&amp;"_"&amp;$CM43,'Turkus Index'!$A:$D,4,FALSE)),"NA",VLOOKUP("Inbred HIPS_"&amp;DF$4&amp;"_"&amp;$CM43,'Turkus Index'!$A:$D,4,FALSE))</f>
        <v>249</v>
      </c>
      <c r="DG43" s="128"/>
      <c r="DH43" s="128">
        <f>IF(ISERROR(VLOOKUP("Inbred HIPS_"&amp;DH$4&amp;"_"&amp;$CM43,'Turkus Index'!$A:$D,4,FALSE)),"NA",VLOOKUP("Inbred HIPS_"&amp;DH$4&amp;"_"&amp;$CM43,'Turkus Index'!$A:$D,4,FALSE))</f>
        <v>250</v>
      </c>
      <c r="DI43" s="128"/>
      <c r="DJ43" s="126" t="str">
        <f>IF(ISERROR(VLOOKUP("Inbred HIPS_"&amp;DJ$4&amp;"_"&amp;$CM43,'Turkus Index'!$A:$D,4,FALSE)),"NA",VLOOKUP("Inbred HIPS_"&amp;DJ$4&amp;"_"&amp;$CM43,'Turkus Index'!$A:$D,4,FALSE))</f>
        <v>NA</v>
      </c>
      <c r="DK43" s="126"/>
    </row>
    <row r="44" spans="1:115" x14ac:dyDescent="0.9">
      <c r="B44" s="62">
        <v>4</v>
      </c>
      <c r="C44" s="126" t="s">
        <v>545</v>
      </c>
      <c r="D44" s="126"/>
      <c r="E44" s="126"/>
      <c r="F44" s="126"/>
      <c r="G44" s="126" t="s">
        <v>545</v>
      </c>
      <c r="H44" s="126"/>
      <c r="I44" s="126"/>
      <c r="J44" s="126"/>
      <c r="K44" s="126" t="s">
        <v>545</v>
      </c>
      <c r="L44" s="126"/>
      <c r="M44" s="126"/>
      <c r="N44" s="126"/>
      <c r="O44" s="126" t="s">
        <v>545</v>
      </c>
      <c r="P44" s="126"/>
      <c r="Q44" s="126"/>
      <c r="R44" s="126"/>
      <c r="S44" s="126" t="s">
        <v>545</v>
      </c>
      <c r="T44" s="126"/>
      <c r="U44" s="126"/>
      <c r="V44" s="126"/>
      <c r="W44" s="126" t="s">
        <v>545</v>
      </c>
      <c r="X44" s="126"/>
      <c r="Y44" s="126"/>
      <c r="Z44" s="126"/>
      <c r="AA44" s="126" t="s">
        <v>545</v>
      </c>
      <c r="AB44" s="126"/>
      <c r="AC44" s="126"/>
      <c r="AD44" s="126"/>
      <c r="AE44" s="126" t="s">
        <v>545</v>
      </c>
      <c r="AF44" s="126"/>
      <c r="AG44" s="126"/>
      <c r="AH44" s="126"/>
      <c r="AI44" s="126" t="s">
        <v>545</v>
      </c>
      <c r="AJ44" s="126"/>
      <c r="AK44" s="126"/>
      <c r="AL44" s="126"/>
      <c r="AM44" s="126" t="s">
        <v>545</v>
      </c>
      <c r="AN44" s="126"/>
      <c r="AO44" s="126"/>
      <c r="AP44" s="126"/>
      <c r="AQ44" s="126" t="s">
        <v>545</v>
      </c>
      <c r="AR44" s="126"/>
      <c r="AS44" s="126"/>
      <c r="AT44" s="126"/>
      <c r="AU44" s="126" t="s">
        <v>545</v>
      </c>
      <c r="AV44" s="126"/>
      <c r="AW44" s="126"/>
      <c r="AX44" s="126"/>
      <c r="AY44" s="126" t="s">
        <v>545</v>
      </c>
      <c r="AZ44" s="126"/>
      <c r="BA44" s="126"/>
      <c r="BB44" s="126"/>
      <c r="BC44" s="126" t="s">
        <v>545</v>
      </c>
      <c r="BD44" s="126"/>
      <c r="BE44" s="126"/>
      <c r="BF44" s="126"/>
      <c r="BG44" s="126" t="s">
        <v>545</v>
      </c>
      <c r="BH44" s="126"/>
      <c r="BI44" s="126"/>
      <c r="BJ44" s="126"/>
      <c r="BK44" s="126" t="s">
        <v>545</v>
      </c>
      <c r="BL44" s="126"/>
      <c r="BM44" s="126"/>
      <c r="BN44" s="126"/>
      <c r="BO44" s="126" t="s">
        <v>545</v>
      </c>
      <c r="BP44" s="126"/>
      <c r="BQ44" s="126"/>
      <c r="BR44" s="126"/>
      <c r="BS44" s="126" t="s">
        <v>545</v>
      </c>
      <c r="BT44" s="126"/>
      <c r="BU44" s="126"/>
      <c r="BV44" s="126"/>
      <c r="BW44" s="126" t="s">
        <v>545</v>
      </c>
      <c r="BX44" s="126"/>
      <c r="BY44" s="126"/>
      <c r="BZ44" s="126"/>
      <c r="CA44" s="126" t="s">
        <v>545</v>
      </c>
      <c r="CB44" s="126"/>
      <c r="CC44" s="126"/>
      <c r="CD44" s="126"/>
      <c r="CE44" s="126" t="s">
        <v>545</v>
      </c>
      <c r="CF44" s="126"/>
      <c r="CG44" s="126"/>
      <c r="CH44" s="126"/>
      <c r="CM44" s="64">
        <v>46</v>
      </c>
      <c r="CN44" s="126" t="str">
        <f>IF(ISERROR(VLOOKUP("Inbred HIPS_"&amp;CN$4&amp;"_"&amp;$CM44,'Turkus Index'!$A:$D,4,FALSE)),"NA",VLOOKUP("Inbred HIPS_"&amp;CN$4&amp;"_"&amp;$CM44,'Turkus Index'!$A:$D,4,FALSE))</f>
        <v>NA</v>
      </c>
      <c r="CO44" s="126"/>
      <c r="CP44" s="128">
        <f>IF(ISERROR(VLOOKUP("Inbred HIPS_"&amp;CP$4&amp;"_"&amp;$CM44,'Turkus Index'!$A:$D,4,FALSE)),"NA",VLOOKUP("Inbred HIPS_"&amp;CP$4&amp;"_"&amp;$CM44,'Turkus Index'!$A:$D,4,FALSE))</f>
        <v>240</v>
      </c>
      <c r="CQ44" s="128"/>
      <c r="CR44" s="128">
        <f>IF(ISERROR(VLOOKUP("Inbred HIPS_"&amp;CR$4&amp;"_"&amp;$CM44,'Turkus Index'!$A:$D,4,FALSE)),"NA",VLOOKUP("Inbred HIPS_"&amp;CR$4&amp;"_"&amp;$CM44,'Turkus Index'!$A:$D,4,FALSE))</f>
        <v>239</v>
      </c>
      <c r="CS44" s="128"/>
      <c r="CT44" s="128">
        <f>IF(ISERROR(VLOOKUP("Inbred HIPS_"&amp;CT$4&amp;"_"&amp;$CM44,'Turkus Index'!$A:$D,4,FALSE)),"NA",VLOOKUP("Inbred HIPS_"&amp;CT$4&amp;"_"&amp;$CM44,'Turkus Index'!$A:$D,4,FALSE))</f>
        <v>238</v>
      </c>
      <c r="CU44" s="128"/>
      <c r="CV44" s="128">
        <f>IF(ISERROR(VLOOKUP("Inbred HIPS_"&amp;CV$4&amp;"_"&amp;$CM44,'Turkus Index'!$A:$D,4,FALSE)),"NA",VLOOKUP("Inbred HIPS_"&amp;CV$4&amp;"_"&amp;$CM44,'Turkus Index'!$A:$D,4,FALSE))</f>
        <v>237</v>
      </c>
      <c r="CW44" s="128"/>
      <c r="CX44" s="128">
        <f>IF(ISERROR(VLOOKUP("Inbred HIPS_"&amp;CX$4&amp;"_"&amp;$CM44,'Turkus Index'!$A:$D,4,FALSE)),"NA",VLOOKUP("Inbred HIPS_"&amp;CX$4&amp;"_"&amp;$CM44,'Turkus Index'!$A:$D,4,FALSE))</f>
        <v>236</v>
      </c>
      <c r="CY44" s="128"/>
      <c r="CZ44" s="128">
        <f>IF(ISERROR(VLOOKUP("Inbred HIPS_"&amp;CZ$4&amp;"_"&amp;$CM44,'Turkus Index'!$A:$D,4,FALSE)),"NA",VLOOKUP("Inbred HIPS_"&amp;CZ$4&amp;"_"&amp;$CM44,'Turkus Index'!$A:$D,4,FALSE))</f>
        <v>235</v>
      </c>
      <c r="DA44" s="128"/>
      <c r="DB44" s="128">
        <f>IF(ISERROR(VLOOKUP("Inbred HIPS_"&amp;DB$4&amp;"_"&amp;$CM44,'Turkus Index'!$A:$D,4,FALSE)),"NA",VLOOKUP("Inbred HIPS_"&amp;DB$4&amp;"_"&amp;$CM44,'Turkus Index'!$A:$D,4,FALSE))</f>
        <v>234</v>
      </c>
      <c r="DC44" s="128"/>
      <c r="DD44" s="128">
        <f>IF(ISERROR(VLOOKUP("Inbred HIPS_"&amp;DD$4&amp;"_"&amp;$CM44,'Turkus Index'!$A:$D,4,FALSE)),"NA",VLOOKUP("Inbred HIPS_"&amp;DD$4&amp;"_"&amp;$CM44,'Turkus Index'!$A:$D,4,FALSE))</f>
        <v>233</v>
      </c>
      <c r="DE44" s="128"/>
      <c r="DF44" s="128">
        <f>IF(ISERROR(VLOOKUP("Inbred HIPS_"&amp;DF$4&amp;"_"&amp;$CM44,'Turkus Index'!$A:$D,4,FALSE)),"NA",VLOOKUP("Inbred HIPS_"&amp;DF$4&amp;"_"&amp;$CM44,'Turkus Index'!$A:$D,4,FALSE))</f>
        <v>232</v>
      </c>
      <c r="DG44" s="128"/>
      <c r="DH44" s="128">
        <f>IF(ISERROR(VLOOKUP("Inbred HIPS_"&amp;DH$4&amp;"_"&amp;$CM44,'Turkus Index'!$A:$D,4,FALSE)),"NA",VLOOKUP("Inbred HIPS_"&amp;DH$4&amp;"_"&amp;$CM44,'Turkus Index'!$A:$D,4,FALSE))</f>
        <v>231</v>
      </c>
      <c r="DI44" s="128"/>
      <c r="DJ44" s="126" t="str">
        <f>IF(ISERROR(VLOOKUP("Inbred HIPS_"&amp;DJ$4&amp;"_"&amp;$CM44,'Turkus Index'!$A:$D,4,FALSE)),"NA",VLOOKUP("Inbred HIPS_"&amp;DJ$4&amp;"_"&amp;$CM44,'Turkus Index'!$A:$D,4,FALSE))</f>
        <v>NA</v>
      </c>
      <c r="DK44" s="126"/>
    </row>
    <row r="45" spans="1:115" x14ac:dyDescent="0.9">
      <c r="B45" s="62">
        <v>3</v>
      </c>
      <c r="C45" s="126" t="s">
        <v>545</v>
      </c>
      <c r="D45" s="126"/>
      <c r="E45" s="126"/>
      <c r="F45" s="126"/>
      <c r="G45" s="126" t="s">
        <v>545</v>
      </c>
      <c r="H45" s="126"/>
      <c r="I45" s="126"/>
      <c r="J45" s="126"/>
      <c r="K45" s="126" t="s">
        <v>545</v>
      </c>
      <c r="L45" s="126"/>
      <c r="M45" s="126"/>
      <c r="N45" s="126"/>
      <c r="O45" s="126" t="s">
        <v>545</v>
      </c>
      <c r="P45" s="126"/>
      <c r="Q45" s="126"/>
      <c r="R45" s="126"/>
      <c r="S45" s="126" t="s">
        <v>545</v>
      </c>
      <c r="T45" s="126"/>
      <c r="U45" s="126"/>
      <c r="V45" s="126"/>
      <c r="W45" s="126" t="s">
        <v>545</v>
      </c>
      <c r="X45" s="126"/>
      <c r="Y45" s="126"/>
      <c r="Z45" s="126"/>
      <c r="AA45" s="126" t="s">
        <v>545</v>
      </c>
      <c r="AB45" s="126"/>
      <c r="AC45" s="126"/>
      <c r="AD45" s="126"/>
      <c r="AE45" s="126" t="s">
        <v>545</v>
      </c>
      <c r="AF45" s="126"/>
      <c r="AG45" s="126"/>
      <c r="AH45" s="126"/>
      <c r="AI45" s="126" t="s">
        <v>545</v>
      </c>
      <c r="AJ45" s="126"/>
      <c r="AK45" s="126"/>
      <c r="AL45" s="126"/>
      <c r="AM45" s="126" t="s">
        <v>545</v>
      </c>
      <c r="AN45" s="126"/>
      <c r="AO45" s="126"/>
      <c r="AP45" s="126"/>
      <c r="AQ45" s="126" t="s">
        <v>545</v>
      </c>
      <c r="AR45" s="126"/>
      <c r="AS45" s="126"/>
      <c r="AT45" s="126"/>
      <c r="AU45" s="126" t="s">
        <v>545</v>
      </c>
      <c r="AV45" s="126"/>
      <c r="AW45" s="126"/>
      <c r="AX45" s="126"/>
      <c r="AY45" s="126" t="s">
        <v>545</v>
      </c>
      <c r="AZ45" s="126"/>
      <c r="BA45" s="126"/>
      <c r="BB45" s="126"/>
      <c r="BC45" s="126" t="s">
        <v>545</v>
      </c>
      <c r="BD45" s="126"/>
      <c r="BE45" s="126"/>
      <c r="BF45" s="126"/>
      <c r="BG45" s="126" t="s">
        <v>545</v>
      </c>
      <c r="BH45" s="126"/>
      <c r="BI45" s="126"/>
      <c r="BJ45" s="126"/>
      <c r="BK45" s="126" t="s">
        <v>545</v>
      </c>
      <c r="BL45" s="126"/>
      <c r="BM45" s="126"/>
      <c r="BN45" s="126"/>
      <c r="BO45" s="126" t="s">
        <v>545</v>
      </c>
      <c r="BP45" s="126"/>
      <c r="BQ45" s="126"/>
      <c r="BR45" s="126"/>
      <c r="BS45" s="126" t="s">
        <v>545</v>
      </c>
      <c r="BT45" s="126"/>
      <c r="BU45" s="126"/>
      <c r="BV45" s="126"/>
      <c r="BW45" s="126" t="s">
        <v>545</v>
      </c>
      <c r="BX45" s="126"/>
      <c r="BY45" s="126"/>
      <c r="BZ45" s="126"/>
      <c r="CA45" s="126" t="s">
        <v>545</v>
      </c>
      <c r="CB45" s="126"/>
      <c r="CC45" s="126"/>
      <c r="CD45" s="126"/>
      <c r="CE45" s="126" t="s">
        <v>545</v>
      </c>
      <c r="CF45" s="126"/>
      <c r="CG45" s="126"/>
      <c r="CH45" s="126"/>
      <c r="CM45" s="64">
        <v>45</v>
      </c>
      <c r="CN45" s="126" t="str">
        <f>IF(ISERROR(VLOOKUP("Inbred HIPS_"&amp;CN$4&amp;"_"&amp;$CM45,'Turkus Index'!$A:$D,4,FALSE)),"NA",VLOOKUP("Inbred HIPS_"&amp;CN$4&amp;"_"&amp;$CM45,'Turkus Index'!$A:$D,4,FALSE))</f>
        <v>NA</v>
      </c>
      <c r="CO45" s="126"/>
      <c r="CP45" s="128">
        <f>IF(ISERROR(VLOOKUP("Inbred HIPS_"&amp;CP$4&amp;"_"&amp;$CM45,'Turkus Index'!$A:$D,4,FALSE)),"NA",VLOOKUP("Inbred HIPS_"&amp;CP$4&amp;"_"&amp;$CM45,'Turkus Index'!$A:$D,4,FALSE))</f>
        <v>221</v>
      </c>
      <c r="CQ45" s="128"/>
      <c r="CR45" s="128">
        <f>IF(ISERROR(VLOOKUP("Inbred HIPS_"&amp;CR$4&amp;"_"&amp;$CM45,'Turkus Index'!$A:$D,4,FALSE)),"NA",VLOOKUP("Inbred HIPS_"&amp;CR$4&amp;"_"&amp;$CM45,'Turkus Index'!$A:$D,4,FALSE))</f>
        <v>222</v>
      </c>
      <c r="CS45" s="128"/>
      <c r="CT45" s="128">
        <f>IF(ISERROR(VLOOKUP("Inbred HIPS_"&amp;CT$4&amp;"_"&amp;$CM45,'Turkus Index'!$A:$D,4,FALSE)),"NA",VLOOKUP("Inbred HIPS_"&amp;CT$4&amp;"_"&amp;$CM45,'Turkus Index'!$A:$D,4,FALSE))</f>
        <v>223</v>
      </c>
      <c r="CU45" s="128"/>
      <c r="CV45" s="128">
        <f>IF(ISERROR(VLOOKUP("Inbred HIPS_"&amp;CV$4&amp;"_"&amp;$CM45,'Turkus Index'!$A:$D,4,FALSE)),"NA",VLOOKUP("Inbred HIPS_"&amp;CV$4&amp;"_"&amp;$CM45,'Turkus Index'!$A:$D,4,FALSE))</f>
        <v>224</v>
      </c>
      <c r="CW45" s="128"/>
      <c r="CX45" s="128">
        <f>IF(ISERROR(VLOOKUP("Inbred HIPS_"&amp;CX$4&amp;"_"&amp;$CM45,'Turkus Index'!$A:$D,4,FALSE)),"NA",VLOOKUP("Inbred HIPS_"&amp;CX$4&amp;"_"&amp;$CM45,'Turkus Index'!$A:$D,4,FALSE))</f>
        <v>225</v>
      </c>
      <c r="CY45" s="128"/>
      <c r="CZ45" s="128">
        <f>IF(ISERROR(VLOOKUP("Inbred HIPS_"&amp;CZ$4&amp;"_"&amp;$CM45,'Turkus Index'!$A:$D,4,FALSE)),"NA",VLOOKUP("Inbred HIPS_"&amp;CZ$4&amp;"_"&amp;$CM45,'Turkus Index'!$A:$D,4,FALSE))</f>
        <v>226</v>
      </c>
      <c r="DA45" s="128"/>
      <c r="DB45" s="128">
        <f>IF(ISERROR(VLOOKUP("Inbred HIPS_"&amp;DB$4&amp;"_"&amp;$CM45,'Turkus Index'!$A:$D,4,FALSE)),"NA",VLOOKUP("Inbred HIPS_"&amp;DB$4&amp;"_"&amp;$CM45,'Turkus Index'!$A:$D,4,FALSE))</f>
        <v>227</v>
      </c>
      <c r="DC45" s="128"/>
      <c r="DD45" s="128">
        <f>IF(ISERROR(VLOOKUP("Inbred HIPS_"&amp;DD$4&amp;"_"&amp;$CM45,'Turkus Index'!$A:$D,4,FALSE)),"NA",VLOOKUP("Inbred HIPS_"&amp;DD$4&amp;"_"&amp;$CM45,'Turkus Index'!$A:$D,4,FALSE))</f>
        <v>228</v>
      </c>
      <c r="DE45" s="128"/>
      <c r="DF45" s="128">
        <f>IF(ISERROR(VLOOKUP("Inbred HIPS_"&amp;DF$4&amp;"_"&amp;$CM45,'Turkus Index'!$A:$D,4,FALSE)),"NA",VLOOKUP("Inbred HIPS_"&amp;DF$4&amp;"_"&amp;$CM45,'Turkus Index'!$A:$D,4,FALSE))</f>
        <v>229</v>
      </c>
      <c r="DG45" s="128"/>
      <c r="DH45" s="128">
        <f>IF(ISERROR(VLOOKUP("Inbred HIPS_"&amp;DH$4&amp;"_"&amp;$CM45,'Turkus Index'!$A:$D,4,FALSE)),"NA",VLOOKUP("Inbred HIPS_"&amp;DH$4&amp;"_"&amp;$CM45,'Turkus Index'!$A:$D,4,FALSE))</f>
        <v>230</v>
      </c>
      <c r="DI45" s="128"/>
      <c r="DJ45" s="126" t="str">
        <f>IF(ISERROR(VLOOKUP("Inbred HIPS_"&amp;DJ$4&amp;"_"&amp;$CM45,'Turkus Index'!$A:$D,4,FALSE)),"NA",VLOOKUP("Inbred HIPS_"&amp;DJ$4&amp;"_"&amp;$CM45,'Turkus Index'!$A:$D,4,FALSE))</f>
        <v>NA</v>
      </c>
      <c r="DK45" s="126"/>
    </row>
    <row r="46" spans="1:115" x14ac:dyDescent="0.9">
      <c r="A46" t="s">
        <v>17</v>
      </c>
      <c r="B46" s="62">
        <v>2</v>
      </c>
      <c r="C46" s="126" t="s">
        <v>545</v>
      </c>
      <c r="D46" s="126"/>
      <c r="E46" s="126"/>
      <c r="F46" s="126"/>
      <c r="G46" s="126" t="s">
        <v>545</v>
      </c>
      <c r="H46" s="126"/>
      <c r="I46" s="126"/>
      <c r="J46" s="126"/>
      <c r="K46" s="126" t="s">
        <v>545</v>
      </c>
      <c r="L46" s="126"/>
      <c r="M46" s="126"/>
      <c r="N46" s="126"/>
      <c r="O46" s="126" t="s">
        <v>545</v>
      </c>
      <c r="P46" s="126"/>
      <c r="Q46" s="126"/>
      <c r="R46" s="126"/>
      <c r="S46" s="126" t="s">
        <v>545</v>
      </c>
      <c r="T46" s="126"/>
      <c r="U46" s="126"/>
      <c r="V46" s="126"/>
      <c r="W46" s="126" t="s">
        <v>545</v>
      </c>
      <c r="X46" s="126"/>
      <c r="Y46" s="126"/>
      <c r="Z46" s="126"/>
      <c r="AA46" s="126" t="s">
        <v>545</v>
      </c>
      <c r="AB46" s="126"/>
      <c r="AC46" s="126"/>
      <c r="AD46" s="126"/>
      <c r="AE46" s="126" t="s">
        <v>545</v>
      </c>
      <c r="AF46" s="126"/>
      <c r="AG46" s="126"/>
      <c r="AH46" s="126"/>
      <c r="AI46" s="126" t="s">
        <v>545</v>
      </c>
      <c r="AJ46" s="126"/>
      <c r="AK46" s="126"/>
      <c r="AL46" s="126"/>
      <c r="AM46" s="126" t="s">
        <v>545</v>
      </c>
      <c r="AN46" s="126"/>
      <c r="AO46" s="126"/>
      <c r="AP46" s="126"/>
      <c r="AQ46" s="126" t="s">
        <v>545</v>
      </c>
      <c r="AR46" s="126"/>
      <c r="AS46" s="126"/>
      <c r="AT46" s="126"/>
      <c r="AU46" s="126" t="s">
        <v>545</v>
      </c>
      <c r="AV46" s="126"/>
      <c r="AW46" s="126"/>
      <c r="AX46" s="126"/>
      <c r="AY46" s="126" t="s">
        <v>545</v>
      </c>
      <c r="AZ46" s="126"/>
      <c r="BA46" s="126"/>
      <c r="BB46" s="126"/>
      <c r="BC46" s="126" t="s">
        <v>545</v>
      </c>
      <c r="BD46" s="126"/>
      <c r="BE46" s="126"/>
      <c r="BF46" s="126"/>
      <c r="BG46" s="126" t="s">
        <v>545</v>
      </c>
      <c r="BH46" s="126"/>
      <c r="BI46" s="126"/>
      <c r="BJ46" s="126"/>
      <c r="BK46" s="126" t="s">
        <v>545</v>
      </c>
      <c r="BL46" s="126"/>
      <c r="BM46" s="126"/>
      <c r="BN46" s="126"/>
      <c r="BO46" s="126" t="s">
        <v>545</v>
      </c>
      <c r="BP46" s="126"/>
      <c r="BQ46" s="126"/>
      <c r="BR46" s="126"/>
      <c r="BS46" s="126" t="s">
        <v>545</v>
      </c>
      <c r="BT46" s="126"/>
      <c r="BU46" s="126"/>
      <c r="BV46" s="126"/>
      <c r="BW46" s="126" t="s">
        <v>545</v>
      </c>
      <c r="BX46" s="126"/>
      <c r="BY46" s="126"/>
      <c r="BZ46" s="126"/>
      <c r="CA46" s="126" t="s">
        <v>545</v>
      </c>
      <c r="CB46" s="126"/>
      <c r="CC46" s="126"/>
      <c r="CD46" s="126"/>
      <c r="CE46" s="126" t="s">
        <v>545</v>
      </c>
      <c r="CF46" s="126"/>
      <c r="CG46" s="126"/>
      <c r="CH46" s="126"/>
      <c r="CM46" s="64">
        <v>44</v>
      </c>
      <c r="CN46" s="126" t="str">
        <f>IF(ISERROR(VLOOKUP("Inbred HIPS_"&amp;CN$4&amp;"_"&amp;$CM46,'Turkus Index'!$A:$D,4,FALSE)),"NA",VLOOKUP("Inbred HIPS_"&amp;CN$4&amp;"_"&amp;$CM46,'Turkus Index'!$A:$D,4,FALSE))</f>
        <v>NA</v>
      </c>
      <c r="CO46" s="126"/>
      <c r="CP46" s="128">
        <f>IF(ISERROR(VLOOKUP("Inbred HIPS_"&amp;CP$4&amp;"_"&amp;$CM46,'Turkus Index'!$A:$D,4,FALSE)),"NA",VLOOKUP("Inbred HIPS_"&amp;CP$4&amp;"_"&amp;$CM46,'Turkus Index'!$A:$D,4,FALSE))</f>
        <v>220</v>
      </c>
      <c r="CQ46" s="128"/>
      <c r="CR46" s="128">
        <f>IF(ISERROR(VLOOKUP("Inbred HIPS_"&amp;CR$4&amp;"_"&amp;$CM46,'Turkus Index'!$A:$D,4,FALSE)),"NA",VLOOKUP("Inbred HIPS_"&amp;CR$4&amp;"_"&amp;$CM46,'Turkus Index'!$A:$D,4,FALSE))</f>
        <v>219</v>
      </c>
      <c r="CS46" s="128"/>
      <c r="CT46" s="128">
        <f>IF(ISERROR(VLOOKUP("Inbred HIPS_"&amp;CT$4&amp;"_"&amp;$CM46,'Turkus Index'!$A:$D,4,FALSE)),"NA",VLOOKUP("Inbred HIPS_"&amp;CT$4&amp;"_"&amp;$CM46,'Turkus Index'!$A:$D,4,FALSE))</f>
        <v>218</v>
      </c>
      <c r="CU46" s="128"/>
      <c r="CV46" s="128">
        <f>IF(ISERROR(VLOOKUP("Inbred HIPS_"&amp;CV$4&amp;"_"&amp;$CM46,'Turkus Index'!$A:$D,4,FALSE)),"NA",VLOOKUP("Inbred HIPS_"&amp;CV$4&amp;"_"&amp;$CM46,'Turkus Index'!$A:$D,4,FALSE))</f>
        <v>217</v>
      </c>
      <c r="CW46" s="128"/>
      <c r="CX46" s="128">
        <f>IF(ISERROR(VLOOKUP("Inbred HIPS_"&amp;CX$4&amp;"_"&amp;$CM46,'Turkus Index'!$A:$D,4,FALSE)),"NA",VLOOKUP("Inbred HIPS_"&amp;CX$4&amp;"_"&amp;$CM46,'Turkus Index'!$A:$D,4,FALSE))</f>
        <v>216</v>
      </c>
      <c r="CY46" s="128"/>
      <c r="CZ46" s="128">
        <f>IF(ISERROR(VLOOKUP("Inbred HIPS_"&amp;CZ$4&amp;"_"&amp;$CM46,'Turkus Index'!$A:$D,4,FALSE)),"NA",VLOOKUP("Inbred HIPS_"&amp;CZ$4&amp;"_"&amp;$CM46,'Turkus Index'!$A:$D,4,FALSE))</f>
        <v>215</v>
      </c>
      <c r="DA46" s="128"/>
      <c r="DB46" s="128">
        <f>IF(ISERROR(VLOOKUP("Inbred HIPS_"&amp;DB$4&amp;"_"&amp;$CM46,'Turkus Index'!$A:$D,4,FALSE)),"NA",VLOOKUP("Inbred HIPS_"&amp;DB$4&amp;"_"&amp;$CM46,'Turkus Index'!$A:$D,4,FALSE))</f>
        <v>214</v>
      </c>
      <c r="DC46" s="128"/>
      <c r="DD46" s="128">
        <f>IF(ISERROR(VLOOKUP("Inbred HIPS_"&amp;DD$4&amp;"_"&amp;$CM46,'Turkus Index'!$A:$D,4,FALSE)),"NA",VLOOKUP("Inbred HIPS_"&amp;DD$4&amp;"_"&amp;$CM46,'Turkus Index'!$A:$D,4,FALSE))</f>
        <v>213</v>
      </c>
      <c r="DE46" s="128"/>
      <c r="DF46" s="128">
        <f>IF(ISERROR(VLOOKUP("Inbred HIPS_"&amp;DF$4&amp;"_"&amp;$CM46,'Turkus Index'!$A:$D,4,FALSE)),"NA",VLOOKUP("Inbred HIPS_"&amp;DF$4&amp;"_"&amp;$CM46,'Turkus Index'!$A:$D,4,FALSE))</f>
        <v>212</v>
      </c>
      <c r="DG46" s="128"/>
      <c r="DH46" s="128">
        <f>IF(ISERROR(VLOOKUP("Inbred HIPS_"&amp;DH$4&amp;"_"&amp;$CM46,'Turkus Index'!$A:$D,4,FALSE)),"NA",VLOOKUP("Inbred HIPS_"&amp;DH$4&amp;"_"&amp;$CM46,'Turkus Index'!$A:$D,4,FALSE))</f>
        <v>211</v>
      </c>
      <c r="DI46" s="128"/>
      <c r="DJ46" s="126" t="str">
        <f>IF(ISERROR(VLOOKUP("Inbred HIPS_"&amp;DJ$4&amp;"_"&amp;$CM46,'Turkus Index'!$A:$D,4,FALSE)),"NA",VLOOKUP("Inbred HIPS_"&amp;DJ$4&amp;"_"&amp;$CM46,'Turkus Index'!$A:$D,4,FALSE))</f>
        <v>NA</v>
      </c>
      <c r="DK46" s="126"/>
    </row>
    <row r="47" spans="1:115" x14ac:dyDescent="0.9">
      <c r="B47" s="62">
        <v>1</v>
      </c>
      <c r="C47" s="126" t="s">
        <v>545</v>
      </c>
      <c r="D47" s="126"/>
      <c r="E47" s="126"/>
      <c r="F47" s="126"/>
      <c r="G47" s="126" t="s">
        <v>545</v>
      </c>
      <c r="H47" s="126"/>
      <c r="I47" s="126"/>
      <c r="J47" s="126"/>
      <c r="K47" s="126" t="s">
        <v>545</v>
      </c>
      <c r="L47" s="126"/>
      <c r="M47" s="126"/>
      <c r="N47" s="126"/>
      <c r="O47" s="126" t="s">
        <v>545</v>
      </c>
      <c r="P47" s="126"/>
      <c r="Q47" s="126"/>
      <c r="R47" s="126"/>
      <c r="S47" s="126" t="s">
        <v>545</v>
      </c>
      <c r="T47" s="126"/>
      <c r="U47" s="126"/>
      <c r="V47" s="126"/>
      <c r="W47" s="126" t="s">
        <v>545</v>
      </c>
      <c r="X47" s="126"/>
      <c r="Y47" s="126"/>
      <c r="Z47" s="126"/>
      <c r="AA47" s="126" t="s">
        <v>545</v>
      </c>
      <c r="AB47" s="126"/>
      <c r="AC47" s="126"/>
      <c r="AD47" s="126"/>
      <c r="AE47" s="126" t="s">
        <v>545</v>
      </c>
      <c r="AF47" s="126"/>
      <c r="AG47" s="126"/>
      <c r="AH47" s="126"/>
      <c r="AI47" s="126" t="s">
        <v>545</v>
      </c>
      <c r="AJ47" s="126"/>
      <c r="AK47" s="126"/>
      <c r="AL47" s="126"/>
      <c r="AM47" s="126" t="s">
        <v>545</v>
      </c>
      <c r="AN47" s="126"/>
      <c r="AO47" s="126"/>
      <c r="AP47" s="126"/>
      <c r="AQ47" s="126" t="s">
        <v>545</v>
      </c>
      <c r="AR47" s="126"/>
      <c r="AS47" s="126"/>
      <c r="AT47" s="126"/>
      <c r="AU47" s="126" t="s">
        <v>545</v>
      </c>
      <c r="AV47" s="126"/>
      <c r="AW47" s="126"/>
      <c r="AX47" s="126"/>
      <c r="AY47" s="126" t="s">
        <v>545</v>
      </c>
      <c r="AZ47" s="126"/>
      <c r="BA47" s="126"/>
      <c r="BB47" s="126"/>
      <c r="BC47" s="126" t="s">
        <v>545</v>
      </c>
      <c r="BD47" s="126"/>
      <c r="BE47" s="126"/>
      <c r="BF47" s="126"/>
      <c r="BG47" s="126" t="s">
        <v>545</v>
      </c>
      <c r="BH47" s="126"/>
      <c r="BI47" s="126"/>
      <c r="BJ47" s="126"/>
      <c r="BK47" s="126" t="s">
        <v>545</v>
      </c>
      <c r="BL47" s="126"/>
      <c r="BM47" s="126"/>
      <c r="BN47" s="126"/>
      <c r="BO47" s="126" t="s">
        <v>545</v>
      </c>
      <c r="BP47" s="126"/>
      <c r="BQ47" s="126"/>
      <c r="BR47" s="126"/>
      <c r="BS47" s="126" t="s">
        <v>545</v>
      </c>
      <c r="BT47" s="126"/>
      <c r="BU47" s="126"/>
      <c r="BV47" s="126"/>
      <c r="BW47" s="126" t="s">
        <v>545</v>
      </c>
      <c r="BX47" s="126"/>
      <c r="BY47" s="126"/>
      <c r="BZ47" s="126"/>
      <c r="CA47" s="126" t="s">
        <v>545</v>
      </c>
      <c r="CB47" s="126"/>
      <c r="CC47" s="126"/>
      <c r="CD47" s="126"/>
      <c r="CE47" s="126" t="s">
        <v>545</v>
      </c>
      <c r="CF47" s="126"/>
      <c r="CG47" s="126"/>
      <c r="CH47" s="126"/>
      <c r="CM47" s="64">
        <v>43</v>
      </c>
      <c r="CN47" s="126" t="str">
        <f>IF(ISERROR(VLOOKUP("Inbred HIPS_"&amp;CN$4&amp;"_"&amp;$CM47,'Turkus Index'!$A:$D,4,FALSE)),"NA",VLOOKUP("Inbred HIPS_"&amp;CN$4&amp;"_"&amp;$CM47,'Turkus Index'!$A:$D,4,FALSE))</f>
        <v>NA</v>
      </c>
      <c r="CO47" s="126"/>
      <c r="CP47" s="128">
        <f>IF(ISERROR(VLOOKUP("Inbred HIPS_"&amp;CP$4&amp;"_"&amp;$CM47,'Turkus Index'!$A:$D,4,FALSE)),"NA",VLOOKUP("Inbred HIPS_"&amp;CP$4&amp;"_"&amp;$CM47,'Turkus Index'!$A:$D,4,FALSE))</f>
        <v>201</v>
      </c>
      <c r="CQ47" s="128"/>
      <c r="CR47" s="128">
        <f>IF(ISERROR(VLOOKUP("Inbred HIPS_"&amp;CR$4&amp;"_"&amp;$CM47,'Turkus Index'!$A:$D,4,FALSE)),"NA",VLOOKUP("Inbred HIPS_"&amp;CR$4&amp;"_"&amp;$CM47,'Turkus Index'!$A:$D,4,FALSE))</f>
        <v>202</v>
      </c>
      <c r="CS47" s="128"/>
      <c r="CT47" s="128">
        <f>IF(ISERROR(VLOOKUP("Inbred HIPS_"&amp;CT$4&amp;"_"&amp;$CM47,'Turkus Index'!$A:$D,4,FALSE)),"NA",VLOOKUP("Inbred HIPS_"&amp;CT$4&amp;"_"&amp;$CM47,'Turkus Index'!$A:$D,4,FALSE))</f>
        <v>203</v>
      </c>
      <c r="CU47" s="128"/>
      <c r="CV47" s="128">
        <f>IF(ISERROR(VLOOKUP("Inbred HIPS_"&amp;CV$4&amp;"_"&amp;$CM47,'Turkus Index'!$A:$D,4,FALSE)),"NA",VLOOKUP("Inbred HIPS_"&amp;CV$4&amp;"_"&amp;$CM47,'Turkus Index'!$A:$D,4,FALSE))</f>
        <v>204</v>
      </c>
      <c r="CW47" s="128"/>
      <c r="CX47" s="128">
        <f>IF(ISERROR(VLOOKUP("Inbred HIPS_"&amp;CX$4&amp;"_"&amp;$CM47,'Turkus Index'!$A:$D,4,FALSE)),"NA",VLOOKUP("Inbred HIPS_"&amp;CX$4&amp;"_"&amp;$CM47,'Turkus Index'!$A:$D,4,FALSE))</f>
        <v>205</v>
      </c>
      <c r="CY47" s="128"/>
      <c r="CZ47" s="128">
        <f>IF(ISERROR(VLOOKUP("Inbred HIPS_"&amp;CZ$4&amp;"_"&amp;$CM47,'Turkus Index'!$A:$D,4,FALSE)),"NA",VLOOKUP("Inbred HIPS_"&amp;CZ$4&amp;"_"&amp;$CM47,'Turkus Index'!$A:$D,4,FALSE))</f>
        <v>206</v>
      </c>
      <c r="DA47" s="128"/>
      <c r="DB47" s="128">
        <f>IF(ISERROR(VLOOKUP("Inbred HIPS_"&amp;DB$4&amp;"_"&amp;$CM47,'Turkus Index'!$A:$D,4,FALSE)),"NA",VLOOKUP("Inbred HIPS_"&amp;DB$4&amp;"_"&amp;$CM47,'Turkus Index'!$A:$D,4,FALSE))</f>
        <v>207</v>
      </c>
      <c r="DC47" s="128"/>
      <c r="DD47" s="128">
        <f>IF(ISERROR(VLOOKUP("Inbred HIPS_"&amp;DD$4&amp;"_"&amp;$CM47,'Turkus Index'!$A:$D,4,FALSE)),"NA",VLOOKUP("Inbred HIPS_"&amp;DD$4&amp;"_"&amp;$CM47,'Turkus Index'!$A:$D,4,FALSE))</f>
        <v>208</v>
      </c>
      <c r="DE47" s="128"/>
      <c r="DF47" s="128">
        <f>IF(ISERROR(VLOOKUP("Inbred HIPS_"&amp;DF$4&amp;"_"&amp;$CM47,'Turkus Index'!$A:$D,4,FALSE)),"NA",VLOOKUP("Inbred HIPS_"&amp;DF$4&amp;"_"&amp;$CM47,'Turkus Index'!$A:$D,4,FALSE))</f>
        <v>209</v>
      </c>
      <c r="DG47" s="128"/>
      <c r="DH47" s="128">
        <f>IF(ISERROR(VLOOKUP("Inbred HIPS_"&amp;DH$4&amp;"_"&amp;$CM47,'Turkus Index'!$A:$D,4,FALSE)),"NA",VLOOKUP("Inbred HIPS_"&amp;DH$4&amp;"_"&amp;$CM47,'Turkus Index'!$A:$D,4,FALSE))</f>
        <v>210</v>
      </c>
      <c r="DI47" s="128"/>
      <c r="DJ47" s="126" t="str">
        <f>IF(ISERROR(VLOOKUP("Inbred HIPS_"&amp;DJ$4&amp;"_"&amp;$CM47,'Turkus Index'!$A:$D,4,FALSE)),"NA",VLOOKUP("Inbred HIPS_"&amp;DJ$4&amp;"_"&amp;$CM47,'Turkus Index'!$A:$D,4,FALSE))</f>
        <v>NA</v>
      </c>
      <c r="DK47" s="126"/>
    </row>
    <row r="48" spans="1:115" x14ac:dyDescent="0.9">
      <c r="B48" s="62" t="s">
        <v>543</v>
      </c>
      <c r="C48" s="63">
        <v>1</v>
      </c>
      <c r="D48" s="63">
        <v>2</v>
      </c>
      <c r="E48" s="63">
        <v>3</v>
      </c>
      <c r="F48" s="63">
        <v>4</v>
      </c>
      <c r="G48" s="63">
        <v>5</v>
      </c>
      <c r="H48" s="63">
        <v>6</v>
      </c>
      <c r="I48" s="63">
        <v>7</v>
      </c>
      <c r="J48" s="63">
        <v>8</v>
      </c>
      <c r="K48" s="63">
        <v>9</v>
      </c>
      <c r="L48" s="63">
        <v>10</v>
      </c>
      <c r="M48" s="63">
        <v>11</v>
      </c>
      <c r="N48" s="63">
        <v>12</v>
      </c>
      <c r="O48" s="63">
        <v>13</v>
      </c>
      <c r="P48" s="63">
        <v>14</v>
      </c>
      <c r="Q48" s="63">
        <v>15</v>
      </c>
      <c r="R48" s="63">
        <v>16</v>
      </c>
      <c r="S48" s="63">
        <v>17</v>
      </c>
      <c r="T48" s="63">
        <v>18</v>
      </c>
      <c r="U48" s="63">
        <v>19</v>
      </c>
      <c r="V48" s="63">
        <v>20</v>
      </c>
      <c r="W48" s="63">
        <v>21</v>
      </c>
      <c r="X48" s="63">
        <v>22</v>
      </c>
      <c r="Y48" s="63">
        <v>23</v>
      </c>
      <c r="Z48" s="63">
        <v>24</v>
      </c>
      <c r="AA48" s="63">
        <v>25</v>
      </c>
      <c r="AB48" s="63">
        <v>26</v>
      </c>
      <c r="AC48" s="63">
        <v>27</v>
      </c>
      <c r="AD48" s="63">
        <v>28</v>
      </c>
      <c r="AE48" s="63">
        <v>29</v>
      </c>
      <c r="AF48" s="63">
        <v>30</v>
      </c>
      <c r="AG48" s="63">
        <v>31</v>
      </c>
      <c r="AH48" s="63">
        <v>32</v>
      </c>
      <c r="AI48" s="63">
        <v>33</v>
      </c>
      <c r="AJ48" s="63">
        <v>34</v>
      </c>
      <c r="AK48" s="63">
        <v>35</v>
      </c>
      <c r="AL48" s="63">
        <v>36</v>
      </c>
      <c r="AM48" s="63">
        <v>37</v>
      </c>
      <c r="AN48" s="63">
        <v>38</v>
      </c>
      <c r="AO48" s="63">
        <v>39</v>
      </c>
      <c r="AP48" s="63">
        <v>40</v>
      </c>
      <c r="AQ48" s="63">
        <v>41</v>
      </c>
      <c r="AR48" s="63">
        <v>42</v>
      </c>
      <c r="AS48" s="63">
        <v>43</v>
      </c>
      <c r="AT48" s="63">
        <v>44</v>
      </c>
      <c r="AU48" s="63">
        <v>45</v>
      </c>
      <c r="AV48" s="63">
        <v>46</v>
      </c>
      <c r="AW48" s="63">
        <v>47</v>
      </c>
      <c r="AX48" s="63">
        <v>48</v>
      </c>
      <c r="AY48" s="63">
        <v>49</v>
      </c>
      <c r="AZ48" s="63">
        <v>50</v>
      </c>
      <c r="BA48" s="63">
        <v>51</v>
      </c>
      <c r="BB48" s="63">
        <v>52</v>
      </c>
      <c r="BC48" s="63">
        <v>53</v>
      </c>
      <c r="BD48" s="63">
        <v>54</v>
      </c>
      <c r="BE48" s="63">
        <v>55</v>
      </c>
      <c r="BF48" s="63">
        <v>56</v>
      </c>
      <c r="BG48" s="63">
        <v>57</v>
      </c>
      <c r="BH48" s="63">
        <v>58</v>
      </c>
      <c r="BI48" s="63">
        <v>59</v>
      </c>
      <c r="BJ48" s="63">
        <v>60</v>
      </c>
      <c r="BK48" s="63">
        <v>61</v>
      </c>
      <c r="BL48" s="63">
        <v>62</v>
      </c>
      <c r="BM48" s="63">
        <v>63</v>
      </c>
      <c r="BN48" s="63">
        <v>64</v>
      </c>
      <c r="BO48" s="63">
        <v>65</v>
      </c>
      <c r="BP48" s="63">
        <v>66</v>
      </c>
      <c r="BQ48" s="63">
        <v>67</v>
      </c>
      <c r="BR48" s="63">
        <v>68</v>
      </c>
      <c r="BS48" s="63">
        <v>69</v>
      </c>
      <c r="BT48" s="63">
        <v>70</v>
      </c>
      <c r="BU48" s="63">
        <v>71</v>
      </c>
      <c r="BV48" s="63">
        <v>72</v>
      </c>
      <c r="BW48" s="63">
        <v>73</v>
      </c>
      <c r="BX48" s="63">
        <v>74</v>
      </c>
      <c r="BY48" s="63">
        <v>75</v>
      </c>
      <c r="BZ48" s="63">
        <v>76</v>
      </c>
      <c r="CA48" s="63">
        <v>77</v>
      </c>
      <c r="CB48" s="63">
        <v>78</v>
      </c>
      <c r="CC48" s="63">
        <v>79</v>
      </c>
      <c r="CD48" s="63">
        <v>80</v>
      </c>
      <c r="CE48" s="62">
        <v>81</v>
      </c>
      <c r="CF48" s="63">
        <v>82</v>
      </c>
      <c r="CG48" s="63">
        <v>83</v>
      </c>
      <c r="CH48" s="62">
        <v>84</v>
      </c>
      <c r="CM48" s="64">
        <v>42</v>
      </c>
      <c r="CN48" s="126" t="str">
        <f>IF(ISERROR(VLOOKUP("Inbred HIPS_"&amp;CN$4&amp;"_"&amp;$CM48,'Turkus Index'!$A:$D,4,FALSE)),"NA",VLOOKUP("Inbred HIPS_"&amp;CN$4&amp;"_"&amp;$CM48,'Turkus Index'!$A:$D,4,FALSE))</f>
        <v>NA</v>
      </c>
      <c r="CO48" s="126"/>
      <c r="CP48" s="126" t="str">
        <f>IF(ISERROR(VLOOKUP("Inbred HIPS_"&amp;CP$4&amp;"_"&amp;$CM48,'Turkus Index'!$A:$D,4,FALSE)),"NA",VLOOKUP("Inbred HIPS_"&amp;CP$4&amp;"_"&amp;$CM48,'Turkus Index'!$A:$D,4,FALSE))</f>
        <v>Filler</v>
      </c>
      <c r="CQ48" s="126"/>
      <c r="CR48" s="126" t="str">
        <f>IF(ISERROR(VLOOKUP("Inbred HIPS_"&amp;CR$4&amp;"_"&amp;$CM48,'Turkus Index'!$A:$D,4,FALSE)),"NA",VLOOKUP("Inbred HIPS_"&amp;CR$4&amp;"_"&amp;$CM48,'Turkus Index'!$A:$D,4,FALSE))</f>
        <v>Filler</v>
      </c>
      <c r="CS48" s="126"/>
      <c r="CT48" s="126" t="str">
        <f>IF(ISERROR(VLOOKUP("Inbred HIPS_"&amp;CT$4&amp;"_"&amp;$CM48,'Turkus Index'!$A:$D,4,FALSE)),"NA",VLOOKUP("Inbred HIPS_"&amp;CT$4&amp;"_"&amp;$CM48,'Turkus Index'!$A:$D,4,FALSE))</f>
        <v>Filler</v>
      </c>
      <c r="CU48" s="126"/>
      <c r="CV48" s="126" t="str">
        <f>IF(ISERROR(VLOOKUP("Inbred HIPS_"&amp;CV$4&amp;"_"&amp;$CM48,'Turkus Index'!$A:$D,4,FALSE)),"NA",VLOOKUP("Inbred HIPS_"&amp;CV$4&amp;"_"&amp;$CM48,'Turkus Index'!$A:$D,4,FALSE))</f>
        <v>Filler</v>
      </c>
      <c r="CW48" s="126"/>
      <c r="CX48" s="127">
        <f>IF(ISERROR(VLOOKUP("Inbred HIPS_"&amp;CX$4&amp;"_"&amp;$CM48,'Turkus Index'!$A:$D,4,FALSE)),"NA",VLOOKUP("Inbred HIPS_"&amp;CX$4&amp;"_"&amp;$CM48,'Turkus Index'!$A:$D,4,FALSE))</f>
        <v>496</v>
      </c>
      <c r="CY48" s="127"/>
      <c r="CZ48" s="127">
        <f>IF(ISERROR(VLOOKUP("Inbred HIPS_"&amp;CZ$4&amp;"_"&amp;$CM48,'Turkus Index'!$A:$D,4,FALSE)),"NA",VLOOKUP("Inbred HIPS_"&amp;CZ$4&amp;"_"&amp;$CM48,'Turkus Index'!$A:$D,4,FALSE))</f>
        <v>495</v>
      </c>
      <c r="DA48" s="127"/>
      <c r="DB48" s="127">
        <f>IF(ISERROR(VLOOKUP("Inbred HIPS_"&amp;DB$4&amp;"_"&amp;$CM48,'Turkus Index'!$A:$D,4,FALSE)),"NA",VLOOKUP("Inbred HIPS_"&amp;DB$4&amp;"_"&amp;$CM48,'Turkus Index'!$A:$D,4,FALSE))</f>
        <v>494</v>
      </c>
      <c r="DC48" s="127"/>
      <c r="DD48" s="127">
        <f>IF(ISERROR(VLOOKUP("Inbred HIPS_"&amp;DD$4&amp;"_"&amp;$CM48,'Turkus Index'!$A:$D,4,FALSE)),"NA",VLOOKUP("Inbred HIPS_"&amp;DD$4&amp;"_"&amp;$CM48,'Turkus Index'!$A:$D,4,FALSE))</f>
        <v>493</v>
      </c>
      <c r="DE48" s="127"/>
      <c r="DF48" s="127">
        <f>IF(ISERROR(VLOOKUP("Inbred HIPS_"&amp;DF$4&amp;"_"&amp;$CM48,'Turkus Index'!$A:$D,4,FALSE)),"NA",VLOOKUP("Inbred HIPS_"&amp;DF$4&amp;"_"&amp;$CM48,'Turkus Index'!$A:$D,4,FALSE))</f>
        <v>492</v>
      </c>
      <c r="DG48" s="127"/>
      <c r="DH48" s="127">
        <f>IF(ISERROR(VLOOKUP("Inbred HIPS_"&amp;DH$4&amp;"_"&amp;$CM48,'Turkus Index'!$A:$D,4,FALSE)),"NA",VLOOKUP("Inbred HIPS_"&amp;DH$4&amp;"_"&amp;$CM48,'Turkus Index'!$A:$D,4,FALSE))</f>
        <v>491</v>
      </c>
      <c r="DI48" s="127"/>
      <c r="DJ48" s="126" t="str">
        <f>IF(ISERROR(VLOOKUP("Inbred HIPS_"&amp;DJ$4&amp;"_"&amp;$CM48,'Turkus Index'!$A:$D,4,FALSE)),"NA",VLOOKUP("Inbred HIPS_"&amp;DJ$4&amp;"_"&amp;$CM48,'Turkus Index'!$A:$D,4,FALSE))</f>
        <v>NA</v>
      </c>
      <c r="DK48" s="126"/>
    </row>
    <row r="49" spans="2:115" x14ac:dyDescent="0.9">
      <c r="B49" s="62" t="s">
        <v>542</v>
      </c>
      <c r="C49" s="126">
        <v>1</v>
      </c>
      <c r="D49" s="126"/>
      <c r="E49" s="126"/>
      <c r="F49" s="126"/>
      <c r="G49" s="126">
        <v>2</v>
      </c>
      <c r="H49" s="126"/>
      <c r="I49" s="126"/>
      <c r="J49" s="126"/>
      <c r="K49" s="126">
        <v>3</v>
      </c>
      <c r="L49" s="126"/>
      <c r="M49" s="126"/>
      <c r="N49" s="126"/>
      <c r="O49" s="126">
        <v>4</v>
      </c>
      <c r="P49" s="126"/>
      <c r="Q49" s="126"/>
      <c r="R49" s="126"/>
      <c r="S49" s="126">
        <v>5</v>
      </c>
      <c r="T49" s="126"/>
      <c r="U49" s="126"/>
      <c r="V49" s="126"/>
      <c r="W49" s="126">
        <v>6</v>
      </c>
      <c r="X49" s="126"/>
      <c r="Y49" s="126"/>
      <c r="Z49" s="126"/>
      <c r="AA49" s="126">
        <v>7</v>
      </c>
      <c r="AB49" s="126"/>
      <c r="AC49" s="126"/>
      <c r="AD49" s="126"/>
      <c r="AE49" s="126">
        <v>8</v>
      </c>
      <c r="AF49" s="126"/>
      <c r="AG49" s="126"/>
      <c r="AH49" s="126"/>
      <c r="AI49" s="126">
        <v>9</v>
      </c>
      <c r="AJ49" s="126"/>
      <c r="AK49" s="126"/>
      <c r="AL49" s="126"/>
      <c r="AM49" s="126">
        <v>10</v>
      </c>
      <c r="AN49" s="126"/>
      <c r="AO49" s="126"/>
      <c r="AP49" s="126"/>
      <c r="AQ49" s="126">
        <v>11</v>
      </c>
      <c r="AR49" s="126"/>
      <c r="AS49" s="126"/>
      <c r="AT49" s="126"/>
      <c r="AU49" s="126">
        <v>12</v>
      </c>
      <c r="AV49" s="126"/>
      <c r="AW49" s="126"/>
      <c r="AX49" s="126"/>
      <c r="AY49" s="126">
        <v>13</v>
      </c>
      <c r="AZ49" s="126"/>
      <c r="BA49" s="126"/>
      <c r="BB49" s="126"/>
      <c r="BC49" s="126">
        <v>14</v>
      </c>
      <c r="BD49" s="126"/>
      <c r="BE49" s="126"/>
      <c r="BF49" s="126"/>
      <c r="BG49" s="126">
        <v>15</v>
      </c>
      <c r="BH49" s="126"/>
      <c r="BI49" s="126"/>
      <c r="BJ49" s="126"/>
      <c r="BK49" s="126">
        <v>16</v>
      </c>
      <c r="BL49" s="126"/>
      <c r="BM49" s="126"/>
      <c r="BN49" s="126"/>
      <c r="BO49" s="126">
        <v>17</v>
      </c>
      <c r="BP49" s="126"/>
      <c r="BQ49" s="126"/>
      <c r="BR49" s="126"/>
      <c r="BS49" s="126">
        <v>18</v>
      </c>
      <c r="BT49" s="126"/>
      <c r="BU49" s="126"/>
      <c r="BV49" s="126"/>
      <c r="BW49" s="126">
        <v>19</v>
      </c>
      <c r="BX49" s="126"/>
      <c r="BY49" s="126"/>
      <c r="BZ49" s="126"/>
      <c r="CA49" s="126">
        <v>20</v>
      </c>
      <c r="CB49" s="126"/>
      <c r="CC49" s="126"/>
      <c r="CD49" s="126"/>
      <c r="CE49" s="126">
        <v>21</v>
      </c>
      <c r="CF49" s="126"/>
      <c r="CG49" s="126"/>
      <c r="CH49" s="126"/>
      <c r="CM49" s="64">
        <v>41</v>
      </c>
      <c r="CN49" s="126" t="str">
        <f>IF(ISERROR(VLOOKUP("Inbred HIPS_"&amp;CN$4&amp;"_"&amp;$CM49,'Turkus Index'!$A:$D,4,FALSE)),"NA",VLOOKUP("Inbred HIPS_"&amp;CN$4&amp;"_"&amp;$CM49,'Turkus Index'!$A:$D,4,FALSE))</f>
        <v>NA</v>
      </c>
      <c r="CO49" s="126"/>
      <c r="CP49" s="127">
        <f>IF(ISERROR(VLOOKUP("Inbred HIPS_"&amp;CP$4&amp;"_"&amp;$CM49,'Turkus Index'!$A:$D,4,FALSE)),"NA",VLOOKUP("Inbred HIPS_"&amp;CP$4&amp;"_"&amp;$CM49,'Turkus Index'!$A:$D,4,FALSE))</f>
        <v>481</v>
      </c>
      <c r="CQ49" s="127"/>
      <c r="CR49" s="127">
        <f>IF(ISERROR(VLOOKUP("Inbred HIPS_"&amp;CR$4&amp;"_"&amp;$CM49,'Turkus Index'!$A:$D,4,FALSE)),"NA",VLOOKUP("Inbred HIPS_"&amp;CR$4&amp;"_"&amp;$CM49,'Turkus Index'!$A:$D,4,FALSE))</f>
        <v>482</v>
      </c>
      <c r="CS49" s="127"/>
      <c r="CT49" s="127">
        <f>IF(ISERROR(VLOOKUP("Inbred HIPS_"&amp;CT$4&amp;"_"&amp;$CM49,'Turkus Index'!$A:$D,4,FALSE)),"NA",VLOOKUP("Inbred HIPS_"&amp;CT$4&amp;"_"&amp;$CM49,'Turkus Index'!$A:$D,4,FALSE))</f>
        <v>483</v>
      </c>
      <c r="CU49" s="127"/>
      <c r="CV49" s="127">
        <f>IF(ISERROR(VLOOKUP("Inbred HIPS_"&amp;CV$4&amp;"_"&amp;$CM49,'Turkus Index'!$A:$D,4,FALSE)),"NA",VLOOKUP("Inbred HIPS_"&amp;CV$4&amp;"_"&amp;$CM49,'Turkus Index'!$A:$D,4,FALSE))</f>
        <v>484</v>
      </c>
      <c r="CW49" s="127"/>
      <c r="CX49" s="127">
        <f>IF(ISERROR(VLOOKUP("Inbred HIPS_"&amp;CX$4&amp;"_"&amp;$CM49,'Turkus Index'!$A:$D,4,FALSE)),"NA",VLOOKUP("Inbred HIPS_"&amp;CX$4&amp;"_"&amp;$CM49,'Turkus Index'!$A:$D,4,FALSE))</f>
        <v>485</v>
      </c>
      <c r="CY49" s="127"/>
      <c r="CZ49" s="127">
        <f>IF(ISERROR(VLOOKUP("Inbred HIPS_"&amp;CZ$4&amp;"_"&amp;$CM49,'Turkus Index'!$A:$D,4,FALSE)),"NA",VLOOKUP("Inbred HIPS_"&amp;CZ$4&amp;"_"&amp;$CM49,'Turkus Index'!$A:$D,4,FALSE))</f>
        <v>486</v>
      </c>
      <c r="DA49" s="127"/>
      <c r="DB49" s="127">
        <f>IF(ISERROR(VLOOKUP("Inbred HIPS_"&amp;DB$4&amp;"_"&amp;$CM49,'Turkus Index'!$A:$D,4,FALSE)),"NA",VLOOKUP("Inbred HIPS_"&amp;DB$4&amp;"_"&amp;$CM49,'Turkus Index'!$A:$D,4,FALSE))</f>
        <v>487</v>
      </c>
      <c r="DC49" s="127"/>
      <c r="DD49" s="127">
        <f>IF(ISERROR(VLOOKUP("Inbred HIPS_"&amp;DD$4&amp;"_"&amp;$CM49,'Turkus Index'!$A:$D,4,FALSE)),"NA",VLOOKUP("Inbred HIPS_"&amp;DD$4&amp;"_"&amp;$CM49,'Turkus Index'!$A:$D,4,FALSE))</f>
        <v>488</v>
      </c>
      <c r="DE49" s="127"/>
      <c r="DF49" s="127">
        <f>IF(ISERROR(VLOOKUP("Inbred HIPS_"&amp;DF$4&amp;"_"&amp;$CM49,'Turkus Index'!$A:$D,4,FALSE)),"NA",VLOOKUP("Inbred HIPS_"&amp;DF$4&amp;"_"&amp;$CM49,'Turkus Index'!$A:$D,4,FALSE))</f>
        <v>489</v>
      </c>
      <c r="DG49" s="127"/>
      <c r="DH49" s="127">
        <f>IF(ISERROR(VLOOKUP("Inbred HIPS_"&amp;DH$4&amp;"_"&amp;$CM49,'Turkus Index'!$A:$D,4,FALSE)),"NA",VLOOKUP("Inbred HIPS_"&amp;DH$4&amp;"_"&amp;$CM49,'Turkus Index'!$A:$D,4,FALSE))</f>
        <v>490</v>
      </c>
      <c r="DI49" s="127"/>
      <c r="DJ49" s="126" t="str">
        <f>IF(ISERROR(VLOOKUP("Inbred HIPS_"&amp;DJ$4&amp;"_"&amp;$CM49,'Turkus Index'!$A:$D,4,FALSE)),"NA",VLOOKUP("Inbred HIPS_"&amp;DJ$4&amp;"_"&amp;$CM49,'Turkus Index'!$A:$D,4,FALSE))</f>
        <v>NA</v>
      </c>
      <c r="DK49" s="126"/>
    </row>
    <row r="50" spans="2:115" x14ac:dyDescent="0.9">
      <c r="CM50" s="64">
        <v>40</v>
      </c>
      <c r="CN50" s="126" t="str">
        <f>IF(ISERROR(VLOOKUP("Inbred HIPS_"&amp;CN$4&amp;"_"&amp;$CM50,'Turkus Index'!$A:$D,4,FALSE)),"NA",VLOOKUP("Inbred HIPS_"&amp;CN$4&amp;"_"&amp;$CM50,'Turkus Index'!$A:$D,4,FALSE))</f>
        <v>NA</v>
      </c>
      <c r="CO50" s="126"/>
      <c r="CP50" s="127">
        <f>IF(ISERROR(VLOOKUP("Inbred HIPS_"&amp;CP$4&amp;"_"&amp;$CM50,'Turkus Index'!$A:$D,4,FALSE)),"NA",VLOOKUP("Inbred HIPS_"&amp;CP$4&amp;"_"&amp;$CM50,'Turkus Index'!$A:$D,4,FALSE))</f>
        <v>480</v>
      </c>
      <c r="CQ50" s="127"/>
      <c r="CR50" s="127">
        <f>IF(ISERROR(VLOOKUP("Inbred HIPS_"&amp;CR$4&amp;"_"&amp;$CM50,'Turkus Index'!$A:$D,4,FALSE)),"NA",VLOOKUP("Inbred HIPS_"&amp;CR$4&amp;"_"&amp;$CM50,'Turkus Index'!$A:$D,4,FALSE))</f>
        <v>479</v>
      </c>
      <c r="CS50" s="127"/>
      <c r="CT50" s="127">
        <f>IF(ISERROR(VLOOKUP("Inbred HIPS_"&amp;CT$4&amp;"_"&amp;$CM50,'Turkus Index'!$A:$D,4,FALSE)),"NA",VLOOKUP("Inbred HIPS_"&amp;CT$4&amp;"_"&amp;$CM50,'Turkus Index'!$A:$D,4,FALSE))</f>
        <v>478</v>
      </c>
      <c r="CU50" s="127"/>
      <c r="CV50" s="127">
        <f>IF(ISERROR(VLOOKUP("Inbred HIPS_"&amp;CV$4&amp;"_"&amp;$CM50,'Turkus Index'!$A:$D,4,FALSE)),"NA",VLOOKUP("Inbred HIPS_"&amp;CV$4&amp;"_"&amp;$CM50,'Turkus Index'!$A:$D,4,FALSE))</f>
        <v>477</v>
      </c>
      <c r="CW50" s="127"/>
      <c r="CX50" s="127">
        <f>IF(ISERROR(VLOOKUP("Inbred HIPS_"&amp;CX$4&amp;"_"&amp;$CM50,'Turkus Index'!$A:$D,4,FALSE)),"NA",VLOOKUP("Inbred HIPS_"&amp;CX$4&amp;"_"&amp;$CM50,'Turkus Index'!$A:$D,4,FALSE))</f>
        <v>476</v>
      </c>
      <c r="CY50" s="127"/>
      <c r="CZ50" s="127">
        <f>IF(ISERROR(VLOOKUP("Inbred HIPS_"&amp;CZ$4&amp;"_"&amp;$CM50,'Turkus Index'!$A:$D,4,FALSE)),"NA",VLOOKUP("Inbred HIPS_"&amp;CZ$4&amp;"_"&amp;$CM50,'Turkus Index'!$A:$D,4,FALSE))</f>
        <v>475</v>
      </c>
      <c r="DA50" s="127"/>
      <c r="DB50" s="127">
        <f>IF(ISERROR(VLOOKUP("Inbred HIPS_"&amp;DB$4&amp;"_"&amp;$CM50,'Turkus Index'!$A:$D,4,FALSE)),"NA",VLOOKUP("Inbred HIPS_"&amp;DB$4&amp;"_"&amp;$CM50,'Turkus Index'!$A:$D,4,FALSE))</f>
        <v>474</v>
      </c>
      <c r="DC50" s="127"/>
      <c r="DD50" s="127">
        <f>IF(ISERROR(VLOOKUP("Inbred HIPS_"&amp;DD$4&amp;"_"&amp;$CM50,'Turkus Index'!$A:$D,4,FALSE)),"NA",VLOOKUP("Inbred HIPS_"&amp;DD$4&amp;"_"&amp;$CM50,'Turkus Index'!$A:$D,4,FALSE))</f>
        <v>473</v>
      </c>
      <c r="DE50" s="127"/>
      <c r="DF50" s="127">
        <f>IF(ISERROR(VLOOKUP("Inbred HIPS_"&amp;DF$4&amp;"_"&amp;$CM50,'Turkus Index'!$A:$D,4,FALSE)),"NA",VLOOKUP("Inbred HIPS_"&amp;DF$4&amp;"_"&amp;$CM50,'Turkus Index'!$A:$D,4,FALSE))</f>
        <v>472</v>
      </c>
      <c r="DG50" s="127"/>
      <c r="DH50" s="127">
        <f>IF(ISERROR(VLOOKUP("Inbred HIPS_"&amp;DH$4&amp;"_"&amp;$CM50,'Turkus Index'!$A:$D,4,FALSE)),"NA",VLOOKUP("Inbred HIPS_"&amp;DH$4&amp;"_"&amp;$CM50,'Turkus Index'!$A:$D,4,FALSE))</f>
        <v>471</v>
      </c>
      <c r="DI50" s="127"/>
      <c r="DJ50" s="126" t="str">
        <f>IF(ISERROR(VLOOKUP("Inbred HIPS_"&amp;DJ$4&amp;"_"&amp;$CM50,'Turkus Index'!$A:$D,4,FALSE)),"NA",VLOOKUP("Inbred HIPS_"&amp;DJ$4&amp;"_"&amp;$CM50,'Turkus Index'!$A:$D,4,FALSE))</f>
        <v>NA</v>
      </c>
      <c r="DK50" s="126"/>
    </row>
    <row r="51" spans="2:115" x14ac:dyDescent="0.9">
      <c r="CM51" s="64">
        <v>39</v>
      </c>
      <c r="CN51" s="126" t="str">
        <f>IF(ISERROR(VLOOKUP("Inbred HIPS_"&amp;CN$4&amp;"_"&amp;$CM51,'Turkus Index'!$A:$D,4,FALSE)),"NA",VLOOKUP("Inbred HIPS_"&amp;CN$4&amp;"_"&amp;$CM51,'Turkus Index'!$A:$D,4,FALSE))</f>
        <v>NA</v>
      </c>
      <c r="CO51" s="126"/>
      <c r="CP51" s="127">
        <f>IF(ISERROR(VLOOKUP("Inbred HIPS_"&amp;CP$4&amp;"_"&amp;$CM51,'Turkus Index'!$A:$D,4,FALSE)),"NA",VLOOKUP("Inbred HIPS_"&amp;CP$4&amp;"_"&amp;$CM51,'Turkus Index'!$A:$D,4,FALSE))</f>
        <v>461</v>
      </c>
      <c r="CQ51" s="127"/>
      <c r="CR51" s="127">
        <f>IF(ISERROR(VLOOKUP("Inbred HIPS_"&amp;CR$4&amp;"_"&amp;$CM51,'Turkus Index'!$A:$D,4,FALSE)),"NA",VLOOKUP("Inbred HIPS_"&amp;CR$4&amp;"_"&amp;$CM51,'Turkus Index'!$A:$D,4,FALSE))</f>
        <v>462</v>
      </c>
      <c r="CS51" s="127"/>
      <c r="CT51" s="127">
        <f>IF(ISERROR(VLOOKUP("Inbred HIPS_"&amp;CT$4&amp;"_"&amp;$CM51,'Turkus Index'!$A:$D,4,FALSE)),"NA",VLOOKUP("Inbred HIPS_"&amp;CT$4&amp;"_"&amp;$CM51,'Turkus Index'!$A:$D,4,FALSE))</f>
        <v>463</v>
      </c>
      <c r="CU51" s="127"/>
      <c r="CV51" s="127">
        <f>IF(ISERROR(VLOOKUP("Inbred HIPS_"&amp;CV$4&amp;"_"&amp;$CM51,'Turkus Index'!$A:$D,4,FALSE)),"NA",VLOOKUP("Inbred HIPS_"&amp;CV$4&amp;"_"&amp;$CM51,'Turkus Index'!$A:$D,4,FALSE))</f>
        <v>464</v>
      </c>
      <c r="CW51" s="127"/>
      <c r="CX51" s="127">
        <f>IF(ISERROR(VLOOKUP("Inbred HIPS_"&amp;CX$4&amp;"_"&amp;$CM51,'Turkus Index'!$A:$D,4,FALSE)),"NA",VLOOKUP("Inbred HIPS_"&amp;CX$4&amp;"_"&amp;$CM51,'Turkus Index'!$A:$D,4,FALSE))</f>
        <v>465</v>
      </c>
      <c r="CY51" s="127"/>
      <c r="CZ51" s="127">
        <f>IF(ISERROR(VLOOKUP("Inbred HIPS_"&amp;CZ$4&amp;"_"&amp;$CM51,'Turkus Index'!$A:$D,4,FALSE)),"NA",VLOOKUP("Inbred HIPS_"&amp;CZ$4&amp;"_"&amp;$CM51,'Turkus Index'!$A:$D,4,FALSE))</f>
        <v>466</v>
      </c>
      <c r="DA51" s="127"/>
      <c r="DB51" s="127">
        <f>IF(ISERROR(VLOOKUP("Inbred HIPS_"&amp;DB$4&amp;"_"&amp;$CM51,'Turkus Index'!$A:$D,4,FALSE)),"NA",VLOOKUP("Inbred HIPS_"&amp;DB$4&amp;"_"&amp;$CM51,'Turkus Index'!$A:$D,4,FALSE))</f>
        <v>467</v>
      </c>
      <c r="DC51" s="127"/>
      <c r="DD51" s="127">
        <f>IF(ISERROR(VLOOKUP("Inbred HIPS_"&amp;DD$4&amp;"_"&amp;$CM51,'Turkus Index'!$A:$D,4,FALSE)),"NA",VLOOKUP("Inbred HIPS_"&amp;DD$4&amp;"_"&amp;$CM51,'Turkus Index'!$A:$D,4,FALSE))</f>
        <v>468</v>
      </c>
      <c r="DE51" s="127"/>
      <c r="DF51" s="127">
        <f>IF(ISERROR(VLOOKUP("Inbred HIPS_"&amp;DF$4&amp;"_"&amp;$CM51,'Turkus Index'!$A:$D,4,FALSE)),"NA",VLOOKUP("Inbred HIPS_"&amp;DF$4&amp;"_"&amp;$CM51,'Turkus Index'!$A:$D,4,FALSE))</f>
        <v>469</v>
      </c>
      <c r="DG51" s="127"/>
      <c r="DH51" s="127">
        <f>IF(ISERROR(VLOOKUP("Inbred HIPS_"&amp;DH$4&amp;"_"&amp;$CM51,'Turkus Index'!$A:$D,4,FALSE)),"NA",VLOOKUP("Inbred HIPS_"&amp;DH$4&amp;"_"&amp;$CM51,'Turkus Index'!$A:$D,4,FALSE))</f>
        <v>470</v>
      </c>
      <c r="DI51" s="127"/>
      <c r="DJ51" s="126" t="str">
        <f>IF(ISERROR(VLOOKUP("Inbred HIPS_"&amp;DJ$4&amp;"_"&amp;$CM51,'Turkus Index'!$A:$D,4,FALSE)),"NA",VLOOKUP("Inbred HIPS_"&amp;DJ$4&amp;"_"&amp;$CM51,'Turkus Index'!$A:$D,4,FALSE))</f>
        <v>NA</v>
      </c>
      <c r="DK51" s="126"/>
    </row>
    <row r="52" spans="2:115" x14ac:dyDescent="0.9">
      <c r="CM52" s="64">
        <v>38</v>
      </c>
      <c r="CN52" s="126" t="str">
        <f>IF(ISERROR(VLOOKUP("Inbred HIPS_"&amp;CN$4&amp;"_"&amp;$CM52,'Turkus Index'!$A:$D,4,FALSE)),"NA",VLOOKUP("Inbred HIPS_"&amp;CN$4&amp;"_"&amp;$CM52,'Turkus Index'!$A:$D,4,FALSE))</f>
        <v>NA</v>
      </c>
      <c r="CO52" s="126"/>
      <c r="CP52" s="127">
        <f>IF(ISERROR(VLOOKUP("Inbred HIPS_"&amp;CP$4&amp;"_"&amp;$CM52,'Turkus Index'!$A:$D,4,FALSE)),"NA",VLOOKUP("Inbred HIPS_"&amp;CP$4&amp;"_"&amp;$CM52,'Turkus Index'!$A:$D,4,FALSE))</f>
        <v>460</v>
      </c>
      <c r="CQ52" s="127"/>
      <c r="CR52" s="127">
        <f>IF(ISERROR(VLOOKUP("Inbred HIPS_"&amp;CR$4&amp;"_"&amp;$CM52,'Turkus Index'!$A:$D,4,FALSE)),"NA",VLOOKUP("Inbred HIPS_"&amp;CR$4&amp;"_"&amp;$CM52,'Turkus Index'!$A:$D,4,FALSE))</f>
        <v>459</v>
      </c>
      <c r="CS52" s="127"/>
      <c r="CT52" s="127">
        <f>IF(ISERROR(VLOOKUP("Inbred HIPS_"&amp;CT$4&amp;"_"&amp;$CM52,'Turkus Index'!$A:$D,4,FALSE)),"NA",VLOOKUP("Inbred HIPS_"&amp;CT$4&amp;"_"&amp;$CM52,'Turkus Index'!$A:$D,4,FALSE))</f>
        <v>458</v>
      </c>
      <c r="CU52" s="127"/>
      <c r="CV52" s="127">
        <f>IF(ISERROR(VLOOKUP("Inbred HIPS_"&amp;CV$4&amp;"_"&amp;$CM52,'Turkus Index'!$A:$D,4,FALSE)),"NA",VLOOKUP("Inbred HIPS_"&amp;CV$4&amp;"_"&amp;$CM52,'Turkus Index'!$A:$D,4,FALSE))</f>
        <v>457</v>
      </c>
      <c r="CW52" s="127"/>
      <c r="CX52" s="127">
        <f>IF(ISERROR(VLOOKUP("Inbred HIPS_"&amp;CX$4&amp;"_"&amp;$CM52,'Turkus Index'!$A:$D,4,FALSE)),"NA",VLOOKUP("Inbred HIPS_"&amp;CX$4&amp;"_"&amp;$CM52,'Turkus Index'!$A:$D,4,FALSE))</f>
        <v>456</v>
      </c>
      <c r="CY52" s="127"/>
      <c r="CZ52" s="127">
        <f>IF(ISERROR(VLOOKUP("Inbred HIPS_"&amp;CZ$4&amp;"_"&amp;$CM52,'Turkus Index'!$A:$D,4,FALSE)),"NA",VLOOKUP("Inbred HIPS_"&amp;CZ$4&amp;"_"&amp;$CM52,'Turkus Index'!$A:$D,4,FALSE))</f>
        <v>455</v>
      </c>
      <c r="DA52" s="127"/>
      <c r="DB52" s="127">
        <f>IF(ISERROR(VLOOKUP("Inbred HIPS_"&amp;DB$4&amp;"_"&amp;$CM52,'Turkus Index'!$A:$D,4,FALSE)),"NA",VLOOKUP("Inbred HIPS_"&amp;DB$4&amp;"_"&amp;$CM52,'Turkus Index'!$A:$D,4,FALSE))</f>
        <v>454</v>
      </c>
      <c r="DC52" s="127"/>
      <c r="DD52" s="127">
        <f>IF(ISERROR(VLOOKUP("Inbred HIPS_"&amp;DD$4&amp;"_"&amp;$CM52,'Turkus Index'!$A:$D,4,FALSE)),"NA",VLOOKUP("Inbred HIPS_"&amp;DD$4&amp;"_"&amp;$CM52,'Turkus Index'!$A:$D,4,FALSE))</f>
        <v>453</v>
      </c>
      <c r="DE52" s="127"/>
      <c r="DF52" s="127">
        <f>IF(ISERROR(VLOOKUP("Inbred HIPS_"&amp;DF$4&amp;"_"&amp;$CM52,'Turkus Index'!$A:$D,4,FALSE)),"NA",VLOOKUP("Inbred HIPS_"&amp;DF$4&amp;"_"&amp;$CM52,'Turkus Index'!$A:$D,4,FALSE))</f>
        <v>452</v>
      </c>
      <c r="DG52" s="127"/>
      <c r="DH52" s="127">
        <f>IF(ISERROR(VLOOKUP("Inbred HIPS_"&amp;DH$4&amp;"_"&amp;$CM52,'Turkus Index'!$A:$D,4,FALSE)),"NA",VLOOKUP("Inbred HIPS_"&amp;DH$4&amp;"_"&amp;$CM52,'Turkus Index'!$A:$D,4,FALSE))</f>
        <v>451</v>
      </c>
      <c r="DI52" s="127"/>
      <c r="DJ52" s="126" t="str">
        <f>IF(ISERROR(VLOOKUP("Inbred HIPS_"&amp;DJ$4&amp;"_"&amp;$CM52,'Turkus Index'!$A:$D,4,FALSE)),"NA",VLOOKUP("Inbred HIPS_"&amp;DJ$4&amp;"_"&amp;$CM52,'Turkus Index'!$A:$D,4,FALSE))</f>
        <v>NA</v>
      </c>
      <c r="DK52" s="126"/>
    </row>
    <row r="53" spans="2:115" x14ac:dyDescent="0.9">
      <c r="CM53" s="64">
        <v>37</v>
      </c>
      <c r="CN53" s="126" t="str">
        <f>IF(ISERROR(VLOOKUP("Inbred HIPS_"&amp;CN$4&amp;"_"&amp;$CM53,'Turkus Index'!$A:$D,4,FALSE)),"NA",VLOOKUP("Inbred HIPS_"&amp;CN$4&amp;"_"&amp;$CM53,'Turkus Index'!$A:$D,4,FALSE))</f>
        <v>NA</v>
      </c>
      <c r="CO53" s="126"/>
      <c r="CP53" s="127">
        <f>IF(ISERROR(VLOOKUP("Inbred HIPS_"&amp;CP$4&amp;"_"&amp;$CM53,'Turkus Index'!$A:$D,4,FALSE)),"NA",VLOOKUP("Inbred HIPS_"&amp;CP$4&amp;"_"&amp;$CM53,'Turkus Index'!$A:$D,4,FALSE))</f>
        <v>441</v>
      </c>
      <c r="CQ53" s="127"/>
      <c r="CR53" s="127">
        <f>IF(ISERROR(VLOOKUP("Inbred HIPS_"&amp;CR$4&amp;"_"&amp;$CM53,'Turkus Index'!$A:$D,4,FALSE)),"NA",VLOOKUP("Inbred HIPS_"&amp;CR$4&amp;"_"&amp;$CM53,'Turkus Index'!$A:$D,4,FALSE))</f>
        <v>442</v>
      </c>
      <c r="CS53" s="127"/>
      <c r="CT53" s="127">
        <f>IF(ISERROR(VLOOKUP("Inbred HIPS_"&amp;CT$4&amp;"_"&amp;$CM53,'Turkus Index'!$A:$D,4,FALSE)),"NA",VLOOKUP("Inbred HIPS_"&amp;CT$4&amp;"_"&amp;$CM53,'Turkus Index'!$A:$D,4,FALSE))</f>
        <v>443</v>
      </c>
      <c r="CU53" s="127"/>
      <c r="CV53" s="127">
        <f>IF(ISERROR(VLOOKUP("Inbred HIPS_"&amp;CV$4&amp;"_"&amp;$CM53,'Turkus Index'!$A:$D,4,FALSE)),"NA",VLOOKUP("Inbred HIPS_"&amp;CV$4&amp;"_"&amp;$CM53,'Turkus Index'!$A:$D,4,FALSE))</f>
        <v>444</v>
      </c>
      <c r="CW53" s="127"/>
      <c r="CX53" s="127">
        <f>IF(ISERROR(VLOOKUP("Inbred HIPS_"&amp;CX$4&amp;"_"&amp;$CM53,'Turkus Index'!$A:$D,4,FALSE)),"NA",VLOOKUP("Inbred HIPS_"&amp;CX$4&amp;"_"&amp;$CM53,'Turkus Index'!$A:$D,4,FALSE))</f>
        <v>445</v>
      </c>
      <c r="CY53" s="127"/>
      <c r="CZ53" s="127">
        <f>IF(ISERROR(VLOOKUP("Inbred HIPS_"&amp;CZ$4&amp;"_"&amp;$CM53,'Turkus Index'!$A:$D,4,FALSE)),"NA",VLOOKUP("Inbred HIPS_"&amp;CZ$4&amp;"_"&amp;$CM53,'Turkus Index'!$A:$D,4,FALSE))</f>
        <v>446</v>
      </c>
      <c r="DA53" s="127"/>
      <c r="DB53" s="127">
        <f>IF(ISERROR(VLOOKUP("Inbred HIPS_"&amp;DB$4&amp;"_"&amp;$CM53,'Turkus Index'!$A:$D,4,FALSE)),"NA",VLOOKUP("Inbred HIPS_"&amp;DB$4&amp;"_"&amp;$CM53,'Turkus Index'!$A:$D,4,FALSE))</f>
        <v>447</v>
      </c>
      <c r="DC53" s="127"/>
      <c r="DD53" s="127">
        <f>IF(ISERROR(VLOOKUP("Inbred HIPS_"&amp;DD$4&amp;"_"&amp;$CM53,'Turkus Index'!$A:$D,4,FALSE)),"NA",VLOOKUP("Inbred HIPS_"&amp;DD$4&amp;"_"&amp;$CM53,'Turkus Index'!$A:$D,4,FALSE))</f>
        <v>448</v>
      </c>
      <c r="DE53" s="127"/>
      <c r="DF53" s="127">
        <f>IF(ISERROR(VLOOKUP("Inbred HIPS_"&amp;DF$4&amp;"_"&amp;$CM53,'Turkus Index'!$A:$D,4,FALSE)),"NA",VLOOKUP("Inbred HIPS_"&amp;DF$4&amp;"_"&amp;$CM53,'Turkus Index'!$A:$D,4,FALSE))</f>
        <v>449</v>
      </c>
      <c r="DG53" s="127"/>
      <c r="DH53" s="127">
        <f>IF(ISERROR(VLOOKUP("Inbred HIPS_"&amp;DH$4&amp;"_"&amp;$CM53,'Turkus Index'!$A:$D,4,FALSE)),"NA",VLOOKUP("Inbred HIPS_"&amp;DH$4&amp;"_"&amp;$CM53,'Turkus Index'!$A:$D,4,FALSE))</f>
        <v>450</v>
      </c>
      <c r="DI53" s="127"/>
      <c r="DJ53" s="126" t="str">
        <f>IF(ISERROR(VLOOKUP("Inbred HIPS_"&amp;DJ$4&amp;"_"&amp;$CM53,'Turkus Index'!$A:$D,4,FALSE)),"NA",VLOOKUP("Inbred HIPS_"&amp;DJ$4&amp;"_"&amp;$CM53,'Turkus Index'!$A:$D,4,FALSE))</f>
        <v>NA</v>
      </c>
      <c r="DK53" s="126"/>
    </row>
    <row r="54" spans="2:115" x14ac:dyDescent="0.9">
      <c r="CM54" s="64">
        <v>36</v>
      </c>
      <c r="CN54" s="126" t="str">
        <f>IF(ISERROR(VLOOKUP("Inbred HIPS_"&amp;CN$4&amp;"_"&amp;$CM54,'Turkus Index'!$A:$D,4,FALSE)),"NA",VLOOKUP("Inbred HIPS_"&amp;CN$4&amp;"_"&amp;$CM54,'Turkus Index'!$A:$D,4,FALSE))</f>
        <v>NA</v>
      </c>
      <c r="CO54" s="126"/>
      <c r="CP54" s="127">
        <f>IF(ISERROR(VLOOKUP("Inbred HIPS_"&amp;CP$4&amp;"_"&amp;$CM54,'Turkus Index'!$A:$D,4,FALSE)),"NA",VLOOKUP("Inbred HIPS_"&amp;CP$4&amp;"_"&amp;$CM54,'Turkus Index'!$A:$D,4,FALSE))</f>
        <v>440</v>
      </c>
      <c r="CQ54" s="127"/>
      <c r="CR54" s="127">
        <f>IF(ISERROR(VLOOKUP("Inbred HIPS_"&amp;CR$4&amp;"_"&amp;$CM54,'Turkus Index'!$A:$D,4,FALSE)),"NA",VLOOKUP("Inbred HIPS_"&amp;CR$4&amp;"_"&amp;$CM54,'Turkus Index'!$A:$D,4,FALSE))</f>
        <v>439</v>
      </c>
      <c r="CS54" s="127"/>
      <c r="CT54" s="127">
        <f>IF(ISERROR(VLOOKUP("Inbred HIPS_"&amp;CT$4&amp;"_"&amp;$CM54,'Turkus Index'!$A:$D,4,FALSE)),"NA",VLOOKUP("Inbred HIPS_"&amp;CT$4&amp;"_"&amp;$CM54,'Turkus Index'!$A:$D,4,FALSE))</f>
        <v>438</v>
      </c>
      <c r="CU54" s="127"/>
      <c r="CV54" s="127">
        <f>IF(ISERROR(VLOOKUP("Inbred HIPS_"&amp;CV$4&amp;"_"&amp;$CM54,'Turkus Index'!$A:$D,4,FALSE)),"NA",VLOOKUP("Inbred HIPS_"&amp;CV$4&amp;"_"&amp;$CM54,'Turkus Index'!$A:$D,4,FALSE))</f>
        <v>437</v>
      </c>
      <c r="CW54" s="127"/>
      <c r="CX54" s="127">
        <f>IF(ISERROR(VLOOKUP("Inbred HIPS_"&amp;CX$4&amp;"_"&amp;$CM54,'Turkus Index'!$A:$D,4,FALSE)),"NA",VLOOKUP("Inbred HIPS_"&amp;CX$4&amp;"_"&amp;$CM54,'Turkus Index'!$A:$D,4,FALSE))</f>
        <v>436</v>
      </c>
      <c r="CY54" s="127"/>
      <c r="CZ54" s="127">
        <f>IF(ISERROR(VLOOKUP("Inbred HIPS_"&amp;CZ$4&amp;"_"&amp;$CM54,'Turkus Index'!$A:$D,4,FALSE)),"NA",VLOOKUP("Inbred HIPS_"&amp;CZ$4&amp;"_"&amp;$CM54,'Turkus Index'!$A:$D,4,FALSE))</f>
        <v>435</v>
      </c>
      <c r="DA54" s="127"/>
      <c r="DB54" s="127">
        <f>IF(ISERROR(VLOOKUP("Inbred HIPS_"&amp;DB$4&amp;"_"&amp;$CM54,'Turkus Index'!$A:$D,4,FALSE)),"NA",VLOOKUP("Inbred HIPS_"&amp;DB$4&amp;"_"&amp;$CM54,'Turkus Index'!$A:$D,4,FALSE))</f>
        <v>434</v>
      </c>
      <c r="DC54" s="127"/>
      <c r="DD54" s="127">
        <f>IF(ISERROR(VLOOKUP("Inbred HIPS_"&amp;DD$4&amp;"_"&amp;$CM54,'Turkus Index'!$A:$D,4,FALSE)),"NA",VLOOKUP("Inbred HIPS_"&amp;DD$4&amp;"_"&amp;$CM54,'Turkus Index'!$A:$D,4,FALSE))</f>
        <v>433</v>
      </c>
      <c r="DE54" s="127"/>
      <c r="DF54" s="127">
        <f>IF(ISERROR(VLOOKUP("Inbred HIPS_"&amp;DF$4&amp;"_"&amp;$CM54,'Turkus Index'!$A:$D,4,FALSE)),"NA",VLOOKUP("Inbred HIPS_"&amp;DF$4&amp;"_"&amp;$CM54,'Turkus Index'!$A:$D,4,FALSE))</f>
        <v>432</v>
      </c>
      <c r="DG54" s="127"/>
      <c r="DH54" s="127">
        <f>IF(ISERROR(VLOOKUP("Inbred HIPS_"&amp;DH$4&amp;"_"&amp;$CM54,'Turkus Index'!$A:$D,4,FALSE)),"NA",VLOOKUP("Inbred HIPS_"&amp;DH$4&amp;"_"&amp;$CM54,'Turkus Index'!$A:$D,4,FALSE))</f>
        <v>431</v>
      </c>
      <c r="DI54" s="127"/>
      <c r="DJ54" s="126" t="str">
        <f>IF(ISERROR(VLOOKUP("Inbred HIPS_"&amp;DJ$4&amp;"_"&amp;$CM54,'Turkus Index'!$A:$D,4,FALSE)),"NA",VLOOKUP("Inbred HIPS_"&amp;DJ$4&amp;"_"&amp;$CM54,'Turkus Index'!$A:$D,4,FALSE))</f>
        <v>NA</v>
      </c>
      <c r="DK54" s="126"/>
    </row>
    <row r="55" spans="2:115" x14ac:dyDescent="0.9">
      <c r="CM55" s="64">
        <v>35</v>
      </c>
      <c r="CN55" s="126" t="str">
        <f>IF(ISERROR(VLOOKUP("Inbred HIPS_"&amp;CN$4&amp;"_"&amp;$CM55,'Turkus Index'!$A:$D,4,FALSE)),"NA",VLOOKUP("Inbred HIPS_"&amp;CN$4&amp;"_"&amp;$CM55,'Turkus Index'!$A:$D,4,FALSE))</f>
        <v>NA</v>
      </c>
      <c r="CO55" s="126"/>
      <c r="CP55" s="127">
        <f>IF(ISERROR(VLOOKUP("Inbred HIPS_"&amp;CP$4&amp;"_"&amp;$CM55,'Turkus Index'!$A:$D,4,FALSE)),"NA",VLOOKUP("Inbred HIPS_"&amp;CP$4&amp;"_"&amp;$CM55,'Turkus Index'!$A:$D,4,FALSE))</f>
        <v>421</v>
      </c>
      <c r="CQ55" s="127"/>
      <c r="CR55" s="127">
        <f>IF(ISERROR(VLOOKUP("Inbred HIPS_"&amp;CR$4&amp;"_"&amp;$CM55,'Turkus Index'!$A:$D,4,FALSE)),"NA",VLOOKUP("Inbred HIPS_"&amp;CR$4&amp;"_"&amp;$CM55,'Turkus Index'!$A:$D,4,FALSE))</f>
        <v>422</v>
      </c>
      <c r="CS55" s="127"/>
      <c r="CT55" s="127">
        <f>IF(ISERROR(VLOOKUP("Inbred HIPS_"&amp;CT$4&amp;"_"&amp;$CM55,'Turkus Index'!$A:$D,4,FALSE)),"NA",VLOOKUP("Inbred HIPS_"&amp;CT$4&amp;"_"&amp;$CM55,'Turkus Index'!$A:$D,4,FALSE))</f>
        <v>423</v>
      </c>
      <c r="CU55" s="127"/>
      <c r="CV55" s="127">
        <f>IF(ISERROR(VLOOKUP("Inbred HIPS_"&amp;CV$4&amp;"_"&amp;$CM55,'Turkus Index'!$A:$D,4,FALSE)),"NA",VLOOKUP("Inbred HIPS_"&amp;CV$4&amp;"_"&amp;$CM55,'Turkus Index'!$A:$D,4,FALSE))</f>
        <v>424</v>
      </c>
      <c r="CW55" s="127"/>
      <c r="CX55" s="127">
        <f>IF(ISERROR(VLOOKUP("Inbred HIPS_"&amp;CX$4&amp;"_"&amp;$CM55,'Turkus Index'!$A:$D,4,FALSE)),"NA",VLOOKUP("Inbred HIPS_"&amp;CX$4&amp;"_"&amp;$CM55,'Turkus Index'!$A:$D,4,FALSE))</f>
        <v>425</v>
      </c>
      <c r="CY55" s="127"/>
      <c r="CZ55" s="127">
        <f>IF(ISERROR(VLOOKUP("Inbred HIPS_"&amp;CZ$4&amp;"_"&amp;$CM55,'Turkus Index'!$A:$D,4,FALSE)),"NA",VLOOKUP("Inbred HIPS_"&amp;CZ$4&amp;"_"&amp;$CM55,'Turkus Index'!$A:$D,4,FALSE))</f>
        <v>426</v>
      </c>
      <c r="DA55" s="127"/>
      <c r="DB55" s="127">
        <f>IF(ISERROR(VLOOKUP("Inbred HIPS_"&amp;DB$4&amp;"_"&amp;$CM55,'Turkus Index'!$A:$D,4,FALSE)),"NA",VLOOKUP("Inbred HIPS_"&amp;DB$4&amp;"_"&amp;$CM55,'Turkus Index'!$A:$D,4,FALSE))</f>
        <v>427</v>
      </c>
      <c r="DC55" s="127"/>
      <c r="DD55" s="127">
        <f>IF(ISERROR(VLOOKUP("Inbred HIPS_"&amp;DD$4&amp;"_"&amp;$CM55,'Turkus Index'!$A:$D,4,FALSE)),"NA",VLOOKUP("Inbred HIPS_"&amp;DD$4&amp;"_"&amp;$CM55,'Turkus Index'!$A:$D,4,FALSE))</f>
        <v>428</v>
      </c>
      <c r="DE55" s="127"/>
      <c r="DF55" s="127">
        <f>IF(ISERROR(VLOOKUP("Inbred HIPS_"&amp;DF$4&amp;"_"&amp;$CM55,'Turkus Index'!$A:$D,4,FALSE)),"NA",VLOOKUP("Inbred HIPS_"&amp;DF$4&amp;"_"&amp;$CM55,'Turkus Index'!$A:$D,4,FALSE))</f>
        <v>429</v>
      </c>
      <c r="DG55" s="127"/>
      <c r="DH55" s="127">
        <f>IF(ISERROR(VLOOKUP("Inbred HIPS_"&amp;DH$4&amp;"_"&amp;$CM55,'Turkus Index'!$A:$D,4,FALSE)),"NA",VLOOKUP("Inbred HIPS_"&amp;DH$4&amp;"_"&amp;$CM55,'Turkus Index'!$A:$D,4,FALSE))</f>
        <v>430</v>
      </c>
      <c r="DI55" s="127"/>
      <c r="DJ55" s="126" t="str">
        <f>IF(ISERROR(VLOOKUP("Inbred HIPS_"&amp;DJ$4&amp;"_"&amp;$CM55,'Turkus Index'!$A:$D,4,FALSE)),"NA",VLOOKUP("Inbred HIPS_"&amp;DJ$4&amp;"_"&amp;$CM55,'Turkus Index'!$A:$D,4,FALSE))</f>
        <v>NA</v>
      </c>
      <c r="DK55" s="126"/>
    </row>
    <row r="56" spans="2:115" x14ac:dyDescent="0.9">
      <c r="CM56" s="64">
        <v>34</v>
      </c>
      <c r="CN56" s="126" t="str">
        <f>IF(ISERROR(VLOOKUP("Inbred HIPS_"&amp;CN$4&amp;"_"&amp;$CM56,'Turkus Index'!$A:$D,4,FALSE)),"NA",VLOOKUP("Inbred HIPS_"&amp;CN$4&amp;"_"&amp;$CM56,'Turkus Index'!$A:$D,4,FALSE))</f>
        <v>NA</v>
      </c>
      <c r="CO56" s="126"/>
      <c r="CP56" s="127">
        <f>IF(ISERROR(VLOOKUP("Inbred HIPS_"&amp;CP$4&amp;"_"&amp;$CM56,'Turkus Index'!$A:$D,4,FALSE)),"NA",VLOOKUP("Inbred HIPS_"&amp;CP$4&amp;"_"&amp;$CM56,'Turkus Index'!$A:$D,4,FALSE))</f>
        <v>420</v>
      </c>
      <c r="CQ56" s="127"/>
      <c r="CR56" s="127">
        <f>IF(ISERROR(VLOOKUP("Inbred HIPS_"&amp;CR$4&amp;"_"&amp;$CM56,'Turkus Index'!$A:$D,4,FALSE)),"NA",VLOOKUP("Inbred HIPS_"&amp;CR$4&amp;"_"&amp;$CM56,'Turkus Index'!$A:$D,4,FALSE))</f>
        <v>419</v>
      </c>
      <c r="CS56" s="127"/>
      <c r="CT56" s="127">
        <f>IF(ISERROR(VLOOKUP("Inbred HIPS_"&amp;CT$4&amp;"_"&amp;$CM56,'Turkus Index'!$A:$D,4,FALSE)),"NA",VLOOKUP("Inbred HIPS_"&amp;CT$4&amp;"_"&amp;$CM56,'Turkus Index'!$A:$D,4,FALSE))</f>
        <v>418</v>
      </c>
      <c r="CU56" s="127"/>
      <c r="CV56" s="127">
        <f>IF(ISERROR(VLOOKUP("Inbred HIPS_"&amp;CV$4&amp;"_"&amp;$CM56,'Turkus Index'!$A:$D,4,FALSE)),"NA",VLOOKUP("Inbred HIPS_"&amp;CV$4&amp;"_"&amp;$CM56,'Turkus Index'!$A:$D,4,FALSE))</f>
        <v>417</v>
      </c>
      <c r="CW56" s="127"/>
      <c r="CX56" s="127">
        <f>IF(ISERROR(VLOOKUP("Inbred HIPS_"&amp;CX$4&amp;"_"&amp;$CM56,'Turkus Index'!$A:$D,4,FALSE)),"NA",VLOOKUP("Inbred HIPS_"&amp;CX$4&amp;"_"&amp;$CM56,'Turkus Index'!$A:$D,4,FALSE))</f>
        <v>416</v>
      </c>
      <c r="CY56" s="127"/>
      <c r="CZ56" s="127">
        <f>IF(ISERROR(VLOOKUP("Inbred HIPS_"&amp;CZ$4&amp;"_"&amp;$CM56,'Turkus Index'!$A:$D,4,FALSE)),"NA",VLOOKUP("Inbred HIPS_"&amp;CZ$4&amp;"_"&amp;$CM56,'Turkus Index'!$A:$D,4,FALSE))</f>
        <v>415</v>
      </c>
      <c r="DA56" s="127"/>
      <c r="DB56" s="127">
        <f>IF(ISERROR(VLOOKUP("Inbred HIPS_"&amp;DB$4&amp;"_"&amp;$CM56,'Turkus Index'!$A:$D,4,FALSE)),"NA",VLOOKUP("Inbred HIPS_"&amp;DB$4&amp;"_"&amp;$CM56,'Turkus Index'!$A:$D,4,FALSE))</f>
        <v>414</v>
      </c>
      <c r="DC56" s="127"/>
      <c r="DD56" s="127">
        <f>IF(ISERROR(VLOOKUP("Inbred HIPS_"&amp;DD$4&amp;"_"&amp;$CM56,'Turkus Index'!$A:$D,4,FALSE)),"NA",VLOOKUP("Inbred HIPS_"&amp;DD$4&amp;"_"&amp;$CM56,'Turkus Index'!$A:$D,4,FALSE))</f>
        <v>413</v>
      </c>
      <c r="DE56" s="127"/>
      <c r="DF56" s="127">
        <f>IF(ISERROR(VLOOKUP("Inbred HIPS_"&amp;DF$4&amp;"_"&amp;$CM56,'Turkus Index'!$A:$D,4,FALSE)),"NA",VLOOKUP("Inbred HIPS_"&amp;DF$4&amp;"_"&amp;$CM56,'Turkus Index'!$A:$D,4,FALSE))</f>
        <v>412</v>
      </c>
      <c r="DG56" s="127"/>
      <c r="DH56" s="127">
        <f>IF(ISERROR(VLOOKUP("Inbred HIPS_"&amp;DH$4&amp;"_"&amp;$CM56,'Turkus Index'!$A:$D,4,FALSE)),"NA",VLOOKUP("Inbred HIPS_"&amp;DH$4&amp;"_"&amp;$CM56,'Turkus Index'!$A:$D,4,FALSE))</f>
        <v>411</v>
      </c>
      <c r="DI56" s="127"/>
      <c r="DJ56" s="126" t="str">
        <f>IF(ISERROR(VLOOKUP("Inbred HIPS_"&amp;DJ$4&amp;"_"&amp;$CM56,'Turkus Index'!$A:$D,4,FALSE)),"NA",VLOOKUP("Inbred HIPS_"&amp;DJ$4&amp;"_"&amp;$CM56,'Turkus Index'!$A:$D,4,FALSE))</f>
        <v>NA</v>
      </c>
      <c r="DK56" s="126"/>
    </row>
    <row r="57" spans="2:115" x14ac:dyDescent="0.9">
      <c r="CM57" s="64">
        <v>33</v>
      </c>
      <c r="CN57" s="126" t="str">
        <f>IF(ISERROR(VLOOKUP("Inbred HIPS_"&amp;CN$4&amp;"_"&amp;$CM57,'Turkus Index'!$A:$D,4,FALSE)),"NA",VLOOKUP("Inbred HIPS_"&amp;CN$4&amp;"_"&amp;$CM57,'Turkus Index'!$A:$D,4,FALSE))</f>
        <v>NA</v>
      </c>
      <c r="CO57" s="126"/>
      <c r="CP57" s="127">
        <f>IF(ISERROR(VLOOKUP("Inbred HIPS_"&amp;CP$4&amp;"_"&amp;$CM57,'Turkus Index'!$A:$D,4,FALSE)),"NA",VLOOKUP("Inbred HIPS_"&amp;CP$4&amp;"_"&amp;$CM57,'Turkus Index'!$A:$D,4,FALSE))</f>
        <v>401</v>
      </c>
      <c r="CQ57" s="127"/>
      <c r="CR57" s="127">
        <f>IF(ISERROR(VLOOKUP("Inbred HIPS_"&amp;CR$4&amp;"_"&amp;$CM57,'Turkus Index'!$A:$D,4,FALSE)),"NA",VLOOKUP("Inbred HIPS_"&amp;CR$4&amp;"_"&amp;$CM57,'Turkus Index'!$A:$D,4,FALSE))</f>
        <v>402</v>
      </c>
      <c r="CS57" s="127"/>
      <c r="CT57" s="127">
        <f>IF(ISERROR(VLOOKUP("Inbred HIPS_"&amp;CT$4&amp;"_"&amp;$CM57,'Turkus Index'!$A:$D,4,FALSE)),"NA",VLOOKUP("Inbred HIPS_"&amp;CT$4&amp;"_"&amp;$CM57,'Turkus Index'!$A:$D,4,FALSE))</f>
        <v>403</v>
      </c>
      <c r="CU57" s="127"/>
      <c r="CV57" s="127">
        <f>IF(ISERROR(VLOOKUP("Inbred HIPS_"&amp;CV$4&amp;"_"&amp;$CM57,'Turkus Index'!$A:$D,4,FALSE)),"NA",VLOOKUP("Inbred HIPS_"&amp;CV$4&amp;"_"&amp;$CM57,'Turkus Index'!$A:$D,4,FALSE))</f>
        <v>404</v>
      </c>
      <c r="CW57" s="127"/>
      <c r="CX57" s="127">
        <f>IF(ISERROR(VLOOKUP("Inbred HIPS_"&amp;CX$4&amp;"_"&amp;$CM57,'Turkus Index'!$A:$D,4,FALSE)),"NA",VLOOKUP("Inbred HIPS_"&amp;CX$4&amp;"_"&amp;$CM57,'Turkus Index'!$A:$D,4,FALSE))</f>
        <v>405</v>
      </c>
      <c r="CY57" s="127"/>
      <c r="CZ57" s="127">
        <f>IF(ISERROR(VLOOKUP("Inbred HIPS_"&amp;CZ$4&amp;"_"&amp;$CM57,'Turkus Index'!$A:$D,4,FALSE)),"NA",VLOOKUP("Inbred HIPS_"&amp;CZ$4&amp;"_"&amp;$CM57,'Turkus Index'!$A:$D,4,FALSE))</f>
        <v>406</v>
      </c>
      <c r="DA57" s="127"/>
      <c r="DB57" s="127">
        <f>IF(ISERROR(VLOOKUP("Inbred HIPS_"&amp;DB$4&amp;"_"&amp;$CM57,'Turkus Index'!$A:$D,4,FALSE)),"NA",VLOOKUP("Inbred HIPS_"&amp;DB$4&amp;"_"&amp;$CM57,'Turkus Index'!$A:$D,4,FALSE))</f>
        <v>407</v>
      </c>
      <c r="DC57" s="127"/>
      <c r="DD57" s="127">
        <f>IF(ISERROR(VLOOKUP("Inbred HIPS_"&amp;DD$4&amp;"_"&amp;$CM57,'Turkus Index'!$A:$D,4,FALSE)),"NA",VLOOKUP("Inbred HIPS_"&amp;DD$4&amp;"_"&amp;$CM57,'Turkus Index'!$A:$D,4,FALSE))</f>
        <v>408</v>
      </c>
      <c r="DE57" s="127"/>
      <c r="DF57" s="127">
        <f>IF(ISERROR(VLOOKUP("Inbred HIPS_"&amp;DF$4&amp;"_"&amp;$CM57,'Turkus Index'!$A:$D,4,FALSE)),"NA",VLOOKUP("Inbred HIPS_"&amp;DF$4&amp;"_"&amp;$CM57,'Turkus Index'!$A:$D,4,FALSE))</f>
        <v>409</v>
      </c>
      <c r="DG57" s="127"/>
      <c r="DH57" s="127">
        <f>IF(ISERROR(VLOOKUP("Inbred HIPS_"&amp;DH$4&amp;"_"&amp;$CM57,'Turkus Index'!$A:$D,4,FALSE)),"NA",VLOOKUP("Inbred HIPS_"&amp;DH$4&amp;"_"&amp;$CM57,'Turkus Index'!$A:$D,4,FALSE))</f>
        <v>410</v>
      </c>
      <c r="DI57" s="127"/>
      <c r="DJ57" s="126" t="str">
        <f>IF(ISERROR(VLOOKUP("Inbred HIPS_"&amp;DJ$4&amp;"_"&amp;$CM57,'Turkus Index'!$A:$D,4,FALSE)),"NA",VLOOKUP("Inbred HIPS_"&amp;DJ$4&amp;"_"&amp;$CM57,'Turkus Index'!$A:$D,4,FALSE))</f>
        <v>NA</v>
      </c>
      <c r="DK57" s="126"/>
    </row>
    <row r="58" spans="2:115" x14ac:dyDescent="0.9">
      <c r="CM58" s="64">
        <v>32</v>
      </c>
      <c r="CN58" s="126" t="str">
        <f>IF(ISERROR(VLOOKUP("Inbred HIPS_"&amp;CN$4&amp;"_"&amp;$CM58,'Turkus Index'!$A:$D,4,FALSE)),"NA",VLOOKUP("Inbred HIPS_"&amp;CN$4&amp;"_"&amp;$CM58,'Turkus Index'!$A:$D,4,FALSE))</f>
        <v>NA</v>
      </c>
      <c r="CO58" s="126"/>
      <c r="CP58" s="127">
        <f>IF(ISERROR(VLOOKUP("Inbred HIPS_"&amp;CP$4&amp;"_"&amp;$CM58,'Turkus Index'!$A:$D,4,FALSE)),"NA",VLOOKUP("Inbred HIPS_"&amp;CP$4&amp;"_"&amp;$CM58,'Turkus Index'!$A:$D,4,FALSE))</f>
        <v>400</v>
      </c>
      <c r="CQ58" s="127"/>
      <c r="CR58" s="127">
        <f>IF(ISERROR(VLOOKUP("Inbred HIPS_"&amp;CR$4&amp;"_"&amp;$CM58,'Turkus Index'!$A:$D,4,FALSE)),"NA",VLOOKUP("Inbred HIPS_"&amp;CR$4&amp;"_"&amp;$CM58,'Turkus Index'!$A:$D,4,FALSE))</f>
        <v>399</v>
      </c>
      <c r="CS58" s="127"/>
      <c r="CT58" s="127">
        <f>IF(ISERROR(VLOOKUP("Inbred HIPS_"&amp;CT$4&amp;"_"&amp;$CM58,'Turkus Index'!$A:$D,4,FALSE)),"NA",VLOOKUP("Inbred HIPS_"&amp;CT$4&amp;"_"&amp;$CM58,'Turkus Index'!$A:$D,4,FALSE))</f>
        <v>398</v>
      </c>
      <c r="CU58" s="127"/>
      <c r="CV58" s="127">
        <f>IF(ISERROR(VLOOKUP("Inbred HIPS_"&amp;CV$4&amp;"_"&amp;$CM58,'Turkus Index'!$A:$D,4,FALSE)),"NA",VLOOKUP("Inbred HIPS_"&amp;CV$4&amp;"_"&amp;$CM58,'Turkus Index'!$A:$D,4,FALSE))</f>
        <v>397</v>
      </c>
      <c r="CW58" s="127"/>
      <c r="CX58" s="127">
        <f>IF(ISERROR(VLOOKUP("Inbred HIPS_"&amp;CX$4&amp;"_"&amp;$CM58,'Turkus Index'!$A:$D,4,FALSE)),"NA",VLOOKUP("Inbred HIPS_"&amp;CX$4&amp;"_"&amp;$CM58,'Turkus Index'!$A:$D,4,FALSE))</f>
        <v>396</v>
      </c>
      <c r="CY58" s="127"/>
      <c r="CZ58" s="127">
        <f>IF(ISERROR(VLOOKUP("Inbred HIPS_"&amp;CZ$4&amp;"_"&amp;$CM58,'Turkus Index'!$A:$D,4,FALSE)),"NA",VLOOKUP("Inbred HIPS_"&amp;CZ$4&amp;"_"&amp;$CM58,'Turkus Index'!$A:$D,4,FALSE))</f>
        <v>395</v>
      </c>
      <c r="DA58" s="127"/>
      <c r="DB58" s="127">
        <f>IF(ISERROR(VLOOKUP("Inbred HIPS_"&amp;DB$4&amp;"_"&amp;$CM58,'Turkus Index'!$A:$D,4,FALSE)),"NA",VLOOKUP("Inbred HIPS_"&amp;DB$4&amp;"_"&amp;$CM58,'Turkus Index'!$A:$D,4,FALSE))</f>
        <v>394</v>
      </c>
      <c r="DC58" s="127"/>
      <c r="DD58" s="127">
        <f>IF(ISERROR(VLOOKUP("Inbred HIPS_"&amp;DD$4&amp;"_"&amp;$CM58,'Turkus Index'!$A:$D,4,FALSE)),"NA",VLOOKUP("Inbred HIPS_"&amp;DD$4&amp;"_"&amp;$CM58,'Turkus Index'!$A:$D,4,FALSE))</f>
        <v>393</v>
      </c>
      <c r="DE58" s="127"/>
      <c r="DF58" s="127">
        <f>IF(ISERROR(VLOOKUP("Inbred HIPS_"&amp;DF$4&amp;"_"&amp;$CM58,'Turkus Index'!$A:$D,4,FALSE)),"NA",VLOOKUP("Inbred HIPS_"&amp;DF$4&amp;"_"&amp;$CM58,'Turkus Index'!$A:$D,4,FALSE))</f>
        <v>392</v>
      </c>
      <c r="DG58" s="127"/>
      <c r="DH58" s="127">
        <f>IF(ISERROR(VLOOKUP("Inbred HIPS_"&amp;DH$4&amp;"_"&amp;$CM58,'Turkus Index'!$A:$D,4,FALSE)),"NA",VLOOKUP("Inbred HIPS_"&amp;DH$4&amp;"_"&amp;$CM58,'Turkus Index'!$A:$D,4,FALSE))</f>
        <v>391</v>
      </c>
      <c r="DI58" s="127"/>
      <c r="DJ58" s="126" t="str">
        <f>IF(ISERROR(VLOOKUP("Inbred HIPS_"&amp;DJ$4&amp;"_"&amp;$CM58,'Turkus Index'!$A:$D,4,FALSE)),"NA",VLOOKUP("Inbred HIPS_"&amp;DJ$4&amp;"_"&amp;$CM58,'Turkus Index'!$A:$D,4,FALSE))</f>
        <v>NA</v>
      </c>
      <c r="DK58" s="126"/>
    </row>
    <row r="59" spans="2:115" x14ac:dyDescent="0.9">
      <c r="CM59" s="64">
        <v>31</v>
      </c>
      <c r="CN59" s="126" t="str">
        <f>IF(ISERROR(VLOOKUP("Inbred HIPS_"&amp;CN$4&amp;"_"&amp;$CM59,'Turkus Index'!$A:$D,4,FALSE)),"NA",VLOOKUP("Inbred HIPS_"&amp;CN$4&amp;"_"&amp;$CM59,'Turkus Index'!$A:$D,4,FALSE))</f>
        <v>NA</v>
      </c>
      <c r="CO59" s="126"/>
      <c r="CP59" s="127">
        <f>IF(ISERROR(VLOOKUP("Inbred HIPS_"&amp;CP$4&amp;"_"&amp;$CM59,'Turkus Index'!$A:$D,4,FALSE)),"NA",VLOOKUP("Inbred HIPS_"&amp;CP$4&amp;"_"&amp;$CM59,'Turkus Index'!$A:$D,4,FALSE))</f>
        <v>381</v>
      </c>
      <c r="CQ59" s="127"/>
      <c r="CR59" s="127">
        <f>IF(ISERROR(VLOOKUP("Inbred HIPS_"&amp;CR$4&amp;"_"&amp;$CM59,'Turkus Index'!$A:$D,4,FALSE)),"NA",VLOOKUP("Inbred HIPS_"&amp;CR$4&amp;"_"&amp;$CM59,'Turkus Index'!$A:$D,4,FALSE))</f>
        <v>382</v>
      </c>
      <c r="CS59" s="127"/>
      <c r="CT59" s="127">
        <f>IF(ISERROR(VLOOKUP("Inbred HIPS_"&amp;CT$4&amp;"_"&amp;$CM59,'Turkus Index'!$A:$D,4,FALSE)),"NA",VLOOKUP("Inbred HIPS_"&amp;CT$4&amp;"_"&amp;$CM59,'Turkus Index'!$A:$D,4,FALSE))</f>
        <v>383</v>
      </c>
      <c r="CU59" s="127"/>
      <c r="CV59" s="127">
        <f>IF(ISERROR(VLOOKUP("Inbred HIPS_"&amp;CV$4&amp;"_"&amp;$CM59,'Turkus Index'!$A:$D,4,FALSE)),"NA",VLOOKUP("Inbred HIPS_"&amp;CV$4&amp;"_"&amp;$CM59,'Turkus Index'!$A:$D,4,FALSE))</f>
        <v>384</v>
      </c>
      <c r="CW59" s="127"/>
      <c r="CX59" s="127">
        <f>IF(ISERROR(VLOOKUP("Inbred HIPS_"&amp;CX$4&amp;"_"&amp;$CM59,'Turkus Index'!$A:$D,4,FALSE)),"NA",VLOOKUP("Inbred HIPS_"&amp;CX$4&amp;"_"&amp;$CM59,'Turkus Index'!$A:$D,4,FALSE))</f>
        <v>385</v>
      </c>
      <c r="CY59" s="127"/>
      <c r="CZ59" s="127">
        <f>IF(ISERROR(VLOOKUP("Inbred HIPS_"&amp;CZ$4&amp;"_"&amp;$CM59,'Turkus Index'!$A:$D,4,FALSE)),"NA",VLOOKUP("Inbred HIPS_"&amp;CZ$4&amp;"_"&amp;$CM59,'Turkus Index'!$A:$D,4,FALSE))</f>
        <v>386</v>
      </c>
      <c r="DA59" s="127"/>
      <c r="DB59" s="127">
        <f>IF(ISERROR(VLOOKUP("Inbred HIPS_"&amp;DB$4&amp;"_"&amp;$CM59,'Turkus Index'!$A:$D,4,FALSE)),"NA",VLOOKUP("Inbred HIPS_"&amp;DB$4&amp;"_"&amp;$CM59,'Turkus Index'!$A:$D,4,FALSE))</f>
        <v>387</v>
      </c>
      <c r="DC59" s="127"/>
      <c r="DD59" s="127">
        <f>IF(ISERROR(VLOOKUP("Inbred HIPS_"&amp;DD$4&amp;"_"&amp;$CM59,'Turkus Index'!$A:$D,4,FALSE)),"NA",VLOOKUP("Inbred HIPS_"&amp;DD$4&amp;"_"&amp;$CM59,'Turkus Index'!$A:$D,4,FALSE))</f>
        <v>388</v>
      </c>
      <c r="DE59" s="127"/>
      <c r="DF59" s="127">
        <f>IF(ISERROR(VLOOKUP("Inbred HIPS_"&amp;DF$4&amp;"_"&amp;$CM59,'Turkus Index'!$A:$D,4,FALSE)),"NA",VLOOKUP("Inbred HIPS_"&amp;DF$4&amp;"_"&amp;$CM59,'Turkus Index'!$A:$D,4,FALSE))</f>
        <v>389</v>
      </c>
      <c r="DG59" s="127"/>
      <c r="DH59" s="127">
        <f>IF(ISERROR(VLOOKUP("Inbred HIPS_"&amp;DH$4&amp;"_"&amp;$CM59,'Turkus Index'!$A:$D,4,FALSE)),"NA",VLOOKUP("Inbred HIPS_"&amp;DH$4&amp;"_"&amp;$CM59,'Turkus Index'!$A:$D,4,FALSE))</f>
        <v>390</v>
      </c>
      <c r="DI59" s="127"/>
      <c r="DJ59" s="126" t="str">
        <f>IF(ISERROR(VLOOKUP("Inbred HIPS_"&amp;DJ$4&amp;"_"&amp;$CM59,'Turkus Index'!$A:$D,4,FALSE)),"NA",VLOOKUP("Inbred HIPS_"&amp;DJ$4&amp;"_"&amp;$CM59,'Turkus Index'!$A:$D,4,FALSE))</f>
        <v>NA</v>
      </c>
      <c r="DK59" s="126"/>
    </row>
    <row r="60" spans="2:115" x14ac:dyDescent="0.9">
      <c r="CM60" s="64">
        <v>30</v>
      </c>
      <c r="CN60" s="126" t="str">
        <f>IF(ISERROR(VLOOKUP("Inbred HIPS_"&amp;CN$4&amp;"_"&amp;$CM60,'Turkus Index'!$A:$D,4,FALSE)),"NA",VLOOKUP("Inbred HIPS_"&amp;CN$4&amp;"_"&amp;$CM60,'Turkus Index'!$A:$D,4,FALSE))</f>
        <v>NA</v>
      </c>
      <c r="CO60" s="126"/>
      <c r="CP60" s="127">
        <f>IF(ISERROR(VLOOKUP("Inbred HIPS_"&amp;CP$4&amp;"_"&amp;$CM60,'Turkus Index'!$A:$D,4,FALSE)),"NA",VLOOKUP("Inbred HIPS_"&amp;CP$4&amp;"_"&amp;$CM60,'Turkus Index'!$A:$D,4,FALSE))</f>
        <v>380</v>
      </c>
      <c r="CQ60" s="127"/>
      <c r="CR60" s="127">
        <f>IF(ISERROR(VLOOKUP("Inbred HIPS_"&amp;CR$4&amp;"_"&amp;$CM60,'Turkus Index'!$A:$D,4,FALSE)),"NA",VLOOKUP("Inbred HIPS_"&amp;CR$4&amp;"_"&amp;$CM60,'Turkus Index'!$A:$D,4,FALSE))</f>
        <v>379</v>
      </c>
      <c r="CS60" s="127"/>
      <c r="CT60" s="127">
        <f>IF(ISERROR(VLOOKUP("Inbred HIPS_"&amp;CT$4&amp;"_"&amp;$CM60,'Turkus Index'!$A:$D,4,FALSE)),"NA",VLOOKUP("Inbred HIPS_"&amp;CT$4&amp;"_"&amp;$CM60,'Turkus Index'!$A:$D,4,FALSE))</f>
        <v>378</v>
      </c>
      <c r="CU60" s="127"/>
      <c r="CV60" s="127">
        <f>IF(ISERROR(VLOOKUP("Inbred HIPS_"&amp;CV$4&amp;"_"&amp;$CM60,'Turkus Index'!$A:$D,4,FALSE)),"NA",VLOOKUP("Inbred HIPS_"&amp;CV$4&amp;"_"&amp;$CM60,'Turkus Index'!$A:$D,4,FALSE))</f>
        <v>377</v>
      </c>
      <c r="CW60" s="127"/>
      <c r="CX60" s="127">
        <f>IF(ISERROR(VLOOKUP("Inbred HIPS_"&amp;CX$4&amp;"_"&amp;$CM60,'Turkus Index'!$A:$D,4,FALSE)),"NA",VLOOKUP("Inbred HIPS_"&amp;CX$4&amp;"_"&amp;$CM60,'Turkus Index'!$A:$D,4,FALSE))</f>
        <v>376</v>
      </c>
      <c r="CY60" s="127"/>
      <c r="CZ60" s="127">
        <f>IF(ISERROR(VLOOKUP("Inbred HIPS_"&amp;CZ$4&amp;"_"&amp;$CM60,'Turkus Index'!$A:$D,4,FALSE)),"NA",VLOOKUP("Inbred HIPS_"&amp;CZ$4&amp;"_"&amp;$CM60,'Turkus Index'!$A:$D,4,FALSE))</f>
        <v>375</v>
      </c>
      <c r="DA60" s="127"/>
      <c r="DB60" s="127">
        <f>IF(ISERROR(VLOOKUP("Inbred HIPS_"&amp;DB$4&amp;"_"&amp;$CM60,'Turkus Index'!$A:$D,4,FALSE)),"NA",VLOOKUP("Inbred HIPS_"&amp;DB$4&amp;"_"&amp;$CM60,'Turkus Index'!$A:$D,4,FALSE))</f>
        <v>374</v>
      </c>
      <c r="DC60" s="127"/>
      <c r="DD60" s="127">
        <f>IF(ISERROR(VLOOKUP("Inbred HIPS_"&amp;DD$4&amp;"_"&amp;$CM60,'Turkus Index'!$A:$D,4,FALSE)),"NA",VLOOKUP("Inbred HIPS_"&amp;DD$4&amp;"_"&amp;$CM60,'Turkus Index'!$A:$D,4,FALSE))</f>
        <v>373</v>
      </c>
      <c r="DE60" s="127"/>
      <c r="DF60" s="127">
        <f>IF(ISERROR(VLOOKUP("Inbred HIPS_"&amp;DF$4&amp;"_"&amp;$CM60,'Turkus Index'!$A:$D,4,FALSE)),"NA",VLOOKUP("Inbred HIPS_"&amp;DF$4&amp;"_"&amp;$CM60,'Turkus Index'!$A:$D,4,FALSE))</f>
        <v>372</v>
      </c>
      <c r="DG60" s="127"/>
      <c r="DH60" s="127">
        <f>IF(ISERROR(VLOOKUP("Inbred HIPS_"&amp;DH$4&amp;"_"&amp;$CM60,'Turkus Index'!$A:$D,4,FALSE)),"NA",VLOOKUP("Inbred HIPS_"&amp;DH$4&amp;"_"&amp;$CM60,'Turkus Index'!$A:$D,4,FALSE))</f>
        <v>371</v>
      </c>
      <c r="DI60" s="127"/>
      <c r="DJ60" s="126" t="str">
        <f>IF(ISERROR(VLOOKUP("Inbred HIPS_"&amp;DJ$4&amp;"_"&amp;$CM60,'Turkus Index'!$A:$D,4,FALSE)),"NA",VLOOKUP("Inbred HIPS_"&amp;DJ$4&amp;"_"&amp;$CM60,'Turkus Index'!$A:$D,4,FALSE))</f>
        <v>NA</v>
      </c>
      <c r="DK60" s="126"/>
    </row>
    <row r="61" spans="2:115" x14ac:dyDescent="0.9">
      <c r="CM61" s="64">
        <v>29</v>
      </c>
      <c r="CN61" s="126" t="str">
        <f>IF(ISERROR(VLOOKUP("Inbred HIPS_"&amp;CN$4&amp;"_"&amp;$CM61,'Turkus Index'!$A:$D,4,FALSE)),"NA",VLOOKUP("Inbred HIPS_"&amp;CN$4&amp;"_"&amp;$CM61,'Turkus Index'!$A:$D,4,FALSE))</f>
        <v>NA</v>
      </c>
      <c r="CO61" s="126"/>
      <c r="CP61" s="127">
        <f>IF(ISERROR(VLOOKUP("Inbred HIPS_"&amp;CP$4&amp;"_"&amp;$CM61,'Turkus Index'!$A:$D,4,FALSE)),"NA",VLOOKUP("Inbred HIPS_"&amp;CP$4&amp;"_"&amp;$CM61,'Turkus Index'!$A:$D,4,FALSE))</f>
        <v>361</v>
      </c>
      <c r="CQ61" s="127"/>
      <c r="CR61" s="127">
        <f>IF(ISERROR(VLOOKUP("Inbred HIPS_"&amp;CR$4&amp;"_"&amp;$CM61,'Turkus Index'!$A:$D,4,FALSE)),"NA",VLOOKUP("Inbred HIPS_"&amp;CR$4&amp;"_"&amp;$CM61,'Turkus Index'!$A:$D,4,FALSE))</f>
        <v>362</v>
      </c>
      <c r="CS61" s="127"/>
      <c r="CT61" s="127">
        <f>IF(ISERROR(VLOOKUP("Inbred HIPS_"&amp;CT$4&amp;"_"&amp;$CM61,'Turkus Index'!$A:$D,4,FALSE)),"NA",VLOOKUP("Inbred HIPS_"&amp;CT$4&amp;"_"&amp;$CM61,'Turkus Index'!$A:$D,4,FALSE))</f>
        <v>363</v>
      </c>
      <c r="CU61" s="127"/>
      <c r="CV61" s="127">
        <f>IF(ISERROR(VLOOKUP("Inbred HIPS_"&amp;CV$4&amp;"_"&amp;$CM61,'Turkus Index'!$A:$D,4,FALSE)),"NA",VLOOKUP("Inbred HIPS_"&amp;CV$4&amp;"_"&amp;$CM61,'Turkus Index'!$A:$D,4,FALSE))</f>
        <v>364</v>
      </c>
      <c r="CW61" s="127"/>
      <c r="CX61" s="127">
        <f>IF(ISERROR(VLOOKUP("Inbred HIPS_"&amp;CX$4&amp;"_"&amp;$CM61,'Turkus Index'!$A:$D,4,FALSE)),"NA",VLOOKUP("Inbred HIPS_"&amp;CX$4&amp;"_"&amp;$CM61,'Turkus Index'!$A:$D,4,FALSE))</f>
        <v>365</v>
      </c>
      <c r="CY61" s="127"/>
      <c r="CZ61" s="127">
        <f>IF(ISERROR(VLOOKUP("Inbred HIPS_"&amp;CZ$4&amp;"_"&amp;$CM61,'Turkus Index'!$A:$D,4,FALSE)),"NA",VLOOKUP("Inbred HIPS_"&amp;CZ$4&amp;"_"&amp;$CM61,'Turkus Index'!$A:$D,4,FALSE))</f>
        <v>366</v>
      </c>
      <c r="DA61" s="127"/>
      <c r="DB61" s="127">
        <f>IF(ISERROR(VLOOKUP("Inbred HIPS_"&amp;DB$4&amp;"_"&amp;$CM61,'Turkus Index'!$A:$D,4,FALSE)),"NA",VLOOKUP("Inbred HIPS_"&amp;DB$4&amp;"_"&amp;$CM61,'Turkus Index'!$A:$D,4,FALSE))</f>
        <v>367</v>
      </c>
      <c r="DC61" s="127"/>
      <c r="DD61" s="127">
        <f>IF(ISERROR(VLOOKUP("Inbred HIPS_"&amp;DD$4&amp;"_"&amp;$CM61,'Turkus Index'!$A:$D,4,FALSE)),"NA",VLOOKUP("Inbred HIPS_"&amp;DD$4&amp;"_"&amp;$CM61,'Turkus Index'!$A:$D,4,FALSE))</f>
        <v>368</v>
      </c>
      <c r="DE61" s="127"/>
      <c r="DF61" s="127">
        <f>IF(ISERROR(VLOOKUP("Inbred HIPS_"&amp;DF$4&amp;"_"&amp;$CM61,'Turkus Index'!$A:$D,4,FALSE)),"NA",VLOOKUP("Inbred HIPS_"&amp;DF$4&amp;"_"&amp;$CM61,'Turkus Index'!$A:$D,4,FALSE))</f>
        <v>369</v>
      </c>
      <c r="DG61" s="127"/>
      <c r="DH61" s="127">
        <f>IF(ISERROR(VLOOKUP("Inbred HIPS_"&amp;DH$4&amp;"_"&amp;$CM61,'Turkus Index'!$A:$D,4,FALSE)),"NA",VLOOKUP("Inbred HIPS_"&amp;DH$4&amp;"_"&amp;$CM61,'Turkus Index'!$A:$D,4,FALSE))</f>
        <v>370</v>
      </c>
      <c r="DI61" s="127"/>
      <c r="DJ61" s="126" t="str">
        <f>IF(ISERROR(VLOOKUP("Inbred HIPS_"&amp;DJ$4&amp;"_"&amp;$CM61,'Turkus Index'!$A:$D,4,FALSE)),"NA",VLOOKUP("Inbred HIPS_"&amp;DJ$4&amp;"_"&amp;$CM61,'Turkus Index'!$A:$D,4,FALSE))</f>
        <v>NA</v>
      </c>
      <c r="DK61" s="126"/>
    </row>
    <row r="62" spans="2:115" x14ac:dyDescent="0.9">
      <c r="CM62" s="64">
        <v>28</v>
      </c>
      <c r="CN62" s="126" t="str">
        <f>IF(ISERROR(VLOOKUP("Inbred HIPS_"&amp;CN$4&amp;"_"&amp;$CM62,'Turkus Index'!$A:$D,4,FALSE)),"NA",VLOOKUP("Inbred HIPS_"&amp;CN$4&amp;"_"&amp;$CM62,'Turkus Index'!$A:$D,4,FALSE))</f>
        <v>NA</v>
      </c>
      <c r="CO62" s="126"/>
      <c r="CP62" s="127">
        <f>IF(ISERROR(VLOOKUP("Inbred HIPS_"&amp;CP$4&amp;"_"&amp;$CM62,'Turkus Index'!$A:$D,4,FALSE)),"NA",VLOOKUP("Inbred HIPS_"&amp;CP$4&amp;"_"&amp;$CM62,'Turkus Index'!$A:$D,4,FALSE))</f>
        <v>360</v>
      </c>
      <c r="CQ62" s="127"/>
      <c r="CR62" s="127">
        <f>IF(ISERROR(VLOOKUP("Inbred HIPS_"&amp;CR$4&amp;"_"&amp;$CM62,'Turkus Index'!$A:$D,4,FALSE)),"NA",VLOOKUP("Inbred HIPS_"&amp;CR$4&amp;"_"&amp;$CM62,'Turkus Index'!$A:$D,4,FALSE))</f>
        <v>359</v>
      </c>
      <c r="CS62" s="127"/>
      <c r="CT62" s="127">
        <f>IF(ISERROR(VLOOKUP("Inbred HIPS_"&amp;CT$4&amp;"_"&amp;$CM62,'Turkus Index'!$A:$D,4,FALSE)),"NA",VLOOKUP("Inbred HIPS_"&amp;CT$4&amp;"_"&amp;$CM62,'Turkus Index'!$A:$D,4,FALSE))</f>
        <v>358</v>
      </c>
      <c r="CU62" s="127"/>
      <c r="CV62" s="127">
        <f>IF(ISERROR(VLOOKUP("Inbred HIPS_"&amp;CV$4&amp;"_"&amp;$CM62,'Turkus Index'!$A:$D,4,FALSE)),"NA",VLOOKUP("Inbred HIPS_"&amp;CV$4&amp;"_"&amp;$CM62,'Turkus Index'!$A:$D,4,FALSE))</f>
        <v>357</v>
      </c>
      <c r="CW62" s="127"/>
      <c r="CX62" s="127">
        <f>IF(ISERROR(VLOOKUP("Inbred HIPS_"&amp;CX$4&amp;"_"&amp;$CM62,'Turkus Index'!$A:$D,4,FALSE)),"NA",VLOOKUP("Inbred HIPS_"&amp;CX$4&amp;"_"&amp;$CM62,'Turkus Index'!$A:$D,4,FALSE))</f>
        <v>356</v>
      </c>
      <c r="CY62" s="127"/>
      <c r="CZ62" s="127">
        <f>IF(ISERROR(VLOOKUP("Inbred HIPS_"&amp;CZ$4&amp;"_"&amp;$CM62,'Turkus Index'!$A:$D,4,FALSE)),"NA",VLOOKUP("Inbred HIPS_"&amp;CZ$4&amp;"_"&amp;$CM62,'Turkus Index'!$A:$D,4,FALSE))</f>
        <v>355</v>
      </c>
      <c r="DA62" s="127"/>
      <c r="DB62" s="127">
        <f>IF(ISERROR(VLOOKUP("Inbred HIPS_"&amp;DB$4&amp;"_"&amp;$CM62,'Turkus Index'!$A:$D,4,FALSE)),"NA",VLOOKUP("Inbred HIPS_"&amp;DB$4&amp;"_"&amp;$CM62,'Turkus Index'!$A:$D,4,FALSE))</f>
        <v>354</v>
      </c>
      <c r="DC62" s="127"/>
      <c r="DD62" s="127">
        <f>IF(ISERROR(VLOOKUP("Inbred HIPS_"&amp;DD$4&amp;"_"&amp;$CM62,'Turkus Index'!$A:$D,4,FALSE)),"NA",VLOOKUP("Inbred HIPS_"&amp;DD$4&amp;"_"&amp;$CM62,'Turkus Index'!$A:$D,4,FALSE))</f>
        <v>353</v>
      </c>
      <c r="DE62" s="127"/>
      <c r="DF62" s="127">
        <f>IF(ISERROR(VLOOKUP("Inbred HIPS_"&amp;DF$4&amp;"_"&amp;$CM62,'Turkus Index'!$A:$D,4,FALSE)),"NA",VLOOKUP("Inbred HIPS_"&amp;DF$4&amp;"_"&amp;$CM62,'Turkus Index'!$A:$D,4,FALSE))</f>
        <v>352</v>
      </c>
      <c r="DG62" s="127"/>
      <c r="DH62" s="127">
        <f>IF(ISERROR(VLOOKUP("Inbred HIPS_"&amp;DH$4&amp;"_"&amp;$CM62,'Turkus Index'!$A:$D,4,FALSE)),"NA",VLOOKUP("Inbred HIPS_"&amp;DH$4&amp;"_"&amp;$CM62,'Turkus Index'!$A:$D,4,FALSE))</f>
        <v>351</v>
      </c>
      <c r="DI62" s="127"/>
      <c r="DJ62" s="126" t="str">
        <f>IF(ISERROR(VLOOKUP("Inbred HIPS_"&amp;DJ$4&amp;"_"&amp;$CM62,'Turkus Index'!$A:$D,4,FALSE)),"NA",VLOOKUP("Inbred HIPS_"&amp;DJ$4&amp;"_"&amp;$CM62,'Turkus Index'!$A:$D,4,FALSE))</f>
        <v>NA</v>
      </c>
      <c r="DK62" s="126"/>
    </row>
    <row r="63" spans="2:115" x14ac:dyDescent="0.9">
      <c r="CM63" s="64">
        <v>27</v>
      </c>
      <c r="CN63" s="126" t="str">
        <f>IF(ISERROR(VLOOKUP("Inbred HIPS_"&amp;CN$4&amp;"_"&amp;$CM63,'Turkus Index'!$A:$D,4,FALSE)),"NA",VLOOKUP("Inbred HIPS_"&amp;CN$4&amp;"_"&amp;$CM63,'Turkus Index'!$A:$D,4,FALSE))</f>
        <v>NA</v>
      </c>
      <c r="CO63" s="126"/>
      <c r="CP63" s="127">
        <f>IF(ISERROR(VLOOKUP("Inbred HIPS_"&amp;CP$4&amp;"_"&amp;$CM63,'Turkus Index'!$A:$D,4,FALSE)),"NA",VLOOKUP("Inbred HIPS_"&amp;CP$4&amp;"_"&amp;$CM63,'Turkus Index'!$A:$D,4,FALSE))</f>
        <v>341</v>
      </c>
      <c r="CQ63" s="127"/>
      <c r="CR63" s="127">
        <f>IF(ISERROR(VLOOKUP("Inbred HIPS_"&amp;CR$4&amp;"_"&amp;$CM63,'Turkus Index'!$A:$D,4,FALSE)),"NA",VLOOKUP("Inbred HIPS_"&amp;CR$4&amp;"_"&amp;$CM63,'Turkus Index'!$A:$D,4,FALSE))</f>
        <v>342</v>
      </c>
      <c r="CS63" s="127"/>
      <c r="CT63" s="127">
        <f>IF(ISERROR(VLOOKUP("Inbred HIPS_"&amp;CT$4&amp;"_"&amp;$CM63,'Turkus Index'!$A:$D,4,FALSE)),"NA",VLOOKUP("Inbred HIPS_"&amp;CT$4&amp;"_"&amp;$CM63,'Turkus Index'!$A:$D,4,FALSE))</f>
        <v>343</v>
      </c>
      <c r="CU63" s="127"/>
      <c r="CV63" s="127">
        <f>IF(ISERROR(VLOOKUP("Inbred HIPS_"&amp;CV$4&amp;"_"&amp;$CM63,'Turkus Index'!$A:$D,4,FALSE)),"NA",VLOOKUP("Inbred HIPS_"&amp;CV$4&amp;"_"&amp;$CM63,'Turkus Index'!$A:$D,4,FALSE))</f>
        <v>344</v>
      </c>
      <c r="CW63" s="127"/>
      <c r="CX63" s="127">
        <f>IF(ISERROR(VLOOKUP("Inbred HIPS_"&amp;CX$4&amp;"_"&amp;$CM63,'Turkus Index'!$A:$D,4,FALSE)),"NA",VLOOKUP("Inbred HIPS_"&amp;CX$4&amp;"_"&amp;$CM63,'Turkus Index'!$A:$D,4,FALSE))</f>
        <v>345</v>
      </c>
      <c r="CY63" s="127"/>
      <c r="CZ63" s="127">
        <f>IF(ISERROR(VLOOKUP("Inbred HIPS_"&amp;CZ$4&amp;"_"&amp;$CM63,'Turkus Index'!$A:$D,4,FALSE)),"NA",VLOOKUP("Inbred HIPS_"&amp;CZ$4&amp;"_"&amp;$CM63,'Turkus Index'!$A:$D,4,FALSE))</f>
        <v>346</v>
      </c>
      <c r="DA63" s="127"/>
      <c r="DB63" s="127">
        <f>IF(ISERROR(VLOOKUP("Inbred HIPS_"&amp;DB$4&amp;"_"&amp;$CM63,'Turkus Index'!$A:$D,4,FALSE)),"NA",VLOOKUP("Inbred HIPS_"&amp;DB$4&amp;"_"&amp;$CM63,'Turkus Index'!$A:$D,4,FALSE))</f>
        <v>347</v>
      </c>
      <c r="DC63" s="127"/>
      <c r="DD63" s="127">
        <f>IF(ISERROR(VLOOKUP("Inbred HIPS_"&amp;DD$4&amp;"_"&amp;$CM63,'Turkus Index'!$A:$D,4,FALSE)),"NA",VLOOKUP("Inbred HIPS_"&amp;DD$4&amp;"_"&amp;$CM63,'Turkus Index'!$A:$D,4,FALSE))</f>
        <v>348</v>
      </c>
      <c r="DE63" s="127"/>
      <c r="DF63" s="127">
        <f>IF(ISERROR(VLOOKUP("Inbred HIPS_"&amp;DF$4&amp;"_"&amp;$CM63,'Turkus Index'!$A:$D,4,FALSE)),"NA",VLOOKUP("Inbred HIPS_"&amp;DF$4&amp;"_"&amp;$CM63,'Turkus Index'!$A:$D,4,FALSE))</f>
        <v>349</v>
      </c>
      <c r="DG63" s="127"/>
      <c r="DH63" s="127">
        <f>IF(ISERROR(VLOOKUP("Inbred HIPS_"&amp;DH$4&amp;"_"&amp;$CM63,'Turkus Index'!$A:$D,4,FALSE)),"NA",VLOOKUP("Inbred HIPS_"&amp;DH$4&amp;"_"&amp;$CM63,'Turkus Index'!$A:$D,4,FALSE))</f>
        <v>350</v>
      </c>
      <c r="DI63" s="127"/>
      <c r="DJ63" s="126" t="str">
        <f>IF(ISERROR(VLOOKUP("Inbred HIPS_"&amp;DJ$4&amp;"_"&amp;$CM63,'Turkus Index'!$A:$D,4,FALSE)),"NA",VLOOKUP("Inbred HIPS_"&amp;DJ$4&amp;"_"&amp;$CM63,'Turkus Index'!$A:$D,4,FALSE))</f>
        <v>NA</v>
      </c>
      <c r="DK63" s="126"/>
    </row>
    <row r="64" spans="2:115" x14ac:dyDescent="0.9">
      <c r="CM64" s="64">
        <v>26</v>
      </c>
      <c r="CN64" s="126" t="str">
        <f>IF(ISERROR(VLOOKUP("Inbred HIPS_"&amp;CN$4&amp;"_"&amp;$CM64,'Turkus Index'!$A:$D,4,FALSE)),"NA",VLOOKUP("Inbred HIPS_"&amp;CN$4&amp;"_"&amp;$CM64,'Turkus Index'!$A:$D,4,FALSE))</f>
        <v>NA</v>
      </c>
      <c r="CO64" s="126"/>
      <c r="CP64" s="127">
        <f>IF(ISERROR(VLOOKUP("Inbred HIPS_"&amp;CP$4&amp;"_"&amp;$CM64,'Turkus Index'!$A:$D,4,FALSE)),"NA",VLOOKUP("Inbred HIPS_"&amp;CP$4&amp;"_"&amp;$CM64,'Turkus Index'!$A:$D,4,FALSE))</f>
        <v>340</v>
      </c>
      <c r="CQ64" s="127"/>
      <c r="CR64" s="127">
        <f>IF(ISERROR(VLOOKUP("Inbred HIPS_"&amp;CR$4&amp;"_"&amp;$CM64,'Turkus Index'!$A:$D,4,FALSE)),"NA",VLOOKUP("Inbred HIPS_"&amp;CR$4&amp;"_"&amp;$CM64,'Turkus Index'!$A:$D,4,FALSE))</f>
        <v>339</v>
      </c>
      <c r="CS64" s="127"/>
      <c r="CT64" s="127">
        <f>IF(ISERROR(VLOOKUP("Inbred HIPS_"&amp;CT$4&amp;"_"&amp;$CM64,'Turkus Index'!$A:$D,4,FALSE)),"NA",VLOOKUP("Inbred HIPS_"&amp;CT$4&amp;"_"&amp;$CM64,'Turkus Index'!$A:$D,4,FALSE))</f>
        <v>338</v>
      </c>
      <c r="CU64" s="127"/>
      <c r="CV64" s="127">
        <f>IF(ISERROR(VLOOKUP("Inbred HIPS_"&amp;CV$4&amp;"_"&amp;$CM64,'Turkus Index'!$A:$D,4,FALSE)),"NA",VLOOKUP("Inbred HIPS_"&amp;CV$4&amp;"_"&amp;$CM64,'Turkus Index'!$A:$D,4,FALSE))</f>
        <v>337</v>
      </c>
      <c r="CW64" s="127"/>
      <c r="CX64" s="127">
        <f>IF(ISERROR(VLOOKUP("Inbred HIPS_"&amp;CX$4&amp;"_"&amp;$CM64,'Turkus Index'!$A:$D,4,FALSE)),"NA",VLOOKUP("Inbred HIPS_"&amp;CX$4&amp;"_"&amp;$CM64,'Turkus Index'!$A:$D,4,FALSE))</f>
        <v>336</v>
      </c>
      <c r="CY64" s="127"/>
      <c r="CZ64" s="127">
        <f>IF(ISERROR(VLOOKUP("Inbred HIPS_"&amp;CZ$4&amp;"_"&amp;$CM64,'Turkus Index'!$A:$D,4,FALSE)),"NA",VLOOKUP("Inbred HIPS_"&amp;CZ$4&amp;"_"&amp;$CM64,'Turkus Index'!$A:$D,4,FALSE))</f>
        <v>335</v>
      </c>
      <c r="DA64" s="127"/>
      <c r="DB64" s="127">
        <f>IF(ISERROR(VLOOKUP("Inbred HIPS_"&amp;DB$4&amp;"_"&amp;$CM64,'Turkus Index'!$A:$D,4,FALSE)),"NA",VLOOKUP("Inbred HIPS_"&amp;DB$4&amp;"_"&amp;$CM64,'Turkus Index'!$A:$D,4,FALSE))</f>
        <v>334</v>
      </c>
      <c r="DC64" s="127"/>
      <c r="DD64" s="127">
        <f>IF(ISERROR(VLOOKUP("Inbred HIPS_"&amp;DD$4&amp;"_"&amp;$CM64,'Turkus Index'!$A:$D,4,FALSE)),"NA",VLOOKUP("Inbred HIPS_"&amp;DD$4&amp;"_"&amp;$CM64,'Turkus Index'!$A:$D,4,FALSE))</f>
        <v>333</v>
      </c>
      <c r="DE64" s="127"/>
      <c r="DF64" s="127">
        <f>IF(ISERROR(VLOOKUP("Inbred HIPS_"&amp;DF$4&amp;"_"&amp;$CM64,'Turkus Index'!$A:$D,4,FALSE)),"NA",VLOOKUP("Inbred HIPS_"&amp;DF$4&amp;"_"&amp;$CM64,'Turkus Index'!$A:$D,4,FALSE))</f>
        <v>332</v>
      </c>
      <c r="DG64" s="127"/>
      <c r="DH64" s="127">
        <f>IF(ISERROR(VLOOKUP("Inbred HIPS_"&amp;DH$4&amp;"_"&amp;$CM64,'Turkus Index'!$A:$D,4,FALSE)),"NA",VLOOKUP("Inbred HIPS_"&amp;DH$4&amp;"_"&amp;$CM64,'Turkus Index'!$A:$D,4,FALSE))</f>
        <v>331</v>
      </c>
      <c r="DI64" s="127"/>
      <c r="DJ64" s="126" t="str">
        <f>IF(ISERROR(VLOOKUP("Inbred HIPS_"&amp;DJ$4&amp;"_"&amp;$CM64,'Turkus Index'!$A:$D,4,FALSE)),"NA",VLOOKUP("Inbred HIPS_"&amp;DJ$4&amp;"_"&amp;$CM64,'Turkus Index'!$A:$D,4,FALSE))</f>
        <v>NA</v>
      </c>
      <c r="DK64" s="126"/>
    </row>
    <row r="65" spans="91:115" x14ac:dyDescent="0.9">
      <c r="CM65" s="64">
        <v>25</v>
      </c>
      <c r="CN65" s="126" t="str">
        <f>IF(ISERROR(VLOOKUP("Inbred HIPS_"&amp;CN$4&amp;"_"&amp;$CM65,'Turkus Index'!$A:$D,4,FALSE)),"NA",VLOOKUP("Inbred HIPS_"&amp;CN$4&amp;"_"&amp;$CM65,'Turkus Index'!$A:$D,4,FALSE))</f>
        <v>NA</v>
      </c>
      <c r="CO65" s="126"/>
      <c r="CP65" s="127">
        <f>IF(ISERROR(VLOOKUP("Inbred HIPS_"&amp;CP$4&amp;"_"&amp;$CM65,'Turkus Index'!$A:$D,4,FALSE)),"NA",VLOOKUP("Inbred HIPS_"&amp;CP$4&amp;"_"&amp;$CM65,'Turkus Index'!$A:$D,4,FALSE))</f>
        <v>321</v>
      </c>
      <c r="CQ65" s="127"/>
      <c r="CR65" s="127">
        <f>IF(ISERROR(VLOOKUP("Inbred HIPS_"&amp;CR$4&amp;"_"&amp;$CM65,'Turkus Index'!$A:$D,4,FALSE)),"NA",VLOOKUP("Inbred HIPS_"&amp;CR$4&amp;"_"&amp;$CM65,'Turkus Index'!$A:$D,4,FALSE))</f>
        <v>322</v>
      </c>
      <c r="CS65" s="127"/>
      <c r="CT65" s="127">
        <f>IF(ISERROR(VLOOKUP("Inbred HIPS_"&amp;CT$4&amp;"_"&amp;$CM65,'Turkus Index'!$A:$D,4,FALSE)),"NA",VLOOKUP("Inbred HIPS_"&amp;CT$4&amp;"_"&amp;$CM65,'Turkus Index'!$A:$D,4,FALSE))</f>
        <v>323</v>
      </c>
      <c r="CU65" s="127"/>
      <c r="CV65" s="127">
        <f>IF(ISERROR(VLOOKUP("Inbred HIPS_"&amp;CV$4&amp;"_"&amp;$CM65,'Turkus Index'!$A:$D,4,FALSE)),"NA",VLOOKUP("Inbred HIPS_"&amp;CV$4&amp;"_"&amp;$CM65,'Turkus Index'!$A:$D,4,FALSE))</f>
        <v>324</v>
      </c>
      <c r="CW65" s="127"/>
      <c r="CX65" s="127">
        <f>IF(ISERROR(VLOOKUP("Inbred HIPS_"&amp;CX$4&amp;"_"&amp;$CM65,'Turkus Index'!$A:$D,4,FALSE)),"NA",VLOOKUP("Inbred HIPS_"&amp;CX$4&amp;"_"&amp;$CM65,'Turkus Index'!$A:$D,4,FALSE))</f>
        <v>325</v>
      </c>
      <c r="CY65" s="127"/>
      <c r="CZ65" s="127">
        <f>IF(ISERROR(VLOOKUP("Inbred HIPS_"&amp;CZ$4&amp;"_"&amp;$CM65,'Turkus Index'!$A:$D,4,FALSE)),"NA",VLOOKUP("Inbred HIPS_"&amp;CZ$4&amp;"_"&amp;$CM65,'Turkus Index'!$A:$D,4,FALSE))</f>
        <v>326</v>
      </c>
      <c r="DA65" s="127"/>
      <c r="DB65" s="127">
        <f>IF(ISERROR(VLOOKUP("Inbred HIPS_"&amp;DB$4&amp;"_"&amp;$CM65,'Turkus Index'!$A:$D,4,FALSE)),"NA",VLOOKUP("Inbred HIPS_"&amp;DB$4&amp;"_"&amp;$CM65,'Turkus Index'!$A:$D,4,FALSE))</f>
        <v>327</v>
      </c>
      <c r="DC65" s="127"/>
      <c r="DD65" s="127">
        <f>IF(ISERROR(VLOOKUP("Inbred HIPS_"&amp;DD$4&amp;"_"&amp;$CM65,'Turkus Index'!$A:$D,4,FALSE)),"NA",VLOOKUP("Inbred HIPS_"&amp;DD$4&amp;"_"&amp;$CM65,'Turkus Index'!$A:$D,4,FALSE))</f>
        <v>328</v>
      </c>
      <c r="DE65" s="127"/>
      <c r="DF65" s="127">
        <f>IF(ISERROR(VLOOKUP("Inbred HIPS_"&amp;DF$4&amp;"_"&amp;$CM65,'Turkus Index'!$A:$D,4,FALSE)),"NA",VLOOKUP("Inbred HIPS_"&amp;DF$4&amp;"_"&amp;$CM65,'Turkus Index'!$A:$D,4,FALSE))</f>
        <v>329</v>
      </c>
      <c r="DG65" s="127"/>
      <c r="DH65" s="127">
        <f>IF(ISERROR(VLOOKUP("Inbred HIPS_"&amp;DH$4&amp;"_"&amp;$CM65,'Turkus Index'!$A:$D,4,FALSE)),"NA",VLOOKUP("Inbred HIPS_"&amp;DH$4&amp;"_"&amp;$CM65,'Turkus Index'!$A:$D,4,FALSE))</f>
        <v>330</v>
      </c>
      <c r="DI65" s="127"/>
      <c r="DJ65" s="126" t="str">
        <f>IF(ISERROR(VLOOKUP("Inbred HIPS_"&amp;DJ$4&amp;"_"&amp;$CM65,'Turkus Index'!$A:$D,4,FALSE)),"NA",VLOOKUP("Inbred HIPS_"&amp;DJ$4&amp;"_"&amp;$CM65,'Turkus Index'!$A:$D,4,FALSE))</f>
        <v>NA</v>
      </c>
      <c r="DK65" s="126"/>
    </row>
    <row r="66" spans="91:115" x14ac:dyDescent="0.9">
      <c r="CM66" s="64">
        <v>24</v>
      </c>
      <c r="CN66" s="126" t="str">
        <f>IF(ISERROR(VLOOKUP("Inbred HIPS_"&amp;CN$4&amp;"_"&amp;$CM66,'Turkus Index'!$A:$D,4,FALSE)),"NA",VLOOKUP("Inbred HIPS_"&amp;CN$4&amp;"_"&amp;$CM66,'Turkus Index'!$A:$D,4,FALSE))</f>
        <v>NA</v>
      </c>
      <c r="CO66" s="126"/>
      <c r="CP66" s="127">
        <f>IF(ISERROR(VLOOKUP("Inbred HIPS_"&amp;CP$4&amp;"_"&amp;$CM66,'Turkus Index'!$A:$D,4,FALSE)),"NA",VLOOKUP("Inbred HIPS_"&amp;CP$4&amp;"_"&amp;$CM66,'Turkus Index'!$A:$D,4,FALSE))</f>
        <v>320</v>
      </c>
      <c r="CQ66" s="127"/>
      <c r="CR66" s="127">
        <f>IF(ISERROR(VLOOKUP("Inbred HIPS_"&amp;CR$4&amp;"_"&amp;$CM66,'Turkus Index'!$A:$D,4,FALSE)),"NA",VLOOKUP("Inbred HIPS_"&amp;CR$4&amp;"_"&amp;$CM66,'Turkus Index'!$A:$D,4,FALSE))</f>
        <v>319</v>
      </c>
      <c r="CS66" s="127"/>
      <c r="CT66" s="127">
        <f>IF(ISERROR(VLOOKUP("Inbred HIPS_"&amp;CT$4&amp;"_"&amp;$CM66,'Turkus Index'!$A:$D,4,FALSE)),"NA",VLOOKUP("Inbred HIPS_"&amp;CT$4&amp;"_"&amp;$CM66,'Turkus Index'!$A:$D,4,FALSE))</f>
        <v>318</v>
      </c>
      <c r="CU66" s="127"/>
      <c r="CV66" s="127">
        <f>IF(ISERROR(VLOOKUP("Inbred HIPS_"&amp;CV$4&amp;"_"&amp;$CM66,'Turkus Index'!$A:$D,4,FALSE)),"NA",VLOOKUP("Inbred HIPS_"&amp;CV$4&amp;"_"&amp;$CM66,'Turkus Index'!$A:$D,4,FALSE))</f>
        <v>317</v>
      </c>
      <c r="CW66" s="127"/>
      <c r="CX66" s="127">
        <f>IF(ISERROR(VLOOKUP("Inbred HIPS_"&amp;CX$4&amp;"_"&amp;$CM66,'Turkus Index'!$A:$D,4,FALSE)),"NA",VLOOKUP("Inbred HIPS_"&amp;CX$4&amp;"_"&amp;$CM66,'Turkus Index'!$A:$D,4,FALSE))</f>
        <v>316</v>
      </c>
      <c r="CY66" s="127"/>
      <c r="CZ66" s="127">
        <f>IF(ISERROR(VLOOKUP("Inbred HIPS_"&amp;CZ$4&amp;"_"&amp;$CM66,'Turkus Index'!$A:$D,4,FALSE)),"NA",VLOOKUP("Inbred HIPS_"&amp;CZ$4&amp;"_"&amp;$CM66,'Turkus Index'!$A:$D,4,FALSE))</f>
        <v>315</v>
      </c>
      <c r="DA66" s="127"/>
      <c r="DB66" s="127">
        <f>IF(ISERROR(VLOOKUP("Inbred HIPS_"&amp;DB$4&amp;"_"&amp;$CM66,'Turkus Index'!$A:$D,4,FALSE)),"NA",VLOOKUP("Inbred HIPS_"&amp;DB$4&amp;"_"&amp;$CM66,'Turkus Index'!$A:$D,4,FALSE))</f>
        <v>314</v>
      </c>
      <c r="DC66" s="127"/>
      <c r="DD66" s="127">
        <f>IF(ISERROR(VLOOKUP("Inbred HIPS_"&amp;DD$4&amp;"_"&amp;$CM66,'Turkus Index'!$A:$D,4,FALSE)),"NA",VLOOKUP("Inbred HIPS_"&amp;DD$4&amp;"_"&amp;$CM66,'Turkus Index'!$A:$D,4,FALSE))</f>
        <v>313</v>
      </c>
      <c r="DE66" s="127"/>
      <c r="DF66" s="127">
        <f>IF(ISERROR(VLOOKUP("Inbred HIPS_"&amp;DF$4&amp;"_"&amp;$CM66,'Turkus Index'!$A:$D,4,FALSE)),"NA",VLOOKUP("Inbred HIPS_"&amp;DF$4&amp;"_"&amp;$CM66,'Turkus Index'!$A:$D,4,FALSE))</f>
        <v>312</v>
      </c>
      <c r="DG66" s="127"/>
      <c r="DH66" s="127">
        <f>IF(ISERROR(VLOOKUP("Inbred HIPS_"&amp;DH$4&amp;"_"&amp;$CM66,'Turkus Index'!$A:$D,4,FALSE)),"NA",VLOOKUP("Inbred HIPS_"&amp;DH$4&amp;"_"&amp;$CM66,'Turkus Index'!$A:$D,4,FALSE))</f>
        <v>311</v>
      </c>
      <c r="DI66" s="127"/>
      <c r="DJ66" s="126" t="str">
        <f>IF(ISERROR(VLOOKUP("Inbred HIPS_"&amp;DJ$4&amp;"_"&amp;$CM66,'Turkus Index'!$A:$D,4,FALSE)),"NA",VLOOKUP("Inbred HIPS_"&amp;DJ$4&amp;"_"&amp;$CM66,'Turkus Index'!$A:$D,4,FALSE))</f>
        <v>NA</v>
      </c>
      <c r="DK66" s="126"/>
    </row>
    <row r="67" spans="91:115" x14ac:dyDescent="0.9">
      <c r="CM67" s="64">
        <v>23</v>
      </c>
      <c r="CN67" s="126" t="str">
        <f>IF(ISERROR(VLOOKUP("Inbred HIPS_"&amp;CN$4&amp;"_"&amp;$CM67,'Turkus Index'!$A:$D,4,FALSE)),"NA",VLOOKUP("Inbred HIPS_"&amp;CN$4&amp;"_"&amp;$CM67,'Turkus Index'!$A:$D,4,FALSE))</f>
        <v>NA</v>
      </c>
      <c r="CO67" s="126"/>
      <c r="CP67" s="127">
        <f>IF(ISERROR(VLOOKUP("Inbred HIPS_"&amp;CP$4&amp;"_"&amp;$CM67,'Turkus Index'!$A:$D,4,FALSE)),"NA",VLOOKUP("Inbred HIPS_"&amp;CP$4&amp;"_"&amp;$CM67,'Turkus Index'!$A:$D,4,FALSE))</f>
        <v>301</v>
      </c>
      <c r="CQ67" s="127"/>
      <c r="CR67" s="127">
        <f>IF(ISERROR(VLOOKUP("Inbred HIPS_"&amp;CR$4&amp;"_"&amp;$CM67,'Turkus Index'!$A:$D,4,FALSE)),"NA",VLOOKUP("Inbred HIPS_"&amp;CR$4&amp;"_"&amp;$CM67,'Turkus Index'!$A:$D,4,FALSE))</f>
        <v>302</v>
      </c>
      <c r="CS67" s="127"/>
      <c r="CT67" s="127">
        <f>IF(ISERROR(VLOOKUP("Inbred HIPS_"&amp;CT$4&amp;"_"&amp;$CM67,'Turkus Index'!$A:$D,4,FALSE)),"NA",VLOOKUP("Inbred HIPS_"&amp;CT$4&amp;"_"&amp;$CM67,'Turkus Index'!$A:$D,4,FALSE))</f>
        <v>303</v>
      </c>
      <c r="CU67" s="127"/>
      <c r="CV67" s="127">
        <f>IF(ISERROR(VLOOKUP("Inbred HIPS_"&amp;CV$4&amp;"_"&amp;$CM67,'Turkus Index'!$A:$D,4,FALSE)),"NA",VLOOKUP("Inbred HIPS_"&amp;CV$4&amp;"_"&amp;$CM67,'Turkus Index'!$A:$D,4,FALSE))</f>
        <v>304</v>
      </c>
      <c r="CW67" s="127"/>
      <c r="CX67" s="127">
        <f>IF(ISERROR(VLOOKUP("Inbred HIPS_"&amp;CX$4&amp;"_"&amp;$CM67,'Turkus Index'!$A:$D,4,FALSE)),"NA",VLOOKUP("Inbred HIPS_"&amp;CX$4&amp;"_"&amp;$CM67,'Turkus Index'!$A:$D,4,FALSE))</f>
        <v>305</v>
      </c>
      <c r="CY67" s="127"/>
      <c r="CZ67" s="127">
        <f>IF(ISERROR(VLOOKUP("Inbred HIPS_"&amp;CZ$4&amp;"_"&amp;$CM67,'Turkus Index'!$A:$D,4,FALSE)),"NA",VLOOKUP("Inbred HIPS_"&amp;CZ$4&amp;"_"&amp;$CM67,'Turkus Index'!$A:$D,4,FALSE))</f>
        <v>306</v>
      </c>
      <c r="DA67" s="127"/>
      <c r="DB67" s="127">
        <f>IF(ISERROR(VLOOKUP("Inbred HIPS_"&amp;DB$4&amp;"_"&amp;$CM67,'Turkus Index'!$A:$D,4,FALSE)),"NA",VLOOKUP("Inbred HIPS_"&amp;DB$4&amp;"_"&amp;$CM67,'Turkus Index'!$A:$D,4,FALSE))</f>
        <v>307</v>
      </c>
      <c r="DC67" s="127"/>
      <c r="DD67" s="127">
        <f>IF(ISERROR(VLOOKUP("Inbred HIPS_"&amp;DD$4&amp;"_"&amp;$CM67,'Turkus Index'!$A:$D,4,FALSE)),"NA",VLOOKUP("Inbred HIPS_"&amp;DD$4&amp;"_"&amp;$CM67,'Turkus Index'!$A:$D,4,FALSE))</f>
        <v>308</v>
      </c>
      <c r="DE67" s="127"/>
      <c r="DF67" s="127">
        <f>IF(ISERROR(VLOOKUP("Inbred HIPS_"&amp;DF$4&amp;"_"&amp;$CM67,'Turkus Index'!$A:$D,4,FALSE)),"NA",VLOOKUP("Inbred HIPS_"&amp;DF$4&amp;"_"&amp;$CM67,'Turkus Index'!$A:$D,4,FALSE))</f>
        <v>309</v>
      </c>
      <c r="DG67" s="127"/>
      <c r="DH67" s="127">
        <f>IF(ISERROR(VLOOKUP("Inbred HIPS_"&amp;DH$4&amp;"_"&amp;$CM67,'Turkus Index'!$A:$D,4,FALSE)),"NA",VLOOKUP("Inbred HIPS_"&amp;DH$4&amp;"_"&amp;$CM67,'Turkus Index'!$A:$D,4,FALSE))</f>
        <v>310</v>
      </c>
      <c r="DI67" s="127"/>
      <c r="DJ67" s="126" t="str">
        <f>IF(ISERROR(VLOOKUP("Inbred HIPS_"&amp;DJ$4&amp;"_"&amp;$CM67,'Turkus Index'!$A:$D,4,FALSE)),"NA",VLOOKUP("Inbred HIPS_"&amp;DJ$4&amp;"_"&amp;$CM67,'Turkus Index'!$A:$D,4,FALSE))</f>
        <v>NA</v>
      </c>
      <c r="DK67" s="126"/>
    </row>
    <row r="68" spans="91:115" x14ac:dyDescent="0.9">
      <c r="CM68" s="64">
        <v>22</v>
      </c>
      <c r="CN68" s="126" t="str">
        <f>IF(ISERROR(VLOOKUP("Inbred HIPS_"&amp;CN$4&amp;"_"&amp;$CM68,'Turkus Index'!$A:$D,4,FALSE)),"NA",VLOOKUP("Inbred HIPS_"&amp;CN$4&amp;"_"&amp;$CM68,'Turkus Index'!$A:$D,4,FALSE))</f>
        <v>NA</v>
      </c>
      <c r="CO68" s="126"/>
      <c r="CP68" s="127">
        <f>IF(ISERROR(VLOOKUP("Inbred HIPS_"&amp;CP$4&amp;"_"&amp;$CM68,'Turkus Index'!$A:$D,4,FALSE)),"NA",VLOOKUP("Inbred HIPS_"&amp;CP$4&amp;"_"&amp;$CM68,'Turkus Index'!$A:$D,4,FALSE))</f>
        <v>300</v>
      </c>
      <c r="CQ68" s="127"/>
      <c r="CR68" s="127">
        <f>IF(ISERROR(VLOOKUP("Inbred HIPS_"&amp;CR$4&amp;"_"&amp;$CM68,'Turkus Index'!$A:$D,4,FALSE)),"NA",VLOOKUP("Inbred HIPS_"&amp;CR$4&amp;"_"&amp;$CM68,'Turkus Index'!$A:$D,4,FALSE))</f>
        <v>299</v>
      </c>
      <c r="CS68" s="127"/>
      <c r="CT68" s="127">
        <f>IF(ISERROR(VLOOKUP("Inbred HIPS_"&amp;CT$4&amp;"_"&amp;$CM68,'Turkus Index'!$A:$D,4,FALSE)),"NA",VLOOKUP("Inbred HIPS_"&amp;CT$4&amp;"_"&amp;$CM68,'Turkus Index'!$A:$D,4,FALSE))</f>
        <v>298</v>
      </c>
      <c r="CU68" s="127"/>
      <c r="CV68" s="127">
        <f>IF(ISERROR(VLOOKUP("Inbred HIPS_"&amp;CV$4&amp;"_"&amp;$CM68,'Turkus Index'!$A:$D,4,FALSE)),"NA",VLOOKUP("Inbred HIPS_"&amp;CV$4&amp;"_"&amp;$CM68,'Turkus Index'!$A:$D,4,FALSE))</f>
        <v>297</v>
      </c>
      <c r="CW68" s="127"/>
      <c r="CX68" s="127">
        <f>IF(ISERROR(VLOOKUP("Inbred HIPS_"&amp;CX$4&amp;"_"&amp;$CM68,'Turkus Index'!$A:$D,4,FALSE)),"NA",VLOOKUP("Inbred HIPS_"&amp;CX$4&amp;"_"&amp;$CM68,'Turkus Index'!$A:$D,4,FALSE))</f>
        <v>296</v>
      </c>
      <c r="CY68" s="127"/>
      <c r="CZ68" s="127">
        <f>IF(ISERROR(VLOOKUP("Inbred HIPS_"&amp;CZ$4&amp;"_"&amp;$CM68,'Turkus Index'!$A:$D,4,FALSE)),"NA",VLOOKUP("Inbred HIPS_"&amp;CZ$4&amp;"_"&amp;$CM68,'Turkus Index'!$A:$D,4,FALSE))</f>
        <v>295</v>
      </c>
      <c r="DA68" s="127"/>
      <c r="DB68" s="127">
        <f>IF(ISERROR(VLOOKUP("Inbred HIPS_"&amp;DB$4&amp;"_"&amp;$CM68,'Turkus Index'!$A:$D,4,FALSE)),"NA",VLOOKUP("Inbred HIPS_"&amp;DB$4&amp;"_"&amp;$CM68,'Turkus Index'!$A:$D,4,FALSE))</f>
        <v>294</v>
      </c>
      <c r="DC68" s="127"/>
      <c r="DD68" s="127">
        <f>IF(ISERROR(VLOOKUP("Inbred HIPS_"&amp;DD$4&amp;"_"&amp;$CM68,'Turkus Index'!$A:$D,4,FALSE)),"NA",VLOOKUP("Inbred HIPS_"&amp;DD$4&amp;"_"&amp;$CM68,'Turkus Index'!$A:$D,4,FALSE))</f>
        <v>293</v>
      </c>
      <c r="DE68" s="127"/>
      <c r="DF68" s="127">
        <f>IF(ISERROR(VLOOKUP("Inbred HIPS_"&amp;DF$4&amp;"_"&amp;$CM68,'Turkus Index'!$A:$D,4,FALSE)),"NA",VLOOKUP("Inbred HIPS_"&amp;DF$4&amp;"_"&amp;$CM68,'Turkus Index'!$A:$D,4,FALSE))</f>
        <v>292</v>
      </c>
      <c r="DG68" s="127"/>
      <c r="DH68" s="127">
        <f>IF(ISERROR(VLOOKUP("Inbred HIPS_"&amp;DH$4&amp;"_"&amp;$CM68,'Turkus Index'!$A:$D,4,FALSE)),"NA",VLOOKUP("Inbred HIPS_"&amp;DH$4&amp;"_"&amp;$CM68,'Turkus Index'!$A:$D,4,FALSE))</f>
        <v>291</v>
      </c>
      <c r="DI68" s="127"/>
      <c r="DJ68" s="126" t="str">
        <f>IF(ISERROR(VLOOKUP("Inbred HIPS_"&amp;DJ$4&amp;"_"&amp;$CM68,'Turkus Index'!$A:$D,4,FALSE)),"NA",VLOOKUP("Inbred HIPS_"&amp;DJ$4&amp;"_"&amp;$CM68,'Turkus Index'!$A:$D,4,FALSE))</f>
        <v>NA</v>
      </c>
      <c r="DK68" s="126"/>
    </row>
    <row r="69" spans="91:115" x14ac:dyDescent="0.9">
      <c r="CM69" s="64">
        <v>21</v>
      </c>
      <c r="CN69" s="126" t="str">
        <f>IF(ISERROR(VLOOKUP("Inbred HIPS_"&amp;CN$4&amp;"_"&amp;$CM69,'Turkus Index'!$A:$D,4,FALSE)),"NA",VLOOKUP("Inbred HIPS_"&amp;CN$4&amp;"_"&amp;$CM69,'Turkus Index'!$A:$D,4,FALSE))</f>
        <v>NA</v>
      </c>
      <c r="CO69" s="126"/>
      <c r="CP69" s="127">
        <f>IF(ISERROR(VLOOKUP("Inbred HIPS_"&amp;CP$4&amp;"_"&amp;$CM69,'Turkus Index'!$A:$D,4,FALSE)),"NA",VLOOKUP("Inbred HIPS_"&amp;CP$4&amp;"_"&amp;$CM69,'Turkus Index'!$A:$D,4,FALSE))</f>
        <v>281</v>
      </c>
      <c r="CQ69" s="127"/>
      <c r="CR69" s="127">
        <f>IF(ISERROR(VLOOKUP("Inbred HIPS_"&amp;CR$4&amp;"_"&amp;$CM69,'Turkus Index'!$A:$D,4,FALSE)),"NA",VLOOKUP("Inbred HIPS_"&amp;CR$4&amp;"_"&amp;$CM69,'Turkus Index'!$A:$D,4,FALSE))</f>
        <v>282</v>
      </c>
      <c r="CS69" s="127"/>
      <c r="CT69" s="127">
        <f>IF(ISERROR(VLOOKUP("Inbred HIPS_"&amp;CT$4&amp;"_"&amp;$CM69,'Turkus Index'!$A:$D,4,FALSE)),"NA",VLOOKUP("Inbred HIPS_"&amp;CT$4&amp;"_"&amp;$CM69,'Turkus Index'!$A:$D,4,FALSE))</f>
        <v>283</v>
      </c>
      <c r="CU69" s="127"/>
      <c r="CV69" s="127">
        <f>IF(ISERROR(VLOOKUP("Inbred HIPS_"&amp;CV$4&amp;"_"&amp;$CM69,'Turkus Index'!$A:$D,4,FALSE)),"NA",VLOOKUP("Inbred HIPS_"&amp;CV$4&amp;"_"&amp;$CM69,'Turkus Index'!$A:$D,4,FALSE))</f>
        <v>284</v>
      </c>
      <c r="CW69" s="127"/>
      <c r="CX69" s="127">
        <f>IF(ISERROR(VLOOKUP("Inbred HIPS_"&amp;CX$4&amp;"_"&amp;$CM69,'Turkus Index'!$A:$D,4,FALSE)),"NA",VLOOKUP("Inbred HIPS_"&amp;CX$4&amp;"_"&amp;$CM69,'Turkus Index'!$A:$D,4,FALSE))</f>
        <v>285</v>
      </c>
      <c r="CY69" s="127"/>
      <c r="CZ69" s="127">
        <f>IF(ISERROR(VLOOKUP("Inbred HIPS_"&amp;CZ$4&amp;"_"&amp;$CM69,'Turkus Index'!$A:$D,4,FALSE)),"NA",VLOOKUP("Inbred HIPS_"&amp;CZ$4&amp;"_"&amp;$CM69,'Turkus Index'!$A:$D,4,FALSE))</f>
        <v>286</v>
      </c>
      <c r="DA69" s="127"/>
      <c r="DB69" s="127">
        <f>IF(ISERROR(VLOOKUP("Inbred HIPS_"&amp;DB$4&amp;"_"&amp;$CM69,'Turkus Index'!$A:$D,4,FALSE)),"NA",VLOOKUP("Inbred HIPS_"&amp;DB$4&amp;"_"&amp;$CM69,'Turkus Index'!$A:$D,4,FALSE))</f>
        <v>287</v>
      </c>
      <c r="DC69" s="127"/>
      <c r="DD69" s="127">
        <f>IF(ISERROR(VLOOKUP("Inbred HIPS_"&amp;DD$4&amp;"_"&amp;$CM69,'Turkus Index'!$A:$D,4,FALSE)),"NA",VLOOKUP("Inbred HIPS_"&amp;DD$4&amp;"_"&amp;$CM69,'Turkus Index'!$A:$D,4,FALSE))</f>
        <v>288</v>
      </c>
      <c r="DE69" s="127"/>
      <c r="DF69" s="127">
        <f>IF(ISERROR(VLOOKUP("Inbred HIPS_"&amp;DF$4&amp;"_"&amp;$CM69,'Turkus Index'!$A:$D,4,FALSE)),"NA",VLOOKUP("Inbred HIPS_"&amp;DF$4&amp;"_"&amp;$CM69,'Turkus Index'!$A:$D,4,FALSE))</f>
        <v>289</v>
      </c>
      <c r="DG69" s="127"/>
      <c r="DH69" s="127">
        <f>IF(ISERROR(VLOOKUP("Inbred HIPS_"&amp;DH$4&amp;"_"&amp;$CM69,'Turkus Index'!$A:$D,4,FALSE)),"NA",VLOOKUP("Inbred HIPS_"&amp;DH$4&amp;"_"&amp;$CM69,'Turkus Index'!$A:$D,4,FALSE))</f>
        <v>290</v>
      </c>
      <c r="DI69" s="127"/>
      <c r="DJ69" s="126" t="str">
        <f>IF(ISERROR(VLOOKUP("Inbred HIPS_"&amp;DJ$4&amp;"_"&amp;$CM69,'Turkus Index'!$A:$D,4,FALSE)),"NA",VLOOKUP("Inbred HIPS_"&amp;DJ$4&amp;"_"&amp;$CM69,'Turkus Index'!$A:$D,4,FALSE))</f>
        <v>NA</v>
      </c>
      <c r="DK69" s="126"/>
    </row>
    <row r="70" spans="91:115" x14ac:dyDescent="0.9">
      <c r="CM70" s="64">
        <v>20</v>
      </c>
      <c r="CN70" s="126" t="str">
        <f>IF(ISERROR(VLOOKUP("Inbred HIPS_"&amp;CN$4&amp;"_"&amp;$CM70,'Turkus Index'!$A:$D,4,FALSE)),"NA",VLOOKUP("Inbred HIPS_"&amp;CN$4&amp;"_"&amp;$CM70,'Turkus Index'!$A:$D,4,FALSE))</f>
        <v>NA</v>
      </c>
      <c r="CO70" s="126"/>
      <c r="CP70" s="127">
        <f>IF(ISERROR(VLOOKUP("Inbred HIPS_"&amp;CP$4&amp;"_"&amp;$CM70,'Turkus Index'!$A:$D,4,FALSE)),"NA",VLOOKUP("Inbred HIPS_"&amp;CP$4&amp;"_"&amp;$CM70,'Turkus Index'!$A:$D,4,FALSE))</f>
        <v>280</v>
      </c>
      <c r="CQ70" s="127"/>
      <c r="CR70" s="127">
        <f>IF(ISERROR(VLOOKUP("Inbred HIPS_"&amp;CR$4&amp;"_"&amp;$CM70,'Turkus Index'!$A:$D,4,FALSE)),"NA",VLOOKUP("Inbred HIPS_"&amp;CR$4&amp;"_"&amp;$CM70,'Turkus Index'!$A:$D,4,FALSE))</f>
        <v>279</v>
      </c>
      <c r="CS70" s="127"/>
      <c r="CT70" s="127">
        <f>IF(ISERROR(VLOOKUP("Inbred HIPS_"&amp;CT$4&amp;"_"&amp;$CM70,'Turkus Index'!$A:$D,4,FALSE)),"NA",VLOOKUP("Inbred HIPS_"&amp;CT$4&amp;"_"&amp;$CM70,'Turkus Index'!$A:$D,4,FALSE))</f>
        <v>278</v>
      </c>
      <c r="CU70" s="127"/>
      <c r="CV70" s="127">
        <f>IF(ISERROR(VLOOKUP("Inbred HIPS_"&amp;CV$4&amp;"_"&amp;$CM70,'Turkus Index'!$A:$D,4,FALSE)),"NA",VLOOKUP("Inbred HIPS_"&amp;CV$4&amp;"_"&amp;$CM70,'Turkus Index'!$A:$D,4,FALSE))</f>
        <v>277</v>
      </c>
      <c r="CW70" s="127"/>
      <c r="CX70" s="127">
        <f>IF(ISERROR(VLOOKUP("Inbred HIPS_"&amp;CX$4&amp;"_"&amp;$CM70,'Turkus Index'!$A:$D,4,FALSE)),"NA",VLOOKUP("Inbred HIPS_"&amp;CX$4&amp;"_"&amp;$CM70,'Turkus Index'!$A:$D,4,FALSE))</f>
        <v>276</v>
      </c>
      <c r="CY70" s="127"/>
      <c r="CZ70" s="127">
        <f>IF(ISERROR(VLOOKUP("Inbred HIPS_"&amp;CZ$4&amp;"_"&amp;$CM70,'Turkus Index'!$A:$D,4,FALSE)),"NA",VLOOKUP("Inbred HIPS_"&amp;CZ$4&amp;"_"&amp;$CM70,'Turkus Index'!$A:$D,4,FALSE))</f>
        <v>275</v>
      </c>
      <c r="DA70" s="127"/>
      <c r="DB70" s="127">
        <f>IF(ISERROR(VLOOKUP("Inbred HIPS_"&amp;DB$4&amp;"_"&amp;$CM70,'Turkus Index'!$A:$D,4,FALSE)),"NA",VLOOKUP("Inbred HIPS_"&amp;DB$4&amp;"_"&amp;$CM70,'Turkus Index'!$A:$D,4,FALSE))</f>
        <v>274</v>
      </c>
      <c r="DC70" s="127"/>
      <c r="DD70" s="127">
        <f>IF(ISERROR(VLOOKUP("Inbred HIPS_"&amp;DD$4&amp;"_"&amp;$CM70,'Turkus Index'!$A:$D,4,FALSE)),"NA",VLOOKUP("Inbred HIPS_"&amp;DD$4&amp;"_"&amp;$CM70,'Turkus Index'!$A:$D,4,FALSE))</f>
        <v>273</v>
      </c>
      <c r="DE70" s="127"/>
      <c r="DF70" s="127">
        <f>IF(ISERROR(VLOOKUP("Inbred HIPS_"&amp;DF$4&amp;"_"&amp;$CM70,'Turkus Index'!$A:$D,4,FALSE)),"NA",VLOOKUP("Inbred HIPS_"&amp;DF$4&amp;"_"&amp;$CM70,'Turkus Index'!$A:$D,4,FALSE))</f>
        <v>272</v>
      </c>
      <c r="DG70" s="127"/>
      <c r="DH70" s="127">
        <f>IF(ISERROR(VLOOKUP("Inbred HIPS_"&amp;DH$4&amp;"_"&amp;$CM70,'Turkus Index'!$A:$D,4,FALSE)),"NA",VLOOKUP("Inbred HIPS_"&amp;DH$4&amp;"_"&amp;$CM70,'Turkus Index'!$A:$D,4,FALSE))</f>
        <v>271</v>
      </c>
      <c r="DI70" s="127"/>
      <c r="DJ70" s="126" t="str">
        <f>IF(ISERROR(VLOOKUP("Inbred HIPS_"&amp;DJ$4&amp;"_"&amp;$CM70,'Turkus Index'!$A:$D,4,FALSE)),"NA",VLOOKUP("Inbred HIPS_"&amp;DJ$4&amp;"_"&amp;$CM70,'Turkus Index'!$A:$D,4,FALSE))</f>
        <v>NA</v>
      </c>
      <c r="DK70" s="126"/>
    </row>
    <row r="71" spans="91:115" x14ac:dyDescent="0.9">
      <c r="CM71" s="64">
        <v>19</v>
      </c>
      <c r="CN71" s="126" t="str">
        <f>IF(ISERROR(VLOOKUP("Inbred HIPS_"&amp;CN$4&amp;"_"&amp;$CM71,'Turkus Index'!$A:$D,4,FALSE)),"NA",VLOOKUP("Inbred HIPS_"&amp;CN$4&amp;"_"&amp;$CM71,'Turkus Index'!$A:$D,4,FALSE))</f>
        <v>NA</v>
      </c>
      <c r="CO71" s="126"/>
      <c r="CP71" s="127">
        <f>IF(ISERROR(VLOOKUP("Inbred HIPS_"&amp;CP$4&amp;"_"&amp;$CM71,'Turkus Index'!$A:$D,4,FALSE)),"NA",VLOOKUP("Inbred HIPS_"&amp;CP$4&amp;"_"&amp;$CM71,'Turkus Index'!$A:$D,4,FALSE))</f>
        <v>261</v>
      </c>
      <c r="CQ71" s="127"/>
      <c r="CR71" s="127">
        <f>IF(ISERROR(VLOOKUP("Inbred HIPS_"&amp;CR$4&amp;"_"&amp;$CM71,'Turkus Index'!$A:$D,4,FALSE)),"NA",VLOOKUP("Inbred HIPS_"&amp;CR$4&amp;"_"&amp;$CM71,'Turkus Index'!$A:$D,4,FALSE))</f>
        <v>262</v>
      </c>
      <c r="CS71" s="127"/>
      <c r="CT71" s="127">
        <f>IF(ISERROR(VLOOKUP("Inbred HIPS_"&amp;CT$4&amp;"_"&amp;$CM71,'Turkus Index'!$A:$D,4,FALSE)),"NA",VLOOKUP("Inbred HIPS_"&amp;CT$4&amp;"_"&amp;$CM71,'Turkus Index'!$A:$D,4,FALSE))</f>
        <v>263</v>
      </c>
      <c r="CU71" s="127"/>
      <c r="CV71" s="127">
        <f>IF(ISERROR(VLOOKUP("Inbred HIPS_"&amp;CV$4&amp;"_"&amp;$CM71,'Turkus Index'!$A:$D,4,FALSE)),"NA",VLOOKUP("Inbred HIPS_"&amp;CV$4&amp;"_"&amp;$CM71,'Turkus Index'!$A:$D,4,FALSE))</f>
        <v>264</v>
      </c>
      <c r="CW71" s="127"/>
      <c r="CX71" s="127">
        <f>IF(ISERROR(VLOOKUP("Inbred HIPS_"&amp;CX$4&amp;"_"&amp;$CM71,'Turkus Index'!$A:$D,4,FALSE)),"NA",VLOOKUP("Inbred HIPS_"&amp;CX$4&amp;"_"&amp;$CM71,'Turkus Index'!$A:$D,4,FALSE))</f>
        <v>265</v>
      </c>
      <c r="CY71" s="127"/>
      <c r="CZ71" s="127">
        <f>IF(ISERROR(VLOOKUP("Inbred HIPS_"&amp;CZ$4&amp;"_"&amp;$CM71,'Turkus Index'!$A:$D,4,FALSE)),"NA",VLOOKUP("Inbred HIPS_"&amp;CZ$4&amp;"_"&amp;$CM71,'Turkus Index'!$A:$D,4,FALSE))</f>
        <v>266</v>
      </c>
      <c r="DA71" s="127"/>
      <c r="DB71" s="127">
        <f>IF(ISERROR(VLOOKUP("Inbred HIPS_"&amp;DB$4&amp;"_"&amp;$CM71,'Turkus Index'!$A:$D,4,FALSE)),"NA",VLOOKUP("Inbred HIPS_"&amp;DB$4&amp;"_"&amp;$CM71,'Turkus Index'!$A:$D,4,FALSE))</f>
        <v>267</v>
      </c>
      <c r="DC71" s="127"/>
      <c r="DD71" s="127">
        <f>IF(ISERROR(VLOOKUP("Inbred HIPS_"&amp;DD$4&amp;"_"&amp;$CM71,'Turkus Index'!$A:$D,4,FALSE)),"NA",VLOOKUP("Inbred HIPS_"&amp;DD$4&amp;"_"&amp;$CM71,'Turkus Index'!$A:$D,4,FALSE))</f>
        <v>268</v>
      </c>
      <c r="DE71" s="127"/>
      <c r="DF71" s="127">
        <f>IF(ISERROR(VLOOKUP("Inbred HIPS_"&amp;DF$4&amp;"_"&amp;$CM71,'Turkus Index'!$A:$D,4,FALSE)),"NA",VLOOKUP("Inbred HIPS_"&amp;DF$4&amp;"_"&amp;$CM71,'Turkus Index'!$A:$D,4,FALSE))</f>
        <v>269</v>
      </c>
      <c r="DG71" s="127"/>
      <c r="DH71" s="127">
        <f>IF(ISERROR(VLOOKUP("Inbred HIPS_"&amp;DH$4&amp;"_"&amp;$CM71,'Turkus Index'!$A:$D,4,FALSE)),"NA",VLOOKUP("Inbred HIPS_"&amp;DH$4&amp;"_"&amp;$CM71,'Turkus Index'!$A:$D,4,FALSE))</f>
        <v>270</v>
      </c>
      <c r="DI71" s="127"/>
      <c r="DJ71" s="126" t="str">
        <f>IF(ISERROR(VLOOKUP("Inbred HIPS_"&amp;DJ$4&amp;"_"&amp;$CM71,'Turkus Index'!$A:$D,4,FALSE)),"NA",VLOOKUP("Inbred HIPS_"&amp;DJ$4&amp;"_"&amp;$CM71,'Turkus Index'!$A:$D,4,FALSE))</f>
        <v>NA</v>
      </c>
      <c r="DK71" s="126"/>
    </row>
    <row r="72" spans="91:115" x14ac:dyDescent="0.9">
      <c r="CM72" s="64">
        <v>18</v>
      </c>
      <c r="CN72" s="126" t="str">
        <f>IF(ISERROR(VLOOKUP("Inbred HIPS_"&amp;CN$4&amp;"_"&amp;$CM72,'Turkus Index'!$A:$D,4,FALSE)),"NA",VLOOKUP("Inbred HIPS_"&amp;CN$4&amp;"_"&amp;$CM72,'Turkus Index'!$A:$D,4,FALSE))</f>
        <v>NA</v>
      </c>
      <c r="CO72" s="126"/>
      <c r="CP72" s="127">
        <f>IF(ISERROR(VLOOKUP("Inbred HIPS_"&amp;CP$4&amp;"_"&amp;$CM72,'Turkus Index'!$A:$D,4,FALSE)),"NA",VLOOKUP("Inbred HIPS_"&amp;CP$4&amp;"_"&amp;$CM72,'Turkus Index'!$A:$D,4,FALSE))</f>
        <v>260</v>
      </c>
      <c r="CQ72" s="127"/>
      <c r="CR72" s="127">
        <f>IF(ISERROR(VLOOKUP("Inbred HIPS_"&amp;CR$4&amp;"_"&amp;$CM72,'Turkus Index'!$A:$D,4,FALSE)),"NA",VLOOKUP("Inbred HIPS_"&amp;CR$4&amp;"_"&amp;$CM72,'Turkus Index'!$A:$D,4,FALSE))</f>
        <v>259</v>
      </c>
      <c r="CS72" s="127"/>
      <c r="CT72" s="127">
        <f>IF(ISERROR(VLOOKUP("Inbred HIPS_"&amp;CT$4&amp;"_"&amp;$CM72,'Turkus Index'!$A:$D,4,FALSE)),"NA",VLOOKUP("Inbred HIPS_"&amp;CT$4&amp;"_"&amp;$CM72,'Turkus Index'!$A:$D,4,FALSE))</f>
        <v>258</v>
      </c>
      <c r="CU72" s="127"/>
      <c r="CV72" s="127">
        <f>IF(ISERROR(VLOOKUP("Inbred HIPS_"&amp;CV$4&amp;"_"&amp;$CM72,'Turkus Index'!$A:$D,4,FALSE)),"NA",VLOOKUP("Inbred HIPS_"&amp;CV$4&amp;"_"&amp;$CM72,'Turkus Index'!$A:$D,4,FALSE))</f>
        <v>257</v>
      </c>
      <c r="CW72" s="127"/>
      <c r="CX72" s="127">
        <f>IF(ISERROR(VLOOKUP("Inbred HIPS_"&amp;CX$4&amp;"_"&amp;$CM72,'Turkus Index'!$A:$D,4,FALSE)),"NA",VLOOKUP("Inbred HIPS_"&amp;CX$4&amp;"_"&amp;$CM72,'Turkus Index'!$A:$D,4,FALSE))</f>
        <v>256</v>
      </c>
      <c r="CY72" s="127"/>
      <c r="CZ72" s="127">
        <f>IF(ISERROR(VLOOKUP("Inbred HIPS_"&amp;CZ$4&amp;"_"&amp;$CM72,'Turkus Index'!$A:$D,4,FALSE)),"NA",VLOOKUP("Inbred HIPS_"&amp;CZ$4&amp;"_"&amp;$CM72,'Turkus Index'!$A:$D,4,FALSE))</f>
        <v>255</v>
      </c>
      <c r="DA72" s="127"/>
      <c r="DB72" s="127">
        <f>IF(ISERROR(VLOOKUP("Inbred HIPS_"&amp;DB$4&amp;"_"&amp;$CM72,'Turkus Index'!$A:$D,4,FALSE)),"NA",VLOOKUP("Inbred HIPS_"&amp;DB$4&amp;"_"&amp;$CM72,'Turkus Index'!$A:$D,4,FALSE))</f>
        <v>254</v>
      </c>
      <c r="DC72" s="127"/>
      <c r="DD72" s="127">
        <f>IF(ISERROR(VLOOKUP("Inbred HIPS_"&amp;DD$4&amp;"_"&amp;$CM72,'Turkus Index'!$A:$D,4,FALSE)),"NA",VLOOKUP("Inbred HIPS_"&amp;DD$4&amp;"_"&amp;$CM72,'Turkus Index'!$A:$D,4,FALSE))</f>
        <v>253</v>
      </c>
      <c r="DE72" s="127"/>
      <c r="DF72" s="127">
        <f>IF(ISERROR(VLOOKUP("Inbred HIPS_"&amp;DF$4&amp;"_"&amp;$CM72,'Turkus Index'!$A:$D,4,FALSE)),"NA",VLOOKUP("Inbred HIPS_"&amp;DF$4&amp;"_"&amp;$CM72,'Turkus Index'!$A:$D,4,FALSE))</f>
        <v>252</v>
      </c>
      <c r="DG72" s="127"/>
      <c r="DH72" s="127">
        <f>IF(ISERROR(VLOOKUP("Inbred HIPS_"&amp;DH$4&amp;"_"&amp;$CM72,'Turkus Index'!$A:$D,4,FALSE)),"NA",VLOOKUP("Inbred HIPS_"&amp;DH$4&amp;"_"&amp;$CM72,'Turkus Index'!$A:$D,4,FALSE))</f>
        <v>251</v>
      </c>
      <c r="DI72" s="127"/>
      <c r="DJ72" s="126" t="str">
        <f>IF(ISERROR(VLOOKUP("Inbred HIPS_"&amp;DJ$4&amp;"_"&amp;$CM72,'Turkus Index'!$A:$D,4,FALSE)),"NA",VLOOKUP("Inbred HIPS_"&amp;DJ$4&amp;"_"&amp;$CM72,'Turkus Index'!$A:$D,4,FALSE))</f>
        <v>NA</v>
      </c>
      <c r="DK72" s="126"/>
    </row>
    <row r="73" spans="91:115" x14ac:dyDescent="0.9">
      <c r="CM73" s="64">
        <v>17</v>
      </c>
      <c r="CN73" s="126" t="str">
        <f>IF(ISERROR(VLOOKUP("Inbred HIPS_"&amp;CN$4&amp;"_"&amp;$CM73,'Turkus Index'!$A:$D,4,FALSE)),"NA",VLOOKUP("Inbred HIPS_"&amp;CN$4&amp;"_"&amp;$CM73,'Turkus Index'!$A:$D,4,FALSE))</f>
        <v>NA</v>
      </c>
      <c r="CO73" s="126"/>
      <c r="CP73" s="127">
        <f>IF(ISERROR(VLOOKUP("Inbred HIPS_"&amp;CP$4&amp;"_"&amp;$CM73,'Turkus Index'!$A:$D,4,FALSE)),"NA",VLOOKUP("Inbred HIPS_"&amp;CP$4&amp;"_"&amp;$CM73,'Turkus Index'!$A:$D,4,FALSE))</f>
        <v>241</v>
      </c>
      <c r="CQ73" s="127"/>
      <c r="CR73" s="127">
        <f>IF(ISERROR(VLOOKUP("Inbred HIPS_"&amp;CR$4&amp;"_"&amp;$CM73,'Turkus Index'!$A:$D,4,FALSE)),"NA",VLOOKUP("Inbred HIPS_"&amp;CR$4&amp;"_"&amp;$CM73,'Turkus Index'!$A:$D,4,FALSE))</f>
        <v>242</v>
      </c>
      <c r="CS73" s="127"/>
      <c r="CT73" s="127">
        <f>IF(ISERROR(VLOOKUP("Inbred HIPS_"&amp;CT$4&amp;"_"&amp;$CM73,'Turkus Index'!$A:$D,4,FALSE)),"NA",VLOOKUP("Inbred HIPS_"&amp;CT$4&amp;"_"&amp;$CM73,'Turkus Index'!$A:$D,4,FALSE))</f>
        <v>243</v>
      </c>
      <c r="CU73" s="127"/>
      <c r="CV73" s="127">
        <f>IF(ISERROR(VLOOKUP("Inbred HIPS_"&amp;CV$4&amp;"_"&amp;$CM73,'Turkus Index'!$A:$D,4,FALSE)),"NA",VLOOKUP("Inbred HIPS_"&amp;CV$4&amp;"_"&amp;$CM73,'Turkus Index'!$A:$D,4,FALSE))</f>
        <v>244</v>
      </c>
      <c r="CW73" s="127"/>
      <c r="CX73" s="127">
        <f>IF(ISERROR(VLOOKUP("Inbred HIPS_"&amp;CX$4&amp;"_"&amp;$CM73,'Turkus Index'!$A:$D,4,FALSE)),"NA",VLOOKUP("Inbred HIPS_"&amp;CX$4&amp;"_"&amp;$CM73,'Turkus Index'!$A:$D,4,FALSE))</f>
        <v>245</v>
      </c>
      <c r="CY73" s="127"/>
      <c r="CZ73" s="127">
        <f>IF(ISERROR(VLOOKUP("Inbred HIPS_"&amp;CZ$4&amp;"_"&amp;$CM73,'Turkus Index'!$A:$D,4,FALSE)),"NA",VLOOKUP("Inbred HIPS_"&amp;CZ$4&amp;"_"&amp;$CM73,'Turkus Index'!$A:$D,4,FALSE))</f>
        <v>246</v>
      </c>
      <c r="DA73" s="127"/>
      <c r="DB73" s="127">
        <f>IF(ISERROR(VLOOKUP("Inbred HIPS_"&amp;DB$4&amp;"_"&amp;$CM73,'Turkus Index'!$A:$D,4,FALSE)),"NA",VLOOKUP("Inbred HIPS_"&amp;DB$4&amp;"_"&amp;$CM73,'Turkus Index'!$A:$D,4,FALSE))</f>
        <v>247</v>
      </c>
      <c r="DC73" s="127"/>
      <c r="DD73" s="127">
        <f>IF(ISERROR(VLOOKUP("Inbred HIPS_"&amp;DD$4&amp;"_"&amp;$CM73,'Turkus Index'!$A:$D,4,FALSE)),"NA",VLOOKUP("Inbred HIPS_"&amp;DD$4&amp;"_"&amp;$CM73,'Turkus Index'!$A:$D,4,FALSE))</f>
        <v>248</v>
      </c>
      <c r="DE73" s="127"/>
      <c r="DF73" s="127">
        <f>IF(ISERROR(VLOOKUP("Inbred HIPS_"&amp;DF$4&amp;"_"&amp;$CM73,'Turkus Index'!$A:$D,4,FALSE)),"NA",VLOOKUP("Inbred HIPS_"&amp;DF$4&amp;"_"&amp;$CM73,'Turkus Index'!$A:$D,4,FALSE))</f>
        <v>249</v>
      </c>
      <c r="DG73" s="127"/>
      <c r="DH73" s="127">
        <f>IF(ISERROR(VLOOKUP("Inbred HIPS_"&amp;DH$4&amp;"_"&amp;$CM73,'Turkus Index'!$A:$D,4,FALSE)),"NA",VLOOKUP("Inbred HIPS_"&amp;DH$4&amp;"_"&amp;$CM73,'Turkus Index'!$A:$D,4,FALSE))</f>
        <v>250</v>
      </c>
      <c r="DI73" s="127"/>
      <c r="DJ73" s="126" t="str">
        <f>IF(ISERROR(VLOOKUP("Inbred HIPS_"&amp;DJ$4&amp;"_"&amp;$CM73,'Turkus Index'!$A:$D,4,FALSE)),"NA",VLOOKUP("Inbred HIPS_"&amp;DJ$4&amp;"_"&amp;$CM73,'Turkus Index'!$A:$D,4,FALSE))</f>
        <v>NA</v>
      </c>
      <c r="DK73" s="126"/>
    </row>
    <row r="74" spans="91:115" x14ac:dyDescent="0.9">
      <c r="CM74" s="64">
        <v>16</v>
      </c>
      <c r="CN74" s="126" t="str">
        <f>IF(ISERROR(VLOOKUP("Inbred HIPS_"&amp;CN$4&amp;"_"&amp;$CM74,'Turkus Index'!$A:$D,4,FALSE)),"NA",VLOOKUP("Inbred HIPS_"&amp;CN$4&amp;"_"&amp;$CM74,'Turkus Index'!$A:$D,4,FALSE))</f>
        <v>NA</v>
      </c>
      <c r="CO74" s="126"/>
      <c r="CP74" s="127">
        <f>IF(ISERROR(VLOOKUP("Inbred HIPS_"&amp;CP$4&amp;"_"&amp;$CM74,'Turkus Index'!$A:$D,4,FALSE)),"NA",VLOOKUP("Inbred HIPS_"&amp;CP$4&amp;"_"&amp;$CM74,'Turkus Index'!$A:$D,4,FALSE))</f>
        <v>240</v>
      </c>
      <c r="CQ74" s="127"/>
      <c r="CR74" s="127">
        <f>IF(ISERROR(VLOOKUP("Inbred HIPS_"&amp;CR$4&amp;"_"&amp;$CM74,'Turkus Index'!$A:$D,4,FALSE)),"NA",VLOOKUP("Inbred HIPS_"&amp;CR$4&amp;"_"&amp;$CM74,'Turkus Index'!$A:$D,4,FALSE))</f>
        <v>239</v>
      </c>
      <c r="CS74" s="127"/>
      <c r="CT74" s="127">
        <f>IF(ISERROR(VLOOKUP("Inbred HIPS_"&amp;CT$4&amp;"_"&amp;$CM74,'Turkus Index'!$A:$D,4,FALSE)),"NA",VLOOKUP("Inbred HIPS_"&amp;CT$4&amp;"_"&amp;$CM74,'Turkus Index'!$A:$D,4,FALSE))</f>
        <v>238</v>
      </c>
      <c r="CU74" s="127"/>
      <c r="CV74" s="127">
        <f>IF(ISERROR(VLOOKUP("Inbred HIPS_"&amp;CV$4&amp;"_"&amp;$CM74,'Turkus Index'!$A:$D,4,FALSE)),"NA",VLOOKUP("Inbred HIPS_"&amp;CV$4&amp;"_"&amp;$CM74,'Turkus Index'!$A:$D,4,FALSE))</f>
        <v>237</v>
      </c>
      <c r="CW74" s="127"/>
      <c r="CX74" s="127">
        <f>IF(ISERROR(VLOOKUP("Inbred HIPS_"&amp;CX$4&amp;"_"&amp;$CM74,'Turkus Index'!$A:$D,4,FALSE)),"NA",VLOOKUP("Inbred HIPS_"&amp;CX$4&amp;"_"&amp;$CM74,'Turkus Index'!$A:$D,4,FALSE))</f>
        <v>236</v>
      </c>
      <c r="CY74" s="127"/>
      <c r="CZ74" s="127">
        <f>IF(ISERROR(VLOOKUP("Inbred HIPS_"&amp;CZ$4&amp;"_"&amp;$CM74,'Turkus Index'!$A:$D,4,FALSE)),"NA",VLOOKUP("Inbred HIPS_"&amp;CZ$4&amp;"_"&amp;$CM74,'Turkus Index'!$A:$D,4,FALSE))</f>
        <v>235</v>
      </c>
      <c r="DA74" s="127"/>
      <c r="DB74" s="127">
        <f>IF(ISERROR(VLOOKUP("Inbred HIPS_"&amp;DB$4&amp;"_"&amp;$CM74,'Turkus Index'!$A:$D,4,FALSE)),"NA",VLOOKUP("Inbred HIPS_"&amp;DB$4&amp;"_"&amp;$CM74,'Turkus Index'!$A:$D,4,FALSE))</f>
        <v>234</v>
      </c>
      <c r="DC74" s="127"/>
      <c r="DD74" s="127">
        <f>IF(ISERROR(VLOOKUP("Inbred HIPS_"&amp;DD$4&amp;"_"&amp;$CM74,'Turkus Index'!$A:$D,4,FALSE)),"NA",VLOOKUP("Inbred HIPS_"&amp;DD$4&amp;"_"&amp;$CM74,'Turkus Index'!$A:$D,4,FALSE))</f>
        <v>233</v>
      </c>
      <c r="DE74" s="127"/>
      <c r="DF74" s="127">
        <f>IF(ISERROR(VLOOKUP("Inbred HIPS_"&amp;DF$4&amp;"_"&amp;$CM74,'Turkus Index'!$A:$D,4,FALSE)),"NA",VLOOKUP("Inbred HIPS_"&amp;DF$4&amp;"_"&amp;$CM74,'Turkus Index'!$A:$D,4,FALSE))</f>
        <v>232</v>
      </c>
      <c r="DG74" s="127"/>
      <c r="DH74" s="127">
        <f>IF(ISERROR(VLOOKUP("Inbred HIPS_"&amp;DH$4&amp;"_"&amp;$CM74,'Turkus Index'!$A:$D,4,FALSE)),"NA",VLOOKUP("Inbred HIPS_"&amp;DH$4&amp;"_"&amp;$CM74,'Turkus Index'!$A:$D,4,FALSE))</f>
        <v>231</v>
      </c>
      <c r="DI74" s="127"/>
      <c r="DJ74" s="126" t="str">
        <f>IF(ISERROR(VLOOKUP("Inbred HIPS_"&amp;DJ$4&amp;"_"&amp;$CM74,'Turkus Index'!$A:$D,4,FALSE)),"NA",VLOOKUP("Inbred HIPS_"&amp;DJ$4&amp;"_"&amp;$CM74,'Turkus Index'!$A:$D,4,FALSE))</f>
        <v>NA</v>
      </c>
      <c r="DK74" s="126"/>
    </row>
    <row r="75" spans="91:115" x14ac:dyDescent="0.9">
      <c r="CM75" s="64">
        <v>15</v>
      </c>
      <c r="CN75" s="126" t="str">
        <f>IF(ISERROR(VLOOKUP("Inbred HIPS_"&amp;CN$4&amp;"_"&amp;$CM75,'Turkus Index'!$A:$D,4,FALSE)),"NA",VLOOKUP("Inbred HIPS_"&amp;CN$4&amp;"_"&amp;$CM75,'Turkus Index'!$A:$D,4,FALSE))</f>
        <v>NA</v>
      </c>
      <c r="CO75" s="126"/>
      <c r="CP75" s="127">
        <f>IF(ISERROR(VLOOKUP("Inbred HIPS_"&amp;CP$4&amp;"_"&amp;$CM75,'Turkus Index'!$A:$D,4,FALSE)),"NA",VLOOKUP("Inbred HIPS_"&amp;CP$4&amp;"_"&amp;$CM75,'Turkus Index'!$A:$D,4,FALSE))</f>
        <v>221</v>
      </c>
      <c r="CQ75" s="127"/>
      <c r="CR75" s="127">
        <f>IF(ISERROR(VLOOKUP("Inbred HIPS_"&amp;CR$4&amp;"_"&amp;$CM75,'Turkus Index'!$A:$D,4,FALSE)),"NA",VLOOKUP("Inbred HIPS_"&amp;CR$4&amp;"_"&amp;$CM75,'Turkus Index'!$A:$D,4,FALSE))</f>
        <v>222</v>
      </c>
      <c r="CS75" s="127"/>
      <c r="CT75" s="127">
        <f>IF(ISERROR(VLOOKUP("Inbred HIPS_"&amp;CT$4&amp;"_"&amp;$CM75,'Turkus Index'!$A:$D,4,FALSE)),"NA",VLOOKUP("Inbred HIPS_"&amp;CT$4&amp;"_"&amp;$CM75,'Turkus Index'!$A:$D,4,FALSE))</f>
        <v>223</v>
      </c>
      <c r="CU75" s="127"/>
      <c r="CV75" s="127">
        <f>IF(ISERROR(VLOOKUP("Inbred HIPS_"&amp;CV$4&amp;"_"&amp;$CM75,'Turkus Index'!$A:$D,4,FALSE)),"NA",VLOOKUP("Inbred HIPS_"&amp;CV$4&amp;"_"&amp;$CM75,'Turkus Index'!$A:$D,4,FALSE))</f>
        <v>224</v>
      </c>
      <c r="CW75" s="127"/>
      <c r="CX75" s="127">
        <f>IF(ISERROR(VLOOKUP("Inbred HIPS_"&amp;CX$4&amp;"_"&amp;$CM75,'Turkus Index'!$A:$D,4,FALSE)),"NA",VLOOKUP("Inbred HIPS_"&amp;CX$4&amp;"_"&amp;$CM75,'Turkus Index'!$A:$D,4,FALSE))</f>
        <v>225</v>
      </c>
      <c r="CY75" s="127"/>
      <c r="CZ75" s="127">
        <f>IF(ISERROR(VLOOKUP("Inbred HIPS_"&amp;CZ$4&amp;"_"&amp;$CM75,'Turkus Index'!$A:$D,4,FALSE)),"NA",VLOOKUP("Inbred HIPS_"&amp;CZ$4&amp;"_"&amp;$CM75,'Turkus Index'!$A:$D,4,FALSE))</f>
        <v>226</v>
      </c>
      <c r="DA75" s="127"/>
      <c r="DB75" s="127">
        <f>IF(ISERROR(VLOOKUP("Inbred HIPS_"&amp;DB$4&amp;"_"&amp;$CM75,'Turkus Index'!$A:$D,4,FALSE)),"NA",VLOOKUP("Inbred HIPS_"&amp;DB$4&amp;"_"&amp;$CM75,'Turkus Index'!$A:$D,4,FALSE))</f>
        <v>227</v>
      </c>
      <c r="DC75" s="127"/>
      <c r="DD75" s="127">
        <f>IF(ISERROR(VLOOKUP("Inbred HIPS_"&amp;DD$4&amp;"_"&amp;$CM75,'Turkus Index'!$A:$D,4,FALSE)),"NA",VLOOKUP("Inbred HIPS_"&amp;DD$4&amp;"_"&amp;$CM75,'Turkus Index'!$A:$D,4,FALSE))</f>
        <v>228</v>
      </c>
      <c r="DE75" s="127"/>
      <c r="DF75" s="127">
        <f>IF(ISERROR(VLOOKUP("Inbred HIPS_"&amp;DF$4&amp;"_"&amp;$CM75,'Turkus Index'!$A:$D,4,FALSE)),"NA",VLOOKUP("Inbred HIPS_"&amp;DF$4&amp;"_"&amp;$CM75,'Turkus Index'!$A:$D,4,FALSE))</f>
        <v>229</v>
      </c>
      <c r="DG75" s="127"/>
      <c r="DH75" s="127">
        <f>IF(ISERROR(VLOOKUP("Inbred HIPS_"&amp;DH$4&amp;"_"&amp;$CM75,'Turkus Index'!$A:$D,4,FALSE)),"NA",VLOOKUP("Inbred HIPS_"&amp;DH$4&amp;"_"&amp;$CM75,'Turkus Index'!$A:$D,4,FALSE))</f>
        <v>230</v>
      </c>
      <c r="DI75" s="127"/>
      <c r="DJ75" s="126" t="str">
        <f>IF(ISERROR(VLOOKUP("Inbred HIPS_"&amp;DJ$4&amp;"_"&amp;$CM75,'Turkus Index'!$A:$D,4,FALSE)),"NA",VLOOKUP("Inbred HIPS_"&amp;DJ$4&amp;"_"&amp;$CM75,'Turkus Index'!$A:$D,4,FALSE))</f>
        <v>NA</v>
      </c>
      <c r="DK75" s="126"/>
    </row>
    <row r="76" spans="91:115" x14ac:dyDescent="0.9">
      <c r="CM76" s="64">
        <v>14</v>
      </c>
      <c r="CN76" s="126" t="str">
        <f>IF(ISERROR(VLOOKUP("Inbred HIPS_"&amp;CN$4&amp;"_"&amp;$CM76,'Turkus Index'!$A:$D,4,FALSE)),"NA",VLOOKUP("Inbred HIPS_"&amp;CN$4&amp;"_"&amp;$CM76,'Turkus Index'!$A:$D,4,FALSE))</f>
        <v>NA</v>
      </c>
      <c r="CO76" s="126"/>
      <c r="CP76" s="127">
        <f>IF(ISERROR(VLOOKUP("Inbred HIPS_"&amp;CP$4&amp;"_"&amp;$CM76,'Turkus Index'!$A:$D,4,FALSE)),"NA",VLOOKUP("Inbred HIPS_"&amp;CP$4&amp;"_"&amp;$CM76,'Turkus Index'!$A:$D,4,FALSE))</f>
        <v>220</v>
      </c>
      <c r="CQ76" s="127"/>
      <c r="CR76" s="127">
        <f>IF(ISERROR(VLOOKUP("Inbred HIPS_"&amp;CR$4&amp;"_"&amp;$CM76,'Turkus Index'!$A:$D,4,FALSE)),"NA",VLOOKUP("Inbred HIPS_"&amp;CR$4&amp;"_"&amp;$CM76,'Turkus Index'!$A:$D,4,FALSE))</f>
        <v>219</v>
      </c>
      <c r="CS76" s="127"/>
      <c r="CT76" s="127">
        <f>IF(ISERROR(VLOOKUP("Inbred HIPS_"&amp;CT$4&amp;"_"&amp;$CM76,'Turkus Index'!$A:$D,4,FALSE)),"NA",VLOOKUP("Inbred HIPS_"&amp;CT$4&amp;"_"&amp;$CM76,'Turkus Index'!$A:$D,4,FALSE))</f>
        <v>218</v>
      </c>
      <c r="CU76" s="127"/>
      <c r="CV76" s="127">
        <f>IF(ISERROR(VLOOKUP("Inbred HIPS_"&amp;CV$4&amp;"_"&amp;$CM76,'Turkus Index'!$A:$D,4,FALSE)),"NA",VLOOKUP("Inbred HIPS_"&amp;CV$4&amp;"_"&amp;$CM76,'Turkus Index'!$A:$D,4,FALSE))</f>
        <v>217</v>
      </c>
      <c r="CW76" s="127"/>
      <c r="CX76" s="127">
        <f>IF(ISERROR(VLOOKUP("Inbred HIPS_"&amp;CX$4&amp;"_"&amp;$CM76,'Turkus Index'!$A:$D,4,FALSE)),"NA",VLOOKUP("Inbred HIPS_"&amp;CX$4&amp;"_"&amp;$CM76,'Turkus Index'!$A:$D,4,FALSE))</f>
        <v>216</v>
      </c>
      <c r="CY76" s="127"/>
      <c r="CZ76" s="127">
        <f>IF(ISERROR(VLOOKUP("Inbred HIPS_"&amp;CZ$4&amp;"_"&amp;$CM76,'Turkus Index'!$A:$D,4,FALSE)),"NA",VLOOKUP("Inbred HIPS_"&amp;CZ$4&amp;"_"&amp;$CM76,'Turkus Index'!$A:$D,4,FALSE))</f>
        <v>215</v>
      </c>
      <c r="DA76" s="127"/>
      <c r="DB76" s="127">
        <f>IF(ISERROR(VLOOKUP("Inbred HIPS_"&amp;DB$4&amp;"_"&amp;$CM76,'Turkus Index'!$A:$D,4,FALSE)),"NA",VLOOKUP("Inbred HIPS_"&amp;DB$4&amp;"_"&amp;$CM76,'Turkus Index'!$A:$D,4,FALSE))</f>
        <v>214</v>
      </c>
      <c r="DC76" s="127"/>
      <c r="DD76" s="127">
        <f>IF(ISERROR(VLOOKUP("Inbred HIPS_"&amp;DD$4&amp;"_"&amp;$CM76,'Turkus Index'!$A:$D,4,FALSE)),"NA",VLOOKUP("Inbred HIPS_"&amp;DD$4&amp;"_"&amp;$CM76,'Turkus Index'!$A:$D,4,FALSE))</f>
        <v>213</v>
      </c>
      <c r="DE76" s="127"/>
      <c r="DF76" s="127">
        <f>IF(ISERROR(VLOOKUP("Inbred HIPS_"&amp;DF$4&amp;"_"&amp;$CM76,'Turkus Index'!$A:$D,4,FALSE)),"NA",VLOOKUP("Inbred HIPS_"&amp;DF$4&amp;"_"&amp;$CM76,'Turkus Index'!$A:$D,4,FALSE))</f>
        <v>212</v>
      </c>
      <c r="DG76" s="127"/>
      <c r="DH76" s="127">
        <f>IF(ISERROR(VLOOKUP("Inbred HIPS_"&amp;DH$4&amp;"_"&amp;$CM76,'Turkus Index'!$A:$D,4,FALSE)),"NA",VLOOKUP("Inbred HIPS_"&amp;DH$4&amp;"_"&amp;$CM76,'Turkus Index'!$A:$D,4,FALSE))</f>
        <v>211</v>
      </c>
      <c r="DI76" s="127"/>
      <c r="DJ76" s="126" t="str">
        <f>IF(ISERROR(VLOOKUP("Inbred HIPS_"&amp;DJ$4&amp;"_"&amp;$CM76,'Turkus Index'!$A:$D,4,FALSE)),"NA",VLOOKUP("Inbred HIPS_"&amp;DJ$4&amp;"_"&amp;$CM76,'Turkus Index'!$A:$D,4,FALSE))</f>
        <v>NA</v>
      </c>
      <c r="DK76" s="126"/>
    </row>
    <row r="77" spans="91:115" x14ac:dyDescent="0.9">
      <c r="CM77" s="64">
        <v>13</v>
      </c>
      <c r="CN77" s="126" t="str">
        <f>IF(ISERROR(VLOOKUP("Inbred HIPS_"&amp;CN$4&amp;"_"&amp;$CM77,'Turkus Index'!$A:$D,4,FALSE)),"NA",VLOOKUP("Inbred HIPS_"&amp;CN$4&amp;"_"&amp;$CM77,'Turkus Index'!$A:$D,4,FALSE))</f>
        <v>NA</v>
      </c>
      <c r="CO77" s="126"/>
      <c r="CP77" s="127">
        <f>IF(ISERROR(VLOOKUP("Inbred HIPS_"&amp;CP$4&amp;"_"&amp;$CM77,'Turkus Index'!$A:$D,4,FALSE)),"NA",VLOOKUP("Inbred HIPS_"&amp;CP$4&amp;"_"&amp;$CM77,'Turkus Index'!$A:$D,4,FALSE))</f>
        <v>201</v>
      </c>
      <c r="CQ77" s="127"/>
      <c r="CR77" s="127">
        <f>IF(ISERROR(VLOOKUP("Inbred HIPS_"&amp;CR$4&amp;"_"&amp;$CM77,'Turkus Index'!$A:$D,4,FALSE)),"NA",VLOOKUP("Inbred HIPS_"&amp;CR$4&amp;"_"&amp;$CM77,'Turkus Index'!$A:$D,4,FALSE))</f>
        <v>202</v>
      </c>
      <c r="CS77" s="127"/>
      <c r="CT77" s="127">
        <f>IF(ISERROR(VLOOKUP("Inbred HIPS_"&amp;CT$4&amp;"_"&amp;$CM77,'Turkus Index'!$A:$D,4,FALSE)),"NA",VLOOKUP("Inbred HIPS_"&amp;CT$4&amp;"_"&amp;$CM77,'Turkus Index'!$A:$D,4,FALSE))</f>
        <v>203</v>
      </c>
      <c r="CU77" s="127"/>
      <c r="CV77" s="127">
        <f>IF(ISERROR(VLOOKUP("Inbred HIPS_"&amp;CV$4&amp;"_"&amp;$CM77,'Turkus Index'!$A:$D,4,FALSE)),"NA",VLOOKUP("Inbred HIPS_"&amp;CV$4&amp;"_"&amp;$CM77,'Turkus Index'!$A:$D,4,FALSE))</f>
        <v>204</v>
      </c>
      <c r="CW77" s="127"/>
      <c r="CX77" s="127">
        <f>IF(ISERROR(VLOOKUP("Inbred HIPS_"&amp;CX$4&amp;"_"&amp;$CM77,'Turkus Index'!$A:$D,4,FALSE)),"NA",VLOOKUP("Inbred HIPS_"&amp;CX$4&amp;"_"&amp;$CM77,'Turkus Index'!$A:$D,4,FALSE))</f>
        <v>205</v>
      </c>
      <c r="CY77" s="127"/>
      <c r="CZ77" s="127">
        <f>IF(ISERROR(VLOOKUP("Inbred HIPS_"&amp;CZ$4&amp;"_"&amp;$CM77,'Turkus Index'!$A:$D,4,FALSE)),"NA",VLOOKUP("Inbred HIPS_"&amp;CZ$4&amp;"_"&amp;$CM77,'Turkus Index'!$A:$D,4,FALSE))</f>
        <v>206</v>
      </c>
      <c r="DA77" s="127"/>
      <c r="DB77" s="127">
        <f>IF(ISERROR(VLOOKUP("Inbred HIPS_"&amp;DB$4&amp;"_"&amp;$CM77,'Turkus Index'!$A:$D,4,FALSE)),"NA",VLOOKUP("Inbred HIPS_"&amp;DB$4&amp;"_"&amp;$CM77,'Turkus Index'!$A:$D,4,FALSE))</f>
        <v>207</v>
      </c>
      <c r="DC77" s="127"/>
      <c r="DD77" s="127">
        <f>IF(ISERROR(VLOOKUP("Inbred HIPS_"&amp;DD$4&amp;"_"&amp;$CM77,'Turkus Index'!$A:$D,4,FALSE)),"NA",VLOOKUP("Inbred HIPS_"&amp;DD$4&amp;"_"&amp;$CM77,'Turkus Index'!$A:$D,4,FALSE))</f>
        <v>208</v>
      </c>
      <c r="DE77" s="127"/>
      <c r="DF77" s="127">
        <f>IF(ISERROR(VLOOKUP("Inbred HIPS_"&amp;DF$4&amp;"_"&amp;$CM77,'Turkus Index'!$A:$D,4,FALSE)),"NA",VLOOKUP("Inbred HIPS_"&amp;DF$4&amp;"_"&amp;$CM77,'Turkus Index'!$A:$D,4,FALSE))</f>
        <v>209</v>
      </c>
      <c r="DG77" s="127"/>
      <c r="DH77" s="127">
        <f>IF(ISERROR(VLOOKUP("Inbred HIPS_"&amp;DH$4&amp;"_"&amp;$CM77,'Turkus Index'!$A:$D,4,FALSE)),"NA",VLOOKUP("Inbred HIPS_"&amp;DH$4&amp;"_"&amp;$CM77,'Turkus Index'!$A:$D,4,FALSE))</f>
        <v>210</v>
      </c>
      <c r="DI77" s="127"/>
      <c r="DJ77" s="126" t="str">
        <f>IF(ISERROR(VLOOKUP("Inbred HIPS_"&amp;DJ$4&amp;"_"&amp;$CM77,'Turkus Index'!$A:$D,4,FALSE)),"NA",VLOOKUP("Inbred HIPS_"&amp;DJ$4&amp;"_"&amp;$CM77,'Turkus Index'!$A:$D,4,FALSE))</f>
        <v>NA</v>
      </c>
      <c r="DK77" s="126"/>
    </row>
    <row r="78" spans="91:115" x14ac:dyDescent="0.9">
      <c r="CM78" s="64">
        <v>12</v>
      </c>
      <c r="CN78" s="126" t="str">
        <f>IF(ISERROR(VLOOKUP("Inbred HIPS_"&amp;CN$4&amp;"_"&amp;$CM78,'Turkus Index'!$A:$D,4,FALSE)),"NA",VLOOKUP("Inbred HIPS_"&amp;CN$4&amp;"_"&amp;$CM78,'Turkus Index'!$A:$D,4,FALSE))</f>
        <v>NA</v>
      </c>
      <c r="CO78" s="126"/>
      <c r="CP78" s="127">
        <f>IF(ISERROR(VLOOKUP("Inbred HIPS_"&amp;CP$4&amp;"_"&amp;$CM78,'Turkus Index'!$A:$D,4,FALSE)),"NA",VLOOKUP("Inbred HIPS_"&amp;CP$4&amp;"_"&amp;$CM78,'Turkus Index'!$A:$D,4,FALSE))</f>
        <v>200</v>
      </c>
      <c r="CQ78" s="127"/>
      <c r="CR78" s="127">
        <f>IF(ISERROR(VLOOKUP("Inbred HIPS_"&amp;CR$4&amp;"_"&amp;$CM78,'Turkus Index'!$A:$D,4,FALSE)),"NA",VLOOKUP("Inbred HIPS_"&amp;CR$4&amp;"_"&amp;$CM78,'Turkus Index'!$A:$D,4,FALSE))</f>
        <v>199</v>
      </c>
      <c r="CS78" s="127"/>
      <c r="CT78" s="127">
        <f>IF(ISERROR(VLOOKUP("Inbred HIPS_"&amp;CT$4&amp;"_"&amp;$CM78,'Turkus Index'!$A:$D,4,FALSE)),"NA",VLOOKUP("Inbred HIPS_"&amp;CT$4&amp;"_"&amp;$CM78,'Turkus Index'!$A:$D,4,FALSE))</f>
        <v>198</v>
      </c>
      <c r="CU78" s="127"/>
      <c r="CV78" s="127">
        <f>IF(ISERROR(VLOOKUP("Inbred HIPS_"&amp;CV$4&amp;"_"&amp;$CM78,'Turkus Index'!$A:$D,4,FALSE)),"NA",VLOOKUP("Inbred HIPS_"&amp;CV$4&amp;"_"&amp;$CM78,'Turkus Index'!$A:$D,4,FALSE))</f>
        <v>197</v>
      </c>
      <c r="CW78" s="127"/>
      <c r="CX78" s="127">
        <f>IF(ISERROR(VLOOKUP("Inbred HIPS_"&amp;CX$4&amp;"_"&amp;$CM78,'Turkus Index'!$A:$D,4,FALSE)),"NA",VLOOKUP("Inbred HIPS_"&amp;CX$4&amp;"_"&amp;$CM78,'Turkus Index'!$A:$D,4,FALSE))</f>
        <v>196</v>
      </c>
      <c r="CY78" s="127"/>
      <c r="CZ78" s="127">
        <f>IF(ISERROR(VLOOKUP("Inbred HIPS_"&amp;CZ$4&amp;"_"&amp;$CM78,'Turkus Index'!$A:$D,4,FALSE)),"NA",VLOOKUP("Inbred HIPS_"&amp;CZ$4&amp;"_"&amp;$CM78,'Turkus Index'!$A:$D,4,FALSE))</f>
        <v>195</v>
      </c>
      <c r="DA78" s="127"/>
      <c r="DB78" s="127">
        <f>IF(ISERROR(VLOOKUP("Inbred HIPS_"&amp;DB$4&amp;"_"&amp;$CM78,'Turkus Index'!$A:$D,4,FALSE)),"NA",VLOOKUP("Inbred HIPS_"&amp;DB$4&amp;"_"&amp;$CM78,'Turkus Index'!$A:$D,4,FALSE))</f>
        <v>194</v>
      </c>
      <c r="DC78" s="127"/>
      <c r="DD78" s="127">
        <f>IF(ISERROR(VLOOKUP("Inbred HIPS_"&amp;DD$4&amp;"_"&amp;$CM78,'Turkus Index'!$A:$D,4,FALSE)),"NA",VLOOKUP("Inbred HIPS_"&amp;DD$4&amp;"_"&amp;$CM78,'Turkus Index'!$A:$D,4,FALSE))</f>
        <v>193</v>
      </c>
      <c r="DE78" s="127"/>
      <c r="DF78" s="127">
        <f>IF(ISERROR(VLOOKUP("Inbred HIPS_"&amp;DF$4&amp;"_"&amp;$CM78,'Turkus Index'!$A:$D,4,FALSE)),"NA",VLOOKUP("Inbred HIPS_"&amp;DF$4&amp;"_"&amp;$CM78,'Turkus Index'!$A:$D,4,FALSE))</f>
        <v>192</v>
      </c>
      <c r="DG78" s="127"/>
      <c r="DH78" s="127">
        <f>IF(ISERROR(VLOOKUP("Inbred HIPS_"&amp;DH$4&amp;"_"&amp;$CM78,'Turkus Index'!$A:$D,4,FALSE)),"NA",VLOOKUP("Inbred HIPS_"&amp;DH$4&amp;"_"&amp;$CM78,'Turkus Index'!$A:$D,4,FALSE))</f>
        <v>191</v>
      </c>
      <c r="DI78" s="127"/>
      <c r="DJ78" s="126" t="str">
        <f>IF(ISERROR(VLOOKUP("Inbred HIPS_"&amp;DJ$4&amp;"_"&amp;$CM78,'Turkus Index'!$A:$D,4,FALSE)),"NA",VLOOKUP("Inbred HIPS_"&amp;DJ$4&amp;"_"&amp;$CM78,'Turkus Index'!$A:$D,4,FALSE))</f>
        <v>NA</v>
      </c>
      <c r="DK78" s="126"/>
    </row>
    <row r="79" spans="91:115" x14ac:dyDescent="0.9">
      <c r="CM79" s="64">
        <v>11</v>
      </c>
      <c r="CN79" s="126" t="str">
        <f>IF(ISERROR(VLOOKUP("Inbred HIPS_"&amp;CN$4&amp;"_"&amp;$CM79,'Turkus Index'!$A:$D,4,FALSE)),"NA",VLOOKUP("Inbred HIPS_"&amp;CN$4&amp;"_"&amp;$CM79,'Turkus Index'!$A:$D,4,FALSE))</f>
        <v>NA</v>
      </c>
      <c r="CO79" s="126"/>
      <c r="CP79" s="127">
        <f>IF(ISERROR(VLOOKUP("Inbred HIPS_"&amp;CP$4&amp;"_"&amp;$CM79,'Turkus Index'!$A:$D,4,FALSE)),"NA",VLOOKUP("Inbred HIPS_"&amp;CP$4&amp;"_"&amp;$CM79,'Turkus Index'!$A:$D,4,FALSE))</f>
        <v>181</v>
      </c>
      <c r="CQ79" s="127"/>
      <c r="CR79" s="127">
        <f>IF(ISERROR(VLOOKUP("Inbred HIPS_"&amp;CR$4&amp;"_"&amp;$CM79,'Turkus Index'!$A:$D,4,FALSE)),"NA",VLOOKUP("Inbred HIPS_"&amp;CR$4&amp;"_"&amp;$CM79,'Turkus Index'!$A:$D,4,FALSE))</f>
        <v>182</v>
      </c>
      <c r="CS79" s="127"/>
      <c r="CT79" s="127">
        <f>IF(ISERROR(VLOOKUP("Inbred HIPS_"&amp;CT$4&amp;"_"&amp;$CM79,'Turkus Index'!$A:$D,4,FALSE)),"NA",VLOOKUP("Inbred HIPS_"&amp;CT$4&amp;"_"&amp;$CM79,'Turkus Index'!$A:$D,4,FALSE))</f>
        <v>183</v>
      </c>
      <c r="CU79" s="127"/>
      <c r="CV79" s="127">
        <f>IF(ISERROR(VLOOKUP("Inbred HIPS_"&amp;CV$4&amp;"_"&amp;$CM79,'Turkus Index'!$A:$D,4,FALSE)),"NA",VLOOKUP("Inbred HIPS_"&amp;CV$4&amp;"_"&amp;$CM79,'Turkus Index'!$A:$D,4,FALSE))</f>
        <v>184</v>
      </c>
      <c r="CW79" s="127"/>
      <c r="CX79" s="127">
        <f>IF(ISERROR(VLOOKUP("Inbred HIPS_"&amp;CX$4&amp;"_"&amp;$CM79,'Turkus Index'!$A:$D,4,FALSE)),"NA",VLOOKUP("Inbred HIPS_"&amp;CX$4&amp;"_"&amp;$CM79,'Turkus Index'!$A:$D,4,FALSE))</f>
        <v>185</v>
      </c>
      <c r="CY79" s="127"/>
      <c r="CZ79" s="127">
        <f>IF(ISERROR(VLOOKUP("Inbred HIPS_"&amp;CZ$4&amp;"_"&amp;$CM79,'Turkus Index'!$A:$D,4,FALSE)),"NA",VLOOKUP("Inbred HIPS_"&amp;CZ$4&amp;"_"&amp;$CM79,'Turkus Index'!$A:$D,4,FALSE))</f>
        <v>186</v>
      </c>
      <c r="DA79" s="127"/>
      <c r="DB79" s="127">
        <f>IF(ISERROR(VLOOKUP("Inbred HIPS_"&amp;DB$4&amp;"_"&amp;$CM79,'Turkus Index'!$A:$D,4,FALSE)),"NA",VLOOKUP("Inbred HIPS_"&amp;DB$4&amp;"_"&amp;$CM79,'Turkus Index'!$A:$D,4,FALSE))</f>
        <v>187</v>
      </c>
      <c r="DC79" s="127"/>
      <c r="DD79" s="127">
        <f>IF(ISERROR(VLOOKUP("Inbred HIPS_"&amp;DD$4&amp;"_"&amp;$CM79,'Turkus Index'!$A:$D,4,FALSE)),"NA",VLOOKUP("Inbred HIPS_"&amp;DD$4&amp;"_"&amp;$CM79,'Turkus Index'!$A:$D,4,FALSE))</f>
        <v>188</v>
      </c>
      <c r="DE79" s="127"/>
      <c r="DF79" s="127">
        <f>IF(ISERROR(VLOOKUP("Inbred HIPS_"&amp;DF$4&amp;"_"&amp;$CM79,'Turkus Index'!$A:$D,4,FALSE)),"NA",VLOOKUP("Inbred HIPS_"&amp;DF$4&amp;"_"&amp;$CM79,'Turkus Index'!$A:$D,4,FALSE))</f>
        <v>189</v>
      </c>
      <c r="DG79" s="127"/>
      <c r="DH79" s="127">
        <f>IF(ISERROR(VLOOKUP("Inbred HIPS_"&amp;DH$4&amp;"_"&amp;$CM79,'Turkus Index'!$A:$D,4,FALSE)),"NA",VLOOKUP("Inbred HIPS_"&amp;DH$4&amp;"_"&amp;$CM79,'Turkus Index'!$A:$D,4,FALSE))</f>
        <v>190</v>
      </c>
      <c r="DI79" s="127"/>
      <c r="DJ79" s="126" t="str">
        <f>IF(ISERROR(VLOOKUP("Inbred HIPS_"&amp;DJ$4&amp;"_"&amp;$CM79,'Turkus Index'!$A:$D,4,FALSE)),"NA",VLOOKUP("Inbred HIPS_"&amp;DJ$4&amp;"_"&amp;$CM79,'Turkus Index'!$A:$D,4,FALSE))</f>
        <v>NA</v>
      </c>
      <c r="DK79" s="126"/>
    </row>
    <row r="80" spans="91:115" x14ac:dyDescent="0.9">
      <c r="CM80" s="64">
        <v>10</v>
      </c>
      <c r="CN80" s="126" t="str">
        <f>IF(ISERROR(VLOOKUP("Inbred HIPS_"&amp;CN$4&amp;"_"&amp;$CM80,'Turkus Index'!$A:$D,4,FALSE)),"NA",VLOOKUP("Inbred HIPS_"&amp;CN$4&amp;"_"&amp;$CM80,'Turkus Index'!$A:$D,4,FALSE))</f>
        <v>NA</v>
      </c>
      <c r="CO80" s="126"/>
      <c r="CP80" s="127">
        <f>IF(ISERROR(VLOOKUP("Inbred HIPS_"&amp;CP$4&amp;"_"&amp;$CM80,'Turkus Index'!$A:$D,4,FALSE)),"NA",VLOOKUP("Inbred HIPS_"&amp;CP$4&amp;"_"&amp;$CM80,'Turkus Index'!$A:$D,4,FALSE))</f>
        <v>180</v>
      </c>
      <c r="CQ80" s="127"/>
      <c r="CR80" s="127">
        <f>IF(ISERROR(VLOOKUP("Inbred HIPS_"&amp;CR$4&amp;"_"&amp;$CM80,'Turkus Index'!$A:$D,4,FALSE)),"NA",VLOOKUP("Inbred HIPS_"&amp;CR$4&amp;"_"&amp;$CM80,'Turkus Index'!$A:$D,4,FALSE))</f>
        <v>179</v>
      </c>
      <c r="CS80" s="127"/>
      <c r="CT80" s="127">
        <f>IF(ISERROR(VLOOKUP("Inbred HIPS_"&amp;CT$4&amp;"_"&amp;$CM80,'Turkus Index'!$A:$D,4,FALSE)),"NA",VLOOKUP("Inbred HIPS_"&amp;CT$4&amp;"_"&amp;$CM80,'Turkus Index'!$A:$D,4,FALSE))</f>
        <v>178</v>
      </c>
      <c r="CU80" s="127"/>
      <c r="CV80" s="127">
        <f>IF(ISERROR(VLOOKUP("Inbred HIPS_"&amp;CV$4&amp;"_"&amp;$CM80,'Turkus Index'!$A:$D,4,FALSE)),"NA",VLOOKUP("Inbred HIPS_"&amp;CV$4&amp;"_"&amp;$CM80,'Turkus Index'!$A:$D,4,FALSE))</f>
        <v>177</v>
      </c>
      <c r="CW80" s="127"/>
      <c r="CX80" s="127">
        <f>IF(ISERROR(VLOOKUP("Inbred HIPS_"&amp;CX$4&amp;"_"&amp;$CM80,'Turkus Index'!$A:$D,4,FALSE)),"NA",VLOOKUP("Inbred HIPS_"&amp;CX$4&amp;"_"&amp;$CM80,'Turkus Index'!$A:$D,4,FALSE))</f>
        <v>176</v>
      </c>
      <c r="CY80" s="127"/>
      <c r="CZ80" s="127">
        <f>IF(ISERROR(VLOOKUP("Inbred HIPS_"&amp;CZ$4&amp;"_"&amp;$CM80,'Turkus Index'!$A:$D,4,FALSE)),"NA",VLOOKUP("Inbred HIPS_"&amp;CZ$4&amp;"_"&amp;$CM80,'Turkus Index'!$A:$D,4,FALSE))</f>
        <v>175</v>
      </c>
      <c r="DA80" s="127"/>
      <c r="DB80" s="127">
        <f>IF(ISERROR(VLOOKUP("Inbred HIPS_"&amp;DB$4&amp;"_"&amp;$CM80,'Turkus Index'!$A:$D,4,FALSE)),"NA",VLOOKUP("Inbred HIPS_"&amp;DB$4&amp;"_"&amp;$CM80,'Turkus Index'!$A:$D,4,FALSE))</f>
        <v>174</v>
      </c>
      <c r="DC80" s="127"/>
      <c r="DD80" s="127">
        <f>IF(ISERROR(VLOOKUP("Inbred HIPS_"&amp;DD$4&amp;"_"&amp;$CM80,'Turkus Index'!$A:$D,4,FALSE)),"NA",VLOOKUP("Inbred HIPS_"&amp;DD$4&amp;"_"&amp;$CM80,'Turkus Index'!$A:$D,4,FALSE))</f>
        <v>173</v>
      </c>
      <c r="DE80" s="127"/>
      <c r="DF80" s="127">
        <f>IF(ISERROR(VLOOKUP("Inbred HIPS_"&amp;DF$4&amp;"_"&amp;$CM80,'Turkus Index'!$A:$D,4,FALSE)),"NA",VLOOKUP("Inbred HIPS_"&amp;DF$4&amp;"_"&amp;$CM80,'Turkus Index'!$A:$D,4,FALSE))</f>
        <v>172</v>
      </c>
      <c r="DG80" s="127"/>
      <c r="DH80" s="127">
        <f>IF(ISERROR(VLOOKUP("Inbred HIPS_"&amp;DH$4&amp;"_"&amp;$CM80,'Turkus Index'!$A:$D,4,FALSE)),"NA",VLOOKUP("Inbred HIPS_"&amp;DH$4&amp;"_"&amp;$CM80,'Turkus Index'!$A:$D,4,FALSE))</f>
        <v>171</v>
      </c>
      <c r="DI80" s="127"/>
      <c r="DJ80" s="126" t="str">
        <f>IF(ISERROR(VLOOKUP("Inbred HIPS_"&amp;DJ$4&amp;"_"&amp;$CM80,'Turkus Index'!$A:$D,4,FALSE)),"NA",VLOOKUP("Inbred HIPS_"&amp;DJ$4&amp;"_"&amp;$CM80,'Turkus Index'!$A:$D,4,FALSE))</f>
        <v>NA</v>
      </c>
      <c r="DK80" s="126"/>
    </row>
    <row r="81" spans="91:115" x14ac:dyDescent="0.9">
      <c r="CM81" s="64">
        <v>9</v>
      </c>
      <c r="CN81" s="126" t="str">
        <f>IF(ISERROR(VLOOKUP("Inbred HIPS_"&amp;CN$4&amp;"_"&amp;$CM81,'Turkus Index'!$A:$D,4,FALSE)),"NA",VLOOKUP("Inbred HIPS_"&amp;CN$4&amp;"_"&amp;$CM81,'Turkus Index'!$A:$D,4,FALSE))</f>
        <v>NA</v>
      </c>
      <c r="CO81" s="126"/>
      <c r="CP81" s="127">
        <f>IF(ISERROR(VLOOKUP("Inbred HIPS_"&amp;CP$4&amp;"_"&amp;$CM81,'Turkus Index'!$A:$D,4,FALSE)),"NA",VLOOKUP("Inbred HIPS_"&amp;CP$4&amp;"_"&amp;$CM81,'Turkus Index'!$A:$D,4,FALSE))</f>
        <v>161</v>
      </c>
      <c r="CQ81" s="127"/>
      <c r="CR81" s="127">
        <f>IF(ISERROR(VLOOKUP("Inbred HIPS_"&amp;CR$4&amp;"_"&amp;$CM81,'Turkus Index'!$A:$D,4,FALSE)),"NA",VLOOKUP("Inbred HIPS_"&amp;CR$4&amp;"_"&amp;$CM81,'Turkus Index'!$A:$D,4,FALSE))</f>
        <v>162</v>
      </c>
      <c r="CS81" s="127"/>
      <c r="CT81" s="127">
        <f>IF(ISERROR(VLOOKUP("Inbred HIPS_"&amp;CT$4&amp;"_"&amp;$CM81,'Turkus Index'!$A:$D,4,FALSE)),"NA",VLOOKUP("Inbred HIPS_"&amp;CT$4&amp;"_"&amp;$CM81,'Turkus Index'!$A:$D,4,FALSE))</f>
        <v>163</v>
      </c>
      <c r="CU81" s="127"/>
      <c r="CV81" s="127">
        <f>IF(ISERROR(VLOOKUP("Inbred HIPS_"&amp;CV$4&amp;"_"&amp;$CM81,'Turkus Index'!$A:$D,4,FALSE)),"NA",VLOOKUP("Inbred HIPS_"&amp;CV$4&amp;"_"&amp;$CM81,'Turkus Index'!$A:$D,4,FALSE))</f>
        <v>164</v>
      </c>
      <c r="CW81" s="127"/>
      <c r="CX81" s="127">
        <f>IF(ISERROR(VLOOKUP("Inbred HIPS_"&amp;CX$4&amp;"_"&amp;$CM81,'Turkus Index'!$A:$D,4,FALSE)),"NA",VLOOKUP("Inbred HIPS_"&amp;CX$4&amp;"_"&amp;$CM81,'Turkus Index'!$A:$D,4,FALSE))</f>
        <v>165</v>
      </c>
      <c r="CY81" s="127"/>
      <c r="CZ81" s="127">
        <f>IF(ISERROR(VLOOKUP("Inbred HIPS_"&amp;CZ$4&amp;"_"&amp;$CM81,'Turkus Index'!$A:$D,4,FALSE)),"NA",VLOOKUP("Inbred HIPS_"&amp;CZ$4&amp;"_"&amp;$CM81,'Turkus Index'!$A:$D,4,FALSE))</f>
        <v>166</v>
      </c>
      <c r="DA81" s="127"/>
      <c r="DB81" s="127">
        <f>IF(ISERROR(VLOOKUP("Inbred HIPS_"&amp;DB$4&amp;"_"&amp;$CM81,'Turkus Index'!$A:$D,4,FALSE)),"NA",VLOOKUP("Inbred HIPS_"&amp;DB$4&amp;"_"&amp;$CM81,'Turkus Index'!$A:$D,4,FALSE))</f>
        <v>167</v>
      </c>
      <c r="DC81" s="127"/>
      <c r="DD81" s="127">
        <f>IF(ISERROR(VLOOKUP("Inbred HIPS_"&amp;DD$4&amp;"_"&amp;$CM81,'Turkus Index'!$A:$D,4,FALSE)),"NA",VLOOKUP("Inbred HIPS_"&amp;DD$4&amp;"_"&amp;$CM81,'Turkus Index'!$A:$D,4,FALSE))</f>
        <v>168</v>
      </c>
      <c r="DE81" s="127"/>
      <c r="DF81" s="127">
        <f>IF(ISERROR(VLOOKUP("Inbred HIPS_"&amp;DF$4&amp;"_"&amp;$CM81,'Turkus Index'!$A:$D,4,FALSE)),"NA",VLOOKUP("Inbred HIPS_"&amp;DF$4&amp;"_"&amp;$CM81,'Turkus Index'!$A:$D,4,FALSE))</f>
        <v>169</v>
      </c>
      <c r="DG81" s="127"/>
      <c r="DH81" s="127">
        <f>IF(ISERROR(VLOOKUP("Inbred HIPS_"&amp;DH$4&amp;"_"&amp;$CM81,'Turkus Index'!$A:$D,4,FALSE)),"NA",VLOOKUP("Inbred HIPS_"&amp;DH$4&amp;"_"&amp;$CM81,'Turkus Index'!$A:$D,4,FALSE))</f>
        <v>170</v>
      </c>
      <c r="DI81" s="127"/>
      <c r="DJ81" s="126" t="str">
        <f>IF(ISERROR(VLOOKUP("Inbred HIPS_"&amp;DJ$4&amp;"_"&amp;$CM81,'Turkus Index'!$A:$D,4,FALSE)),"NA",VLOOKUP("Inbred HIPS_"&amp;DJ$4&amp;"_"&amp;$CM81,'Turkus Index'!$A:$D,4,FALSE))</f>
        <v>NA</v>
      </c>
      <c r="DK81" s="126"/>
    </row>
    <row r="82" spans="91:115" x14ac:dyDescent="0.9">
      <c r="CM82" s="64">
        <v>8</v>
      </c>
      <c r="CN82" s="126" t="str">
        <f>IF(ISERROR(VLOOKUP("Inbred HIPS_"&amp;CN$4&amp;"_"&amp;$CM82,'Turkus Index'!$A:$D,4,FALSE)),"NA",VLOOKUP("Inbred HIPS_"&amp;CN$4&amp;"_"&amp;$CM82,'Turkus Index'!$A:$D,4,FALSE))</f>
        <v>NA</v>
      </c>
      <c r="CO82" s="126"/>
      <c r="CP82" s="127">
        <f>IF(ISERROR(VLOOKUP("Inbred HIPS_"&amp;CP$4&amp;"_"&amp;$CM82,'Turkus Index'!$A:$D,4,FALSE)),"NA",VLOOKUP("Inbred HIPS_"&amp;CP$4&amp;"_"&amp;$CM82,'Turkus Index'!$A:$D,4,FALSE))</f>
        <v>160</v>
      </c>
      <c r="CQ82" s="127"/>
      <c r="CR82" s="127">
        <f>IF(ISERROR(VLOOKUP("Inbred HIPS_"&amp;CR$4&amp;"_"&amp;$CM82,'Turkus Index'!$A:$D,4,FALSE)),"NA",VLOOKUP("Inbred HIPS_"&amp;CR$4&amp;"_"&amp;$CM82,'Turkus Index'!$A:$D,4,FALSE))</f>
        <v>159</v>
      </c>
      <c r="CS82" s="127"/>
      <c r="CT82" s="127">
        <f>IF(ISERROR(VLOOKUP("Inbred HIPS_"&amp;CT$4&amp;"_"&amp;$CM82,'Turkus Index'!$A:$D,4,FALSE)),"NA",VLOOKUP("Inbred HIPS_"&amp;CT$4&amp;"_"&amp;$CM82,'Turkus Index'!$A:$D,4,FALSE))</f>
        <v>158</v>
      </c>
      <c r="CU82" s="127"/>
      <c r="CV82" s="127">
        <f>IF(ISERROR(VLOOKUP("Inbred HIPS_"&amp;CV$4&amp;"_"&amp;$CM82,'Turkus Index'!$A:$D,4,FALSE)),"NA",VLOOKUP("Inbred HIPS_"&amp;CV$4&amp;"_"&amp;$CM82,'Turkus Index'!$A:$D,4,FALSE))</f>
        <v>157</v>
      </c>
      <c r="CW82" s="127"/>
      <c r="CX82" s="127">
        <f>IF(ISERROR(VLOOKUP("Inbred HIPS_"&amp;CX$4&amp;"_"&amp;$CM82,'Turkus Index'!$A:$D,4,FALSE)),"NA",VLOOKUP("Inbred HIPS_"&amp;CX$4&amp;"_"&amp;$CM82,'Turkus Index'!$A:$D,4,FALSE))</f>
        <v>156</v>
      </c>
      <c r="CY82" s="127"/>
      <c r="CZ82" s="127">
        <f>IF(ISERROR(VLOOKUP("Inbred HIPS_"&amp;CZ$4&amp;"_"&amp;$CM82,'Turkus Index'!$A:$D,4,FALSE)),"NA",VLOOKUP("Inbred HIPS_"&amp;CZ$4&amp;"_"&amp;$CM82,'Turkus Index'!$A:$D,4,FALSE))</f>
        <v>155</v>
      </c>
      <c r="DA82" s="127"/>
      <c r="DB82" s="127">
        <f>IF(ISERROR(VLOOKUP("Inbred HIPS_"&amp;DB$4&amp;"_"&amp;$CM82,'Turkus Index'!$A:$D,4,FALSE)),"NA",VLOOKUP("Inbred HIPS_"&amp;DB$4&amp;"_"&amp;$CM82,'Turkus Index'!$A:$D,4,FALSE))</f>
        <v>154</v>
      </c>
      <c r="DC82" s="127"/>
      <c r="DD82" s="127">
        <f>IF(ISERROR(VLOOKUP("Inbred HIPS_"&amp;DD$4&amp;"_"&amp;$CM82,'Turkus Index'!$A:$D,4,FALSE)),"NA",VLOOKUP("Inbred HIPS_"&amp;DD$4&amp;"_"&amp;$CM82,'Turkus Index'!$A:$D,4,FALSE))</f>
        <v>153</v>
      </c>
      <c r="DE82" s="127"/>
      <c r="DF82" s="127">
        <f>IF(ISERROR(VLOOKUP("Inbred HIPS_"&amp;DF$4&amp;"_"&amp;$CM82,'Turkus Index'!$A:$D,4,FALSE)),"NA",VLOOKUP("Inbred HIPS_"&amp;DF$4&amp;"_"&amp;$CM82,'Turkus Index'!$A:$D,4,FALSE))</f>
        <v>152</v>
      </c>
      <c r="DG82" s="127"/>
      <c r="DH82" s="127">
        <f>IF(ISERROR(VLOOKUP("Inbred HIPS_"&amp;DH$4&amp;"_"&amp;$CM82,'Turkus Index'!$A:$D,4,FALSE)),"NA",VLOOKUP("Inbred HIPS_"&amp;DH$4&amp;"_"&amp;$CM82,'Turkus Index'!$A:$D,4,FALSE))</f>
        <v>151</v>
      </c>
      <c r="DI82" s="127"/>
      <c r="DJ82" s="126" t="str">
        <f>IF(ISERROR(VLOOKUP("Inbred HIPS_"&amp;DJ$4&amp;"_"&amp;$CM82,'Turkus Index'!$A:$D,4,FALSE)),"NA",VLOOKUP("Inbred HIPS_"&amp;DJ$4&amp;"_"&amp;$CM82,'Turkus Index'!$A:$D,4,FALSE))</f>
        <v>NA</v>
      </c>
      <c r="DK82" s="126"/>
    </row>
    <row r="83" spans="91:115" x14ac:dyDescent="0.9">
      <c r="CM83" s="64">
        <v>7</v>
      </c>
      <c r="CN83" s="126" t="str">
        <f>IF(ISERROR(VLOOKUP("Inbred HIPS_"&amp;CN$4&amp;"_"&amp;$CM83,'Turkus Index'!$A:$D,4,FALSE)),"NA",VLOOKUP("Inbred HIPS_"&amp;CN$4&amp;"_"&amp;$CM83,'Turkus Index'!$A:$D,4,FALSE))</f>
        <v>NA</v>
      </c>
      <c r="CO83" s="126"/>
      <c r="CP83" s="127">
        <f>IF(ISERROR(VLOOKUP("Inbred HIPS_"&amp;CP$4&amp;"_"&amp;$CM83,'Turkus Index'!$A:$D,4,FALSE)),"NA",VLOOKUP("Inbred HIPS_"&amp;CP$4&amp;"_"&amp;$CM83,'Turkus Index'!$A:$D,4,FALSE))</f>
        <v>141</v>
      </c>
      <c r="CQ83" s="127"/>
      <c r="CR83" s="127">
        <f>IF(ISERROR(VLOOKUP("Inbred HIPS_"&amp;CR$4&amp;"_"&amp;$CM83,'Turkus Index'!$A:$D,4,FALSE)),"NA",VLOOKUP("Inbred HIPS_"&amp;CR$4&amp;"_"&amp;$CM83,'Turkus Index'!$A:$D,4,FALSE))</f>
        <v>142</v>
      </c>
      <c r="CS83" s="127"/>
      <c r="CT83" s="127">
        <f>IF(ISERROR(VLOOKUP("Inbred HIPS_"&amp;CT$4&amp;"_"&amp;$CM83,'Turkus Index'!$A:$D,4,FALSE)),"NA",VLOOKUP("Inbred HIPS_"&amp;CT$4&amp;"_"&amp;$CM83,'Turkus Index'!$A:$D,4,FALSE))</f>
        <v>143</v>
      </c>
      <c r="CU83" s="127"/>
      <c r="CV83" s="127">
        <f>IF(ISERROR(VLOOKUP("Inbred HIPS_"&amp;CV$4&amp;"_"&amp;$CM83,'Turkus Index'!$A:$D,4,FALSE)),"NA",VLOOKUP("Inbred HIPS_"&amp;CV$4&amp;"_"&amp;$CM83,'Turkus Index'!$A:$D,4,FALSE))</f>
        <v>144</v>
      </c>
      <c r="CW83" s="127"/>
      <c r="CX83" s="127">
        <f>IF(ISERROR(VLOOKUP("Inbred HIPS_"&amp;CX$4&amp;"_"&amp;$CM83,'Turkus Index'!$A:$D,4,FALSE)),"NA",VLOOKUP("Inbred HIPS_"&amp;CX$4&amp;"_"&amp;$CM83,'Turkus Index'!$A:$D,4,FALSE))</f>
        <v>145</v>
      </c>
      <c r="CY83" s="127"/>
      <c r="CZ83" s="127">
        <f>IF(ISERROR(VLOOKUP("Inbred HIPS_"&amp;CZ$4&amp;"_"&amp;$CM83,'Turkus Index'!$A:$D,4,FALSE)),"NA",VLOOKUP("Inbred HIPS_"&amp;CZ$4&amp;"_"&amp;$CM83,'Turkus Index'!$A:$D,4,FALSE))</f>
        <v>146</v>
      </c>
      <c r="DA83" s="127"/>
      <c r="DB83" s="127">
        <f>IF(ISERROR(VLOOKUP("Inbred HIPS_"&amp;DB$4&amp;"_"&amp;$CM83,'Turkus Index'!$A:$D,4,FALSE)),"NA",VLOOKUP("Inbred HIPS_"&amp;DB$4&amp;"_"&amp;$CM83,'Turkus Index'!$A:$D,4,FALSE))</f>
        <v>147</v>
      </c>
      <c r="DC83" s="127"/>
      <c r="DD83" s="127">
        <f>IF(ISERROR(VLOOKUP("Inbred HIPS_"&amp;DD$4&amp;"_"&amp;$CM83,'Turkus Index'!$A:$D,4,FALSE)),"NA",VLOOKUP("Inbred HIPS_"&amp;DD$4&amp;"_"&amp;$CM83,'Turkus Index'!$A:$D,4,FALSE))</f>
        <v>148</v>
      </c>
      <c r="DE83" s="127"/>
      <c r="DF83" s="127">
        <f>IF(ISERROR(VLOOKUP("Inbred HIPS_"&amp;DF$4&amp;"_"&amp;$CM83,'Turkus Index'!$A:$D,4,FALSE)),"NA",VLOOKUP("Inbred HIPS_"&amp;DF$4&amp;"_"&amp;$CM83,'Turkus Index'!$A:$D,4,FALSE))</f>
        <v>149</v>
      </c>
      <c r="DG83" s="127"/>
      <c r="DH83" s="127">
        <f>IF(ISERROR(VLOOKUP("Inbred HIPS_"&amp;DH$4&amp;"_"&amp;$CM83,'Turkus Index'!$A:$D,4,FALSE)),"NA",VLOOKUP("Inbred HIPS_"&amp;DH$4&amp;"_"&amp;$CM83,'Turkus Index'!$A:$D,4,FALSE))</f>
        <v>150</v>
      </c>
      <c r="DI83" s="127"/>
      <c r="DJ83" s="126" t="str">
        <f>IF(ISERROR(VLOOKUP("Inbred HIPS_"&amp;DJ$4&amp;"_"&amp;$CM83,'Turkus Index'!$A:$D,4,FALSE)),"NA",VLOOKUP("Inbred HIPS_"&amp;DJ$4&amp;"_"&amp;$CM83,'Turkus Index'!$A:$D,4,FALSE))</f>
        <v>NA</v>
      </c>
      <c r="DK83" s="126"/>
    </row>
    <row r="84" spans="91:115" x14ac:dyDescent="0.9">
      <c r="CM84" s="64">
        <v>6</v>
      </c>
      <c r="CN84" s="126" t="str">
        <f>IF(ISERROR(VLOOKUP("Inbred HIPS_"&amp;CN$4&amp;"_"&amp;$CM84,'Turkus Index'!$A:$D,4,FALSE)),"NA",VLOOKUP("Inbred HIPS_"&amp;CN$4&amp;"_"&amp;$CM84,'Turkus Index'!$A:$D,4,FALSE))</f>
        <v>NA</v>
      </c>
      <c r="CO84" s="126"/>
      <c r="CP84" s="127">
        <f>IF(ISERROR(VLOOKUP("Inbred HIPS_"&amp;CP$4&amp;"_"&amp;$CM84,'Turkus Index'!$A:$D,4,FALSE)),"NA",VLOOKUP("Inbred HIPS_"&amp;CP$4&amp;"_"&amp;$CM84,'Turkus Index'!$A:$D,4,FALSE))</f>
        <v>140</v>
      </c>
      <c r="CQ84" s="127"/>
      <c r="CR84" s="127">
        <f>IF(ISERROR(VLOOKUP("Inbred HIPS_"&amp;CR$4&amp;"_"&amp;$CM84,'Turkus Index'!$A:$D,4,FALSE)),"NA",VLOOKUP("Inbred HIPS_"&amp;CR$4&amp;"_"&amp;$CM84,'Turkus Index'!$A:$D,4,FALSE))</f>
        <v>139</v>
      </c>
      <c r="CS84" s="127"/>
      <c r="CT84" s="127">
        <f>IF(ISERROR(VLOOKUP("Inbred HIPS_"&amp;CT$4&amp;"_"&amp;$CM84,'Turkus Index'!$A:$D,4,FALSE)),"NA",VLOOKUP("Inbred HIPS_"&amp;CT$4&amp;"_"&amp;$CM84,'Turkus Index'!$A:$D,4,FALSE))</f>
        <v>138</v>
      </c>
      <c r="CU84" s="127"/>
      <c r="CV84" s="127">
        <f>IF(ISERROR(VLOOKUP("Inbred HIPS_"&amp;CV$4&amp;"_"&amp;$CM84,'Turkus Index'!$A:$D,4,FALSE)),"NA",VLOOKUP("Inbred HIPS_"&amp;CV$4&amp;"_"&amp;$CM84,'Turkus Index'!$A:$D,4,FALSE))</f>
        <v>137</v>
      </c>
      <c r="CW84" s="127"/>
      <c r="CX84" s="127">
        <f>IF(ISERROR(VLOOKUP("Inbred HIPS_"&amp;CX$4&amp;"_"&amp;$CM84,'Turkus Index'!$A:$D,4,FALSE)),"NA",VLOOKUP("Inbred HIPS_"&amp;CX$4&amp;"_"&amp;$CM84,'Turkus Index'!$A:$D,4,FALSE))</f>
        <v>136</v>
      </c>
      <c r="CY84" s="127"/>
      <c r="CZ84" s="127">
        <f>IF(ISERROR(VLOOKUP("Inbred HIPS_"&amp;CZ$4&amp;"_"&amp;$CM84,'Turkus Index'!$A:$D,4,FALSE)),"NA",VLOOKUP("Inbred HIPS_"&amp;CZ$4&amp;"_"&amp;$CM84,'Turkus Index'!$A:$D,4,FALSE))</f>
        <v>135</v>
      </c>
      <c r="DA84" s="127"/>
      <c r="DB84" s="127">
        <f>IF(ISERROR(VLOOKUP("Inbred HIPS_"&amp;DB$4&amp;"_"&amp;$CM84,'Turkus Index'!$A:$D,4,FALSE)),"NA",VLOOKUP("Inbred HIPS_"&amp;DB$4&amp;"_"&amp;$CM84,'Turkus Index'!$A:$D,4,FALSE))</f>
        <v>134</v>
      </c>
      <c r="DC84" s="127"/>
      <c r="DD84" s="127">
        <f>IF(ISERROR(VLOOKUP("Inbred HIPS_"&amp;DD$4&amp;"_"&amp;$CM84,'Turkus Index'!$A:$D,4,FALSE)),"NA",VLOOKUP("Inbred HIPS_"&amp;DD$4&amp;"_"&amp;$CM84,'Turkus Index'!$A:$D,4,FALSE))</f>
        <v>133</v>
      </c>
      <c r="DE84" s="127"/>
      <c r="DF84" s="127">
        <f>IF(ISERROR(VLOOKUP("Inbred HIPS_"&amp;DF$4&amp;"_"&amp;$CM84,'Turkus Index'!$A:$D,4,FALSE)),"NA",VLOOKUP("Inbred HIPS_"&amp;DF$4&amp;"_"&amp;$CM84,'Turkus Index'!$A:$D,4,FALSE))</f>
        <v>132</v>
      </c>
      <c r="DG84" s="127"/>
      <c r="DH84" s="127">
        <f>IF(ISERROR(VLOOKUP("Inbred HIPS_"&amp;DH$4&amp;"_"&amp;$CM84,'Turkus Index'!$A:$D,4,FALSE)),"NA",VLOOKUP("Inbred HIPS_"&amp;DH$4&amp;"_"&amp;$CM84,'Turkus Index'!$A:$D,4,FALSE))</f>
        <v>131</v>
      </c>
      <c r="DI84" s="127"/>
      <c r="DJ84" s="126" t="str">
        <f>IF(ISERROR(VLOOKUP("Inbred HIPS_"&amp;DJ$4&amp;"_"&amp;$CM84,'Turkus Index'!$A:$D,4,FALSE)),"NA",VLOOKUP("Inbred HIPS_"&amp;DJ$4&amp;"_"&amp;$CM84,'Turkus Index'!$A:$D,4,FALSE))</f>
        <v>NA</v>
      </c>
      <c r="DK84" s="126"/>
    </row>
    <row r="85" spans="91:115" x14ac:dyDescent="0.9">
      <c r="CM85" s="64">
        <v>5</v>
      </c>
      <c r="CN85" s="126" t="str">
        <f>IF(ISERROR(VLOOKUP("Inbred HIPS_"&amp;CN$4&amp;"_"&amp;$CM85,'Turkus Index'!$A:$D,4,FALSE)),"NA",VLOOKUP("Inbred HIPS_"&amp;CN$4&amp;"_"&amp;$CM85,'Turkus Index'!$A:$D,4,FALSE))</f>
        <v>NA</v>
      </c>
      <c r="CO85" s="126"/>
      <c r="CP85" s="127">
        <f>IF(ISERROR(VLOOKUP("Inbred HIPS_"&amp;CP$4&amp;"_"&amp;$CM85,'Turkus Index'!$A:$D,4,FALSE)),"NA",VLOOKUP("Inbred HIPS_"&amp;CP$4&amp;"_"&amp;$CM85,'Turkus Index'!$A:$D,4,FALSE))</f>
        <v>121</v>
      </c>
      <c r="CQ85" s="127"/>
      <c r="CR85" s="127">
        <f>IF(ISERROR(VLOOKUP("Inbred HIPS_"&amp;CR$4&amp;"_"&amp;$CM85,'Turkus Index'!$A:$D,4,FALSE)),"NA",VLOOKUP("Inbred HIPS_"&amp;CR$4&amp;"_"&amp;$CM85,'Turkus Index'!$A:$D,4,FALSE))</f>
        <v>122</v>
      </c>
      <c r="CS85" s="127"/>
      <c r="CT85" s="127">
        <f>IF(ISERROR(VLOOKUP("Inbred HIPS_"&amp;CT$4&amp;"_"&amp;$CM85,'Turkus Index'!$A:$D,4,FALSE)),"NA",VLOOKUP("Inbred HIPS_"&amp;CT$4&amp;"_"&amp;$CM85,'Turkus Index'!$A:$D,4,FALSE))</f>
        <v>123</v>
      </c>
      <c r="CU85" s="127"/>
      <c r="CV85" s="127">
        <f>IF(ISERROR(VLOOKUP("Inbred HIPS_"&amp;CV$4&amp;"_"&amp;$CM85,'Turkus Index'!$A:$D,4,FALSE)),"NA",VLOOKUP("Inbred HIPS_"&amp;CV$4&amp;"_"&amp;$CM85,'Turkus Index'!$A:$D,4,FALSE))</f>
        <v>124</v>
      </c>
      <c r="CW85" s="127"/>
      <c r="CX85" s="127">
        <f>IF(ISERROR(VLOOKUP("Inbred HIPS_"&amp;CX$4&amp;"_"&amp;$CM85,'Turkus Index'!$A:$D,4,FALSE)),"NA",VLOOKUP("Inbred HIPS_"&amp;CX$4&amp;"_"&amp;$CM85,'Turkus Index'!$A:$D,4,FALSE))</f>
        <v>125</v>
      </c>
      <c r="CY85" s="127"/>
      <c r="CZ85" s="127">
        <f>IF(ISERROR(VLOOKUP("Inbred HIPS_"&amp;CZ$4&amp;"_"&amp;$CM85,'Turkus Index'!$A:$D,4,FALSE)),"NA",VLOOKUP("Inbred HIPS_"&amp;CZ$4&amp;"_"&amp;$CM85,'Turkus Index'!$A:$D,4,FALSE))</f>
        <v>126</v>
      </c>
      <c r="DA85" s="127"/>
      <c r="DB85" s="127">
        <f>IF(ISERROR(VLOOKUP("Inbred HIPS_"&amp;DB$4&amp;"_"&amp;$CM85,'Turkus Index'!$A:$D,4,FALSE)),"NA",VLOOKUP("Inbred HIPS_"&amp;DB$4&amp;"_"&amp;$CM85,'Turkus Index'!$A:$D,4,FALSE))</f>
        <v>127</v>
      </c>
      <c r="DC85" s="127"/>
      <c r="DD85" s="127">
        <f>IF(ISERROR(VLOOKUP("Inbred HIPS_"&amp;DD$4&amp;"_"&amp;$CM85,'Turkus Index'!$A:$D,4,FALSE)),"NA",VLOOKUP("Inbred HIPS_"&amp;DD$4&amp;"_"&amp;$CM85,'Turkus Index'!$A:$D,4,FALSE))</f>
        <v>128</v>
      </c>
      <c r="DE85" s="127"/>
      <c r="DF85" s="127">
        <f>IF(ISERROR(VLOOKUP("Inbred HIPS_"&amp;DF$4&amp;"_"&amp;$CM85,'Turkus Index'!$A:$D,4,FALSE)),"NA",VLOOKUP("Inbred HIPS_"&amp;DF$4&amp;"_"&amp;$CM85,'Turkus Index'!$A:$D,4,FALSE))</f>
        <v>129</v>
      </c>
      <c r="DG85" s="127"/>
      <c r="DH85" s="127">
        <f>IF(ISERROR(VLOOKUP("Inbred HIPS_"&amp;DH$4&amp;"_"&amp;$CM85,'Turkus Index'!$A:$D,4,FALSE)),"NA",VLOOKUP("Inbred HIPS_"&amp;DH$4&amp;"_"&amp;$CM85,'Turkus Index'!$A:$D,4,FALSE))</f>
        <v>130</v>
      </c>
      <c r="DI85" s="127"/>
      <c r="DJ85" s="126" t="str">
        <f>IF(ISERROR(VLOOKUP("Inbred HIPS_"&amp;DJ$4&amp;"_"&amp;$CM85,'Turkus Index'!$A:$D,4,FALSE)),"NA",VLOOKUP("Inbred HIPS_"&amp;DJ$4&amp;"_"&amp;$CM85,'Turkus Index'!$A:$D,4,FALSE))</f>
        <v>NA</v>
      </c>
      <c r="DK85" s="126"/>
    </row>
    <row r="86" spans="91:115" x14ac:dyDescent="0.9">
      <c r="CM86" s="64">
        <v>4</v>
      </c>
      <c r="CN86" s="126" t="str">
        <f>IF(ISERROR(VLOOKUP("Inbred HIPS_"&amp;CN$4&amp;"_"&amp;$CM86,'Turkus Index'!$A:$D,4,FALSE)),"NA",VLOOKUP("Inbred HIPS_"&amp;CN$4&amp;"_"&amp;$CM86,'Turkus Index'!$A:$D,4,FALSE))</f>
        <v>NA</v>
      </c>
      <c r="CO86" s="126"/>
      <c r="CP86" s="127">
        <f>IF(ISERROR(VLOOKUP("Inbred HIPS_"&amp;CP$4&amp;"_"&amp;$CM86,'Turkus Index'!$A:$D,4,FALSE)),"NA",VLOOKUP("Inbred HIPS_"&amp;CP$4&amp;"_"&amp;$CM86,'Turkus Index'!$A:$D,4,FALSE))</f>
        <v>120</v>
      </c>
      <c r="CQ86" s="127"/>
      <c r="CR86" s="127">
        <f>IF(ISERROR(VLOOKUP("Inbred HIPS_"&amp;CR$4&amp;"_"&amp;$CM86,'Turkus Index'!$A:$D,4,FALSE)),"NA",VLOOKUP("Inbred HIPS_"&amp;CR$4&amp;"_"&amp;$CM86,'Turkus Index'!$A:$D,4,FALSE))</f>
        <v>119</v>
      </c>
      <c r="CS86" s="127"/>
      <c r="CT86" s="127">
        <f>IF(ISERROR(VLOOKUP("Inbred HIPS_"&amp;CT$4&amp;"_"&amp;$CM86,'Turkus Index'!$A:$D,4,FALSE)),"NA",VLOOKUP("Inbred HIPS_"&amp;CT$4&amp;"_"&amp;$CM86,'Turkus Index'!$A:$D,4,FALSE))</f>
        <v>118</v>
      </c>
      <c r="CU86" s="127"/>
      <c r="CV86" s="127">
        <f>IF(ISERROR(VLOOKUP("Inbred HIPS_"&amp;CV$4&amp;"_"&amp;$CM86,'Turkus Index'!$A:$D,4,FALSE)),"NA",VLOOKUP("Inbred HIPS_"&amp;CV$4&amp;"_"&amp;$CM86,'Turkus Index'!$A:$D,4,FALSE))</f>
        <v>117</v>
      </c>
      <c r="CW86" s="127"/>
      <c r="CX86" s="127">
        <f>IF(ISERROR(VLOOKUP("Inbred HIPS_"&amp;CX$4&amp;"_"&amp;$CM86,'Turkus Index'!$A:$D,4,FALSE)),"NA",VLOOKUP("Inbred HIPS_"&amp;CX$4&amp;"_"&amp;$CM86,'Turkus Index'!$A:$D,4,FALSE))</f>
        <v>116</v>
      </c>
      <c r="CY86" s="127"/>
      <c r="CZ86" s="127">
        <f>IF(ISERROR(VLOOKUP("Inbred HIPS_"&amp;CZ$4&amp;"_"&amp;$CM86,'Turkus Index'!$A:$D,4,FALSE)),"NA",VLOOKUP("Inbred HIPS_"&amp;CZ$4&amp;"_"&amp;$CM86,'Turkus Index'!$A:$D,4,FALSE))</f>
        <v>115</v>
      </c>
      <c r="DA86" s="127"/>
      <c r="DB86" s="127">
        <f>IF(ISERROR(VLOOKUP("Inbred HIPS_"&amp;DB$4&amp;"_"&amp;$CM86,'Turkus Index'!$A:$D,4,FALSE)),"NA",VLOOKUP("Inbred HIPS_"&amp;DB$4&amp;"_"&amp;$CM86,'Turkus Index'!$A:$D,4,FALSE))</f>
        <v>114</v>
      </c>
      <c r="DC86" s="127"/>
      <c r="DD86" s="127">
        <f>IF(ISERROR(VLOOKUP("Inbred HIPS_"&amp;DD$4&amp;"_"&amp;$CM86,'Turkus Index'!$A:$D,4,FALSE)),"NA",VLOOKUP("Inbred HIPS_"&amp;DD$4&amp;"_"&amp;$CM86,'Turkus Index'!$A:$D,4,FALSE))</f>
        <v>113</v>
      </c>
      <c r="DE86" s="127"/>
      <c r="DF86" s="127">
        <f>IF(ISERROR(VLOOKUP("Inbred HIPS_"&amp;DF$4&amp;"_"&amp;$CM86,'Turkus Index'!$A:$D,4,FALSE)),"NA",VLOOKUP("Inbred HIPS_"&amp;DF$4&amp;"_"&amp;$CM86,'Turkus Index'!$A:$D,4,FALSE))</f>
        <v>112</v>
      </c>
      <c r="DG86" s="127"/>
      <c r="DH86" s="127">
        <f>IF(ISERROR(VLOOKUP("Inbred HIPS_"&amp;DH$4&amp;"_"&amp;$CM86,'Turkus Index'!$A:$D,4,FALSE)),"NA",VLOOKUP("Inbred HIPS_"&amp;DH$4&amp;"_"&amp;$CM86,'Turkus Index'!$A:$D,4,FALSE))</f>
        <v>111</v>
      </c>
      <c r="DI86" s="127"/>
      <c r="DJ86" s="126" t="str">
        <f>IF(ISERROR(VLOOKUP("Inbred HIPS_"&amp;DJ$4&amp;"_"&amp;$CM86,'Turkus Index'!$A:$D,4,FALSE)),"NA",VLOOKUP("Inbred HIPS_"&amp;DJ$4&amp;"_"&amp;$CM86,'Turkus Index'!$A:$D,4,FALSE))</f>
        <v>NA</v>
      </c>
      <c r="DK86" s="126"/>
    </row>
    <row r="87" spans="91:115" x14ac:dyDescent="0.9">
      <c r="CM87" s="64">
        <v>3</v>
      </c>
      <c r="CN87" s="126" t="str">
        <f>IF(ISERROR(VLOOKUP("Inbred HIPS_"&amp;CN$4&amp;"_"&amp;$CM87,'Turkus Index'!$A:$D,4,FALSE)),"NA",VLOOKUP("Inbred HIPS_"&amp;CN$4&amp;"_"&amp;$CM87,'Turkus Index'!$A:$D,4,FALSE))</f>
        <v>NA</v>
      </c>
      <c r="CO87" s="126"/>
      <c r="CP87" s="127">
        <f>IF(ISERROR(VLOOKUP("Inbred HIPS_"&amp;CP$4&amp;"_"&amp;$CM87,'Turkus Index'!$A:$D,4,FALSE)),"NA",VLOOKUP("Inbred HIPS_"&amp;CP$4&amp;"_"&amp;$CM87,'Turkus Index'!$A:$D,4,FALSE))</f>
        <v>101</v>
      </c>
      <c r="CQ87" s="127"/>
      <c r="CR87" s="127">
        <f>IF(ISERROR(VLOOKUP("Inbred HIPS_"&amp;CR$4&amp;"_"&amp;$CM87,'Turkus Index'!$A:$D,4,FALSE)),"NA",VLOOKUP("Inbred HIPS_"&amp;CR$4&amp;"_"&amp;$CM87,'Turkus Index'!$A:$D,4,FALSE))</f>
        <v>102</v>
      </c>
      <c r="CS87" s="127"/>
      <c r="CT87" s="127">
        <f>IF(ISERROR(VLOOKUP("Inbred HIPS_"&amp;CT$4&amp;"_"&amp;$CM87,'Turkus Index'!$A:$D,4,FALSE)),"NA",VLOOKUP("Inbred HIPS_"&amp;CT$4&amp;"_"&amp;$CM87,'Turkus Index'!$A:$D,4,FALSE))</f>
        <v>103</v>
      </c>
      <c r="CU87" s="127"/>
      <c r="CV87" s="127">
        <f>IF(ISERROR(VLOOKUP("Inbred HIPS_"&amp;CV$4&amp;"_"&amp;$CM87,'Turkus Index'!$A:$D,4,FALSE)),"NA",VLOOKUP("Inbred HIPS_"&amp;CV$4&amp;"_"&amp;$CM87,'Turkus Index'!$A:$D,4,FALSE))</f>
        <v>104</v>
      </c>
      <c r="CW87" s="127"/>
      <c r="CX87" s="127">
        <f>IF(ISERROR(VLOOKUP("Inbred HIPS_"&amp;CX$4&amp;"_"&amp;$CM87,'Turkus Index'!$A:$D,4,FALSE)),"NA",VLOOKUP("Inbred HIPS_"&amp;CX$4&amp;"_"&amp;$CM87,'Turkus Index'!$A:$D,4,FALSE))</f>
        <v>105</v>
      </c>
      <c r="CY87" s="127"/>
      <c r="CZ87" s="127">
        <f>IF(ISERROR(VLOOKUP("Inbred HIPS_"&amp;CZ$4&amp;"_"&amp;$CM87,'Turkus Index'!$A:$D,4,FALSE)),"NA",VLOOKUP("Inbred HIPS_"&amp;CZ$4&amp;"_"&amp;$CM87,'Turkus Index'!$A:$D,4,FALSE))</f>
        <v>106</v>
      </c>
      <c r="DA87" s="127"/>
      <c r="DB87" s="127">
        <f>IF(ISERROR(VLOOKUP("Inbred HIPS_"&amp;DB$4&amp;"_"&amp;$CM87,'Turkus Index'!$A:$D,4,FALSE)),"NA",VLOOKUP("Inbred HIPS_"&amp;DB$4&amp;"_"&amp;$CM87,'Turkus Index'!$A:$D,4,FALSE))</f>
        <v>107</v>
      </c>
      <c r="DC87" s="127"/>
      <c r="DD87" s="127">
        <f>IF(ISERROR(VLOOKUP("Inbred HIPS_"&amp;DD$4&amp;"_"&amp;$CM87,'Turkus Index'!$A:$D,4,FALSE)),"NA",VLOOKUP("Inbred HIPS_"&amp;DD$4&amp;"_"&amp;$CM87,'Turkus Index'!$A:$D,4,FALSE))</f>
        <v>108</v>
      </c>
      <c r="DE87" s="127"/>
      <c r="DF87" s="127">
        <f>IF(ISERROR(VLOOKUP("Inbred HIPS_"&amp;DF$4&amp;"_"&amp;$CM87,'Turkus Index'!$A:$D,4,FALSE)),"NA",VLOOKUP("Inbred HIPS_"&amp;DF$4&amp;"_"&amp;$CM87,'Turkus Index'!$A:$D,4,FALSE))</f>
        <v>109</v>
      </c>
      <c r="DG87" s="127"/>
      <c r="DH87" s="127">
        <f>IF(ISERROR(VLOOKUP("Inbred HIPS_"&amp;DH$4&amp;"_"&amp;$CM87,'Turkus Index'!$A:$D,4,FALSE)),"NA",VLOOKUP("Inbred HIPS_"&amp;DH$4&amp;"_"&amp;$CM87,'Turkus Index'!$A:$D,4,FALSE))</f>
        <v>110</v>
      </c>
      <c r="DI87" s="127"/>
      <c r="DJ87" s="126" t="str">
        <f>IF(ISERROR(VLOOKUP("Inbred HIPS_"&amp;DJ$4&amp;"_"&amp;$CM87,'Turkus Index'!$A:$D,4,FALSE)),"NA",VLOOKUP("Inbred HIPS_"&amp;DJ$4&amp;"_"&amp;$CM87,'Turkus Index'!$A:$D,4,FALSE))</f>
        <v>NA</v>
      </c>
      <c r="DK87" s="126"/>
    </row>
    <row r="88" spans="91:115" x14ac:dyDescent="0.9">
      <c r="CM88" s="64">
        <v>2</v>
      </c>
      <c r="CN88" s="126" t="str">
        <f>IF(ISERROR(VLOOKUP("Inbred HIPS_"&amp;CN$4&amp;"_"&amp;$CM88,'Turkus Index'!$A:$D,4,FALSE)),"NA",VLOOKUP("Inbred HIPS_"&amp;CN$4&amp;"_"&amp;$CM88,'Turkus Index'!$A:$D,4,FALSE))</f>
        <v>NA</v>
      </c>
      <c r="CO88" s="126"/>
      <c r="CP88" s="126" t="str">
        <f>IF(ISERROR(VLOOKUP("Inbred HIPS_"&amp;CP$4&amp;"_"&amp;$CM88,'Turkus Index'!$A:$D,4,FALSE)),"NA",VLOOKUP("Inbred HIPS_"&amp;CP$4&amp;"_"&amp;$CM88,'Turkus Index'!$A:$D,4,FALSE))</f>
        <v>NA</v>
      </c>
      <c r="CQ88" s="126"/>
      <c r="CR88" s="126" t="str">
        <f>IF(ISERROR(VLOOKUP("Inbred HIPS_"&amp;CR$4&amp;"_"&amp;$CM88,'Turkus Index'!$A:$D,4,FALSE)),"NA",VLOOKUP("Inbred HIPS_"&amp;CR$4&amp;"_"&amp;$CM88,'Turkus Index'!$A:$D,4,FALSE))</f>
        <v>NA</v>
      </c>
      <c r="CS88" s="126"/>
      <c r="CT88" s="126" t="str">
        <f>IF(ISERROR(VLOOKUP("Inbred HIPS_"&amp;CT$4&amp;"_"&amp;$CM88,'Turkus Index'!$A:$D,4,FALSE)),"NA",VLOOKUP("Inbred HIPS_"&amp;CT$4&amp;"_"&amp;$CM88,'Turkus Index'!$A:$D,4,FALSE))</f>
        <v>NA</v>
      </c>
      <c r="CU88" s="126"/>
      <c r="CV88" s="126" t="str">
        <f>IF(ISERROR(VLOOKUP("Inbred HIPS_"&amp;CV$4&amp;"_"&amp;$CM88,'Turkus Index'!$A:$D,4,FALSE)),"NA",VLOOKUP("Inbred HIPS_"&amp;CV$4&amp;"_"&amp;$CM88,'Turkus Index'!$A:$D,4,FALSE))</f>
        <v>NA</v>
      </c>
      <c r="CW88" s="126"/>
      <c r="CX88" s="126" t="str">
        <f>IF(ISERROR(VLOOKUP("Inbred HIPS_"&amp;CX$4&amp;"_"&amp;$CM88,'Turkus Index'!$A:$D,4,FALSE)),"NA",VLOOKUP("Inbred HIPS_"&amp;CX$4&amp;"_"&amp;$CM88,'Turkus Index'!$A:$D,4,FALSE))</f>
        <v>NA</v>
      </c>
      <c r="CY88" s="126"/>
      <c r="CZ88" s="126" t="str">
        <f>IF(ISERROR(VLOOKUP("Inbred HIPS_"&amp;CZ$4&amp;"_"&amp;$CM88,'Turkus Index'!$A:$D,4,FALSE)),"NA",VLOOKUP("Inbred HIPS_"&amp;CZ$4&amp;"_"&amp;$CM88,'Turkus Index'!$A:$D,4,FALSE))</f>
        <v>NA</v>
      </c>
      <c r="DA88" s="126"/>
      <c r="DB88" s="126" t="str">
        <f>IF(ISERROR(VLOOKUP("Inbred HIPS_"&amp;DB$4&amp;"_"&amp;$CM88,'Turkus Index'!$A:$D,4,FALSE)),"NA",VLOOKUP("Inbred HIPS_"&amp;DB$4&amp;"_"&amp;$CM88,'Turkus Index'!$A:$D,4,FALSE))</f>
        <v>NA</v>
      </c>
      <c r="DC88" s="126"/>
      <c r="DD88" s="126" t="str">
        <f>IF(ISERROR(VLOOKUP("Inbred HIPS_"&amp;DD$4&amp;"_"&amp;$CM88,'Turkus Index'!$A:$D,4,FALSE)),"NA",VLOOKUP("Inbred HIPS_"&amp;DD$4&amp;"_"&amp;$CM88,'Turkus Index'!$A:$D,4,FALSE))</f>
        <v>NA</v>
      </c>
      <c r="DE88" s="126"/>
      <c r="DF88" s="126" t="str">
        <f>IF(ISERROR(VLOOKUP("Inbred HIPS_"&amp;DF$4&amp;"_"&amp;$CM88,'Turkus Index'!$A:$D,4,FALSE)),"NA",VLOOKUP("Inbred HIPS_"&amp;DF$4&amp;"_"&amp;$CM88,'Turkus Index'!$A:$D,4,FALSE))</f>
        <v>NA</v>
      </c>
      <c r="DG88" s="126"/>
      <c r="DH88" s="126" t="str">
        <f>IF(ISERROR(VLOOKUP("Inbred HIPS_"&amp;DH$4&amp;"_"&amp;$CM88,'Turkus Index'!$A:$D,4,FALSE)),"NA",VLOOKUP("Inbred HIPS_"&amp;DH$4&amp;"_"&amp;$CM88,'Turkus Index'!$A:$D,4,FALSE))</f>
        <v>NA</v>
      </c>
      <c r="DI88" s="126"/>
      <c r="DJ88" s="126" t="str">
        <f>IF(ISERROR(VLOOKUP("Inbred HIPS_"&amp;DJ$4&amp;"_"&amp;$CM88,'Turkus Index'!$A:$D,4,FALSE)),"NA",VLOOKUP("Inbred HIPS_"&amp;DJ$4&amp;"_"&amp;$CM88,'Turkus Index'!$A:$D,4,FALSE))</f>
        <v>NA</v>
      </c>
      <c r="DK88" s="126"/>
    </row>
    <row r="89" spans="91:115" x14ac:dyDescent="0.9">
      <c r="CM89" s="64">
        <v>1</v>
      </c>
      <c r="CN89" s="126" t="str">
        <f>IF(ISERROR(VLOOKUP("Inbred HIPS_"&amp;CN$4&amp;"_"&amp;$CM89,'Turkus Index'!$A:$D,4,FALSE)),"NA",VLOOKUP("Inbred HIPS_"&amp;CN$4&amp;"_"&amp;$CM89,'Turkus Index'!$A:$D,4,FALSE))</f>
        <v>NA</v>
      </c>
      <c r="CO89" s="126"/>
      <c r="CP89" s="126" t="str">
        <f>IF(ISERROR(VLOOKUP("Inbred HIPS_"&amp;CP$4&amp;"_"&amp;$CM89,'Turkus Index'!$A:$D,4,FALSE)),"NA",VLOOKUP("Inbred HIPS_"&amp;CP$4&amp;"_"&amp;$CM89,'Turkus Index'!$A:$D,4,FALSE))</f>
        <v>NA</v>
      </c>
      <c r="CQ89" s="126"/>
      <c r="CR89" s="126" t="str">
        <f>IF(ISERROR(VLOOKUP("Inbred HIPS_"&amp;CR$4&amp;"_"&amp;$CM89,'Turkus Index'!$A:$D,4,FALSE)),"NA",VLOOKUP("Inbred HIPS_"&amp;CR$4&amp;"_"&amp;$CM89,'Turkus Index'!$A:$D,4,FALSE))</f>
        <v>NA</v>
      </c>
      <c r="CS89" s="126"/>
      <c r="CT89" s="126" t="str">
        <f>IF(ISERROR(VLOOKUP("Inbred HIPS_"&amp;CT$4&amp;"_"&amp;$CM89,'Turkus Index'!$A:$D,4,FALSE)),"NA",VLOOKUP("Inbred HIPS_"&amp;CT$4&amp;"_"&amp;$CM89,'Turkus Index'!$A:$D,4,FALSE))</f>
        <v>NA</v>
      </c>
      <c r="CU89" s="126"/>
      <c r="CV89" s="126" t="str">
        <f>IF(ISERROR(VLOOKUP("Inbred HIPS_"&amp;CV$4&amp;"_"&amp;$CM89,'Turkus Index'!$A:$D,4,FALSE)),"NA",VLOOKUP("Inbred HIPS_"&amp;CV$4&amp;"_"&amp;$CM89,'Turkus Index'!$A:$D,4,FALSE))</f>
        <v>NA</v>
      </c>
      <c r="CW89" s="126"/>
      <c r="CX89" s="126" t="str">
        <f>IF(ISERROR(VLOOKUP("Inbred HIPS_"&amp;CX$4&amp;"_"&amp;$CM89,'Turkus Index'!$A:$D,4,FALSE)),"NA",VLOOKUP("Inbred HIPS_"&amp;CX$4&amp;"_"&amp;$CM89,'Turkus Index'!$A:$D,4,FALSE))</f>
        <v>NA</v>
      </c>
      <c r="CY89" s="126"/>
      <c r="CZ89" s="126" t="str">
        <f>IF(ISERROR(VLOOKUP("Inbred HIPS_"&amp;CZ$4&amp;"_"&amp;$CM89,'Turkus Index'!$A:$D,4,FALSE)),"NA",VLOOKUP("Inbred HIPS_"&amp;CZ$4&amp;"_"&amp;$CM89,'Turkus Index'!$A:$D,4,FALSE))</f>
        <v>NA</v>
      </c>
      <c r="DA89" s="126"/>
      <c r="DB89" s="126" t="str">
        <f>IF(ISERROR(VLOOKUP("Inbred HIPS_"&amp;DB$4&amp;"_"&amp;$CM89,'Turkus Index'!$A:$D,4,FALSE)),"NA",VLOOKUP("Inbred HIPS_"&amp;DB$4&amp;"_"&amp;$CM89,'Turkus Index'!$A:$D,4,FALSE))</f>
        <v>NA</v>
      </c>
      <c r="DC89" s="126"/>
      <c r="DD89" s="126" t="str">
        <f>IF(ISERROR(VLOOKUP("Inbred HIPS_"&amp;DD$4&amp;"_"&amp;$CM89,'Turkus Index'!$A:$D,4,FALSE)),"NA",VLOOKUP("Inbred HIPS_"&amp;DD$4&amp;"_"&amp;$CM89,'Turkus Index'!$A:$D,4,FALSE))</f>
        <v>NA</v>
      </c>
      <c r="DE89" s="126"/>
      <c r="DF89" s="126" t="str">
        <f>IF(ISERROR(VLOOKUP("Inbred HIPS_"&amp;DF$4&amp;"_"&amp;$CM89,'Turkus Index'!$A:$D,4,FALSE)),"NA",VLOOKUP("Inbred HIPS_"&amp;DF$4&amp;"_"&amp;$CM89,'Turkus Index'!$A:$D,4,FALSE))</f>
        <v>NA</v>
      </c>
      <c r="DG89" s="126"/>
      <c r="DH89" s="126" t="str">
        <f>IF(ISERROR(VLOOKUP("Inbred HIPS_"&amp;DH$4&amp;"_"&amp;$CM89,'Turkus Index'!$A:$D,4,FALSE)),"NA",VLOOKUP("Inbred HIPS_"&amp;DH$4&amp;"_"&amp;$CM89,'Turkus Index'!$A:$D,4,FALSE))</f>
        <v>NA</v>
      </c>
      <c r="DI89" s="126"/>
      <c r="DJ89" s="126" t="str">
        <f>IF(ISERROR(VLOOKUP("Inbred HIPS_"&amp;DJ$4&amp;"_"&amp;$CM89,'Turkus Index'!$A:$D,4,FALSE)),"NA",VLOOKUP("Inbred HIPS_"&amp;DJ$4&amp;"_"&amp;$CM89,'Turkus Index'!$A:$D,4,FALSE))</f>
        <v>NA</v>
      </c>
      <c r="DK89" s="126"/>
    </row>
    <row r="90" spans="91:115" x14ac:dyDescent="0.9">
      <c r="CM90" s="64" t="s">
        <v>543</v>
      </c>
      <c r="CN90" s="63">
        <v>1</v>
      </c>
      <c r="CO90" s="63">
        <v>2</v>
      </c>
      <c r="CP90" s="63">
        <v>3</v>
      </c>
      <c r="CQ90" s="63">
        <v>4</v>
      </c>
      <c r="CR90" s="63">
        <v>5</v>
      </c>
      <c r="CS90" s="63">
        <v>6</v>
      </c>
      <c r="CT90" s="63">
        <v>7</v>
      </c>
      <c r="CU90" s="63">
        <v>8</v>
      </c>
      <c r="CV90" s="63">
        <v>9</v>
      </c>
      <c r="CW90" s="63">
        <v>10</v>
      </c>
      <c r="CX90" s="63">
        <v>11</v>
      </c>
      <c r="CY90" s="63">
        <v>12</v>
      </c>
      <c r="CZ90" s="63">
        <v>13</v>
      </c>
      <c r="DA90" s="63">
        <v>14</v>
      </c>
      <c r="DB90" s="63">
        <v>15</v>
      </c>
      <c r="DC90" s="63">
        <v>16</v>
      </c>
      <c r="DD90" s="63">
        <v>17</v>
      </c>
      <c r="DE90" s="63">
        <v>18</v>
      </c>
      <c r="DF90" s="63">
        <v>19</v>
      </c>
      <c r="DG90" s="63">
        <v>20</v>
      </c>
      <c r="DH90" s="63">
        <v>21</v>
      </c>
      <c r="DI90" s="63">
        <v>22</v>
      </c>
      <c r="DJ90" s="63">
        <v>23</v>
      </c>
      <c r="DK90" s="63">
        <v>24</v>
      </c>
    </row>
    <row r="91" spans="91:115" x14ac:dyDescent="0.9">
      <c r="CM91" s="64" t="s">
        <v>542</v>
      </c>
      <c r="CN91" s="126">
        <v>1</v>
      </c>
      <c r="CO91" s="126"/>
      <c r="CP91" s="126">
        <v>2</v>
      </c>
      <c r="CQ91" s="126"/>
      <c r="CR91" s="126">
        <v>3</v>
      </c>
      <c r="CS91" s="126"/>
      <c r="CT91" s="126">
        <v>4</v>
      </c>
      <c r="CU91" s="126"/>
      <c r="CV91" s="126">
        <v>5</v>
      </c>
      <c r="CW91" s="126"/>
      <c r="CX91" s="126">
        <v>6</v>
      </c>
      <c r="CY91" s="126"/>
      <c r="CZ91" s="126">
        <v>7</v>
      </c>
      <c r="DA91" s="126"/>
      <c r="DB91" s="126">
        <v>8</v>
      </c>
      <c r="DC91" s="126"/>
      <c r="DD91" s="126">
        <v>9</v>
      </c>
      <c r="DE91" s="126"/>
      <c r="DF91" s="126">
        <v>10</v>
      </c>
      <c r="DG91" s="126"/>
      <c r="DH91" s="126">
        <v>11</v>
      </c>
      <c r="DI91" s="126"/>
      <c r="DJ91" s="126">
        <v>12</v>
      </c>
      <c r="DK91" s="126"/>
    </row>
  </sheetData>
  <mergeCells count="1961">
    <mergeCell ref="AA4:AD4"/>
    <mergeCell ref="AE4:AH4"/>
    <mergeCell ref="AI4:AL4"/>
    <mergeCell ref="AM4:AP4"/>
    <mergeCell ref="AQ4:AT4"/>
    <mergeCell ref="AU4:AX4"/>
    <mergeCell ref="C4:F4"/>
    <mergeCell ref="G4:J4"/>
    <mergeCell ref="K4:N4"/>
    <mergeCell ref="O4:R4"/>
    <mergeCell ref="S4:V4"/>
    <mergeCell ref="W4:Z4"/>
    <mergeCell ref="AA1:AK1"/>
    <mergeCell ref="H2:K2"/>
    <mergeCell ref="L2:O2"/>
    <mergeCell ref="R2:U2"/>
    <mergeCell ref="V2:Y2"/>
    <mergeCell ref="AM6:AP6"/>
    <mergeCell ref="AQ6:AT6"/>
    <mergeCell ref="AU6:AX6"/>
    <mergeCell ref="AY6:BB6"/>
    <mergeCell ref="DF4:DG4"/>
    <mergeCell ref="DH4:DI4"/>
    <mergeCell ref="DJ4:DK4"/>
    <mergeCell ref="C6:F6"/>
    <mergeCell ref="G6:J6"/>
    <mergeCell ref="K6:N6"/>
    <mergeCell ref="O6:R6"/>
    <mergeCell ref="S6:V6"/>
    <mergeCell ref="W6:Z6"/>
    <mergeCell ref="AA6:AD6"/>
    <mergeCell ref="CT4:CU4"/>
    <mergeCell ref="CV4:CW4"/>
    <mergeCell ref="CX4:CY4"/>
    <mergeCell ref="CZ4:DA4"/>
    <mergeCell ref="DB4:DC4"/>
    <mergeCell ref="DD4:DE4"/>
    <mergeCell ref="BW4:BZ4"/>
    <mergeCell ref="CA4:CD4"/>
    <mergeCell ref="CE4:CH4"/>
    <mergeCell ref="CN4:CO4"/>
    <mergeCell ref="CP4:CQ4"/>
    <mergeCell ref="CR4:CS4"/>
    <mergeCell ref="AY4:BB4"/>
    <mergeCell ref="BC4:BF4"/>
    <mergeCell ref="BG4:BJ4"/>
    <mergeCell ref="BK4:BN4"/>
    <mergeCell ref="BO4:BR4"/>
    <mergeCell ref="BS4:BV4"/>
    <mergeCell ref="AY7:BB7"/>
    <mergeCell ref="BC7:BF7"/>
    <mergeCell ref="DH6:DI6"/>
    <mergeCell ref="DJ6:DK6"/>
    <mergeCell ref="C7:F7"/>
    <mergeCell ref="G7:J7"/>
    <mergeCell ref="K7:N7"/>
    <mergeCell ref="O7:R7"/>
    <mergeCell ref="S7:V7"/>
    <mergeCell ref="W7:Z7"/>
    <mergeCell ref="AA7:AD7"/>
    <mergeCell ref="AE7:AH7"/>
    <mergeCell ref="CV6:CW6"/>
    <mergeCell ref="CX6:CY6"/>
    <mergeCell ref="CZ6:DA6"/>
    <mergeCell ref="DB6:DC6"/>
    <mergeCell ref="DD6:DE6"/>
    <mergeCell ref="DF6:DG6"/>
    <mergeCell ref="CA6:CD6"/>
    <mergeCell ref="CE6:CH6"/>
    <mergeCell ref="CN6:CO6"/>
    <mergeCell ref="CP6:CQ6"/>
    <mergeCell ref="CR6:CS6"/>
    <mergeCell ref="CT6:CU6"/>
    <mergeCell ref="BC6:BF6"/>
    <mergeCell ref="BG6:BJ6"/>
    <mergeCell ref="BK6:BN6"/>
    <mergeCell ref="BO6:BR6"/>
    <mergeCell ref="BS6:BV6"/>
    <mergeCell ref="BW6:BZ6"/>
    <mergeCell ref="AE6:AH6"/>
    <mergeCell ref="AI6:AL6"/>
    <mergeCell ref="DJ7:DK7"/>
    <mergeCell ref="C8:F8"/>
    <mergeCell ref="G8:J8"/>
    <mergeCell ref="K8:N8"/>
    <mergeCell ref="O8:R8"/>
    <mergeCell ref="S8:V8"/>
    <mergeCell ref="W8:Z8"/>
    <mergeCell ref="AA8:AD8"/>
    <mergeCell ref="AE8:AH8"/>
    <mergeCell ref="AI8:AL8"/>
    <mergeCell ref="CX7:CY7"/>
    <mergeCell ref="CZ7:DA7"/>
    <mergeCell ref="DB7:DC7"/>
    <mergeCell ref="DD7:DE7"/>
    <mergeCell ref="DF7:DG7"/>
    <mergeCell ref="DH7:DI7"/>
    <mergeCell ref="CE7:CH7"/>
    <mergeCell ref="CN7:CO7"/>
    <mergeCell ref="CP7:CQ7"/>
    <mergeCell ref="CR7:CS7"/>
    <mergeCell ref="CT7:CU7"/>
    <mergeCell ref="CV7:CW7"/>
    <mergeCell ref="BG7:BJ7"/>
    <mergeCell ref="BK7:BN7"/>
    <mergeCell ref="BO7:BR7"/>
    <mergeCell ref="BS7:BV7"/>
    <mergeCell ref="BW7:BZ7"/>
    <mergeCell ref="CA7:CD7"/>
    <mergeCell ref="AI7:AL7"/>
    <mergeCell ref="AM7:AP7"/>
    <mergeCell ref="AQ7:AT7"/>
    <mergeCell ref="AU7:AX7"/>
    <mergeCell ref="DJ8:DK8"/>
    <mergeCell ref="CN8:CO8"/>
    <mergeCell ref="CP8:CQ8"/>
    <mergeCell ref="CR8:CS8"/>
    <mergeCell ref="CT8:CU8"/>
    <mergeCell ref="CV8:CW8"/>
    <mergeCell ref="CX8:CY8"/>
    <mergeCell ref="BK8:BN8"/>
    <mergeCell ref="BO8:BR8"/>
    <mergeCell ref="BS8:BV8"/>
    <mergeCell ref="BW8:BZ8"/>
    <mergeCell ref="CA8:CD8"/>
    <mergeCell ref="CE8:CH8"/>
    <mergeCell ref="AM8:AP8"/>
    <mergeCell ref="AQ8:AT8"/>
    <mergeCell ref="AU8:AX8"/>
    <mergeCell ref="AY8:BB8"/>
    <mergeCell ref="BC8:BF8"/>
    <mergeCell ref="BG8:BJ8"/>
    <mergeCell ref="AA9:AD9"/>
    <mergeCell ref="AE9:AH9"/>
    <mergeCell ref="AI9:AL9"/>
    <mergeCell ref="AM9:AP9"/>
    <mergeCell ref="AQ9:AT9"/>
    <mergeCell ref="AU9:AX9"/>
    <mergeCell ref="C9:F9"/>
    <mergeCell ref="G9:J9"/>
    <mergeCell ref="K9:N9"/>
    <mergeCell ref="O9:R9"/>
    <mergeCell ref="S9:V9"/>
    <mergeCell ref="W9:Z9"/>
    <mergeCell ref="CZ8:DA8"/>
    <mergeCell ref="DB8:DC8"/>
    <mergeCell ref="DD8:DE8"/>
    <mergeCell ref="DF8:DG8"/>
    <mergeCell ref="DH8:DI8"/>
    <mergeCell ref="AM10:AP10"/>
    <mergeCell ref="AQ10:AT10"/>
    <mergeCell ref="AU10:AX10"/>
    <mergeCell ref="AY10:BB10"/>
    <mergeCell ref="DF9:DG9"/>
    <mergeCell ref="DH9:DI9"/>
    <mergeCell ref="DJ9:DK9"/>
    <mergeCell ref="C10:F10"/>
    <mergeCell ref="G10:J10"/>
    <mergeCell ref="K10:N10"/>
    <mergeCell ref="O10:R10"/>
    <mergeCell ref="S10:V10"/>
    <mergeCell ref="W10:Z10"/>
    <mergeCell ref="AA10:AD10"/>
    <mergeCell ref="CT9:CU9"/>
    <mergeCell ref="CV9:CW9"/>
    <mergeCell ref="CX9:CY9"/>
    <mergeCell ref="CZ9:DA9"/>
    <mergeCell ref="DB9:DC9"/>
    <mergeCell ref="DD9:DE9"/>
    <mergeCell ref="BW9:BZ9"/>
    <mergeCell ref="CA9:CD9"/>
    <mergeCell ref="CE9:CH9"/>
    <mergeCell ref="CN9:CO9"/>
    <mergeCell ref="CP9:CQ9"/>
    <mergeCell ref="CR9:CS9"/>
    <mergeCell ref="AY9:BB9"/>
    <mergeCell ref="BC9:BF9"/>
    <mergeCell ref="BG9:BJ9"/>
    <mergeCell ref="BK9:BN9"/>
    <mergeCell ref="BO9:BR9"/>
    <mergeCell ref="BS9:BV9"/>
    <mergeCell ref="AY11:BB11"/>
    <mergeCell ref="BC11:BF11"/>
    <mergeCell ref="DH10:DI10"/>
    <mergeCell ref="DJ10:DK10"/>
    <mergeCell ref="C11:F11"/>
    <mergeCell ref="G11:J11"/>
    <mergeCell ref="K11:N11"/>
    <mergeCell ref="O11:R11"/>
    <mergeCell ref="S11:V11"/>
    <mergeCell ref="W11:Z11"/>
    <mergeCell ref="AA11:AD11"/>
    <mergeCell ref="AE11:AH11"/>
    <mergeCell ref="CV10:CW10"/>
    <mergeCell ref="CX10:CY10"/>
    <mergeCell ref="CZ10:DA10"/>
    <mergeCell ref="DB10:DC10"/>
    <mergeCell ref="DD10:DE10"/>
    <mergeCell ref="DF10:DG10"/>
    <mergeCell ref="CA10:CD10"/>
    <mergeCell ref="CE10:CH10"/>
    <mergeCell ref="CN10:CO10"/>
    <mergeCell ref="CP10:CQ10"/>
    <mergeCell ref="CR10:CS10"/>
    <mergeCell ref="CT10:CU10"/>
    <mergeCell ref="BC10:BF10"/>
    <mergeCell ref="BG10:BJ10"/>
    <mergeCell ref="BK10:BN10"/>
    <mergeCell ref="BO10:BR10"/>
    <mergeCell ref="BS10:BV10"/>
    <mergeCell ref="BW10:BZ10"/>
    <mergeCell ref="AE10:AH10"/>
    <mergeCell ref="AI10:AL10"/>
    <mergeCell ref="DJ11:DK11"/>
    <mergeCell ref="C12:F12"/>
    <mergeCell ref="G12:J12"/>
    <mergeCell ref="K12:N12"/>
    <mergeCell ref="O12:R12"/>
    <mergeCell ref="S12:V12"/>
    <mergeCell ref="W12:Z12"/>
    <mergeCell ref="AA12:AD12"/>
    <mergeCell ref="AE12:AH12"/>
    <mergeCell ref="AI12:AL12"/>
    <mergeCell ref="CX11:CY11"/>
    <mergeCell ref="CZ11:DA11"/>
    <mergeCell ref="DB11:DC11"/>
    <mergeCell ref="DD11:DE11"/>
    <mergeCell ref="DF11:DG11"/>
    <mergeCell ref="DH11:DI11"/>
    <mergeCell ref="CE11:CH11"/>
    <mergeCell ref="CN11:CO11"/>
    <mergeCell ref="CP11:CQ11"/>
    <mergeCell ref="CR11:CS11"/>
    <mergeCell ref="CT11:CU11"/>
    <mergeCell ref="CV11:CW11"/>
    <mergeCell ref="BG11:BJ11"/>
    <mergeCell ref="BK11:BN11"/>
    <mergeCell ref="BO11:BR11"/>
    <mergeCell ref="BS11:BV11"/>
    <mergeCell ref="BW11:BZ11"/>
    <mergeCell ref="CA11:CD11"/>
    <mergeCell ref="AI11:AL11"/>
    <mergeCell ref="AM11:AP11"/>
    <mergeCell ref="AQ11:AT11"/>
    <mergeCell ref="AU11:AX11"/>
    <mergeCell ref="DJ12:DK12"/>
    <mergeCell ref="CN12:CO12"/>
    <mergeCell ref="CP12:CQ12"/>
    <mergeCell ref="CR12:CS12"/>
    <mergeCell ref="CT12:CU12"/>
    <mergeCell ref="CV12:CW12"/>
    <mergeCell ref="CX12:CY12"/>
    <mergeCell ref="BK12:BN12"/>
    <mergeCell ref="BO12:BR12"/>
    <mergeCell ref="BS12:BV12"/>
    <mergeCell ref="BW12:BZ12"/>
    <mergeCell ref="CA12:CD12"/>
    <mergeCell ref="CE12:CH12"/>
    <mergeCell ref="AM12:AP12"/>
    <mergeCell ref="AQ12:AT12"/>
    <mergeCell ref="AU12:AX12"/>
    <mergeCell ref="AY12:BB12"/>
    <mergeCell ref="BC12:BF12"/>
    <mergeCell ref="BG12:BJ12"/>
    <mergeCell ref="AA13:AD13"/>
    <mergeCell ref="AE13:AH13"/>
    <mergeCell ref="AI13:AL13"/>
    <mergeCell ref="AM13:AP13"/>
    <mergeCell ref="AQ13:AT13"/>
    <mergeCell ref="AU13:AX13"/>
    <mergeCell ref="C13:F13"/>
    <mergeCell ref="G13:J13"/>
    <mergeCell ref="K13:N13"/>
    <mergeCell ref="O13:R13"/>
    <mergeCell ref="S13:V13"/>
    <mergeCell ref="W13:Z13"/>
    <mergeCell ref="CZ12:DA12"/>
    <mergeCell ref="DB12:DC12"/>
    <mergeCell ref="DD12:DE12"/>
    <mergeCell ref="DF12:DG12"/>
    <mergeCell ref="DH12:DI12"/>
    <mergeCell ref="AM14:AP14"/>
    <mergeCell ref="AQ14:AT14"/>
    <mergeCell ref="AU14:AX14"/>
    <mergeCell ref="AY14:BB14"/>
    <mergeCell ref="DF13:DG13"/>
    <mergeCell ref="DH13:DI13"/>
    <mergeCell ref="DJ13:DK13"/>
    <mergeCell ref="C14:F14"/>
    <mergeCell ref="G14:J14"/>
    <mergeCell ref="K14:N14"/>
    <mergeCell ref="O14:R14"/>
    <mergeCell ref="S14:V14"/>
    <mergeCell ref="W14:Z14"/>
    <mergeCell ref="AA14:AD14"/>
    <mergeCell ref="CT13:CU13"/>
    <mergeCell ref="CV13:CW13"/>
    <mergeCell ref="CX13:CY13"/>
    <mergeCell ref="CZ13:DA13"/>
    <mergeCell ref="DB13:DC13"/>
    <mergeCell ref="DD13:DE13"/>
    <mergeCell ref="BW13:BZ13"/>
    <mergeCell ref="CA13:CD13"/>
    <mergeCell ref="CE13:CH13"/>
    <mergeCell ref="CN13:CO13"/>
    <mergeCell ref="CP13:CQ13"/>
    <mergeCell ref="CR13:CS13"/>
    <mergeCell ref="AY13:BB13"/>
    <mergeCell ref="BC13:BF13"/>
    <mergeCell ref="BG13:BJ13"/>
    <mergeCell ref="BK13:BN13"/>
    <mergeCell ref="BO13:BR13"/>
    <mergeCell ref="BS13:BV13"/>
    <mergeCell ref="AY15:BB15"/>
    <mergeCell ref="BC15:BF15"/>
    <mergeCell ref="DH14:DI14"/>
    <mergeCell ref="DJ14:DK14"/>
    <mergeCell ref="C15:F15"/>
    <mergeCell ref="G15:J15"/>
    <mergeCell ref="K15:N15"/>
    <mergeCell ref="O15:R15"/>
    <mergeCell ref="S15:V15"/>
    <mergeCell ref="W15:Z15"/>
    <mergeCell ref="AA15:AD15"/>
    <mergeCell ref="AE15:AH15"/>
    <mergeCell ref="CV14:CW14"/>
    <mergeCell ref="CX14:CY14"/>
    <mergeCell ref="CZ14:DA14"/>
    <mergeCell ref="DB14:DC14"/>
    <mergeCell ref="DD14:DE14"/>
    <mergeCell ref="DF14:DG14"/>
    <mergeCell ref="CA14:CD14"/>
    <mergeCell ref="CE14:CH14"/>
    <mergeCell ref="CN14:CO14"/>
    <mergeCell ref="CP14:CQ14"/>
    <mergeCell ref="CR14:CS14"/>
    <mergeCell ref="CT14:CU14"/>
    <mergeCell ref="BC14:BF14"/>
    <mergeCell ref="BG14:BJ14"/>
    <mergeCell ref="BK14:BN14"/>
    <mergeCell ref="BO14:BR14"/>
    <mergeCell ref="BS14:BV14"/>
    <mergeCell ref="BW14:BZ14"/>
    <mergeCell ref="AE14:AH14"/>
    <mergeCell ref="AI14:AL14"/>
    <mergeCell ref="DJ15:DK15"/>
    <mergeCell ref="C16:F16"/>
    <mergeCell ref="G16:J16"/>
    <mergeCell ref="K16:N16"/>
    <mergeCell ref="O16:R16"/>
    <mergeCell ref="S16:V16"/>
    <mergeCell ref="W16:Z16"/>
    <mergeCell ref="AA16:AD16"/>
    <mergeCell ref="AE16:AH16"/>
    <mergeCell ref="AI16:AL16"/>
    <mergeCell ref="CX15:CY15"/>
    <mergeCell ref="CZ15:DA15"/>
    <mergeCell ref="DB15:DC15"/>
    <mergeCell ref="DD15:DE15"/>
    <mergeCell ref="DF15:DG15"/>
    <mergeCell ref="DH15:DI15"/>
    <mergeCell ref="CE15:CH15"/>
    <mergeCell ref="CN15:CO15"/>
    <mergeCell ref="CP15:CQ15"/>
    <mergeCell ref="CR15:CS15"/>
    <mergeCell ref="CT15:CU15"/>
    <mergeCell ref="CV15:CW15"/>
    <mergeCell ref="BG15:BJ15"/>
    <mergeCell ref="BK15:BN15"/>
    <mergeCell ref="BO15:BR15"/>
    <mergeCell ref="BS15:BV15"/>
    <mergeCell ref="BW15:BZ15"/>
    <mergeCell ref="CA15:CD15"/>
    <mergeCell ref="AI15:AL15"/>
    <mergeCell ref="AM15:AP15"/>
    <mergeCell ref="AQ15:AT15"/>
    <mergeCell ref="AU15:AX15"/>
    <mergeCell ref="DJ16:DK16"/>
    <mergeCell ref="CN16:CO16"/>
    <mergeCell ref="CP16:CQ16"/>
    <mergeCell ref="CR16:CS16"/>
    <mergeCell ref="CT16:CU16"/>
    <mergeCell ref="CV16:CW16"/>
    <mergeCell ref="CX16:CY16"/>
    <mergeCell ref="BK16:BN16"/>
    <mergeCell ref="BO16:BR16"/>
    <mergeCell ref="BS16:BV16"/>
    <mergeCell ref="BW16:BZ16"/>
    <mergeCell ref="CA16:CD16"/>
    <mergeCell ref="CE16:CH16"/>
    <mergeCell ref="AM16:AP16"/>
    <mergeCell ref="AQ16:AT16"/>
    <mergeCell ref="AU16:AX16"/>
    <mergeCell ref="AY16:BB16"/>
    <mergeCell ref="BC16:BF16"/>
    <mergeCell ref="BG16:BJ16"/>
    <mergeCell ref="AA17:AD17"/>
    <mergeCell ref="AE17:AH17"/>
    <mergeCell ref="AI17:AL17"/>
    <mergeCell ref="AM17:AP17"/>
    <mergeCell ref="AQ17:AT17"/>
    <mergeCell ref="AU17:AX17"/>
    <mergeCell ref="C17:F17"/>
    <mergeCell ref="G17:J17"/>
    <mergeCell ref="K17:N17"/>
    <mergeCell ref="O17:R17"/>
    <mergeCell ref="S17:V17"/>
    <mergeCell ref="W17:Z17"/>
    <mergeCell ref="CZ16:DA16"/>
    <mergeCell ref="DB16:DC16"/>
    <mergeCell ref="DD16:DE16"/>
    <mergeCell ref="DF16:DG16"/>
    <mergeCell ref="DH16:DI16"/>
    <mergeCell ref="AM18:AP18"/>
    <mergeCell ref="AQ18:AT18"/>
    <mergeCell ref="AU18:AX18"/>
    <mergeCell ref="AY18:BB18"/>
    <mergeCell ref="DF17:DG17"/>
    <mergeCell ref="DH17:DI17"/>
    <mergeCell ref="DJ17:DK17"/>
    <mergeCell ref="C18:F18"/>
    <mergeCell ref="G18:J18"/>
    <mergeCell ref="K18:N18"/>
    <mergeCell ref="O18:R18"/>
    <mergeCell ref="S18:V18"/>
    <mergeCell ref="W18:Z18"/>
    <mergeCell ref="AA18:AD18"/>
    <mergeCell ref="CT17:CU17"/>
    <mergeCell ref="CV17:CW17"/>
    <mergeCell ref="CX17:CY17"/>
    <mergeCell ref="CZ17:DA17"/>
    <mergeCell ref="DB17:DC17"/>
    <mergeCell ref="DD17:DE17"/>
    <mergeCell ref="BW17:BZ17"/>
    <mergeCell ref="CA17:CD17"/>
    <mergeCell ref="CE17:CH17"/>
    <mergeCell ref="CN17:CO17"/>
    <mergeCell ref="CP17:CQ17"/>
    <mergeCell ref="CR17:CS17"/>
    <mergeCell ref="AY17:BB17"/>
    <mergeCell ref="BC17:BF17"/>
    <mergeCell ref="BG17:BJ17"/>
    <mergeCell ref="BK17:BN17"/>
    <mergeCell ref="BO17:BR17"/>
    <mergeCell ref="BS17:BV17"/>
    <mergeCell ref="AY19:BB19"/>
    <mergeCell ref="BC19:BF19"/>
    <mergeCell ref="DH18:DI18"/>
    <mergeCell ref="DJ18:DK18"/>
    <mergeCell ref="C19:F19"/>
    <mergeCell ref="G19:J19"/>
    <mergeCell ref="K19:N19"/>
    <mergeCell ref="O19:R19"/>
    <mergeCell ref="S19:V19"/>
    <mergeCell ref="W19:Z19"/>
    <mergeCell ref="AA19:AD19"/>
    <mergeCell ref="AE19:AH19"/>
    <mergeCell ref="CV18:CW18"/>
    <mergeCell ref="CX18:CY18"/>
    <mergeCell ref="CZ18:DA18"/>
    <mergeCell ref="DB18:DC18"/>
    <mergeCell ref="DD18:DE18"/>
    <mergeCell ref="DF18:DG18"/>
    <mergeCell ref="CA18:CD18"/>
    <mergeCell ref="CE18:CH18"/>
    <mergeCell ref="CN18:CO18"/>
    <mergeCell ref="CP18:CQ18"/>
    <mergeCell ref="CR18:CS18"/>
    <mergeCell ref="CT18:CU18"/>
    <mergeCell ref="BC18:BF18"/>
    <mergeCell ref="BG18:BJ18"/>
    <mergeCell ref="BK18:BN18"/>
    <mergeCell ref="BO18:BR18"/>
    <mergeCell ref="BS18:BV18"/>
    <mergeCell ref="BW18:BZ18"/>
    <mergeCell ref="AE18:AH18"/>
    <mergeCell ref="AI18:AL18"/>
    <mergeCell ref="DJ19:DK19"/>
    <mergeCell ref="C20:F20"/>
    <mergeCell ref="G20:J20"/>
    <mergeCell ref="K20:N20"/>
    <mergeCell ref="O20:R20"/>
    <mergeCell ref="S20:V20"/>
    <mergeCell ref="W20:Z20"/>
    <mergeCell ref="AA20:AD20"/>
    <mergeCell ref="AE20:AH20"/>
    <mergeCell ref="AI20:AL20"/>
    <mergeCell ref="CX19:CY19"/>
    <mergeCell ref="CZ19:DA19"/>
    <mergeCell ref="DB19:DC19"/>
    <mergeCell ref="DD19:DE19"/>
    <mergeCell ref="DF19:DG19"/>
    <mergeCell ref="DH19:DI19"/>
    <mergeCell ref="CE19:CH19"/>
    <mergeCell ref="CN19:CO19"/>
    <mergeCell ref="CP19:CQ19"/>
    <mergeCell ref="CR19:CS19"/>
    <mergeCell ref="CT19:CU19"/>
    <mergeCell ref="CV19:CW19"/>
    <mergeCell ref="BG19:BJ19"/>
    <mergeCell ref="BK19:BN19"/>
    <mergeCell ref="BO19:BR19"/>
    <mergeCell ref="BS19:BV19"/>
    <mergeCell ref="BW19:BZ19"/>
    <mergeCell ref="CA19:CD19"/>
    <mergeCell ref="AI19:AL19"/>
    <mergeCell ref="AM19:AP19"/>
    <mergeCell ref="AQ19:AT19"/>
    <mergeCell ref="AU19:AX19"/>
    <mergeCell ref="DJ20:DK20"/>
    <mergeCell ref="CN20:CO20"/>
    <mergeCell ref="CP20:CQ20"/>
    <mergeCell ref="CR20:CS20"/>
    <mergeCell ref="CT20:CU20"/>
    <mergeCell ref="CV20:CW20"/>
    <mergeCell ref="CX20:CY20"/>
    <mergeCell ref="BK20:BN20"/>
    <mergeCell ref="BO20:BR20"/>
    <mergeCell ref="BS20:BV20"/>
    <mergeCell ref="BW20:BZ20"/>
    <mergeCell ref="CA20:CD20"/>
    <mergeCell ref="CE20:CH20"/>
    <mergeCell ref="AM20:AP20"/>
    <mergeCell ref="AQ20:AT20"/>
    <mergeCell ref="AU20:AX20"/>
    <mergeCell ref="AY20:BB20"/>
    <mergeCell ref="BC20:BF20"/>
    <mergeCell ref="BG20:BJ20"/>
    <mergeCell ref="AA21:AD21"/>
    <mergeCell ref="AE21:AH21"/>
    <mergeCell ref="AI21:AL21"/>
    <mergeCell ref="AM21:AP21"/>
    <mergeCell ref="AQ21:AT21"/>
    <mergeCell ref="AU21:AX21"/>
    <mergeCell ref="C21:F21"/>
    <mergeCell ref="G21:J21"/>
    <mergeCell ref="K21:N21"/>
    <mergeCell ref="O21:R21"/>
    <mergeCell ref="S21:V21"/>
    <mergeCell ref="W21:Z21"/>
    <mergeCell ref="CZ20:DA20"/>
    <mergeCell ref="DB20:DC20"/>
    <mergeCell ref="DD20:DE20"/>
    <mergeCell ref="DF20:DG20"/>
    <mergeCell ref="DH20:DI20"/>
    <mergeCell ref="AM22:AP22"/>
    <mergeCell ref="AQ22:AT22"/>
    <mergeCell ref="AU22:AX22"/>
    <mergeCell ref="AY22:BB22"/>
    <mergeCell ref="DF21:DG21"/>
    <mergeCell ref="DH21:DI21"/>
    <mergeCell ref="DJ21:DK21"/>
    <mergeCell ref="C22:F22"/>
    <mergeCell ref="G22:J22"/>
    <mergeCell ref="K22:N22"/>
    <mergeCell ref="O22:R22"/>
    <mergeCell ref="S22:V22"/>
    <mergeCell ref="W22:Z22"/>
    <mergeCell ref="AA22:AD22"/>
    <mergeCell ref="CT21:CU21"/>
    <mergeCell ref="CV21:CW21"/>
    <mergeCell ref="CX21:CY21"/>
    <mergeCell ref="CZ21:DA21"/>
    <mergeCell ref="DB21:DC21"/>
    <mergeCell ref="DD21:DE21"/>
    <mergeCell ref="BW21:BZ21"/>
    <mergeCell ref="CA21:CD21"/>
    <mergeCell ref="CE21:CH21"/>
    <mergeCell ref="CN21:CO21"/>
    <mergeCell ref="CP21:CQ21"/>
    <mergeCell ref="CR21:CS21"/>
    <mergeCell ref="AY21:BB21"/>
    <mergeCell ref="BC21:BF21"/>
    <mergeCell ref="BG21:BJ21"/>
    <mergeCell ref="BK21:BN21"/>
    <mergeCell ref="BO21:BR21"/>
    <mergeCell ref="BS21:BV21"/>
    <mergeCell ref="AY23:BB23"/>
    <mergeCell ref="BC23:BF23"/>
    <mergeCell ref="DH22:DI22"/>
    <mergeCell ref="DJ22:DK22"/>
    <mergeCell ref="C23:F23"/>
    <mergeCell ref="G23:J23"/>
    <mergeCell ref="K23:N23"/>
    <mergeCell ref="O23:R23"/>
    <mergeCell ref="S23:V23"/>
    <mergeCell ref="W23:Z23"/>
    <mergeCell ref="AA23:AD23"/>
    <mergeCell ref="AE23:AH23"/>
    <mergeCell ref="CV22:CW22"/>
    <mergeCell ref="CX22:CY22"/>
    <mergeCell ref="CZ22:DA22"/>
    <mergeCell ref="DB22:DC22"/>
    <mergeCell ref="DD22:DE22"/>
    <mergeCell ref="DF22:DG22"/>
    <mergeCell ref="CA22:CD22"/>
    <mergeCell ref="CE22:CH22"/>
    <mergeCell ref="CN22:CO22"/>
    <mergeCell ref="CP22:CQ22"/>
    <mergeCell ref="CR22:CS22"/>
    <mergeCell ref="CT22:CU22"/>
    <mergeCell ref="BC22:BF22"/>
    <mergeCell ref="BG22:BJ22"/>
    <mergeCell ref="BK22:BN22"/>
    <mergeCell ref="BO22:BR22"/>
    <mergeCell ref="BS22:BV22"/>
    <mergeCell ref="BW22:BZ22"/>
    <mergeCell ref="AE22:AH22"/>
    <mergeCell ref="AI22:AL22"/>
    <mergeCell ref="DJ23:DK23"/>
    <mergeCell ref="C24:F24"/>
    <mergeCell ref="G24:J24"/>
    <mergeCell ref="K24:N24"/>
    <mergeCell ref="O24:R24"/>
    <mergeCell ref="S24:V24"/>
    <mergeCell ref="W24:Z24"/>
    <mergeCell ref="AA24:AD24"/>
    <mergeCell ref="AE24:AH24"/>
    <mergeCell ref="AI24:AL24"/>
    <mergeCell ref="CX23:CY23"/>
    <mergeCell ref="CZ23:DA23"/>
    <mergeCell ref="DB23:DC23"/>
    <mergeCell ref="DD23:DE23"/>
    <mergeCell ref="DF23:DG23"/>
    <mergeCell ref="DH23:DI23"/>
    <mergeCell ref="CE23:CH23"/>
    <mergeCell ref="CN23:CO23"/>
    <mergeCell ref="CP23:CQ23"/>
    <mergeCell ref="CR23:CS23"/>
    <mergeCell ref="CT23:CU23"/>
    <mergeCell ref="CV23:CW23"/>
    <mergeCell ref="BG23:BJ23"/>
    <mergeCell ref="BK23:BN23"/>
    <mergeCell ref="BO23:BR23"/>
    <mergeCell ref="BS23:BV23"/>
    <mergeCell ref="BW23:BZ23"/>
    <mergeCell ref="CA23:CD23"/>
    <mergeCell ref="AI23:AL23"/>
    <mergeCell ref="AM23:AP23"/>
    <mergeCell ref="AQ23:AT23"/>
    <mergeCell ref="AU23:AX23"/>
    <mergeCell ref="DJ24:DK24"/>
    <mergeCell ref="CN24:CO24"/>
    <mergeCell ref="CP24:CQ24"/>
    <mergeCell ref="CR24:CS24"/>
    <mergeCell ref="CT24:CU24"/>
    <mergeCell ref="CV24:CW24"/>
    <mergeCell ref="CX24:CY24"/>
    <mergeCell ref="BK24:BN24"/>
    <mergeCell ref="BO24:BR24"/>
    <mergeCell ref="BS24:BV24"/>
    <mergeCell ref="BW24:BZ24"/>
    <mergeCell ref="CA24:CD24"/>
    <mergeCell ref="CE24:CH24"/>
    <mergeCell ref="AM24:AP24"/>
    <mergeCell ref="AQ24:AT24"/>
    <mergeCell ref="AU24:AX24"/>
    <mergeCell ref="AY24:BB24"/>
    <mergeCell ref="BC24:BF24"/>
    <mergeCell ref="BG24:BJ24"/>
    <mergeCell ref="AA25:AD25"/>
    <mergeCell ref="AE25:AH25"/>
    <mergeCell ref="AI25:AL25"/>
    <mergeCell ref="AM25:AP25"/>
    <mergeCell ref="AQ25:AT25"/>
    <mergeCell ref="AU25:AX25"/>
    <mergeCell ref="C25:F25"/>
    <mergeCell ref="G25:J25"/>
    <mergeCell ref="K25:N25"/>
    <mergeCell ref="O25:R25"/>
    <mergeCell ref="S25:V25"/>
    <mergeCell ref="W25:Z25"/>
    <mergeCell ref="CZ24:DA24"/>
    <mergeCell ref="DB24:DC24"/>
    <mergeCell ref="DD24:DE24"/>
    <mergeCell ref="DF24:DG24"/>
    <mergeCell ref="DH24:DI24"/>
    <mergeCell ref="AM26:AP26"/>
    <mergeCell ref="AQ26:AT26"/>
    <mergeCell ref="AU26:AX26"/>
    <mergeCell ref="AY26:BB26"/>
    <mergeCell ref="DF25:DG25"/>
    <mergeCell ref="DH25:DI25"/>
    <mergeCell ref="DJ25:DK25"/>
    <mergeCell ref="C26:F26"/>
    <mergeCell ref="G26:J26"/>
    <mergeCell ref="K26:N26"/>
    <mergeCell ref="O26:R26"/>
    <mergeCell ref="S26:V26"/>
    <mergeCell ref="W26:Z26"/>
    <mergeCell ref="AA26:AD26"/>
    <mergeCell ref="CT25:CU25"/>
    <mergeCell ref="CV25:CW25"/>
    <mergeCell ref="CX25:CY25"/>
    <mergeCell ref="CZ25:DA25"/>
    <mergeCell ref="DB25:DC25"/>
    <mergeCell ref="DD25:DE25"/>
    <mergeCell ref="BW25:BZ25"/>
    <mergeCell ref="CA25:CD25"/>
    <mergeCell ref="CE25:CH25"/>
    <mergeCell ref="CN25:CO25"/>
    <mergeCell ref="CP25:CQ25"/>
    <mergeCell ref="CR25:CS25"/>
    <mergeCell ref="AY25:BB25"/>
    <mergeCell ref="BC25:BF25"/>
    <mergeCell ref="BG25:BJ25"/>
    <mergeCell ref="BK25:BN25"/>
    <mergeCell ref="BO25:BR25"/>
    <mergeCell ref="BS25:BV25"/>
    <mergeCell ref="AY27:BB27"/>
    <mergeCell ref="BC27:BF27"/>
    <mergeCell ref="DH26:DI26"/>
    <mergeCell ref="DJ26:DK26"/>
    <mergeCell ref="C27:F27"/>
    <mergeCell ref="G27:J27"/>
    <mergeCell ref="K27:N27"/>
    <mergeCell ref="O27:R27"/>
    <mergeCell ref="S27:V27"/>
    <mergeCell ref="W27:Z27"/>
    <mergeCell ref="AA27:AD27"/>
    <mergeCell ref="AE27:AH27"/>
    <mergeCell ref="CV26:CW26"/>
    <mergeCell ref="CX26:CY26"/>
    <mergeCell ref="CZ26:DA26"/>
    <mergeCell ref="DB26:DC26"/>
    <mergeCell ref="DD26:DE26"/>
    <mergeCell ref="DF26:DG26"/>
    <mergeCell ref="CA26:CD26"/>
    <mergeCell ref="CE26:CH26"/>
    <mergeCell ref="CN26:CO26"/>
    <mergeCell ref="CP26:CQ26"/>
    <mergeCell ref="CR26:CS26"/>
    <mergeCell ref="CT26:CU26"/>
    <mergeCell ref="BC26:BF26"/>
    <mergeCell ref="BG26:BJ26"/>
    <mergeCell ref="BK26:BN26"/>
    <mergeCell ref="BO26:BR26"/>
    <mergeCell ref="BS26:BV26"/>
    <mergeCell ref="BW26:BZ26"/>
    <mergeCell ref="AE26:AH26"/>
    <mergeCell ref="AI26:AL26"/>
    <mergeCell ref="DJ27:DK27"/>
    <mergeCell ref="C28:F28"/>
    <mergeCell ref="G28:J28"/>
    <mergeCell ref="K28:N28"/>
    <mergeCell ref="O28:R28"/>
    <mergeCell ref="S28:V28"/>
    <mergeCell ref="W28:Z28"/>
    <mergeCell ref="AA28:AD28"/>
    <mergeCell ref="AE28:AH28"/>
    <mergeCell ref="AI28:AL28"/>
    <mergeCell ref="CX27:CY27"/>
    <mergeCell ref="CZ27:DA27"/>
    <mergeCell ref="DB27:DC27"/>
    <mergeCell ref="DD27:DE27"/>
    <mergeCell ref="DF27:DG27"/>
    <mergeCell ref="DH27:DI27"/>
    <mergeCell ref="CE27:CH27"/>
    <mergeCell ref="CN27:CO27"/>
    <mergeCell ref="CP27:CQ27"/>
    <mergeCell ref="CR27:CS27"/>
    <mergeCell ref="CT27:CU27"/>
    <mergeCell ref="CV27:CW27"/>
    <mergeCell ref="BG27:BJ27"/>
    <mergeCell ref="BK27:BN27"/>
    <mergeCell ref="BO27:BR27"/>
    <mergeCell ref="BS27:BV27"/>
    <mergeCell ref="BW27:BZ27"/>
    <mergeCell ref="CA27:CD27"/>
    <mergeCell ref="AI27:AL27"/>
    <mergeCell ref="AM27:AP27"/>
    <mergeCell ref="AQ27:AT27"/>
    <mergeCell ref="AU27:AX27"/>
    <mergeCell ref="DJ28:DK28"/>
    <mergeCell ref="CN28:CO28"/>
    <mergeCell ref="CP28:CQ28"/>
    <mergeCell ref="CR28:CS28"/>
    <mergeCell ref="CT28:CU28"/>
    <mergeCell ref="CV28:CW28"/>
    <mergeCell ref="CX28:CY28"/>
    <mergeCell ref="BK28:BN28"/>
    <mergeCell ref="BO28:BR28"/>
    <mergeCell ref="BS28:BV28"/>
    <mergeCell ref="BW28:BZ28"/>
    <mergeCell ref="CA28:CD28"/>
    <mergeCell ref="CE28:CH28"/>
    <mergeCell ref="AM28:AP28"/>
    <mergeCell ref="AQ28:AT28"/>
    <mergeCell ref="AU28:AX28"/>
    <mergeCell ref="AY28:BB28"/>
    <mergeCell ref="BC28:BF28"/>
    <mergeCell ref="BG28:BJ28"/>
    <mergeCell ref="AA29:AD29"/>
    <mergeCell ref="AE29:AH29"/>
    <mergeCell ref="AI29:AL29"/>
    <mergeCell ref="AM29:AP29"/>
    <mergeCell ref="AQ29:AT29"/>
    <mergeCell ref="AU29:AX29"/>
    <mergeCell ref="C29:F29"/>
    <mergeCell ref="G29:J29"/>
    <mergeCell ref="K29:N29"/>
    <mergeCell ref="O29:R29"/>
    <mergeCell ref="S29:V29"/>
    <mergeCell ref="W29:Z29"/>
    <mergeCell ref="CZ28:DA28"/>
    <mergeCell ref="DB28:DC28"/>
    <mergeCell ref="DD28:DE28"/>
    <mergeCell ref="DF28:DG28"/>
    <mergeCell ref="DH28:DI28"/>
    <mergeCell ref="AM30:AP30"/>
    <mergeCell ref="AQ30:AT30"/>
    <mergeCell ref="AU30:AX30"/>
    <mergeCell ref="AY30:BB30"/>
    <mergeCell ref="DF29:DG29"/>
    <mergeCell ref="DH29:DI29"/>
    <mergeCell ref="DJ29:DK29"/>
    <mergeCell ref="C30:F30"/>
    <mergeCell ref="G30:J30"/>
    <mergeCell ref="K30:N30"/>
    <mergeCell ref="O30:R30"/>
    <mergeCell ref="S30:V30"/>
    <mergeCell ref="W30:Z30"/>
    <mergeCell ref="AA30:AD30"/>
    <mergeCell ref="CT29:CU29"/>
    <mergeCell ref="CV29:CW29"/>
    <mergeCell ref="CX29:CY29"/>
    <mergeCell ref="CZ29:DA29"/>
    <mergeCell ref="DB29:DC29"/>
    <mergeCell ref="DD29:DE29"/>
    <mergeCell ref="BW29:BZ29"/>
    <mergeCell ref="CA29:CD29"/>
    <mergeCell ref="CE29:CH29"/>
    <mergeCell ref="CN29:CO29"/>
    <mergeCell ref="CP29:CQ29"/>
    <mergeCell ref="CR29:CS29"/>
    <mergeCell ref="AY29:BB29"/>
    <mergeCell ref="BC29:BF29"/>
    <mergeCell ref="BG29:BJ29"/>
    <mergeCell ref="BK29:BN29"/>
    <mergeCell ref="BO29:BR29"/>
    <mergeCell ref="BS29:BV29"/>
    <mergeCell ref="AY31:BB31"/>
    <mergeCell ref="BC31:BF31"/>
    <mergeCell ref="DH30:DI30"/>
    <mergeCell ref="DJ30:DK30"/>
    <mergeCell ref="C31:F31"/>
    <mergeCell ref="G31:J31"/>
    <mergeCell ref="K31:N31"/>
    <mergeCell ref="O31:R31"/>
    <mergeCell ref="S31:V31"/>
    <mergeCell ref="W31:Z31"/>
    <mergeCell ref="AA31:AD31"/>
    <mergeCell ref="AE31:AH31"/>
    <mergeCell ref="CV30:CW30"/>
    <mergeCell ref="CX30:CY30"/>
    <mergeCell ref="CZ30:DA30"/>
    <mergeCell ref="DB30:DC30"/>
    <mergeCell ref="DD30:DE30"/>
    <mergeCell ref="DF30:DG30"/>
    <mergeCell ref="CA30:CD30"/>
    <mergeCell ref="CE30:CH30"/>
    <mergeCell ref="CN30:CO30"/>
    <mergeCell ref="CP30:CQ30"/>
    <mergeCell ref="CR30:CS30"/>
    <mergeCell ref="CT30:CU30"/>
    <mergeCell ref="BC30:BF30"/>
    <mergeCell ref="BG30:BJ30"/>
    <mergeCell ref="BK30:BN30"/>
    <mergeCell ref="BO30:BR30"/>
    <mergeCell ref="BS30:BV30"/>
    <mergeCell ref="BW30:BZ30"/>
    <mergeCell ref="AE30:AH30"/>
    <mergeCell ref="AI30:AL30"/>
    <mergeCell ref="DJ31:DK31"/>
    <mergeCell ref="C32:F32"/>
    <mergeCell ref="G32:J32"/>
    <mergeCell ref="K32:N32"/>
    <mergeCell ref="O32:R32"/>
    <mergeCell ref="S32:V32"/>
    <mergeCell ref="W32:Z32"/>
    <mergeCell ref="AA32:AD32"/>
    <mergeCell ref="AE32:AH32"/>
    <mergeCell ref="AI32:AL32"/>
    <mergeCell ref="CX31:CY31"/>
    <mergeCell ref="CZ31:DA31"/>
    <mergeCell ref="DB31:DC31"/>
    <mergeCell ref="DD31:DE31"/>
    <mergeCell ref="DF31:DG31"/>
    <mergeCell ref="DH31:DI31"/>
    <mergeCell ref="CE31:CH31"/>
    <mergeCell ref="CN31:CO31"/>
    <mergeCell ref="CP31:CQ31"/>
    <mergeCell ref="CR31:CS31"/>
    <mergeCell ref="CT31:CU31"/>
    <mergeCell ref="CV31:CW31"/>
    <mergeCell ref="BG31:BJ31"/>
    <mergeCell ref="BK31:BN31"/>
    <mergeCell ref="BO31:BR31"/>
    <mergeCell ref="BS31:BV31"/>
    <mergeCell ref="BW31:BZ31"/>
    <mergeCell ref="CA31:CD31"/>
    <mergeCell ref="AI31:AL31"/>
    <mergeCell ref="AM31:AP31"/>
    <mergeCell ref="AQ31:AT31"/>
    <mergeCell ref="AU31:AX31"/>
    <mergeCell ref="DJ32:DK32"/>
    <mergeCell ref="CN32:CO32"/>
    <mergeCell ref="CP32:CQ32"/>
    <mergeCell ref="CR32:CS32"/>
    <mergeCell ref="CT32:CU32"/>
    <mergeCell ref="CV32:CW32"/>
    <mergeCell ref="CX32:CY32"/>
    <mergeCell ref="BK32:BN32"/>
    <mergeCell ref="BO32:BR32"/>
    <mergeCell ref="BS32:BV32"/>
    <mergeCell ref="BW32:BZ32"/>
    <mergeCell ref="CA32:CD32"/>
    <mergeCell ref="CE32:CH32"/>
    <mergeCell ref="AM32:AP32"/>
    <mergeCell ref="AQ32:AT32"/>
    <mergeCell ref="AU32:AX32"/>
    <mergeCell ref="AY32:BB32"/>
    <mergeCell ref="BC32:BF32"/>
    <mergeCell ref="BG32:BJ32"/>
    <mergeCell ref="AA33:AD33"/>
    <mergeCell ref="AE33:AH33"/>
    <mergeCell ref="AI33:AL33"/>
    <mergeCell ref="AM33:AP33"/>
    <mergeCell ref="AQ33:AT33"/>
    <mergeCell ref="AU33:AX33"/>
    <mergeCell ref="C33:F33"/>
    <mergeCell ref="G33:J33"/>
    <mergeCell ref="K33:N33"/>
    <mergeCell ref="O33:R33"/>
    <mergeCell ref="S33:V33"/>
    <mergeCell ref="W33:Z33"/>
    <mergeCell ref="CZ32:DA32"/>
    <mergeCell ref="DB32:DC32"/>
    <mergeCell ref="DD32:DE32"/>
    <mergeCell ref="DF32:DG32"/>
    <mergeCell ref="DH32:DI32"/>
    <mergeCell ref="AM34:AP34"/>
    <mergeCell ref="AQ34:AT34"/>
    <mergeCell ref="AU34:AX34"/>
    <mergeCell ref="AY34:BB34"/>
    <mergeCell ref="DF33:DG33"/>
    <mergeCell ref="DH33:DI33"/>
    <mergeCell ref="DJ33:DK33"/>
    <mergeCell ref="C34:F34"/>
    <mergeCell ref="G34:J34"/>
    <mergeCell ref="K34:N34"/>
    <mergeCell ref="O34:R34"/>
    <mergeCell ref="S34:V34"/>
    <mergeCell ref="W34:Z34"/>
    <mergeCell ref="AA34:AD34"/>
    <mergeCell ref="CT33:CU33"/>
    <mergeCell ref="CV33:CW33"/>
    <mergeCell ref="CX33:CY33"/>
    <mergeCell ref="CZ33:DA33"/>
    <mergeCell ref="DB33:DC33"/>
    <mergeCell ref="DD33:DE33"/>
    <mergeCell ref="BW33:BZ33"/>
    <mergeCell ref="CA33:CD33"/>
    <mergeCell ref="CE33:CH33"/>
    <mergeCell ref="CN33:CO33"/>
    <mergeCell ref="CP33:CQ33"/>
    <mergeCell ref="CR33:CS33"/>
    <mergeCell ref="AY33:BB33"/>
    <mergeCell ref="BC33:BF33"/>
    <mergeCell ref="BG33:BJ33"/>
    <mergeCell ref="BK33:BN33"/>
    <mergeCell ref="BO33:BR33"/>
    <mergeCell ref="BS33:BV33"/>
    <mergeCell ref="AY35:BB35"/>
    <mergeCell ref="BC35:BF35"/>
    <mergeCell ref="DH34:DI34"/>
    <mergeCell ref="DJ34:DK34"/>
    <mergeCell ref="C35:F35"/>
    <mergeCell ref="G35:J35"/>
    <mergeCell ref="K35:N35"/>
    <mergeCell ref="O35:R35"/>
    <mergeCell ref="S35:V35"/>
    <mergeCell ref="W35:Z35"/>
    <mergeCell ref="AA35:AD35"/>
    <mergeCell ref="AE35:AH35"/>
    <mergeCell ref="CV34:CW34"/>
    <mergeCell ref="CX34:CY34"/>
    <mergeCell ref="CZ34:DA34"/>
    <mergeCell ref="DB34:DC34"/>
    <mergeCell ref="DD34:DE34"/>
    <mergeCell ref="DF34:DG34"/>
    <mergeCell ref="CA34:CD34"/>
    <mergeCell ref="CE34:CH34"/>
    <mergeCell ref="CN34:CO34"/>
    <mergeCell ref="CP34:CQ34"/>
    <mergeCell ref="CR34:CS34"/>
    <mergeCell ref="CT34:CU34"/>
    <mergeCell ref="BC34:BF34"/>
    <mergeCell ref="BG34:BJ34"/>
    <mergeCell ref="BK34:BN34"/>
    <mergeCell ref="BO34:BR34"/>
    <mergeCell ref="BS34:BV34"/>
    <mergeCell ref="BW34:BZ34"/>
    <mergeCell ref="AE34:AH34"/>
    <mergeCell ref="AI34:AL34"/>
    <mergeCell ref="DJ35:DK35"/>
    <mergeCell ref="C36:F36"/>
    <mergeCell ref="G36:J36"/>
    <mergeCell ref="K36:N36"/>
    <mergeCell ref="O36:R36"/>
    <mergeCell ref="S36:V36"/>
    <mergeCell ref="W36:Z36"/>
    <mergeCell ref="AA36:AD36"/>
    <mergeCell ref="AE36:AH36"/>
    <mergeCell ref="AI36:AL36"/>
    <mergeCell ref="CX35:CY35"/>
    <mergeCell ref="CZ35:DA35"/>
    <mergeCell ref="DB35:DC35"/>
    <mergeCell ref="DD35:DE35"/>
    <mergeCell ref="DF35:DG35"/>
    <mergeCell ref="DH35:DI35"/>
    <mergeCell ref="CE35:CH35"/>
    <mergeCell ref="CN35:CO35"/>
    <mergeCell ref="CP35:CQ35"/>
    <mergeCell ref="CR35:CS35"/>
    <mergeCell ref="CT35:CU35"/>
    <mergeCell ref="CV35:CW35"/>
    <mergeCell ref="BG35:BJ35"/>
    <mergeCell ref="BK35:BN35"/>
    <mergeCell ref="BO35:BR35"/>
    <mergeCell ref="BS35:BV35"/>
    <mergeCell ref="BW35:BZ35"/>
    <mergeCell ref="CA35:CD35"/>
    <mergeCell ref="AI35:AL35"/>
    <mergeCell ref="AM35:AP35"/>
    <mergeCell ref="AQ35:AT35"/>
    <mergeCell ref="AU35:AX35"/>
    <mergeCell ref="DJ36:DK36"/>
    <mergeCell ref="CN36:CO36"/>
    <mergeCell ref="CP36:CQ36"/>
    <mergeCell ref="CR36:CS36"/>
    <mergeCell ref="CT36:CU36"/>
    <mergeCell ref="CV36:CW36"/>
    <mergeCell ref="CX36:CY36"/>
    <mergeCell ref="BK36:BN36"/>
    <mergeCell ref="BO36:BR36"/>
    <mergeCell ref="BS36:BV36"/>
    <mergeCell ref="BW36:BZ36"/>
    <mergeCell ref="CA36:CD36"/>
    <mergeCell ref="CE36:CH36"/>
    <mergeCell ref="AM36:AP36"/>
    <mergeCell ref="AQ36:AT36"/>
    <mergeCell ref="AU36:AX36"/>
    <mergeCell ref="AY36:BB36"/>
    <mergeCell ref="BC36:BF36"/>
    <mergeCell ref="BG36:BJ36"/>
    <mergeCell ref="AA37:AD37"/>
    <mergeCell ref="AE37:AH37"/>
    <mergeCell ref="AI37:AL37"/>
    <mergeCell ref="AM37:AP37"/>
    <mergeCell ref="AQ37:AT37"/>
    <mergeCell ref="AU37:AX37"/>
    <mergeCell ref="C37:F37"/>
    <mergeCell ref="G37:J37"/>
    <mergeCell ref="K37:N37"/>
    <mergeCell ref="O37:R37"/>
    <mergeCell ref="S37:V37"/>
    <mergeCell ref="W37:Z37"/>
    <mergeCell ref="CZ36:DA36"/>
    <mergeCell ref="DB36:DC36"/>
    <mergeCell ref="DD36:DE36"/>
    <mergeCell ref="DF36:DG36"/>
    <mergeCell ref="DH36:DI36"/>
    <mergeCell ref="AM38:AP38"/>
    <mergeCell ref="AQ38:AT38"/>
    <mergeCell ref="AU38:AX38"/>
    <mergeCell ref="AY38:BB38"/>
    <mergeCell ref="DF37:DG37"/>
    <mergeCell ref="DH37:DI37"/>
    <mergeCell ref="DJ37:DK37"/>
    <mergeCell ref="C38:F38"/>
    <mergeCell ref="G38:J38"/>
    <mergeCell ref="K38:N38"/>
    <mergeCell ref="O38:R38"/>
    <mergeCell ref="S38:V38"/>
    <mergeCell ref="W38:Z38"/>
    <mergeCell ref="AA38:AD38"/>
    <mergeCell ref="CT37:CU37"/>
    <mergeCell ref="CV37:CW37"/>
    <mergeCell ref="CX37:CY37"/>
    <mergeCell ref="CZ37:DA37"/>
    <mergeCell ref="DB37:DC37"/>
    <mergeCell ref="DD37:DE37"/>
    <mergeCell ref="BW37:BZ37"/>
    <mergeCell ref="CA37:CD37"/>
    <mergeCell ref="CE37:CH37"/>
    <mergeCell ref="CN37:CO37"/>
    <mergeCell ref="CP37:CQ37"/>
    <mergeCell ref="CR37:CS37"/>
    <mergeCell ref="AY37:BB37"/>
    <mergeCell ref="BC37:BF37"/>
    <mergeCell ref="BG37:BJ37"/>
    <mergeCell ref="BK37:BN37"/>
    <mergeCell ref="BO37:BR37"/>
    <mergeCell ref="BS37:BV37"/>
    <mergeCell ref="AY39:BB39"/>
    <mergeCell ref="BC39:BF39"/>
    <mergeCell ref="DH38:DI38"/>
    <mergeCell ref="DJ38:DK38"/>
    <mergeCell ref="C39:F39"/>
    <mergeCell ref="G39:J39"/>
    <mergeCell ref="K39:N39"/>
    <mergeCell ref="O39:R39"/>
    <mergeCell ref="S39:V39"/>
    <mergeCell ref="W39:Z39"/>
    <mergeCell ref="AA39:AD39"/>
    <mergeCell ref="AE39:AH39"/>
    <mergeCell ref="CV38:CW38"/>
    <mergeCell ref="CX38:CY38"/>
    <mergeCell ref="CZ38:DA38"/>
    <mergeCell ref="DB38:DC38"/>
    <mergeCell ref="DD38:DE38"/>
    <mergeCell ref="DF38:DG38"/>
    <mergeCell ref="CA38:CD38"/>
    <mergeCell ref="CE38:CH38"/>
    <mergeCell ref="CN38:CO38"/>
    <mergeCell ref="CP38:CQ38"/>
    <mergeCell ref="CR38:CS38"/>
    <mergeCell ref="CT38:CU38"/>
    <mergeCell ref="BC38:BF38"/>
    <mergeCell ref="BG38:BJ38"/>
    <mergeCell ref="BK38:BN38"/>
    <mergeCell ref="BO38:BR38"/>
    <mergeCell ref="BS38:BV38"/>
    <mergeCell ref="BW38:BZ38"/>
    <mergeCell ref="AE38:AH38"/>
    <mergeCell ref="AI38:AL38"/>
    <mergeCell ref="DJ39:DK39"/>
    <mergeCell ref="C40:F40"/>
    <mergeCell ref="G40:J40"/>
    <mergeCell ref="K40:N40"/>
    <mergeCell ref="O40:R40"/>
    <mergeCell ref="S40:V40"/>
    <mergeCell ref="W40:Z40"/>
    <mergeCell ref="AA40:AD40"/>
    <mergeCell ref="AE40:AH40"/>
    <mergeCell ref="AI40:AL40"/>
    <mergeCell ref="CX39:CY39"/>
    <mergeCell ref="CZ39:DA39"/>
    <mergeCell ref="DB39:DC39"/>
    <mergeCell ref="DD39:DE39"/>
    <mergeCell ref="DF39:DG39"/>
    <mergeCell ref="DH39:DI39"/>
    <mergeCell ref="CE39:CH39"/>
    <mergeCell ref="CN39:CO39"/>
    <mergeCell ref="CP39:CQ39"/>
    <mergeCell ref="CR39:CS39"/>
    <mergeCell ref="CT39:CU39"/>
    <mergeCell ref="CV39:CW39"/>
    <mergeCell ref="BG39:BJ39"/>
    <mergeCell ref="BK39:BN39"/>
    <mergeCell ref="BO39:BR39"/>
    <mergeCell ref="BS39:BV39"/>
    <mergeCell ref="BW39:BZ39"/>
    <mergeCell ref="CA39:CD39"/>
    <mergeCell ref="AI39:AL39"/>
    <mergeCell ref="AM39:AP39"/>
    <mergeCell ref="AQ39:AT39"/>
    <mergeCell ref="AU39:AX39"/>
    <mergeCell ref="DJ40:DK40"/>
    <mergeCell ref="CN40:CO40"/>
    <mergeCell ref="CP40:CQ40"/>
    <mergeCell ref="CR40:CS40"/>
    <mergeCell ref="CT40:CU40"/>
    <mergeCell ref="CV40:CW40"/>
    <mergeCell ref="CX40:CY40"/>
    <mergeCell ref="BK40:BN40"/>
    <mergeCell ref="BO40:BR40"/>
    <mergeCell ref="BS40:BV40"/>
    <mergeCell ref="BW40:BZ40"/>
    <mergeCell ref="CA40:CD40"/>
    <mergeCell ref="CE40:CH40"/>
    <mergeCell ref="AM40:AP40"/>
    <mergeCell ref="AQ40:AT40"/>
    <mergeCell ref="AU40:AX40"/>
    <mergeCell ref="AY40:BB40"/>
    <mergeCell ref="BC40:BF40"/>
    <mergeCell ref="BG40:BJ40"/>
    <mergeCell ref="AA41:AD41"/>
    <mergeCell ref="AE41:AH41"/>
    <mergeCell ref="AI41:AL41"/>
    <mergeCell ref="AM41:AP41"/>
    <mergeCell ref="AQ41:AT41"/>
    <mergeCell ref="AU41:AX41"/>
    <mergeCell ref="C41:F41"/>
    <mergeCell ref="G41:J41"/>
    <mergeCell ref="K41:N41"/>
    <mergeCell ref="O41:R41"/>
    <mergeCell ref="S41:V41"/>
    <mergeCell ref="W41:Z41"/>
    <mergeCell ref="CZ40:DA40"/>
    <mergeCell ref="DB40:DC40"/>
    <mergeCell ref="DD40:DE40"/>
    <mergeCell ref="DF40:DG40"/>
    <mergeCell ref="DH40:DI40"/>
    <mergeCell ref="AM42:AP42"/>
    <mergeCell ref="AQ42:AT42"/>
    <mergeCell ref="AU42:AX42"/>
    <mergeCell ref="AY42:BB42"/>
    <mergeCell ref="DF41:DG41"/>
    <mergeCell ref="DH41:DI41"/>
    <mergeCell ref="DJ41:DK41"/>
    <mergeCell ref="C42:F42"/>
    <mergeCell ref="G42:J42"/>
    <mergeCell ref="K42:N42"/>
    <mergeCell ref="O42:R42"/>
    <mergeCell ref="S42:V42"/>
    <mergeCell ref="W42:Z42"/>
    <mergeCell ref="AA42:AD42"/>
    <mergeCell ref="CT41:CU41"/>
    <mergeCell ref="CV41:CW41"/>
    <mergeCell ref="CX41:CY41"/>
    <mergeCell ref="CZ41:DA41"/>
    <mergeCell ref="DB41:DC41"/>
    <mergeCell ref="DD41:DE41"/>
    <mergeCell ref="BW41:BZ41"/>
    <mergeCell ref="CA41:CD41"/>
    <mergeCell ref="CE41:CH41"/>
    <mergeCell ref="CN41:CO41"/>
    <mergeCell ref="CP41:CQ41"/>
    <mergeCell ref="CR41:CS41"/>
    <mergeCell ref="AY41:BB41"/>
    <mergeCell ref="BC41:BF41"/>
    <mergeCell ref="BG41:BJ41"/>
    <mergeCell ref="BK41:BN41"/>
    <mergeCell ref="BO41:BR41"/>
    <mergeCell ref="BS41:BV41"/>
    <mergeCell ref="AY43:BB43"/>
    <mergeCell ref="BC43:BF43"/>
    <mergeCell ref="DH42:DI42"/>
    <mergeCell ref="DJ42:DK42"/>
    <mergeCell ref="C43:F43"/>
    <mergeCell ref="G43:J43"/>
    <mergeCell ref="K43:N43"/>
    <mergeCell ref="O43:R43"/>
    <mergeCell ref="S43:V43"/>
    <mergeCell ref="W43:Z43"/>
    <mergeCell ref="AA43:AD43"/>
    <mergeCell ref="AE43:AH43"/>
    <mergeCell ref="CV42:CW42"/>
    <mergeCell ref="CX42:CY42"/>
    <mergeCell ref="CZ42:DA42"/>
    <mergeCell ref="DB42:DC42"/>
    <mergeCell ref="DD42:DE42"/>
    <mergeCell ref="DF42:DG42"/>
    <mergeCell ref="CA42:CD42"/>
    <mergeCell ref="CE42:CH42"/>
    <mergeCell ref="CN42:CO42"/>
    <mergeCell ref="CP42:CQ42"/>
    <mergeCell ref="CR42:CS42"/>
    <mergeCell ref="CT42:CU42"/>
    <mergeCell ref="BC42:BF42"/>
    <mergeCell ref="BG42:BJ42"/>
    <mergeCell ref="BK42:BN42"/>
    <mergeCell ref="BO42:BR42"/>
    <mergeCell ref="BS42:BV42"/>
    <mergeCell ref="BW42:BZ42"/>
    <mergeCell ref="AE42:AH42"/>
    <mergeCell ref="AI42:AL42"/>
    <mergeCell ref="DJ43:DK43"/>
    <mergeCell ref="C44:F44"/>
    <mergeCell ref="G44:J44"/>
    <mergeCell ref="K44:N44"/>
    <mergeCell ref="O44:R44"/>
    <mergeCell ref="S44:V44"/>
    <mergeCell ref="W44:Z44"/>
    <mergeCell ref="AA44:AD44"/>
    <mergeCell ref="AE44:AH44"/>
    <mergeCell ref="AI44:AL44"/>
    <mergeCell ref="CX43:CY43"/>
    <mergeCell ref="CZ43:DA43"/>
    <mergeCell ref="DB43:DC43"/>
    <mergeCell ref="DD43:DE43"/>
    <mergeCell ref="DF43:DG43"/>
    <mergeCell ref="DH43:DI43"/>
    <mergeCell ref="CE43:CH43"/>
    <mergeCell ref="CN43:CO43"/>
    <mergeCell ref="CP43:CQ43"/>
    <mergeCell ref="CR43:CS43"/>
    <mergeCell ref="CT43:CU43"/>
    <mergeCell ref="CV43:CW43"/>
    <mergeCell ref="BG43:BJ43"/>
    <mergeCell ref="BK43:BN43"/>
    <mergeCell ref="BO43:BR43"/>
    <mergeCell ref="BS43:BV43"/>
    <mergeCell ref="BW43:BZ43"/>
    <mergeCell ref="CA43:CD43"/>
    <mergeCell ref="AI43:AL43"/>
    <mergeCell ref="AM43:AP43"/>
    <mergeCell ref="AQ43:AT43"/>
    <mergeCell ref="AU43:AX43"/>
    <mergeCell ref="G45:J45"/>
    <mergeCell ref="K45:N45"/>
    <mergeCell ref="O45:R45"/>
    <mergeCell ref="S45:V45"/>
    <mergeCell ref="W45:Z45"/>
    <mergeCell ref="CZ44:DA44"/>
    <mergeCell ref="DB44:DC44"/>
    <mergeCell ref="DD44:DE44"/>
    <mergeCell ref="DF44:DG44"/>
    <mergeCell ref="DH44:DI44"/>
    <mergeCell ref="DJ44:DK44"/>
    <mergeCell ref="CN44:CO44"/>
    <mergeCell ref="CP44:CQ44"/>
    <mergeCell ref="CR44:CS44"/>
    <mergeCell ref="CT44:CU44"/>
    <mergeCell ref="CV44:CW44"/>
    <mergeCell ref="CX44:CY44"/>
    <mergeCell ref="BK44:BN44"/>
    <mergeCell ref="BO44:BR44"/>
    <mergeCell ref="BS44:BV44"/>
    <mergeCell ref="BW44:BZ44"/>
    <mergeCell ref="CA44:CD44"/>
    <mergeCell ref="CE44:CH44"/>
    <mergeCell ref="AM44:AP44"/>
    <mergeCell ref="AQ44:AT44"/>
    <mergeCell ref="AU44:AX44"/>
    <mergeCell ref="AY44:BB44"/>
    <mergeCell ref="BC44:BF44"/>
    <mergeCell ref="BG44:BJ44"/>
    <mergeCell ref="C46:F46"/>
    <mergeCell ref="G46:J46"/>
    <mergeCell ref="K46:N46"/>
    <mergeCell ref="O46:R46"/>
    <mergeCell ref="S46:V46"/>
    <mergeCell ref="W46:Z46"/>
    <mergeCell ref="AA46:AD46"/>
    <mergeCell ref="CT45:CU45"/>
    <mergeCell ref="CV45:CW45"/>
    <mergeCell ref="CX45:CY45"/>
    <mergeCell ref="CZ45:DA45"/>
    <mergeCell ref="DB45:DC45"/>
    <mergeCell ref="DD45:DE45"/>
    <mergeCell ref="BW45:BZ45"/>
    <mergeCell ref="CA45:CD45"/>
    <mergeCell ref="CE45:CH45"/>
    <mergeCell ref="CN45:CO45"/>
    <mergeCell ref="CP45:CQ45"/>
    <mergeCell ref="CR45:CS45"/>
    <mergeCell ref="AY45:BB45"/>
    <mergeCell ref="BC45:BF45"/>
    <mergeCell ref="BG45:BJ45"/>
    <mergeCell ref="BK45:BN45"/>
    <mergeCell ref="BO45:BR45"/>
    <mergeCell ref="BS45:BV45"/>
    <mergeCell ref="AA45:AD45"/>
    <mergeCell ref="AE45:AH45"/>
    <mergeCell ref="AI45:AL45"/>
    <mergeCell ref="AM45:AP45"/>
    <mergeCell ref="AQ45:AT45"/>
    <mergeCell ref="AU45:AX45"/>
    <mergeCell ref="C45:F45"/>
    <mergeCell ref="CR46:CS46"/>
    <mergeCell ref="CT46:CU46"/>
    <mergeCell ref="BC46:BF46"/>
    <mergeCell ref="BG46:BJ46"/>
    <mergeCell ref="BK46:BN46"/>
    <mergeCell ref="BO46:BR46"/>
    <mergeCell ref="BS46:BV46"/>
    <mergeCell ref="BW46:BZ46"/>
    <mergeCell ref="AE46:AH46"/>
    <mergeCell ref="AI46:AL46"/>
    <mergeCell ref="AM46:AP46"/>
    <mergeCell ref="AQ46:AT46"/>
    <mergeCell ref="AU46:AX46"/>
    <mergeCell ref="AY46:BB46"/>
    <mergeCell ref="DF45:DG45"/>
    <mergeCell ref="DH45:DI45"/>
    <mergeCell ref="DJ45:DK45"/>
    <mergeCell ref="BG47:BJ47"/>
    <mergeCell ref="BK47:BN47"/>
    <mergeCell ref="BO47:BR47"/>
    <mergeCell ref="BS47:BV47"/>
    <mergeCell ref="BW47:BZ47"/>
    <mergeCell ref="CA47:CD47"/>
    <mergeCell ref="AI47:AL47"/>
    <mergeCell ref="AM47:AP47"/>
    <mergeCell ref="AQ47:AT47"/>
    <mergeCell ref="AU47:AX47"/>
    <mergeCell ref="AY47:BB47"/>
    <mergeCell ref="BC47:BF47"/>
    <mergeCell ref="DH46:DI46"/>
    <mergeCell ref="DJ46:DK46"/>
    <mergeCell ref="C47:F47"/>
    <mergeCell ref="G47:J47"/>
    <mergeCell ref="K47:N47"/>
    <mergeCell ref="O47:R47"/>
    <mergeCell ref="S47:V47"/>
    <mergeCell ref="W47:Z47"/>
    <mergeCell ref="AA47:AD47"/>
    <mergeCell ref="AE47:AH47"/>
    <mergeCell ref="CV46:CW46"/>
    <mergeCell ref="CX46:CY46"/>
    <mergeCell ref="CZ46:DA46"/>
    <mergeCell ref="DB46:DC46"/>
    <mergeCell ref="DD46:DE46"/>
    <mergeCell ref="DF46:DG46"/>
    <mergeCell ref="CA46:CD46"/>
    <mergeCell ref="CE46:CH46"/>
    <mergeCell ref="CN46:CO46"/>
    <mergeCell ref="CP46:CQ46"/>
    <mergeCell ref="DF48:DG48"/>
    <mergeCell ref="DH48:DI48"/>
    <mergeCell ref="DJ48:DK48"/>
    <mergeCell ref="C49:F49"/>
    <mergeCell ref="G49:J49"/>
    <mergeCell ref="K49:N49"/>
    <mergeCell ref="O49:R49"/>
    <mergeCell ref="S49:V49"/>
    <mergeCell ref="W49:Z49"/>
    <mergeCell ref="AA49:AD49"/>
    <mergeCell ref="DJ47:DK47"/>
    <mergeCell ref="CN48:CO48"/>
    <mergeCell ref="CP48:CQ48"/>
    <mergeCell ref="CR48:CS48"/>
    <mergeCell ref="CT48:CU48"/>
    <mergeCell ref="CV48:CW48"/>
    <mergeCell ref="CX48:CY48"/>
    <mergeCell ref="CZ48:DA48"/>
    <mergeCell ref="DB48:DC48"/>
    <mergeCell ref="DD48:DE48"/>
    <mergeCell ref="CX47:CY47"/>
    <mergeCell ref="CZ47:DA47"/>
    <mergeCell ref="DB47:DC47"/>
    <mergeCell ref="DD47:DE47"/>
    <mergeCell ref="DF47:DG47"/>
    <mergeCell ref="DH47:DI47"/>
    <mergeCell ref="CE47:CH47"/>
    <mergeCell ref="CN47:CO47"/>
    <mergeCell ref="CP47:CQ47"/>
    <mergeCell ref="CR47:CS47"/>
    <mergeCell ref="CT47:CU47"/>
    <mergeCell ref="CV47:CW47"/>
    <mergeCell ref="CA49:CD49"/>
    <mergeCell ref="CE49:CH49"/>
    <mergeCell ref="CN49:CO49"/>
    <mergeCell ref="CP49:CQ49"/>
    <mergeCell ref="CR49:CS49"/>
    <mergeCell ref="CT49:CU49"/>
    <mergeCell ref="BC49:BF49"/>
    <mergeCell ref="BG49:BJ49"/>
    <mergeCell ref="BK49:BN49"/>
    <mergeCell ref="BO49:BR49"/>
    <mergeCell ref="BS49:BV49"/>
    <mergeCell ref="BW49:BZ49"/>
    <mergeCell ref="AE49:AH49"/>
    <mergeCell ref="AI49:AL49"/>
    <mergeCell ref="AM49:AP49"/>
    <mergeCell ref="AQ49:AT49"/>
    <mergeCell ref="AU49:AX49"/>
    <mergeCell ref="AY49:BB49"/>
    <mergeCell ref="DD50:DE50"/>
    <mergeCell ref="DF50:DG50"/>
    <mergeCell ref="DH50:DI50"/>
    <mergeCell ref="DJ50:DK50"/>
    <mergeCell ref="CN51:CO51"/>
    <mergeCell ref="CP51:CQ51"/>
    <mergeCell ref="CR51:CS51"/>
    <mergeCell ref="CT51:CU51"/>
    <mergeCell ref="CV51:CW51"/>
    <mergeCell ref="CX51:CY51"/>
    <mergeCell ref="DH49:DI49"/>
    <mergeCell ref="DJ49:DK49"/>
    <mergeCell ref="CN50:CO50"/>
    <mergeCell ref="CP50:CQ50"/>
    <mergeCell ref="CR50:CS50"/>
    <mergeCell ref="CT50:CU50"/>
    <mergeCell ref="CV50:CW50"/>
    <mergeCell ref="CX50:CY50"/>
    <mergeCell ref="CZ50:DA50"/>
    <mergeCell ref="DB50:DC50"/>
    <mergeCell ref="CV49:CW49"/>
    <mergeCell ref="CX49:CY49"/>
    <mergeCell ref="CZ49:DA49"/>
    <mergeCell ref="DB49:DC49"/>
    <mergeCell ref="DD49:DE49"/>
    <mergeCell ref="DF49:DG49"/>
    <mergeCell ref="CZ52:DA52"/>
    <mergeCell ref="DB52:DC52"/>
    <mergeCell ref="DD52:DE52"/>
    <mergeCell ref="DF52:DG52"/>
    <mergeCell ref="DH52:DI52"/>
    <mergeCell ref="DJ52:DK52"/>
    <mergeCell ref="CN52:CO52"/>
    <mergeCell ref="CP52:CQ52"/>
    <mergeCell ref="CR52:CS52"/>
    <mergeCell ref="CT52:CU52"/>
    <mergeCell ref="CV52:CW52"/>
    <mergeCell ref="CX52:CY52"/>
    <mergeCell ref="CZ51:DA51"/>
    <mergeCell ref="DB51:DC51"/>
    <mergeCell ref="DD51:DE51"/>
    <mergeCell ref="DF51:DG51"/>
    <mergeCell ref="DH51:DI51"/>
    <mergeCell ref="DJ51:DK51"/>
    <mergeCell ref="CZ54:DA54"/>
    <mergeCell ref="DB54:DC54"/>
    <mergeCell ref="DD54:DE54"/>
    <mergeCell ref="DF54:DG54"/>
    <mergeCell ref="DH54:DI54"/>
    <mergeCell ref="DJ54:DK54"/>
    <mergeCell ref="CN54:CO54"/>
    <mergeCell ref="CP54:CQ54"/>
    <mergeCell ref="CR54:CS54"/>
    <mergeCell ref="CT54:CU54"/>
    <mergeCell ref="CV54:CW54"/>
    <mergeCell ref="CX54:CY54"/>
    <mergeCell ref="CZ53:DA53"/>
    <mergeCell ref="DB53:DC53"/>
    <mergeCell ref="DD53:DE53"/>
    <mergeCell ref="DF53:DG53"/>
    <mergeCell ref="DH53:DI53"/>
    <mergeCell ref="DJ53:DK53"/>
    <mergeCell ref="CN53:CO53"/>
    <mergeCell ref="CP53:CQ53"/>
    <mergeCell ref="CR53:CS53"/>
    <mergeCell ref="CT53:CU53"/>
    <mergeCell ref="CV53:CW53"/>
    <mergeCell ref="CX53:CY53"/>
    <mergeCell ref="CZ56:DA56"/>
    <mergeCell ref="DB56:DC56"/>
    <mergeCell ref="DD56:DE56"/>
    <mergeCell ref="DF56:DG56"/>
    <mergeCell ref="DH56:DI56"/>
    <mergeCell ref="DJ56:DK56"/>
    <mergeCell ref="CN56:CO56"/>
    <mergeCell ref="CP56:CQ56"/>
    <mergeCell ref="CR56:CS56"/>
    <mergeCell ref="CT56:CU56"/>
    <mergeCell ref="CV56:CW56"/>
    <mergeCell ref="CX56:CY56"/>
    <mergeCell ref="CZ55:DA55"/>
    <mergeCell ref="DB55:DC55"/>
    <mergeCell ref="DD55:DE55"/>
    <mergeCell ref="DF55:DG55"/>
    <mergeCell ref="DH55:DI55"/>
    <mergeCell ref="DJ55:DK55"/>
    <mergeCell ref="CN55:CO55"/>
    <mergeCell ref="CP55:CQ55"/>
    <mergeCell ref="CR55:CS55"/>
    <mergeCell ref="CT55:CU55"/>
    <mergeCell ref="CV55:CW55"/>
    <mergeCell ref="CX55:CY55"/>
    <mergeCell ref="CZ58:DA58"/>
    <mergeCell ref="DB58:DC58"/>
    <mergeCell ref="DD58:DE58"/>
    <mergeCell ref="DF58:DG58"/>
    <mergeCell ref="DH58:DI58"/>
    <mergeCell ref="DJ58:DK58"/>
    <mergeCell ref="CN58:CO58"/>
    <mergeCell ref="CP58:CQ58"/>
    <mergeCell ref="CR58:CS58"/>
    <mergeCell ref="CT58:CU58"/>
    <mergeCell ref="CV58:CW58"/>
    <mergeCell ref="CX58:CY58"/>
    <mergeCell ref="CZ57:DA57"/>
    <mergeCell ref="DB57:DC57"/>
    <mergeCell ref="DD57:DE57"/>
    <mergeCell ref="DF57:DG57"/>
    <mergeCell ref="DH57:DI57"/>
    <mergeCell ref="DJ57:DK57"/>
    <mergeCell ref="CN57:CO57"/>
    <mergeCell ref="CP57:CQ57"/>
    <mergeCell ref="CR57:CS57"/>
    <mergeCell ref="CT57:CU57"/>
    <mergeCell ref="CV57:CW57"/>
    <mergeCell ref="CX57:CY57"/>
    <mergeCell ref="CZ60:DA60"/>
    <mergeCell ref="DB60:DC60"/>
    <mergeCell ref="DD60:DE60"/>
    <mergeCell ref="DF60:DG60"/>
    <mergeCell ref="DH60:DI60"/>
    <mergeCell ref="DJ60:DK60"/>
    <mergeCell ref="CN60:CO60"/>
    <mergeCell ref="CP60:CQ60"/>
    <mergeCell ref="CR60:CS60"/>
    <mergeCell ref="CT60:CU60"/>
    <mergeCell ref="CV60:CW60"/>
    <mergeCell ref="CX60:CY60"/>
    <mergeCell ref="CZ59:DA59"/>
    <mergeCell ref="DB59:DC59"/>
    <mergeCell ref="DD59:DE59"/>
    <mergeCell ref="DF59:DG59"/>
    <mergeCell ref="DH59:DI59"/>
    <mergeCell ref="DJ59:DK59"/>
    <mergeCell ref="CN59:CO59"/>
    <mergeCell ref="CP59:CQ59"/>
    <mergeCell ref="CR59:CS59"/>
    <mergeCell ref="CT59:CU59"/>
    <mergeCell ref="CV59:CW59"/>
    <mergeCell ref="CX59:CY59"/>
    <mergeCell ref="CZ62:DA62"/>
    <mergeCell ref="DB62:DC62"/>
    <mergeCell ref="DD62:DE62"/>
    <mergeCell ref="DF62:DG62"/>
    <mergeCell ref="DH62:DI62"/>
    <mergeCell ref="DJ62:DK62"/>
    <mergeCell ref="CN62:CO62"/>
    <mergeCell ref="CP62:CQ62"/>
    <mergeCell ref="CR62:CS62"/>
    <mergeCell ref="CT62:CU62"/>
    <mergeCell ref="CV62:CW62"/>
    <mergeCell ref="CX62:CY62"/>
    <mergeCell ref="CZ61:DA61"/>
    <mergeCell ref="DB61:DC61"/>
    <mergeCell ref="DD61:DE61"/>
    <mergeCell ref="DF61:DG61"/>
    <mergeCell ref="DH61:DI61"/>
    <mergeCell ref="DJ61:DK61"/>
    <mergeCell ref="CN61:CO61"/>
    <mergeCell ref="CP61:CQ61"/>
    <mergeCell ref="CR61:CS61"/>
    <mergeCell ref="CT61:CU61"/>
    <mergeCell ref="CV61:CW61"/>
    <mergeCell ref="CX61:CY61"/>
    <mergeCell ref="CZ64:DA64"/>
    <mergeCell ref="DB64:DC64"/>
    <mergeCell ref="DD64:DE64"/>
    <mergeCell ref="DF64:DG64"/>
    <mergeCell ref="DH64:DI64"/>
    <mergeCell ref="DJ64:DK64"/>
    <mergeCell ref="CN64:CO64"/>
    <mergeCell ref="CP64:CQ64"/>
    <mergeCell ref="CR64:CS64"/>
    <mergeCell ref="CT64:CU64"/>
    <mergeCell ref="CV64:CW64"/>
    <mergeCell ref="CX64:CY64"/>
    <mergeCell ref="CZ63:DA63"/>
    <mergeCell ref="DB63:DC63"/>
    <mergeCell ref="DD63:DE63"/>
    <mergeCell ref="DF63:DG63"/>
    <mergeCell ref="DH63:DI63"/>
    <mergeCell ref="DJ63:DK63"/>
    <mergeCell ref="CN63:CO63"/>
    <mergeCell ref="CP63:CQ63"/>
    <mergeCell ref="CR63:CS63"/>
    <mergeCell ref="CT63:CU63"/>
    <mergeCell ref="CV63:CW63"/>
    <mergeCell ref="CX63:CY63"/>
    <mergeCell ref="CZ66:DA66"/>
    <mergeCell ref="DB66:DC66"/>
    <mergeCell ref="DD66:DE66"/>
    <mergeCell ref="DF66:DG66"/>
    <mergeCell ref="DH66:DI66"/>
    <mergeCell ref="DJ66:DK66"/>
    <mergeCell ref="CN66:CO66"/>
    <mergeCell ref="CP66:CQ66"/>
    <mergeCell ref="CR66:CS66"/>
    <mergeCell ref="CT66:CU66"/>
    <mergeCell ref="CV66:CW66"/>
    <mergeCell ref="CX66:CY66"/>
    <mergeCell ref="CZ65:DA65"/>
    <mergeCell ref="DB65:DC65"/>
    <mergeCell ref="DD65:DE65"/>
    <mergeCell ref="DF65:DG65"/>
    <mergeCell ref="DH65:DI65"/>
    <mergeCell ref="DJ65:DK65"/>
    <mergeCell ref="CN65:CO65"/>
    <mergeCell ref="CP65:CQ65"/>
    <mergeCell ref="CR65:CS65"/>
    <mergeCell ref="CT65:CU65"/>
    <mergeCell ref="CV65:CW65"/>
    <mergeCell ref="CX65:CY65"/>
    <mergeCell ref="CZ68:DA68"/>
    <mergeCell ref="DB68:DC68"/>
    <mergeCell ref="DD68:DE68"/>
    <mergeCell ref="DF68:DG68"/>
    <mergeCell ref="DH68:DI68"/>
    <mergeCell ref="DJ68:DK68"/>
    <mergeCell ref="CN68:CO68"/>
    <mergeCell ref="CP68:CQ68"/>
    <mergeCell ref="CR68:CS68"/>
    <mergeCell ref="CT68:CU68"/>
    <mergeCell ref="CV68:CW68"/>
    <mergeCell ref="CX68:CY68"/>
    <mergeCell ref="CZ67:DA67"/>
    <mergeCell ref="DB67:DC67"/>
    <mergeCell ref="DD67:DE67"/>
    <mergeCell ref="DF67:DG67"/>
    <mergeCell ref="DH67:DI67"/>
    <mergeCell ref="DJ67:DK67"/>
    <mergeCell ref="CN67:CO67"/>
    <mergeCell ref="CP67:CQ67"/>
    <mergeCell ref="CR67:CS67"/>
    <mergeCell ref="CT67:CU67"/>
    <mergeCell ref="CV67:CW67"/>
    <mergeCell ref="CX67:CY67"/>
    <mergeCell ref="CZ70:DA70"/>
    <mergeCell ref="DB70:DC70"/>
    <mergeCell ref="DD70:DE70"/>
    <mergeCell ref="DF70:DG70"/>
    <mergeCell ref="DH70:DI70"/>
    <mergeCell ref="DJ70:DK70"/>
    <mergeCell ref="CN70:CO70"/>
    <mergeCell ref="CP70:CQ70"/>
    <mergeCell ref="CR70:CS70"/>
    <mergeCell ref="CT70:CU70"/>
    <mergeCell ref="CV70:CW70"/>
    <mergeCell ref="CX70:CY70"/>
    <mergeCell ref="CZ69:DA69"/>
    <mergeCell ref="DB69:DC69"/>
    <mergeCell ref="DD69:DE69"/>
    <mergeCell ref="DF69:DG69"/>
    <mergeCell ref="DH69:DI69"/>
    <mergeCell ref="DJ69:DK69"/>
    <mergeCell ref="CN69:CO69"/>
    <mergeCell ref="CP69:CQ69"/>
    <mergeCell ref="CR69:CS69"/>
    <mergeCell ref="CT69:CU69"/>
    <mergeCell ref="CV69:CW69"/>
    <mergeCell ref="CX69:CY69"/>
    <mergeCell ref="CZ72:DA72"/>
    <mergeCell ref="DB72:DC72"/>
    <mergeCell ref="DD72:DE72"/>
    <mergeCell ref="DF72:DG72"/>
    <mergeCell ref="DH72:DI72"/>
    <mergeCell ref="DJ72:DK72"/>
    <mergeCell ref="CN72:CO72"/>
    <mergeCell ref="CP72:CQ72"/>
    <mergeCell ref="CR72:CS72"/>
    <mergeCell ref="CT72:CU72"/>
    <mergeCell ref="CV72:CW72"/>
    <mergeCell ref="CX72:CY72"/>
    <mergeCell ref="CZ71:DA71"/>
    <mergeCell ref="DB71:DC71"/>
    <mergeCell ref="DD71:DE71"/>
    <mergeCell ref="DF71:DG71"/>
    <mergeCell ref="DH71:DI71"/>
    <mergeCell ref="DJ71:DK71"/>
    <mergeCell ref="CN71:CO71"/>
    <mergeCell ref="CP71:CQ71"/>
    <mergeCell ref="CR71:CS71"/>
    <mergeCell ref="CT71:CU71"/>
    <mergeCell ref="CV71:CW71"/>
    <mergeCell ref="CX71:CY71"/>
    <mergeCell ref="CZ74:DA74"/>
    <mergeCell ref="DB74:DC74"/>
    <mergeCell ref="DD74:DE74"/>
    <mergeCell ref="DF74:DG74"/>
    <mergeCell ref="DH74:DI74"/>
    <mergeCell ref="DJ74:DK74"/>
    <mergeCell ref="CN74:CO74"/>
    <mergeCell ref="CP74:CQ74"/>
    <mergeCell ref="CR74:CS74"/>
    <mergeCell ref="CT74:CU74"/>
    <mergeCell ref="CV74:CW74"/>
    <mergeCell ref="CX74:CY74"/>
    <mergeCell ref="CZ73:DA73"/>
    <mergeCell ref="DB73:DC73"/>
    <mergeCell ref="DD73:DE73"/>
    <mergeCell ref="DF73:DG73"/>
    <mergeCell ref="DH73:DI73"/>
    <mergeCell ref="DJ73:DK73"/>
    <mergeCell ref="CN73:CO73"/>
    <mergeCell ref="CP73:CQ73"/>
    <mergeCell ref="CR73:CS73"/>
    <mergeCell ref="CT73:CU73"/>
    <mergeCell ref="CV73:CW73"/>
    <mergeCell ref="CX73:CY73"/>
    <mergeCell ref="CZ76:DA76"/>
    <mergeCell ref="DB76:DC76"/>
    <mergeCell ref="DD76:DE76"/>
    <mergeCell ref="DF76:DG76"/>
    <mergeCell ref="DH76:DI76"/>
    <mergeCell ref="DJ76:DK76"/>
    <mergeCell ref="CN76:CO76"/>
    <mergeCell ref="CP76:CQ76"/>
    <mergeCell ref="CR76:CS76"/>
    <mergeCell ref="CT76:CU76"/>
    <mergeCell ref="CV76:CW76"/>
    <mergeCell ref="CX76:CY76"/>
    <mergeCell ref="CZ75:DA75"/>
    <mergeCell ref="DB75:DC75"/>
    <mergeCell ref="DD75:DE75"/>
    <mergeCell ref="DF75:DG75"/>
    <mergeCell ref="DH75:DI75"/>
    <mergeCell ref="DJ75:DK75"/>
    <mergeCell ref="CN75:CO75"/>
    <mergeCell ref="CP75:CQ75"/>
    <mergeCell ref="CR75:CS75"/>
    <mergeCell ref="CT75:CU75"/>
    <mergeCell ref="CV75:CW75"/>
    <mergeCell ref="CX75:CY75"/>
    <mergeCell ref="CZ78:DA78"/>
    <mergeCell ref="DB78:DC78"/>
    <mergeCell ref="DD78:DE78"/>
    <mergeCell ref="DF78:DG78"/>
    <mergeCell ref="DH78:DI78"/>
    <mergeCell ref="DJ78:DK78"/>
    <mergeCell ref="CN78:CO78"/>
    <mergeCell ref="CP78:CQ78"/>
    <mergeCell ref="CR78:CS78"/>
    <mergeCell ref="CT78:CU78"/>
    <mergeCell ref="CV78:CW78"/>
    <mergeCell ref="CX78:CY78"/>
    <mergeCell ref="CZ77:DA77"/>
    <mergeCell ref="DB77:DC77"/>
    <mergeCell ref="DD77:DE77"/>
    <mergeCell ref="DF77:DG77"/>
    <mergeCell ref="DH77:DI77"/>
    <mergeCell ref="DJ77:DK77"/>
    <mergeCell ref="CN77:CO77"/>
    <mergeCell ref="CP77:CQ77"/>
    <mergeCell ref="CR77:CS77"/>
    <mergeCell ref="CT77:CU77"/>
    <mergeCell ref="CV77:CW77"/>
    <mergeCell ref="CX77:CY77"/>
    <mergeCell ref="CZ80:DA80"/>
    <mergeCell ref="DB80:DC80"/>
    <mergeCell ref="DD80:DE80"/>
    <mergeCell ref="DF80:DG80"/>
    <mergeCell ref="DH80:DI80"/>
    <mergeCell ref="DJ80:DK80"/>
    <mergeCell ref="CN80:CO80"/>
    <mergeCell ref="CP80:CQ80"/>
    <mergeCell ref="CR80:CS80"/>
    <mergeCell ref="CT80:CU80"/>
    <mergeCell ref="CV80:CW80"/>
    <mergeCell ref="CX80:CY80"/>
    <mergeCell ref="CZ79:DA79"/>
    <mergeCell ref="DB79:DC79"/>
    <mergeCell ref="DD79:DE79"/>
    <mergeCell ref="DF79:DG79"/>
    <mergeCell ref="DH79:DI79"/>
    <mergeCell ref="DJ79:DK79"/>
    <mergeCell ref="CN79:CO79"/>
    <mergeCell ref="CP79:CQ79"/>
    <mergeCell ref="CR79:CS79"/>
    <mergeCell ref="CT79:CU79"/>
    <mergeCell ref="CV79:CW79"/>
    <mergeCell ref="CX79:CY79"/>
    <mergeCell ref="CZ82:DA82"/>
    <mergeCell ref="DB82:DC82"/>
    <mergeCell ref="DD82:DE82"/>
    <mergeCell ref="DF82:DG82"/>
    <mergeCell ref="DH82:DI82"/>
    <mergeCell ref="DJ82:DK82"/>
    <mergeCell ref="CN82:CO82"/>
    <mergeCell ref="CP82:CQ82"/>
    <mergeCell ref="CR82:CS82"/>
    <mergeCell ref="CT82:CU82"/>
    <mergeCell ref="CV82:CW82"/>
    <mergeCell ref="CX82:CY82"/>
    <mergeCell ref="CZ81:DA81"/>
    <mergeCell ref="DB81:DC81"/>
    <mergeCell ref="DD81:DE81"/>
    <mergeCell ref="DF81:DG81"/>
    <mergeCell ref="DH81:DI81"/>
    <mergeCell ref="DJ81:DK81"/>
    <mergeCell ref="CN81:CO81"/>
    <mergeCell ref="CP81:CQ81"/>
    <mergeCell ref="CR81:CS81"/>
    <mergeCell ref="CT81:CU81"/>
    <mergeCell ref="CV81:CW81"/>
    <mergeCell ref="CX81:CY81"/>
    <mergeCell ref="CZ84:DA84"/>
    <mergeCell ref="DB84:DC84"/>
    <mergeCell ref="DD84:DE84"/>
    <mergeCell ref="DF84:DG84"/>
    <mergeCell ref="DH84:DI84"/>
    <mergeCell ref="DJ84:DK84"/>
    <mergeCell ref="CN84:CO84"/>
    <mergeCell ref="CP84:CQ84"/>
    <mergeCell ref="CR84:CS84"/>
    <mergeCell ref="CT84:CU84"/>
    <mergeCell ref="CV84:CW84"/>
    <mergeCell ref="CX84:CY84"/>
    <mergeCell ref="CZ83:DA83"/>
    <mergeCell ref="DB83:DC83"/>
    <mergeCell ref="DD83:DE83"/>
    <mergeCell ref="DF83:DG83"/>
    <mergeCell ref="DH83:DI83"/>
    <mergeCell ref="DJ83:DK83"/>
    <mergeCell ref="CN83:CO83"/>
    <mergeCell ref="CP83:CQ83"/>
    <mergeCell ref="CR83:CS83"/>
    <mergeCell ref="CT83:CU83"/>
    <mergeCell ref="CV83:CW83"/>
    <mergeCell ref="CX83:CY83"/>
    <mergeCell ref="CZ86:DA86"/>
    <mergeCell ref="DB86:DC86"/>
    <mergeCell ref="DD86:DE86"/>
    <mergeCell ref="DF86:DG86"/>
    <mergeCell ref="DH86:DI86"/>
    <mergeCell ref="DJ86:DK86"/>
    <mergeCell ref="CN86:CO86"/>
    <mergeCell ref="CP86:CQ86"/>
    <mergeCell ref="CR86:CS86"/>
    <mergeCell ref="CT86:CU86"/>
    <mergeCell ref="CV86:CW86"/>
    <mergeCell ref="CX86:CY86"/>
    <mergeCell ref="CZ85:DA85"/>
    <mergeCell ref="DB85:DC85"/>
    <mergeCell ref="DD85:DE85"/>
    <mergeCell ref="DF85:DG85"/>
    <mergeCell ref="DH85:DI85"/>
    <mergeCell ref="DJ85:DK85"/>
    <mergeCell ref="CN85:CO85"/>
    <mergeCell ref="CP85:CQ85"/>
    <mergeCell ref="CR85:CS85"/>
    <mergeCell ref="CT85:CU85"/>
    <mergeCell ref="CV85:CW85"/>
    <mergeCell ref="CX85:CY85"/>
    <mergeCell ref="CZ88:DA88"/>
    <mergeCell ref="DB88:DC88"/>
    <mergeCell ref="DD88:DE88"/>
    <mergeCell ref="DF88:DG88"/>
    <mergeCell ref="DH88:DI88"/>
    <mergeCell ref="DJ88:DK88"/>
    <mergeCell ref="CN88:CO88"/>
    <mergeCell ref="CP88:CQ88"/>
    <mergeCell ref="CR88:CS88"/>
    <mergeCell ref="CT88:CU88"/>
    <mergeCell ref="CV88:CW88"/>
    <mergeCell ref="CX88:CY88"/>
    <mergeCell ref="CZ87:DA87"/>
    <mergeCell ref="DB87:DC87"/>
    <mergeCell ref="DD87:DE87"/>
    <mergeCell ref="DF87:DG87"/>
    <mergeCell ref="DH87:DI87"/>
    <mergeCell ref="DJ87:DK87"/>
    <mergeCell ref="CN87:CO87"/>
    <mergeCell ref="CP87:CQ87"/>
    <mergeCell ref="CR87:CS87"/>
    <mergeCell ref="CT87:CU87"/>
    <mergeCell ref="CV87:CW87"/>
    <mergeCell ref="CX87:CY87"/>
    <mergeCell ref="CZ91:DA91"/>
    <mergeCell ref="DB91:DC91"/>
    <mergeCell ref="DD91:DE91"/>
    <mergeCell ref="DF91:DG91"/>
    <mergeCell ref="DH91:DI91"/>
    <mergeCell ref="DJ91:DK91"/>
    <mergeCell ref="CN91:CO91"/>
    <mergeCell ref="CP91:CQ91"/>
    <mergeCell ref="CR91:CS91"/>
    <mergeCell ref="CT91:CU91"/>
    <mergeCell ref="CV91:CW91"/>
    <mergeCell ref="CX91:CY91"/>
    <mergeCell ref="CZ89:DA89"/>
    <mergeCell ref="DB89:DC89"/>
    <mergeCell ref="DD89:DE89"/>
    <mergeCell ref="DF89:DG89"/>
    <mergeCell ref="DH89:DI89"/>
    <mergeCell ref="DJ89:DK89"/>
    <mergeCell ref="CN89:CO89"/>
    <mergeCell ref="CP89:CQ89"/>
    <mergeCell ref="CR89:CS89"/>
    <mergeCell ref="CT89:CU89"/>
    <mergeCell ref="CV89:CW89"/>
    <mergeCell ref="CX89:CY89"/>
  </mergeCells>
  <pageMargins left="0.7" right="0.7" top="0.75" bottom="0.75" header="0.3" footer="0.3"/>
  <pageSetup scale="1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16872-22F3-4FC2-BB55-620C0F4F9525}">
  <dimension ref="A1:Q1043"/>
  <sheetViews>
    <sheetView workbookViewId="0">
      <selection activeCell="C13" sqref="C13"/>
    </sheetView>
  </sheetViews>
  <sheetFormatPr defaultRowHeight="14.25" x14ac:dyDescent="0.45"/>
  <cols>
    <col min="1" max="2" width="16.19921875" style="3" customWidth="1"/>
    <col min="3" max="3" width="92.46484375" style="2" bestFit="1" customWidth="1"/>
    <col min="4" max="5" width="8.86328125" style="2"/>
    <col min="6" max="6" width="8.46484375" style="2" customWidth="1"/>
    <col min="7" max="10" width="8.86328125" style="2"/>
    <col min="11" max="11" width="15.19921875" style="2" bestFit="1" customWidth="1"/>
    <col min="12" max="12" width="8.86328125" style="2"/>
    <col min="13" max="13" width="10.1328125" bestFit="1" customWidth="1"/>
    <col min="16" max="16" width="8.86328125" style="2"/>
  </cols>
  <sheetData>
    <row r="1" spans="1:17" x14ac:dyDescent="0.45">
      <c r="A1" s="3" t="s">
        <v>553</v>
      </c>
      <c r="B1" s="3" t="s">
        <v>555</v>
      </c>
      <c r="C1" s="2" t="s">
        <v>510</v>
      </c>
      <c r="D1" s="2" t="s">
        <v>18</v>
      </c>
      <c r="E1" s="2" t="s">
        <v>508</v>
      </c>
      <c r="F1" s="2" t="s">
        <v>17</v>
      </c>
      <c r="G1" s="2" t="s">
        <v>509</v>
      </c>
      <c r="H1" s="2" t="s">
        <v>506</v>
      </c>
      <c r="I1" s="2" t="s">
        <v>517</v>
      </c>
      <c r="J1" s="2" t="s">
        <v>518</v>
      </c>
      <c r="K1" s="2" t="s">
        <v>12</v>
      </c>
      <c r="L1" s="2" t="s">
        <v>519</v>
      </c>
      <c r="M1" t="s">
        <v>556</v>
      </c>
      <c r="N1" s="5" t="s">
        <v>14</v>
      </c>
      <c r="O1" s="4" t="s">
        <v>6</v>
      </c>
      <c r="P1" s="60" t="s">
        <v>7</v>
      </c>
      <c r="Q1" t="s">
        <v>1698</v>
      </c>
    </row>
    <row r="2" spans="1:17" x14ac:dyDescent="0.45">
      <c r="A2" s="3" t="str">
        <f t="shared" ref="A2:A65" si="0">L2&amp;"_"&amp;B2</f>
        <v>Inbred HIPS_11_3</v>
      </c>
      <c r="B2" s="3" t="str">
        <f t="shared" ref="B2:B65" si="1">E2&amp;"_"&amp;F2</f>
        <v>11_3</v>
      </c>
      <c r="C2" s="2" t="str">
        <f>K2&amp;"$"&amp;L2&amp;"$"&amp;I2&amp;"$"&amp;J2&amp;"$"&amp;"Rep"&amp;"$"&amp;H2&amp;"$"&amp;"Plot"&amp;D2&amp;"Row"&amp;E2&amp;"$"&amp;"Range"&amp;F2&amp;"$"&amp;"@"&amp;G2</f>
        <v>Missouri Valley$Inbred HIPS$150N$Dryland$Rep$1$Plot110Row11$Range3$@3IIH6</v>
      </c>
      <c r="D2" s="2">
        <v>110</v>
      </c>
      <c r="E2" s="2">
        <v>11</v>
      </c>
      <c r="F2" s="2">
        <v>3</v>
      </c>
      <c r="G2" s="2" t="s">
        <v>315</v>
      </c>
      <c r="H2" s="2">
        <v>1</v>
      </c>
      <c r="I2" s="2" t="s">
        <v>642</v>
      </c>
      <c r="J2" s="2" t="s">
        <v>551</v>
      </c>
      <c r="K2" s="2" t="s">
        <v>552</v>
      </c>
      <c r="L2" s="2" t="str">
        <f t="shared" ref="L2:L65" si="2">IF(M2="LC2120","Inbred HIPS","Hybrid HIPS")</f>
        <v>Inbred HIPS</v>
      </c>
      <c r="M2" t="s">
        <v>379</v>
      </c>
      <c r="N2">
        <v>9</v>
      </c>
      <c r="O2">
        <f>VLOOKUP(A2,'Original Index'!$A:$C,2,FALSE)</f>
        <v>1715465</v>
      </c>
      <c r="P2" s="2">
        <f>VLOOKUP(A2,'Original Index'!$A:$C,3,FALSE)</f>
        <v>1723020</v>
      </c>
      <c r="Q2">
        <f>IF(L2="Hybrid HIPS",VLOOKUP(F2,'Collection Maps'!$MR$5:$NM$46,MATCH(E2,'Collection Maps'!$MR$4:$NM$4,0),FALSE),VLOOKUP(F2,'Collection Maps'!$NS$6:$OO$89,MATCH(E2,'Collection Maps'!$NS$91:$OO$91,0),FALSE))</f>
        <v>13</v>
      </c>
    </row>
    <row r="3" spans="1:17" x14ac:dyDescent="0.45">
      <c r="A3" s="3" t="str">
        <f t="shared" si="0"/>
        <v>Inbred HIPS_10_3</v>
      </c>
      <c r="B3" s="3" t="str">
        <f t="shared" si="1"/>
        <v>10_3</v>
      </c>
      <c r="C3" s="2" t="str">
        <f t="shared" ref="C3:C66" si="3">K3&amp;"$"&amp;L3&amp;"$"&amp;I3&amp;"$"&amp;J3&amp;"$"&amp;"Rep"&amp;"$"&amp;H3&amp;"$"&amp;"Plot"&amp;D3&amp;"Row"&amp;E3&amp;"$"&amp;"Range"&amp;F3&amp;"$"&amp;"@"&amp;G3</f>
        <v>Missouri Valley$Inbred HIPS$150N$Dryland$Rep$1$Plot109Row10$Range3$@B64</v>
      </c>
      <c r="D3" s="2">
        <v>109</v>
      </c>
      <c r="E3" s="2">
        <v>10</v>
      </c>
      <c r="F3" s="2">
        <v>3</v>
      </c>
      <c r="G3" s="2" t="s">
        <v>255</v>
      </c>
      <c r="H3" s="2">
        <v>1</v>
      </c>
      <c r="I3" s="2" t="s">
        <v>642</v>
      </c>
      <c r="J3" s="2" t="s">
        <v>551</v>
      </c>
      <c r="K3" s="2" t="s">
        <v>552</v>
      </c>
      <c r="L3" s="2" t="str">
        <f t="shared" si="2"/>
        <v>Inbred HIPS</v>
      </c>
      <c r="M3" t="s">
        <v>379</v>
      </c>
      <c r="N3">
        <v>54</v>
      </c>
      <c r="O3">
        <f>VLOOKUP(A3,'Original Index'!$A:$C,2,FALSE)</f>
        <v>1715610</v>
      </c>
      <c r="P3" s="2">
        <f>VLOOKUP(A3,'Original Index'!$A:$C,3,FALSE)</f>
        <v>1723065</v>
      </c>
      <c r="Q3">
        <f>IF(L3="Hybrid HIPS",VLOOKUP(F3,'Collection Maps'!$MR$5:$NM$46,MATCH(E3,'Collection Maps'!$MR$4:$NM$4,0),FALSE),VLOOKUP(F3,'Collection Maps'!$NS$6:$OO$89,MATCH(E3,'Collection Maps'!$NS$91:$OO$91,0),FALSE))</f>
        <v>13</v>
      </c>
    </row>
    <row r="4" spans="1:17" x14ac:dyDescent="0.45">
      <c r="A4" s="3" t="str">
        <f t="shared" si="0"/>
        <v>Inbred HIPS_9_3</v>
      </c>
      <c r="B4" s="3" t="str">
        <f t="shared" si="1"/>
        <v>9_3</v>
      </c>
      <c r="C4" s="2" t="str">
        <f t="shared" si="3"/>
        <v>Missouri Valley$Inbred HIPS$150N$Dryland$Rep$1$Plot108Row9$Range3$@Il677a</v>
      </c>
      <c r="D4" s="2">
        <v>108</v>
      </c>
      <c r="E4" s="2">
        <v>9</v>
      </c>
      <c r="F4" s="2">
        <v>3</v>
      </c>
      <c r="G4" s="2" t="s">
        <v>223</v>
      </c>
      <c r="H4" s="2">
        <v>1</v>
      </c>
      <c r="I4" s="2" t="s">
        <v>642</v>
      </c>
      <c r="J4" s="2" t="s">
        <v>551</v>
      </c>
      <c r="K4" s="2" t="s">
        <v>552</v>
      </c>
      <c r="L4" s="2" t="str">
        <f t="shared" si="2"/>
        <v>Inbred HIPS</v>
      </c>
      <c r="M4" t="s">
        <v>379</v>
      </c>
      <c r="N4">
        <v>231</v>
      </c>
      <c r="O4">
        <f>VLOOKUP(A4,'Original Index'!$A:$C,2,FALSE)</f>
        <v>1715887</v>
      </c>
      <c r="P4" s="2">
        <f>VLOOKUP(A4,'Original Index'!$A:$C,3,FALSE)</f>
        <v>1729242</v>
      </c>
      <c r="Q4">
        <f>IF(L4="Hybrid HIPS",VLOOKUP(F4,'Collection Maps'!$MR$5:$NM$46,MATCH(E4,'Collection Maps'!$MR$4:$NM$4,0),FALSE),VLOOKUP(F4,'Collection Maps'!$NS$6:$OO$89,MATCH(E4,'Collection Maps'!$NS$91:$OO$91,0),FALSE))</f>
        <v>13</v>
      </c>
    </row>
    <row r="5" spans="1:17" x14ac:dyDescent="0.45">
      <c r="A5" s="3" t="str">
        <f t="shared" si="0"/>
        <v>Inbred HIPS_8_3</v>
      </c>
      <c r="B5" s="3" t="str">
        <f t="shared" si="1"/>
        <v>8_3</v>
      </c>
      <c r="C5" s="2" t="str">
        <f t="shared" si="3"/>
        <v>Missouri Valley$Inbred HIPS$150N$Dryland$Rep$1$Plot107Row8$Range3$@Ia5125</v>
      </c>
      <c r="D5" s="2">
        <v>107</v>
      </c>
      <c r="E5" s="2">
        <v>8</v>
      </c>
      <c r="F5" s="2">
        <v>3</v>
      </c>
      <c r="G5" s="2" t="s">
        <v>270</v>
      </c>
      <c r="H5" s="2">
        <v>1</v>
      </c>
      <c r="I5" s="2" t="s">
        <v>642</v>
      </c>
      <c r="J5" s="2" t="s">
        <v>551</v>
      </c>
      <c r="K5" s="2" t="s">
        <v>552</v>
      </c>
      <c r="L5" s="2" t="str">
        <f t="shared" si="2"/>
        <v>Inbred HIPS</v>
      </c>
      <c r="M5" t="s">
        <v>379</v>
      </c>
      <c r="N5">
        <v>289</v>
      </c>
      <c r="O5">
        <f>VLOOKUP(A5,'Original Index'!$A:$C,2,FALSE)</f>
        <v>1716045</v>
      </c>
      <c r="P5" s="2">
        <f>VLOOKUP(A5,'Original Index'!$A:$C,3,FALSE)</f>
        <v>1729300</v>
      </c>
      <c r="Q5">
        <f>IF(L5="Hybrid HIPS",VLOOKUP(F5,'Collection Maps'!$MR$5:$NM$46,MATCH(E5,'Collection Maps'!$MR$4:$NM$4,0),FALSE),VLOOKUP(F5,'Collection Maps'!$NS$6:$OO$89,MATCH(E5,'Collection Maps'!$NS$91:$OO$91,0),FALSE))</f>
        <v>13</v>
      </c>
    </row>
    <row r="6" spans="1:17" x14ac:dyDescent="0.45">
      <c r="A6" s="3" t="str">
        <f t="shared" si="0"/>
        <v>Inbred HIPS_7_3</v>
      </c>
      <c r="B6" s="3" t="str">
        <f t="shared" si="1"/>
        <v>7_3</v>
      </c>
      <c r="C6" s="2" t="str">
        <f t="shared" si="3"/>
        <v>Missouri Valley$Inbred HIPS$150N$Dryland$Rep$1$Plot106Row7$Range3$@CML38</v>
      </c>
      <c r="D6" s="2">
        <v>106</v>
      </c>
      <c r="E6" s="2">
        <v>7</v>
      </c>
      <c r="F6" s="2">
        <v>3</v>
      </c>
      <c r="G6" s="2" t="s">
        <v>280</v>
      </c>
      <c r="H6" s="2">
        <v>1</v>
      </c>
      <c r="I6" s="2" t="s">
        <v>642</v>
      </c>
      <c r="J6" s="2" t="s">
        <v>551</v>
      </c>
      <c r="K6" s="2" t="s">
        <v>552</v>
      </c>
      <c r="L6" s="2" t="str">
        <f t="shared" si="2"/>
        <v>Inbred HIPS</v>
      </c>
      <c r="M6" t="s">
        <v>379</v>
      </c>
      <c r="N6">
        <v>259</v>
      </c>
      <c r="O6">
        <f>VLOOKUP(A6,'Original Index'!$A:$C,2,FALSE)</f>
        <v>1716015</v>
      </c>
      <c r="P6" s="2">
        <f>VLOOKUP(A6,'Original Index'!$A:$C,3,FALSE)</f>
        <v>1729270</v>
      </c>
      <c r="Q6">
        <f>IF(L6="Hybrid HIPS",VLOOKUP(F6,'Collection Maps'!$MR$5:$NM$46,MATCH(E6,'Collection Maps'!$MR$4:$NM$4,0),FALSE),VLOOKUP(F6,'Collection Maps'!$NS$6:$OO$89,MATCH(E6,'Collection Maps'!$NS$91:$OO$91,0),FALSE))</f>
        <v>13</v>
      </c>
    </row>
    <row r="7" spans="1:17" x14ac:dyDescent="0.45">
      <c r="A7" s="3" t="str">
        <f t="shared" si="0"/>
        <v>Inbred HIPS_6_3</v>
      </c>
      <c r="B7" s="3" t="str">
        <f t="shared" si="1"/>
        <v>6_3</v>
      </c>
      <c r="C7" s="2" t="str">
        <f t="shared" si="3"/>
        <v>Missouri Valley$Inbred HIPS$150N$Dryland$Rep$1$Plot105Row6$Range3$@B73</v>
      </c>
      <c r="D7" s="2">
        <v>105</v>
      </c>
      <c r="E7" s="2">
        <v>6</v>
      </c>
      <c r="F7" s="2">
        <v>3</v>
      </c>
      <c r="G7" s="2" t="s">
        <v>21</v>
      </c>
      <c r="H7" s="2">
        <v>1</v>
      </c>
      <c r="I7" s="2" t="s">
        <v>642</v>
      </c>
      <c r="J7" s="2" t="s">
        <v>551</v>
      </c>
      <c r="K7" s="2" t="s">
        <v>552</v>
      </c>
      <c r="L7" s="2" t="str">
        <f t="shared" si="2"/>
        <v>Inbred HIPS</v>
      </c>
      <c r="M7" t="s">
        <v>379</v>
      </c>
      <c r="N7">
        <v>356</v>
      </c>
      <c r="O7">
        <f>VLOOKUP(A7,'Original Index'!$A:$C,2,FALSE)</f>
        <v>1716215</v>
      </c>
      <c r="P7" s="2">
        <f>VLOOKUP(A7,'Original Index'!$A:$C,3,FALSE)</f>
        <v>1729367</v>
      </c>
      <c r="Q7">
        <f>IF(L7="Hybrid HIPS",VLOOKUP(F7,'Collection Maps'!$MR$5:$NM$46,MATCH(E7,'Collection Maps'!$MR$4:$NM$4,0),FALSE),VLOOKUP(F7,'Collection Maps'!$NS$6:$OO$89,MATCH(E7,'Collection Maps'!$NS$91:$OO$91,0),FALSE))</f>
        <v>13</v>
      </c>
    </row>
    <row r="8" spans="1:17" x14ac:dyDescent="0.45">
      <c r="A8" s="3" t="str">
        <f t="shared" si="0"/>
        <v>Inbred HIPS_5_3</v>
      </c>
      <c r="B8" s="3" t="str">
        <f t="shared" si="1"/>
        <v>5_3</v>
      </c>
      <c r="C8" s="2" t="str">
        <f t="shared" si="3"/>
        <v>Missouri Valley$Inbred HIPS$150N$Dryland$Rep$1$Plot104Row5$Range3$@ML606</v>
      </c>
      <c r="D8" s="2">
        <v>104</v>
      </c>
      <c r="E8" s="2">
        <v>5</v>
      </c>
      <c r="F8" s="2">
        <v>3</v>
      </c>
      <c r="G8" s="2" t="s">
        <v>294</v>
      </c>
      <c r="H8" s="2">
        <v>1</v>
      </c>
      <c r="I8" s="2" t="s">
        <v>642</v>
      </c>
      <c r="J8" s="2" t="s">
        <v>551</v>
      </c>
      <c r="K8" s="2" t="s">
        <v>552</v>
      </c>
      <c r="L8" s="2" t="str">
        <f t="shared" si="2"/>
        <v>Inbred HIPS</v>
      </c>
      <c r="M8" t="s">
        <v>379</v>
      </c>
      <c r="N8">
        <v>65</v>
      </c>
      <c r="O8">
        <f>VLOOKUP(A8,'Original Index'!$A:$C,2,FALSE)</f>
        <v>1715621</v>
      </c>
      <c r="P8" s="2">
        <f>VLOOKUP(A8,'Original Index'!$A:$C,3,FALSE)</f>
        <v>1723076</v>
      </c>
      <c r="Q8">
        <f>IF(L8="Hybrid HIPS",VLOOKUP(F8,'Collection Maps'!$MR$5:$NM$46,MATCH(E8,'Collection Maps'!$MR$4:$NM$4,0),FALSE),VLOOKUP(F8,'Collection Maps'!$NS$6:$OO$89,MATCH(E8,'Collection Maps'!$NS$91:$OO$91,0),FALSE))</f>
        <v>13</v>
      </c>
    </row>
    <row r="9" spans="1:17" x14ac:dyDescent="0.45">
      <c r="A9" s="3" t="str">
        <f t="shared" si="0"/>
        <v>Inbred HIPS_4_3</v>
      </c>
      <c r="B9" s="3" t="str">
        <f t="shared" si="1"/>
        <v>4_3</v>
      </c>
      <c r="C9" s="2" t="str">
        <f t="shared" si="3"/>
        <v>Missouri Valley$Inbred HIPS$150N$Dryland$Rep$1$Plot103Row4$Range3$@LH183</v>
      </c>
      <c r="D9" s="2">
        <v>103</v>
      </c>
      <c r="E9" s="2">
        <v>4</v>
      </c>
      <c r="F9" s="2">
        <v>3</v>
      </c>
      <c r="G9" s="2" t="s">
        <v>265</v>
      </c>
      <c r="H9" s="2">
        <v>1</v>
      </c>
      <c r="I9" s="2" t="s">
        <v>642</v>
      </c>
      <c r="J9" s="2" t="s">
        <v>551</v>
      </c>
      <c r="K9" s="2" t="s">
        <v>552</v>
      </c>
      <c r="L9" s="2" t="str">
        <f t="shared" si="2"/>
        <v>Inbred HIPS</v>
      </c>
      <c r="M9" t="s">
        <v>379</v>
      </c>
      <c r="N9">
        <v>157</v>
      </c>
      <c r="O9">
        <f>VLOOKUP(A9,'Original Index'!$A:$C,2,FALSE)</f>
        <v>1715813</v>
      </c>
      <c r="P9" s="2">
        <f>VLOOKUP(A9,'Original Index'!$A:$C,3,FALSE)</f>
        <v>1729168</v>
      </c>
      <c r="Q9">
        <f>IF(L9="Hybrid HIPS",VLOOKUP(F9,'Collection Maps'!$MR$5:$NM$46,MATCH(E9,'Collection Maps'!$MR$4:$NM$4,0),FALSE),VLOOKUP(F9,'Collection Maps'!$NS$6:$OO$89,MATCH(E9,'Collection Maps'!$NS$91:$OO$91,0),FALSE))</f>
        <v>13</v>
      </c>
    </row>
    <row r="10" spans="1:17" x14ac:dyDescent="0.45">
      <c r="A10" s="3" t="str">
        <f t="shared" si="0"/>
        <v>Inbred HIPS_3_3</v>
      </c>
      <c r="B10" s="3" t="str">
        <f t="shared" si="1"/>
        <v>3_3</v>
      </c>
      <c r="C10" s="2" t="str">
        <f t="shared" si="3"/>
        <v>Missouri Valley$Inbred HIPS$150N$Dryland$Rep$1$Plot102Row3$Range3$@NC260</v>
      </c>
      <c r="D10" s="2">
        <v>102</v>
      </c>
      <c r="E10" s="2">
        <v>3</v>
      </c>
      <c r="F10" s="2">
        <v>3</v>
      </c>
      <c r="G10" s="2" t="s">
        <v>292</v>
      </c>
      <c r="H10" s="2">
        <v>1</v>
      </c>
      <c r="I10" s="2" t="s">
        <v>642</v>
      </c>
      <c r="J10" s="2" t="s">
        <v>551</v>
      </c>
      <c r="K10" s="2" t="s">
        <v>552</v>
      </c>
      <c r="L10" s="2" t="str">
        <f t="shared" si="2"/>
        <v>Inbred HIPS</v>
      </c>
      <c r="M10" t="s">
        <v>379</v>
      </c>
      <c r="N10">
        <v>122</v>
      </c>
      <c r="O10">
        <f>VLOOKUP(A10,'Original Index'!$A:$C,2,FALSE)</f>
        <v>1715678</v>
      </c>
      <c r="P10" s="2">
        <f>VLOOKUP(A10,'Original Index'!$A:$C,3,FALSE)</f>
        <v>1729133</v>
      </c>
      <c r="Q10">
        <f>IF(L10="Hybrid HIPS",VLOOKUP(F10,'Collection Maps'!$MR$5:$NM$46,MATCH(E10,'Collection Maps'!$MR$4:$NM$4,0),FALSE),VLOOKUP(F10,'Collection Maps'!$NS$6:$OO$89,MATCH(E10,'Collection Maps'!$NS$91:$OO$91,0),FALSE))</f>
        <v>13</v>
      </c>
    </row>
    <row r="11" spans="1:17" x14ac:dyDescent="0.45">
      <c r="A11" s="3" t="str">
        <f t="shared" si="0"/>
        <v>Inbred HIPS_2_3</v>
      </c>
      <c r="B11" s="3" t="str">
        <f t="shared" si="1"/>
        <v>2_3</v>
      </c>
      <c r="C11" s="2" t="str">
        <f t="shared" si="3"/>
        <v>Missouri Valley$Inbred HIPS$150N$Dryland$Rep$1$Plot101Row2$Range3$@B104</v>
      </c>
      <c r="D11" s="2">
        <v>101</v>
      </c>
      <c r="E11" s="2">
        <v>2</v>
      </c>
      <c r="F11" s="2">
        <v>3</v>
      </c>
      <c r="G11" s="2" t="s">
        <v>278</v>
      </c>
      <c r="H11" s="2">
        <v>1</v>
      </c>
      <c r="I11" s="2" t="s">
        <v>642</v>
      </c>
      <c r="J11" s="2" t="s">
        <v>551</v>
      </c>
      <c r="K11" s="2" t="s">
        <v>552</v>
      </c>
      <c r="L11" s="2" t="str">
        <f t="shared" si="2"/>
        <v>Inbred HIPS</v>
      </c>
      <c r="M11" t="s">
        <v>379</v>
      </c>
      <c r="N11">
        <v>258</v>
      </c>
      <c r="O11">
        <f>VLOOKUP(A11,'Original Index'!$A:$C,2,FALSE)</f>
        <v>1716014</v>
      </c>
      <c r="P11" s="2">
        <f>VLOOKUP(A11,'Original Index'!$A:$C,3,FALSE)</f>
        <v>1729269</v>
      </c>
      <c r="Q11">
        <f>IF(L11="Hybrid HIPS",VLOOKUP(F11,'Collection Maps'!$MR$5:$NM$46,MATCH(E11,'Collection Maps'!$MR$4:$NM$4,0),FALSE),VLOOKUP(F11,'Collection Maps'!$NS$6:$OO$89,MATCH(E11,'Collection Maps'!$NS$91:$OO$91,0),FALSE))</f>
        <v>13</v>
      </c>
    </row>
    <row r="12" spans="1:17" x14ac:dyDescent="0.45">
      <c r="A12" s="3" t="str">
        <f t="shared" si="0"/>
        <v>Inbred HIPS_2_4</v>
      </c>
      <c r="B12" s="3" t="str">
        <f t="shared" si="1"/>
        <v>2_4</v>
      </c>
      <c r="C12" s="2" t="str">
        <f t="shared" si="3"/>
        <v>Missouri Valley$Inbred HIPS$150N$Dryland$Rep$1$Plot120Row2$Range4$@A634</v>
      </c>
      <c r="D12" s="2">
        <v>120</v>
      </c>
      <c r="E12" s="2">
        <v>2</v>
      </c>
      <c r="F12" s="2">
        <v>4</v>
      </c>
      <c r="G12" s="2" t="s">
        <v>243</v>
      </c>
      <c r="H12" s="2">
        <v>1</v>
      </c>
      <c r="I12" s="2" t="s">
        <v>642</v>
      </c>
      <c r="J12" s="2" t="s">
        <v>551</v>
      </c>
      <c r="K12" s="2" t="s">
        <v>552</v>
      </c>
      <c r="L12" s="2" t="str">
        <f t="shared" si="2"/>
        <v>Inbred HIPS</v>
      </c>
      <c r="M12" t="s">
        <v>379</v>
      </c>
      <c r="N12">
        <v>14</v>
      </c>
      <c r="O12">
        <f>VLOOKUP(A12,'Original Index'!$A:$C,2,FALSE)</f>
        <v>1715470</v>
      </c>
      <c r="P12" s="2">
        <f>VLOOKUP(A12,'Original Index'!$A:$C,3,FALSE)</f>
        <v>1723025</v>
      </c>
      <c r="Q12">
        <f>IF(L12="Hybrid HIPS",VLOOKUP(F12,'Collection Maps'!$MR$5:$NM$46,MATCH(E12,'Collection Maps'!$MR$4:$NM$4,0),FALSE),VLOOKUP(F12,'Collection Maps'!$NS$6:$OO$89,MATCH(E12,'Collection Maps'!$NS$91:$OO$91,0),FALSE))</f>
        <v>13</v>
      </c>
    </row>
    <row r="13" spans="1:17" x14ac:dyDescent="0.45">
      <c r="A13" s="3" t="str">
        <f t="shared" si="0"/>
        <v>Inbred HIPS_3_4</v>
      </c>
      <c r="B13" s="3" t="str">
        <f t="shared" si="1"/>
        <v>3_4</v>
      </c>
      <c r="C13" s="2" t="str">
        <f t="shared" si="3"/>
        <v>Missouri Valley$Inbred HIPS$150N$Dryland$Rep$1$Plot119Row3$Range4$@DE1</v>
      </c>
      <c r="D13" s="2">
        <v>119</v>
      </c>
      <c r="E13" s="2">
        <v>3</v>
      </c>
      <c r="F13" s="2">
        <v>4</v>
      </c>
      <c r="G13" s="2" t="s">
        <v>237</v>
      </c>
      <c r="H13" s="2">
        <v>1</v>
      </c>
      <c r="I13" s="2" t="s">
        <v>642</v>
      </c>
      <c r="J13" s="2" t="s">
        <v>551</v>
      </c>
      <c r="K13" s="2" t="s">
        <v>552</v>
      </c>
      <c r="L13" s="2" t="str">
        <f t="shared" si="2"/>
        <v>Inbred HIPS</v>
      </c>
      <c r="M13" t="s">
        <v>379</v>
      </c>
      <c r="N13">
        <v>215</v>
      </c>
      <c r="O13">
        <f>VLOOKUP(A13,'Original Index'!$A:$C,2,FALSE)</f>
        <v>1715871</v>
      </c>
      <c r="P13" s="2">
        <f>VLOOKUP(A13,'Original Index'!$A:$C,3,FALSE)</f>
        <v>1729226</v>
      </c>
      <c r="Q13">
        <f>IF(L13="Hybrid HIPS",VLOOKUP(F13,'Collection Maps'!$MR$5:$NM$46,MATCH(E13,'Collection Maps'!$MR$4:$NM$4,0),FALSE),VLOOKUP(F13,'Collection Maps'!$NS$6:$OO$89,MATCH(E13,'Collection Maps'!$NS$91:$OO$91,0),FALSE))</f>
        <v>13</v>
      </c>
    </row>
    <row r="14" spans="1:17" x14ac:dyDescent="0.45">
      <c r="A14" s="3" t="str">
        <f t="shared" si="0"/>
        <v>Inbred HIPS_4_4</v>
      </c>
      <c r="B14" s="3" t="str">
        <f t="shared" si="1"/>
        <v>4_4</v>
      </c>
      <c r="C14" s="2" t="str">
        <f t="shared" si="3"/>
        <v>Missouri Valley$Inbred HIPS$150N$Dryland$Rep$1$Plot118Row4$Range4$@A679</v>
      </c>
      <c r="D14" s="2">
        <v>118</v>
      </c>
      <c r="E14" s="2">
        <v>4</v>
      </c>
      <c r="F14" s="2">
        <v>4</v>
      </c>
      <c r="G14" s="2" t="s">
        <v>254</v>
      </c>
      <c r="H14" s="2">
        <v>1</v>
      </c>
      <c r="I14" s="2" t="s">
        <v>642</v>
      </c>
      <c r="J14" s="2" t="s">
        <v>551</v>
      </c>
      <c r="K14" s="2" t="s">
        <v>552</v>
      </c>
      <c r="L14" s="2" t="str">
        <f t="shared" si="2"/>
        <v>Inbred HIPS</v>
      </c>
      <c r="M14" t="s">
        <v>379</v>
      </c>
      <c r="N14">
        <v>164</v>
      </c>
      <c r="O14">
        <f>VLOOKUP(A14,'Original Index'!$A:$C,2,FALSE)</f>
        <v>1715820</v>
      </c>
      <c r="P14" s="2">
        <f>VLOOKUP(A14,'Original Index'!$A:$C,3,FALSE)</f>
        <v>1729175</v>
      </c>
      <c r="Q14">
        <f>IF(L14="Hybrid HIPS",VLOOKUP(F14,'Collection Maps'!$MR$5:$NM$46,MATCH(E14,'Collection Maps'!$MR$4:$NM$4,0),FALSE),VLOOKUP(F14,'Collection Maps'!$NS$6:$OO$89,MATCH(E14,'Collection Maps'!$NS$91:$OO$91,0),FALSE))</f>
        <v>13</v>
      </c>
    </row>
    <row r="15" spans="1:17" x14ac:dyDescent="0.45">
      <c r="A15" s="3" t="str">
        <f t="shared" si="0"/>
        <v>Inbred HIPS_5_4</v>
      </c>
      <c r="B15" s="3" t="str">
        <f t="shared" si="1"/>
        <v>5_4</v>
      </c>
      <c r="C15" s="2" t="str">
        <f t="shared" si="3"/>
        <v>Missouri Valley$Inbred HIPS$150N$Dryland$Rep$1$Plot117Row5$Range4$@B79</v>
      </c>
      <c r="D15" s="2">
        <v>117</v>
      </c>
      <c r="E15" s="2">
        <v>5</v>
      </c>
      <c r="F15" s="2">
        <v>4</v>
      </c>
      <c r="G15" s="2" t="s">
        <v>239</v>
      </c>
      <c r="H15" s="2">
        <v>1</v>
      </c>
      <c r="I15" s="2" t="s">
        <v>642</v>
      </c>
      <c r="J15" s="2" t="s">
        <v>551</v>
      </c>
      <c r="K15" s="2" t="s">
        <v>552</v>
      </c>
      <c r="L15" s="2" t="str">
        <f t="shared" si="2"/>
        <v>Inbred HIPS</v>
      </c>
      <c r="M15" t="s">
        <v>379</v>
      </c>
      <c r="N15">
        <v>276</v>
      </c>
      <c r="O15">
        <f>VLOOKUP(A15,'Original Index'!$A:$C,2,FALSE)</f>
        <v>1716032</v>
      </c>
      <c r="P15" s="2">
        <f>VLOOKUP(A15,'Original Index'!$A:$C,3,FALSE)</f>
        <v>1729287</v>
      </c>
      <c r="Q15">
        <f>IF(L15="Hybrid HIPS",VLOOKUP(F15,'Collection Maps'!$MR$5:$NM$46,MATCH(E15,'Collection Maps'!$MR$4:$NM$4,0),FALSE),VLOOKUP(F15,'Collection Maps'!$NS$6:$OO$89,MATCH(E15,'Collection Maps'!$NS$91:$OO$91,0),FALSE))</f>
        <v>13</v>
      </c>
    </row>
    <row r="16" spans="1:17" x14ac:dyDescent="0.45">
      <c r="A16" s="3" t="str">
        <f t="shared" si="0"/>
        <v>Inbred HIPS_6_4</v>
      </c>
      <c r="B16" s="3" t="str">
        <f t="shared" si="1"/>
        <v>6_4</v>
      </c>
      <c r="C16" s="2" t="str">
        <f t="shared" si="3"/>
        <v>Missouri Valley$Inbred HIPS$150N$Dryland$Rep$1$Plot116Row6$Range4$@BO9</v>
      </c>
      <c r="D16" s="2">
        <v>116</v>
      </c>
      <c r="E16" s="2">
        <v>6</v>
      </c>
      <c r="F16" s="2">
        <v>4</v>
      </c>
      <c r="G16" s="2" t="s">
        <v>299</v>
      </c>
      <c r="H16" s="2">
        <v>1</v>
      </c>
      <c r="I16" s="2" t="s">
        <v>642</v>
      </c>
      <c r="J16" s="2" t="s">
        <v>551</v>
      </c>
      <c r="K16" s="2" t="s">
        <v>552</v>
      </c>
      <c r="L16" s="2" t="str">
        <f t="shared" si="2"/>
        <v>Inbred HIPS</v>
      </c>
      <c r="M16" t="s">
        <v>379</v>
      </c>
      <c r="N16">
        <v>179</v>
      </c>
      <c r="O16">
        <f>VLOOKUP(A16,'Original Index'!$A:$C,2,FALSE)</f>
        <v>1715835</v>
      </c>
      <c r="P16" s="2">
        <f>VLOOKUP(A16,'Original Index'!$A:$C,3,FALSE)</f>
        <v>1729190</v>
      </c>
      <c r="Q16">
        <f>IF(L16="Hybrid HIPS",VLOOKUP(F16,'Collection Maps'!$MR$5:$NM$46,MATCH(E16,'Collection Maps'!$MR$4:$NM$4,0),FALSE),VLOOKUP(F16,'Collection Maps'!$NS$6:$OO$89,MATCH(E16,'Collection Maps'!$NS$91:$OO$91,0),FALSE))</f>
        <v>13</v>
      </c>
    </row>
    <row r="17" spans="1:17" x14ac:dyDescent="0.45">
      <c r="A17" s="3" t="str">
        <f t="shared" si="0"/>
        <v>Inbred HIPS_7_4</v>
      </c>
      <c r="B17" s="3" t="str">
        <f t="shared" si="1"/>
        <v>7_4</v>
      </c>
      <c r="C17" s="2" t="str">
        <f t="shared" si="3"/>
        <v>Missouri Valley$Inbred HIPS$150N$Dryland$Rep$1$Plot115Row7$Range4$@K55</v>
      </c>
      <c r="D17" s="2">
        <v>115</v>
      </c>
      <c r="E17" s="2">
        <v>7</v>
      </c>
      <c r="F17" s="2">
        <v>4</v>
      </c>
      <c r="G17" s="2" t="s">
        <v>238</v>
      </c>
      <c r="H17" s="2">
        <v>1</v>
      </c>
      <c r="I17" s="2" t="s">
        <v>642</v>
      </c>
      <c r="J17" s="2" t="s">
        <v>551</v>
      </c>
      <c r="K17" s="2" t="s">
        <v>552</v>
      </c>
      <c r="L17" s="2" t="str">
        <f t="shared" si="2"/>
        <v>Inbred HIPS</v>
      </c>
      <c r="M17" t="s">
        <v>379</v>
      </c>
      <c r="N17">
        <v>18</v>
      </c>
      <c r="O17">
        <f>VLOOKUP(A17,'Original Index'!$A:$C,2,FALSE)</f>
        <v>1715474</v>
      </c>
      <c r="P17" s="2">
        <f>VLOOKUP(A17,'Original Index'!$A:$C,3,FALSE)</f>
        <v>1723029</v>
      </c>
      <c r="Q17">
        <f>IF(L17="Hybrid HIPS",VLOOKUP(F17,'Collection Maps'!$MR$5:$NM$46,MATCH(E17,'Collection Maps'!$MR$4:$NM$4,0),FALSE),VLOOKUP(F17,'Collection Maps'!$NS$6:$OO$89,MATCH(E17,'Collection Maps'!$NS$91:$OO$91,0),FALSE))</f>
        <v>13</v>
      </c>
    </row>
    <row r="18" spans="1:17" x14ac:dyDescent="0.45">
      <c r="A18" s="3" t="str">
        <f t="shared" si="0"/>
        <v>Inbred HIPS_8_4</v>
      </c>
      <c r="B18" s="3" t="str">
        <f t="shared" si="1"/>
        <v>8_4</v>
      </c>
      <c r="C18" s="2" t="str">
        <f t="shared" si="3"/>
        <v>Missouri Valley$Inbred HIPS$150N$Dryland$Rep$1$Plot114Row8$Range4$@N28Ht</v>
      </c>
      <c r="D18" s="2">
        <v>114</v>
      </c>
      <c r="E18" s="2">
        <v>8</v>
      </c>
      <c r="F18" s="2">
        <v>4</v>
      </c>
      <c r="G18" s="2" t="s">
        <v>259</v>
      </c>
      <c r="H18" s="2">
        <v>1</v>
      </c>
      <c r="I18" s="2" t="s">
        <v>642</v>
      </c>
      <c r="J18" s="2" t="s">
        <v>551</v>
      </c>
      <c r="K18" s="2" t="s">
        <v>552</v>
      </c>
      <c r="L18" s="2" t="str">
        <f t="shared" si="2"/>
        <v>Inbred HIPS</v>
      </c>
      <c r="M18" t="s">
        <v>379</v>
      </c>
      <c r="N18">
        <v>36</v>
      </c>
      <c r="O18">
        <f>VLOOKUP(A18,'Original Index'!$A:$C,2,FALSE)</f>
        <v>1715492</v>
      </c>
      <c r="P18" s="2">
        <f>VLOOKUP(A18,'Original Index'!$A:$C,3,FALSE)</f>
        <v>1723047</v>
      </c>
      <c r="Q18">
        <f>IF(L18="Hybrid HIPS",VLOOKUP(F18,'Collection Maps'!$MR$5:$NM$46,MATCH(E18,'Collection Maps'!$MR$4:$NM$4,0),FALSE),VLOOKUP(F18,'Collection Maps'!$NS$6:$OO$89,MATCH(E18,'Collection Maps'!$NS$91:$OO$91,0),FALSE))</f>
        <v>13</v>
      </c>
    </row>
    <row r="19" spans="1:17" x14ac:dyDescent="0.45">
      <c r="A19" s="3" t="str">
        <f t="shared" si="0"/>
        <v>Inbred HIPS_9_4</v>
      </c>
      <c r="B19" s="3" t="str">
        <f t="shared" si="1"/>
        <v>9_4</v>
      </c>
      <c r="C19" s="2" t="str">
        <f t="shared" si="3"/>
        <v>Missouri Valley$Inbred HIPS$150N$Dryland$Rep$1$Plot113Row9$Range4$@PHJ40</v>
      </c>
      <c r="D19" s="2">
        <v>113</v>
      </c>
      <c r="E19" s="2">
        <v>9</v>
      </c>
      <c r="F19" s="2">
        <v>4</v>
      </c>
      <c r="G19" s="2" t="s">
        <v>298</v>
      </c>
      <c r="H19" s="2">
        <v>1</v>
      </c>
      <c r="I19" s="2" t="s">
        <v>642</v>
      </c>
      <c r="J19" s="2" t="s">
        <v>551</v>
      </c>
      <c r="K19" s="2" t="s">
        <v>552</v>
      </c>
      <c r="L19" s="2" t="str">
        <f t="shared" si="2"/>
        <v>Inbred HIPS</v>
      </c>
      <c r="M19" t="s">
        <v>379</v>
      </c>
      <c r="N19">
        <v>83</v>
      </c>
      <c r="O19">
        <f>VLOOKUP(A19,'Original Index'!$A:$C,2,FALSE)</f>
        <v>1715639</v>
      </c>
      <c r="P19" s="2">
        <f>VLOOKUP(A19,'Original Index'!$A:$C,3,FALSE)</f>
        <v>1723094</v>
      </c>
      <c r="Q19">
        <f>IF(L19="Hybrid HIPS",VLOOKUP(F19,'Collection Maps'!$MR$5:$NM$46,MATCH(E19,'Collection Maps'!$MR$4:$NM$4,0),FALSE),VLOOKUP(F19,'Collection Maps'!$NS$6:$OO$89,MATCH(E19,'Collection Maps'!$NS$91:$OO$91,0),FALSE))</f>
        <v>13</v>
      </c>
    </row>
    <row r="20" spans="1:17" x14ac:dyDescent="0.45">
      <c r="A20" s="3" t="str">
        <f t="shared" si="0"/>
        <v>Inbred HIPS_10_4</v>
      </c>
      <c r="B20" s="3" t="str">
        <f t="shared" si="1"/>
        <v>10_4</v>
      </c>
      <c r="C20" s="2" t="str">
        <f t="shared" si="3"/>
        <v>Missouri Valley$Inbred HIPS$150N$Dryland$Rep$1$Plot112Row10$Range4$@CR1HT</v>
      </c>
      <c r="D20" s="2">
        <v>112</v>
      </c>
      <c r="E20" s="2">
        <v>10</v>
      </c>
      <c r="F20" s="2">
        <v>4</v>
      </c>
      <c r="G20" s="2" t="s">
        <v>248</v>
      </c>
      <c r="H20" s="2">
        <v>1</v>
      </c>
      <c r="I20" s="2" t="s">
        <v>642</v>
      </c>
      <c r="J20" s="2" t="s">
        <v>551</v>
      </c>
      <c r="K20" s="2" t="s">
        <v>552</v>
      </c>
      <c r="L20" s="2" t="str">
        <f t="shared" si="2"/>
        <v>Inbred HIPS</v>
      </c>
      <c r="M20" t="s">
        <v>379</v>
      </c>
      <c r="N20">
        <v>319</v>
      </c>
      <c r="O20">
        <f>VLOOKUP(A20,'Original Index'!$A:$C,2,FALSE)</f>
        <v>1716075</v>
      </c>
      <c r="P20" s="2">
        <f>VLOOKUP(A20,'Original Index'!$A:$C,3,FALSE)</f>
        <v>1729330</v>
      </c>
      <c r="Q20">
        <f>IF(L20="Hybrid HIPS",VLOOKUP(F20,'Collection Maps'!$MR$5:$NM$46,MATCH(E20,'Collection Maps'!$MR$4:$NM$4,0),FALSE),VLOOKUP(F20,'Collection Maps'!$NS$6:$OO$89,MATCH(E20,'Collection Maps'!$NS$91:$OO$91,0),FALSE))</f>
        <v>13</v>
      </c>
    </row>
    <row r="21" spans="1:17" x14ac:dyDescent="0.45">
      <c r="A21" s="3" t="str">
        <f t="shared" si="0"/>
        <v>Inbred HIPS_11_4</v>
      </c>
      <c r="B21" s="3" t="str">
        <f t="shared" si="1"/>
        <v>11_4</v>
      </c>
      <c r="C21" s="2" t="str">
        <f t="shared" si="3"/>
        <v>Missouri Valley$Inbred HIPS$150N$Dryland$Rep$1$Plot111Row11$Range4$@CO125</v>
      </c>
      <c r="D21" s="2">
        <v>111</v>
      </c>
      <c r="E21" s="2">
        <v>11</v>
      </c>
      <c r="F21" s="2">
        <v>4</v>
      </c>
      <c r="G21" s="2" t="s">
        <v>309</v>
      </c>
      <c r="H21" s="2">
        <v>1</v>
      </c>
      <c r="I21" s="2" t="s">
        <v>642</v>
      </c>
      <c r="J21" s="2" t="s">
        <v>551</v>
      </c>
      <c r="K21" s="2" t="s">
        <v>552</v>
      </c>
      <c r="L21" s="2" t="str">
        <f t="shared" si="2"/>
        <v>Inbred HIPS</v>
      </c>
      <c r="M21" t="s">
        <v>379</v>
      </c>
      <c r="N21">
        <v>286</v>
      </c>
      <c r="O21">
        <f>VLOOKUP(A21,'Original Index'!$A:$C,2,FALSE)</f>
        <v>1716042</v>
      </c>
      <c r="P21" s="2">
        <f>VLOOKUP(A21,'Original Index'!$A:$C,3,FALSE)</f>
        <v>1729297</v>
      </c>
      <c r="Q21">
        <f>IF(L21="Hybrid HIPS",VLOOKUP(F21,'Collection Maps'!$MR$5:$NM$46,MATCH(E21,'Collection Maps'!$MR$4:$NM$4,0),FALSE),VLOOKUP(F21,'Collection Maps'!$NS$6:$OO$89,MATCH(E21,'Collection Maps'!$NS$91:$OO$91,0),FALSE))</f>
        <v>13</v>
      </c>
    </row>
    <row r="22" spans="1:17" x14ac:dyDescent="0.45">
      <c r="A22" s="3" t="str">
        <f t="shared" si="0"/>
        <v>Inbred HIPS_11_5</v>
      </c>
      <c r="B22" s="3" t="str">
        <f t="shared" si="1"/>
        <v>11_5</v>
      </c>
      <c r="C22" s="2" t="str">
        <f t="shared" si="3"/>
        <v>Missouri Valley$Inbred HIPS$150N$Dryland$Rep$1$Plot130Row11$Range5$@B73</v>
      </c>
      <c r="D22" s="2">
        <v>130</v>
      </c>
      <c r="E22" s="2">
        <v>11</v>
      </c>
      <c r="F22" s="2">
        <v>5</v>
      </c>
      <c r="G22" s="2" t="s">
        <v>21</v>
      </c>
      <c r="H22" s="2">
        <v>1</v>
      </c>
      <c r="I22" s="2" t="s">
        <v>642</v>
      </c>
      <c r="J22" s="2" t="s">
        <v>551</v>
      </c>
      <c r="K22" s="2" t="s">
        <v>552</v>
      </c>
      <c r="L22" s="2" t="str">
        <f t="shared" si="2"/>
        <v>Inbred HIPS</v>
      </c>
      <c r="M22" t="s">
        <v>379</v>
      </c>
      <c r="N22">
        <v>359</v>
      </c>
      <c r="O22">
        <f>VLOOKUP(A22,'Original Index'!$A:$C,2,FALSE)</f>
        <v>1716215</v>
      </c>
      <c r="P22" s="2">
        <f>VLOOKUP(A22,'Original Index'!$A:$C,3,FALSE)</f>
        <v>1729370</v>
      </c>
      <c r="Q22">
        <f>IF(L22="Hybrid HIPS",VLOOKUP(F22,'Collection Maps'!$MR$5:$NM$46,MATCH(E22,'Collection Maps'!$MR$4:$NM$4,0),FALSE),VLOOKUP(F22,'Collection Maps'!$NS$6:$OO$89,MATCH(E22,'Collection Maps'!$NS$91:$OO$91,0),FALSE))</f>
        <v>14</v>
      </c>
    </row>
    <row r="23" spans="1:17" x14ac:dyDescent="0.45">
      <c r="A23" s="3" t="str">
        <f t="shared" si="0"/>
        <v>Inbred HIPS_10_5</v>
      </c>
      <c r="B23" s="3" t="str">
        <f t="shared" si="1"/>
        <v>10_5</v>
      </c>
      <c r="C23" s="2" t="str">
        <f t="shared" si="3"/>
        <v>Missouri Valley$Inbred HIPS$150N$Dryland$Rep$1$Plot129Row10$Range5$@Va59</v>
      </c>
      <c r="D23" s="2">
        <v>129</v>
      </c>
      <c r="E23" s="2">
        <v>10</v>
      </c>
      <c r="F23" s="2">
        <v>5</v>
      </c>
      <c r="G23" s="2" t="s">
        <v>235</v>
      </c>
      <c r="H23" s="2">
        <v>1</v>
      </c>
      <c r="I23" s="2" t="s">
        <v>642</v>
      </c>
      <c r="J23" s="2" t="s">
        <v>551</v>
      </c>
      <c r="K23" s="2" t="s">
        <v>552</v>
      </c>
      <c r="L23" s="2" t="str">
        <f t="shared" si="2"/>
        <v>Inbred HIPS</v>
      </c>
      <c r="M23" t="s">
        <v>379</v>
      </c>
      <c r="N23">
        <v>96</v>
      </c>
      <c r="O23">
        <f>VLOOKUP(A23,'Original Index'!$A:$C,2,FALSE)</f>
        <v>1715652</v>
      </c>
      <c r="P23" s="2">
        <f>VLOOKUP(A23,'Original Index'!$A:$C,3,FALSE)</f>
        <v>1729107</v>
      </c>
      <c r="Q23">
        <f>IF(L23="Hybrid HIPS",VLOOKUP(F23,'Collection Maps'!$MR$5:$NM$46,MATCH(E23,'Collection Maps'!$MR$4:$NM$4,0),FALSE),VLOOKUP(F23,'Collection Maps'!$NS$6:$OO$89,MATCH(E23,'Collection Maps'!$NS$91:$OO$91,0),FALSE))</f>
        <v>14</v>
      </c>
    </row>
    <row r="24" spans="1:17" x14ac:dyDescent="0.45">
      <c r="A24" s="3" t="str">
        <f t="shared" si="0"/>
        <v>Inbred HIPS_9_5</v>
      </c>
      <c r="B24" s="3" t="str">
        <f t="shared" si="1"/>
        <v>9_5</v>
      </c>
      <c r="C24" s="2" t="str">
        <f t="shared" si="3"/>
        <v>Missouri Valley$Inbred HIPS$150N$Dryland$Rep$1$Plot128Row9$Range5$@PHG71</v>
      </c>
      <c r="D24" s="2">
        <v>128</v>
      </c>
      <c r="E24" s="2">
        <v>9</v>
      </c>
      <c r="F24" s="2">
        <v>5</v>
      </c>
      <c r="G24" s="2" t="s">
        <v>263</v>
      </c>
      <c r="H24" s="2">
        <v>1</v>
      </c>
      <c r="I24" s="2" t="s">
        <v>642</v>
      </c>
      <c r="J24" s="2" t="s">
        <v>551</v>
      </c>
      <c r="K24" s="2" t="s">
        <v>552</v>
      </c>
      <c r="L24" s="2" t="str">
        <f t="shared" si="2"/>
        <v>Inbred HIPS</v>
      </c>
      <c r="M24" t="s">
        <v>379</v>
      </c>
      <c r="N24">
        <v>182</v>
      </c>
      <c r="O24">
        <f>VLOOKUP(A24,'Original Index'!$A:$C,2,FALSE)</f>
        <v>1715838</v>
      </c>
      <c r="P24" s="2">
        <f>VLOOKUP(A24,'Original Index'!$A:$C,3,FALSE)</f>
        <v>1729193</v>
      </c>
      <c r="Q24">
        <f>IF(L24="Hybrid HIPS",VLOOKUP(F24,'Collection Maps'!$MR$5:$NM$46,MATCH(E24,'Collection Maps'!$MR$4:$NM$4,0),FALSE),VLOOKUP(F24,'Collection Maps'!$NS$6:$OO$89,MATCH(E24,'Collection Maps'!$NS$91:$OO$91,0),FALSE))</f>
        <v>14</v>
      </c>
    </row>
    <row r="25" spans="1:17" x14ac:dyDescent="0.45">
      <c r="A25" s="3" t="str">
        <f t="shared" si="0"/>
        <v>Inbred HIPS_8_5</v>
      </c>
      <c r="B25" s="3" t="str">
        <f t="shared" si="1"/>
        <v>8_5</v>
      </c>
      <c r="C25" s="2" t="str">
        <f t="shared" si="3"/>
        <v>Missouri Valley$Inbred HIPS$150N$Dryland$Rep$1$Plot127Row8$Range5$@B73</v>
      </c>
      <c r="D25" s="2">
        <v>127</v>
      </c>
      <c r="E25" s="2">
        <v>8</v>
      </c>
      <c r="F25" s="2">
        <v>5</v>
      </c>
      <c r="G25" s="2" t="s">
        <v>21</v>
      </c>
      <c r="H25" s="2">
        <v>1</v>
      </c>
      <c r="I25" s="2" t="s">
        <v>642</v>
      </c>
      <c r="J25" s="2" t="s">
        <v>551</v>
      </c>
      <c r="K25" s="2" t="s">
        <v>552</v>
      </c>
      <c r="L25" s="2" t="str">
        <f t="shared" si="2"/>
        <v>Inbred HIPS</v>
      </c>
      <c r="M25" t="s">
        <v>379</v>
      </c>
      <c r="N25">
        <v>362</v>
      </c>
      <c r="O25">
        <f>VLOOKUP(A25,'Original Index'!$A:$C,2,FALSE)</f>
        <v>1716215</v>
      </c>
      <c r="P25" s="2">
        <f>VLOOKUP(A25,'Original Index'!$A:$C,3,FALSE)</f>
        <v>1729373</v>
      </c>
      <c r="Q25">
        <f>IF(L25="Hybrid HIPS",VLOOKUP(F25,'Collection Maps'!$MR$5:$NM$46,MATCH(E25,'Collection Maps'!$MR$4:$NM$4,0),FALSE),VLOOKUP(F25,'Collection Maps'!$NS$6:$OO$89,MATCH(E25,'Collection Maps'!$NS$91:$OO$91,0),FALSE))</f>
        <v>14</v>
      </c>
    </row>
    <row r="26" spans="1:17" x14ac:dyDescent="0.45">
      <c r="A26" s="3" t="str">
        <f t="shared" si="0"/>
        <v>Inbred HIPS_7_5</v>
      </c>
      <c r="B26" s="3" t="str">
        <f t="shared" si="1"/>
        <v>7_5</v>
      </c>
      <c r="C26" s="2" t="str">
        <f t="shared" si="3"/>
        <v>Missouri Valley$Inbred HIPS$150N$Dryland$Rep$1$Plot126Row7$Range5$@764</v>
      </c>
      <c r="D26" s="2">
        <v>126</v>
      </c>
      <c r="E26" s="2">
        <v>7</v>
      </c>
      <c r="F26" s="2">
        <v>5</v>
      </c>
      <c r="G26" s="2" t="s">
        <v>247</v>
      </c>
      <c r="H26" s="2">
        <v>1</v>
      </c>
      <c r="I26" s="2" t="s">
        <v>642</v>
      </c>
      <c r="J26" s="2" t="s">
        <v>551</v>
      </c>
      <c r="K26" s="2" t="s">
        <v>552</v>
      </c>
      <c r="L26" s="2" t="str">
        <f t="shared" si="2"/>
        <v>Inbred HIPS</v>
      </c>
      <c r="M26" t="s">
        <v>379</v>
      </c>
      <c r="N26">
        <v>84</v>
      </c>
      <c r="O26">
        <f>VLOOKUP(A26,'Original Index'!$A:$C,2,FALSE)</f>
        <v>1715640</v>
      </c>
      <c r="P26" s="2">
        <f>VLOOKUP(A26,'Original Index'!$A:$C,3,FALSE)</f>
        <v>1723095</v>
      </c>
      <c r="Q26">
        <f>IF(L26="Hybrid HIPS",VLOOKUP(F26,'Collection Maps'!$MR$5:$NM$46,MATCH(E26,'Collection Maps'!$MR$4:$NM$4,0),FALSE),VLOOKUP(F26,'Collection Maps'!$NS$6:$OO$89,MATCH(E26,'Collection Maps'!$NS$91:$OO$91,0),FALSE))</f>
        <v>14</v>
      </c>
    </row>
    <row r="27" spans="1:17" x14ac:dyDescent="0.45">
      <c r="A27" s="3" t="str">
        <f t="shared" si="0"/>
        <v>Inbred HIPS_6_5</v>
      </c>
      <c r="B27" s="3" t="str">
        <f t="shared" si="1"/>
        <v>6_5</v>
      </c>
      <c r="C27" s="2" t="str">
        <f t="shared" si="3"/>
        <v>Missouri Valley$Inbred HIPS$150N$Dryland$Rep$1$Plot125Row6$Range5$@B73</v>
      </c>
      <c r="D27" s="2">
        <v>125</v>
      </c>
      <c r="E27" s="2">
        <v>6</v>
      </c>
      <c r="F27" s="2">
        <v>5</v>
      </c>
      <c r="G27" s="2" t="s">
        <v>21</v>
      </c>
      <c r="H27" s="2">
        <v>1</v>
      </c>
      <c r="I27" s="2" t="s">
        <v>642</v>
      </c>
      <c r="J27" s="2" t="s">
        <v>551</v>
      </c>
      <c r="K27" s="2" t="s">
        <v>552</v>
      </c>
      <c r="L27" s="2" t="str">
        <f t="shared" si="2"/>
        <v>Inbred HIPS</v>
      </c>
      <c r="M27" t="s">
        <v>379</v>
      </c>
      <c r="N27">
        <v>364</v>
      </c>
      <c r="O27">
        <f>VLOOKUP(A27,'Original Index'!$A:$C,2,FALSE)</f>
        <v>1716215</v>
      </c>
      <c r="P27" s="2">
        <f>VLOOKUP(A27,'Original Index'!$A:$C,3,FALSE)</f>
        <v>1729375</v>
      </c>
      <c r="Q27">
        <f>IF(L27="Hybrid HIPS",VLOOKUP(F27,'Collection Maps'!$MR$5:$NM$46,MATCH(E27,'Collection Maps'!$MR$4:$NM$4,0),FALSE),VLOOKUP(F27,'Collection Maps'!$NS$6:$OO$89,MATCH(E27,'Collection Maps'!$NS$91:$OO$91,0),FALSE))</f>
        <v>14</v>
      </c>
    </row>
    <row r="28" spans="1:17" x14ac:dyDescent="0.45">
      <c r="A28" s="3" t="str">
        <f t="shared" si="0"/>
        <v>Inbred HIPS_5_5</v>
      </c>
      <c r="B28" s="3" t="str">
        <f t="shared" si="1"/>
        <v>5_5</v>
      </c>
      <c r="C28" s="2" t="str">
        <f t="shared" si="3"/>
        <v>Missouri Valley$Inbred HIPS$150N$Dryland$Rep$1$Plot124Row5$Range5$@MDF-13D</v>
      </c>
      <c r="D28" s="2">
        <v>124</v>
      </c>
      <c r="E28" s="2">
        <v>5</v>
      </c>
      <c r="F28" s="2">
        <v>5</v>
      </c>
      <c r="G28" s="2" t="s">
        <v>222</v>
      </c>
      <c r="H28" s="2">
        <v>1</v>
      </c>
      <c r="I28" s="2" t="s">
        <v>642</v>
      </c>
      <c r="J28" s="2" t="s">
        <v>551</v>
      </c>
      <c r="K28" s="2" t="s">
        <v>552</v>
      </c>
      <c r="L28" s="2" t="str">
        <f t="shared" si="2"/>
        <v>Inbred HIPS</v>
      </c>
      <c r="M28" t="s">
        <v>379</v>
      </c>
      <c r="N28">
        <v>174</v>
      </c>
      <c r="O28">
        <f>VLOOKUP(A28,'Original Index'!$A:$C,2,FALSE)</f>
        <v>1715830</v>
      </c>
      <c r="P28" s="2">
        <f>VLOOKUP(A28,'Original Index'!$A:$C,3,FALSE)</f>
        <v>1729185</v>
      </c>
      <c r="Q28">
        <f>IF(L28="Hybrid HIPS",VLOOKUP(F28,'Collection Maps'!$MR$5:$NM$46,MATCH(E28,'Collection Maps'!$MR$4:$NM$4,0),FALSE),VLOOKUP(F28,'Collection Maps'!$NS$6:$OO$89,MATCH(E28,'Collection Maps'!$NS$91:$OO$91,0),FALSE))</f>
        <v>14</v>
      </c>
    </row>
    <row r="29" spans="1:17" x14ac:dyDescent="0.45">
      <c r="A29" s="3" t="str">
        <f t="shared" si="0"/>
        <v>Inbred HIPS_4_5</v>
      </c>
      <c r="B29" s="3" t="str">
        <f t="shared" si="1"/>
        <v>4_5</v>
      </c>
      <c r="C29" s="2" t="str">
        <f t="shared" si="3"/>
        <v>Missouri Valley$Inbred HIPS$150N$Dryland$Rep$1$Plot123Row4$Range5$@Il14H</v>
      </c>
      <c r="D29" s="2">
        <v>123</v>
      </c>
      <c r="E29" s="2">
        <v>4</v>
      </c>
      <c r="F29" s="2">
        <v>5</v>
      </c>
      <c r="G29" s="2" t="s">
        <v>325</v>
      </c>
      <c r="H29" s="2">
        <v>1</v>
      </c>
      <c r="I29" s="2" t="s">
        <v>642</v>
      </c>
      <c r="J29" s="2" t="s">
        <v>551</v>
      </c>
      <c r="K29" s="2" t="s">
        <v>552</v>
      </c>
      <c r="L29" s="2" t="str">
        <f t="shared" si="2"/>
        <v>Inbred HIPS</v>
      </c>
      <c r="M29" t="s">
        <v>379</v>
      </c>
      <c r="N29">
        <v>290</v>
      </c>
      <c r="O29">
        <f>VLOOKUP(A29,'Original Index'!$A:$C,2,FALSE)</f>
        <v>1716046</v>
      </c>
      <c r="P29" s="2">
        <f>VLOOKUP(A29,'Original Index'!$A:$C,3,FALSE)</f>
        <v>1729301</v>
      </c>
      <c r="Q29">
        <f>IF(L29="Hybrid HIPS",VLOOKUP(F29,'Collection Maps'!$MR$5:$NM$46,MATCH(E29,'Collection Maps'!$MR$4:$NM$4,0),FALSE),VLOOKUP(F29,'Collection Maps'!$NS$6:$OO$89,MATCH(E29,'Collection Maps'!$NS$91:$OO$91,0),FALSE))</f>
        <v>14</v>
      </c>
    </row>
    <row r="30" spans="1:17" x14ac:dyDescent="0.45">
      <c r="A30" s="3" t="str">
        <f t="shared" si="0"/>
        <v>Inbred HIPS_3_5</v>
      </c>
      <c r="B30" s="3" t="str">
        <f t="shared" si="1"/>
        <v>3_5</v>
      </c>
      <c r="C30" s="2" t="str">
        <f t="shared" si="3"/>
        <v>Missouri Valley$Inbred HIPS$150N$Dryland$Rep$1$Plot122Row3$Range5$@Va14</v>
      </c>
      <c r="D30" s="2">
        <v>122</v>
      </c>
      <c r="E30" s="2">
        <v>3</v>
      </c>
      <c r="F30" s="2">
        <v>5</v>
      </c>
      <c r="G30" s="2" t="s">
        <v>236</v>
      </c>
      <c r="H30" s="2">
        <v>1</v>
      </c>
      <c r="I30" s="2" t="s">
        <v>642</v>
      </c>
      <c r="J30" s="2" t="s">
        <v>551</v>
      </c>
      <c r="K30" s="2" t="s">
        <v>552</v>
      </c>
      <c r="L30" s="2" t="str">
        <f t="shared" si="2"/>
        <v>Inbred HIPS</v>
      </c>
      <c r="M30" t="s">
        <v>379</v>
      </c>
      <c r="N30">
        <v>297</v>
      </c>
      <c r="O30">
        <f>VLOOKUP(A30,'Original Index'!$A:$C,2,FALSE)</f>
        <v>1716053</v>
      </c>
      <c r="P30" s="2">
        <f>VLOOKUP(A30,'Original Index'!$A:$C,3,FALSE)</f>
        <v>1729308</v>
      </c>
      <c r="Q30">
        <f>IF(L30="Hybrid HIPS",VLOOKUP(F30,'Collection Maps'!$MR$5:$NM$46,MATCH(E30,'Collection Maps'!$MR$4:$NM$4,0),FALSE),VLOOKUP(F30,'Collection Maps'!$NS$6:$OO$89,MATCH(E30,'Collection Maps'!$NS$91:$OO$91,0),FALSE))</f>
        <v>14</v>
      </c>
    </row>
    <row r="31" spans="1:17" x14ac:dyDescent="0.45">
      <c r="A31" s="3" t="str">
        <f t="shared" si="0"/>
        <v>Inbred HIPS_2_5</v>
      </c>
      <c r="B31" s="3" t="str">
        <f t="shared" si="1"/>
        <v>2_5</v>
      </c>
      <c r="C31" s="2" t="str">
        <f t="shared" si="3"/>
        <v>Missouri Valley$Inbred HIPS$150N$Dryland$Rep$1$Plot121Row2$Range5$@Va35</v>
      </c>
      <c r="D31" s="2">
        <v>121</v>
      </c>
      <c r="E31" s="2">
        <v>2</v>
      </c>
      <c r="F31" s="2">
        <v>5</v>
      </c>
      <c r="G31" s="2" t="s">
        <v>302</v>
      </c>
      <c r="H31" s="2">
        <v>1</v>
      </c>
      <c r="I31" s="2" t="s">
        <v>642</v>
      </c>
      <c r="J31" s="2" t="s">
        <v>551</v>
      </c>
      <c r="K31" s="2" t="s">
        <v>552</v>
      </c>
      <c r="L31" s="2" t="str">
        <f t="shared" si="2"/>
        <v>Inbred HIPS</v>
      </c>
      <c r="M31" t="s">
        <v>379</v>
      </c>
      <c r="N31">
        <v>72</v>
      </c>
      <c r="O31">
        <f>VLOOKUP(A31,'Original Index'!$A:$C,2,FALSE)</f>
        <v>1715628</v>
      </c>
      <c r="P31" s="2">
        <f>VLOOKUP(A31,'Original Index'!$A:$C,3,FALSE)</f>
        <v>1723083</v>
      </c>
      <c r="Q31">
        <f>IF(L31="Hybrid HIPS",VLOOKUP(F31,'Collection Maps'!$MR$5:$NM$46,MATCH(E31,'Collection Maps'!$MR$4:$NM$4,0),FALSE),VLOOKUP(F31,'Collection Maps'!$NS$6:$OO$89,MATCH(E31,'Collection Maps'!$NS$91:$OO$91,0),FALSE))</f>
        <v>14</v>
      </c>
    </row>
    <row r="32" spans="1:17" x14ac:dyDescent="0.45">
      <c r="A32" s="3" t="str">
        <f t="shared" si="0"/>
        <v>Inbred HIPS_2_6</v>
      </c>
      <c r="B32" s="3" t="str">
        <f t="shared" si="1"/>
        <v>2_6</v>
      </c>
      <c r="C32" s="2" t="str">
        <f t="shared" si="3"/>
        <v>Missouri Valley$Inbred HIPS$150N$Dryland$Rep$1$Plot140Row2$Range6$@Oh40B</v>
      </c>
      <c r="D32" s="2">
        <v>140</v>
      </c>
      <c r="E32" s="2">
        <v>2</v>
      </c>
      <c r="F32" s="2">
        <v>6</v>
      </c>
      <c r="G32" s="2" t="s">
        <v>296</v>
      </c>
      <c r="H32" s="2">
        <v>1</v>
      </c>
      <c r="I32" s="2" t="s">
        <v>642</v>
      </c>
      <c r="J32" s="2" t="s">
        <v>551</v>
      </c>
      <c r="K32" s="2" t="s">
        <v>552</v>
      </c>
      <c r="L32" s="2" t="str">
        <f t="shared" si="2"/>
        <v>Inbred HIPS</v>
      </c>
      <c r="M32" t="s">
        <v>379</v>
      </c>
      <c r="N32">
        <v>250</v>
      </c>
      <c r="O32">
        <f>VLOOKUP(A32,'Original Index'!$A:$C,2,FALSE)</f>
        <v>1716006</v>
      </c>
      <c r="P32" s="2">
        <f>VLOOKUP(A32,'Original Index'!$A:$C,3,FALSE)</f>
        <v>1729261</v>
      </c>
      <c r="Q32">
        <f>IF(L32="Hybrid HIPS",VLOOKUP(F32,'Collection Maps'!$MR$5:$NM$46,MATCH(E32,'Collection Maps'!$MR$4:$NM$4,0),FALSE),VLOOKUP(F32,'Collection Maps'!$NS$6:$OO$89,MATCH(E32,'Collection Maps'!$NS$91:$OO$91,0),FALSE))</f>
        <v>14</v>
      </c>
    </row>
    <row r="33" spans="1:17" x14ac:dyDescent="0.45">
      <c r="A33" s="3" t="str">
        <f t="shared" si="0"/>
        <v>Inbred HIPS_3_6</v>
      </c>
      <c r="B33" s="3" t="str">
        <f t="shared" si="1"/>
        <v>3_6</v>
      </c>
      <c r="C33" s="2" t="str">
        <f t="shared" si="3"/>
        <v>Missouri Valley$Inbred HIPS$150N$Dryland$Rep$1$Plot139Row3$Range6$@MBST</v>
      </c>
      <c r="D33" s="2">
        <v>139</v>
      </c>
      <c r="E33" s="2">
        <v>3</v>
      </c>
      <c r="F33" s="2">
        <v>6</v>
      </c>
      <c r="G33" s="2" t="s">
        <v>314</v>
      </c>
      <c r="H33" s="2">
        <v>1</v>
      </c>
      <c r="I33" s="2" t="s">
        <v>642</v>
      </c>
      <c r="J33" s="2" t="s">
        <v>551</v>
      </c>
      <c r="K33" s="2" t="s">
        <v>552</v>
      </c>
      <c r="L33" s="2" t="str">
        <f t="shared" si="2"/>
        <v>Inbred HIPS</v>
      </c>
      <c r="M33" t="s">
        <v>379</v>
      </c>
      <c r="N33">
        <v>209</v>
      </c>
      <c r="O33">
        <f>VLOOKUP(A33,'Original Index'!$A:$C,2,FALSE)</f>
        <v>1715865</v>
      </c>
      <c r="P33" s="2">
        <f>VLOOKUP(A33,'Original Index'!$A:$C,3,FALSE)</f>
        <v>1729220</v>
      </c>
      <c r="Q33">
        <f>IF(L33="Hybrid HIPS",VLOOKUP(F33,'Collection Maps'!$MR$5:$NM$46,MATCH(E33,'Collection Maps'!$MR$4:$NM$4,0),FALSE),VLOOKUP(F33,'Collection Maps'!$NS$6:$OO$89,MATCH(E33,'Collection Maps'!$NS$91:$OO$91,0),FALSE))</f>
        <v>14</v>
      </c>
    </row>
    <row r="34" spans="1:17" x14ac:dyDescent="0.45">
      <c r="A34" s="3" t="str">
        <f t="shared" si="0"/>
        <v>Inbred HIPS_4_6</v>
      </c>
      <c r="B34" s="3" t="str">
        <f t="shared" si="1"/>
        <v>4_6</v>
      </c>
      <c r="C34" s="2" t="str">
        <f t="shared" si="3"/>
        <v>Missouri Valley$Inbred HIPS$150N$Dryland$Rep$1$Plot138Row4$Range6$@A635</v>
      </c>
      <c r="D34" s="2">
        <v>138</v>
      </c>
      <c r="E34" s="2">
        <v>4</v>
      </c>
      <c r="F34" s="2">
        <v>6</v>
      </c>
      <c r="G34" s="2" t="s">
        <v>300</v>
      </c>
      <c r="H34" s="2">
        <v>1</v>
      </c>
      <c r="I34" s="2" t="s">
        <v>642</v>
      </c>
      <c r="J34" s="2" t="s">
        <v>551</v>
      </c>
      <c r="K34" s="2" t="s">
        <v>552</v>
      </c>
      <c r="L34" s="2" t="str">
        <f t="shared" si="2"/>
        <v>Inbred HIPS</v>
      </c>
      <c r="M34" t="s">
        <v>379</v>
      </c>
      <c r="N34">
        <v>98</v>
      </c>
      <c r="O34">
        <f>VLOOKUP(A34,'Original Index'!$A:$C,2,FALSE)</f>
        <v>1715654</v>
      </c>
      <c r="P34" s="2">
        <f>VLOOKUP(A34,'Original Index'!$A:$C,3,FALSE)</f>
        <v>1729109</v>
      </c>
      <c r="Q34">
        <f>IF(L34="Hybrid HIPS",VLOOKUP(F34,'Collection Maps'!$MR$5:$NM$46,MATCH(E34,'Collection Maps'!$MR$4:$NM$4,0),FALSE),VLOOKUP(F34,'Collection Maps'!$NS$6:$OO$89,MATCH(E34,'Collection Maps'!$NS$91:$OO$91,0),FALSE))</f>
        <v>14</v>
      </c>
    </row>
    <row r="35" spans="1:17" x14ac:dyDescent="0.45">
      <c r="A35" s="3" t="str">
        <f t="shared" si="0"/>
        <v>Inbred HIPS_5_6</v>
      </c>
      <c r="B35" s="3" t="str">
        <f t="shared" si="1"/>
        <v>5_6</v>
      </c>
      <c r="C35" s="2" t="str">
        <f t="shared" si="3"/>
        <v>Missouri Valley$Inbred HIPS$150N$Dryland$Rep$1$Plot137Row5$Range6$@AQA3</v>
      </c>
      <c r="D35" s="2">
        <v>137</v>
      </c>
      <c r="E35" s="2">
        <v>5</v>
      </c>
      <c r="F35" s="2">
        <v>6</v>
      </c>
      <c r="G35" s="2" t="s">
        <v>273</v>
      </c>
      <c r="H35" s="2">
        <v>1</v>
      </c>
      <c r="I35" s="2" t="s">
        <v>642</v>
      </c>
      <c r="J35" s="2" t="s">
        <v>551</v>
      </c>
      <c r="K35" s="2" t="s">
        <v>552</v>
      </c>
      <c r="L35" s="2" t="str">
        <f t="shared" si="2"/>
        <v>Inbred HIPS</v>
      </c>
      <c r="M35" t="s">
        <v>379</v>
      </c>
      <c r="N35">
        <v>62</v>
      </c>
      <c r="O35">
        <f>VLOOKUP(A35,'Original Index'!$A:$C,2,FALSE)</f>
        <v>1715618</v>
      </c>
      <c r="P35" s="2">
        <f>VLOOKUP(A35,'Original Index'!$A:$C,3,FALSE)</f>
        <v>1723073</v>
      </c>
      <c r="Q35">
        <f>IF(L35="Hybrid HIPS",VLOOKUP(F35,'Collection Maps'!$MR$5:$NM$46,MATCH(E35,'Collection Maps'!$MR$4:$NM$4,0),FALSE),VLOOKUP(F35,'Collection Maps'!$NS$6:$OO$89,MATCH(E35,'Collection Maps'!$NS$91:$OO$91,0),FALSE))</f>
        <v>14</v>
      </c>
    </row>
    <row r="36" spans="1:17" x14ac:dyDescent="0.45">
      <c r="A36" s="3" t="str">
        <f t="shared" si="0"/>
        <v>Inbred HIPS_6_6</v>
      </c>
      <c r="B36" s="3" t="str">
        <f t="shared" si="1"/>
        <v>6_6</v>
      </c>
      <c r="C36" s="2" t="str">
        <f t="shared" si="3"/>
        <v>Missouri Valley$Inbred HIPS$150N$Dryland$Rep$1$Plot136Row6$Range6$@CML247</v>
      </c>
      <c r="D36" s="2">
        <v>136</v>
      </c>
      <c r="E36" s="2">
        <v>6</v>
      </c>
      <c r="F36" s="2">
        <v>6</v>
      </c>
      <c r="G36" s="2" t="s">
        <v>304</v>
      </c>
      <c r="H36" s="2">
        <v>1</v>
      </c>
      <c r="I36" s="2" t="s">
        <v>642</v>
      </c>
      <c r="J36" s="2" t="s">
        <v>551</v>
      </c>
      <c r="K36" s="2" t="s">
        <v>552</v>
      </c>
      <c r="L36" s="2" t="str">
        <f t="shared" si="2"/>
        <v>Inbred HIPS</v>
      </c>
      <c r="M36" t="s">
        <v>379</v>
      </c>
      <c r="N36">
        <v>260</v>
      </c>
      <c r="O36">
        <f>VLOOKUP(A36,'Original Index'!$A:$C,2,FALSE)</f>
        <v>1716016</v>
      </c>
      <c r="P36" s="2">
        <f>VLOOKUP(A36,'Original Index'!$A:$C,3,FALSE)</f>
        <v>1729271</v>
      </c>
      <c r="Q36">
        <f>IF(L36="Hybrid HIPS",VLOOKUP(F36,'Collection Maps'!$MR$5:$NM$46,MATCH(E36,'Collection Maps'!$MR$4:$NM$4,0),FALSE),VLOOKUP(F36,'Collection Maps'!$NS$6:$OO$89,MATCH(E36,'Collection Maps'!$NS$91:$OO$91,0),FALSE))</f>
        <v>14</v>
      </c>
    </row>
    <row r="37" spans="1:17" x14ac:dyDescent="0.45">
      <c r="A37" s="3" t="str">
        <f t="shared" si="0"/>
        <v>Inbred HIPS_7_6</v>
      </c>
      <c r="B37" s="3" t="str">
        <f t="shared" si="1"/>
        <v>7_6</v>
      </c>
      <c r="C37" s="2" t="str">
        <f t="shared" si="3"/>
        <v>Missouri Valley$Inbred HIPS$150N$Dryland$Rep$1$Plot135Row7$Range6$@W182B</v>
      </c>
      <c r="D37" s="2">
        <v>135</v>
      </c>
      <c r="E37" s="2">
        <v>7</v>
      </c>
      <c r="F37" s="2">
        <v>6</v>
      </c>
      <c r="G37" s="2" t="s">
        <v>277</v>
      </c>
      <c r="H37" s="2">
        <v>1</v>
      </c>
      <c r="I37" s="2" t="s">
        <v>642</v>
      </c>
      <c r="J37" s="2" t="s">
        <v>551</v>
      </c>
      <c r="K37" s="2" t="s">
        <v>552</v>
      </c>
      <c r="L37" s="2" t="str">
        <f t="shared" si="2"/>
        <v>Inbred HIPS</v>
      </c>
      <c r="M37" t="s">
        <v>379</v>
      </c>
      <c r="N37">
        <v>102</v>
      </c>
      <c r="O37">
        <f>VLOOKUP(A37,'Original Index'!$A:$C,2,FALSE)</f>
        <v>1715658</v>
      </c>
      <c r="P37" s="2">
        <f>VLOOKUP(A37,'Original Index'!$A:$C,3,FALSE)</f>
        <v>1729113</v>
      </c>
      <c r="Q37">
        <f>IF(L37="Hybrid HIPS",VLOOKUP(F37,'Collection Maps'!$MR$5:$NM$46,MATCH(E37,'Collection Maps'!$MR$4:$NM$4,0),FALSE),VLOOKUP(F37,'Collection Maps'!$NS$6:$OO$89,MATCH(E37,'Collection Maps'!$NS$91:$OO$91,0),FALSE))</f>
        <v>14</v>
      </c>
    </row>
    <row r="38" spans="1:17" x14ac:dyDescent="0.45">
      <c r="A38" s="3" t="str">
        <f t="shared" si="0"/>
        <v>Inbred HIPS_8_6</v>
      </c>
      <c r="B38" s="3" t="str">
        <f t="shared" si="1"/>
        <v>8_6</v>
      </c>
      <c r="C38" s="2" t="str">
        <f t="shared" si="3"/>
        <v>Missouri Valley$Inbred HIPS$150N$Dryland$Rep$1$Plot134Row8$Range6$@PHG50</v>
      </c>
      <c r="D38" s="2">
        <v>134</v>
      </c>
      <c r="E38" s="2">
        <v>8</v>
      </c>
      <c r="F38" s="2">
        <v>6</v>
      </c>
      <c r="G38" s="2" t="s">
        <v>307</v>
      </c>
      <c r="H38" s="2">
        <v>1</v>
      </c>
      <c r="I38" s="2" t="s">
        <v>642</v>
      </c>
      <c r="J38" s="2" t="s">
        <v>551</v>
      </c>
      <c r="K38" s="2" t="s">
        <v>552</v>
      </c>
      <c r="L38" s="2" t="str">
        <f t="shared" si="2"/>
        <v>Inbred HIPS</v>
      </c>
      <c r="M38" t="s">
        <v>379</v>
      </c>
      <c r="N38">
        <v>178</v>
      </c>
      <c r="O38">
        <f>VLOOKUP(A38,'Original Index'!$A:$C,2,FALSE)</f>
        <v>1715834</v>
      </c>
      <c r="P38" s="2">
        <f>VLOOKUP(A38,'Original Index'!$A:$C,3,FALSE)</f>
        <v>1729189</v>
      </c>
      <c r="Q38">
        <f>IF(L38="Hybrid HIPS",VLOOKUP(F38,'Collection Maps'!$MR$5:$NM$46,MATCH(E38,'Collection Maps'!$MR$4:$NM$4,0),FALSE),VLOOKUP(F38,'Collection Maps'!$NS$6:$OO$89,MATCH(E38,'Collection Maps'!$NS$91:$OO$91,0),FALSE))</f>
        <v>14</v>
      </c>
    </row>
    <row r="39" spans="1:17" x14ac:dyDescent="0.45">
      <c r="A39" s="3" t="str">
        <f t="shared" si="0"/>
        <v>Inbred HIPS_9_6</v>
      </c>
      <c r="B39" s="3" t="str">
        <f t="shared" si="1"/>
        <v>9_6</v>
      </c>
      <c r="C39" s="2" t="str">
        <f t="shared" si="3"/>
        <v>Missouri Valley$Inbred HIPS$150N$Dryland$Rep$1$Plot133Row9$Range6$@207</v>
      </c>
      <c r="D39" s="2">
        <v>133</v>
      </c>
      <c r="E39" s="2">
        <v>9</v>
      </c>
      <c r="F39" s="2">
        <v>6</v>
      </c>
      <c r="G39" s="2" t="s">
        <v>227</v>
      </c>
      <c r="H39" s="2">
        <v>1</v>
      </c>
      <c r="I39" s="2" t="s">
        <v>642</v>
      </c>
      <c r="J39" s="2" t="s">
        <v>551</v>
      </c>
      <c r="K39" s="2" t="s">
        <v>552</v>
      </c>
      <c r="L39" s="2" t="str">
        <f t="shared" si="2"/>
        <v>Inbred HIPS</v>
      </c>
      <c r="M39" t="s">
        <v>379</v>
      </c>
      <c r="N39">
        <v>177</v>
      </c>
      <c r="O39">
        <f>VLOOKUP(A39,'Original Index'!$A:$C,2,FALSE)</f>
        <v>1715833</v>
      </c>
      <c r="P39" s="2">
        <f>VLOOKUP(A39,'Original Index'!$A:$C,3,FALSE)</f>
        <v>1729188</v>
      </c>
      <c r="Q39">
        <f>IF(L39="Hybrid HIPS",VLOOKUP(F39,'Collection Maps'!$MR$5:$NM$46,MATCH(E39,'Collection Maps'!$MR$4:$NM$4,0),FALSE),VLOOKUP(F39,'Collection Maps'!$NS$6:$OO$89,MATCH(E39,'Collection Maps'!$NS$91:$OO$91,0),FALSE))</f>
        <v>14</v>
      </c>
    </row>
    <row r="40" spans="1:17" x14ac:dyDescent="0.45">
      <c r="A40" s="3" t="str">
        <f t="shared" si="0"/>
        <v>Inbred HIPS_10_6</v>
      </c>
      <c r="B40" s="3" t="str">
        <f t="shared" si="1"/>
        <v>10_6</v>
      </c>
      <c r="C40" s="2" t="str">
        <f t="shared" si="3"/>
        <v>Missouri Valley$Inbred HIPS$150N$Dryland$Rep$1$Plot132Row10$Range6$@6F629</v>
      </c>
      <c r="D40" s="2">
        <v>132</v>
      </c>
      <c r="E40" s="2">
        <v>10</v>
      </c>
      <c r="F40" s="2">
        <v>6</v>
      </c>
      <c r="G40" s="2" t="s">
        <v>287</v>
      </c>
      <c r="H40" s="2">
        <v>1</v>
      </c>
      <c r="I40" s="2" t="s">
        <v>642</v>
      </c>
      <c r="J40" s="2" t="s">
        <v>551</v>
      </c>
      <c r="K40" s="2" t="s">
        <v>552</v>
      </c>
      <c r="L40" s="2" t="str">
        <f t="shared" si="2"/>
        <v>Inbred HIPS</v>
      </c>
      <c r="M40" t="s">
        <v>379</v>
      </c>
      <c r="N40">
        <v>142</v>
      </c>
      <c r="O40">
        <f>VLOOKUP(A40,'Original Index'!$A:$C,2,FALSE)</f>
        <v>1715698</v>
      </c>
      <c r="P40" s="2">
        <f>VLOOKUP(A40,'Original Index'!$A:$C,3,FALSE)</f>
        <v>1729153</v>
      </c>
      <c r="Q40">
        <f>IF(L40="Hybrid HIPS",VLOOKUP(F40,'Collection Maps'!$MR$5:$NM$46,MATCH(E40,'Collection Maps'!$MR$4:$NM$4,0),FALSE),VLOOKUP(F40,'Collection Maps'!$NS$6:$OO$89,MATCH(E40,'Collection Maps'!$NS$91:$OO$91,0),FALSE))</f>
        <v>14</v>
      </c>
    </row>
    <row r="41" spans="1:17" x14ac:dyDescent="0.45">
      <c r="A41" s="3" t="str">
        <f t="shared" si="0"/>
        <v>Inbred HIPS_11_6</v>
      </c>
      <c r="B41" s="3" t="str">
        <f t="shared" si="1"/>
        <v>11_6</v>
      </c>
      <c r="C41" s="2" t="str">
        <f t="shared" si="3"/>
        <v>Missouri Valley$Inbred HIPS$150N$Dryland$Rep$1$Plot131Row11$Range6$@ZS365</v>
      </c>
      <c r="D41" s="2">
        <v>131</v>
      </c>
      <c r="E41" s="2">
        <v>11</v>
      </c>
      <c r="F41" s="2">
        <v>6</v>
      </c>
      <c r="G41" s="2" t="s">
        <v>266</v>
      </c>
      <c r="H41" s="2">
        <v>1</v>
      </c>
      <c r="I41" s="2" t="s">
        <v>642</v>
      </c>
      <c r="J41" s="2" t="s">
        <v>551</v>
      </c>
      <c r="K41" s="2" t="s">
        <v>552</v>
      </c>
      <c r="L41" s="2" t="str">
        <f t="shared" si="2"/>
        <v>Inbred HIPS</v>
      </c>
      <c r="M41" t="s">
        <v>379</v>
      </c>
      <c r="N41">
        <v>63</v>
      </c>
      <c r="O41">
        <f>VLOOKUP(A41,'Original Index'!$A:$C,2,FALSE)</f>
        <v>1715619</v>
      </c>
      <c r="P41" s="2">
        <f>VLOOKUP(A41,'Original Index'!$A:$C,3,FALSE)</f>
        <v>1723074</v>
      </c>
      <c r="Q41">
        <f>IF(L41="Hybrid HIPS",VLOOKUP(F41,'Collection Maps'!$MR$5:$NM$46,MATCH(E41,'Collection Maps'!$MR$4:$NM$4,0),FALSE),VLOOKUP(F41,'Collection Maps'!$NS$6:$OO$89,MATCH(E41,'Collection Maps'!$NS$91:$OO$91,0),FALSE))</f>
        <v>14</v>
      </c>
    </row>
    <row r="42" spans="1:17" x14ac:dyDescent="0.45">
      <c r="A42" s="3" t="str">
        <f t="shared" si="0"/>
        <v>Inbred HIPS_11_7</v>
      </c>
      <c r="B42" s="3" t="str">
        <f t="shared" si="1"/>
        <v>11_7</v>
      </c>
      <c r="C42" s="2" t="str">
        <f t="shared" si="3"/>
        <v>Missouri Valley$Inbred HIPS$150N$Dryland$Rep$1$Plot150Row11$Range7$@Oh43</v>
      </c>
      <c r="D42" s="2">
        <v>150</v>
      </c>
      <c r="E42" s="2">
        <v>11</v>
      </c>
      <c r="F42" s="2">
        <v>7</v>
      </c>
      <c r="G42" s="2" t="s">
        <v>231</v>
      </c>
      <c r="H42" s="2">
        <v>1</v>
      </c>
      <c r="I42" s="2" t="s">
        <v>642</v>
      </c>
      <c r="J42" s="2" t="s">
        <v>551</v>
      </c>
      <c r="K42" s="2" t="s">
        <v>552</v>
      </c>
      <c r="L42" s="2" t="str">
        <f t="shared" si="2"/>
        <v>Inbred HIPS</v>
      </c>
      <c r="M42" t="s">
        <v>379</v>
      </c>
      <c r="N42">
        <v>97</v>
      </c>
      <c r="O42">
        <f>VLOOKUP(A42,'Original Index'!$A:$C,2,FALSE)</f>
        <v>1715653</v>
      </c>
      <c r="P42" s="2">
        <f>VLOOKUP(A42,'Original Index'!$A:$C,3,FALSE)</f>
        <v>1729108</v>
      </c>
      <c r="Q42">
        <f>IF(L42="Hybrid HIPS",VLOOKUP(F42,'Collection Maps'!$MR$5:$NM$46,MATCH(E42,'Collection Maps'!$MR$4:$NM$4,0),FALSE),VLOOKUP(F42,'Collection Maps'!$NS$6:$OO$89,MATCH(E42,'Collection Maps'!$NS$91:$OO$91,0),FALSE))</f>
        <v>15</v>
      </c>
    </row>
    <row r="43" spans="1:17" x14ac:dyDescent="0.45">
      <c r="A43" s="3" t="str">
        <f t="shared" si="0"/>
        <v>Inbred HIPS_10_7</v>
      </c>
      <c r="B43" s="3" t="str">
        <f t="shared" si="1"/>
        <v>10_7</v>
      </c>
      <c r="C43" s="2" t="str">
        <f t="shared" si="3"/>
        <v>Missouri Valley$Inbred HIPS$150N$Dryland$Rep$1$Plot149Row10$Range7$@CM105</v>
      </c>
      <c r="D43" s="2">
        <v>149</v>
      </c>
      <c r="E43" s="2">
        <v>10</v>
      </c>
      <c r="F43" s="2">
        <v>7</v>
      </c>
      <c r="G43" s="2" t="s">
        <v>220</v>
      </c>
      <c r="H43" s="2">
        <v>1</v>
      </c>
      <c r="I43" s="2" t="s">
        <v>642</v>
      </c>
      <c r="J43" s="2" t="s">
        <v>551</v>
      </c>
      <c r="K43" s="2" t="s">
        <v>552</v>
      </c>
      <c r="L43" s="2" t="str">
        <f t="shared" si="2"/>
        <v>Inbred HIPS</v>
      </c>
      <c r="M43" t="s">
        <v>379</v>
      </c>
      <c r="N43">
        <v>160</v>
      </c>
      <c r="O43">
        <f>VLOOKUP(A43,'Original Index'!$A:$C,2,FALSE)</f>
        <v>1715816</v>
      </c>
      <c r="P43" s="2">
        <f>VLOOKUP(A43,'Original Index'!$A:$C,3,FALSE)</f>
        <v>1729171</v>
      </c>
      <c r="Q43">
        <f>IF(L43="Hybrid HIPS",VLOOKUP(F43,'Collection Maps'!$MR$5:$NM$46,MATCH(E43,'Collection Maps'!$MR$4:$NM$4,0),FALSE),VLOOKUP(F43,'Collection Maps'!$NS$6:$OO$89,MATCH(E43,'Collection Maps'!$NS$91:$OO$91,0),FALSE))</f>
        <v>15</v>
      </c>
    </row>
    <row r="44" spans="1:17" x14ac:dyDescent="0.45">
      <c r="A44" s="3" t="str">
        <f t="shared" si="0"/>
        <v>Inbred HIPS_9_7</v>
      </c>
      <c r="B44" s="3" t="str">
        <f t="shared" si="1"/>
        <v>9_7</v>
      </c>
      <c r="C44" s="2" t="str">
        <f t="shared" si="3"/>
        <v>Missouri Valley$Inbred HIPS$150N$Dryland$Rep$1$Plot148Row9$Range7$@KUI44</v>
      </c>
      <c r="D44" s="2">
        <v>148</v>
      </c>
      <c r="E44" s="2">
        <v>9</v>
      </c>
      <c r="F44" s="2">
        <v>7</v>
      </c>
      <c r="G44" s="2" t="s">
        <v>225</v>
      </c>
      <c r="H44" s="2">
        <v>1</v>
      </c>
      <c r="I44" s="2" t="s">
        <v>642</v>
      </c>
      <c r="J44" s="2" t="s">
        <v>551</v>
      </c>
      <c r="K44" s="2" t="s">
        <v>552</v>
      </c>
      <c r="L44" s="2" t="str">
        <f t="shared" si="2"/>
        <v>Inbred HIPS</v>
      </c>
      <c r="M44" t="s">
        <v>379</v>
      </c>
      <c r="N44">
        <v>329</v>
      </c>
      <c r="O44">
        <f>VLOOKUP(A44,'Original Index'!$A:$C,2,FALSE)</f>
        <v>1716085</v>
      </c>
      <c r="P44" s="2">
        <f>VLOOKUP(A44,'Original Index'!$A:$C,3,FALSE)</f>
        <v>1729340</v>
      </c>
      <c r="Q44">
        <f>IF(L44="Hybrid HIPS",VLOOKUP(F44,'Collection Maps'!$MR$5:$NM$46,MATCH(E44,'Collection Maps'!$MR$4:$NM$4,0),FALSE),VLOOKUP(F44,'Collection Maps'!$NS$6:$OO$89,MATCH(E44,'Collection Maps'!$NS$91:$OO$91,0),FALSE))</f>
        <v>15</v>
      </c>
    </row>
    <row r="45" spans="1:17" x14ac:dyDescent="0.45">
      <c r="A45" s="3" t="str">
        <f t="shared" si="0"/>
        <v>Inbred HIPS_8_7</v>
      </c>
      <c r="B45" s="3" t="str">
        <f t="shared" si="1"/>
        <v>8_7</v>
      </c>
      <c r="C45" s="2" t="str">
        <f t="shared" si="3"/>
        <v>Missouri Valley$Inbred HIPS$150N$Dryland$Rep$1$Plot147Row8$Range7$@NC350</v>
      </c>
      <c r="D45" s="2">
        <v>147</v>
      </c>
      <c r="E45" s="2">
        <v>8</v>
      </c>
      <c r="F45" s="2">
        <v>7</v>
      </c>
      <c r="G45" s="2" t="s">
        <v>281</v>
      </c>
      <c r="H45" s="2">
        <v>1</v>
      </c>
      <c r="I45" s="2" t="s">
        <v>642</v>
      </c>
      <c r="J45" s="2" t="s">
        <v>551</v>
      </c>
      <c r="K45" s="2" t="s">
        <v>552</v>
      </c>
      <c r="L45" s="2" t="str">
        <f t="shared" si="2"/>
        <v>Inbred HIPS</v>
      </c>
      <c r="M45" t="s">
        <v>379</v>
      </c>
      <c r="N45">
        <v>241</v>
      </c>
      <c r="O45">
        <f>VLOOKUP(A45,'Original Index'!$A:$C,2,FALSE)</f>
        <v>1715897</v>
      </c>
      <c r="P45" s="2">
        <f>VLOOKUP(A45,'Original Index'!$A:$C,3,FALSE)</f>
        <v>1729252</v>
      </c>
      <c r="Q45">
        <f>IF(L45="Hybrid HIPS",VLOOKUP(F45,'Collection Maps'!$MR$5:$NM$46,MATCH(E45,'Collection Maps'!$MR$4:$NM$4,0),FALSE),VLOOKUP(F45,'Collection Maps'!$NS$6:$OO$89,MATCH(E45,'Collection Maps'!$NS$91:$OO$91,0),FALSE))</f>
        <v>15</v>
      </c>
    </row>
    <row r="46" spans="1:17" x14ac:dyDescent="0.45">
      <c r="A46" s="3" t="str">
        <f t="shared" si="0"/>
        <v>Inbred HIPS_7_7</v>
      </c>
      <c r="B46" s="3" t="str">
        <f t="shared" si="1"/>
        <v>7_7</v>
      </c>
      <c r="C46" s="2" t="str">
        <f t="shared" si="3"/>
        <v>Missouri Valley$Inbred HIPS$150N$Dryland$Rep$1$Plot146Row7$Range7$@VA102</v>
      </c>
      <c r="D46" s="2">
        <v>146</v>
      </c>
      <c r="E46" s="2">
        <v>7</v>
      </c>
      <c r="F46" s="2">
        <v>7</v>
      </c>
      <c r="G46" s="2" t="s">
        <v>262</v>
      </c>
      <c r="H46" s="2">
        <v>1</v>
      </c>
      <c r="I46" s="2" t="s">
        <v>642</v>
      </c>
      <c r="J46" s="2" t="s">
        <v>551</v>
      </c>
      <c r="K46" s="2" t="s">
        <v>552</v>
      </c>
      <c r="L46" s="2" t="str">
        <f t="shared" si="2"/>
        <v>Inbred HIPS</v>
      </c>
      <c r="M46" t="s">
        <v>379</v>
      </c>
      <c r="N46">
        <v>346</v>
      </c>
      <c r="O46">
        <f>VLOOKUP(A46,'Original Index'!$A:$C,2,FALSE)</f>
        <v>1716202</v>
      </c>
      <c r="P46" s="2">
        <f>VLOOKUP(A46,'Original Index'!$A:$C,3,FALSE)</f>
        <v>1729357</v>
      </c>
      <c r="Q46">
        <f>IF(L46="Hybrid HIPS",VLOOKUP(F46,'Collection Maps'!$MR$5:$NM$46,MATCH(E46,'Collection Maps'!$MR$4:$NM$4,0),FALSE),VLOOKUP(F46,'Collection Maps'!$NS$6:$OO$89,MATCH(E46,'Collection Maps'!$NS$91:$OO$91,0),FALSE))</f>
        <v>15</v>
      </c>
    </row>
    <row r="47" spans="1:17" x14ac:dyDescent="0.45">
      <c r="A47" s="3" t="str">
        <f t="shared" si="0"/>
        <v>Inbred HIPS_6_7</v>
      </c>
      <c r="B47" s="3" t="str">
        <f t="shared" si="1"/>
        <v>6_7</v>
      </c>
      <c r="C47" s="2" t="str">
        <f t="shared" si="3"/>
        <v>Missouri Valley$Inbred HIPS$150N$Dryland$Rep$1$Plot145Row6$Range7$@B73</v>
      </c>
      <c r="D47" s="2">
        <v>145</v>
      </c>
      <c r="E47" s="2">
        <v>6</v>
      </c>
      <c r="F47" s="2">
        <v>7</v>
      </c>
      <c r="G47" s="2" t="s">
        <v>21</v>
      </c>
      <c r="H47" s="2">
        <v>1</v>
      </c>
      <c r="I47" s="2" t="s">
        <v>642</v>
      </c>
      <c r="J47" s="2" t="s">
        <v>551</v>
      </c>
      <c r="K47" s="2" t="s">
        <v>552</v>
      </c>
      <c r="L47" s="2" t="str">
        <f t="shared" si="2"/>
        <v>Inbred HIPS</v>
      </c>
      <c r="M47" t="s">
        <v>379</v>
      </c>
      <c r="N47">
        <v>365</v>
      </c>
      <c r="O47">
        <f>VLOOKUP(A47,'Original Index'!$A:$C,2,FALSE)</f>
        <v>1716215</v>
      </c>
      <c r="P47" s="2">
        <f>VLOOKUP(A47,'Original Index'!$A:$C,3,FALSE)</f>
        <v>1729376</v>
      </c>
      <c r="Q47">
        <f>IF(L47="Hybrid HIPS",VLOOKUP(F47,'Collection Maps'!$MR$5:$NM$46,MATCH(E47,'Collection Maps'!$MR$4:$NM$4,0),FALSE),VLOOKUP(F47,'Collection Maps'!$NS$6:$OO$89,MATCH(E47,'Collection Maps'!$NS$91:$OO$91,0),FALSE))</f>
        <v>15</v>
      </c>
    </row>
    <row r="48" spans="1:17" x14ac:dyDescent="0.45">
      <c r="A48" s="3" t="str">
        <f t="shared" si="0"/>
        <v>Inbred HIPS_5_7</v>
      </c>
      <c r="B48" s="3" t="str">
        <f t="shared" si="1"/>
        <v>5_7</v>
      </c>
      <c r="C48" s="2" t="str">
        <f t="shared" si="3"/>
        <v>Missouri Valley$Inbred HIPS$150N$Dryland$Rep$1$Plot144Row5$Range7$@I205</v>
      </c>
      <c r="D48" s="2">
        <v>144</v>
      </c>
      <c r="E48" s="2">
        <v>5</v>
      </c>
      <c r="F48" s="2">
        <v>7</v>
      </c>
      <c r="G48" s="2" t="s">
        <v>253</v>
      </c>
      <c r="H48" s="2">
        <v>1</v>
      </c>
      <c r="I48" s="2" t="s">
        <v>642</v>
      </c>
      <c r="J48" s="2" t="s">
        <v>551</v>
      </c>
      <c r="K48" s="2" t="s">
        <v>552</v>
      </c>
      <c r="L48" s="2" t="str">
        <f t="shared" si="2"/>
        <v>Inbred HIPS</v>
      </c>
      <c r="M48" t="s">
        <v>379</v>
      </c>
      <c r="N48">
        <v>302</v>
      </c>
      <c r="O48">
        <f>VLOOKUP(A48,'Original Index'!$A:$C,2,FALSE)</f>
        <v>1716058</v>
      </c>
      <c r="P48" s="2">
        <f>VLOOKUP(A48,'Original Index'!$A:$C,3,FALSE)</f>
        <v>1729313</v>
      </c>
      <c r="Q48">
        <f>IF(L48="Hybrid HIPS",VLOOKUP(F48,'Collection Maps'!$MR$5:$NM$46,MATCH(E48,'Collection Maps'!$MR$4:$NM$4,0),FALSE),VLOOKUP(F48,'Collection Maps'!$NS$6:$OO$89,MATCH(E48,'Collection Maps'!$NS$91:$OO$91,0),FALSE))</f>
        <v>15</v>
      </c>
    </row>
    <row r="49" spans="1:17" x14ac:dyDescent="0.45">
      <c r="A49" s="3" t="str">
        <f t="shared" si="0"/>
        <v>Inbred HIPS_4_7</v>
      </c>
      <c r="B49" s="3" t="str">
        <f t="shared" si="1"/>
        <v>4_7</v>
      </c>
      <c r="C49" s="2" t="str">
        <f t="shared" si="3"/>
        <v>Missouri Valley$Inbred HIPS$150N$Dryland$Rep$1$Plot143Row4$Range7$@CI91B</v>
      </c>
      <c r="D49" s="2">
        <v>143</v>
      </c>
      <c r="E49" s="2">
        <v>4</v>
      </c>
      <c r="F49" s="2">
        <v>7</v>
      </c>
      <c r="G49" s="2" t="s">
        <v>284</v>
      </c>
      <c r="H49" s="2">
        <v>1</v>
      </c>
      <c r="I49" s="2" t="s">
        <v>642</v>
      </c>
      <c r="J49" s="2" t="s">
        <v>551</v>
      </c>
      <c r="K49" s="2" t="s">
        <v>552</v>
      </c>
      <c r="L49" s="2" t="str">
        <f t="shared" si="2"/>
        <v>Inbred HIPS</v>
      </c>
      <c r="M49" t="s">
        <v>379</v>
      </c>
      <c r="N49">
        <v>134</v>
      </c>
      <c r="O49">
        <f>VLOOKUP(A49,'Original Index'!$A:$C,2,FALSE)</f>
        <v>1715690</v>
      </c>
      <c r="P49" s="2">
        <f>VLOOKUP(A49,'Original Index'!$A:$C,3,FALSE)</f>
        <v>1729145</v>
      </c>
      <c r="Q49">
        <f>IF(L49="Hybrid HIPS",VLOOKUP(F49,'Collection Maps'!$MR$5:$NM$46,MATCH(E49,'Collection Maps'!$MR$4:$NM$4,0),FALSE),VLOOKUP(F49,'Collection Maps'!$NS$6:$OO$89,MATCH(E49,'Collection Maps'!$NS$91:$OO$91,0),FALSE))</f>
        <v>15</v>
      </c>
    </row>
    <row r="50" spans="1:17" x14ac:dyDescent="0.45">
      <c r="A50" s="3" t="str">
        <f t="shared" si="0"/>
        <v>Inbred HIPS_3_7</v>
      </c>
      <c r="B50" s="3" t="str">
        <f t="shared" si="1"/>
        <v>3_7</v>
      </c>
      <c r="C50" s="2" t="str">
        <f t="shared" si="3"/>
        <v>Missouri Valley$Inbred HIPS$150N$Dryland$Rep$1$Plot142Row3$Range7$@PHG86</v>
      </c>
      <c r="D50" s="2">
        <v>142</v>
      </c>
      <c r="E50" s="2">
        <v>3</v>
      </c>
      <c r="F50" s="2">
        <v>7</v>
      </c>
      <c r="G50" s="2" t="s">
        <v>228</v>
      </c>
      <c r="H50" s="2">
        <v>1</v>
      </c>
      <c r="I50" s="2" t="s">
        <v>642</v>
      </c>
      <c r="J50" s="2" t="s">
        <v>551</v>
      </c>
      <c r="K50" s="2" t="s">
        <v>552</v>
      </c>
      <c r="L50" s="2" t="str">
        <f t="shared" si="2"/>
        <v>Inbred HIPS</v>
      </c>
      <c r="M50" t="s">
        <v>379</v>
      </c>
      <c r="N50">
        <v>201</v>
      </c>
      <c r="O50">
        <f>VLOOKUP(A50,'Original Index'!$A:$C,2,FALSE)</f>
        <v>1715857</v>
      </c>
      <c r="P50" s="2">
        <f>VLOOKUP(A50,'Original Index'!$A:$C,3,FALSE)</f>
        <v>1729212</v>
      </c>
      <c r="Q50">
        <f>IF(L50="Hybrid HIPS",VLOOKUP(F50,'Collection Maps'!$MR$5:$NM$46,MATCH(E50,'Collection Maps'!$MR$4:$NM$4,0),FALSE),VLOOKUP(F50,'Collection Maps'!$NS$6:$OO$89,MATCH(E50,'Collection Maps'!$NS$91:$OO$91,0),FALSE))</f>
        <v>15</v>
      </c>
    </row>
    <row r="51" spans="1:17" x14ac:dyDescent="0.45">
      <c r="A51" s="3" t="str">
        <f t="shared" si="0"/>
        <v>Inbred HIPS_2_7</v>
      </c>
      <c r="B51" s="3" t="str">
        <f t="shared" si="1"/>
        <v>2_7</v>
      </c>
      <c r="C51" s="2" t="str">
        <f t="shared" si="3"/>
        <v>Missouri Valley$Inbred HIPS$150N$Dryland$Rep$1$Plot141Row2$Range7$@G80</v>
      </c>
      <c r="D51" s="2">
        <v>141</v>
      </c>
      <c r="E51" s="2">
        <v>2</v>
      </c>
      <c r="F51" s="2">
        <v>7</v>
      </c>
      <c r="G51" s="2" t="s">
        <v>276</v>
      </c>
      <c r="H51" s="2">
        <v>1</v>
      </c>
      <c r="I51" s="2" t="s">
        <v>642</v>
      </c>
      <c r="J51" s="2" t="s">
        <v>551</v>
      </c>
      <c r="K51" s="2" t="s">
        <v>552</v>
      </c>
      <c r="L51" s="2" t="str">
        <f t="shared" si="2"/>
        <v>Inbred HIPS</v>
      </c>
      <c r="M51" t="s">
        <v>379</v>
      </c>
      <c r="N51">
        <v>181</v>
      </c>
      <c r="O51">
        <f>VLOOKUP(A51,'Original Index'!$A:$C,2,FALSE)</f>
        <v>1715837</v>
      </c>
      <c r="P51" s="2">
        <f>VLOOKUP(A51,'Original Index'!$A:$C,3,FALSE)</f>
        <v>1729192</v>
      </c>
      <c r="Q51">
        <f>IF(L51="Hybrid HIPS",VLOOKUP(F51,'Collection Maps'!$MR$5:$NM$46,MATCH(E51,'Collection Maps'!$MR$4:$NM$4,0),FALSE),VLOOKUP(F51,'Collection Maps'!$NS$6:$OO$89,MATCH(E51,'Collection Maps'!$NS$91:$OO$91,0),FALSE))</f>
        <v>15</v>
      </c>
    </row>
    <row r="52" spans="1:17" x14ac:dyDescent="0.45">
      <c r="A52" s="3" t="str">
        <f t="shared" si="0"/>
        <v>Inbred HIPS_2_8</v>
      </c>
      <c r="B52" s="3" t="str">
        <f t="shared" si="1"/>
        <v>2_8</v>
      </c>
      <c r="C52" s="2" t="str">
        <f t="shared" si="3"/>
        <v>Missouri Valley$Inbred HIPS$150N$Dryland$Rep$1$Plot160Row2$Range8$@C49A</v>
      </c>
      <c r="D52" s="2">
        <v>160</v>
      </c>
      <c r="E52" s="2">
        <v>2</v>
      </c>
      <c r="F52" s="2">
        <v>8</v>
      </c>
      <c r="G52" s="2" t="s">
        <v>264</v>
      </c>
      <c r="H52" s="2">
        <v>1</v>
      </c>
      <c r="I52" s="2" t="s">
        <v>642</v>
      </c>
      <c r="J52" s="2" t="s">
        <v>551</v>
      </c>
      <c r="K52" s="2" t="s">
        <v>552</v>
      </c>
      <c r="L52" s="2" t="str">
        <f t="shared" si="2"/>
        <v>Inbred HIPS</v>
      </c>
      <c r="M52" t="s">
        <v>379</v>
      </c>
      <c r="N52">
        <v>283</v>
      </c>
      <c r="O52">
        <f>VLOOKUP(A52,'Original Index'!$A:$C,2,FALSE)</f>
        <v>1716039</v>
      </c>
      <c r="P52" s="2">
        <f>VLOOKUP(A52,'Original Index'!$A:$C,3,FALSE)</f>
        <v>1729294</v>
      </c>
      <c r="Q52">
        <f>IF(L52="Hybrid HIPS",VLOOKUP(F52,'Collection Maps'!$MR$5:$NM$46,MATCH(E52,'Collection Maps'!$MR$4:$NM$4,0),FALSE),VLOOKUP(F52,'Collection Maps'!$NS$6:$OO$89,MATCH(E52,'Collection Maps'!$NS$91:$OO$91,0),FALSE))</f>
        <v>15</v>
      </c>
    </row>
    <row r="53" spans="1:17" x14ac:dyDescent="0.45">
      <c r="A53" s="3" t="str">
        <f t="shared" si="0"/>
        <v>Inbred HIPS_3_8</v>
      </c>
      <c r="B53" s="3" t="str">
        <f t="shared" si="1"/>
        <v>3_8</v>
      </c>
      <c r="C53" s="2" t="str">
        <f t="shared" si="3"/>
        <v>Missouri Valley$Inbred HIPS$150N$Dryland$Rep$1$Plot159Row3$Range8$@H105W</v>
      </c>
      <c r="D53" s="2">
        <v>159</v>
      </c>
      <c r="E53" s="2">
        <v>3</v>
      </c>
      <c r="F53" s="2">
        <v>8</v>
      </c>
      <c r="G53" s="2" t="s">
        <v>230</v>
      </c>
      <c r="H53" s="2">
        <v>1</v>
      </c>
      <c r="I53" s="2" t="s">
        <v>642</v>
      </c>
      <c r="J53" s="2" t="s">
        <v>551</v>
      </c>
      <c r="K53" s="2" t="s">
        <v>552</v>
      </c>
      <c r="L53" s="2" t="str">
        <f t="shared" si="2"/>
        <v>Inbred HIPS</v>
      </c>
      <c r="M53" t="s">
        <v>379</v>
      </c>
      <c r="N53">
        <v>66</v>
      </c>
      <c r="O53">
        <f>VLOOKUP(A53,'Original Index'!$A:$C,2,FALSE)</f>
        <v>1715622</v>
      </c>
      <c r="P53" s="2">
        <f>VLOOKUP(A53,'Original Index'!$A:$C,3,FALSE)</f>
        <v>1723077</v>
      </c>
      <c r="Q53">
        <f>IF(L53="Hybrid HIPS",VLOOKUP(F53,'Collection Maps'!$MR$5:$NM$46,MATCH(E53,'Collection Maps'!$MR$4:$NM$4,0),FALSE),VLOOKUP(F53,'Collection Maps'!$NS$6:$OO$89,MATCH(E53,'Collection Maps'!$NS$91:$OO$91,0),FALSE))</f>
        <v>15</v>
      </c>
    </row>
    <row r="54" spans="1:17" x14ac:dyDescent="0.45">
      <c r="A54" s="3" t="str">
        <f t="shared" si="0"/>
        <v>Inbred HIPS_4_8</v>
      </c>
      <c r="B54" s="3" t="str">
        <f t="shared" si="1"/>
        <v>4_8</v>
      </c>
      <c r="C54" s="2" t="str">
        <f t="shared" si="3"/>
        <v>Missouri Valley$Inbred HIPS$150N$Dryland$Rep$1$Plot158Row4$Range8$@B73</v>
      </c>
      <c r="D54" s="2">
        <v>158</v>
      </c>
      <c r="E54" s="2">
        <v>4</v>
      </c>
      <c r="F54" s="2">
        <v>8</v>
      </c>
      <c r="G54" s="2" t="s">
        <v>21</v>
      </c>
      <c r="H54" s="2">
        <v>1</v>
      </c>
      <c r="I54" s="2" t="s">
        <v>642</v>
      </c>
      <c r="J54" s="2" t="s">
        <v>551</v>
      </c>
      <c r="K54" s="2" t="s">
        <v>552</v>
      </c>
      <c r="L54" s="2" t="str">
        <f t="shared" si="2"/>
        <v>Inbred HIPS</v>
      </c>
      <c r="M54" t="s">
        <v>379</v>
      </c>
      <c r="N54">
        <v>357</v>
      </c>
      <c r="O54">
        <f>VLOOKUP(A54,'Original Index'!$A:$C,2,FALSE)</f>
        <v>1716215</v>
      </c>
      <c r="P54" s="2">
        <f>VLOOKUP(A54,'Original Index'!$A:$C,3,FALSE)</f>
        <v>1729368</v>
      </c>
      <c r="Q54">
        <f>IF(L54="Hybrid HIPS",VLOOKUP(F54,'Collection Maps'!$MR$5:$NM$46,MATCH(E54,'Collection Maps'!$MR$4:$NM$4,0),FALSE),VLOOKUP(F54,'Collection Maps'!$NS$6:$OO$89,MATCH(E54,'Collection Maps'!$NS$91:$OO$91,0),FALSE))</f>
        <v>15</v>
      </c>
    </row>
    <row r="55" spans="1:17" x14ac:dyDescent="0.45">
      <c r="A55" s="3" t="str">
        <f t="shared" si="0"/>
        <v>Inbred HIPS_5_8</v>
      </c>
      <c r="B55" s="3" t="str">
        <f t="shared" si="1"/>
        <v>5_8</v>
      </c>
      <c r="C55" s="2" t="str">
        <f t="shared" si="3"/>
        <v>Missouri Valley$Inbred HIPS$150N$Dryland$Rep$1$Plot157Row5$Range8$@PHT77</v>
      </c>
      <c r="D55" s="2">
        <v>157</v>
      </c>
      <c r="E55" s="2">
        <v>5</v>
      </c>
      <c r="F55" s="2">
        <v>8</v>
      </c>
      <c r="G55" s="2" t="s">
        <v>212</v>
      </c>
      <c r="H55" s="2">
        <v>1</v>
      </c>
      <c r="I55" s="2" t="s">
        <v>642</v>
      </c>
      <c r="J55" s="2" t="s">
        <v>551</v>
      </c>
      <c r="K55" s="2" t="s">
        <v>552</v>
      </c>
      <c r="L55" s="2" t="str">
        <f t="shared" si="2"/>
        <v>Inbred HIPS</v>
      </c>
      <c r="M55" t="s">
        <v>379</v>
      </c>
      <c r="N55">
        <v>204</v>
      </c>
      <c r="O55">
        <f>VLOOKUP(A55,'Original Index'!$A:$C,2,FALSE)</f>
        <v>1715860</v>
      </c>
      <c r="P55" s="2">
        <f>VLOOKUP(A55,'Original Index'!$A:$C,3,FALSE)</f>
        <v>1729215</v>
      </c>
      <c r="Q55">
        <f>IF(L55="Hybrid HIPS",VLOOKUP(F55,'Collection Maps'!$MR$5:$NM$46,MATCH(E55,'Collection Maps'!$MR$4:$NM$4,0),FALSE),VLOOKUP(F55,'Collection Maps'!$NS$6:$OO$89,MATCH(E55,'Collection Maps'!$NS$91:$OO$91,0),FALSE))</f>
        <v>15</v>
      </c>
    </row>
    <row r="56" spans="1:17" x14ac:dyDescent="0.45">
      <c r="A56" s="3" t="str">
        <f t="shared" si="0"/>
        <v>Inbred HIPS_6_8</v>
      </c>
      <c r="B56" s="3" t="str">
        <f t="shared" si="1"/>
        <v>6_8</v>
      </c>
      <c r="C56" s="2" t="str">
        <f t="shared" si="3"/>
        <v>Missouri Valley$Inbred HIPS$150N$Dryland$Rep$1$Plot156Row6$Range8$@NC238</v>
      </c>
      <c r="D56" s="2">
        <v>156</v>
      </c>
      <c r="E56" s="2">
        <v>6</v>
      </c>
      <c r="F56" s="2">
        <v>8</v>
      </c>
      <c r="G56" s="2" t="s">
        <v>297</v>
      </c>
      <c r="H56" s="2">
        <v>1</v>
      </c>
      <c r="I56" s="2" t="s">
        <v>642</v>
      </c>
      <c r="J56" s="2" t="s">
        <v>551</v>
      </c>
      <c r="K56" s="2" t="s">
        <v>552</v>
      </c>
      <c r="L56" s="2" t="str">
        <f t="shared" si="2"/>
        <v>Inbred HIPS</v>
      </c>
      <c r="M56" t="s">
        <v>379</v>
      </c>
      <c r="N56">
        <v>325</v>
      </c>
      <c r="O56">
        <f>VLOOKUP(A56,'Original Index'!$A:$C,2,FALSE)</f>
        <v>1716081</v>
      </c>
      <c r="P56" s="2">
        <f>VLOOKUP(A56,'Original Index'!$A:$C,3,FALSE)</f>
        <v>1729336</v>
      </c>
      <c r="Q56">
        <f>IF(L56="Hybrid HIPS",VLOOKUP(F56,'Collection Maps'!$MR$5:$NM$46,MATCH(E56,'Collection Maps'!$MR$4:$NM$4,0),FALSE),VLOOKUP(F56,'Collection Maps'!$NS$6:$OO$89,MATCH(E56,'Collection Maps'!$NS$91:$OO$91,0),FALSE))</f>
        <v>15</v>
      </c>
    </row>
    <row r="57" spans="1:17" x14ac:dyDescent="0.45">
      <c r="A57" s="3" t="str">
        <f t="shared" si="0"/>
        <v>Inbred HIPS_7_8</v>
      </c>
      <c r="B57" s="3" t="str">
        <f t="shared" si="1"/>
        <v>7_8</v>
      </c>
      <c r="C57" s="2" t="str">
        <f t="shared" si="3"/>
        <v>Missouri Valley$Inbred HIPS$150N$Dryland$Rep$1$Plot155Row7$Range8$@NC264</v>
      </c>
      <c r="D57" s="2">
        <v>155</v>
      </c>
      <c r="E57" s="2">
        <v>7</v>
      </c>
      <c r="F57" s="2">
        <v>8</v>
      </c>
      <c r="G57" s="2" t="s">
        <v>244</v>
      </c>
      <c r="H57" s="2">
        <v>1</v>
      </c>
      <c r="I57" s="2" t="s">
        <v>642</v>
      </c>
      <c r="J57" s="2" t="s">
        <v>551</v>
      </c>
      <c r="K57" s="2" t="s">
        <v>552</v>
      </c>
      <c r="L57" s="2" t="str">
        <f t="shared" si="2"/>
        <v>Inbred HIPS</v>
      </c>
      <c r="M57" t="s">
        <v>379</v>
      </c>
      <c r="N57">
        <v>141</v>
      </c>
      <c r="O57">
        <f>VLOOKUP(A57,'Original Index'!$A:$C,2,FALSE)</f>
        <v>1715697</v>
      </c>
      <c r="P57" s="2">
        <f>VLOOKUP(A57,'Original Index'!$A:$C,3,FALSE)</f>
        <v>1729152</v>
      </c>
      <c r="Q57">
        <f>IF(L57="Hybrid HIPS",VLOOKUP(F57,'Collection Maps'!$MR$5:$NM$46,MATCH(E57,'Collection Maps'!$MR$4:$NM$4,0),FALSE),VLOOKUP(F57,'Collection Maps'!$NS$6:$OO$89,MATCH(E57,'Collection Maps'!$NS$91:$OO$91,0),FALSE))</f>
        <v>15</v>
      </c>
    </row>
    <row r="58" spans="1:17" x14ac:dyDescent="0.45">
      <c r="A58" s="3" t="str">
        <f t="shared" si="0"/>
        <v>Inbred HIPS_8_8</v>
      </c>
      <c r="B58" s="3" t="str">
        <f t="shared" si="1"/>
        <v>8_8</v>
      </c>
      <c r="C58" s="2" t="str">
        <f t="shared" si="3"/>
        <v>Missouri Valley$Inbred HIPS$150N$Dryland$Rep$1$Plot154Row8$Range8$@Va17</v>
      </c>
      <c r="D58" s="2">
        <v>154</v>
      </c>
      <c r="E58" s="2">
        <v>8</v>
      </c>
      <c r="F58" s="2">
        <v>8</v>
      </c>
      <c r="G58" s="2" t="s">
        <v>210</v>
      </c>
      <c r="H58" s="2">
        <v>1</v>
      </c>
      <c r="I58" s="2" t="s">
        <v>642</v>
      </c>
      <c r="J58" s="2" t="s">
        <v>551</v>
      </c>
      <c r="K58" s="2" t="s">
        <v>552</v>
      </c>
      <c r="L58" s="2" t="str">
        <f t="shared" si="2"/>
        <v>Inbred HIPS</v>
      </c>
      <c r="M58" t="s">
        <v>379</v>
      </c>
      <c r="N58">
        <v>95</v>
      </c>
      <c r="O58">
        <f>VLOOKUP(A58,'Original Index'!$A:$C,2,FALSE)</f>
        <v>1715651</v>
      </c>
      <c r="P58" s="2">
        <f>VLOOKUP(A58,'Original Index'!$A:$C,3,FALSE)</f>
        <v>1729106</v>
      </c>
      <c r="Q58">
        <f>IF(L58="Hybrid HIPS",VLOOKUP(F58,'Collection Maps'!$MR$5:$NM$46,MATCH(E58,'Collection Maps'!$MR$4:$NM$4,0),FALSE),VLOOKUP(F58,'Collection Maps'!$NS$6:$OO$89,MATCH(E58,'Collection Maps'!$NS$91:$OO$91,0),FALSE))</f>
        <v>15</v>
      </c>
    </row>
    <row r="59" spans="1:17" x14ac:dyDescent="0.45">
      <c r="A59" s="3" t="str">
        <f t="shared" si="0"/>
        <v>Inbred HIPS_9_8</v>
      </c>
      <c r="B59" s="3" t="str">
        <f t="shared" si="1"/>
        <v>9_8</v>
      </c>
      <c r="C59" s="2" t="str">
        <f t="shared" si="3"/>
        <v>Missouri Valley$Inbred HIPS$150N$Dryland$Rep$1$Plot153Row9$Range8$@H95</v>
      </c>
      <c r="D59" s="2">
        <v>153</v>
      </c>
      <c r="E59" s="2">
        <v>9</v>
      </c>
      <c r="F59" s="2">
        <v>8</v>
      </c>
      <c r="G59" s="2" t="s">
        <v>305</v>
      </c>
      <c r="H59" s="2">
        <v>1</v>
      </c>
      <c r="I59" s="2" t="s">
        <v>642</v>
      </c>
      <c r="J59" s="2" t="s">
        <v>551</v>
      </c>
      <c r="K59" s="2" t="s">
        <v>552</v>
      </c>
      <c r="L59" s="2" t="str">
        <f t="shared" si="2"/>
        <v>Inbred HIPS</v>
      </c>
      <c r="M59" t="s">
        <v>379</v>
      </c>
      <c r="N59">
        <v>16</v>
      </c>
      <c r="O59">
        <f>VLOOKUP(A59,'Original Index'!$A:$C,2,FALSE)</f>
        <v>1715472</v>
      </c>
      <c r="P59" s="2">
        <f>VLOOKUP(A59,'Original Index'!$A:$C,3,FALSE)</f>
        <v>1723027</v>
      </c>
      <c r="Q59">
        <f>IF(L59="Hybrid HIPS",VLOOKUP(F59,'Collection Maps'!$MR$5:$NM$46,MATCH(E59,'Collection Maps'!$MR$4:$NM$4,0),FALSE),VLOOKUP(F59,'Collection Maps'!$NS$6:$OO$89,MATCH(E59,'Collection Maps'!$NS$91:$OO$91,0),FALSE))</f>
        <v>15</v>
      </c>
    </row>
    <row r="60" spans="1:17" x14ac:dyDescent="0.45">
      <c r="A60" s="3" t="str">
        <f t="shared" si="0"/>
        <v>Inbred HIPS_10_8</v>
      </c>
      <c r="B60" s="3" t="str">
        <f t="shared" si="1"/>
        <v>10_8</v>
      </c>
      <c r="C60" s="2" t="str">
        <f t="shared" si="3"/>
        <v>Missouri Valley$Inbred HIPS$150N$Dryland$Rep$1$Plot152Row10$Range8$@ND246</v>
      </c>
      <c r="D60" s="2">
        <v>152</v>
      </c>
      <c r="E60" s="2">
        <v>10</v>
      </c>
      <c r="F60" s="2">
        <v>8</v>
      </c>
      <c r="G60" s="2" t="s">
        <v>252</v>
      </c>
      <c r="H60" s="2">
        <v>1</v>
      </c>
      <c r="I60" s="2" t="s">
        <v>642</v>
      </c>
      <c r="J60" s="2" t="s">
        <v>551</v>
      </c>
      <c r="K60" s="2" t="s">
        <v>552</v>
      </c>
      <c r="L60" s="2" t="str">
        <f t="shared" si="2"/>
        <v>Inbred HIPS</v>
      </c>
      <c r="M60" t="s">
        <v>379</v>
      </c>
      <c r="N60">
        <v>311</v>
      </c>
      <c r="O60">
        <f>VLOOKUP(A60,'Original Index'!$A:$C,2,FALSE)</f>
        <v>1716067</v>
      </c>
      <c r="P60" s="2">
        <f>VLOOKUP(A60,'Original Index'!$A:$C,3,FALSE)</f>
        <v>1729322</v>
      </c>
      <c r="Q60">
        <f>IF(L60="Hybrid HIPS",VLOOKUP(F60,'Collection Maps'!$MR$5:$NM$46,MATCH(E60,'Collection Maps'!$MR$4:$NM$4,0),FALSE),VLOOKUP(F60,'Collection Maps'!$NS$6:$OO$89,MATCH(E60,'Collection Maps'!$NS$91:$OO$91,0),FALSE))</f>
        <v>15</v>
      </c>
    </row>
    <row r="61" spans="1:17" x14ac:dyDescent="0.45">
      <c r="A61" s="3" t="str">
        <f t="shared" si="0"/>
        <v>Inbred HIPS_11_8</v>
      </c>
      <c r="B61" s="3" t="str">
        <f t="shared" si="1"/>
        <v>11_8</v>
      </c>
      <c r="C61" s="2" t="str">
        <f t="shared" si="3"/>
        <v>Missouri Valley$Inbred HIPS$150N$Dryland$Rep$1$Plot151Row11$Range8$@SD44</v>
      </c>
      <c r="D61" s="2">
        <v>151</v>
      </c>
      <c r="E61" s="2">
        <v>11</v>
      </c>
      <c r="F61" s="2">
        <v>8</v>
      </c>
      <c r="G61" s="2" t="s">
        <v>242</v>
      </c>
      <c r="H61" s="2">
        <v>1</v>
      </c>
      <c r="I61" s="2" t="s">
        <v>642</v>
      </c>
      <c r="J61" s="2" t="s">
        <v>551</v>
      </c>
      <c r="K61" s="2" t="s">
        <v>552</v>
      </c>
      <c r="L61" s="2" t="str">
        <f t="shared" si="2"/>
        <v>Inbred HIPS</v>
      </c>
      <c r="M61" t="s">
        <v>379</v>
      </c>
      <c r="N61">
        <v>305</v>
      </c>
      <c r="O61">
        <f>VLOOKUP(A61,'Original Index'!$A:$C,2,FALSE)</f>
        <v>1716061</v>
      </c>
      <c r="P61" s="2">
        <f>VLOOKUP(A61,'Original Index'!$A:$C,3,FALSE)</f>
        <v>1729316</v>
      </c>
      <c r="Q61">
        <f>IF(L61="Hybrid HIPS",VLOOKUP(F61,'Collection Maps'!$MR$5:$NM$46,MATCH(E61,'Collection Maps'!$MR$4:$NM$4,0),FALSE),VLOOKUP(F61,'Collection Maps'!$NS$6:$OO$89,MATCH(E61,'Collection Maps'!$NS$91:$OO$91,0),FALSE))</f>
        <v>15</v>
      </c>
    </row>
    <row r="62" spans="1:17" x14ac:dyDescent="0.45">
      <c r="A62" s="3" t="str">
        <f t="shared" si="0"/>
        <v>Inbred HIPS_11_9</v>
      </c>
      <c r="B62" s="3" t="str">
        <f t="shared" si="1"/>
        <v>11_9</v>
      </c>
      <c r="C62" s="2" t="str">
        <f t="shared" si="3"/>
        <v>Missouri Valley$Inbred HIPS$150N$Dryland$Rep$1$Plot170Row11$Range9$@LH38</v>
      </c>
      <c r="D62" s="2">
        <v>170</v>
      </c>
      <c r="E62" s="2">
        <v>11</v>
      </c>
      <c r="F62" s="2">
        <v>9</v>
      </c>
      <c r="G62" s="2" t="s">
        <v>224</v>
      </c>
      <c r="H62" s="2">
        <v>1</v>
      </c>
      <c r="I62" s="2" t="s">
        <v>642</v>
      </c>
      <c r="J62" s="2" t="s">
        <v>551</v>
      </c>
      <c r="K62" s="2" t="s">
        <v>552</v>
      </c>
      <c r="L62" s="2" t="str">
        <f t="shared" si="2"/>
        <v>Inbred HIPS</v>
      </c>
      <c r="M62" t="s">
        <v>379</v>
      </c>
      <c r="N62">
        <v>171</v>
      </c>
      <c r="O62">
        <f>VLOOKUP(A62,'Original Index'!$A:$C,2,FALSE)</f>
        <v>1715827</v>
      </c>
      <c r="P62" s="2">
        <f>VLOOKUP(A62,'Original Index'!$A:$C,3,FALSE)</f>
        <v>1729182</v>
      </c>
      <c r="Q62">
        <f>IF(L62="Hybrid HIPS",VLOOKUP(F62,'Collection Maps'!$MR$5:$NM$46,MATCH(E62,'Collection Maps'!$MR$4:$NM$4,0),FALSE),VLOOKUP(F62,'Collection Maps'!$NS$6:$OO$89,MATCH(E62,'Collection Maps'!$NS$91:$OO$91,0),FALSE))</f>
        <v>16</v>
      </c>
    </row>
    <row r="63" spans="1:17" x14ac:dyDescent="0.45">
      <c r="A63" s="3" t="str">
        <f t="shared" si="0"/>
        <v>Inbred HIPS_10_9</v>
      </c>
      <c r="B63" s="3" t="str">
        <f t="shared" si="1"/>
        <v>10_9</v>
      </c>
      <c r="C63" s="2" t="str">
        <f t="shared" si="3"/>
        <v>Missouri Valley$Inbred HIPS$150N$Dryland$Rep$1$Plot169Row10$Range9$@VaW6</v>
      </c>
      <c r="D63" s="2">
        <v>169</v>
      </c>
      <c r="E63" s="2">
        <v>10</v>
      </c>
      <c r="F63" s="2">
        <v>9</v>
      </c>
      <c r="G63" s="2" t="s">
        <v>289</v>
      </c>
      <c r="H63" s="2">
        <v>1</v>
      </c>
      <c r="I63" s="2" t="s">
        <v>642</v>
      </c>
      <c r="J63" s="2" t="s">
        <v>551</v>
      </c>
      <c r="K63" s="2" t="s">
        <v>552</v>
      </c>
      <c r="L63" s="2" t="str">
        <f t="shared" si="2"/>
        <v>Inbred HIPS</v>
      </c>
      <c r="M63" t="s">
        <v>379</v>
      </c>
      <c r="N63">
        <v>332</v>
      </c>
      <c r="O63">
        <f>VLOOKUP(A63,'Original Index'!$A:$C,2,FALSE)</f>
        <v>1716088</v>
      </c>
      <c r="P63" s="2">
        <f>VLOOKUP(A63,'Original Index'!$A:$C,3,FALSE)</f>
        <v>1729343</v>
      </c>
      <c r="Q63">
        <f>IF(L63="Hybrid HIPS",VLOOKUP(F63,'Collection Maps'!$MR$5:$NM$46,MATCH(E63,'Collection Maps'!$MR$4:$NM$4,0),FALSE),VLOOKUP(F63,'Collection Maps'!$NS$6:$OO$89,MATCH(E63,'Collection Maps'!$NS$91:$OO$91,0),FALSE))</f>
        <v>16</v>
      </c>
    </row>
    <row r="64" spans="1:17" x14ac:dyDescent="0.45">
      <c r="A64" s="3" t="str">
        <f t="shared" si="0"/>
        <v>Inbred HIPS_9_9</v>
      </c>
      <c r="B64" s="3" t="str">
        <f t="shared" si="1"/>
        <v>9_9</v>
      </c>
      <c r="C64" s="2" t="str">
        <f t="shared" si="3"/>
        <v>Missouri Valley$Inbred HIPS$150N$Dryland$Rep$1$Plot168Row9$Range9$@CI90C</v>
      </c>
      <c r="D64" s="2">
        <v>168</v>
      </c>
      <c r="E64" s="2">
        <v>9</v>
      </c>
      <c r="F64" s="2">
        <v>9</v>
      </c>
      <c r="G64" s="2" t="s">
        <v>269</v>
      </c>
      <c r="H64" s="2">
        <v>1</v>
      </c>
      <c r="I64" s="2" t="s">
        <v>642</v>
      </c>
      <c r="J64" s="2" t="s">
        <v>551</v>
      </c>
      <c r="K64" s="2" t="s">
        <v>552</v>
      </c>
      <c r="L64" s="2" t="str">
        <f t="shared" si="2"/>
        <v>Inbred HIPS</v>
      </c>
      <c r="M64" t="s">
        <v>379</v>
      </c>
      <c r="N64">
        <v>280</v>
      </c>
      <c r="O64">
        <f>VLOOKUP(A64,'Original Index'!$A:$C,2,FALSE)</f>
        <v>1716036</v>
      </c>
      <c r="P64" s="2">
        <f>VLOOKUP(A64,'Original Index'!$A:$C,3,FALSE)</f>
        <v>1729291</v>
      </c>
      <c r="Q64">
        <f>IF(L64="Hybrid HIPS",VLOOKUP(F64,'Collection Maps'!$MR$5:$NM$46,MATCH(E64,'Collection Maps'!$MR$4:$NM$4,0),FALSE),VLOOKUP(F64,'Collection Maps'!$NS$6:$OO$89,MATCH(E64,'Collection Maps'!$NS$91:$OO$91,0),FALSE))</f>
        <v>16</v>
      </c>
    </row>
    <row r="65" spans="1:17" x14ac:dyDescent="0.45">
      <c r="A65" s="3" t="str">
        <f t="shared" si="0"/>
        <v>Inbred HIPS_8_9</v>
      </c>
      <c r="B65" s="3" t="str">
        <f t="shared" si="1"/>
        <v>8_9</v>
      </c>
      <c r="C65" s="2" t="str">
        <f t="shared" si="3"/>
        <v>Missouri Valley$Inbred HIPS$150N$Dryland$Rep$1$Plot167Row8$Range9$@807</v>
      </c>
      <c r="D65" s="2">
        <v>167</v>
      </c>
      <c r="E65" s="2">
        <v>8</v>
      </c>
      <c r="F65" s="2">
        <v>9</v>
      </c>
      <c r="G65" s="2" t="s">
        <v>308</v>
      </c>
      <c r="H65" s="2">
        <v>1</v>
      </c>
      <c r="I65" s="2" t="s">
        <v>642</v>
      </c>
      <c r="J65" s="2" t="s">
        <v>551</v>
      </c>
      <c r="K65" s="2" t="s">
        <v>552</v>
      </c>
      <c r="L65" s="2" t="str">
        <f t="shared" si="2"/>
        <v>Inbred HIPS</v>
      </c>
      <c r="M65" t="s">
        <v>379</v>
      </c>
      <c r="N65">
        <v>198</v>
      </c>
      <c r="O65">
        <f>VLOOKUP(A65,'Original Index'!$A:$C,2,FALSE)</f>
        <v>1715854</v>
      </c>
      <c r="P65" s="2">
        <f>VLOOKUP(A65,'Original Index'!$A:$C,3,FALSE)</f>
        <v>1729209</v>
      </c>
      <c r="Q65">
        <f>IF(L65="Hybrid HIPS",VLOOKUP(F65,'Collection Maps'!$MR$5:$NM$46,MATCH(E65,'Collection Maps'!$MR$4:$NM$4,0),FALSE),VLOOKUP(F65,'Collection Maps'!$NS$6:$OO$89,MATCH(E65,'Collection Maps'!$NS$91:$OO$91,0),FALSE))</f>
        <v>16</v>
      </c>
    </row>
    <row r="66" spans="1:17" x14ac:dyDescent="0.45">
      <c r="A66" s="3" t="str">
        <f t="shared" ref="A66:A129" si="4">L66&amp;"_"&amp;B66</f>
        <v>Inbred HIPS_7_9</v>
      </c>
      <c r="B66" s="3" t="str">
        <f t="shared" ref="B66:B129" si="5">E66&amp;"_"&amp;F66</f>
        <v>7_9</v>
      </c>
      <c r="C66" s="2" t="str">
        <f t="shared" si="3"/>
        <v>Missouri Valley$Inbred HIPS$150N$Dryland$Rep$1$Plot166Row7$Range9$@78004</v>
      </c>
      <c r="D66" s="2">
        <v>166</v>
      </c>
      <c r="E66" s="2">
        <v>7</v>
      </c>
      <c r="F66" s="2">
        <v>9</v>
      </c>
      <c r="G66" s="2" t="s">
        <v>246</v>
      </c>
      <c r="H66" s="2">
        <v>1</v>
      </c>
      <c r="I66" s="2" t="s">
        <v>642</v>
      </c>
      <c r="J66" s="2" t="s">
        <v>551</v>
      </c>
      <c r="K66" s="2" t="s">
        <v>552</v>
      </c>
      <c r="L66" s="2" t="str">
        <f t="shared" ref="L66:L129" si="6">IF(M66="LC2120","Inbred HIPS","Hybrid HIPS")</f>
        <v>Inbred HIPS</v>
      </c>
      <c r="M66" t="s">
        <v>379</v>
      </c>
      <c r="N66">
        <v>185</v>
      </c>
      <c r="O66">
        <f>VLOOKUP(A66,'Original Index'!$A:$C,2,FALSE)</f>
        <v>1715841</v>
      </c>
      <c r="P66" s="2">
        <f>VLOOKUP(A66,'Original Index'!$A:$C,3,FALSE)</f>
        <v>1729196</v>
      </c>
      <c r="Q66">
        <f>IF(L66="Hybrid HIPS",VLOOKUP(F66,'Collection Maps'!$MR$5:$NM$46,MATCH(E66,'Collection Maps'!$MR$4:$NM$4,0),FALSE),VLOOKUP(F66,'Collection Maps'!$NS$6:$OO$89,MATCH(E66,'Collection Maps'!$NS$91:$OO$91,0),FALSE))</f>
        <v>16</v>
      </c>
    </row>
    <row r="67" spans="1:17" x14ac:dyDescent="0.45">
      <c r="A67" s="3" t="str">
        <f t="shared" si="4"/>
        <v>Inbred HIPS_6_9</v>
      </c>
      <c r="B67" s="3" t="str">
        <f t="shared" si="5"/>
        <v>6_9</v>
      </c>
      <c r="C67" s="2" t="str">
        <f t="shared" ref="C67:C130" si="7">K67&amp;"$"&amp;L67&amp;"$"&amp;I67&amp;"$"&amp;J67&amp;"$"&amp;"Rep"&amp;"$"&amp;H67&amp;"$"&amp;"Plot"&amp;D67&amp;"Row"&amp;E67&amp;"$"&amp;"Range"&amp;F67&amp;"$"&amp;"@"&amp;G67</f>
        <v>Missouri Valley$Inbred HIPS$150N$Dryland$Rep$1$Plot165Row6$Range9$@MS1334</v>
      </c>
      <c r="D67" s="2">
        <v>165</v>
      </c>
      <c r="E67" s="2">
        <v>6</v>
      </c>
      <c r="F67" s="2">
        <v>9</v>
      </c>
      <c r="G67" s="2" t="s">
        <v>229</v>
      </c>
      <c r="H67" s="2">
        <v>1</v>
      </c>
      <c r="I67" s="2" t="s">
        <v>642</v>
      </c>
      <c r="J67" s="2" t="s">
        <v>551</v>
      </c>
      <c r="K67" s="2" t="s">
        <v>552</v>
      </c>
      <c r="L67" s="2" t="str">
        <f t="shared" si="6"/>
        <v>Inbred HIPS</v>
      </c>
      <c r="M67" t="s">
        <v>379</v>
      </c>
      <c r="N67">
        <v>335</v>
      </c>
      <c r="O67">
        <f>VLOOKUP(A67,'Original Index'!$A:$C,2,FALSE)</f>
        <v>1716091</v>
      </c>
      <c r="P67" s="2">
        <f>VLOOKUP(A67,'Original Index'!$A:$C,3,FALSE)</f>
        <v>1729346</v>
      </c>
      <c r="Q67">
        <f>IF(L67="Hybrid HIPS",VLOOKUP(F67,'Collection Maps'!$MR$5:$NM$46,MATCH(E67,'Collection Maps'!$MR$4:$NM$4,0),FALSE),VLOOKUP(F67,'Collection Maps'!$NS$6:$OO$89,MATCH(E67,'Collection Maps'!$NS$91:$OO$91,0),FALSE))</f>
        <v>16</v>
      </c>
    </row>
    <row r="68" spans="1:17" x14ac:dyDescent="0.45">
      <c r="A68" s="3" t="str">
        <f t="shared" si="4"/>
        <v>Inbred HIPS_5_9</v>
      </c>
      <c r="B68" s="3" t="str">
        <f t="shared" si="5"/>
        <v>5_9</v>
      </c>
      <c r="C68" s="2" t="str">
        <f t="shared" si="7"/>
        <v>Missouri Valley$Inbred HIPS$150N$Dryland$Rep$1$Plot164Row5$Range9$@A554</v>
      </c>
      <c r="D68" s="2">
        <v>164</v>
      </c>
      <c r="E68" s="2">
        <v>5</v>
      </c>
      <c r="F68" s="2">
        <v>9</v>
      </c>
      <c r="G68" s="2" t="s">
        <v>306</v>
      </c>
      <c r="H68" s="2">
        <v>1</v>
      </c>
      <c r="I68" s="2" t="s">
        <v>642</v>
      </c>
      <c r="J68" s="2" t="s">
        <v>551</v>
      </c>
      <c r="K68" s="2" t="s">
        <v>552</v>
      </c>
      <c r="L68" s="2" t="str">
        <f t="shared" si="6"/>
        <v>Inbred HIPS</v>
      </c>
      <c r="M68" t="s">
        <v>379</v>
      </c>
      <c r="N68">
        <v>68</v>
      </c>
      <c r="O68">
        <f>VLOOKUP(A68,'Original Index'!$A:$C,2,FALSE)</f>
        <v>1715624</v>
      </c>
      <c r="P68" s="2">
        <f>VLOOKUP(A68,'Original Index'!$A:$C,3,FALSE)</f>
        <v>1723079</v>
      </c>
      <c r="Q68">
        <f>IF(L68="Hybrid HIPS",VLOOKUP(F68,'Collection Maps'!$MR$5:$NM$46,MATCH(E68,'Collection Maps'!$MR$4:$NM$4,0),FALSE),VLOOKUP(F68,'Collection Maps'!$NS$6:$OO$89,MATCH(E68,'Collection Maps'!$NS$91:$OO$91,0),FALSE))</f>
        <v>16</v>
      </c>
    </row>
    <row r="69" spans="1:17" x14ac:dyDescent="0.45">
      <c r="A69" s="3" t="str">
        <f t="shared" si="4"/>
        <v>Inbred HIPS_4_9</v>
      </c>
      <c r="B69" s="3" t="str">
        <f t="shared" si="5"/>
        <v>4_9</v>
      </c>
      <c r="C69" s="2" t="str">
        <f t="shared" si="7"/>
        <v>Missouri Valley$Inbred HIPS$150N$Dryland$Rep$1$Plot163Row4$Range9$@Q381</v>
      </c>
      <c r="D69" s="2">
        <v>163</v>
      </c>
      <c r="E69" s="2">
        <v>4</v>
      </c>
      <c r="F69" s="2">
        <v>9</v>
      </c>
      <c r="G69" s="2" t="s">
        <v>326</v>
      </c>
      <c r="H69" s="2">
        <v>1</v>
      </c>
      <c r="I69" s="2" t="s">
        <v>642</v>
      </c>
      <c r="J69" s="2" t="s">
        <v>551</v>
      </c>
      <c r="K69" s="2" t="s">
        <v>552</v>
      </c>
      <c r="L69" s="2" t="str">
        <f t="shared" si="6"/>
        <v>Inbred HIPS</v>
      </c>
      <c r="M69" t="s">
        <v>379</v>
      </c>
      <c r="N69">
        <v>183</v>
      </c>
      <c r="O69">
        <f>VLOOKUP(A69,'Original Index'!$A:$C,2,FALSE)</f>
        <v>1715839</v>
      </c>
      <c r="P69" s="2">
        <f>VLOOKUP(A69,'Original Index'!$A:$C,3,FALSE)</f>
        <v>1729194</v>
      </c>
      <c r="Q69">
        <f>IF(L69="Hybrid HIPS",VLOOKUP(F69,'Collection Maps'!$MR$5:$NM$46,MATCH(E69,'Collection Maps'!$MR$4:$NM$4,0),FALSE),VLOOKUP(F69,'Collection Maps'!$NS$6:$OO$89,MATCH(E69,'Collection Maps'!$NS$91:$OO$91,0),FALSE))</f>
        <v>16</v>
      </c>
    </row>
    <row r="70" spans="1:17" x14ac:dyDescent="0.45">
      <c r="A70" s="3" t="str">
        <f t="shared" si="4"/>
        <v>Inbred HIPS_3_9</v>
      </c>
      <c r="B70" s="3" t="str">
        <f t="shared" si="5"/>
        <v>3_9</v>
      </c>
      <c r="C70" s="2" t="str">
        <f t="shared" si="7"/>
        <v>Missouri Valley$Inbred HIPS$150N$Dryland$Rep$1$Plot162Row3$Range9$@N192</v>
      </c>
      <c r="D70" s="2">
        <v>162</v>
      </c>
      <c r="E70" s="2">
        <v>3</v>
      </c>
      <c r="F70" s="2">
        <v>9</v>
      </c>
      <c r="G70" s="2" t="s">
        <v>268</v>
      </c>
      <c r="H70" s="2">
        <v>1</v>
      </c>
      <c r="I70" s="2" t="s">
        <v>642</v>
      </c>
      <c r="J70" s="2" t="s">
        <v>551</v>
      </c>
      <c r="K70" s="2" t="s">
        <v>552</v>
      </c>
      <c r="L70" s="2" t="str">
        <f t="shared" si="6"/>
        <v>Inbred HIPS</v>
      </c>
      <c r="M70" t="s">
        <v>379</v>
      </c>
      <c r="N70">
        <v>150</v>
      </c>
      <c r="O70">
        <f>VLOOKUP(A70,'Original Index'!$A:$C,2,FALSE)</f>
        <v>1715806</v>
      </c>
      <c r="P70" s="2">
        <f>VLOOKUP(A70,'Original Index'!$A:$C,3,FALSE)</f>
        <v>1729161</v>
      </c>
      <c r="Q70">
        <f>IF(L70="Hybrid HIPS",VLOOKUP(F70,'Collection Maps'!$MR$5:$NM$46,MATCH(E70,'Collection Maps'!$MR$4:$NM$4,0),FALSE),VLOOKUP(F70,'Collection Maps'!$NS$6:$OO$89,MATCH(E70,'Collection Maps'!$NS$91:$OO$91,0),FALSE))</f>
        <v>16</v>
      </c>
    </row>
    <row r="71" spans="1:17" x14ac:dyDescent="0.45">
      <c r="A71" s="3" t="str">
        <f t="shared" si="4"/>
        <v>Inbred HIPS_2_9</v>
      </c>
      <c r="B71" s="3" t="str">
        <f t="shared" si="5"/>
        <v>2_9</v>
      </c>
      <c r="C71" s="2" t="str">
        <f t="shared" si="7"/>
        <v>Missouri Valley$Inbred HIPS$150N$Dryland$Rep$1$Plot161Row2$Range9$@PHG35</v>
      </c>
      <c r="D71" s="2">
        <v>161</v>
      </c>
      <c r="E71" s="2">
        <v>2</v>
      </c>
      <c r="F71" s="2">
        <v>9</v>
      </c>
      <c r="G71" s="2" t="s">
        <v>267</v>
      </c>
      <c r="H71" s="2">
        <v>1</v>
      </c>
      <c r="I71" s="2" t="s">
        <v>642</v>
      </c>
      <c r="J71" s="2" t="s">
        <v>551</v>
      </c>
      <c r="K71" s="2" t="s">
        <v>552</v>
      </c>
      <c r="L71" s="2" t="str">
        <f t="shared" si="6"/>
        <v>Inbred HIPS</v>
      </c>
      <c r="M71" t="s">
        <v>379</v>
      </c>
      <c r="N71">
        <v>266</v>
      </c>
      <c r="O71">
        <f>VLOOKUP(A71,'Original Index'!$A:$C,2,FALSE)</f>
        <v>1716022</v>
      </c>
      <c r="P71" s="2">
        <f>VLOOKUP(A71,'Original Index'!$A:$C,3,FALSE)</f>
        <v>1729277</v>
      </c>
      <c r="Q71">
        <f>IF(L71="Hybrid HIPS",VLOOKUP(F71,'Collection Maps'!$MR$5:$NM$46,MATCH(E71,'Collection Maps'!$MR$4:$NM$4,0),FALSE),VLOOKUP(F71,'Collection Maps'!$NS$6:$OO$89,MATCH(E71,'Collection Maps'!$NS$91:$OO$91,0),FALSE))</f>
        <v>16</v>
      </c>
    </row>
    <row r="72" spans="1:17" x14ac:dyDescent="0.45">
      <c r="A72" s="3" t="str">
        <f t="shared" si="4"/>
        <v>Inbred HIPS_2_10</v>
      </c>
      <c r="B72" s="3" t="str">
        <f t="shared" si="5"/>
        <v>2_10</v>
      </c>
      <c r="C72" s="2" t="str">
        <f t="shared" si="7"/>
        <v>Missouri Valley$Inbred HIPS$150N$Dryland$Rep$1$Plot180Row2$Range10$@IDS91</v>
      </c>
      <c r="D72" s="2">
        <v>180</v>
      </c>
      <c r="E72" s="2">
        <v>2</v>
      </c>
      <c r="F72" s="2">
        <v>10</v>
      </c>
      <c r="G72" s="2" t="s">
        <v>241</v>
      </c>
      <c r="H72" s="2">
        <v>1</v>
      </c>
      <c r="I72" s="2" t="s">
        <v>642</v>
      </c>
      <c r="J72" s="2" t="s">
        <v>551</v>
      </c>
      <c r="K72" s="2" t="s">
        <v>552</v>
      </c>
      <c r="L72" s="2" t="str">
        <f t="shared" si="6"/>
        <v>Inbred HIPS</v>
      </c>
      <c r="M72" t="s">
        <v>379</v>
      </c>
      <c r="N72">
        <v>19</v>
      </c>
      <c r="O72">
        <f>VLOOKUP(A72,'Original Index'!$A:$C,2,FALSE)</f>
        <v>1715475</v>
      </c>
      <c r="P72" s="2">
        <f>VLOOKUP(A72,'Original Index'!$A:$C,3,FALSE)</f>
        <v>1723030</v>
      </c>
      <c r="Q72">
        <f>IF(L72="Hybrid HIPS",VLOOKUP(F72,'Collection Maps'!$MR$5:$NM$46,MATCH(E72,'Collection Maps'!$MR$4:$NM$4,0),FALSE),VLOOKUP(F72,'Collection Maps'!$NS$6:$OO$89,MATCH(E72,'Collection Maps'!$NS$91:$OO$91,0),FALSE))</f>
        <v>16</v>
      </c>
    </row>
    <row r="73" spans="1:17" x14ac:dyDescent="0.45">
      <c r="A73" s="3" t="str">
        <f t="shared" si="4"/>
        <v>Inbred HIPS_3_10</v>
      </c>
      <c r="B73" s="3" t="str">
        <f t="shared" si="5"/>
        <v>3_10</v>
      </c>
      <c r="C73" s="2" t="str">
        <f t="shared" si="7"/>
        <v>Missouri Valley$Inbred HIPS$150N$Dryland$Rep$1$Plot179Row3$Range10$@LH145</v>
      </c>
      <c r="D73" s="2">
        <v>179</v>
      </c>
      <c r="E73" s="2">
        <v>3</v>
      </c>
      <c r="F73" s="2">
        <v>10</v>
      </c>
      <c r="G73" s="2" t="s">
        <v>293</v>
      </c>
      <c r="H73" s="2">
        <v>1</v>
      </c>
      <c r="I73" s="2" t="s">
        <v>642</v>
      </c>
      <c r="J73" s="2" t="s">
        <v>551</v>
      </c>
      <c r="K73" s="2" t="s">
        <v>552</v>
      </c>
      <c r="L73" s="2" t="str">
        <f t="shared" si="6"/>
        <v>Inbred HIPS</v>
      </c>
      <c r="M73" t="s">
        <v>379</v>
      </c>
      <c r="N73">
        <v>175</v>
      </c>
      <c r="O73">
        <f>VLOOKUP(A73,'Original Index'!$A:$C,2,FALSE)</f>
        <v>1715831</v>
      </c>
      <c r="P73" s="2">
        <f>VLOOKUP(A73,'Original Index'!$A:$C,3,FALSE)</f>
        <v>1729186</v>
      </c>
      <c r="Q73">
        <f>IF(L73="Hybrid HIPS",VLOOKUP(F73,'Collection Maps'!$MR$5:$NM$46,MATCH(E73,'Collection Maps'!$MR$4:$NM$4,0),FALSE),VLOOKUP(F73,'Collection Maps'!$NS$6:$OO$89,MATCH(E73,'Collection Maps'!$NS$91:$OO$91,0),FALSE))</f>
        <v>16</v>
      </c>
    </row>
    <row r="74" spans="1:17" x14ac:dyDescent="0.45">
      <c r="A74" s="3" t="str">
        <f t="shared" si="4"/>
        <v>Inbred HIPS_4_10</v>
      </c>
      <c r="B74" s="3" t="str">
        <f t="shared" si="5"/>
        <v>4_10</v>
      </c>
      <c r="C74" s="2" t="str">
        <f t="shared" si="7"/>
        <v>Missouri Valley$Inbred HIPS$150N$Dryland$Rep$1$Plot178Row4$Range10$@B73</v>
      </c>
      <c r="D74" s="2">
        <v>178</v>
      </c>
      <c r="E74" s="2">
        <v>4</v>
      </c>
      <c r="F74" s="2">
        <v>10</v>
      </c>
      <c r="G74" s="2" t="s">
        <v>21</v>
      </c>
      <c r="H74" s="2">
        <v>1</v>
      </c>
      <c r="I74" s="2" t="s">
        <v>642</v>
      </c>
      <c r="J74" s="2" t="s">
        <v>551</v>
      </c>
      <c r="K74" s="2" t="s">
        <v>552</v>
      </c>
      <c r="L74" s="2" t="str">
        <f t="shared" si="6"/>
        <v>Inbred HIPS</v>
      </c>
      <c r="M74" t="s">
        <v>379</v>
      </c>
      <c r="N74">
        <v>360</v>
      </c>
      <c r="O74">
        <f>VLOOKUP(A74,'Original Index'!$A:$C,2,FALSE)</f>
        <v>1716215</v>
      </c>
      <c r="P74" s="2">
        <f>VLOOKUP(A74,'Original Index'!$A:$C,3,FALSE)</f>
        <v>1729371</v>
      </c>
      <c r="Q74">
        <f>IF(L74="Hybrid HIPS",VLOOKUP(F74,'Collection Maps'!$MR$5:$NM$46,MATCH(E74,'Collection Maps'!$MR$4:$NM$4,0),FALSE),VLOOKUP(F74,'Collection Maps'!$NS$6:$OO$89,MATCH(E74,'Collection Maps'!$NS$91:$OO$91,0),FALSE))</f>
        <v>16</v>
      </c>
    </row>
    <row r="75" spans="1:17" x14ac:dyDescent="0.45">
      <c r="A75" s="3" t="str">
        <f t="shared" si="4"/>
        <v>Inbred HIPS_5_10</v>
      </c>
      <c r="B75" s="3" t="str">
        <f t="shared" si="5"/>
        <v>5_10</v>
      </c>
      <c r="C75" s="2" t="str">
        <f t="shared" si="7"/>
        <v>Missouri Valley$Inbred HIPS$150N$Dryland$Rep$1$Plot177Row5$Range10$@PHN11</v>
      </c>
      <c r="D75" s="2">
        <v>177</v>
      </c>
      <c r="E75" s="2">
        <v>5</v>
      </c>
      <c r="F75" s="2">
        <v>10</v>
      </c>
      <c r="G75" s="2" t="s">
        <v>211</v>
      </c>
      <c r="H75" s="2">
        <v>1</v>
      </c>
      <c r="I75" s="2" t="s">
        <v>642</v>
      </c>
      <c r="J75" s="2" t="s">
        <v>551</v>
      </c>
      <c r="K75" s="2" t="s">
        <v>552</v>
      </c>
      <c r="L75" s="2" t="str">
        <f t="shared" si="6"/>
        <v>Inbred HIPS</v>
      </c>
      <c r="M75" t="s">
        <v>379</v>
      </c>
      <c r="N75">
        <v>203</v>
      </c>
      <c r="O75">
        <f>VLOOKUP(A75,'Original Index'!$A:$C,2,FALSE)</f>
        <v>1715859</v>
      </c>
      <c r="P75" s="2">
        <f>VLOOKUP(A75,'Original Index'!$A:$C,3,FALSE)</f>
        <v>1729214</v>
      </c>
      <c r="Q75">
        <f>IF(L75="Hybrid HIPS",VLOOKUP(F75,'Collection Maps'!$MR$5:$NM$46,MATCH(E75,'Collection Maps'!$MR$4:$NM$4,0),FALSE),VLOOKUP(F75,'Collection Maps'!$NS$6:$OO$89,MATCH(E75,'Collection Maps'!$NS$91:$OO$91,0),FALSE))</f>
        <v>16</v>
      </c>
    </row>
    <row r="76" spans="1:17" x14ac:dyDescent="0.45">
      <c r="A76" s="3" t="str">
        <f t="shared" si="4"/>
        <v>Inbred HIPS_6_10</v>
      </c>
      <c r="B76" s="3" t="str">
        <f t="shared" si="5"/>
        <v>6_10</v>
      </c>
      <c r="C76" s="2" t="str">
        <f t="shared" si="7"/>
        <v>Missouri Valley$Inbred HIPS$150N$Dryland$Rep$1$Plot176Row6$Range10$@LH93</v>
      </c>
      <c r="D76" s="2">
        <v>176</v>
      </c>
      <c r="E76" s="2">
        <v>6</v>
      </c>
      <c r="F76" s="2">
        <v>10</v>
      </c>
      <c r="G76" s="2" t="s">
        <v>226</v>
      </c>
      <c r="H76" s="2">
        <v>1</v>
      </c>
      <c r="I76" s="2" t="s">
        <v>642</v>
      </c>
      <c r="J76" s="2" t="s">
        <v>551</v>
      </c>
      <c r="K76" s="2" t="s">
        <v>552</v>
      </c>
      <c r="L76" s="2" t="str">
        <f t="shared" si="6"/>
        <v>Inbred HIPS</v>
      </c>
      <c r="M76" t="s">
        <v>379</v>
      </c>
      <c r="N76">
        <v>269</v>
      </c>
      <c r="O76">
        <f>VLOOKUP(A76,'Original Index'!$A:$C,2,FALSE)</f>
        <v>1716025</v>
      </c>
      <c r="P76" s="2">
        <f>VLOOKUP(A76,'Original Index'!$A:$C,3,FALSE)</f>
        <v>1729280</v>
      </c>
      <c r="Q76">
        <f>IF(L76="Hybrid HIPS",VLOOKUP(F76,'Collection Maps'!$MR$5:$NM$46,MATCH(E76,'Collection Maps'!$MR$4:$NM$4,0),FALSE),VLOOKUP(F76,'Collection Maps'!$NS$6:$OO$89,MATCH(E76,'Collection Maps'!$NS$91:$OO$91,0),FALSE))</f>
        <v>16</v>
      </c>
    </row>
    <row r="77" spans="1:17" x14ac:dyDescent="0.45">
      <c r="A77" s="3" t="str">
        <f t="shared" si="4"/>
        <v>Inbred HIPS_7_10</v>
      </c>
      <c r="B77" s="3" t="str">
        <f t="shared" si="5"/>
        <v>7_10</v>
      </c>
      <c r="C77" s="2" t="str">
        <f t="shared" si="7"/>
        <v>Missouri Valley$Inbred HIPS$150N$Dryland$Rep$1$Plot175Row7$Range10$@CML238</v>
      </c>
      <c r="D77" s="2">
        <v>175</v>
      </c>
      <c r="E77" s="2">
        <v>7</v>
      </c>
      <c r="F77" s="2">
        <v>10</v>
      </c>
      <c r="G77" s="2" t="s">
        <v>234</v>
      </c>
      <c r="H77" s="2">
        <v>1</v>
      </c>
      <c r="I77" s="2" t="s">
        <v>642</v>
      </c>
      <c r="J77" s="2" t="s">
        <v>551</v>
      </c>
      <c r="K77" s="2" t="s">
        <v>552</v>
      </c>
      <c r="L77" s="2" t="str">
        <f t="shared" si="6"/>
        <v>Inbred HIPS</v>
      </c>
      <c r="M77" t="s">
        <v>379</v>
      </c>
      <c r="N77">
        <v>229</v>
      </c>
      <c r="O77">
        <f>VLOOKUP(A77,'Original Index'!$A:$C,2,FALSE)</f>
        <v>1715885</v>
      </c>
      <c r="P77" s="2">
        <f>VLOOKUP(A77,'Original Index'!$A:$C,3,FALSE)</f>
        <v>1729240</v>
      </c>
      <c r="Q77">
        <f>IF(L77="Hybrid HIPS",VLOOKUP(F77,'Collection Maps'!$MR$5:$NM$46,MATCH(E77,'Collection Maps'!$MR$4:$NM$4,0),FALSE),VLOOKUP(F77,'Collection Maps'!$NS$6:$OO$89,MATCH(E77,'Collection Maps'!$NS$91:$OO$91,0),FALSE))</f>
        <v>16</v>
      </c>
    </row>
    <row r="78" spans="1:17" x14ac:dyDescent="0.45">
      <c r="A78" s="3" t="str">
        <f t="shared" si="4"/>
        <v>Inbred HIPS_8_10</v>
      </c>
      <c r="B78" s="3" t="str">
        <f t="shared" si="5"/>
        <v>8_10</v>
      </c>
      <c r="C78" s="2" t="str">
        <f t="shared" si="7"/>
        <v>Missouri Valley$Inbred HIPS$150N$Dryland$Rep$1$Plot174Row8$Range10$@CMV3</v>
      </c>
      <c r="D78" s="2">
        <v>174</v>
      </c>
      <c r="E78" s="2">
        <v>8</v>
      </c>
      <c r="F78" s="2">
        <v>10</v>
      </c>
      <c r="G78" s="2" t="s">
        <v>274</v>
      </c>
      <c r="H78" s="2">
        <v>1</v>
      </c>
      <c r="I78" s="2" t="s">
        <v>642</v>
      </c>
      <c r="J78" s="2" t="s">
        <v>551</v>
      </c>
      <c r="K78" s="2" t="s">
        <v>552</v>
      </c>
      <c r="L78" s="2" t="str">
        <f t="shared" si="6"/>
        <v>Inbred HIPS</v>
      </c>
      <c r="M78" t="s">
        <v>379</v>
      </c>
      <c r="N78">
        <v>336</v>
      </c>
      <c r="O78">
        <f>VLOOKUP(A78,'Original Index'!$A:$C,2,FALSE)</f>
        <v>1716092</v>
      </c>
      <c r="P78" s="2">
        <f>VLOOKUP(A78,'Original Index'!$A:$C,3,FALSE)</f>
        <v>1729347</v>
      </c>
      <c r="Q78">
        <f>IF(L78="Hybrid HIPS",VLOOKUP(F78,'Collection Maps'!$MR$5:$NM$46,MATCH(E78,'Collection Maps'!$MR$4:$NM$4,0),FALSE),VLOOKUP(F78,'Collection Maps'!$NS$6:$OO$89,MATCH(E78,'Collection Maps'!$NS$91:$OO$91,0),FALSE))</f>
        <v>16</v>
      </c>
    </row>
    <row r="79" spans="1:17" x14ac:dyDescent="0.45">
      <c r="A79" s="3" t="str">
        <f t="shared" si="4"/>
        <v>Inbred HIPS_9_10</v>
      </c>
      <c r="B79" s="3" t="str">
        <f t="shared" si="5"/>
        <v>9_10</v>
      </c>
      <c r="C79" s="2" t="str">
        <f t="shared" si="7"/>
        <v>Missouri Valley$Inbred HIPS$150N$Dryland$Rep$1$Plot173Row9$Range10$@A659</v>
      </c>
      <c r="D79" s="2">
        <v>173</v>
      </c>
      <c r="E79" s="2">
        <v>9</v>
      </c>
      <c r="F79" s="2">
        <v>10</v>
      </c>
      <c r="G79" s="2" t="s">
        <v>310</v>
      </c>
      <c r="H79" s="2">
        <v>1</v>
      </c>
      <c r="I79" s="2" t="s">
        <v>642</v>
      </c>
      <c r="J79" s="2" t="s">
        <v>551</v>
      </c>
      <c r="K79" s="2" t="s">
        <v>552</v>
      </c>
      <c r="L79" s="2" t="str">
        <f t="shared" si="6"/>
        <v>Inbred HIPS</v>
      </c>
      <c r="M79" t="s">
        <v>379</v>
      </c>
      <c r="N79">
        <v>303</v>
      </c>
      <c r="O79">
        <f>VLOOKUP(A79,'Original Index'!$A:$C,2,FALSE)</f>
        <v>1716059</v>
      </c>
      <c r="P79" s="2">
        <f>VLOOKUP(A79,'Original Index'!$A:$C,3,FALSE)</f>
        <v>1729314</v>
      </c>
      <c r="Q79">
        <f>IF(L79="Hybrid HIPS",VLOOKUP(F79,'Collection Maps'!$MR$5:$NM$46,MATCH(E79,'Collection Maps'!$MR$4:$NM$4,0),FALSE),VLOOKUP(F79,'Collection Maps'!$NS$6:$OO$89,MATCH(E79,'Collection Maps'!$NS$91:$OO$91,0),FALSE))</f>
        <v>16</v>
      </c>
    </row>
    <row r="80" spans="1:17" x14ac:dyDescent="0.45">
      <c r="A80" s="3" t="str">
        <f t="shared" si="4"/>
        <v>Inbred HIPS_10_10</v>
      </c>
      <c r="B80" s="3" t="str">
        <f t="shared" si="5"/>
        <v>10_10</v>
      </c>
      <c r="C80" s="2" t="str">
        <f t="shared" si="7"/>
        <v>Missouri Valley$Inbred HIPS$150N$Dryland$Rep$1$Plot172Row10$Range10$@HB8229</v>
      </c>
      <c r="D80" s="2">
        <v>172</v>
      </c>
      <c r="E80" s="2">
        <v>10</v>
      </c>
      <c r="F80" s="2">
        <v>10</v>
      </c>
      <c r="G80" s="2" t="s">
        <v>285</v>
      </c>
      <c r="H80" s="2">
        <v>1</v>
      </c>
      <c r="I80" s="2" t="s">
        <v>642</v>
      </c>
      <c r="J80" s="2" t="s">
        <v>551</v>
      </c>
      <c r="K80" s="2" t="s">
        <v>552</v>
      </c>
      <c r="L80" s="2" t="str">
        <f t="shared" si="6"/>
        <v>Inbred HIPS</v>
      </c>
      <c r="M80" t="s">
        <v>379</v>
      </c>
      <c r="N80">
        <v>208</v>
      </c>
      <c r="O80">
        <f>VLOOKUP(A80,'Original Index'!$A:$C,2,FALSE)</f>
        <v>1715864</v>
      </c>
      <c r="P80" s="2">
        <f>VLOOKUP(A80,'Original Index'!$A:$C,3,FALSE)</f>
        <v>1729219</v>
      </c>
      <c r="Q80">
        <f>IF(L80="Hybrid HIPS",VLOOKUP(F80,'Collection Maps'!$MR$5:$NM$46,MATCH(E80,'Collection Maps'!$MR$4:$NM$4,0),FALSE),VLOOKUP(F80,'Collection Maps'!$NS$6:$OO$89,MATCH(E80,'Collection Maps'!$NS$91:$OO$91,0),FALSE))</f>
        <v>16</v>
      </c>
    </row>
    <row r="81" spans="1:17" x14ac:dyDescent="0.45">
      <c r="A81" s="3" t="str">
        <f t="shared" si="4"/>
        <v>Inbred HIPS_11_10</v>
      </c>
      <c r="B81" s="3" t="str">
        <f t="shared" si="5"/>
        <v>11_10</v>
      </c>
      <c r="C81" s="2" t="str">
        <f t="shared" si="7"/>
        <v>Missouri Valley$Inbred HIPS$150N$Dryland$Rep$1$Plot171Row11$Range10$@NC310</v>
      </c>
      <c r="D81" s="2">
        <v>171</v>
      </c>
      <c r="E81" s="2">
        <v>11</v>
      </c>
      <c r="F81" s="2">
        <v>10</v>
      </c>
      <c r="G81" s="2" t="s">
        <v>321</v>
      </c>
      <c r="H81" s="2">
        <v>1</v>
      </c>
      <c r="I81" s="2" t="s">
        <v>642</v>
      </c>
      <c r="J81" s="2" t="s">
        <v>551</v>
      </c>
      <c r="K81" s="2" t="s">
        <v>552</v>
      </c>
      <c r="L81" s="2" t="str">
        <f t="shared" si="6"/>
        <v>Inbred HIPS</v>
      </c>
      <c r="M81" t="s">
        <v>379</v>
      </c>
      <c r="N81">
        <v>124</v>
      </c>
      <c r="O81">
        <f>VLOOKUP(A81,'Original Index'!$A:$C,2,FALSE)</f>
        <v>1715680</v>
      </c>
      <c r="P81" s="2">
        <f>VLOOKUP(A81,'Original Index'!$A:$C,3,FALSE)</f>
        <v>1729135</v>
      </c>
      <c r="Q81">
        <f>IF(L81="Hybrid HIPS",VLOOKUP(F81,'Collection Maps'!$MR$5:$NM$46,MATCH(E81,'Collection Maps'!$MR$4:$NM$4,0),FALSE),VLOOKUP(F81,'Collection Maps'!$NS$6:$OO$89,MATCH(E81,'Collection Maps'!$NS$91:$OO$91,0),FALSE))</f>
        <v>16</v>
      </c>
    </row>
    <row r="82" spans="1:17" x14ac:dyDescent="0.45">
      <c r="A82" s="3" t="str">
        <f t="shared" si="4"/>
        <v>Inbred HIPS_11_11</v>
      </c>
      <c r="B82" s="3" t="str">
        <f t="shared" si="5"/>
        <v>11_11</v>
      </c>
      <c r="C82" s="2" t="str">
        <f t="shared" si="7"/>
        <v>Missouri Valley$Inbred HIPS$150N$Dryland$Rep$1$Plot190Row11$Range11$@A619</v>
      </c>
      <c r="D82" s="2">
        <v>190</v>
      </c>
      <c r="E82" s="2">
        <v>11</v>
      </c>
      <c r="F82" s="2">
        <v>11</v>
      </c>
      <c r="G82" s="2" t="s">
        <v>288</v>
      </c>
      <c r="H82" s="2">
        <v>1</v>
      </c>
      <c r="I82" s="2" t="s">
        <v>642</v>
      </c>
      <c r="J82" s="2" t="s">
        <v>551</v>
      </c>
      <c r="K82" s="2" t="s">
        <v>552</v>
      </c>
      <c r="L82" s="2" t="str">
        <f t="shared" si="6"/>
        <v>Inbred HIPS</v>
      </c>
      <c r="M82" t="s">
        <v>379</v>
      </c>
      <c r="N82">
        <v>163</v>
      </c>
      <c r="O82">
        <f>VLOOKUP(A82,'Original Index'!$A:$C,2,FALSE)</f>
        <v>1715819</v>
      </c>
      <c r="P82" s="2">
        <f>VLOOKUP(A82,'Original Index'!$A:$C,3,FALSE)</f>
        <v>1729174</v>
      </c>
      <c r="Q82">
        <f>IF(L82="Hybrid HIPS",VLOOKUP(F82,'Collection Maps'!$MR$5:$NM$46,MATCH(E82,'Collection Maps'!$MR$4:$NM$4,0),FALSE),VLOOKUP(F82,'Collection Maps'!$NS$6:$OO$89,MATCH(E82,'Collection Maps'!$NS$91:$OO$91,0),FALSE))</f>
        <v>17</v>
      </c>
    </row>
    <row r="83" spans="1:17" x14ac:dyDescent="0.45">
      <c r="A83" s="3" t="str">
        <f t="shared" si="4"/>
        <v>Inbred HIPS_10_11</v>
      </c>
      <c r="B83" s="3" t="str">
        <f t="shared" si="5"/>
        <v>10_11</v>
      </c>
      <c r="C83" s="2" t="str">
        <f t="shared" si="7"/>
        <v>Missouri Valley$Inbred HIPS$150N$Dryland$Rep$1$Plot189Row10$Range11$@NC340</v>
      </c>
      <c r="D83" s="2">
        <v>189</v>
      </c>
      <c r="E83" s="2">
        <v>10</v>
      </c>
      <c r="F83" s="2">
        <v>11</v>
      </c>
      <c r="G83" s="2" t="s">
        <v>272</v>
      </c>
      <c r="H83" s="2">
        <v>1</v>
      </c>
      <c r="I83" s="2" t="s">
        <v>642</v>
      </c>
      <c r="J83" s="2" t="s">
        <v>551</v>
      </c>
      <c r="K83" s="2" t="s">
        <v>552</v>
      </c>
      <c r="L83" s="2" t="str">
        <f t="shared" si="6"/>
        <v>Inbred HIPS</v>
      </c>
      <c r="M83" t="s">
        <v>379</v>
      </c>
      <c r="N83">
        <v>39</v>
      </c>
      <c r="O83">
        <f>VLOOKUP(A83,'Original Index'!$A:$C,2,FALSE)</f>
        <v>1715495</v>
      </c>
      <c r="P83" s="2">
        <f>VLOOKUP(A83,'Original Index'!$A:$C,3,FALSE)</f>
        <v>1723050</v>
      </c>
      <c r="Q83">
        <f>IF(L83="Hybrid HIPS",VLOOKUP(F83,'Collection Maps'!$MR$5:$NM$46,MATCH(E83,'Collection Maps'!$MR$4:$NM$4,0),FALSE),VLOOKUP(F83,'Collection Maps'!$NS$6:$OO$89,MATCH(E83,'Collection Maps'!$NS$91:$OO$91,0),FALSE))</f>
        <v>17</v>
      </c>
    </row>
    <row r="84" spans="1:17" x14ac:dyDescent="0.45">
      <c r="A84" s="3" t="str">
        <f t="shared" si="4"/>
        <v>Inbred HIPS_9_11</v>
      </c>
      <c r="B84" s="3" t="str">
        <f t="shared" si="5"/>
        <v>9_11</v>
      </c>
      <c r="C84" s="2" t="str">
        <f t="shared" si="7"/>
        <v>Missouri Valley$Inbred HIPS$150N$Dryland$Rep$1$Plot188Row9$Range11$@Va22</v>
      </c>
      <c r="D84" s="2">
        <v>188</v>
      </c>
      <c r="E84" s="2">
        <v>9</v>
      </c>
      <c r="F84" s="2">
        <v>11</v>
      </c>
      <c r="G84" s="2" t="s">
        <v>245</v>
      </c>
      <c r="H84" s="2">
        <v>1</v>
      </c>
      <c r="I84" s="2" t="s">
        <v>642</v>
      </c>
      <c r="J84" s="2" t="s">
        <v>551</v>
      </c>
      <c r="K84" s="2" t="s">
        <v>552</v>
      </c>
      <c r="L84" s="2" t="str">
        <f t="shared" si="6"/>
        <v>Inbred HIPS</v>
      </c>
      <c r="M84" t="s">
        <v>379</v>
      </c>
      <c r="N84">
        <v>101</v>
      </c>
      <c r="O84">
        <f>VLOOKUP(A84,'Original Index'!$A:$C,2,FALSE)</f>
        <v>1715657</v>
      </c>
      <c r="P84" s="2">
        <f>VLOOKUP(A84,'Original Index'!$A:$C,3,FALSE)</f>
        <v>1729112</v>
      </c>
      <c r="Q84">
        <f>IF(L84="Hybrid HIPS",VLOOKUP(F84,'Collection Maps'!$MR$5:$NM$46,MATCH(E84,'Collection Maps'!$MR$4:$NM$4,0),FALSE),VLOOKUP(F84,'Collection Maps'!$NS$6:$OO$89,MATCH(E84,'Collection Maps'!$NS$91:$OO$91,0),FALSE))</f>
        <v>17</v>
      </c>
    </row>
    <row r="85" spans="1:17" x14ac:dyDescent="0.45">
      <c r="A85" s="3" t="str">
        <f t="shared" si="4"/>
        <v>Inbred HIPS_8_11</v>
      </c>
      <c r="B85" s="3" t="str">
        <f t="shared" si="5"/>
        <v>8_11</v>
      </c>
      <c r="C85" s="2" t="str">
        <f t="shared" si="7"/>
        <v>Missouri Valley$Inbred HIPS$150N$Dryland$Rep$1$Plot187Row8$Range11$@CH9</v>
      </c>
      <c r="D85" s="2">
        <v>187</v>
      </c>
      <c r="E85" s="2">
        <v>8</v>
      </c>
      <c r="F85" s="2">
        <v>11</v>
      </c>
      <c r="G85" s="2" t="s">
        <v>311</v>
      </c>
      <c r="H85" s="2">
        <v>1</v>
      </c>
      <c r="I85" s="2" t="s">
        <v>642</v>
      </c>
      <c r="J85" s="2" t="s">
        <v>551</v>
      </c>
      <c r="K85" s="2" t="s">
        <v>552</v>
      </c>
      <c r="L85" s="2" t="str">
        <f t="shared" si="6"/>
        <v>Inbred HIPS</v>
      </c>
      <c r="M85" t="s">
        <v>379</v>
      </c>
      <c r="N85">
        <v>112</v>
      </c>
      <c r="O85">
        <f>VLOOKUP(A85,'Original Index'!$A:$C,2,FALSE)</f>
        <v>1715668</v>
      </c>
      <c r="P85" s="2">
        <f>VLOOKUP(A85,'Original Index'!$A:$C,3,FALSE)</f>
        <v>1729123</v>
      </c>
      <c r="Q85">
        <f>IF(L85="Hybrid HIPS",VLOOKUP(F85,'Collection Maps'!$MR$5:$NM$46,MATCH(E85,'Collection Maps'!$MR$4:$NM$4,0),FALSE),VLOOKUP(F85,'Collection Maps'!$NS$6:$OO$89,MATCH(E85,'Collection Maps'!$NS$91:$OO$91,0),FALSE))</f>
        <v>17</v>
      </c>
    </row>
    <row r="86" spans="1:17" x14ac:dyDescent="0.45">
      <c r="A86" s="3" t="str">
        <f t="shared" si="4"/>
        <v>Inbred HIPS_7_11</v>
      </c>
      <c r="B86" s="3" t="str">
        <f t="shared" si="5"/>
        <v>7_11</v>
      </c>
      <c r="C86" s="2" t="str">
        <f t="shared" si="7"/>
        <v>Missouri Valley$Inbred HIPS$150N$Dryland$Rep$1$Plot186Row7$Range11$@CML323</v>
      </c>
      <c r="D86" s="2">
        <v>186</v>
      </c>
      <c r="E86" s="2">
        <v>7</v>
      </c>
      <c r="F86" s="2">
        <v>11</v>
      </c>
      <c r="G86" s="2" t="s">
        <v>221</v>
      </c>
      <c r="H86" s="2">
        <v>1</v>
      </c>
      <c r="I86" s="2" t="s">
        <v>642</v>
      </c>
      <c r="J86" s="2" t="s">
        <v>551</v>
      </c>
      <c r="K86" s="2" t="s">
        <v>552</v>
      </c>
      <c r="L86" s="2" t="str">
        <f t="shared" si="6"/>
        <v>Inbred HIPS</v>
      </c>
      <c r="M86" t="s">
        <v>379</v>
      </c>
      <c r="N86">
        <v>118</v>
      </c>
      <c r="O86">
        <f>VLOOKUP(A86,'Original Index'!$A:$C,2,FALSE)</f>
        <v>1715674</v>
      </c>
      <c r="P86" s="2">
        <f>VLOOKUP(A86,'Original Index'!$A:$C,3,FALSE)</f>
        <v>1729129</v>
      </c>
      <c r="Q86">
        <f>IF(L86="Hybrid HIPS",VLOOKUP(F86,'Collection Maps'!$MR$5:$NM$46,MATCH(E86,'Collection Maps'!$MR$4:$NM$4,0),FALSE),VLOOKUP(F86,'Collection Maps'!$NS$6:$OO$89,MATCH(E86,'Collection Maps'!$NS$91:$OO$91,0),FALSE))</f>
        <v>17</v>
      </c>
    </row>
    <row r="87" spans="1:17" x14ac:dyDescent="0.45">
      <c r="A87" s="3" t="str">
        <f t="shared" si="4"/>
        <v>Inbred HIPS_6_11</v>
      </c>
      <c r="B87" s="3" t="str">
        <f t="shared" si="5"/>
        <v>6_11</v>
      </c>
      <c r="C87" s="2" t="str">
        <f t="shared" si="7"/>
        <v>Missouri Valley$Inbred HIPS$150N$Dryland$Rep$1$Plot185Row6$Range11$@B57</v>
      </c>
      <c r="D87" s="2">
        <v>185</v>
      </c>
      <c r="E87" s="2">
        <v>6</v>
      </c>
      <c r="F87" s="2">
        <v>11</v>
      </c>
      <c r="G87" s="2" t="s">
        <v>257</v>
      </c>
      <c r="H87" s="2">
        <v>1</v>
      </c>
      <c r="I87" s="2" t="s">
        <v>642</v>
      </c>
      <c r="J87" s="2" t="s">
        <v>551</v>
      </c>
      <c r="K87" s="2" t="s">
        <v>552</v>
      </c>
      <c r="L87" s="2" t="str">
        <f t="shared" si="6"/>
        <v>Inbred HIPS</v>
      </c>
      <c r="M87" t="s">
        <v>379</v>
      </c>
      <c r="N87">
        <v>56</v>
      </c>
      <c r="O87">
        <f>VLOOKUP(A87,'Original Index'!$A:$C,2,FALSE)</f>
        <v>1715612</v>
      </c>
      <c r="P87" s="2">
        <f>VLOOKUP(A87,'Original Index'!$A:$C,3,FALSE)</f>
        <v>1723067</v>
      </c>
      <c r="Q87">
        <f>IF(L87="Hybrid HIPS",VLOOKUP(F87,'Collection Maps'!$MR$5:$NM$46,MATCH(E87,'Collection Maps'!$MR$4:$NM$4,0),FALSE),VLOOKUP(F87,'Collection Maps'!$NS$6:$OO$89,MATCH(E87,'Collection Maps'!$NS$91:$OO$91,0),FALSE))</f>
        <v>17</v>
      </c>
    </row>
    <row r="88" spans="1:17" x14ac:dyDescent="0.45">
      <c r="A88" s="3" t="str">
        <f t="shared" si="4"/>
        <v>Inbred HIPS_5_11</v>
      </c>
      <c r="B88" s="3" t="str">
        <f t="shared" si="5"/>
        <v>5_11</v>
      </c>
      <c r="C88" s="2" t="str">
        <f t="shared" si="7"/>
        <v>Missouri Valley$Inbred HIPS$150N$Dryland$Rep$1$Plot184Row5$Range11$@B73</v>
      </c>
      <c r="D88" s="2">
        <v>184</v>
      </c>
      <c r="E88" s="2">
        <v>5</v>
      </c>
      <c r="F88" s="2">
        <v>11</v>
      </c>
      <c r="G88" s="2" t="s">
        <v>21</v>
      </c>
      <c r="H88" s="2">
        <v>1</v>
      </c>
      <c r="I88" s="2" t="s">
        <v>642</v>
      </c>
      <c r="J88" s="2" t="s">
        <v>551</v>
      </c>
      <c r="K88" s="2" t="s">
        <v>552</v>
      </c>
      <c r="L88" s="2" t="str">
        <f t="shared" si="6"/>
        <v>Inbred HIPS</v>
      </c>
      <c r="M88" t="s">
        <v>379</v>
      </c>
      <c r="N88">
        <v>366</v>
      </c>
      <c r="O88">
        <f>VLOOKUP(A88,'Original Index'!$A:$C,2,FALSE)</f>
        <v>1716215</v>
      </c>
      <c r="P88" s="2">
        <f>VLOOKUP(A88,'Original Index'!$A:$C,3,FALSE)</f>
        <v>1729377</v>
      </c>
      <c r="Q88">
        <f>IF(L88="Hybrid HIPS",VLOOKUP(F88,'Collection Maps'!$MR$5:$NM$46,MATCH(E88,'Collection Maps'!$MR$4:$NM$4,0),FALSE),VLOOKUP(F88,'Collection Maps'!$NS$6:$OO$89,MATCH(E88,'Collection Maps'!$NS$91:$OO$91,0),FALSE))</f>
        <v>17</v>
      </c>
    </row>
    <row r="89" spans="1:17" x14ac:dyDescent="0.45">
      <c r="A89" s="3" t="str">
        <f t="shared" si="4"/>
        <v>Inbred HIPS_4_11</v>
      </c>
      <c r="B89" s="3" t="str">
        <f t="shared" si="5"/>
        <v>4_11</v>
      </c>
      <c r="C89" s="2" t="str">
        <f t="shared" si="7"/>
        <v>Missouri Valley$Inbred HIPS$150N$Dryland$Rep$1$Plot183Row4$Range11$@N6</v>
      </c>
      <c r="D89" s="2">
        <v>183</v>
      </c>
      <c r="E89" s="2">
        <v>4</v>
      </c>
      <c r="F89" s="2">
        <v>11</v>
      </c>
      <c r="G89" s="2" t="s">
        <v>279</v>
      </c>
      <c r="H89" s="2">
        <v>1</v>
      </c>
      <c r="I89" s="2" t="s">
        <v>642</v>
      </c>
      <c r="J89" s="2" t="s">
        <v>551</v>
      </c>
      <c r="K89" s="2" t="s">
        <v>552</v>
      </c>
      <c r="L89" s="2" t="str">
        <f t="shared" si="6"/>
        <v>Inbred HIPS</v>
      </c>
      <c r="M89" t="s">
        <v>379</v>
      </c>
      <c r="N89">
        <v>35</v>
      </c>
      <c r="O89">
        <f>VLOOKUP(A89,'Original Index'!$A:$C,2,FALSE)</f>
        <v>1715491</v>
      </c>
      <c r="P89" s="2">
        <f>VLOOKUP(A89,'Original Index'!$A:$C,3,FALSE)</f>
        <v>1723046</v>
      </c>
      <c r="Q89">
        <f>IF(L89="Hybrid HIPS",VLOOKUP(F89,'Collection Maps'!$MR$5:$NM$46,MATCH(E89,'Collection Maps'!$MR$4:$NM$4,0),FALSE),VLOOKUP(F89,'Collection Maps'!$NS$6:$OO$89,MATCH(E89,'Collection Maps'!$NS$91:$OO$91,0),FALSE))</f>
        <v>17</v>
      </c>
    </row>
    <row r="90" spans="1:17" x14ac:dyDescent="0.45">
      <c r="A90" s="3" t="str">
        <f t="shared" si="4"/>
        <v>Inbred HIPS_3_11</v>
      </c>
      <c r="B90" s="3" t="str">
        <f t="shared" si="5"/>
        <v>3_11</v>
      </c>
      <c r="C90" s="2" t="str">
        <f t="shared" si="7"/>
        <v>Missouri Valley$Inbred HIPS$150N$Dryland$Rep$1$Plot182Row3$Range11$@792</v>
      </c>
      <c r="D90" s="2">
        <v>182</v>
      </c>
      <c r="E90" s="2">
        <v>3</v>
      </c>
      <c r="F90" s="2">
        <v>11</v>
      </c>
      <c r="G90" s="2" t="s">
        <v>249</v>
      </c>
      <c r="H90" s="2">
        <v>1</v>
      </c>
      <c r="I90" s="2" t="s">
        <v>642</v>
      </c>
      <c r="J90" s="2" t="s">
        <v>551</v>
      </c>
      <c r="K90" s="2" t="s">
        <v>552</v>
      </c>
      <c r="L90" s="2" t="str">
        <f t="shared" si="6"/>
        <v>Inbred HIPS</v>
      </c>
      <c r="M90" t="s">
        <v>379</v>
      </c>
      <c r="N90">
        <v>46</v>
      </c>
      <c r="O90">
        <f>VLOOKUP(A90,'Original Index'!$A:$C,2,FALSE)</f>
        <v>1715602</v>
      </c>
      <c r="P90" s="2">
        <f>VLOOKUP(A90,'Original Index'!$A:$C,3,FALSE)</f>
        <v>1723057</v>
      </c>
      <c r="Q90">
        <f>IF(L90="Hybrid HIPS",VLOOKUP(F90,'Collection Maps'!$MR$5:$NM$46,MATCH(E90,'Collection Maps'!$MR$4:$NM$4,0),FALSE),VLOOKUP(F90,'Collection Maps'!$NS$6:$OO$89,MATCH(E90,'Collection Maps'!$NS$91:$OO$91,0),FALSE))</f>
        <v>17</v>
      </c>
    </row>
    <row r="91" spans="1:17" x14ac:dyDescent="0.45">
      <c r="A91" s="3" t="str">
        <f t="shared" si="4"/>
        <v>Inbred HIPS_2_11</v>
      </c>
      <c r="B91" s="3" t="str">
        <f t="shared" si="5"/>
        <v>2_11</v>
      </c>
      <c r="C91" s="2" t="str">
        <f t="shared" si="7"/>
        <v>Missouri Valley$Inbred HIPS$150N$Dryland$Rep$1$Plot181Row2$Range11$@11430</v>
      </c>
      <c r="D91" s="2">
        <v>181</v>
      </c>
      <c r="E91" s="2">
        <v>2</v>
      </c>
      <c r="F91" s="2">
        <v>11</v>
      </c>
      <c r="G91" s="2" t="s">
        <v>240</v>
      </c>
      <c r="H91" s="2">
        <v>1</v>
      </c>
      <c r="I91" s="2" t="s">
        <v>642</v>
      </c>
      <c r="J91" s="2" t="s">
        <v>551</v>
      </c>
      <c r="K91" s="2" t="s">
        <v>552</v>
      </c>
      <c r="L91" s="2" t="str">
        <f t="shared" si="6"/>
        <v>Inbred HIPS</v>
      </c>
      <c r="M91" t="s">
        <v>379</v>
      </c>
      <c r="N91">
        <v>206</v>
      </c>
      <c r="O91">
        <f>VLOOKUP(A91,'Original Index'!$A:$C,2,FALSE)</f>
        <v>1715862</v>
      </c>
      <c r="P91" s="2">
        <f>VLOOKUP(A91,'Original Index'!$A:$C,3,FALSE)</f>
        <v>1729217</v>
      </c>
      <c r="Q91">
        <f>IF(L91="Hybrid HIPS",VLOOKUP(F91,'Collection Maps'!$MR$5:$NM$46,MATCH(E91,'Collection Maps'!$MR$4:$NM$4,0),FALSE),VLOOKUP(F91,'Collection Maps'!$NS$6:$OO$89,MATCH(E91,'Collection Maps'!$NS$91:$OO$91,0),FALSE))</f>
        <v>17</v>
      </c>
    </row>
    <row r="92" spans="1:17" x14ac:dyDescent="0.45">
      <c r="A92" s="3" t="str">
        <f t="shared" si="4"/>
        <v>Inbred HIPS_2_12</v>
      </c>
      <c r="B92" s="3" t="str">
        <f t="shared" si="5"/>
        <v>2_12</v>
      </c>
      <c r="C92" s="2" t="str">
        <f t="shared" si="7"/>
        <v>Missouri Valley$Inbred HIPS$150N$Dryland$Rep$1$Plot200Row2$Range12$@NS501</v>
      </c>
      <c r="D92" s="2">
        <v>200</v>
      </c>
      <c r="E92" s="2">
        <v>2</v>
      </c>
      <c r="F92" s="2">
        <v>12</v>
      </c>
      <c r="G92" s="2" t="s">
        <v>282</v>
      </c>
      <c r="H92" s="2">
        <v>1</v>
      </c>
      <c r="I92" s="2" t="s">
        <v>642</v>
      </c>
      <c r="J92" s="2" t="s">
        <v>551</v>
      </c>
      <c r="K92" s="2" t="s">
        <v>552</v>
      </c>
      <c r="L92" s="2" t="str">
        <f t="shared" si="6"/>
        <v>Inbred HIPS</v>
      </c>
      <c r="M92" t="s">
        <v>379</v>
      </c>
      <c r="N92">
        <v>210</v>
      </c>
      <c r="O92">
        <f>VLOOKUP(A92,'Original Index'!$A:$C,2,FALSE)</f>
        <v>1715866</v>
      </c>
      <c r="P92" s="2">
        <f>VLOOKUP(A92,'Original Index'!$A:$C,3,FALSE)</f>
        <v>1729221</v>
      </c>
      <c r="Q92">
        <f>IF(L92="Hybrid HIPS",VLOOKUP(F92,'Collection Maps'!$MR$5:$NM$46,MATCH(E92,'Collection Maps'!$MR$4:$NM$4,0),FALSE),VLOOKUP(F92,'Collection Maps'!$NS$6:$OO$89,MATCH(E92,'Collection Maps'!$NS$91:$OO$91,0),FALSE))</f>
        <v>17</v>
      </c>
    </row>
    <row r="93" spans="1:17" x14ac:dyDescent="0.45">
      <c r="A93" s="3" t="str">
        <f t="shared" si="4"/>
        <v>Inbred HIPS_3_12</v>
      </c>
      <c r="B93" s="3" t="str">
        <f t="shared" si="5"/>
        <v>3_12</v>
      </c>
      <c r="C93" s="2" t="str">
        <f t="shared" si="7"/>
        <v>Missouri Valley$Inbred HIPS$150N$Dryland$Rep$1$Plot199Row3$Range12$@white variegated</v>
      </c>
      <c r="D93" s="2">
        <v>199</v>
      </c>
      <c r="E93" s="2">
        <v>3</v>
      </c>
      <c r="F93" s="2">
        <v>12</v>
      </c>
      <c r="G93" s="2" t="s">
        <v>20</v>
      </c>
      <c r="H93" s="2">
        <v>1</v>
      </c>
      <c r="I93" s="2" t="s">
        <v>642</v>
      </c>
      <c r="J93" s="2" t="s">
        <v>551</v>
      </c>
      <c r="K93" s="2" t="s">
        <v>552</v>
      </c>
      <c r="L93" s="2" t="str">
        <f t="shared" si="6"/>
        <v>Inbred HIPS</v>
      </c>
      <c r="M93" t="s">
        <v>379</v>
      </c>
      <c r="N93">
        <v>348</v>
      </c>
      <c r="O93">
        <f>VLOOKUP(A93,'Original Index'!$A:$C,2,FALSE)</f>
        <v>1716203</v>
      </c>
      <c r="P93" s="2">
        <f>VLOOKUP(A93,'Original Index'!$A:$C,3,FALSE)</f>
        <v>1729359</v>
      </c>
      <c r="Q93">
        <f>IF(L93="Hybrid HIPS",VLOOKUP(F93,'Collection Maps'!$MR$5:$NM$46,MATCH(E93,'Collection Maps'!$MR$4:$NM$4,0),FALSE),VLOOKUP(F93,'Collection Maps'!$NS$6:$OO$89,MATCH(E93,'Collection Maps'!$NS$91:$OO$91,0),FALSE))</f>
        <v>17</v>
      </c>
    </row>
    <row r="94" spans="1:17" x14ac:dyDescent="0.45">
      <c r="A94" s="3" t="str">
        <f t="shared" si="4"/>
        <v>Inbred HIPS_4_12</v>
      </c>
      <c r="B94" s="3" t="str">
        <f t="shared" si="5"/>
        <v>4_12</v>
      </c>
      <c r="C94" s="2" t="str">
        <f t="shared" si="7"/>
        <v>Missouri Valley$Inbred HIPS$150N$Dryland$Rep$1$Plot198Row4$Range12$@LH82</v>
      </c>
      <c r="D94" s="2">
        <v>198</v>
      </c>
      <c r="E94" s="2">
        <v>4</v>
      </c>
      <c r="F94" s="2">
        <v>12</v>
      </c>
      <c r="G94" s="2" t="s">
        <v>316</v>
      </c>
      <c r="H94" s="2">
        <v>1</v>
      </c>
      <c r="I94" s="2" t="s">
        <v>642</v>
      </c>
      <c r="J94" s="2" t="s">
        <v>551</v>
      </c>
      <c r="K94" s="2" t="s">
        <v>552</v>
      </c>
      <c r="L94" s="2" t="str">
        <f t="shared" si="6"/>
        <v>Inbred HIPS</v>
      </c>
      <c r="M94" t="s">
        <v>379</v>
      </c>
      <c r="N94">
        <v>79</v>
      </c>
      <c r="O94">
        <f>VLOOKUP(A94,'Original Index'!$A:$C,2,FALSE)</f>
        <v>1715635</v>
      </c>
      <c r="P94" s="2">
        <f>VLOOKUP(A94,'Original Index'!$A:$C,3,FALSE)</f>
        <v>1723090</v>
      </c>
      <c r="Q94">
        <f>IF(L94="Hybrid HIPS",VLOOKUP(F94,'Collection Maps'!$MR$5:$NM$46,MATCH(E94,'Collection Maps'!$MR$4:$NM$4,0),FALSE),VLOOKUP(F94,'Collection Maps'!$NS$6:$OO$89,MATCH(E94,'Collection Maps'!$NS$91:$OO$91,0),FALSE))</f>
        <v>17</v>
      </c>
    </row>
    <row r="95" spans="1:17" x14ac:dyDescent="0.45">
      <c r="A95" s="3" t="str">
        <f t="shared" si="4"/>
        <v>Inbred HIPS_5_12</v>
      </c>
      <c r="B95" s="3" t="str">
        <f t="shared" si="5"/>
        <v>5_12</v>
      </c>
      <c r="C95" s="2" t="str">
        <f t="shared" si="7"/>
        <v>Missouri Valley$Inbred HIPS$150N$Dryland$Rep$1$Plot197Row5$Range12$@NC362</v>
      </c>
      <c r="D95" s="2">
        <v>197</v>
      </c>
      <c r="E95" s="2">
        <v>5</v>
      </c>
      <c r="F95" s="2">
        <v>12</v>
      </c>
      <c r="G95" s="2" t="s">
        <v>214</v>
      </c>
      <c r="H95" s="2">
        <v>1</v>
      </c>
      <c r="I95" s="2" t="s">
        <v>642</v>
      </c>
      <c r="J95" s="2" t="s">
        <v>551</v>
      </c>
      <c r="K95" s="2" t="s">
        <v>552</v>
      </c>
      <c r="L95" s="2" t="str">
        <f t="shared" si="6"/>
        <v>Inbred HIPS</v>
      </c>
      <c r="M95" t="s">
        <v>379</v>
      </c>
      <c r="N95">
        <v>4</v>
      </c>
      <c r="O95">
        <f>VLOOKUP(A95,'Original Index'!$A:$C,2,FALSE)</f>
        <v>1715460</v>
      </c>
      <c r="P95" s="2">
        <f>VLOOKUP(A95,'Original Index'!$A:$C,3,FALSE)</f>
        <v>1723015</v>
      </c>
      <c r="Q95">
        <f>IF(L95="Hybrid HIPS",VLOOKUP(F95,'Collection Maps'!$MR$5:$NM$46,MATCH(E95,'Collection Maps'!$MR$4:$NM$4,0),FALSE),VLOOKUP(F95,'Collection Maps'!$NS$6:$OO$89,MATCH(E95,'Collection Maps'!$NS$91:$OO$91,0),FALSE))</f>
        <v>17</v>
      </c>
    </row>
    <row r="96" spans="1:17" x14ac:dyDescent="0.45">
      <c r="A96" s="3" t="str">
        <f t="shared" si="4"/>
        <v>Inbred HIPS_6_12</v>
      </c>
      <c r="B96" s="3" t="str">
        <f t="shared" si="5"/>
        <v>6_12</v>
      </c>
      <c r="C96" s="2" t="str">
        <f t="shared" si="7"/>
        <v>Missouri Valley$Inbred HIPS$150N$Dryland$Rep$1$Plot196Row6$Range12$@NC296</v>
      </c>
      <c r="D96" s="2">
        <v>196</v>
      </c>
      <c r="E96" s="2">
        <v>6</v>
      </c>
      <c r="F96" s="2">
        <v>12</v>
      </c>
      <c r="G96" s="2" t="s">
        <v>295</v>
      </c>
      <c r="H96" s="2">
        <v>1</v>
      </c>
      <c r="I96" s="2" t="s">
        <v>642</v>
      </c>
      <c r="J96" s="2" t="s">
        <v>551</v>
      </c>
      <c r="K96" s="2" t="s">
        <v>552</v>
      </c>
      <c r="L96" s="2" t="str">
        <f t="shared" si="6"/>
        <v>Inbred HIPS</v>
      </c>
      <c r="M96" t="s">
        <v>379</v>
      </c>
      <c r="N96">
        <v>37</v>
      </c>
      <c r="O96">
        <f>VLOOKUP(A96,'Original Index'!$A:$C,2,FALSE)</f>
        <v>1715493</v>
      </c>
      <c r="P96" s="2">
        <f>VLOOKUP(A96,'Original Index'!$A:$C,3,FALSE)</f>
        <v>1723048</v>
      </c>
      <c r="Q96">
        <f>IF(L96="Hybrid HIPS",VLOOKUP(F96,'Collection Maps'!$MR$5:$NM$46,MATCH(E96,'Collection Maps'!$MR$4:$NM$4,0),FALSE),VLOOKUP(F96,'Collection Maps'!$NS$6:$OO$89,MATCH(E96,'Collection Maps'!$NS$91:$OO$91,0),FALSE))</f>
        <v>17</v>
      </c>
    </row>
    <row r="97" spans="1:17" x14ac:dyDescent="0.45">
      <c r="A97" s="3" t="str">
        <f t="shared" si="4"/>
        <v>Inbred HIPS_7_12</v>
      </c>
      <c r="B97" s="3" t="str">
        <f t="shared" si="5"/>
        <v>7_12</v>
      </c>
      <c r="C97" s="2" t="str">
        <f t="shared" si="7"/>
        <v>Missouri Valley$Inbred HIPS$150N$Dryland$Rep$1$Plot195Row7$Range12$@B73</v>
      </c>
      <c r="D97" s="2">
        <v>195</v>
      </c>
      <c r="E97" s="2">
        <v>7</v>
      </c>
      <c r="F97" s="2">
        <v>12</v>
      </c>
      <c r="G97" s="2" t="s">
        <v>21</v>
      </c>
      <c r="H97" s="2">
        <v>1</v>
      </c>
      <c r="I97" s="2" t="s">
        <v>642</v>
      </c>
      <c r="J97" s="2" t="s">
        <v>551</v>
      </c>
      <c r="K97" s="2" t="s">
        <v>552</v>
      </c>
      <c r="L97" s="2" t="str">
        <f t="shared" si="6"/>
        <v>Inbred HIPS</v>
      </c>
      <c r="M97" t="s">
        <v>379</v>
      </c>
      <c r="N97">
        <v>358</v>
      </c>
      <c r="O97">
        <f>VLOOKUP(A97,'Original Index'!$A:$C,2,FALSE)</f>
        <v>1716215</v>
      </c>
      <c r="P97" s="2">
        <f>VLOOKUP(A97,'Original Index'!$A:$C,3,FALSE)</f>
        <v>1729369</v>
      </c>
      <c r="Q97">
        <f>IF(L97="Hybrid HIPS",VLOOKUP(F97,'Collection Maps'!$MR$5:$NM$46,MATCH(E97,'Collection Maps'!$MR$4:$NM$4,0),FALSE),VLOOKUP(F97,'Collection Maps'!$NS$6:$OO$89,MATCH(E97,'Collection Maps'!$NS$91:$OO$91,0),FALSE))</f>
        <v>17</v>
      </c>
    </row>
    <row r="98" spans="1:17" x14ac:dyDescent="0.45">
      <c r="A98" s="3" t="str">
        <f t="shared" si="4"/>
        <v>Inbred HIPS_8_12</v>
      </c>
      <c r="B98" s="3" t="str">
        <f t="shared" si="5"/>
        <v>8_12</v>
      </c>
      <c r="C98" s="2" t="str">
        <f t="shared" si="7"/>
        <v>Missouri Valley$Inbred HIPS$150N$Dryland$Rep$1$Plot194Row8$Range12$@NC314</v>
      </c>
      <c r="D98" s="2">
        <v>194</v>
      </c>
      <c r="E98" s="2">
        <v>8</v>
      </c>
      <c r="F98" s="2">
        <v>12</v>
      </c>
      <c r="G98" s="2" t="s">
        <v>261</v>
      </c>
      <c r="H98" s="2">
        <v>1</v>
      </c>
      <c r="I98" s="2" t="s">
        <v>642</v>
      </c>
      <c r="J98" s="2" t="s">
        <v>551</v>
      </c>
      <c r="K98" s="2" t="s">
        <v>552</v>
      </c>
      <c r="L98" s="2" t="str">
        <f t="shared" si="6"/>
        <v>Inbred HIPS</v>
      </c>
      <c r="M98" t="s">
        <v>379</v>
      </c>
      <c r="N98">
        <v>294</v>
      </c>
      <c r="O98">
        <f>VLOOKUP(A98,'Original Index'!$A:$C,2,FALSE)</f>
        <v>1716050</v>
      </c>
      <c r="P98" s="2">
        <f>VLOOKUP(A98,'Original Index'!$A:$C,3,FALSE)</f>
        <v>1729305</v>
      </c>
      <c r="Q98">
        <f>IF(L98="Hybrid HIPS",VLOOKUP(F98,'Collection Maps'!$MR$5:$NM$46,MATCH(E98,'Collection Maps'!$MR$4:$NM$4,0),FALSE),VLOOKUP(F98,'Collection Maps'!$NS$6:$OO$89,MATCH(E98,'Collection Maps'!$NS$91:$OO$91,0),FALSE))</f>
        <v>17</v>
      </c>
    </row>
    <row r="99" spans="1:17" x14ac:dyDescent="0.45">
      <c r="A99" s="3" t="str">
        <f t="shared" si="4"/>
        <v>Inbred HIPS_9_12</v>
      </c>
      <c r="B99" s="3" t="str">
        <f t="shared" si="5"/>
        <v>9_12</v>
      </c>
      <c r="C99" s="2" t="str">
        <f t="shared" si="7"/>
        <v>Missouri Valley$Inbred HIPS$150N$Dryland$Rep$1$Plot193Row9$Range12$@CM174</v>
      </c>
      <c r="D99" s="2">
        <v>193</v>
      </c>
      <c r="E99" s="2">
        <v>9</v>
      </c>
      <c r="F99" s="2">
        <v>12</v>
      </c>
      <c r="G99" s="2" t="s">
        <v>286</v>
      </c>
      <c r="H99" s="2">
        <v>1</v>
      </c>
      <c r="I99" s="2" t="s">
        <v>642</v>
      </c>
      <c r="J99" s="2" t="s">
        <v>551</v>
      </c>
      <c r="K99" s="2" t="s">
        <v>552</v>
      </c>
      <c r="L99" s="2" t="str">
        <f t="shared" si="6"/>
        <v>Inbred HIPS</v>
      </c>
      <c r="M99" t="s">
        <v>379</v>
      </c>
      <c r="N99">
        <v>15</v>
      </c>
      <c r="O99">
        <f>VLOOKUP(A99,'Original Index'!$A:$C,2,FALSE)</f>
        <v>1715471</v>
      </c>
      <c r="P99" s="2">
        <f>VLOOKUP(A99,'Original Index'!$A:$C,3,FALSE)</f>
        <v>1723026</v>
      </c>
      <c r="Q99">
        <f>IF(L99="Hybrid HIPS",VLOOKUP(F99,'Collection Maps'!$MR$5:$NM$46,MATCH(E99,'Collection Maps'!$MR$4:$NM$4,0),FALSE),VLOOKUP(F99,'Collection Maps'!$NS$6:$OO$89,MATCH(E99,'Collection Maps'!$NS$91:$OO$91,0),FALSE))</f>
        <v>17</v>
      </c>
    </row>
    <row r="100" spans="1:17" x14ac:dyDescent="0.45">
      <c r="A100" s="3" t="str">
        <f t="shared" si="4"/>
        <v>Inbred HIPS_10_12</v>
      </c>
      <c r="B100" s="3" t="str">
        <f t="shared" si="5"/>
        <v>10_12</v>
      </c>
      <c r="C100" s="2" t="str">
        <f t="shared" si="7"/>
        <v>Missouri Valley$Inbred HIPS$150N$Dryland$Rep$1$Plot192Row10$Range12$@LP5</v>
      </c>
      <c r="D100" s="2">
        <v>192</v>
      </c>
      <c r="E100" s="2">
        <v>10</v>
      </c>
      <c r="F100" s="2">
        <v>12</v>
      </c>
      <c r="G100" s="2" t="s">
        <v>232</v>
      </c>
      <c r="H100" s="2">
        <v>1</v>
      </c>
      <c r="I100" s="2" t="s">
        <v>642</v>
      </c>
      <c r="J100" s="2" t="s">
        <v>551</v>
      </c>
      <c r="K100" s="2" t="s">
        <v>552</v>
      </c>
      <c r="L100" s="2" t="str">
        <f t="shared" si="6"/>
        <v>Inbred HIPS</v>
      </c>
      <c r="M100" t="s">
        <v>379</v>
      </c>
      <c r="N100">
        <v>85</v>
      </c>
      <c r="O100">
        <f>VLOOKUP(A100,'Original Index'!$A:$C,2,FALSE)</f>
        <v>1715641</v>
      </c>
      <c r="P100" s="2">
        <f>VLOOKUP(A100,'Original Index'!$A:$C,3,FALSE)</f>
        <v>1723096</v>
      </c>
      <c r="Q100">
        <f>IF(L100="Hybrid HIPS",VLOOKUP(F100,'Collection Maps'!$MR$5:$NM$46,MATCH(E100,'Collection Maps'!$MR$4:$NM$4,0),FALSE),VLOOKUP(F100,'Collection Maps'!$NS$6:$OO$89,MATCH(E100,'Collection Maps'!$NS$91:$OO$91,0),FALSE))</f>
        <v>17</v>
      </c>
    </row>
    <row r="101" spans="1:17" x14ac:dyDescent="0.45">
      <c r="A101" s="3" t="str">
        <f t="shared" si="4"/>
        <v>Inbred HIPS_11_12</v>
      </c>
      <c r="B101" s="3" t="str">
        <f t="shared" si="5"/>
        <v>11_12</v>
      </c>
      <c r="C101" s="2" t="str">
        <f t="shared" si="7"/>
        <v>Missouri Valley$Inbred HIPS$150N$Dryland$Rep$1$Plot191Row11$Range12$@NC232</v>
      </c>
      <c r="D101" s="2">
        <v>191</v>
      </c>
      <c r="E101" s="2">
        <v>11</v>
      </c>
      <c r="F101" s="2">
        <v>12</v>
      </c>
      <c r="G101" s="2" t="s">
        <v>213</v>
      </c>
      <c r="H101" s="2">
        <v>1</v>
      </c>
      <c r="I101" s="2" t="s">
        <v>642</v>
      </c>
      <c r="J101" s="2" t="s">
        <v>551</v>
      </c>
      <c r="K101" s="2" t="s">
        <v>552</v>
      </c>
      <c r="L101" s="2" t="str">
        <f t="shared" si="6"/>
        <v>Inbred HIPS</v>
      </c>
      <c r="M101" t="s">
        <v>379</v>
      </c>
      <c r="N101">
        <v>93</v>
      </c>
      <c r="O101">
        <f>VLOOKUP(A101,'Original Index'!$A:$C,2,FALSE)</f>
        <v>1715649</v>
      </c>
      <c r="P101" s="2">
        <f>VLOOKUP(A101,'Original Index'!$A:$C,3,FALSE)</f>
        <v>1729104</v>
      </c>
      <c r="Q101">
        <f>IF(L101="Hybrid HIPS",VLOOKUP(F101,'Collection Maps'!$MR$5:$NM$46,MATCH(E101,'Collection Maps'!$MR$4:$NM$4,0),FALSE),VLOOKUP(F101,'Collection Maps'!$NS$6:$OO$89,MATCH(E101,'Collection Maps'!$NS$91:$OO$91,0),FALSE))</f>
        <v>17</v>
      </c>
    </row>
    <row r="102" spans="1:17" x14ac:dyDescent="0.45">
      <c r="A102" s="3" t="str">
        <f t="shared" si="4"/>
        <v>Inbred HIPS_11_13</v>
      </c>
      <c r="B102" s="3" t="str">
        <f t="shared" si="5"/>
        <v>11_13</v>
      </c>
      <c r="C102" s="2" t="str">
        <f t="shared" si="7"/>
        <v>Missouri Valley$Inbred HIPS$150N$Dryland$Rep$1$Plot210Row11$Range13$@CI31A</v>
      </c>
      <c r="D102" s="2">
        <v>210</v>
      </c>
      <c r="E102" s="2">
        <v>11</v>
      </c>
      <c r="F102" s="2">
        <v>13</v>
      </c>
      <c r="G102" s="2" t="s">
        <v>290</v>
      </c>
      <c r="H102" s="2">
        <v>1</v>
      </c>
      <c r="I102" s="2" t="s">
        <v>642</v>
      </c>
      <c r="J102" s="2" t="s">
        <v>551</v>
      </c>
      <c r="K102" s="2" t="s">
        <v>552</v>
      </c>
      <c r="L102" s="2" t="str">
        <f t="shared" si="6"/>
        <v>Inbred HIPS</v>
      </c>
      <c r="M102" t="s">
        <v>379</v>
      </c>
      <c r="N102">
        <v>223</v>
      </c>
      <c r="O102">
        <f>VLOOKUP(A102,'Original Index'!$A:$C,2,FALSE)</f>
        <v>1715879</v>
      </c>
      <c r="P102" s="2">
        <f>VLOOKUP(A102,'Original Index'!$A:$C,3,FALSE)</f>
        <v>1729234</v>
      </c>
      <c r="Q102">
        <f>IF(L102="Hybrid HIPS",VLOOKUP(F102,'Collection Maps'!$MR$5:$NM$46,MATCH(E102,'Collection Maps'!$MR$4:$NM$4,0),FALSE),VLOOKUP(F102,'Collection Maps'!$NS$6:$OO$89,MATCH(E102,'Collection Maps'!$NS$91:$OO$91,0),FALSE))</f>
        <v>18</v>
      </c>
    </row>
    <row r="103" spans="1:17" x14ac:dyDescent="0.45">
      <c r="A103" s="3" t="str">
        <f t="shared" si="4"/>
        <v>Inbred HIPS_10_13</v>
      </c>
      <c r="B103" s="3" t="str">
        <f t="shared" si="5"/>
        <v>10_13</v>
      </c>
      <c r="C103" s="2" t="str">
        <f t="shared" si="7"/>
        <v>Missouri Valley$Inbred HIPS$150N$Dryland$Rep$1$Plot209Row10$Range13$@DE_2</v>
      </c>
      <c r="D103" s="2">
        <v>209</v>
      </c>
      <c r="E103" s="2">
        <v>10</v>
      </c>
      <c r="F103" s="2">
        <v>13</v>
      </c>
      <c r="G103" s="2" t="s">
        <v>251</v>
      </c>
      <c r="H103" s="2">
        <v>1</v>
      </c>
      <c r="I103" s="2" t="s">
        <v>642</v>
      </c>
      <c r="J103" s="2" t="s">
        <v>551</v>
      </c>
      <c r="K103" s="2" t="s">
        <v>552</v>
      </c>
      <c r="L103" s="2" t="str">
        <f t="shared" si="6"/>
        <v>Inbred HIPS</v>
      </c>
      <c r="M103" t="s">
        <v>379</v>
      </c>
      <c r="N103">
        <v>216</v>
      </c>
      <c r="O103">
        <f>VLOOKUP(A103,'Original Index'!$A:$C,2,FALSE)</f>
        <v>1715872</v>
      </c>
      <c r="P103" s="2">
        <f>VLOOKUP(A103,'Original Index'!$A:$C,3,FALSE)</f>
        <v>1729227</v>
      </c>
      <c r="Q103">
        <f>IF(L103="Hybrid HIPS",VLOOKUP(F103,'Collection Maps'!$MR$5:$NM$46,MATCH(E103,'Collection Maps'!$MR$4:$NM$4,0),FALSE),VLOOKUP(F103,'Collection Maps'!$NS$6:$OO$89,MATCH(E103,'Collection Maps'!$NS$91:$OO$91,0),FALSE))</f>
        <v>18</v>
      </c>
    </row>
    <row r="104" spans="1:17" x14ac:dyDescent="0.45">
      <c r="A104" s="3" t="str">
        <f t="shared" si="4"/>
        <v>Inbred HIPS_9_13</v>
      </c>
      <c r="B104" s="3" t="str">
        <f t="shared" si="5"/>
        <v>9_13</v>
      </c>
      <c r="C104" s="2" t="str">
        <f t="shared" si="7"/>
        <v>Missouri Valley$Inbred HIPS$150N$Dryland$Rep$1$Plot208Row9$Range13$@PHG72</v>
      </c>
      <c r="D104" s="2">
        <v>208</v>
      </c>
      <c r="E104" s="2">
        <v>9</v>
      </c>
      <c r="F104" s="2">
        <v>13</v>
      </c>
      <c r="G104" s="2" t="s">
        <v>324</v>
      </c>
      <c r="H104" s="2">
        <v>1</v>
      </c>
      <c r="I104" s="2" t="s">
        <v>642</v>
      </c>
      <c r="J104" s="2" t="s">
        <v>551</v>
      </c>
      <c r="K104" s="2" t="s">
        <v>552</v>
      </c>
      <c r="L104" s="2" t="str">
        <f t="shared" si="6"/>
        <v>Inbred HIPS</v>
      </c>
      <c r="M104" t="s">
        <v>379</v>
      </c>
      <c r="N104">
        <v>82</v>
      </c>
      <c r="O104">
        <f>VLOOKUP(A104,'Original Index'!$A:$C,2,FALSE)</f>
        <v>1715638</v>
      </c>
      <c r="P104" s="2">
        <f>VLOOKUP(A104,'Original Index'!$A:$C,3,FALSE)</f>
        <v>1723093</v>
      </c>
      <c r="Q104">
        <f>IF(L104="Hybrid HIPS",VLOOKUP(F104,'Collection Maps'!$MR$5:$NM$46,MATCH(E104,'Collection Maps'!$MR$4:$NM$4,0),FALSE),VLOOKUP(F104,'Collection Maps'!$NS$6:$OO$89,MATCH(E104,'Collection Maps'!$NS$91:$OO$91,0),FALSE))</f>
        <v>18</v>
      </c>
    </row>
    <row r="105" spans="1:17" x14ac:dyDescent="0.45">
      <c r="A105" s="3" t="str">
        <f t="shared" si="4"/>
        <v>Inbred HIPS_8_13</v>
      </c>
      <c r="B105" s="3" t="str">
        <f t="shared" si="5"/>
        <v>8_13</v>
      </c>
      <c r="C105" s="2" t="str">
        <f t="shared" si="7"/>
        <v>Missouri Valley$Inbred HIPS$150N$Dryland$Rep$1$Plot207Row8$Range13$@NC236</v>
      </c>
      <c r="D105" s="2">
        <v>207</v>
      </c>
      <c r="E105" s="2">
        <v>8</v>
      </c>
      <c r="F105" s="2">
        <v>13</v>
      </c>
      <c r="G105" s="2" t="s">
        <v>323</v>
      </c>
      <c r="H105" s="2">
        <v>1</v>
      </c>
      <c r="I105" s="2" t="s">
        <v>642</v>
      </c>
      <c r="J105" s="2" t="s">
        <v>551</v>
      </c>
      <c r="K105" s="2" t="s">
        <v>552</v>
      </c>
      <c r="L105" s="2" t="str">
        <f t="shared" si="6"/>
        <v>Inbred HIPS</v>
      </c>
      <c r="M105" t="s">
        <v>379</v>
      </c>
      <c r="N105">
        <v>13</v>
      </c>
      <c r="O105">
        <f>VLOOKUP(A105,'Original Index'!$A:$C,2,FALSE)</f>
        <v>1715469</v>
      </c>
      <c r="P105" s="2">
        <f>VLOOKUP(A105,'Original Index'!$A:$C,3,FALSE)</f>
        <v>1723024</v>
      </c>
      <c r="Q105">
        <f>IF(L105="Hybrid HIPS",VLOOKUP(F105,'Collection Maps'!$MR$5:$NM$46,MATCH(E105,'Collection Maps'!$MR$4:$NM$4,0),FALSE),VLOOKUP(F105,'Collection Maps'!$NS$6:$OO$89,MATCH(E105,'Collection Maps'!$NS$91:$OO$91,0),FALSE))</f>
        <v>18</v>
      </c>
    </row>
    <row r="106" spans="1:17" x14ac:dyDescent="0.45">
      <c r="A106" s="3" t="str">
        <f t="shared" si="4"/>
        <v>Inbred HIPS_7_13</v>
      </c>
      <c r="B106" s="3" t="str">
        <f t="shared" si="5"/>
        <v>7_13</v>
      </c>
      <c r="C106" s="2" t="str">
        <f t="shared" si="7"/>
        <v>Missouri Valley$Inbred HIPS$150N$Dryland$Rep$1$Plot206Row7$Range13$@Pa762</v>
      </c>
      <c r="D106" s="2">
        <v>206</v>
      </c>
      <c r="E106" s="2">
        <v>7</v>
      </c>
      <c r="F106" s="2">
        <v>13</v>
      </c>
      <c r="G106" s="2" t="s">
        <v>260</v>
      </c>
      <c r="H106" s="2">
        <v>1</v>
      </c>
      <c r="I106" s="2" t="s">
        <v>642</v>
      </c>
      <c r="J106" s="2" t="s">
        <v>551</v>
      </c>
      <c r="K106" s="2" t="s">
        <v>552</v>
      </c>
      <c r="L106" s="2" t="str">
        <f t="shared" si="6"/>
        <v>Inbred HIPS</v>
      </c>
      <c r="M106" t="s">
        <v>379</v>
      </c>
      <c r="N106">
        <v>130</v>
      </c>
      <c r="O106">
        <f>VLOOKUP(A106,'Original Index'!$A:$C,2,FALSE)</f>
        <v>1715686</v>
      </c>
      <c r="P106" s="2">
        <f>VLOOKUP(A106,'Original Index'!$A:$C,3,FALSE)</f>
        <v>1729141</v>
      </c>
      <c r="Q106">
        <f>IF(L106="Hybrid HIPS",VLOOKUP(F106,'Collection Maps'!$MR$5:$NM$46,MATCH(E106,'Collection Maps'!$MR$4:$NM$4,0),FALSE),VLOOKUP(F106,'Collection Maps'!$NS$6:$OO$89,MATCH(E106,'Collection Maps'!$NS$91:$OO$91,0),FALSE))</f>
        <v>18</v>
      </c>
    </row>
    <row r="107" spans="1:17" x14ac:dyDescent="0.45">
      <c r="A107" s="3" t="str">
        <f t="shared" si="4"/>
        <v>Inbred HIPS_6_13</v>
      </c>
      <c r="B107" s="3" t="str">
        <f t="shared" si="5"/>
        <v>6_13</v>
      </c>
      <c r="C107" s="2" t="str">
        <f t="shared" si="7"/>
        <v>Missouri Valley$Inbred HIPS$150N$Dryland$Rep$1$Plot205Row6$Range13$@M14</v>
      </c>
      <c r="D107" s="2">
        <v>205</v>
      </c>
      <c r="E107" s="2">
        <v>6</v>
      </c>
      <c r="F107" s="2">
        <v>13</v>
      </c>
      <c r="G107" s="2" t="s">
        <v>275</v>
      </c>
      <c r="H107" s="2">
        <v>1</v>
      </c>
      <c r="I107" s="2" t="s">
        <v>642</v>
      </c>
      <c r="J107" s="2" t="s">
        <v>551</v>
      </c>
      <c r="K107" s="2" t="s">
        <v>552</v>
      </c>
      <c r="L107" s="2" t="str">
        <f t="shared" si="6"/>
        <v>Inbred HIPS</v>
      </c>
      <c r="M107" t="s">
        <v>379</v>
      </c>
      <c r="N107">
        <v>345</v>
      </c>
      <c r="O107">
        <f>VLOOKUP(A107,'Original Index'!$A:$C,2,FALSE)</f>
        <v>1716201</v>
      </c>
      <c r="P107" s="2">
        <f>VLOOKUP(A107,'Original Index'!$A:$C,3,FALSE)</f>
        <v>1729356</v>
      </c>
      <c r="Q107">
        <f>IF(L107="Hybrid HIPS",VLOOKUP(F107,'Collection Maps'!$MR$5:$NM$46,MATCH(E107,'Collection Maps'!$MR$4:$NM$4,0),FALSE),VLOOKUP(F107,'Collection Maps'!$NS$6:$OO$89,MATCH(E107,'Collection Maps'!$NS$91:$OO$91,0),FALSE))</f>
        <v>18</v>
      </c>
    </row>
    <row r="108" spans="1:17" x14ac:dyDescent="0.45">
      <c r="A108" s="3" t="str">
        <f t="shared" si="4"/>
        <v>Inbred HIPS_5_13</v>
      </c>
      <c r="B108" s="3" t="str">
        <f t="shared" si="5"/>
        <v>5_13</v>
      </c>
      <c r="C108" s="2" t="str">
        <f t="shared" si="7"/>
        <v>Missouri Valley$Inbred HIPS$150N$Dryland$Rep$1$Plot204Row5$Range13$@B73</v>
      </c>
      <c r="D108" s="2">
        <v>204</v>
      </c>
      <c r="E108" s="2">
        <v>5</v>
      </c>
      <c r="F108" s="2">
        <v>13</v>
      </c>
      <c r="G108" s="2" t="s">
        <v>21</v>
      </c>
      <c r="H108" s="2">
        <v>1</v>
      </c>
      <c r="I108" s="2" t="s">
        <v>642</v>
      </c>
      <c r="J108" s="2" t="s">
        <v>551</v>
      </c>
      <c r="K108" s="2" t="s">
        <v>552</v>
      </c>
      <c r="L108" s="2" t="str">
        <f t="shared" si="6"/>
        <v>Inbred HIPS</v>
      </c>
      <c r="M108" t="s">
        <v>379</v>
      </c>
      <c r="N108">
        <v>361</v>
      </c>
      <c r="O108">
        <f>VLOOKUP(A108,'Original Index'!$A:$C,2,FALSE)</f>
        <v>1716215</v>
      </c>
      <c r="P108" s="2">
        <f>VLOOKUP(A108,'Original Index'!$A:$C,3,FALSE)</f>
        <v>1729372</v>
      </c>
      <c r="Q108">
        <f>IF(L108="Hybrid HIPS",VLOOKUP(F108,'Collection Maps'!$MR$5:$NM$46,MATCH(E108,'Collection Maps'!$MR$4:$NM$4,0),FALSE),VLOOKUP(F108,'Collection Maps'!$NS$6:$OO$89,MATCH(E108,'Collection Maps'!$NS$91:$OO$91,0),FALSE))</f>
        <v>18</v>
      </c>
    </row>
    <row r="109" spans="1:17" x14ac:dyDescent="0.45">
      <c r="A109" s="3" t="str">
        <f t="shared" si="4"/>
        <v>Inbred HIPS_4_13</v>
      </c>
      <c r="B109" s="3" t="str">
        <f t="shared" si="5"/>
        <v>4_13</v>
      </c>
      <c r="C109" s="2" t="str">
        <f t="shared" si="7"/>
        <v>Missouri Valley$Inbred HIPS$150N$Dryland$Rep$1$Plot203Row4$Range13$@B73</v>
      </c>
      <c r="D109" s="2">
        <v>203</v>
      </c>
      <c r="E109" s="2">
        <v>4</v>
      </c>
      <c r="F109" s="2">
        <v>13</v>
      </c>
      <c r="G109" s="2" t="s">
        <v>21</v>
      </c>
      <c r="H109" s="2">
        <v>1</v>
      </c>
      <c r="I109" s="2" t="s">
        <v>642</v>
      </c>
      <c r="J109" s="2" t="s">
        <v>551</v>
      </c>
      <c r="K109" s="2" t="s">
        <v>552</v>
      </c>
      <c r="L109" s="2" t="str">
        <f t="shared" si="6"/>
        <v>Inbred HIPS</v>
      </c>
      <c r="M109" t="s">
        <v>379</v>
      </c>
      <c r="N109">
        <v>363</v>
      </c>
      <c r="O109">
        <f>VLOOKUP(A109,'Original Index'!$A:$C,2,FALSE)</f>
        <v>1716215</v>
      </c>
      <c r="P109" s="2">
        <f>VLOOKUP(A109,'Original Index'!$A:$C,3,FALSE)</f>
        <v>1729374</v>
      </c>
      <c r="Q109">
        <f>IF(L109="Hybrid HIPS",VLOOKUP(F109,'Collection Maps'!$MR$5:$NM$46,MATCH(E109,'Collection Maps'!$MR$4:$NM$4,0),FALSE),VLOOKUP(F109,'Collection Maps'!$NS$6:$OO$89,MATCH(E109,'Collection Maps'!$NS$91:$OO$91,0),FALSE))</f>
        <v>18</v>
      </c>
    </row>
    <row r="110" spans="1:17" x14ac:dyDescent="0.45">
      <c r="A110" s="3" t="str">
        <f t="shared" si="4"/>
        <v>Inbred HIPS_3_13</v>
      </c>
      <c r="B110" s="3" t="str">
        <f t="shared" si="5"/>
        <v>3_13</v>
      </c>
      <c r="C110" s="2" t="str">
        <f t="shared" si="7"/>
        <v>Missouri Valley$Inbred HIPS$150N$Dryland$Rep$1$Plot202Row3$Range13$@K148</v>
      </c>
      <c r="D110" s="2">
        <v>202</v>
      </c>
      <c r="E110" s="2">
        <v>3</v>
      </c>
      <c r="F110" s="2">
        <v>13</v>
      </c>
      <c r="G110" s="2" t="s">
        <v>313</v>
      </c>
      <c r="H110" s="2">
        <v>1</v>
      </c>
      <c r="I110" s="2" t="s">
        <v>642</v>
      </c>
      <c r="J110" s="2" t="s">
        <v>551</v>
      </c>
      <c r="K110" s="2" t="s">
        <v>552</v>
      </c>
      <c r="L110" s="2" t="str">
        <f t="shared" si="6"/>
        <v>Inbred HIPS</v>
      </c>
      <c r="M110" t="s">
        <v>379</v>
      </c>
      <c r="N110">
        <v>339</v>
      </c>
      <c r="O110">
        <f>VLOOKUP(A110,'Original Index'!$A:$C,2,FALSE)</f>
        <v>1716095</v>
      </c>
      <c r="P110" s="2">
        <f>VLOOKUP(A110,'Original Index'!$A:$C,3,FALSE)</f>
        <v>1729350</v>
      </c>
      <c r="Q110">
        <f>IF(L110="Hybrid HIPS",VLOOKUP(F110,'Collection Maps'!$MR$5:$NM$46,MATCH(E110,'Collection Maps'!$MR$4:$NM$4,0),FALSE),VLOOKUP(F110,'Collection Maps'!$NS$6:$OO$89,MATCH(E110,'Collection Maps'!$NS$91:$OO$91,0),FALSE))</f>
        <v>18</v>
      </c>
    </row>
    <row r="111" spans="1:17" x14ac:dyDescent="0.45">
      <c r="A111" s="3" t="str">
        <f t="shared" si="4"/>
        <v>Inbred HIPS_2_13</v>
      </c>
      <c r="B111" s="3" t="str">
        <f t="shared" si="5"/>
        <v>2_13</v>
      </c>
      <c r="C111" s="2" t="str">
        <f t="shared" si="7"/>
        <v>Missouri Valley$Inbred HIPS$150N$Dryland$Rep$1$Plot201Row2$Range13$@793</v>
      </c>
      <c r="D111" s="2">
        <v>201</v>
      </c>
      <c r="E111" s="2">
        <v>2</v>
      </c>
      <c r="F111" s="2">
        <v>13</v>
      </c>
      <c r="G111" s="2" t="s">
        <v>301</v>
      </c>
      <c r="H111" s="2">
        <v>1</v>
      </c>
      <c r="I111" s="2" t="s">
        <v>642</v>
      </c>
      <c r="J111" s="2" t="s">
        <v>551</v>
      </c>
      <c r="K111" s="2" t="s">
        <v>552</v>
      </c>
      <c r="L111" s="2" t="str">
        <f t="shared" si="6"/>
        <v>Inbred HIPS</v>
      </c>
      <c r="M111" t="s">
        <v>379</v>
      </c>
      <c r="N111">
        <v>202</v>
      </c>
      <c r="O111">
        <f>VLOOKUP(A111,'Original Index'!$A:$C,2,FALSE)</f>
        <v>1715858</v>
      </c>
      <c r="P111" s="2">
        <f>VLOOKUP(A111,'Original Index'!$A:$C,3,FALSE)</f>
        <v>1729213</v>
      </c>
      <c r="Q111">
        <f>IF(L111="Hybrid HIPS",VLOOKUP(F111,'Collection Maps'!$MR$5:$NM$46,MATCH(E111,'Collection Maps'!$MR$4:$NM$4,0),FALSE),VLOOKUP(F111,'Collection Maps'!$NS$6:$OO$89,MATCH(E111,'Collection Maps'!$NS$91:$OO$91,0),FALSE))</f>
        <v>18</v>
      </c>
    </row>
    <row r="112" spans="1:17" x14ac:dyDescent="0.45">
      <c r="A112" s="3" t="str">
        <f t="shared" si="4"/>
        <v>Inbred HIPS_2_14</v>
      </c>
      <c r="B112" s="3" t="str">
        <f t="shared" si="5"/>
        <v>2_14</v>
      </c>
      <c r="C112" s="2" t="str">
        <f t="shared" si="7"/>
        <v>Missouri Valley$Inbred HIPS$150N$Dryland$Rep$1$Plot220Row2$Range14$@SD40</v>
      </c>
      <c r="D112" s="2">
        <v>220</v>
      </c>
      <c r="E112" s="2">
        <v>2</v>
      </c>
      <c r="F112" s="2">
        <v>14</v>
      </c>
      <c r="G112" s="2" t="s">
        <v>312</v>
      </c>
      <c r="H112" s="2">
        <v>1</v>
      </c>
      <c r="I112" s="2" t="s">
        <v>642</v>
      </c>
      <c r="J112" s="2" t="s">
        <v>551</v>
      </c>
      <c r="K112" s="2" t="s">
        <v>552</v>
      </c>
      <c r="L112" s="2" t="str">
        <f t="shared" si="6"/>
        <v>Inbred HIPS</v>
      </c>
      <c r="M112" t="s">
        <v>379</v>
      </c>
      <c r="N112">
        <v>218</v>
      </c>
      <c r="O112">
        <f>VLOOKUP(A112,'Original Index'!$A:$C,2,FALSE)</f>
        <v>1715874</v>
      </c>
      <c r="P112" s="2">
        <f>VLOOKUP(A112,'Original Index'!$A:$C,3,FALSE)</f>
        <v>1729229</v>
      </c>
      <c r="Q112">
        <f>IF(L112="Hybrid HIPS",VLOOKUP(F112,'Collection Maps'!$MR$5:$NM$46,MATCH(E112,'Collection Maps'!$MR$4:$NM$4,0),FALSE),VLOOKUP(F112,'Collection Maps'!$NS$6:$OO$89,MATCH(E112,'Collection Maps'!$NS$91:$OO$91,0),FALSE))</f>
        <v>18</v>
      </c>
    </row>
    <row r="113" spans="1:17" x14ac:dyDescent="0.45">
      <c r="A113" s="3" t="str">
        <f t="shared" si="4"/>
        <v>Inbred HIPS_3_14</v>
      </c>
      <c r="B113" s="3" t="str">
        <f t="shared" si="5"/>
        <v>3_14</v>
      </c>
      <c r="C113" s="2" t="str">
        <f t="shared" si="7"/>
        <v>Missouri Valley$Inbred HIPS$150N$Dryland$Rep$1$Plot219Row3$Range14$@PHV63</v>
      </c>
      <c r="D113" s="2">
        <v>219</v>
      </c>
      <c r="E113" s="2">
        <v>3</v>
      </c>
      <c r="F113" s="2">
        <v>14</v>
      </c>
      <c r="G113" s="2" t="s">
        <v>250</v>
      </c>
      <c r="H113" s="2">
        <v>1</v>
      </c>
      <c r="I113" s="2" t="s">
        <v>642</v>
      </c>
      <c r="J113" s="2" t="s">
        <v>551</v>
      </c>
      <c r="K113" s="2" t="s">
        <v>552</v>
      </c>
      <c r="L113" s="2" t="str">
        <f t="shared" si="6"/>
        <v>Inbred HIPS</v>
      </c>
      <c r="M113" t="s">
        <v>379</v>
      </c>
      <c r="N113">
        <v>10</v>
      </c>
      <c r="O113">
        <f>VLOOKUP(A113,'Original Index'!$A:$C,2,FALSE)</f>
        <v>1715466</v>
      </c>
      <c r="P113" s="2">
        <f>VLOOKUP(A113,'Original Index'!$A:$C,3,FALSE)</f>
        <v>1723021</v>
      </c>
      <c r="Q113">
        <f>IF(L113="Hybrid HIPS",VLOOKUP(F113,'Collection Maps'!$MR$5:$NM$46,MATCH(E113,'Collection Maps'!$MR$4:$NM$4,0),FALSE),VLOOKUP(F113,'Collection Maps'!$NS$6:$OO$89,MATCH(E113,'Collection Maps'!$NS$91:$OO$91,0),FALSE))</f>
        <v>18</v>
      </c>
    </row>
    <row r="114" spans="1:17" x14ac:dyDescent="0.45">
      <c r="A114" s="3" t="str">
        <f t="shared" si="4"/>
        <v>Inbred HIPS_4_14</v>
      </c>
      <c r="B114" s="3" t="str">
        <f t="shared" si="5"/>
        <v>4_14</v>
      </c>
      <c r="C114" s="2" t="str">
        <f t="shared" si="7"/>
        <v>Missouri Valley$Inbred HIPS$150N$Dryland$Rep$1$Plot218Row4$Range14$@LH85</v>
      </c>
      <c r="D114" s="2">
        <v>218</v>
      </c>
      <c r="E114" s="2">
        <v>4</v>
      </c>
      <c r="F114" s="2">
        <v>14</v>
      </c>
      <c r="G114" s="2" t="s">
        <v>233</v>
      </c>
      <c r="H114" s="2">
        <v>1</v>
      </c>
      <c r="I114" s="2" t="s">
        <v>642</v>
      </c>
      <c r="J114" s="2" t="s">
        <v>551</v>
      </c>
      <c r="K114" s="2" t="s">
        <v>552</v>
      </c>
      <c r="L114" s="2" t="str">
        <f t="shared" si="6"/>
        <v>Inbred HIPS</v>
      </c>
      <c r="M114" t="s">
        <v>379</v>
      </c>
      <c r="N114">
        <v>196</v>
      </c>
      <c r="O114">
        <f>VLOOKUP(A114,'Original Index'!$A:$C,2,FALSE)</f>
        <v>1715852</v>
      </c>
      <c r="P114" s="2">
        <f>VLOOKUP(A114,'Original Index'!$A:$C,3,FALSE)</f>
        <v>1729207</v>
      </c>
      <c r="Q114">
        <f>IF(L114="Hybrid HIPS",VLOOKUP(F114,'Collection Maps'!$MR$5:$NM$46,MATCH(E114,'Collection Maps'!$MR$4:$NM$4,0),FALSE),VLOOKUP(F114,'Collection Maps'!$NS$6:$OO$89,MATCH(E114,'Collection Maps'!$NS$91:$OO$91,0),FALSE))</f>
        <v>18</v>
      </c>
    </row>
    <row r="115" spans="1:17" x14ac:dyDescent="0.45">
      <c r="A115" s="3" t="str">
        <f t="shared" si="4"/>
        <v>Inbred HIPS_5_14</v>
      </c>
      <c r="B115" s="3" t="str">
        <f t="shared" si="5"/>
        <v>5_14</v>
      </c>
      <c r="C115" s="2" t="str">
        <f t="shared" si="7"/>
        <v>Missouri Valley$Inbred HIPS$150N$Dryland$Rep$1$Plot217Row5$Range14$@A239</v>
      </c>
      <c r="D115" s="2">
        <v>217</v>
      </c>
      <c r="E115" s="2">
        <v>5</v>
      </c>
      <c r="F115" s="2">
        <v>14</v>
      </c>
      <c r="G115" s="2" t="s">
        <v>258</v>
      </c>
      <c r="H115" s="2">
        <v>1</v>
      </c>
      <c r="I115" s="2" t="s">
        <v>642</v>
      </c>
      <c r="J115" s="2" t="s">
        <v>551</v>
      </c>
      <c r="K115" s="2" t="s">
        <v>552</v>
      </c>
      <c r="L115" s="2" t="str">
        <f t="shared" si="6"/>
        <v>Inbred HIPS</v>
      </c>
      <c r="M115" t="s">
        <v>379</v>
      </c>
      <c r="N115">
        <v>106</v>
      </c>
      <c r="O115">
        <f>VLOOKUP(A115,'Original Index'!$A:$C,2,FALSE)</f>
        <v>1715662</v>
      </c>
      <c r="P115" s="2">
        <f>VLOOKUP(A115,'Original Index'!$A:$C,3,FALSE)</f>
        <v>1729117</v>
      </c>
      <c r="Q115">
        <f>IF(L115="Hybrid HIPS",VLOOKUP(F115,'Collection Maps'!$MR$5:$NM$46,MATCH(E115,'Collection Maps'!$MR$4:$NM$4,0),FALSE),VLOOKUP(F115,'Collection Maps'!$NS$6:$OO$89,MATCH(E115,'Collection Maps'!$NS$91:$OO$91,0),FALSE))</f>
        <v>18</v>
      </c>
    </row>
    <row r="116" spans="1:17" x14ac:dyDescent="0.45">
      <c r="A116" s="3" t="str">
        <f t="shared" si="4"/>
        <v>Inbred HIPS_6_14</v>
      </c>
      <c r="B116" s="3" t="str">
        <f t="shared" si="5"/>
        <v>6_14</v>
      </c>
      <c r="C116" s="2" t="str">
        <f t="shared" si="7"/>
        <v>Missouri Valley$Inbred HIPS$150N$Dryland$Rep$1$Plot216Row6$Range14$@C103</v>
      </c>
      <c r="D116" s="2">
        <v>216</v>
      </c>
      <c r="E116" s="2">
        <v>6</v>
      </c>
      <c r="F116" s="2">
        <v>14</v>
      </c>
      <c r="G116" s="2" t="s">
        <v>322</v>
      </c>
      <c r="H116" s="2">
        <v>1</v>
      </c>
      <c r="I116" s="2" t="s">
        <v>642</v>
      </c>
      <c r="J116" s="2" t="s">
        <v>551</v>
      </c>
      <c r="K116" s="2" t="s">
        <v>552</v>
      </c>
      <c r="L116" s="2" t="str">
        <f t="shared" si="6"/>
        <v>Inbred HIPS</v>
      </c>
      <c r="M116" t="s">
        <v>379</v>
      </c>
      <c r="N116">
        <v>222</v>
      </c>
      <c r="O116">
        <f>VLOOKUP(A116,'Original Index'!$A:$C,2,FALSE)</f>
        <v>1715878</v>
      </c>
      <c r="P116" s="2">
        <f>VLOOKUP(A116,'Original Index'!$A:$C,3,FALSE)</f>
        <v>1729233</v>
      </c>
      <c r="Q116">
        <f>IF(L116="Hybrid HIPS",VLOOKUP(F116,'Collection Maps'!$MR$5:$NM$46,MATCH(E116,'Collection Maps'!$MR$4:$NM$4,0),FALSE),VLOOKUP(F116,'Collection Maps'!$NS$6:$OO$89,MATCH(E116,'Collection Maps'!$NS$91:$OO$91,0),FALSE))</f>
        <v>18</v>
      </c>
    </row>
    <row r="117" spans="1:17" x14ac:dyDescent="0.45">
      <c r="A117" s="3" t="str">
        <f t="shared" si="4"/>
        <v>Inbred HIPS_7_14</v>
      </c>
      <c r="B117" s="3" t="str">
        <f t="shared" si="5"/>
        <v>7_14</v>
      </c>
      <c r="C117" s="2" t="str">
        <f t="shared" si="7"/>
        <v>Missouri Valley$Inbred HIPS$150N$Dryland$Rep$1$Plot215Row7$Range14$@CO255</v>
      </c>
      <c r="D117" s="2">
        <v>215</v>
      </c>
      <c r="E117" s="2">
        <v>7</v>
      </c>
      <c r="F117" s="2">
        <v>14</v>
      </c>
      <c r="G117" s="2" t="s">
        <v>219</v>
      </c>
      <c r="H117" s="2">
        <v>1</v>
      </c>
      <c r="I117" s="2" t="s">
        <v>642</v>
      </c>
      <c r="J117" s="2" t="s">
        <v>551</v>
      </c>
      <c r="K117" s="2" t="s">
        <v>552</v>
      </c>
      <c r="L117" s="2" t="str">
        <f t="shared" si="6"/>
        <v>Inbred HIPS</v>
      </c>
      <c r="M117" t="s">
        <v>379</v>
      </c>
      <c r="N117">
        <v>110</v>
      </c>
      <c r="O117">
        <f>VLOOKUP(A117,'Original Index'!$A:$C,2,FALSE)</f>
        <v>1715666</v>
      </c>
      <c r="P117" s="2">
        <f>VLOOKUP(A117,'Original Index'!$A:$C,3,FALSE)</f>
        <v>1729121</v>
      </c>
      <c r="Q117">
        <f>IF(L117="Hybrid HIPS",VLOOKUP(F117,'Collection Maps'!$MR$5:$NM$46,MATCH(E117,'Collection Maps'!$MR$4:$NM$4,0),FALSE),VLOOKUP(F117,'Collection Maps'!$NS$6:$OO$89,MATCH(E117,'Collection Maps'!$NS$91:$OO$91,0),FALSE))</f>
        <v>18</v>
      </c>
    </row>
    <row r="118" spans="1:17" x14ac:dyDescent="0.45">
      <c r="A118" s="3" t="str">
        <f t="shared" si="4"/>
        <v>Inbred HIPS_8_14</v>
      </c>
      <c r="B118" s="3" t="str">
        <f t="shared" si="5"/>
        <v>8_14</v>
      </c>
      <c r="C118" s="2" t="str">
        <f t="shared" si="7"/>
        <v>Missouri Valley$Inbred HIPS$150N$Dryland$Rep$1$Plot214Row8$Range14$@Va99</v>
      </c>
      <c r="D118" s="2">
        <v>214</v>
      </c>
      <c r="E118" s="2">
        <v>8</v>
      </c>
      <c r="F118" s="2">
        <v>14</v>
      </c>
      <c r="G118" s="2" t="s">
        <v>291</v>
      </c>
      <c r="H118" s="2">
        <v>1</v>
      </c>
      <c r="I118" s="2" t="s">
        <v>642</v>
      </c>
      <c r="J118" s="2" t="s">
        <v>551</v>
      </c>
      <c r="K118" s="2" t="s">
        <v>552</v>
      </c>
      <c r="L118" s="2" t="str">
        <f t="shared" si="6"/>
        <v>Inbred HIPS</v>
      </c>
      <c r="M118" t="s">
        <v>379</v>
      </c>
      <c r="N118">
        <v>20</v>
      </c>
      <c r="O118">
        <f>VLOOKUP(A118,'Original Index'!$A:$C,2,FALSE)</f>
        <v>1715476</v>
      </c>
      <c r="P118" s="2">
        <f>VLOOKUP(A118,'Original Index'!$A:$C,3,FALSE)</f>
        <v>1723031</v>
      </c>
      <c r="Q118">
        <f>IF(L118="Hybrid HIPS",VLOOKUP(F118,'Collection Maps'!$MR$5:$NM$46,MATCH(E118,'Collection Maps'!$MR$4:$NM$4,0),FALSE),VLOOKUP(F118,'Collection Maps'!$NS$6:$OO$89,MATCH(E118,'Collection Maps'!$NS$91:$OO$91,0),FALSE))</f>
        <v>18</v>
      </c>
    </row>
    <row r="119" spans="1:17" x14ac:dyDescent="0.45">
      <c r="A119" s="3" t="str">
        <f t="shared" si="4"/>
        <v>Inbred HIPS_9_14</v>
      </c>
      <c r="B119" s="3" t="str">
        <f t="shared" si="5"/>
        <v>9_14</v>
      </c>
      <c r="C119" s="2" t="str">
        <f t="shared" si="7"/>
        <v>Missouri Valley$Inbred HIPS$150N$Dryland$Rep$1$Plot213Row9$Range14$@H8431</v>
      </c>
      <c r="D119" s="2">
        <v>213</v>
      </c>
      <c r="E119" s="2">
        <v>9</v>
      </c>
      <c r="F119" s="2">
        <v>14</v>
      </c>
      <c r="G119" s="2" t="s">
        <v>256</v>
      </c>
      <c r="H119" s="2">
        <v>1</v>
      </c>
      <c r="I119" s="2" t="s">
        <v>642</v>
      </c>
      <c r="J119" s="2" t="s">
        <v>551</v>
      </c>
      <c r="K119" s="2" t="s">
        <v>552</v>
      </c>
      <c r="L119" s="2" t="str">
        <f t="shared" si="6"/>
        <v>Inbred HIPS</v>
      </c>
      <c r="M119" t="s">
        <v>379</v>
      </c>
      <c r="N119">
        <v>211</v>
      </c>
      <c r="O119">
        <f>VLOOKUP(A119,'Original Index'!$A:$C,2,FALSE)</f>
        <v>1715867</v>
      </c>
      <c r="P119" s="2">
        <f>VLOOKUP(A119,'Original Index'!$A:$C,3,FALSE)</f>
        <v>1729222</v>
      </c>
      <c r="Q119">
        <f>IF(L119="Hybrid HIPS",VLOOKUP(F119,'Collection Maps'!$MR$5:$NM$46,MATCH(E119,'Collection Maps'!$MR$4:$NM$4,0),FALSE),VLOOKUP(F119,'Collection Maps'!$NS$6:$OO$89,MATCH(E119,'Collection Maps'!$NS$91:$OO$91,0),FALSE))</f>
        <v>18</v>
      </c>
    </row>
    <row r="120" spans="1:17" x14ac:dyDescent="0.45">
      <c r="A120" s="3" t="str">
        <f t="shared" si="4"/>
        <v>Inbred HIPS_10_14</v>
      </c>
      <c r="B120" s="3" t="str">
        <f t="shared" si="5"/>
        <v>10_14</v>
      </c>
      <c r="C120" s="2" t="str">
        <f t="shared" si="7"/>
        <v>Missouri Valley$Inbred HIPS$150N$Dryland$Rep$1$Plot212Row10$Range14$@2MA22</v>
      </c>
      <c r="D120" s="2">
        <v>212</v>
      </c>
      <c r="E120" s="2">
        <v>10</v>
      </c>
      <c r="F120" s="2">
        <v>14</v>
      </c>
      <c r="G120" s="2" t="s">
        <v>283</v>
      </c>
      <c r="H120" s="2">
        <v>1</v>
      </c>
      <c r="I120" s="2" t="s">
        <v>642</v>
      </c>
      <c r="J120" s="2" t="s">
        <v>551</v>
      </c>
      <c r="K120" s="2" t="s">
        <v>552</v>
      </c>
      <c r="L120" s="2" t="str">
        <f t="shared" si="6"/>
        <v>Inbred HIPS</v>
      </c>
      <c r="M120" t="s">
        <v>379</v>
      </c>
      <c r="N120">
        <v>207</v>
      </c>
      <c r="O120">
        <f>VLOOKUP(A120,'Original Index'!$A:$C,2,FALSE)</f>
        <v>1715863</v>
      </c>
      <c r="P120" s="2">
        <f>VLOOKUP(A120,'Original Index'!$A:$C,3,FALSE)</f>
        <v>1729218</v>
      </c>
      <c r="Q120">
        <f>IF(L120="Hybrid HIPS",VLOOKUP(F120,'Collection Maps'!$MR$5:$NM$46,MATCH(E120,'Collection Maps'!$MR$4:$NM$4,0),FALSE),VLOOKUP(F120,'Collection Maps'!$NS$6:$OO$89,MATCH(E120,'Collection Maps'!$NS$91:$OO$91,0),FALSE))</f>
        <v>18</v>
      </c>
    </row>
    <row r="121" spans="1:17" x14ac:dyDescent="0.45">
      <c r="A121" s="3" t="str">
        <f t="shared" si="4"/>
        <v>Inbred HIPS_11_14</v>
      </c>
      <c r="B121" s="3" t="str">
        <f t="shared" si="5"/>
        <v>11_14</v>
      </c>
      <c r="C121" s="2" t="str">
        <f t="shared" si="7"/>
        <v>Missouri Valley$Inbred HIPS$150N$Dryland$Rep$1$Plot211Row11$Range14$@LH51</v>
      </c>
      <c r="D121" s="2">
        <v>211</v>
      </c>
      <c r="E121" s="2">
        <v>11</v>
      </c>
      <c r="F121" s="2">
        <v>14</v>
      </c>
      <c r="G121" s="2" t="s">
        <v>303</v>
      </c>
      <c r="H121" s="2">
        <v>1</v>
      </c>
      <c r="I121" s="2" t="s">
        <v>642</v>
      </c>
      <c r="J121" s="2" t="s">
        <v>551</v>
      </c>
      <c r="K121" s="2" t="s">
        <v>552</v>
      </c>
      <c r="L121" s="2" t="str">
        <f t="shared" si="6"/>
        <v>Inbred HIPS</v>
      </c>
      <c r="M121" t="s">
        <v>379</v>
      </c>
      <c r="N121">
        <v>173</v>
      </c>
      <c r="O121">
        <f>VLOOKUP(A121,'Original Index'!$A:$C,2,FALSE)</f>
        <v>1715829</v>
      </c>
      <c r="P121" s="2">
        <f>VLOOKUP(A121,'Original Index'!$A:$C,3,FALSE)</f>
        <v>1729184</v>
      </c>
      <c r="Q121">
        <f>IF(L121="Hybrid HIPS",VLOOKUP(F121,'Collection Maps'!$MR$5:$NM$46,MATCH(E121,'Collection Maps'!$MR$4:$NM$4,0),FALSE),VLOOKUP(F121,'Collection Maps'!$NS$6:$OO$89,MATCH(E121,'Collection Maps'!$NS$91:$OO$91,0),FALSE))</f>
        <v>18</v>
      </c>
    </row>
    <row r="122" spans="1:17" x14ac:dyDescent="0.45">
      <c r="A122" s="3" t="str">
        <f t="shared" si="4"/>
        <v>Inbred HIPS_11_15</v>
      </c>
      <c r="B122" s="3" t="str">
        <f t="shared" si="5"/>
        <v>11_15</v>
      </c>
      <c r="C122" s="2" t="str">
        <f t="shared" si="7"/>
        <v>Missouri Valley$Inbred HIPS$150N$Dryland$Rep$1$Plot230Row11$Range15$@LH213</v>
      </c>
      <c r="D122" s="2">
        <v>230</v>
      </c>
      <c r="E122" s="2">
        <v>11</v>
      </c>
      <c r="F122" s="2">
        <v>15</v>
      </c>
      <c r="G122" s="2" t="s">
        <v>317</v>
      </c>
      <c r="H122" s="2">
        <v>1</v>
      </c>
      <c r="I122" s="2" t="s">
        <v>642</v>
      </c>
      <c r="J122" s="2" t="s">
        <v>551</v>
      </c>
      <c r="K122" s="2" t="s">
        <v>552</v>
      </c>
      <c r="L122" s="2" t="str">
        <f t="shared" si="6"/>
        <v>Inbred HIPS</v>
      </c>
      <c r="M122" t="s">
        <v>379</v>
      </c>
      <c r="N122">
        <v>143</v>
      </c>
      <c r="O122">
        <f>VLOOKUP(A122,'Original Index'!$A:$C,2,FALSE)</f>
        <v>1715699</v>
      </c>
      <c r="P122" s="2">
        <f>VLOOKUP(A122,'Original Index'!$A:$C,3,FALSE)</f>
        <v>1729154</v>
      </c>
      <c r="Q122">
        <f>IF(L122="Hybrid HIPS",VLOOKUP(F122,'Collection Maps'!$MR$5:$NM$46,MATCH(E122,'Collection Maps'!$MR$4:$NM$4,0),FALSE),VLOOKUP(F122,'Collection Maps'!$NS$6:$OO$89,MATCH(E122,'Collection Maps'!$NS$91:$OO$91,0),FALSE))</f>
        <v>19</v>
      </c>
    </row>
    <row r="123" spans="1:17" x14ac:dyDescent="0.45">
      <c r="A123" s="3" t="str">
        <f t="shared" si="4"/>
        <v>Inbred HIPS_10_15</v>
      </c>
      <c r="B123" s="3" t="str">
        <f t="shared" si="5"/>
        <v>10_15</v>
      </c>
      <c r="C123" s="2" t="str">
        <f t="shared" si="7"/>
        <v>Missouri Valley$Inbred HIPS$150N$Dryland$Rep$1$Plot229Row10$Range15$@B73</v>
      </c>
      <c r="D123" s="2">
        <v>229</v>
      </c>
      <c r="E123" s="2">
        <v>10</v>
      </c>
      <c r="F123" s="2">
        <v>15</v>
      </c>
      <c r="G123" s="2" t="s">
        <v>21</v>
      </c>
      <c r="H123" s="2">
        <v>1</v>
      </c>
      <c r="I123" s="2" t="s">
        <v>642</v>
      </c>
      <c r="J123" s="2" t="s">
        <v>551</v>
      </c>
      <c r="K123" s="2" t="s">
        <v>552</v>
      </c>
      <c r="L123" s="2" t="str">
        <f t="shared" si="6"/>
        <v>Inbred HIPS</v>
      </c>
      <c r="M123" t="s">
        <v>379</v>
      </c>
      <c r="N123">
        <v>380</v>
      </c>
      <c r="O123">
        <f>VLOOKUP(A123,'Original Index'!$A:$C,2,FALSE)</f>
        <v>1716215</v>
      </c>
      <c r="P123" s="2">
        <f>VLOOKUP(A123,'Original Index'!$A:$C,3,FALSE)</f>
        <v>1729391</v>
      </c>
      <c r="Q123">
        <f>IF(L123="Hybrid HIPS",VLOOKUP(F123,'Collection Maps'!$MR$5:$NM$46,MATCH(E123,'Collection Maps'!$MR$4:$NM$4,0),FALSE),VLOOKUP(F123,'Collection Maps'!$NS$6:$OO$89,MATCH(E123,'Collection Maps'!$NS$91:$OO$91,0),FALSE))</f>
        <v>19</v>
      </c>
    </row>
    <row r="124" spans="1:17" x14ac:dyDescent="0.45">
      <c r="A124" s="3" t="str">
        <f t="shared" si="4"/>
        <v>Inbred HIPS_9_15</v>
      </c>
      <c r="B124" s="3" t="str">
        <f t="shared" si="5"/>
        <v>9_15</v>
      </c>
      <c r="C124" s="2" t="str">
        <f t="shared" si="7"/>
        <v>Missouri Valley$Inbred HIPS$150N$Dryland$Rep$1$Plot228Row9$Range15$@B73Htrhm</v>
      </c>
      <c r="D124" s="2">
        <v>228</v>
      </c>
      <c r="E124" s="2">
        <v>9</v>
      </c>
      <c r="F124" s="2">
        <v>15</v>
      </c>
      <c r="G124" s="2" t="s">
        <v>347</v>
      </c>
      <c r="H124" s="2">
        <v>1</v>
      </c>
      <c r="I124" s="2" t="s">
        <v>642</v>
      </c>
      <c r="J124" s="2" t="s">
        <v>551</v>
      </c>
      <c r="K124" s="2" t="s">
        <v>552</v>
      </c>
      <c r="L124" s="2" t="str">
        <f t="shared" si="6"/>
        <v>Inbred HIPS</v>
      </c>
      <c r="M124" t="s">
        <v>379</v>
      </c>
      <c r="N124">
        <v>2</v>
      </c>
      <c r="O124">
        <f>VLOOKUP(A124,'Original Index'!$A:$C,2,FALSE)</f>
        <v>1715458</v>
      </c>
      <c r="P124" s="2">
        <f>VLOOKUP(A124,'Original Index'!$A:$C,3,FALSE)</f>
        <v>1723013</v>
      </c>
      <c r="Q124">
        <f>IF(L124="Hybrid HIPS",VLOOKUP(F124,'Collection Maps'!$MR$5:$NM$46,MATCH(E124,'Collection Maps'!$MR$4:$NM$4,0),FALSE),VLOOKUP(F124,'Collection Maps'!$NS$6:$OO$89,MATCH(E124,'Collection Maps'!$NS$91:$OO$91,0),FALSE))</f>
        <v>19</v>
      </c>
    </row>
    <row r="125" spans="1:17" x14ac:dyDescent="0.45">
      <c r="A125" s="3" t="str">
        <f t="shared" si="4"/>
        <v>Inbred HIPS_8_15</v>
      </c>
      <c r="B125" s="3" t="str">
        <f t="shared" si="5"/>
        <v>8_15</v>
      </c>
      <c r="C125" s="2" t="str">
        <f t="shared" si="7"/>
        <v>Missouri Valley$Inbred HIPS$150N$Dryland$Rep$1$Plot227Row8$Range15$@Mo44</v>
      </c>
      <c r="D125" s="2">
        <v>227</v>
      </c>
      <c r="E125" s="2">
        <v>8</v>
      </c>
      <c r="F125" s="2">
        <v>15</v>
      </c>
      <c r="G125" s="2" t="s">
        <v>319</v>
      </c>
      <c r="H125" s="2">
        <v>1</v>
      </c>
      <c r="I125" s="2" t="s">
        <v>642</v>
      </c>
      <c r="J125" s="2" t="s">
        <v>551</v>
      </c>
      <c r="K125" s="2" t="s">
        <v>552</v>
      </c>
      <c r="L125" s="2" t="str">
        <f t="shared" si="6"/>
        <v>Inbred HIPS</v>
      </c>
      <c r="M125" t="s">
        <v>379</v>
      </c>
      <c r="N125">
        <v>135</v>
      </c>
      <c r="O125">
        <f>VLOOKUP(A125,'Original Index'!$A:$C,2,FALSE)</f>
        <v>1715691</v>
      </c>
      <c r="P125" s="2">
        <f>VLOOKUP(A125,'Original Index'!$A:$C,3,FALSE)</f>
        <v>1729146</v>
      </c>
      <c r="Q125">
        <f>IF(L125="Hybrid HIPS",VLOOKUP(F125,'Collection Maps'!$MR$5:$NM$46,MATCH(E125,'Collection Maps'!$MR$4:$NM$4,0),FALSE),VLOOKUP(F125,'Collection Maps'!$NS$6:$OO$89,MATCH(E125,'Collection Maps'!$NS$91:$OO$91,0),FALSE))</f>
        <v>19</v>
      </c>
    </row>
    <row r="126" spans="1:17" x14ac:dyDescent="0.45">
      <c r="A126" s="3" t="str">
        <f t="shared" si="4"/>
        <v>Inbred HIPS_7_15</v>
      </c>
      <c r="B126" s="3" t="str">
        <f t="shared" si="5"/>
        <v>7_15</v>
      </c>
      <c r="C126" s="2" t="str">
        <f t="shared" si="7"/>
        <v>Missouri Valley$Inbred HIPS$150N$Dryland$Rep$1$Plot226Row7$Range15$@NC320</v>
      </c>
      <c r="D126" s="2">
        <v>226</v>
      </c>
      <c r="E126" s="2">
        <v>7</v>
      </c>
      <c r="F126" s="2">
        <v>15</v>
      </c>
      <c r="G126" s="2" t="s">
        <v>358</v>
      </c>
      <c r="H126" s="2">
        <v>1</v>
      </c>
      <c r="I126" s="2" t="s">
        <v>642</v>
      </c>
      <c r="J126" s="2" t="s">
        <v>551</v>
      </c>
      <c r="K126" s="2" t="s">
        <v>552</v>
      </c>
      <c r="L126" s="2" t="str">
        <f t="shared" si="6"/>
        <v>Inbred HIPS</v>
      </c>
      <c r="M126" t="s">
        <v>379</v>
      </c>
      <c r="N126">
        <v>38</v>
      </c>
      <c r="O126">
        <f>VLOOKUP(A126,'Original Index'!$A:$C,2,FALSE)</f>
        <v>1715494</v>
      </c>
      <c r="P126" s="2">
        <f>VLOOKUP(A126,'Original Index'!$A:$C,3,FALSE)</f>
        <v>1723049</v>
      </c>
      <c r="Q126">
        <f>IF(L126="Hybrid HIPS",VLOOKUP(F126,'Collection Maps'!$MR$5:$NM$46,MATCH(E126,'Collection Maps'!$MR$4:$NM$4,0),FALSE),VLOOKUP(F126,'Collection Maps'!$NS$6:$OO$89,MATCH(E126,'Collection Maps'!$NS$91:$OO$91,0),FALSE))</f>
        <v>19</v>
      </c>
    </row>
    <row r="127" spans="1:17" x14ac:dyDescent="0.45">
      <c r="A127" s="3" t="str">
        <f t="shared" si="4"/>
        <v>Inbred HIPS_6_15</v>
      </c>
      <c r="B127" s="3" t="str">
        <f t="shared" si="5"/>
        <v>6_15</v>
      </c>
      <c r="C127" s="2" t="str">
        <f t="shared" si="7"/>
        <v>Missouri Valley$Inbred HIPS$150N$Dryland$Rep$1$Plot225Row6$Range15$@T8</v>
      </c>
      <c r="D127" s="2">
        <v>225</v>
      </c>
      <c r="E127" s="2">
        <v>6</v>
      </c>
      <c r="F127" s="2">
        <v>15</v>
      </c>
      <c r="G127" s="2" t="s">
        <v>338</v>
      </c>
      <c r="H127" s="2">
        <v>1</v>
      </c>
      <c r="I127" s="2" t="s">
        <v>642</v>
      </c>
      <c r="J127" s="2" t="s">
        <v>551</v>
      </c>
      <c r="K127" s="2" t="s">
        <v>552</v>
      </c>
      <c r="L127" s="2" t="str">
        <f t="shared" si="6"/>
        <v>Inbred HIPS</v>
      </c>
      <c r="M127" t="s">
        <v>379</v>
      </c>
      <c r="N127">
        <v>57</v>
      </c>
      <c r="O127">
        <f>VLOOKUP(A127,'Original Index'!$A:$C,2,FALSE)</f>
        <v>1715613</v>
      </c>
      <c r="P127" s="2">
        <f>VLOOKUP(A127,'Original Index'!$A:$C,3,FALSE)</f>
        <v>1723068</v>
      </c>
      <c r="Q127">
        <f>IF(L127="Hybrid HIPS",VLOOKUP(F127,'Collection Maps'!$MR$5:$NM$46,MATCH(E127,'Collection Maps'!$MR$4:$NM$4,0),FALSE),VLOOKUP(F127,'Collection Maps'!$NS$6:$OO$89,MATCH(E127,'Collection Maps'!$NS$91:$OO$91,0),FALSE))</f>
        <v>19</v>
      </c>
    </row>
    <row r="128" spans="1:17" x14ac:dyDescent="0.45">
      <c r="A128" s="3" t="str">
        <f t="shared" si="4"/>
        <v>Inbred HIPS_5_15</v>
      </c>
      <c r="B128" s="3" t="str">
        <f t="shared" si="5"/>
        <v>5_15</v>
      </c>
      <c r="C128" s="2" t="str">
        <f t="shared" si="7"/>
        <v>Missouri Valley$Inbred HIPS$150N$Dryland$Rep$1$Plot224Row5$Range15$@NC250</v>
      </c>
      <c r="D128" s="2">
        <v>224</v>
      </c>
      <c r="E128" s="2">
        <v>5</v>
      </c>
      <c r="F128" s="2">
        <v>15</v>
      </c>
      <c r="G128" s="2" t="s">
        <v>334</v>
      </c>
      <c r="H128" s="2">
        <v>1</v>
      </c>
      <c r="I128" s="2" t="s">
        <v>642</v>
      </c>
      <c r="J128" s="2" t="s">
        <v>551</v>
      </c>
      <c r="K128" s="2" t="s">
        <v>552</v>
      </c>
      <c r="L128" s="2" t="str">
        <f t="shared" si="6"/>
        <v>Inbred HIPS</v>
      </c>
      <c r="M128" t="s">
        <v>379</v>
      </c>
      <c r="N128">
        <v>148</v>
      </c>
      <c r="O128">
        <f>VLOOKUP(A128,'Original Index'!$A:$C,2,FALSE)</f>
        <v>1715804</v>
      </c>
      <c r="P128" s="2">
        <f>VLOOKUP(A128,'Original Index'!$A:$C,3,FALSE)</f>
        <v>1729159</v>
      </c>
      <c r="Q128">
        <f>IF(L128="Hybrid HIPS",VLOOKUP(F128,'Collection Maps'!$MR$5:$NM$46,MATCH(E128,'Collection Maps'!$MR$4:$NM$4,0),FALSE),VLOOKUP(F128,'Collection Maps'!$NS$6:$OO$89,MATCH(E128,'Collection Maps'!$NS$91:$OO$91,0),FALSE))</f>
        <v>19</v>
      </c>
    </row>
    <row r="129" spans="1:17" x14ac:dyDescent="0.45">
      <c r="A129" s="3" t="str">
        <f t="shared" si="4"/>
        <v>Inbred HIPS_4_15</v>
      </c>
      <c r="B129" s="3" t="str">
        <f t="shared" si="5"/>
        <v>4_15</v>
      </c>
      <c r="C129" s="2" t="str">
        <f t="shared" si="7"/>
        <v>Missouri Valley$Inbred HIPS$150N$Dryland$Rep$1$Plot223Row4$Range15$@CML69</v>
      </c>
      <c r="D129" s="2">
        <v>223</v>
      </c>
      <c r="E129" s="2">
        <v>4</v>
      </c>
      <c r="F129" s="2">
        <v>15</v>
      </c>
      <c r="G129" s="2" t="s">
        <v>355</v>
      </c>
      <c r="H129" s="2">
        <v>1</v>
      </c>
      <c r="I129" s="2" t="s">
        <v>642</v>
      </c>
      <c r="J129" s="2" t="s">
        <v>551</v>
      </c>
      <c r="K129" s="2" t="s">
        <v>552</v>
      </c>
      <c r="L129" s="2" t="str">
        <f t="shared" si="6"/>
        <v>Inbred HIPS</v>
      </c>
      <c r="M129" t="s">
        <v>379</v>
      </c>
      <c r="N129">
        <v>248</v>
      </c>
      <c r="O129">
        <f>VLOOKUP(A129,'Original Index'!$A:$C,2,FALSE)</f>
        <v>1716004</v>
      </c>
      <c r="P129" s="2">
        <f>VLOOKUP(A129,'Original Index'!$A:$C,3,FALSE)</f>
        <v>1729259</v>
      </c>
      <c r="Q129">
        <f>IF(L129="Hybrid HIPS",VLOOKUP(F129,'Collection Maps'!$MR$5:$NM$46,MATCH(E129,'Collection Maps'!$MR$4:$NM$4,0),FALSE),VLOOKUP(F129,'Collection Maps'!$NS$6:$OO$89,MATCH(E129,'Collection Maps'!$NS$91:$OO$91,0),FALSE))</f>
        <v>19</v>
      </c>
    </row>
    <row r="130" spans="1:17" x14ac:dyDescent="0.45">
      <c r="A130" s="3" t="str">
        <f t="shared" ref="A130:A193" si="8">L130&amp;"_"&amp;B130</f>
        <v>Inbred HIPS_3_15</v>
      </c>
      <c r="B130" s="3" t="str">
        <f t="shared" ref="B130:B193" si="9">E130&amp;"_"&amp;F130</f>
        <v>3_15</v>
      </c>
      <c r="C130" s="2" t="str">
        <f t="shared" si="7"/>
        <v>Missouri Valley$Inbred HIPS$150N$Dryland$Rep$1$Plot222Row3$Range15$@Pa91</v>
      </c>
      <c r="D130" s="2">
        <v>222</v>
      </c>
      <c r="E130" s="2">
        <v>3</v>
      </c>
      <c r="F130" s="2">
        <v>15</v>
      </c>
      <c r="G130" s="2" t="s">
        <v>356</v>
      </c>
      <c r="H130" s="2">
        <v>1</v>
      </c>
      <c r="I130" s="2" t="s">
        <v>642</v>
      </c>
      <c r="J130" s="2" t="s">
        <v>551</v>
      </c>
      <c r="K130" s="2" t="s">
        <v>552</v>
      </c>
      <c r="L130" s="2" t="str">
        <f t="shared" ref="L130:L193" si="10">IF(M130="LC2120","Inbred HIPS","Hybrid HIPS")</f>
        <v>Inbred HIPS</v>
      </c>
      <c r="M130" t="s">
        <v>379</v>
      </c>
      <c r="N130">
        <v>70</v>
      </c>
      <c r="O130">
        <f>VLOOKUP(A130,'Original Index'!$A:$C,2,FALSE)</f>
        <v>1715626</v>
      </c>
      <c r="P130" s="2">
        <f>VLOOKUP(A130,'Original Index'!$A:$C,3,FALSE)</f>
        <v>1723081</v>
      </c>
      <c r="Q130">
        <f>IF(L130="Hybrid HIPS",VLOOKUP(F130,'Collection Maps'!$MR$5:$NM$46,MATCH(E130,'Collection Maps'!$MR$4:$NM$4,0),FALSE),VLOOKUP(F130,'Collection Maps'!$NS$6:$OO$89,MATCH(E130,'Collection Maps'!$NS$91:$OO$91,0),FALSE))</f>
        <v>19</v>
      </c>
    </row>
    <row r="131" spans="1:17" x14ac:dyDescent="0.45">
      <c r="A131" s="3" t="str">
        <f t="shared" si="8"/>
        <v>Inbred HIPS_2_15</v>
      </c>
      <c r="B131" s="3" t="str">
        <f t="shared" si="9"/>
        <v>2_15</v>
      </c>
      <c r="C131" s="2" t="str">
        <f t="shared" ref="C131:C194" si="11">K131&amp;"$"&amp;L131&amp;"$"&amp;I131&amp;"$"&amp;J131&amp;"$"&amp;"Rep"&amp;"$"&amp;H131&amp;"$"&amp;"Plot"&amp;D131&amp;"Row"&amp;E131&amp;"$"&amp;"Range"&amp;F131&amp;"$"&amp;"@"&amp;G131</f>
        <v>Missouri Valley$Inbred HIPS$150N$Dryland$Rep$1$Plot221Row2$Range15$@PHK76</v>
      </c>
      <c r="D131" s="2">
        <v>221</v>
      </c>
      <c r="E131" s="2">
        <v>2</v>
      </c>
      <c r="F131" s="2">
        <v>15</v>
      </c>
      <c r="G131" s="2" t="s">
        <v>271</v>
      </c>
      <c r="H131" s="2">
        <v>1</v>
      </c>
      <c r="I131" s="2" t="s">
        <v>642</v>
      </c>
      <c r="J131" s="2" t="s">
        <v>551</v>
      </c>
      <c r="K131" s="2" t="s">
        <v>552</v>
      </c>
      <c r="L131" s="2" t="str">
        <f t="shared" si="10"/>
        <v>Inbred HIPS</v>
      </c>
      <c r="M131" t="s">
        <v>379</v>
      </c>
      <c r="N131">
        <v>87</v>
      </c>
      <c r="O131">
        <f>VLOOKUP(A131,'Original Index'!$A:$C,2,FALSE)</f>
        <v>1715643</v>
      </c>
      <c r="P131" s="2">
        <f>VLOOKUP(A131,'Original Index'!$A:$C,3,FALSE)</f>
        <v>1723098</v>
      </c>
      <c r="Q131">
        <f>IF(L131="Hybrid HIPS",VLOOKUP(F131,'Collection Maps'!$MR$5:$NM$46,MATCH(E131,'Collection Maps'!$MR$4:$NM$4,0),FALSE),VLOOKUP(F131,'Collection Maps'!$NS$6:$OO$89,MATCH(E131,'Collection Maps'!$NS$91:$OO$91,0),FALSE))</f>
        <v>19</v>
      </c>
    </row>
    <row r="132" spans="1:17" x14ac:dyDescent="0.45">
      <c r="A132" s="3" t="str">
        <f t="shared" si="8"/>
        <v>Inbred HIPS_2_16</v>
      </c>
      <c r="B132" s="3" t="str">
        <f t="shared" si="9"/>
        <v>2_16</v>
      </c>
      <c r="C132" s="2" t="str">
        <f t="shared" si="11"/>
        <v>Missouri Valley$Inbred HIPS$150N$Dryland$Rep$1$Plot240Row2$Range16$@M37W</v>
      </c>
      <c r="D132" s="2">
        <v>240</v>
      </c>
      <c r="E132" s="2">
        <v>2</v>
      </c>
      <c r="F132" s="2">
        <v>16</v>
      </c>
      <c r="G132" s="2" t="s">
        <v>327</v>
      </c>
      <c r="H132" s="2">
        <v>1</v>
      </c>
      <c r="I132" s="2" t="s">
        <v>642</v>
      </c>
      <c r="J132" s="2" t="s">
        <v>551</v>
      </c>
      <c r="K132" s="2" t="s">
        <v>552</v>
      </c>
      <c r="L132" s="2" t="str">
        <f t="shared" si="10"/>
        <v>Inbred HIPS</v>
      </c>
      <c r="M132" t="s">
        <v>379</v>
      </c>
      <c r="N132">
        <v>292</v>
      </c>
      <c r="O132">
        <f>VLOOKUP(A132,'Original Index'!$A:$C,2,FALSE)</f>
        <v>1716048</v>
      </c>
      <c r="P132" s="2">
        <f>VLOOKUP(A132,'Original Index'!$A:$C,3,FALSE)</f>
        <v>1729303</v>
      </c>
      <c r="Q132">
        <f>IF(L132="Hybrid HIPS",VLOOKUP(F132,'Collection Maps'!$MR$5:$NM$46,MATCH(E132,'Collection Maps'!$MR$4:$NM$4,0),FALSE),VLOOKUP(F132,'Collection Maps'!$NS$6:$OO$89,MATCH(E132,'Collection Maps'!$NS$91:$OO$91,0),FALSE))</f>
        <v>19</v>
      </c>
    </row>
    <row r="133" spans="1:17" x14ac:dyDescent="0.45">
      <c r="A133" s="3" t="str">
        <f t="shared" si="8"/>
        <v>Inbred HIPS_3_16</v>
      </c>
      <c r="B133" s="3" t="str">
        <f t="shared" si="9"/>
        <v>3_16</v>
      </c>
      <c r="C133" s="2" t="str">
        <f t="shared" si="11"/>
        <v>Missouri Valley$Inbred HIPS$150N$Dryland$Rep$1$Plot239Row3$Range16$@CML103</v>
      </c>
      <c r="D133" s="2">
        <v>239</v>
      </c>
      <c r="E133" s="2">
        <v>3</v>
      </c>
      <c r="F133" s="2">
        <v>16</v>
      </c>
      <c r="G133" s="2" t="s">
        <v>360</v>
      </c>
      <c r="H133" s="2">
        <v>1</v>
      </c>
      <c r="I133" s="2" t="s">
        <v>642</v>
      </c>
      <c r="J133" s="2" t="s">
        <v>551</v>
      </c>
      <c r="K133" s="2" t="s">
        <v>552</v>
      </c>
      <c r="L133" s="2" t="str">
        <f t="shared" si="10"/>
        <v>Inbred HIPS</v>
      </c>
      <c r="M133" t="s">
        <v>379</v>
      </c>
      <c r="N133">
        <v>25</v>
      </c>
      <c r="O133">
        <f>VLOOKUP(A133,'Original Index'!$A:$C,2,FALSE)</f>
        <v>1715481</v>
      </c>
      <c r="P133" s="2">
        <f>VLOOKUP(A133,'Original Index'!$A:$C,3,FALSE)</f>
        <v>1723036</v>
      </c>
      <c r="Q133">
        <f>IF(L133="Hybrid HIPS",VLOOKUP(F133,'Collection Maps'!$MR$5:$NM$46,MATCH(E133,'Collection Maps'!$MR$4:$NM$4,0),FALSE),VLOOKUP(F133,'Collection Maps'!$NS$6:$OO$89,MATCH(E133,'Collection Maps'!$NS$91:$OO$91,0),FALSE))</f>
        <v>19</v>
      </c>
    </row>
    <row r="134" spans="1:17" x14ac:dyDescent="0.45">
      <c r="A134" s="3" t="str">
        <f t="shared" si="8"/>
        <v>Inbred HIPS_4_16</v>
      </c>
      <c r="B134" s="3" t="str">
        <f t="shared" si="9"/>
        <v>4_16</v>
      </c>
      <c r="C134" s="2" t="str">
        <f t="shared" si="11"/>
        <v>Missouri Valley$Inbred HIPS$150N$Dryland$Rep$1$Plot238Row4$Range16$@D940Y</v>
      </c>
      <c r="D134" s="2">
        <v>238</v>
      </c>
      <c r="E134" s="2">
        <v>4</v>
      </c>
      <c r="F134" s="2">
        <v>16</v>
      </c>
      <c r="G134" s="2" t="s">
        <v>350</v>
      </c>
      <c r="H134" s="2">
        <v>1</v>
      </c>
      <c r="I134" s="2" t="s">
        <v>642</v>
      </c>
      <c r="J134" s="2" t="s">
        <v>551</v>
      </c>
      <c r="K134" s="2" t="s">
        <v>552</v>
      </c>
      <c r="L134" s="2" t="str">
        <f t="shared" si="10"/>
        <v>Inbred HIPS</v>
      </c>
      <c r="M134" t="s">
        <v>379</v>
      </c>
      <c r="N134">
        <v>30</v>
      </c>
      <c r="O134">
        <f>VLOOKUP(A134,'Original Index'!$A:$C,2,FALSE)</f>
        <v>1715486</v>
      </c>
      <c r="P134" s="2">
        <f>VLOOKUP(A134,'Original Index'!$A:$C,3,FALSE)</f>
        <v>1723041</v>
      </c>
      <c r="Q134">
        <f>IF(L134="Hybrid HIPS",VLOOKUP(F134,'Collection Maps'!$MR$5:$NM$46,MATCH(E134,'Collection Maps'!$MR$4:$NM$4,0),FALSE),VLOOKUP(F134,'Collection Maps'!$NS$6:$OO$89,MATCH(E134,'Collection Maps'!$NS$91:$OO$91,0),FALSE))</f>
        <v>19</v>
      </c>
    </row>
    <row r="135" spans="1:17" x14ac:dyDescent="0.45">
      <c r="A135" s="3" t="str">
        <f t="shared" si="8"/>
        <v>Inbred HIPS_5_16</v>
      </c>
      <c r="B135" s="3" t="str">
        <f t="shared" si="9"/>
        <v>5_16</v>
      </c>
      <c r="C135" s="2" t="str">
        <f t="shared" si="11"/>
        <v>Missouri Valley$Inbred HIPS$150N$Dryland$Rep$1$Plot237Row5$Range16$@SC357</v>
      </c>
      <c r="D135" s="2">
        <v>237</v>
      </c>
      <c r="E135" s="2">
        <v>5</v>
      </c>
      <c r="F135" s="2">
        <v>16</v>
      </c>
      <c r="G135" s="2" t="s">
        <v>328</v>
      </c>
      <c r="H135" s="2">
        <v>1</v>
      </c>
      <c r="I135" s="2" t="s">
        <v>642</v>
      </c>
      <c r="J135" s="2" t="s">
        <v>551</v>
      </c>
      <c r="K135" s="2" t="s">
        <v>552</v>
      </c>
      <c r="L135" s="2" t="str">
        <f t="shared" si="10"/>
        <v>Inbred HIPS</v>
      </c>
      <c r="M135" t="s">
        <v>379</v>
      </c>
      <c r="N135">
        <v>47</v>
      </c>
      <c r="O135">
        <f>VLOOKUP(A135,'Original Index'!$A:$C,2,FALSE)</f>
        <v>1715603</v>
      </c>
      <c r="P135" s="2">
        <f>VLOOKUP(A135,'Original Index'!$A:$C,3,FALSE)</f>
        <v>1723058</v>
      </c>
      <c r="Q135">
        <f>IF(L135="Hybrid HIPS",VLOOKUP(F135,'Collection Maps'!$MR$5:$NM$46,MATCH(E135,'Collection Maps'!$MR$4:$NM$4,0),FALSE),VLOOKUP(F135,'Collection Maps'!$NS$6:$OO$89,MATCH(E135,'Collection Maps'!$NS$91:$OO$91,0),FALSE))</f>
        <v>19</v>
      </c>
    </row>
    <row r="136" spans="1:17" x14ac:dyDescent="0.45">
      <c r="A136" s="3" t="str">
        <f t="shared" si="8"/>
        <v>Inbred HIPS_6_16</v>
      </c>
      <c r="B136" s="3" t="str">
        <f t="shared" si="9"/>
        <v>6_16</v>
      </c>
      <c r="C136" s="2" t="str">
        <f t="shared" si="11"/>
        <v>Missouri Valley$Inbred HIPS$150N$Dryland$Rep$1$Plot236Row6$Range16$@A661</v>
      </c>
      <c r="D136" s="2">
        <v>236</v>
      </c>
      <c r="E136" s="2">
        <v>6</v>
      </c>
      <c r="F136" s="2">
        <v>16</v>
      </c>
      <c r="G136" s="2" t="s">
        <v>352</v>
      </c>
      <c r="H136" s="2">
        <v>1</v>
      </c>
      <c r="I136" s="2" t="s">
        <v>642</v>
      </c>
      <c r="J136" s="2" t="s">
        <v>551</v>
      </c>
      <c r="K136" s="2" t="s">
        <v>552</v>
      </c>
      <c r="L136" s="2" t="str">
        <f t="shared" si="10"/>
        <v>Inbred HIPS</v>
      </c>
      <c r="M136" t="s">
        <v>379</v>
      </c>
      <c r="N136">
        <v>219</v>
      </c>
      <c r="O136">
        <f>VLOOKUP(A136,'Original Index'!$A:$C,2,FALSE)</f>
        <v>1715875</v>
      </c>
      <c r="P136" s="2">
        <f>VLOOKUP(A136,'Original Index'!$A:$C,3,FALSE)</f>
        <v>1729230</v>
      </c>
      <c r="Q136">
        <f>IF(L136="Hybrid HIPS",VLOOKUP(F136,'Collection Maps'!$MR$5:$NM$46,MATCH(E136,'Collection Maps'!$MR$4:$NM$4,0),FALSE),VLOOKUP(F136,'Collection Maps'!$NS$6:$OO$89,MATCH(E136,'Collection Maps'!$NS$91:$OO$91,0),FALSE))</f>
        <v>19</v>
      </c>
    </row>
    <row r="137" spans="1:17" x14ac:dyDescent="0.45">
      <c r="A137" s="3" t="str">
        <f t="shared" si="8"/>
        <v>Inbred HIPS_7_16</v>
      </c>
      <c r="B137" s="3" t="str">
        <f t="shared" si="9"/>
        <v>7_16</v>
      </c>
      <c r="C137" s="2" t="str">
        <f t="shared" si="11"/>
        <v>Missouri Valley$Inbred HIPS$150N$Dryland$Rep$1$Plot235Row7$Range16$@5707</v>
      </c>
      <c r="D137" s="2">
        <v>235</v>
      </c>
      <c r="E137" s="2">
        <v>7</v>
      </c>
      <c r="F137" s="2">
        <v>16</v>
      </c>
      <c r="G137" s="2" t="s">
        <v>340</v>
      </c>
      <c r="H137" s="2">
        <v>1</v>
      </c>
      <c r="I137" s="2" t="s">
        <v>642</v>
      </c>
      <c r="J137" s="2" t="s">
        <v>551</v>
      </c>
      <c r="K137" s="2" t="s">
        <v>552</v>
      </c>
      <c r="L137" s="2" t="str">
        <f t="shared" si="10"/>
        <v>Inbred HIPS</v>
      </c>
      <c r="M137" t="s">
        <v>379</v>
      </c>
      <c r="N137">
        <v>188</v>
      </c>
      <c r="O137">
        <f>VLOOKUP(A137,'Original Index'!$A:$C,2,FALSE)</f>
        <v>1715844</v>
      </c>
      <c r="P137" s="2">
        <f>VLOOKUP(A137,'Original Index'!$A:$C,3,FALSE)</f>
        <v>1729199</v>
      </c>
      <c r="Q137">
        <f>IF(L137="Hybrid HIPS",VLOOKUP(F137,'Collection Maps'!$MR$5:$NM$46,MATCH(E137,'Collection Maps'!$MR$4:$NM$4,0),FALSE),VLOOKUP(F137,'Collection Maps'!$NS$6:$OO$89,MATCH(E137,'Collection Maps'!$NS$91:$OO$91,0),FALSE))</f>
        <v>19</v>
      </c>
    </row>
    <row r="138" spans="1:17" x14ac:dyDescent="0.45">
      <c r="A138" s="3" t="str">
        <f t="shared" si="8"/>
        <v>Inbred HIPS_8_16</v>
      </c>
      <c r="B138" s="3" t="str">
        <f t="shared" si="9"/>
        <v>8_16</v>
      </c>
      <c r="C138" s="2" t="str">
        <f t="shared" si="11"/>
        <v>Missouri Valley$Inbred HIPS$150N$Dryland$Rep$1$Plot234Row8$Range16$@Tzi11</v>
      </c>
      <c r="D138" s="2">
        <v>234</v>
      </c>
      <c r="E138" s="2">
        <v>8</v>
      </c>
      <c r="F138" s="2">
        <v>16</v>
      </c>
      <c r="G138" s="2" t="s">
        <v>344</v>
      </c>
      <c r="H138" s="2">
        <v>1</v>
      </c>
      <c r="I138" s="2" t="s">
        <v>642</v>
      </c>
      <c r="J138" s="2" t="s">
        <v>551</v>
      </c>
      <c r="K138" s="2" t="s">
        <v>552</v>
      </c>
      <c r="L138" s="2" t="str">
        <f t="shared" si="10"/>
        <v>Inbred HIPS</v>
      </c>
      <c r="M138" t="s">
        <v>379</v>
      </c>
      <c r="N138">
        <v>308</v>
      </c>
      <c r="O138">
        <f>VLOOKUP(A138,'Original Index'!$A:$C,2,FALSE)</f>
        <v>1716064</v>
      </c>
      <c r="P138" s="2">
        <f>VLOOKUP(A138,'Original Index'!$A:$C,3,FALSE)</f>
        <v>1729319</v>
      </c>
      <c r="Q138">
        <f>IF(L138="Hybrid HIPS",VLOOKUP(F138,'Collection Maps'!$MR$5:$NM$46,MATCH(E138,'Collection Maps'!$MR$4:$NM$4,0),FALSE),VLOOKUP(F138,'Collection Maps'!$NS$6:$OO$89,MATCH(E138,'Collection Maps'!$NS$91:$OO$91,0),FALSE))</f>
        <v>19</v>
      </c>
    </row>
    <row r="139" spans="1:17" x14ac:dyDescent="0.45">
      <c r="A139" s="3" t="str">
        <f t="shared" si="8"/>
        <v>Inbred HIPS_9_16</v>
      </c>
      <c r="B139" s="3" t="str">
        <f t="shared" si="9"/>
        <v>9_16</v>
      </c>
      <c r="C139" s="2" t="str">
        <f t="shared" si="11"/>
        <v>Missouri Valley$Inbred HIPS$150N$Dryland$Rep$1$Plot233Row9$Range16$@K4</v>
      </c>
      <c r="D139" s="2">
        <v>233</v>
      </c>
      <c r="E139" s="2">
        <v>9</v>
      </c>
      <c r="F139" s="2">
        <v>16</v>
      </c>
      <c r="G139" s="2" t="s">
        <v>346</v>
      </c>
      <c r="H139" s="2">
        <v>1</v>
      </c>
      <c r="I139" s="2" t="s">
        <v>642</v>
      </c>
      <c r="J139" s="2" t="s">
        <v>551</v>
      </c>
      <c r="K139" s="2" t="s">
        <v>552</v>
      </c>
      <c r="L139" s="2" t="str">
        <f t="shared" si="10"/>
        <v>Inbred HIPS</v>
      </c>
      <c r="M139" t="s">
        <v>379</v>
      </c>
      <c r="N139">
        <v>5</v>
      </c>
      <c r="O139">
        <f>VLOOKUP(A139,'Original Index'!$A:$C,2,FALSE)</f>
        <v>1715461</v>
      </c>
      <c r="P139" s="2">
        <f>VLOOKUP(A139,'Original Index'!$A:$C,3,FALSE)</f>
        <v>1723016</v>
      </c>
      <c r="Q139">
        <f>IF(L139="Hybrid HIPS",VLOOKUP(F139,'Collection Maps'!$MR$5:$NM$46,MATCH(E139,'Collection Maps'!$MR$4:$NM$4,0),FALSE),VLOOKUP(F139,'Collection Maps'!$NS$6:$OO$89,MATCH(E139,'Collection Maps'!$NS$91:$OO$91,0),FALSE))</f>
        <v>19</v>
      </c>
    </row>
    <row r="140" spans="1:17" x14ac:dyDescent="0.45">
      <c r="A140" s="3" t="str">
        <f t="shared" si="8"/>
        <v>Inbred HIPS_10_16</v>
      </c>
      <c r="B140" s="3" t="str">
        <f t="shared" si="9"/>
        <v>10_16</v>
      </c>
      <c r="C140" s="2" t="str">
        <f t="shared" si="11"/>
        <v>Missouri Valley$Inbred HIPS$150N$Dryland$Rep$1$Plot232Row10$Range16$@F6</v>
      </c>
      <c r="D140" s="2">
        <v>232</v>
      </c>
      <c r="E140" s="2">
        <v>10</v>
      </c>
      <c r="F140" s="2">
        <v>16</v>
      </c>
      <c r="G140" s="2" t="s">
        <v>351</v>
      </c>
      <c r="H140" s="2">
        <v>1</v>
      </c>
      <c r="I140" s="2" t="s">
        <v>642</v>
      </c>
      <c r="J140" s="2" t="s">
        <v>551</v>
      </c>
      <c r="K140" s="2" t="s">
        <v>552</v>
      </c>
      <c r="L140" s="2" t="str">
        <f t="shared" si="10"/>
        <v>Inbred HIPS</v>
      </c>
      <c r="M140" t="s">
        <v>379</v>
      </c>
      <c r="N140">
        <v>105</v>
      </c>
      <c r="O140">
        <f>VLOOKUP(A140,'Original Index'!$A:$C,2,FALSE)</f>
        <v>1715661</v>
      </c>
      <c r="P140" s="2">
        <f>VLOOKUP(A140,'Original Index'!$A:$C,3,FALSE)</f>
        <v>1729116</v>
      </c>
      <c r="Q140">
        <f>IF(L140="Hybrid HIPS",VLOOKUP(F140,'Collection Maps'!$MR$5:$NM$46,MATCH(E140,'Collection Maps'!$MR$4:$NM$4,0),FALSE),VLOOKUP(F140,'Collection Maps'!$NS$6:$OO$89,MATCH(E140,'Collection Maps'!$NS$91:$OO$91,0),FALSE))</f>
        <v>19</v>
      </c>
    </row>
    <row r="141" spans="1:17" x14ac:dyDescent="0.45">
      <c r="A141" s="3" t="str">
        <f t="shared" si="8"/>
        <v>Inbred HIPS_11_16</v>
      </c>
      <c r="B141" s="3" t="str">
        <f t="shared" si="9"/>
        <v>11_16</v>
      </c>
      <c r="C141" s="2" t="str">
        <f t="shared" si="11"/>
        <v>Missouri Valley$Inbred HIPS$150N$Dryland$Rep$1$Plot231Row11$Range16$@NC258</v>
      </c>
      <c r="D141" s="2">
        <v>231</v>
      </c>
      <c r="E141" s="2">
        <v>11</v>
      </c>
      <c r="F141" s="2">
        <v>16</v>
      </c>
      <c r="G141" s="2" t="s">
        <v>320</v>
      </c>
      <c r="H141" s="2">
        <v>1</v>
      </c>
      <c r="I141" s="2" t="s">
        <v>642</v>
      </c>
      <c r="J141" s="2" t="s">
        <v>551</v>
      </c>
      <c r="K141" s="2" t="s">
        <v>552</v>
      </c>
      <c r="L141" s="2" t="str">
        <f t="shared" si="10"/>
        <v>Inbred HIPS</v>
      </c>
      <c r="M141" t="s">
        <v>379</v>
      </c>
      <c r="N141">
        <v>253</v>
      </c>
      <c r="O141">
        <f>VLOOKUP(A141,'Original Index'!$A:$C,2,FALSE)</f>
        <v>1716009</v>
      </c>
      <c r="P141" s="2">
        <f>VLOOKUP(A141,'Original Index'!$A:$C,3,FALSE)</f>
        <v>1729264</v>
      </c>
      <c r="Q141">
        <f>IF(L141="Hybrid HIPS",VLOOKUP(F141,'Collection Maps'!$MR$5:$NM$46,MATCH(E141,'Collection Maps'!$MR$4:$NM$4,0),FALSE),VLOOKUP(F141,'Collection Maps'!$NS$6:$OO$89,MATCH(E141,'Collection Maps'!$NS$91:$OO$91,0),FALSE))</f>
        <v>19</v>
      </c>
    </row>
    <row r="142" spans="1:17" x14ac:dyDescent="0.45">
      <c r="A142" s="3" t="str">
        <f t="shared" si="8"/>
        <v>Inbred HIPS_11_17</v>
      </c>
      <c r="B142" s="3" t="str">
        <f t="shared" si="9"/>
        <v>11_17</v>
      </c>
      <c r="C142" s="2" t="str">
        <f t="shared" si="11"/>
        <v>Missouri Valley$Inbred HIPS$150N$Dryland$Rep$1$Plot250Row11$Range17$@CML311</v>
      </c>
      <c r="D142" s="2">
        <v>250</v>
      </c>
      <c r="E142" s="2">
        <v>11</v>
      </c>
      <c r="F142" s="2">
        <v>17</v>
      </c>
      <c r="G142" s="2" t="s">
        <v>318</v>
      </c>
      <c r="H142" s="2">
        <v>1</v>
      </c>
      <c r="I142" s="2" t="s">
        <v>642</v>
      </c>
      <c r="J142" s="2" t="s">
        <v>551</v>
      </c>
      <c r="K142" s="2" t="s">
        <v>552</v>
      </c>
      <c r="L142" s="2" t="str">
        <f t="shared" si="10"/>
        <v>Inbred HIPS</v>
      </c>
      <c r="M142" t="s">
        <v>379</v>
      </c>
      <c r="N142">
        <v>117</v>
      </c>
      <c r="O142">
        <f>VLOOKUP(A142,'Original Index'!$A:$C,2,FALSE)</f>
        <v>1715673</v>
      </c>
      <c r="P142" s="2">
        <f>VLOOKUP(A142,'Original Index'!$A:$C,3,FALSE)</f>
        <v>1729128</v>
      </c>
      <c r="Q142">
        <f>IF(L142="Hybrid HIPS",VLOOKUP(F142,'Collection Maps'!$MR$5:$NM$46,MATCH(E142,'Collection Maps'!$MR$4:$NM$4,0),FALSE),VLOOKUP(F142,'Collection Maps'!$NS$6:$OO$89,MATCH(E142,'Collection Maps'!$NS$91:$OO$91,0),FALSE))</f>
        <v>20</v>
      </c>
    </row>
    <row r="143" spans="1:17" x14ac:dyDescent="0.45">
      <c r="A143" s="3" t="str">
        <f t="shared" si="8"/>
        <v>Inbred HIPS_10_17</v>
      </c>
      <c r="B143" s="3" t="str">
        <f t="shared" si="9"/>
        <v>10_17</v>
      </c>
      <c r="C143" s="2" t="str">
        <f t="shared" si="11"/>
        <v>Missouri Valley$Inbred HIPS$150N$Dryland$Rep$1$Plot249Row10$Range17$@Mo24W</v>
      </c>
      <c r="D143" s="2">
        <v>249</v>
      </c>
      <c r="E143" s="2">
        <v>10</v>
      </c>
      <c r="F143" s="2">
        <v>17</v>
      </c>
      <c r="G143" s="2" t="s">
        <v>341</v>
      </c>
      <c r="H143" s="2">
        <v>1</v>
      </c>
      <c r="I143" s="2" t="s">
        <v>642</v>
      </c>
      <c r="J143" s="2" t="s">
        <v>551</v>
      </c>
      <c r="K143" s="2" t="s">
        <v>552</v>
      </c>
      <c r="L143" s="2" t="str">
        <f t="shared" si="10"/>
        <v>Inbred HIPS</v>
      </c>
      <c r="M143" t="s">
        <v>379</v>
      </c>
      <c r="N143">
        <v>166</v>
      </c>
      <c r="O143">
        <f>VLOOKUP(A143,'Original Index'!$A:$C,2,FALSE)</f>
        <v>1715822</v>
      </c>
      <c r="P143" s="2">
        <f>VLOOKUP(A143,'Original Index'!$A:$C,3,FALSE)</f>
        <v>1729177</v>
      </c>
      <c r="Q143">
        <f>IF(L143="Hybrid HIPS",VLOOKUP(F143,'Collection Maps'!$MR$5:$NM$46,MATCH(E143,'Collection Maps'!$MR$4:$NM$4,0),FALSE),VLOOKUP(F143,'Collection Maps'!$NS$6:$OO$89,MATCH(E143,'Collection Maps'!$NS$91:$OO$91,0),FALSE))</f>
        <v>20</v>
      </c>
    </row>
    <row r="144" spans="1:17" x14ac:dyDescent="0.45">
      <c r="A144" s="3" t="str">
        <f t="shared" si="8"/>
        <v>Inbred HIPS_9_17</v>
      </c>
      <c r="B144" s="3" t="str">
        <f t="shared" si="9"/>
        <v>9_17</v>
      </c>
      <c r="C144" s="2" t="str">
        <f t="shared" si="11"/>
        <v>Missouri Valley$Inbred HIPS$150N$Dryland$Rep$1$Plot248Row9$Range17$@B73</v>
      </c>
      <c r="D144" s="2">
        <v>248</v>
      </c>
      <c r="E144" s="2">
        <v>9</v>
      </c>
      <c r="F144" s="2">
        <v>17</v>
      </c>
      <c r="G144" s="2" t="s">
        <v>21</v>
      </c>
      <c r="H144" s="2">
        <v>1</v>
      </c>
      <c r="I144" s="2" t="s">
        <v>642</v>
      </c>
      <c r="J144" s="2" t="s">
        <v>551</v>
      </c>
      <c r="K144" s="2" t="s">
        <v>552</v>
      </c>
      <c r="L144" s="2" t="str">
        <f t="shared" si="10"/>
        <v>Inbred HIPS</v>
      </c>
      <c r="M144" t="s">
        <v>379</v>
      </c>
      <c r="N144">
        <v>382</v>
      </c>
      <c r="O144">
        <f>VLOOKUP(A144,'Original Index'!$A:$C,2,FALSE)</f>
        <v>1716215</v>
      </c>
      <c r="P144" s="2">
        <f>VLOOKUP(A144,'Original Index'!$A:$C,3,FALSE)</f>
        <v>1729393</v>
      </c>
      <c r="Q144">
        <f>IF(L144="Hybrid HIPS",VLOOKUP(F144,'Collection Maps'!$MR$5:$NM$46,MATCH(E144,'Collection Maps'!$MR$4:$NM$4,0),FALSE),VLOOKUP(F144,'Collection Maps'!$NS$6:$OO$89,MATCH(E144,'Collection Maps'!$NS$91:$OO$91,0),FALSE))</f>
        <v>20</v>
      </c>
    </row>
    <row r="145" spans="1:17" x14ac:dyDescent="0.45">
      <c r="A145" s="3" t="str">
        <f t="shared" si="8"/>
        <v>Inbred HIPS_8_17</v>
      </c>
      <c r="B145" s="3" t="str">
        <f t="shared" si="9"/>
        <v>8_17</v>
      </c>
      <c r="C145" s="2" t="str">
        <f t="shared" si="11"/>
        <v>Missouri Valley$Inbred HIPS$150N$Dryland$Rep$1$Plot247Row8$Range17$@CML5</v>
      </c>
      <c r="D145" s="2">
        <v>247</v>
      </c>
      <c r="E145" s="2">
        <v>8</v>
      </c>
      <c r="F145" s="2">
        <v>17</v>
      </c>
      <c r="G145" s="2" t="s">
        <v>353</v>
      </c>
      <c r="H145" s="2">
        <v>1</v>
      </c>
      <c r="I145" s="2" t="s">
        <v>642</v>
      </c>
      <c r="J145" s="2" t="s">
        <v>551</v>
      </c>
      <c r="K145" s="2" t="s">
        <v>552</v>
      </c>
      <c r="L145" s="2" t="str">
        <f t="shared" si="10"/>
        <v>Inbred HIPS</v>
      </c>
      <c r="M145" t="s">
        <v>379</v>
      </c>
      <c r="N145">
        <v>227</v>
      </c>
      <c r="O145">
        <f>VLOOKUP(A145,'Original Index'!$A:$C,2,FALSE)</f>
        <v>1715883</v>
      </c>
      <c r="P145" s="2">
        <f>VLOOKUP(A145,'Original Index'!$A:$C,3,FALSE)</f>
        <v>1729238</v>
      </c>
      <c r="Q145">
        <f>IF(L145="Hybrid HIPS",VLOOKUP(F145,'Collection Maps'!$MR$5:$NM$46,MATCH(E145,'Collection Maps'!$MR$4:$NM$4,0),FALSE),VLOOKUP(F145,'Collection Maps'!$NS$6:$OO$89,MATCH(E145,'Collection Maps'!$NS$91:$OO$91,0),FALSE))</f>
        <v>20</v>
      </c>
    </row>
    <row r="146" spans="1:17" x14ac:dyDescent="0.45">
      <c r="A146" s="3" t="str">
        <f t="shared" si="8"/>
        <v>Inbred HIPS_7_17</v>
      </c>
      <c r="B146" s="3" t="str">
        <f t="shared" si="9"/>
        <v>7_17</v>
      </c>
      <c r="C146" s="2" t="str">
        <f t="shared" si="11"/>
        <v>Missouri Valley$Inbred HIPS$150N$Dryland$Rep$1$Plot246Row7$Range17$@Ki14</v>
      </c>
      <c r="D146" s="2">
        <v>246</v>
      </c>
      <c r="E146" s="2">
        <v>7</v>
      </c>
      <c r="F146" s="2">
        <v>17</v>
      </c>
      <c r="G146" s="2" t="s">
        <v>365</v>
      </c>
      <c r="H146" s="2">
        <v>1</v>
      </c>
      <c r="I146" s="2" t="s">
        <v>642</v>
      </c>
      <c r="J146" s="2" t="s">
        <v>551</v>
      </c>
      <c r="K146" s="2" t="s">
        <v>552</v>
      </c>
      <c r="L146" s="2" t="str">
        <f t="shared" si="10"/>
        <v>Inbred HIPS</v>
      </c>
      <c r="M146" t="s">
        <v>379</v>
      </c>
      <c r="N146">
        <v>247</v>
      </c>
      <c r="O146">
        <f>VLOOKUP(A146,'Original Index'!$A:$C,2,FALSE)</f>
        <v>1716003</v>
      </c>
      <c r="P146" s="2">
        <f>VLOOKUP(A146,'Original Index'!$A:$C,3,FALSE)</f>
        <v>1729258</v>
      </c>
      <c r="Q146">
        <f>IF(L146="Hybrid HIPS",VLOOKUP(F146,'Collection Maps'!$MR$5:$NM$46,MATCH(E146,'Collection Maps'!$MR$4:$NM$4,0),FALSE),VLOOKUP(F146,'Collection Maps'!$NS$6:$OO$89,MATCH(E146,'Collection Maps'!$NS$91:$OO$91,0),FALSE))</f>
        <v>20</v>
      </c>
    </row>
    <row r="147" spans="1:17" x14ac:dyDescent="0.45">
      <c r="A147" s="3" t="str">
        <f t="shared" si="8"/>
        <v>Inbred HIPS_6_17</v>
      </c>
      <c r="B147" s="3" t="str">
        <f t="shared" si="9"/>
        <v>6_17</v>
      </c>
      <c r="C147" s="2" t="str">
        <f t="shared" si="11"/>
        <v>Missouri Valley$Inbred HIPS$150N$Dryland$Rep$1$Plot245Row6$Range17$@B73</v>
      </c>
      <c r="D147" s="2">
        <v>245</v>
      </c>
      <c r="E147" s="2">
        <v>6</v>
      </c>
      <c r="F147" s="2">
        <v>17</v>
      </c>
      <c r="G147" s="2" t="s">
        <v>21</v>
      </c>
      <c r="H147" s="2">
        <v>1</v>
      </c>
      <c r="I147" s="2" t="s">
        <v>642</v>
      </c>
      <c r="J147" s="2" t="s">
        <v>551</v>
      </c>
      <c r="K147" s="2" t="s">
        <v>552</v>
      </c>
      <c r="L147" s="2" t="str">
        <f t="shared" si="10"/>
        <v>Inbred HIPS</v>
      </c>
      <c r="M147" t="s">
        <v>379</v>
      </c>
      <c r="N147">
        <v>381</v>
      </c>
      <c r="O147">
        <f>VLOOKUP(A147,'Original Index'!$A:$C,2,FALSE)</f>
        <v>1716215</v>
      </c>
      <c r="P147" s="2">
        <f>VLOOKUP(A147,'Original Index'!$A:$C,3,FALSE)</f>
        <v>1729392</v>
      </c>
      <c r="Q147">
        <f>IF(L147="Hybrid HIPS",VLOOKUP(F147,'Collection Maps'!$MR$5:$NM$46,MATCH(E147,'Collection Maps'!$MR$4:$NM$4,0),FALSE),VLOOKUP(F147,'Collection Maps'!$NS$6:$OO$89,MATCH(E147,'Collection Maps'!$NS$91:$OO$91,0),FALSE))</f>
        <v>20</v>
      </c>
    </row>
    <row r="148" spans="1:17" x14ac:dyDescent="0.45">
      <c r="A148" s="3" t="str">
        <f t="shared" si="8"/>
        <v>Inbred HIPS_5_17</v>
      </c>
      <c r="B148" s="3" t="str">
        <f t="shared" si="9"/>
        <v>5_17</v>
      </c>
      <c r="C148" s="2" t="str">
        <f t="shared" si="11"/>
        <v>Missouri Valley$Inbred HIPS$150N$Dryland$Rep$1$Plot244Row5$Range17$@Os420</v>
      </c>
      <c r="D148" s="2">
        <v>244</v>
      </c>
      <c r="E148" s="2">
        <v>5</v>
      </c>
      <c r="F148" s="2">
        <v>17</v>
      </c>
      <c r="G148" s="2" t="s">
        <v>333</v>
      </c>
      <c r="H148" s="2">
        <v>1</v>
      </c>
      <c r="I148" s="2" t="s">
        <v>642</v>
      </c>
      <c r="J148" s="2" t="s">
        <v>551</v>
      </c>
      <c r="K148" s="2" t="s">
        <v>552</v>
      </c>
      <c r="L148" s="2" t="str">
        <f t="shared" si="10"/>
        <v>Inbred HIPS</v>
      </c>
      <c r="M148" t="s">
        <v>379</v>
      </c>
      <c r="N148">
        <v>138</v>
      </c>
      <c r="O148">
        <f>VLOOKUP(A148,'Original Index'!$A:$C,2,FALSE)</f>
        <v>1715694</v>
      </c>
      <c r="P148" s="2">
        <f>VLOOKUP(A148,'Original Index'!$A:$C,3,FALSE)</f>
        <v>1729149</v>
      </c>
      <c r="Q148">
        <f>IF(L148="Hybrid HIPS",VLOOKUP(F148,'Collection Maps'!$MR$5:$NM$46,MATCH(E148,'Collection Maps'!$MR$4:$NM$4,0),FALSE),VLOOKUP(F148,'Collection Maps'!$NS$6:$OO$89,MATCH(E148,'Collection Maps'!$NS$91:$OO$91,0),FALSE))</f>
        <v>20</v>
      </c>
    </row>
    <row r="149" spans="1:17" x14ac:dyDescent="0.45">
      <c r="A149" s="3" t="str">
        <f t="shared" si="8"/>
        <v>Inbred HIPS_4_17</v>
      </c>
      <c r="B149" s="3" t="str">
        <f t="shared" si="9"/>
        <v>4_17</v>
      </c>
      <c r="C149" s="2" t="str">
        <f t="shared" si="11"/>
        <v>Missouri Valley$Inbred HIPS$150N$Dryland$Rep$1$Plot243Row4$Range17$@NC356</v>
      </c>
      <c r="D149" s="2">
        <v>243</v>
      </c>
      <c r="E149" s="2">
        <v>4</v>
      </c>
      <c r="F149" s="2">
        <v>17</v>
      </c>
      <c r="G149" s="2" t="s">
        <v>357</v>
      </c>
      <c r="H149" s="2">
        <v>1</v>
      </c>
      <c r="I149" s="2" t="s">
        <v>642</v>
      </c>
      <c r="J149" s="2" t="s">
        <v>551</v>
      </c>
      <c r="K149" s="2" t="s">
        <v>552</v>
      </c>
      <c r="L149" s="2" t="str">
        <f t="shared" si="10"/>
        <v>Inbred HIPS</v>
      </c>
      <c r="M149" t="s">
        <v>379</v>
      </c>
      <c r="N149">
        <v>242</v>
      </c>
      <c r="O149">
        <f>VLOOKUP(A149,'Original Index'!$A:$C,2,FALSE)</f>
        <v>1715898</v>
      </c>
      <c r="P149" s="2">
        <f>VLOOKUP(A149,'Original Index'!$A:$C,3,FALSE)</f>
        <v>1729253</v>
      </c>
      <c r="Q149">
        <f>IF(L149="Hybrid HIPS",VLOOKUP(F149,'Collection Maps'!$MR$5:$NM$46,MATCH(E149,'Collection Maps'!$MR$4:$NM$4,0),FALSE),VLOOKUP(F149,'Collection Maps'!$NS$6:$OO$89,MATCH(E149,'Collection Maps'!$NS$91:$OO$91,0),FALSE))</f>
        <v>20</v>
      </c>
    </row>
    <row r="150" spans="1:17" x14ac:dyDescent="0.45">
      <c r="A150" s="3" t="str">
        <f t="shared" si="8"/>
        <v>Inbred HIPS_3_17</v>
      </c>
      <c r="B150" s="3" t="str">
        <f t="shared" si="9"/>
        <v>3_17</v>
      </c>
      <c r="C150" s="2" t="str">
        <f t="shared" si="11"/>
        <v>Missouri Valley$Inbred HIPS$150N$Dryland$Rep$1$Plot242Row3$Range17$@CML108</v>
      </c>
      <c r="D150" s="2">
        <v>242</v>
      </c>
      <c r="E150" s="2">
        <v>3</v>
      </c>
      <c r="F150" s="2">
        <v>17</v>
      </c>
      <c r="G150" s="2" t="s">
        <v>345</v>
      </c>
      <c r="H150" s="2">
        <v>1</v>
      </c>
      <c r="I150" s="2" t="s">
        <v>642</v>
      </c>
      <c r="J150" s="2" t="s">
        <v>551</v>
      </c>
      <c r="K150" s="2" t="s">
        <v>552</v>
      </c>
      <c r="L150" s="2" t="str">
        <f t="shared" si="10"/>
        <v>Inbred HIPS</v>
      </c>
      <c r="M150" t="s">
        <v>379</v>
      </c>
      <c r="N150">
        <v>26</v>
      </c>
      <c r="O150">
        <f>VLOOKUP(A150,'Original Index'!$A:$C,2,FALSE)</f>
        <v>1715482</v>
      </c>
      <c r="P150" s="2">
        <f>VLOOKUP(A150,'Original Index'!$A:$C,3,FALSE)</f>
        <v>1723037</v>
      </c>
      <c r="Q150">
        <f>IF(L150="Hybrid HIPS",VLOOKUP(F150,'Collection Maps'!$MR$5:$NM$46,MATCH(E150,'Collection Maps'!$MR$4:$NM$4,0),FALSE),VLOOKUP(F150,'Collection Maps'!$NS$6:$OO$89,MATCH(E150,'Collection Maps'!$NS$91:$OO$91,0),FALSE))</f>
        <v>20</v>
      </c>
    </row>
    <row r="151" spans="1:17" x14ac:dyDescent="0.45">
      <c r="A151" s="3" t="str">
        <f t="shared" si="8"/>
        <v>Inbred HIPS_2_17</v>
      </c>
      <c r="B151" s="3" t="str">
        <f t="shared" si="9"/>
        <v>2_17</v>
      </c>
      <c r="C151" s="2" t="str">
        <f t="shared" si="11"/>
        <v>Missouri Valley$Inbred HIPS$150N$Dryland$Rep$1$Plot241Row2$Range17$@OH7B</v>
      </c>
      <c r="D151" s="2">
        <v>241</v>
      </c>
      <c r="E151" s="2">
        <v>2</v>
      </c>
      <c r="F151" s="2">
        <v>17</v>
      </c>
      <c r="G151" s="2" t="s">
        <v>332</v>
      </c>
      <c r="H151" s="2">
        <v>1</v>
      </c>
      <c r="I151" s="2" t="s">
        <v>642</v>
      </c>
      <c r="J151" s="2" t="s">
        <v>551</v>
      </c>
      <c r="K151" s="2" t="s">
        <v>552</v>
      </c>
      <c r="L151" s="2" t="str">
        <f t="shared" si="10"/>
        <v>Inbred HIPS</v>
      </c>
      <c r="M151" t="s">
        <v>379</v>
      </c>
      <c r="N151">
        <v>99</v>
      </c>
      <c r="O151">
        <f>VLOOKUP(A151,'Original Index'!$A:$C,2,FALSE)</f>
        <v>1715655</v>
      </c>
      <c r="P151" s="2">
        <f>VLOOKUP(A151,'Original Index'!$A:$C,3,FALSE)</f>
        <v>1729110</v>
      </c>
      <c r="Q151">
        <f>IF(L151="Hybrid HIPS",VLOOKUP(F151,'Collection Maps'!$MR$5:$NM$46,MATCH(E151,'Collection Maps'!$MR$4:$NM$4,0),FALSE),VLOOKUP(F151,'Collection Maps'!$NS$6:$OO$89,MATCH(E151,'Collection Maps'!$NS$91:$OO$91,0),FALSE))</f>
        <v>20</v>
      </c>
    </row>
    <row r="152" spans="1:17" x14ac:dyDescent="0.45">
      <c r="A152" s="3" t="str">
        <f t="shared" si="8"/>
        <v>Inbred HIPS_2_18</v>
      </c>
      <c r="B152" s="3" t="str">
        <f t="shared" si="9"/>
        <v>2_18</v>
      </c>
      <c r="C152" s="2" t="str">
        <f t="shared" si="11"/>
        <v>Missouri Valley$Inbred HIPS$150N$Dryland$Rep$1$Plot260Row2$Range18$@LH123HT</v>
      </c>
      <c r="D152" s="2">
        <v>260</v>
      </c>
      <c r="E152" s="2">
        <v>2</v>
      </c>
      <c r="F152" s="2">
        <v>18</v>
      </c>
      <c r="G152" s="2" t="s">
        <v>359</v>
      </c>
      <c r="H152" s="2">
        <v>1</v>
      </c>
      <c r="I152" s="2" t="s">
        <v>642</v>
      </c>
      <c r="J152" s="2" t="s">
        <v>551</v>
      </c>
      <c r="K152" s="2" t="s">
        <v>552</v>
      </c>
      <c r="L152" s="2" t="str">
        <f t="shared" si="10"/>
        <v>Inbred HIPS</v>
      </c>
      <c r="M152" t="s">
        <v>379</v>
      </c>
      <c r="N152">
        <v>267</v>
      </c>
      <c r="O152">
        <f>VLOOKUP(A152,'Original Index'!$A:$C,2,FALSE)</f>
        <v>1716023</v>
      </c>
      <c r="P152" s="2">
        <f>VLOOKUP(A152,'Original Index'!$A:$C,3,FALSE)</f>
        <v>1729278</v>
      </c>
      <c r="Q152">
        <f>IF(L152="Hybrid HIPS",VLOOKUP(F152,'Collection Maps'!$MR$5:$NM$46,MATCH(E152,'Collection Maps'!$MR$4:$NM$4,0),FALSE),VLOOKUP(F152,'Collection Maps'!$NS$6:$OO$89,MATCH(E152,'Collection Maps'!$NS$91:$OO$91,0),FALSE))</f>
        <v>20</v>
      </c>
    </row>
    <row r="153" spans="1:17" x14ac:dyDescent="0.45">
      <c r="A153" s="3" t="str">
        <f t="shared" si="8"/>
        <v>Inbred HIPS_3_18</v>
      </c>
      <c r="B153" s="3" t="str">
        <f t="shared" si="9"/>
        <v>3_18</v>
      </c>
      <c r="C153" s="2" t="str">
        <f t="shared" si="11"/>
        <v>Missouri Valley$Inbred HIPS$150N$Dryland$Rep$1$Plot259Row3$Range18$@CML277</v>
      </c>
      <c r="D153" s="2">
        <v>259</v>
      </c>
      <c r="E153" s="2">
        <v>3</v>
      </c>
      <c r="F153" s="2">
        <v>18</v>
      </c>
      <c r="G153" s="2" t="s">
        <v>348</v>
      </c>
      <c r="H153" s="2">
        <v>1</v>
      </c>
      <c r="I153" s="2" t="s">
        <v>642</v>
      </c>
      <c r="J153" s="2" t="s">
        <v>551</v>
      </c>
      <c r="K153" s="2" t="s">
        <v>552</v>
      </c>
      <c r="L153" s="2" t="str">
        <f t="shared" si="10"/>
        <v>Inbred HIPS</v>
      </c>
      <c r="M153" t="s">
        <v>379</v>
      </c>
      <c r="N153">
        <v>262</v>
      </c>
      <c r="O153">
        <f>VLOOKUP(A153,'Original Index'!$A:$C,2,FALSE)</f>
        <v>1716018</v>
      </c>
      <c r="P153" s="2">
        <f>VLOOKUP(A153,'Original Index'!$A:$C,3,FALSE)</f>
        <v>1729273</v>
      </c>
      <c r="Q153">
        <f>IF(L153="Hybrid HIPS",VLOOKUP(F153,'Collection Maps'!$MR$5:$NM$46,MATCH(E153,'Collection Maps'!$MR$4:$NM$4,0),FALSE),VLOOKUP(F153,'Collection Maps'!$NS$6:$OO$89,MATCH(E153,'Collection Maps'!$NS$91:$OO$91,0),FALSE))</f>
        <v>20</v>
      </c>
    </row>
    <row r="154" spans="1:17" x14ac:dyDescent="0.45">
      <c r="A154" s="3" t="str">
        <f t="shared" si="8"/>
        <v>Inbred HIPS_4_18</v>
      </c>
      <c r="B154" s="3" t="str">
        <f t="shared" si="9"/>
        <v>4_18</v>
      </c>
      <c r="C154" s="2" t="str">
        <f t="shared" si="11"/>
        <v>Missouri Valley$Inbred HIPS$150N$Dryland$Rep$1$Plot258Row4$Range18$@NC294</v>
      </c>
      <c r="D154" s="2">
        <v>258</v>
      </c>
      <c r="E154" s="2">
        <v>4</v>
      </c>
      <c r="F154" s="2">
        <v>18</v>
      </c>
      <c r="G154" s="2" t="s">
        <v>343</v>
      </c>
      <c r="H154" s="2">
        <v>1</v>
      </c>
      <c r="I154" s="2" t="s">
        <v>642</v>
      </c>
      <c r="J154" s="2" t="s">
        <v>551</v>
      </c>
      <c r="K154" s="2" t="s">
        <v>552</v>
      </c>
      <c r="L154" s="2" t="str">
        <f t="shared" si="10"/>
        <v>Inbred HIPS</v>
      </c>
      <c r="M154" t="s">
        <v>379</v>
      </c>
      <c r="N154">
        <v>123</v>
      </c>
      <c r="O154">
        <f>VLOOKUP(A154,'Original Index'!$A:$C,2,FALSE)</f>
        <v>1715679</v>
      </c>
      <c r="P154" s="2">
        <f>VLOOKUP(A154,'Original Index'!$A:$C,3,FALSE)</f>
        <v>1729134</v>
      </c>
      <c r="Q154">
        <f>IF(L154="Hybrid HIPS",VLOOKUP(F154,'Collection Maps'!$MR$5:$NM$46,MATCH(E154,'Collection Maps'!$MR$4:$NM$4,0),FALSE),VLOOKUP(F154,'Collection Maps'!$NS$6:$OO$89,MATCH(E154,'Collection Maps'!$NS$91:$OO$91,0),FALSE))</f>
        <v>20</v>
      </c>
    </row>
    <row r="155" spans="1:17" x14ac:dyDescent="0.45">
      <c r="A155" s="3" t="str">
        <f t="shared" si="8"/>
        <v>Inbred HIPS_5_18</v>
      </c>
      <c r="B155" s="3" t="str">
        <f t="shared" si="9"/>
        <v>5_18</v>
      </c>
      <c r="C155" s="2" t="str">
        <f t="shared" si="11"/>
        <v>Missouri Valley$Inbred HIPS$150N$Dryland$Rep$1$Plot257Row5$Range18$@4676A</v>
      </c>
      <c r="D155" s="2">
        <v>257</v>
      </c>
      <c r="E155" s="2">
        <v>5</v>
      </c>
      <c r="F155" s="2">
        <v>18</v>
      </c>
      <c r="G155" s="2" t="s">
        <v>331</v>
      </c>
      <c r="H155" s="2">
        <v>1</v>
      </c>
      <c r="I155" s="2" t="s">
        <v>642</v>
      </c>
      <c r="J155" s="2" t="s">
        <v>551</v>
      </c>
      <c r="K155" s="2" t="s">
        <v>552</v>
      </c>
      <c r="L155" s="2" t="str">
        <f t="shared" si="10"/>
        <v>Inbred HIPS</v>
      </c>
      <c r="M155" t="s">
        <v>379</v>
      </c>
      <c r="N155">
        <v>81</v>
      </c>
      <c r="O155">
        <f>VLOOKUP(A155,'Original Index'!$A:$C,2,FALSE)</f>
        <v>1715637</v>
      </c>
      <c r="P155" s="2">
        <f>VLOOKUP(A155,'Original Index'!$A:$C,3,FALSE)</f>
        <v>1723092</v>
      </c>
      <c r="Q155">
        <f>IF(L155="Hybrid HIPS",VLOOKUP(F155,'Collection Maps'!$MR$5:$NM$46,MATCH(E155,'Collection Maps'!$MR$4:$NM$4,0),FALSE),VLOOKUP(F155,'Collection Maps'!$NS$6:$OO$89,MATCH(E155,'Collection Maps'!$NS$91:$OO$91,0),FALSE))</f>
        <v>20</v>
      </c>
    </row>
    <row r="156" spans="1:17" x14ac:dyDescent="0.45">
      <c r="A156" s="3" t="str">
        <f t="shared" si="8"/>
        <v>Inbred HIPS_6_18</v>
      </c>
      <c r="B156" s="3" t="str">
        <f t="shared" si="9"/>
        <v>6_18</v>
      </c>
      <c r="C156" s="2" t="str">
        <f t="shared" si="11"/>
        <v>Missouri Valley$Inbred HIPS$150N$Dryland$Rep$1$Plot256Row6$Range18$@MS71</v>
      </c>
      <c r="D156" s="2">
        <v>256</v>
      </c>
      <c r="E156" s="2">
        <v>6</v>
      </c>
      <c r="F156" s="2">
        <v>18</v>
      </c>
      <c r="G156" s="2" t="s">
        <v>337</v>
      </c>
      <c r="H156" s="2">
        <v>1</v>
      </c>
      <c r="I156" s="2" t="s">
        <v>642</v>
      </c>
      <c r="J156" s="2" t="s">
        <v>551</v>
      </c>
      <c r="K156" s="2" t="s">
        <v>552</v>
      </c>
      <c r="L156" s="2" t="str">
        <f t="shared" si="10"/>
        <v>Inbred HIPS</v>
      </c>
      <c r="M156" t="s">
        <v>379</v>
      </c>
      <c r="N156">
        <v>67</v>
      </c>
      <c r="O156">
        <f>VLOOKUP(A156,'Original Index'!$A:$C,2,FALSE)</f>
        <v>1715623</v>
      </c>
      <c r="P156" s="2">
        <f>VLOOKUP(A156,'Original Index'!$A:$C,3,FALSE)</f>
        <v>1723078</v>
      </c>
      <c r="Q156">
        <f>IF(L156="Hybrid HIPS",VLOOKUP(F156,'Collection Maps'!$MR$5:$NM$46,MATCH(E156,'Collection Maps'!$MR$4:$NM$4,0),FALSE),VLOOKUP(F156,'Collection Maps'!$NS$6:$OO$89,MATCH(E156,'Collection Maps'!$NS$91:$OO$91,0),FALSE))</f>
        <v>20</v>
      </c>
    </row>
    <row r="157" spans="1:17" x14ac:dyDescent="0.45">
      <c r="A157" s="3" t="str">
        <f t="shared" si="8"/>
        <v>Inbred HIPS_7_18</v>
      </c>
      <c r="B157" s="3" t="str">
        <f t="shared" si="9"/>
        <v>7_18</v>
      </c>
      <c r="C157" s="2" t="str">
        <f t="shared" si="11"/>
        <v>Missouri Valley$Inbred HIPS$150N$Dryland$Rep$1$Plot255Row7$Range18$@CML333</v>
      </c>
      <c r="D157" s="2">
        <v>255</v>
      </c>
      <c r="E157" s="2">
        <v>7</v>
      </c>
      <c r="F157" s="2">
        <v>18</v>
      </c>
      <c r="G157" s="2" t="s">
        <v>329</v>
      </c>
      <c r="H157" s="2">
        <v>1</v>
      </c>
      <c r="I157" s="2" t="s">
        <v>642</v>
      </c>
      <c r="J157" s="2" t="s">
        <v>551</v>
      </c>
      <c r="K157" s="2" t="s">
        <v>552</v>
      </c>
      <c r="L157" s="2" t="str">
        <f t="shared" si="10"/>
        <v>Inbred HIPS</v>
      </c>
      <c r="M157" t="s">
        <v>379</v>
      </c>
      <c r="N157">
        <v>119</v>
      </c>
      <c r="O157">
        <f>VLOOKUP(A157,'Original Index'!$A:$C,2,FALSE)</f>
        <v>1715675</v>
      </c>
      <c r="P157" s="2">
        <f>VLOOKUP(A157,'Original Index'!$A:$C,3,FALSE)</f>
        <v>1729130</v>
      </c>
      <c r="Q157">
        <f>IF(L157="Hybrid HIPS",VLOOKUP(F157,'Collection Maps'!$MR$5:$NM$46,MATCH(E157,'Collection Maps'!$MR$4:$NM$4,0),FALSE),VLOOKUP(F157,'Collection Maps'!$NS$6:$OO$89,MATCH(E157,'Collection Maps'!$NS$91:$OO$91,0),FALSE))</f>
        <v>20</v>
      </c>
    </row>
    <row r="158" spans="1:17" x14ac:dyDescent="0.45">
      <c r="A158" s="3" t="str">
        <f t="shared" si="8"/>
        <v>Inbred HIPS_8_18</v>
      </c>
      <c r="B158" s="3" t="str">
        <f t="shared" si="9"/>
        <v>8_18</v>
      </c>
      <c r="C158" s="2" t="str">
        <f t="shared" si="11"/>
        <v>Missouri Valley$Inbred HIPS$150N$Dryland$Rep$1$Plot254Row8$Range18$@CML281</v>
      </c>
      <c r="D158" s="2">
        <v>254</v>
      </c>
      <c r="E158" s="2">
        <v>8</v>
      </c>
      <c r="F158" s="2">
        <v>18</v>
      </c>
      <c r="G158" s="2" t="s">
        <v>349</v>
      </c>
      <c r="H158" s="2">
        <v>1</v>
      </c>
      <c r="I158" s="2" t="s">
        <v>642</v>
      </c>
      <c r="J158" s="2" t="s">
        <v>551</v>
      </c>
      <c r="K158" s="2" t="s">
        <v>552</v>
      </c>
      <c r="L158" s="2" t="str">
        <f t="shared" si="10"/>
        <v>Inbred HIPS</v>
      </c>
      <c r="M158" t="s">
        <v>379</v>
      </c>
      <c r="N158">
        <v>116</v>
      </c>
      <c r="O158">
        <f>VLOOKUP(A158,'Original Index'!$A:$C,2,FALSE)</f>
        <v>1715672</v>
      </c>
      <c r="P158" s="2">
        <f>VLOOKUP(A158,'Original Index'!$A:$C,3,FALSE)</f>
        <v>1729127</v>
      </c>
      <c r="Q158">
        <f>IF(L158="Hybrid HIPS",VLOOKUP(F158,'Collection Maps'!$MR$5:$NM$46,MATCH(E158,'Collection Maps'!$MR$4:$NM$4,0),FALSE),VLOOKUP(F158,'Collection Maps'!$NS$6:$OO$89,MATCH(E158,'Collection Maps'!$NS$91:$OO$91,0),FALSE))</f>
        <v>20</v>
      </c>
    </row>
    <row r="159" spans="1:17" x14ac:dyDescent="0.45">
      <c r="A159" s="3" t="str">
        <f t="shared" si="8"/>
        <v>Inbred HIPS_9_18</v>
      </c>
      <c r="B159" s="3" t="str">
        <f t="shared" si="9"/>
        <v>9_18</v>
      </c>
      <c r="C159" s="2" t="str">
        <f t="shared" si="11"/>
        <v>Missouri Valley$Inbred HIPS$150N$Dryland$Rep$1$Plot253Row9$Range18$@LH208</v>
      </c>
      <c r="D159" s="2">
        <v>253</v>
      </c>
      <c r="E159" s="2">
        <v>9</v>
      </c>
      <c r="F159" s="2">
        <v>18</v>
      </c>
      <c r="G159" s="2" t="s">
        <v>342</v>
      </c>
      <c r="H159" s="2">
        <v>1</v>
      </c>
      <c r="I159" s="2" t="s">
        <v>642</v>
      </c>
      <c r="J159" s="2" t="s">
        <v>551</v>
      </c>
      <c r="K159" s="2" t="s">
        <v>552</v>
      </c>
      <c r="L159" s="2" t="str">
        <f t="shared" si="10"/>
        <v>Inbred HIPS</v>
      </c>
      <c r="M159" t="s">
        <v>379</v>
      </c>
      <c r="N159">
        <v>52</v>
      </c>
      <c r="O159">
        <f>VLOOKUP(A159,'Original Index'!$A:$C,2,FALSE)</f>
        <v>1715608</v>
      </c>
      <c r="P159" s="2">
        <f>VLOOKUP(A159,'Original Index'!$A:$C,3,FALSE)</f>
        <v>1723063</v>
      </c>
      <c r="Q159">
        <f>IF(L159="Hybrid HIPS",VLOOKUP(F159,'Collection Maps'!$MR$5:$NM$46,MATCH(E159,'Collection Maps'!$MR$4:$NM$4,0),FALSE),VLOOKUP(F159,'Collection Maps'!$NS$6:$OO$89,MATCH(E159,'Collection Maps'!$NS$91:$OO$91,0),FALSE))</f>
        <v>20</v>
      </c>
    </row>
    <row r="160" spans="1:17" x14ac:dyDescent="0.45">
      <c r="A160" s="3" t="str">
        <f t="shared" si="8"/>
        <v>Inbred HIPS_10_18</v>
      </c>
      <c r="B160" s="3" t="str">
        <f t="shared" si="9"/>
        <v>10_18</v>
      </c>
      <c r="C160" s="2" t="str">
        <f t="shared" si="11"/>
        <v>Missouri Valley$Inbred HIPS$150N$Dryland$Rep$1$Plot252Row10$Range18$@CML254</v>
      </c>
      <c r="D160" s="2">
        <v>252</v>
      </c>
      <c r="E160" s="2">
        <v>10</v>
      </c>
      <c r="F160" s="2">
        <v>18</v>
      </c>
      <c r="G160" s="2" t="s">
        <v>336</v>
      </c>
      <c r="H160" s="2">
        <v>1</v>
      </c>
      <c r="I160" s="2" t="s">
        <v>642</v>
      </c>
      <c r="J160" s="2" t="s">
        <v>551</v>
      </c>
      <c r="K160" s="2" t="s">
        <v>552</v>
      </c>
      <c r="L160" s="2" t="str">
        <f t="shared" si="10"/>
        <v>Inbred HIPS</v>
      </c>
      <c r="M160" t="s">
        <v>379</v>
      </c>
      <c r="N160">
        <v>169</v>
      </c>
      <c r="O160">
        <f>VLOOKUP(A160,'Original Index'!$A:$C,2,FALSE)</f>
        <v>1715825</v>
      </c>
      <c r="P160" s="2">
        <f>VLOOKUP(A160,'Original Index'!$A:$C,3,FALSE)</f>
        <v>1729180</v>
      </c>
      <c r="Q160">
        <f>IF(L160="Hybrid HIPS",VLOOKUP(F160,'Collection Maps'!$MR$5:$NM$46,MATCH(E160,'Collection Maps'!$MR$4:$NM$4,0),FALSE),VLOOKUP(F160,'Collection Maps'!$NS$6:$OO$89,MATCH(E160,'Collection Maps'!$NS$91:$OO$91,0),FALSE))</f>
        <v>20</v>
      </c>
    </row>
    <row r="161" spans="1:17" x14ac:dyDescent="0.45">
      <c r="A161" s="3" t="str">
        <f t="shared" si="8"/>
        <v>Inbred HIPS_11_18</v>
      </c>
      <c r="B161" s="3" t="str">
        <f t="shared" si="9"/>
        <v>11_18</v>
      </c>
      <c r="C161" s="2" t="str">
        <f t="shared" si="11"/>
        <v>Missouri Valley$Inbred HIPS$150N$Dryland$Rep$1$Plot251Row11$Range18$@white variegated</v>
      </c>
      <c r="D161" s="2">
        <v>251</v>
      </c>
      <c r="E161" s="2">
        <v>11</v>
      </c>
      <c r="F161" s="2">
        <v>18</v>
      </c>
      <c r="G161" s="2" t="s">
        <v>20</v>
      </c>
      <c r="H161" s="2">
        <v>1</v>
      </c>
      <c r="I161" s="2" t="s">
        <v>642</v>
      </c>
      <c r="J161" s="2" t="s">
        <v>551</v>
      </c>
      <c r="K161" s="2" t="s">
        <v>552</v>
      </c>
      <c r="L161" s="2" t="str">
        <f t="shared" si="10"/>
        <v>Inbred HIPS</v>
      </c>
      <c r="M161" t="s">
        <v>379</v>
      </c>
      <c r="N161">
        <v>350</v>
      </c>
      <c r="O161">
        <f>VLOOKUP(A161,'Original Index'!$A:$C,2,FALSE)</f>
        <v>1716203</v>
      </c>
      <c r="P161" s="2">
        <f>VLOOKUP(A161,'Original Index'!$A:$C,3,FALSE)</f>
        <v>1729361</v>
      </c>
      <c r="Q161">
        <f>IF(L161="Hybrid HIPS",VLOOKUP(F161,'Collection Maps'!$MR$5:$NM$46,MATCH(E161,'Collection Maps'!$MR$4:$NM$4,0),FALSE),VLOOKUP(F161,'Collection Maps'!$NS$6:$OO$89,MATCH(E161,'Collection Maps'!$NS$91:$OO$91,0),FALSE))</f>
        <v>20</v>
      </c>
    </row>
    <row r="162" spans="1:17" x14ac:dyDescent="0.45">
      <c r="A162" s="3" t="str">
        <f t="shared" si="8"/>
        <v>Inbred HIPS_11_19</v>
      </c>
      <c r="B162" s="3" t="str">
        <f t="shared" si="9"/>
        <v>11_19</v>
      </c>
      <c r="C162" s="2" t="str">
        <f t="shared" si="11"/>
        <v>Missouri Valley$Inbred HIPS$150N$Dryland$Rep$1$Plot270Row11$Range19$@NC300</v>
      </c>
      <c r="D162" s="2">
        <v>270</v>
      </c>
      <c r="E162" s="2">
        <v>11</v>
      </c>
      <c r="F162" s="2">
        <v>19</v>
      </c>
      <c r="G162" s="2" t="s">
        <v>362</v>
      </c>
      <c r="H162" s="2">
        <v>1</v>
      </c>
      <c r="I162" s="2" t="s">
        <v>642</v>
      </c>
      <c r="J162" s="2" t="s">
        <v>551</v>
      </c>
      <c r="K162" s="2" t="s">
        <v>552</v>
      </c>
      <c r="L162" s="2" t="str">
        <f t="shared" si="10"/>
        <v>Inbred HIPS</v>
      </c>
      <c r="M162" t="s">
        <v>379</v>
      </c>
      <c r="N162">
        <v>236</v>
      </c>
      <c r="O162">
        <f>VLOOKUP(A162,'Original Index'!$A:$C,2,FALSE)</f>
        <v>1715892</v>
      </c>
      <c r="P162" s="2">
        <f>VLOOKUP(A162,'Original Index'!$A:$C,3,FALSE)</f>
        <v>1729247</v>
      </c>
      <c r="Q162">
        <f>IF(L162="Hybrid HIPS",VLOOKUP(F162,'Collection Maps'!$MR$5:$NM$46,MATCH(E162,'Collection Maps'!$MR$4:$NM$4,0),FALSE),VLOOKUP(F162,'Collection Maps'!$NS$6:$OO$89,MATCH(E162,'Collection Maps'!$NS$91:$OO$91,0),FALSE))</f>
        <v>21</v>
      </c>
    </row>
    <row r="163" spans="1:17" x14ac:dyDescent="0.45">
      <c r="A163" s="3" t="str">
        <f t="shared" si="8"/>
        <v>Inbred HIPS_10_19</v>
      </c>
      <c r="B163" s="3" t="str">
        <f t="shared" si="9"/>
        <v>10_19</v>
      </c>
      <c r="C163" s="2" t="str">
        <f t="shared" si="11"/>
        <v>Missouri Valley$Inbred HIPS$150N$Dryland$Rep$1$Plot269Row10$Range19$@SC55</v>
      </c>
      <c r="D163" s="2">
        <v>269</v>
      </c>
      <c r="E163" s="2">
        <v>10</v>
      </c>
      <c r="F163" s="2">
        <v>19</v>
      </c>
      <c r="G163" s="2" t="s">
        <v>330</v>
      </c>
      <c r="H163" s="2">
        <v>1</v>
      </c>
      <c r="I163" s="2" t="s">
        <v>642</v>
      </c>
      <c r="J163" s="2" t="s">
        <v>551</v>
      </c>
      <c r="K163" s="2" t="s">
        <v>552</v>
      </c>
      <c r="L163" s="2" t="str">
        <f t="shared" si="10"/>
        <v>Inbred HIPS</v>
      </c>
      <c r="M163" t="s">
        <v>379</v>
      </c>
      <c r="N163">
        <v>132</v>
      </c>
      <c r="O163">
        <f>VLOOKUP(A163,'Original Index'!$A:$C,2,FALSE)</f>
        <v>1715688</v>
      </c>
      <c r="P163" s="2">
        <f>VLOOKUP(A163,'Original Index'!$A:$C,3,FALSE)</f>
        <v>1729143</v>
      </c>
      <c r="Q163">
        <f>IF(L163="Hybrid HIPS",VLOOKUP(F163,'Collection Maps'!$MR$5:$NM$46,MATCH(E163,'Collection Maps'!$MR$4:$NM$4,0),FALSE),VLOOKUP(F163,'Collection Maps'!$NS$6:$OO$89,MATCH(E163,'Collection Maps'!$NS$91:$OO$91,0),FALSE))</f>
        <v>21</v>
      </c>
    </row>
    <row r="164" spans="1:17" x14ac:dyDescent="0.45">
      <c r="A164" s="3" t="str">
        <f t="shared" si="8"/>
        <v>Inbred HIPS_9_19</v>
      </c>
      <c r="B164" s="3" t="str">
        <f t="shared" si="9"/>
        <v>9_19</v>
      </c>
      <c r="C164" s="2" t="str">
        <f t="shared" si="11"/>
        <v>Missouri Valley$Inbred HIPS$150N$Dryland$Rep$1$Plot268Row9$Range19$@Tzi16</v>
      </c>
      <c r="D164" s="2">
        <v>268</v>
      </c>
      <c r="E164" s="2">
        <v>9</v>
      </c>
      <c r="F164" s="2">
        <v>19</v>
      </c>
      <c r="G164" s="2" t="s">
        <v>364</v>
      </c>
      <c r="H164" s="2">
        <v>1</v>
      </c>
      <c r="I164" s="2" t="s">
        <v>642</v>
      </c>
      <c r="J164" s="2" t="s">
        <v>551</v>
      </c>
      <c r="K164" s="2" t="s">
        <v>552</v>
      </c>
      <c r="L164" s="2" t="str">
        <f t="shared" si="10"/>
        <v>Inbred HIPS</v>
      </c>
      <c r="M164" t="s">
        <v>379</v>
      </c>
      <c r="N164">
        <v>254</v>
      </c>
      <c r="O164">
        <f>VLOOKUP(A164,'Original Index'!$A:$C,2,FALSE)</f>
        <v>1716010</v>
      </c>
      <c r="P164" s="2">
        <f>VLOOKUP(A164,'Original Index'!$A:$C,3,FALSE)</f>
        <v>1729265</v>
      </c>
      <c r="Q164">
        <f>IF(L164="Hybrid HIPS",VLOOKUP(F164,'Collection Maps'!$MR$5:$NM$46,MATCH(E164,'Collection Maps'!$MR$4:$NM$4,0),FALSE),VLOOKUP(F164,'Collection Maps'!$NS$6:$OO$89,MATCH(E164,'Collection Maps'!$NS$91:$OO$91,0),FALSE))</f>
        <v>21</v>
      </c>
    </row>
    <row r="165" spans="1:17" x14ac:dyDescent="0.45">
      <c r="A165" s="3" t="str">
        <f t="shared" si="8"/>
        <v>Inbred HIPS_8_19</v>
      </c>
      <c r="B165" s="3" t="str">
        <f t="shared" si="9"/>
        <v>8_19</v>
      </c>
      <c r="C165" s="2" t="str">
        <f t="shared" si="11"/>
        <v>Missouri Valley$Inbred HIPS$150N$Dryland$Rep$1$Plot267Row8$Range19$@Tzi25</v>
      </c>
      <c r="D165" s="2">
        <v>267</v>
      </c>
      <c r="E165" s="2">
        <v>8</v>
      </c>
      <c r="F165" s="2">
        <v>19</v>
      </c>
      <c r="G165" s="2" t="s">
        <v>354</v>
      </c>
      <c r="H165" s="2">
        <v>1</v>
      </c>
      <c r="I165" s="2" t="s">
        <v>642</v>
      </c>
      <c r="J165" s="2" t="s">
        <v>551</v>
      </c>
      <c r="K165" s="2" t="s">
        <v>552</v>
      </c>
      <c r="L165" s="2" t="str">
        <f t="shared" si="10"/>
        <v>Inbred HIPS</v>
      </c>
      <c r="M165" t="s">
        <v>379</v>
      </c>
      <c r="N165">
        <v>140</v>
      </c>
      <c r="O165">
        <f>VLOOKUP(A165,'Original Index'!$A:$C,2,FALSE)</f>
        <v>1715696</v>
      </c>
      <c r="P165" s="2">
        <f>VLOOKUP(A165,'Original Index'!$A:$C,3,FALSE)</f>
        <v>1729151</v>
      </c>
      <c r="Q165">
        <f>IF(L165="Hybrid HIPS",VLOOKUP(F165,'Collection Maps'!$MR$5:$NM$46,MATCH(E165,'Collection Maps'!$MR$4:$NM$4,0),FALSE),VLOOKUP(F165,'Collection Maps'!$NS$6:$OO$89,MATCH(E165,'Collection Maps'!$NS$91:$OO$91,0),FALSE))</f>
        <v>21</v>
      </c>
    </row>
    <row r="166" spans="1:17" x14ac:dyDescent="0.45">
      <c r="A166" s="3" t="str">
        <f t="shared" si="8"/>
        <v>Inbred HIPS_7_19</v>
      </c>
      <c r="B166" s="3" t="str">
        <f t="shared" si="9"/>
        <v>7_19</v>
      </c>
      <c r="C166" s="2" t="str">
        <f t="shared" si="11"/>
        <v>Missouri Valley$Inbred HIPS$150N$Dryland$Rep$1$Plot266Row7$Range19$@R168</v>
      </c>
      <c r="D166" s="2">
        <v>266</v>
      </c>
      <c r="E166" s="2">
        <v>7</v>
      </c>
      <c r="F166" s="2">
        <v>19</v>
      </c>
      <c r="G166" s="2" t="s">
        <v>335</v>
      </c>
      <c r="H166" s="2">
        <v>1</v>
      </c>
      <c r="I166" s="2" t="s">
        <v>642</v>
      </c>
      <c r="J166" s="2" t="s">
        <v>551</v>
      </c>
      <c r="K166" s="2" t="s">
        <v>552</v>
      </c>
      <c r="L166" s="2" t="str">
        <f t="shared" si="10"/>
        <v>Inbred HIPS</v>
      </c>
      <c r="M166" t="s">
        <v>379</v>
      </c>
      <c r="N166">
        <v>17</v>
      </c>
      <c r="O166">
        <f>VLOOKUP(A166,'Original Index'!$A:$C,2,FALSE)</f>
        <v>1715473</v>
      </c>
      <c r="P166" s="2">
        <f>VLOOKUP(A166,'Original Index'!$A:$C,3,FALSE)</f>
        <v>1723028</v>
      </c>
      <c r="Q166">
        <f>IF(L166="Hybrid HIPS",VLOOKUP(F166,'Collection Maps'!$MR$5:$NM$46,MATCH(E166,'Collection Maps'!$MR$4:$NM$4,0),FALSE),VLOOKUP(F166,'Collection Maps'!$NS$6:$OO$89,MATCH(E166,'Collection Maps'!$NS$91:$OO$91,0),FALSE))</f>
        <v>21</v>
      </c>
    </row>
    <row r="167" spans="1:17" x14ac:dyDescent="0.45">
      <c r="A167" s="3" t="str">
        <f t="shared" si="8"/>
        <v>Inbred HIPS_6_19</v>
      </c>
      <c r="B167" s="3" t="str">
        <f t="shared" si="9"/>
        <v>6_19</v>
      </c>
      <c r="C167" s="2" t="str">
        <f t="shared" si="11"/>
        <v>Missouri Valley$Inbred HIPS$150N$Dryland$Rep$1$Plot265Row6$Range19$@B73</v>
      </c>
      <c r="D167" s="2">
        <v>265</v>
      </c>
      <c r="E167" s="2">
        <v>6</v>
      </c>
      <c r="F167" s="2">
        <v>19</v>
      </c>
      <c r="G167" s="2" t="s">
        <v>21</v>
      </c>
      <c r="H167" s="2">
        <v>1</v>
      </c>
      <c r="I167" s="2" t="s">
        <v>642</v>
      </c>
      <c r="J167" s="2" t="s">
        <v>551</v>
      </c>
      <c r="K167" s="2" t="s">
        <v>552</v>
      </c>
      <c r="L167" s="2" t="str">
        <f t="shared" si="10"/>
        <v>Inbred HIPS</v>
      </c>
      <c r="M167" t="s">
        <v>379</v>
      </c>
      <c r="N167">
        <v>379</v>
      </c>
      <c r="O167">
        <f>VLOOKUP(A167,'Original Index'!$A:$C,2,FALSE)</f>
        <v>1716215</v>
      </c>
      <c r="P167" s="2">
        <f>VLOOKUP(A167,'Original Index'!$A:$C,3,FALSE)</f>
        <v>1729390</v>
      </c>
      <c r="Q167">
        <f>IF(L167="Hybrid HIPS",VLOOKUP(F167,'Collection Maps'!$MR$5:$NM$46,MATCH(E167,'Collection Maps'!$MR$4:$NM$4,0),FALSE),VLOOKUP(F167,'Collection Maps'!$NS$6:$OO$89,MATCH(E167,'Collection Maps'!$NS$91:$OO$91,0),FALSE))</f>
        <v>21</v>
      </c>
    </row>
    <row r="168" spans="1:17" x14ac:dyDescent="0.45">
      <c r="A168" s="3" t="str">
        <f t="shared" si="8"/>
        <v>Inbred HIPS_5_19</v>
      </c>
      <c r="B168" s="3" t="str">
        <f t="shared" si="9"/>
        <v>5_19</v>
      </c>
      <c r="C168" s="2" t="str">
        <f t="shared" si="11"/>
        <v>Missouri Valley$Inbred HIPS$150N$Dryland$Rep$1$Plot264Row5$Range19$@CI3A</v>
      </c>
      <c r="D168" s="2">
        <v>264</v>
      </c>
      <c r="E168" s="2">
        <v>5</v>
      </c>
      <c r="F168" s="2">
        <v>19</v>
      </c>
      <c r="G168" s="2" t="s">
        <v>339</v>
      </c>
      <c r="H168" s="2">
        <v>1</v>
      </c>
      <c r="I168" s="2" t="s">
        <v>642</v>
      </c>
      <c r="J168" s="2" t="s">
        <v>551</v>
      </c>
      <c r="K168" s="2" t="s">
        <v>552</v>
      </c>
      <c r="L168" s="2" t="str">
        <f t="shared" si="10"/>
        <v>Inbred HIPS</v>
      </c>
      <c r="M168" t="s">
        <v>379</v>
      </c>
      <c r="N168">
        <v>22</v>
      </c>
      <c r="O168">
        <f>VLOOKUP(A168,'Original Index'!$A:$C,2,FALSE)</f>
        <v>1715478</v>
      </c>
      <c r="P168" s="2">
        <f>VLOOKUP(A168,'Original Index'!$A:$C,3,FALSE)</f>
        <v>1723033</v>
      </c>
      <c r="Q168">
        <f>IF(L168="Hybrid HIPS",VLOOKUP(F168,'Collection Maps'!$MR$5:$NM$46,MATCH(E168,'Collection Maps'!$MR$4:$NM$4,0),FALSE),VLOOKUP(F168,'Collection Maps'!$NS$6:$OO$89,MATCH(E168,'Collection Maps'!$NS$91:$OO$91,0),FALSE))</f>
        <v>21</v>
      </c>
    </row>
    <row r="169" spans="1:17" x14ac:dyDescent="0.45">
      <c r="A169" s="3" t="str">
        <f t="shared" si="8"/>
        <v>Inbred HIPS_4_19</v>
      </c>
      <c r="B169" s="3" t="str">
        <f t="shared" si="9"/>
        <v>4_19</v>
      </c>
      <c r="C169" s="2" t="str">
        <f t="shared" si="11"/>
        <v>Missouri Valley$Inbred HIPS$150N$Dryland$Rep$1$Plot263Row4$Range19$@Mo45</v>
      </c>
      <c r="D169" s="2">
        <v>263</v>
      </c>
      <c r="E169" s="2">
        <v>4</v>
      </c>
      <c r="F169" s="2">
        <v>19</v>
      </c>
      <c r="G169" s="2" t="s">
        <v>361</v>
      </c>
      <c r="H169" s="2">
        <v>1</v>
      </c>
      <c r="I169" s="2" t="s">
        <v>642</v>
      </c>
      <c r="J169" s="2" t="s">
        <v>551</v>
      </c>
      <c r="K169" s="2" t="s">
        <v>552</v>
      </c>
      <c r="L169" s="2" t="str">
        <f t="shared" si="10"/>
        <v>Inbred HIPS</v>
      </c>
      <c r="M169" t="s">
        <v>379</v>
      </c>
      <c r="N169">
        <v>64</v>
      </c>
      <c r="O169">
        <f>VLOOKUP(A169,'Original Index'!$A:$C,2,FALSE)</f>
        <v>1715620</v>
      </c>
      <c r="P169" s="2">
        <f>VLOOKUP(A169,'Original Index'!$A:$C,3,FALSE)</f>
        <v>1723075</v>
      </c>
      <c r="Q169">
        <f>IF(L169="Hybrid HIPS",VLOOKUP(F169,'Collection Maps'!$MR$5:$NM$46,MATCH(E169,'Collection Maps'!$MR$4:$NM$4,0),FALSE),VLOOKUP(F169,'Collection Maps'!$NS$6:$OO$89,MATCH(E169,'Collection Maps'!$NS$91:$OO$91,0),FALSE))</f>
        <v>21</v>
      </c>
    </row>
    <row r="170" spans="1:17" x14ac:dyDescent="0.45">
      <c r="A170" s="3" t="str">
        <f t="shared" si="8"/>
        <v>Inbred HIPS_3_19</v>
      </c>
      <c r="B170" s="3" t="str">
        <f t="shared" si="9"/>
        <v>3_19</v>
      </c>
      <c r="C170" s="2" t="str">
        <f t="shared" si="11"/>
        <v>Missouri Valley$Inbred HIPS$150N$Dryland$Rep$1$Plot262Row3$Range19$@33-16</v>
      </c>
      <c r="D170" s="2">
        <v>262</v>
      </c>
      <c r="E170" s="2">
        <v>3</v>
      </c>
      <c r="F170" s="2">
        <v>19</v>
      </c>
      <c r="G170" s="2" t="s">
        <v>366</v>
      </c>
      <c r="H170" s="2">
        <v>1</v>
      </c>
      <c r="I170" s="2" t="s">
        <v>642</v>
      </c>
      <c r="J170" s="2" t="s">
        <v>551</v>
      </c>
      <c r="K170" s="2" t="s">
        <v>552</v>
      </c>
      <c r="L170" s="2" t="str">
        <f t="shared" si="10"/>
        <v>Inbred HIPS</v>
      </c>
      <c r="M170" t="s">
        <v>379</v>
      </c>
      <c r="N170">
        <v>1</v>
      </c>
      <c r="O170">
        <f>VLOOKUP(A170,'Original Index'!$A:$C,2,FALSE)</f>
        <v>1715457</v>
      </c>
      <c r="P170" s="2">
        <f>VLOOKUP(A170,'Original Index'!$A:$C,3,FALSE)</f>
        <v>1723012</v>
      </c>
      <c r="Q170">
        <f>IF(L170="Hybrid HIPS",VLOOKUP(F170,'Collection Maps'!$MR$5:$NM$46,MATCH(E170,'Collection Maps'!$MR$4:$NM$4,0),FALSE),VLOOKUP(F170,'Collection Maps'!$NS$6:$OO$89,MATCH(E170,'Collection Maps'!$NS$91:$OO$91,0),FALSE))</f>
        <v>21</v>
      </c>
    </row>
    <row r="171" spans="1:17" x14ac:dyDescent="0.45">
      <c r="A171" s="3" t="str">
        <f t="shared" si="8"/>
        <v>Inbred HIPS_2_19</v>
      </c>
      <c r="B171" s="3" t="str">
        <f t="shared" si="9"/>
        <v>2_19</v>
      </c>
      <c r="C171" s="2" t="str">
        <f t="shared" si="11"/>
        <v>Missouri Valley$Inbred HIPS$150N$Dryland$Rep$1$Plot261Row2$Range19$@LH150</v>
      </c>
      <c r="D171" s="2">
        <v>261</v>
      </c>
      <c r="E171" s="2">
        <v>2</v>
      </c>
      <c r="F171" s="2">
        <v>19</v>
      </c>
      <c r="G171" s="2" t="s">
        <v>363</v>
      </c>
      <c r="H171" s="2">
        <v>1</v>
      </c>
      <c r="I171" s="2" t="s">
        <v>642</v>
      </c>
      <c r="J171" s="2" t="s">
        <v>551</v>
      </c>
      <c r="K171" s="2" t="s">
        <v>552</v>
      </c>
      <c r="L171" s="2" t="str">
        <f t="shared" si="10"/>
        <v>Inbred HIPS</v>
      </c>
      <c r="M171" t="s">
        <v>379</v>
      </c>
      <c r="N171">
        <v>271</v>
      </c>
      <c r="O171">
        <f>VLOOKUP(A171,'Original Index'!$A:$C,2,FALSE)</f>
        <v>1716027</v>
      </c>
      <c r="P171" s="2">
        <f>VLOOKUP(A171,'Original Index'!$A:$C,3,FALSE)</f>
        <v>1729282</v>
      </c>
      <c r="Q171">
        <f>IF(L171="Hybrid HIPS",VLOOKUP(F171,'Collection Maps'!$MR$5:$NM$46,MATCH(E171,'Collection Maps'!$MR$4:$NM$4,0),FALSE),VLOOKUP(F171,'Collection Maps'!$NS$6:$OO$89,MATCH(E171,'Collection Maps'!$NS$91:$OO$91,0),FALSE))</f>
        <v>21</v>
      </c>
    </row>
    <row r="172" spans="1:17" x14ac:dyDescent="0.45">
      <c r="A172" s="3" t="str">
        <f t="shared" si="8"/>
        <v>Inbred HIPS_2_20</v>
      </c>
      <c r="B172" s="3" t="str">
        <f t="shared" si="9"/>
        <v>2_20</v>
      </c>
      <c r="C172" s="2" t="str">
        <f t="shared" si="11"/>
        <v>Missouri Valley$Inbred HIPS$150N$Dryland$Rep$1$Plot280Row2$Range20$@Kui2021</v>
      </c>
      <c r="D172" s="2">
        <v>280</v>
      </c>
      <c r="E172" s="2">
        <v>2</v>
      </c>
      <c r="F172" s="2">
        <v>20</v>
      </c>
      <c r="G172" s="2" t="s">
        <v>206</v>
      </c>
      <c r="H172" s="2">
        <v>1</v>
      </c>
      <c r="I172" s="2" t="s">
        <v>642</v>
      </c>
      <c r="J172" s="2" t="s">
        <v>551</v>
      </c>
      <c r="K172" s="2" t="s">
        <v>552</v>
      </c>
      <c r="L172" s="2" t="str">
        <f t="shared" si="10"/>
        <v>Inbred HIPS</v>
      </c>
      <c r="M172" t="s">
        <v>379</v>
      </c>
      <c r="N172">
        <v>232</v>
      </c>
      <c r="O172">
        <f>VLOOKUP(A172,'Original Index'!$A:$C,2,FALSE)</f>
        <v>1715888</v>
      </c>
      <c r="P172" s="2">
        <f>VLOOKUP(A172,'Original Index'!$A:$C,3,FALSE)</f>
        <v>1729243</v>
      </c>
      <c r="Q172">
        <f>IF(L172="Hybrid HIPS",VLOOKUP(F172,'Collection Maps'!$MR$5:$NM$46,MATCH(E172,'Collection Maps'!$MR$4:$NM$4,0),FALSE),VLOOKUP(F172,'Collection Maps'!$NS$6:$OO$89,MATCH(E172,'Collection Maps'!$NS$91:$OO$91,0),FALSE))</f>
        <v>21</v>
      </c>
    </row>
    <row r="173" spans="1:17" x14ac:dyDescent="0.45">
      <c r="A173" s="3" t="str">
        <f t="shared" si="8"/>
        <v>Inbred HIPS_3_20</v>
      </c>
      <c r="B173" s="3" t="str">
        <f t="shared" si="9"/>
        <v>3_20</v>
      </c>
      <c r="C173" s="2" t="str">
        <f t="shared" si="11"/>
        <v>Missouri Valley$Inbred HIPS$150N$Dryland$Rep$1$Plot279Row3$Range20$@L578</v>
      </c>
      <c r="D173" s="2">
        <v>279</v>
      </c>
      <c r="E173" s="2">
        <v>3</v>
      </c>
      <c r="F173" s="2">
        <v>20</v>
      </c>
      <c r="G173" s="2" t="s">
        <v>195</v>
      </c>
      <c r="H173" s="2">
        <v>1</v>
      </c>
      <c r="I173" s="2" t="s">
        <v>642</v>
      </c>
      <c r="J173" s="2" t="s">
        <v>551</v>
      </c>
      <c r="K173" s="2" t="s">
        <v>552</v>
      </c>
      <c r="L173" s="2" t="str">
        <f t="shared" si="10"/>
        <v>Inbred HIPS</v>
      </c>
      <c r="M173" t="s">
        <v>379</v>
      </c>
      <c r="N173">
        <v>233</v>
      </c>
      <c r="O173">
        <f>VLOOKUP(A173,'Original Index'!$A:$C,2,FALSE)</f>
        <v>1715889</v>
      </c>
      <c r="P173" s="2">
        <f>VLOOKUP(A173,'Original Index'!$A:$C,3,FALSE)</f>
        <v>1729244</v>
      </c>
      <c r="Q173">
        <f>IF(L173="Hybrid HIPS",VLOOKUP(F173,'Collection Maps'!$MR$5:$NM$46,MATCH(E173,'Collection Maps'!$MR$4:$NM$4,0),FALSE),VLOOKUP(F173,'Collection Maps'!$NS$6:$OO$89,MATCH(E173,'Collection Maps'!$NS$91:$OO$91,0),FALSE))</f>
        <v>21</v>
      </c>
    </row>
    <row r="174" spans="1:17" x14ac:dyDescent="0.45">
      <c r="A174" s="3" t="str">
        <f t="shared" si="8"/>
        <v>Inbred HIPS_4_20</v>
      </c>
      <c r="B174" s="3" t="str">
        <f t="shared" si="9"/>
        <v>4_20</v>
      </c>
      <c r="C174" s="2" t="str">
        <f t="shared" si="11"/>
        <v>Missouri Valley$Inbred HIPS$150N$Dryland$Rep$1$Plot278Row4$Range20$@CML331</v>
      </c>
      <c r="D174" s="2">
        <v>278</v>
      </c>
      <c r="E174" s="2">
        <v>4</v>
      </c>
      <c r="F174" s="2">
        <v>20</v>
      </c>
      <c r="G174" s="2" t="s">
        <v>203</v>
      </c>
      <c r="H174" s="2">
        <v>1</v>
      </c>
      <c r="I174" s="2" t="s">
        <v>642</v>
      </c>
      <c r="J174" s="2" t="s">
        <v>551</v>
      </c>
      <c r="K174" s="2" t="s">
        <v>552</v>
      </c>
      <c r="L174" s="2" t="str">
        <f t="shared" si="10"/>
        <v>Inbred HIPS</v>
      </c>
      <c r="M174" t="s">
        <v>379</v>
      </c>
      <c r="N174">
        <v>29</v>
      </c>
      <c r="O174">
        <f>VLOOKUP(A174,'Original Index'!$A:$C,2,FALSE)</f>
        <v>1715485</v>
      </c>
      <c r="P174" s="2">
        <f>VLOOKUP(A174,'Original Index'!$A:$C,3,FALSE)</f>
        <v>1723040</v>
      </c>
      <c r="Q174">
        <f>IF(L174="Hybrid HIPS",VLOOKUP(F174,'Collection Maps'!$MR$5:$NM$46,MATCH(E174,'Collection Maps'!$MR$4:$NM$4,0),FALSE),VLOOKUP(F174,'Collection Maps'!$NS$6:$OO$89,MATCH(E174,'Collection Maps'!$NS$91:$OO$91,0),FALSE))</f>
        <v>21</v>
      </c>
    </row>
    <row r="175" spans="1:17" x14ac:dyDescent="0.45">
      <c r="A175" s="3" t="str">
        <f t="shared" si="8"/>
        <v>Inbred HIPS_5_20</v>
      </c>
      <c r="B175" s="3" t="str">
        <f t="shared" si="9"/>
        <v>5_20</v>
      </c>
      <c r="C175" s="2" t="str">
        <f t="shared" si="11"/>
        <v>Missouri Valley$Inbred HIPS$150N$Dryland$Rep$1$Plot277Row5$Range20$@CML157Q</v>
      </c>
      <c r="D175" s="2">
        <v>277</v>
      </c>
      <c r="E175" s="2">
        <v>5</v>
      </c>
      <c r="F175" s="2">
        <v>20</v>
      </c>
      <c r="G175" s="2" t="s">
        <v>186</v>
      </c>
      <c r="H175" s="2">
        <v>1</v>
      </c>
      <c r="I175" s="2" t="s">
        <v>642</v>
      </c>
      <c r="J175" s="2" t="s">
        <v>551</v>
      </c>
      <c r="K175" s="2" t="s">
        <v>552</v>
      </c>
      <c r="L175" s="2" t="str">
        <f t="shared" si="10"/>
        <v>Inbred HIPS</v>
      </c>
      <c r="M175" t="s">
        <v>379</v>
      </c>
      <c r="N175">
        <v>328</v>
      </c>
      <c r="O175">
        <f>VLOOKUP(A175,'Original Index'!$A:$C,2,FALSE)</f>
        <v>1716084</v>
      </c>
      <c r="P175" s="2">
        <f>VLOOKUP(A175,'Original Index'!$A:$C,3,FALSE)</f>
        <v>1729339</v>
      </c>
      <c r="Q175">
        <f>IF(L175="Hybrid HIPS",VLOOKUP(F175,'Collection Maps'!$MR$5:$NM$46,MATCH(E175,'Collection Maps'!$MR$4:$NM$4,0),FALSE),VLOOKUP(F175,'Collection Maps'!$NS$6:$OO$89,MATCH(E175,'Collection Maps'!$NS$91:$OO$91,0),FALSE))</f>
        <v>21</v>
      </c>
    </row>
    <row r="176" spans="1:17" x14ac:dyDescent="0.45">
      <c r="A176" s="3" t="str">
        <f t="shared" si="8"/>
        <v>Inbred HIPS_6_20</v>
      </c>
      <c r="B176" s="3" t="str">
        <f t="shared" si="9"/>
        <v>6_20</v>
      </c>
      <c r="C176" s="2" t="str">
        <f t="shared" si="11"/>
        <v>Missouri Valley$Inbred HIPS$150N$Dryland$Rep$1$Plot276Row6$Range20$@Sg18</v>
      </c>
      <c r="D176" s="2">
        <v>276</v>
      </c>
      <c r="E176" s="2">
        <v>6</v>
      </c>
      <c r="F176" s="2">
        <v>20</v>
      </c>
      <c r="G176" s="2" t="s">
        <v>217</v>
      </c>
      <c r="H176" s="2">
        <v>1</v>
      </c>
      <c r="I176" s="2" t="s">
        <v>642</v>
      </c>
      <c r="J176" s="2" t="s">
        <v>551</v>
      </c>
      <c r="K176" s="2" t="s">
        <v>552</v>
      </c>
      <c r="L176" s="2" t="str">
        <f t="shared" si="10"/>
        <v>Inbred HIPS</v>
      </c>
      <c r="M176" t="s">
        <v>379</v>
      </c>
      <c r="N176">
        <v>7</v>
      </c>
      <c r="O176">
        <f>VLOOKUP(A176,'Original Index'!$A:$C,2,FALSE)</f>
        <v>1715463</v>
      </c>
      <c r="P176" s="2">
        <f>VLOOKUP(A176,'Original Index'!$A:$C,3,FALSE)</f>
        <v>1723018</v>
      </c>
      <c r="Q176">
        <f>IF(L176="Hybrid HIPS",VLOOKUP(F176,'Collection Maps'!$MR$5:$NM$46,MATCH(E176,'Collection Maps'!$MR$4:$NM$4,0),FALSE),VLOOKUP(F176,'Collection Maps'!$NS$6:$OO$89,MATCH(E176,'Collection Maps'!$NS$91:$OO$91,0),FALSE))</f>
        <v>21</v>
      </c>
    </row>
    <row r="177" spans="1:17" x14ac:dyDescent="0.45">
      <c r="A177" s="3" t="str">
        <f t="shared" si="8"/>
        <v>Inbred HIPS_7_20</v>
      </c>
      <c r="B177" s="3" t="str">
        <f t="shared" si="9"/>
        <v>7_20</v>
      </c>
      <c r="C177" s="2" t="str">
        <f t="shared" si="11"/>
        <v>Missouri Valley$Inbred HIPS$150N$Dryland$Rep$1$Plot275Row7$Range20$@Tx303</v>
      </c>
      <c r="D177" s="2">
        <v>275</v>
      </c>
      <c r="E177" s="2">
        <v>7</v>
      </c>
      <c r="F177" s="2">
        <v>20</v>
      </c>
      <c r="G177" s="2" t="s">
        <v>194</v>
      </c>
      <c r="H177" s="2">
        <v>1</v>
      </c>
      <c r="I177" s="2" t="s">
        <v>642</v>
      </c>
      <c r="J177" s="2" t="s">
        <v>551</v>
      </c>
      <c r="K177" s="2" t="s">
        <v>552</v>
      </c>
      <c r="L177" s="2" t="str">
        <f t="shared" si="10"/>
        <v>Inbred HIPS</v>
      </c>
      <c r="M177" t="s">
        <v>379</v>
      </c>
      <c r="N177">
        <v>100</v>
      </c>
      <c r="O177">
        <f>VLOOKUP(A177,'Original Index'!$A:$C,2,FALSE)</f>
        <v>1715656</v>
      </c>
      <c r="P177" s="2">
        <f>VLOOKUP(A177,'Original Index'!$A:$C,3,FALSE)</f>
        <v>1729111</v>
      </c>
      <c r="Q177">
        <f>IF(L177="Hybrid HIPS",VLOOKUP(F177,'Collection Maps'!$MR$5:$NM$46,MATCH(E177,'Collection Maps'!$MR$4:$NM$4,0),FALSE),VLOOKUP(F177,'Collection Maps'!$NS$6:$OO$89,MATCH(E177,'Collection Maps'!$NS$91:$OO$91,0),FALSE))</f>
        <v>21</v>
      </c>
    </row>
    <row r="178" spans="1:17" x14ac:dyDescent="0.45">
      <c r="A178" s="3" t="str">
        <f t="shared" si="8"/>
        <v>Inbred HIPS_8_20</v>
      </c>
      <c r="B178" s="3" t="str">
        <f t="shared" si="9"/>
        <v>8_20</v>
      </c>
      <c r="C178" s="2" t="str">
        <f t="shared" si="11"/>
        <v>Missouri Valley$Inbred HIPS$150N$Dryland$Rep$1$Plot274Row8$Range20$@CI.7</v>
      </c>
      <c r="D178" s="2">
        <v>274</v>
      </c>
      <c r="E178" s="2">
        <v>8</v>
      </c>
      <c r="F178" s="2">
        <v>20</v>
      </c>
      <c r="G178" s="2" t="s">
        <v>216</v>
      </c>
      <c r="H178" s="2">
        <v>1</v>
      </c>
      <c r="I178" s="2" t="s">
        <v>642</v>
      </c>
      <c r="J178" s="2" t="s">
        <v>551</v>
      </c>
      <c r="K178" s="2" t="s">
        <v>552</v>
      </c>
      <c r="L178" s="2" t="str">
        <f t="shared" si="10"/>
        <v>Inbred HIPS</v>
      </c>
      <c r="M178" t="s">
        <v>379</v>
      </c>
      <c r="N178">
        <v>44</v>
      </c>
      <c r="O178">
        <f>VLOOKUP(A178,'Original Index'!$A:$C,2,FALSE)</f>
        <v>1715500</v>
      </c>
      <c r="P178" s="2">
        <f>VLOOKUP(A178,'Original Index'!$A:$C,3,FALSE)</f>
        <v>1723055</v>
      </c>
      <c r="Q178">
        <f>IF(L178="Hybrid HIPS",VLOOKUP(F178,'Collection Maps'!$MR$5:$NM$46,MATCH(E178,'Collection Maps'!$MR$4:$NM$4,0),FALSE),VLOOKUP(F178,'Collection Maps'!$NS$6:$OO$89,MATCH(E178,'Collection Maps'!$NS$91:$OO$91,0),FALSE))</f>
        <v>21</v>
      </c>
    </row>
    <row r="179" spans="1:17" x14ac:dyDescent="0.45">
      <c r="A179" s="3" t="str">
        <f t="shared" si="8"/>
        <v>Inbred HIPS_9_20</v>
      </c>
      <c r="B179" s="3" t="str">
        <f t="shared" si="9"/>
        <v>9_20</v>
      </c>
      <c r="C179" s="2" t="str">
        <f t="shared" si="11"/>
        <v>Missouri Valley$Inbred HIPS$150N$Dryland$Rep$1$Plot273Row9$Range20$@Tx601</v>
      </c>
      <c r="D179" s="2">
        <v>273</v>
      </c>
      <c r="E179" s="2">
        <v>9</v>
      </c>
      <c r="F179" s="2">
        <v>20</v>
      </c>
      <c r="G179" s="2" t="s">
        <v>193</v>
      </c>
      <c r="H179" s="2">
        <v>1</v>
      </c>
      <c r="I179" s="2" t="s">
        <v>642</v>
      </c>
      <c r="J179" s="2" t="s">
        <v>551</v>
      </c>
      <c r="K179" s="2" t="s">
        <v>552</v>
      </c>
      <c r="L179" s="2" t="str">
        <f t="shared" si="10"/>
        <v>Inbred HIPS</v>
      </c>
      <c r="M179" t="s">
        <v>379</v>
      </c>
      <c r="N179">
        <v>104</v>
      </c>
      <c r="O179">
        <f>VLOOKUP(A179,'Original Index'!$A:$C,2,FALSE)</f>
        <v>1715660</v>
      </c>
      <c r="P179" s="2">
        <f>VLOOKUP(A179,'Original Index'!$A:$C,3,FALSE)</f>
        <v>1729115</v>
      </c>
      <c r="Q179">
        <f>IF(L179="Hybrid HIPS",VLOOKUP(F179,'Collection Maps'!$MR$5:$NM$46,MATCH(E179,'Collection Maps'!$MR$4:$NM$4,0),FALSE),VLOOKUP(F179,'Collection Maps'!$NS$6:$OO$89,MATCH(E179,'Collection Maps'!$NS$91:$OO$91,0),FALSE))</f>
        <v>21</v>
      </c>
    </row>
    <row r="180" spans="1:17" x14ac:dyDescent="0.45">
      <c r="A180" s="3" t="str">
        <f t="shared" si="8"/>
        <v>Inbred HIPS_10_20</v>
      </c>
      <c r="B180" s="3" t="str">
        <f t="shared" si="9"/>
        <v>10_20</v>
      </c>
      <c r="C180" s="2" t="str">
        <f t="shared" si="11"/>
        <v>Missouri Valley$Inbred HIPS$150N$Dryland$Rep$1$Plot272Row10$Range20$@CML10</v>
      </c>
      <c r="D180" s="2">
        <v>272</v>
      </c>
      <c r="E180" s="2">
        <v>10</v>
      </c>
      <c r="F180" s="2">
        <v>20</v>
      </c>
      <c r="G180" s="2" t="s">
        <v>189</v>
      </c>
      <c r="H180" s="2">
        <v>1</v>
      </c>
      <c r="I180" s="2" t="s">
        <v>642</v>
      </c>
      <c r="J180" s="2" t="s">
        <v>551</v>
      </c>
      <c r="K180" s="2" t="s">
        <v>552</v>
      </c>
      <c r="L180" s="2" t="str">
        <f t="shared" si="10"/>
        <v>Inbred HIPS</v>
      </c>
      <c r="M180" t="s">
        <v>379</v>
      </c>
      <c r="N180">
        <v>24</v>
      </c>
      <c r="O180">
        <f>VLOOKUP(A180,'Original Index'!$A:$C,2,FALSE)</f>
        <v>1715480</v>
      </c>
      <c r="P180" s="2">
        <f>VLOOKUP(A180,'Original Index'!$A:$C,3,FALSE)</f>
        <v>1723035</v>
      </c>
      <c r="Q180">
        <f>IF(L180="Hybrid HIPS",VLOOKUP(F180,'Collection Maps'!$MR$5:$NM$46,MATCH(E180,'Collection Maps'!$MR$4:$NM$4,0),FALSE),VLOOKUP(F180,'Collection Maps'!$NS$6:$OO$89,MATCH(E180,'Collection Maps'!$NS$91:$OO$91,0),FALSE))</f>
        <v>21</v>
      </c>
    </row>
    <row r="181" spans="1:17" x14ac:dyDescent="0.45">
      <c r="A181" s="3" t="str">
        <f t="shared" si="8"/>
        <v>Inbred HIPS_11_20</v>
      </c>
      <c r="B181" s="3" t="str">
        <f t="shared" si="9"/>
        <v>11_20</v>
      </c>
      <c r="C181" s="2" t="str">
        <f t="shared" si="11"/>
        <v>Missouri Valley$Inbred HIPS$150N$Dryland$Rep$1$Plot271Row11$Range20$@Ky226</v>
      </c>
      <c r="D181" s="2">
        <v>271</v>
      </c>
      <c r="E181" s="2">
        <v>11</v>
      </c>
      <c r="F181" s="2">
        <v>20</v>
      </c>
      <c r="G181" s="2" t="s">
        <v>192</v>
      </c>
      <c r="H181" s="2">
        <v>1</v>
      </c>
      <c r="I181" s="2" t="s">
        <v>642</v>
      </c>
      <c r="J181" s="2" t="s">
        <v>551</v>
      </c>
      <c r="K181" s="2" t="s">
        <v>552</v>
      </c>
      <c r="L181" s="2" t="str">
        <f t="shared" si="10"/>
        <v>Inbred HIPS</v>
      </c>
      <c r="M181" t="s">
        <v>379</v>
      </c>
      <c r="N181">
        <v>121</v>
      </c>
      <c r="O181">
        <f>VLOOKUP(A181,'Original Index'!$A:$C,2,FALSE)</f>
        <v>1715677</v>
      </c>
      <c r="P181" s="2">
        <f>VLOOKUP(A181,'Original Index'!$A:$C,3,FALSE)</f>
        <v>1729132</v>
      </c>
      <c r="Q181">
        <f>IF(L181="Hybrid HIPS",VLOOKUP(F181,'Collection Maps'!$MR$5:$NM$46,MATCH(E181,'Collection Maps'!$MR$4:$NM$4,0),FALSE),VLOOKUP(F181,'Collection Maps'!$NS$6:$OO$89,MATCH(E181,'Collection Maps'!$NS$91:$OO$91,0),FALSE))</f>
        <v>21</v>
      </c>
    </row>
    <row r="182" spans="1:17" x14ac:dyDescent="0.45">
      <c r="A182" s="3" t="str">
        <f t="shared" si="8"/>
        <v>Inbred HIPS_11_21</v>
      </c>
      <c r="B182" s="3" t="str">
        <f t="shared" si="9"/>
        <v>11_21</v>
      </c>
      <c r="C182" s="2" t="str">
        <f t="shared" si="11"/>
        <v>Missouri Valley$Inbred HIPS$150N$Dryland$Rep$1$Plot290Row11$Range21$@CML92</v>
      </c>
      <c r="D182" s="2">
        <v>290</v>
      </c>
      <c r="E182" s="2">
        <v>11</v>
      </c>
      <c r="F182" s="2">
        <v>21</v>
      </c>
      <c r="G182" s="2" t="s">
        <v>188</v>
      </c>
      <c r="H182" s="2">
        <v>1</v>
      </c>
      <c r="I182" s="2" t="s">
        <v>642</v>
      </c>
      <c r="J182" s="2" t="s">
        <v>551</v>
      </c>
      <c r="K182" s="2" t="s">
        <v>552</v>
      </c>
      <c r="L182" s="2" t="str">
        <f t="shared" si="10"/>
        <v>Inbred HIPS</v>
      </c>
      <c r="M182" t="s">
        <v>379</v>
      </c>
      <c r="N182">
        <v>113</v>
      </c>
      <c r="O182">
        <f>VLOOKUP(A182,'Original Index'!$A:$C,2,FALSE)</f>
        <v>1715669</v>
      </c>
      <c r="P182" s="2">
        <f>VLOOKUP(A182,'Original Index'!$A:$C,3,FALSE)</f>
        <v>1729124</v>
      </c>
      <c r="Q182">
        <f>IF(L182="Hybrid HIPS",VLOOKUP(F182,'Collection Maps'!$MR$5:$NM$46,MATCH(E182,'Collection Maps'!$MR$4:$NM$4,0),FALSE),VLOOKUP(F182,'Collection Maps'!$NS$6:$OO$89,MATCH(E182,'Collection Maps'!$NS$91:$OO$91,0),FALSE))</f>
        <v>22</v>
      </c>
    </row>
    <row r="183" spans="1:17" x14ac:dyDescent="0.45">
      <c r="A183" s="3" t="str">
        <f t="shared" si="8"/>
        <v>Inbred HIPS_10_21</v>
      </c>
      <c r="B183" s="3" t="str">
        <f t="shared" si="9"/>
        <v>10_21</v>
      </c>
      <c r="C183" s="2" t="str">
        <f t="shared" si="11"/>
        <v>Missouri Valley$Inbred HIPS$150N$Dryland$Rep$1$Plot289Row10$Range21$@CML261</v>
      </c>
      <c r="D183" s="2">
        <v>289</v>
      </c>
      <c r="E183" s="2">
        <v>10</v>
      </c>
      <c r="F183" s="2">
        <v>21</v>
      </c>
      <c r="G183" s="2" t="s">
        <v>185</v>
      </c>
      <c r="H183" s="2">
        <v>1</v>
      </c>
      <c r="I183" s="2" t="s">
        <v>642</v>
      </c>
      <c r="J183" s="2" t="s">
        <v>551</v>
      </c>
      <c r="K183" s="2" t="s">
        <v>552</v>
      </c>
      <c r="L183" s="2" t="str">
        <f t="shared" si="10"/>
        <v>Inbred HIPS</v>
      </c>
      <c r="M183" t="s">
        <v>379</v>
      </c>
      <c r="N183">
        <v>115</v>
      </c>
      <c r="O183">
        <f>VLOOKUP(A183,'Original Index'!$A:$C,2,FALSE)</f>
        <v>1715671</v>
      </c>
      <c r="P183" s="2">
        <f>VLOOKUP(A183,'Original Index'!$A:$C,3,FALSE)</f>
        <v>1729126</v>
      </c>
      <c r="Q183">
        <f>IF(L183="Hybrid HIPS",VLOOKUP(F183,'Collection Maps'!$MR$5:$NM$46,MATCH(E183,'Collection Maps'!$MR$4:$NM$4,0),FALSE),VLOOKUP(F183,'Collection Maps'!$NS$6:$OO$89,MATCH(E183,'Collection Maps'!$NS$91:$OO$91,0),FALSE))</f>
        <v>22</v>
      </c>
    </row>
    <row r="184" spans="1:17" x14ac:dyDescent="0.45">
      <c r="A184" s="3" t="str">
        <f t="shared" si="8"/>
        <v>Inbred HIPS_9_21</v>
      </c>
      <c r="B184" s="3" t="str">
        <f t="shared" si="9"/>
        <v>9_21</v>
      </c>
      <c r="C184" s="2" t="str">
        <f t="shared" si="11"/>
        <v>Missouri Valley$Inbred HIPS$150N$Dryland$Rep$1$Plot288Row9$Range21$@NC33</v>
      </c>
      <c r="D184" s="2">
        <v>288</v>
      </c>
      <c r="E184" s="2">
        <v>9</v>
      </c>
      <c r="F184" s="2">
        <v>21</v>
      </c>
      <c r="G184" s="2" t="s">
        <v>199</v>
      </c>
      <c r="H184" s="2">
        <v>1</v>
      </c>
      <c r="I184" s="2" t="s">
        <v>642</v>
      </c>
      <c r="J184" s="2" t="s">
        <v>551</v>
      </c>
      <c r="K184" s="2" t="s">
        <v>552</v>
      </c>
      <c r="L184" s="2" t="str">
        <f t="shared" si="10"/>
        <v>Inbred HIPS</v>
      </c>
      <c r="M184" t="s">
        <v>379</v>
      </c>
      <c r="N184">
        <v>341</v>
      </c>
      <c r="O184">
        <f>VLOOKUP(A184,'Original Index'!$A:$C,2,FALSE)</f>
        <v>1716097</v>
      </c>
      <c r="P184" s="2">
        <f>VLOOKUP(A184,'Original Index'!$A:$C,3,FALSE)</f>
        <v>1729352</v>
      </c>
      <c r="Q184">
        <f>IF(L184="Hybrid HIPS",VLOOKUP(F184,'Collection Maps'!$MR$5:$NM$46,MATCH(E184,'Collection Maps'!$MR$4:$NM$4,0),FALSE),VLOOKUP(F184,'Collection Maps'!$NS$6:$OO$89,MATCH(E184,'Collection Maps'!$NS$91:$OO$91,0),FALSE))</f>
        <v>22</v>
      </c>
    </row>
    <row r="185" spans="1:17" x14ac:dyDescent="0.45">
      <c r="A185" s="3" t="str">
        <f t="shared" si="8"/>
        <v>Inbred HIPS_8_21</v>
      </c>
      <c r="B185" s="3" t="str">
        <f t="shared" si="9"/>
        <v>8_21</v>
      </c>
      <c r="C185" s="2" t="str">
        <f t="shared" si="11"/>
        <v>Missouri Valley$Inbred HIPS$150N$Dryland$Rep$1$Plot287Row8$Range21$@F2834T</v>
      </c>
      <c r="D185" s="2">
        <v>287</v>
      </c>
      <c r="E185" s="2">
        <v>8</v>
      </c>
      <c r="F185" s="2">
        <v>21</v>
      </c>
      <c r="G185" s="2" t="s">
        <v>218</v>
      </c>
      <c r="H185" s="2">
        <v>1</v>
      </c>
      <c r="I185" s="2" t="s">
        <v>642</v>
      </c>
      <c r="J185" s="2" t="s">
        <v>551</v>
      </c>
      <c r="K185" s="2" t="s">
        <v>552</v>
      </c>
      <c r="L185" s="2" t="str">
        <f t="shared" si="10"/>
        <v>Inbred HIPS</v>
      </c>
      <c r="M185" t="s">
        <v>379</v>
      </c>
      <c r="N185">
        <v>32</v>
      </c>
      <c r="O185">
        <f>VLOOKUP(A185,'Original Index'!$A:$C,2,FALSE)</f>
        <v>1715488</v>
      </c>
      <c r="P185" s="2">
        <f>VLOOKUP(A185,'Original Index'!$A:$C,3,FALSE)</f>
        <v>1723043</v>
      </c>
      <c r="Q185">
        <f>IF(L185="Hybrid HIPS",VLOOKUP(F185,'Collection Maps'!$MR$5:$NM$46,MATCH(E185,'Collection Maps'!$MR$4:$NM$4,0),FALSE),VLOOKUP(F185,'Collection Maps'!$NS$6:$OO$89,MATCH(E185,'Collection Maps'!$NS$91:$OO$91,0),FALSE))</f>
        <v>22</v>
      </c>
    </row>
    <row r="186" spans="1:17" x14ac:dyDescent="0.45">
      <c r="A186" s="3" t="str">
        <f t="shared" si="8"/>
        <v>Inbred HIPS_7_21</v>
      </c>
      <c r="B186" s="3" t="str">
        <f t="shared" si="9"/>
        <v>7_21</v>
      </c>
      <c r="C186" s="2" t="str">
        <f t="shared" si="11"/>
        <v>Missouri Valley$Inbred HIPS$150N$Dryland$Rep$1$Plot286Row7$Range21$@38-11</v>
      </c>
      <c r="D186" s="2">
        <v>286</v>
      </c>
      <c r="E186" s="2">
        <v>7</v>
      </c>
      <c r="F186" s="2">
        <v>21</v>
      </c>
      <c r="G186" s="2" t="s">
        <v>202</v>
      </c>
      <c r="H186" s="2">
        <v>1</v>
      </c>
      <c r="I186" s="2" t="s">
        <v>642</v>
      </c>
      <c r="J186" s="2" t="s">
        <v>551</v>
      </c>
      <c r="K186" s="2" t="s">
        <v>552</v>
      </c>
      <c r="L186" s="2" t="str">
        <f t="shared" si="10"/>
        <v>Inbred HIPS</v>
      </c>
      <c r="M186" t="s">
        <v>379</v>
      </c>
      <c r="N186">
        <v>21</v>
      </c>
      <c r="O186">
        <f>VLOOKUP(A186,'Original Index'!$A:$C,2,FALSE)</f>
        <v>1715477</v>
      </c>
      <c r="P186" s="2">
        <f>VLOOKUP(A186,'Original Index'!$A:$C,3,FALSE)</f>
        <v>1723032</v>
      </c>
      <c r="Q186">
        <f>IF(L186="Hybrid HIPS",VLOOKUP(F186,'Collection Maps'!$MR$5:$NM$46,MATCH(E186,'Collection Maps'!$MR$4:$NM$4,0),FALSE),VLOOKUP(F186,'Collection Maps'!$NS$6:$OO$89,MATCH(E186,'Collection Maps'!$NS$91:$OO$91,0),FALSE))</f>
        <v>22</v>
      </c>
    </row>
    <row r="187" spans="1:17" x14ac:dyDescent="0.45">
      <c r="A187" s="3" t="str">
        <f t="shared" si="8"/>
        <v>Inbred HIPS_6_21</v>
      </c>
      <c r="B187" s="3" t="str">
        <f t="shared" si="9"/>
        <v>6_21</v>
      </c>
      <c r="C187" s="2" t="str">
        <f t="shared" si="11"/>
        <v>Missouri Valley$Inbred HIPS$150N$Dryland$Rep$1$Plot285Row6$Range21$@Tzi9</v>
      </c>
      <c r="D187" s="2">
        <v>285</v>
      </c>
      <c r="E187" s="2">
        <v>6</v>
      </c>
      <c r="F187" s="2">
        <v>21</v>
      </c>
      <c r="G187" s="2" t="s">
        <v>198</v>
      </c>
      <c r="H187" s="2">
        <v>1</v>
      </c>
      <c r="I187" s="2" t="s">
        <v>642</v>
      </c>
      <c r="J187" s="2" t="s">
        <v>551</v>
      </c>
      <c r="K187" s="2" t="s">
        <v>552</v>
      </c>
      <c r="L187" s="2" t="str">
        <f t="shared" si="10"/>
        <v>Inbred HIPS</v>
      </c>
      <c r="M187" t="s">
        <v>379</v>
      </c>
      <c r="N187">
        <v>330</v>
      </c>
      <c r="O187">
        <f>VLOOKUP(A187,'Original Index'!$A:$C,2,FALSE)</f>
        <v>1716086</v>
      </c>
      <c r="P187" s="2">
        <f>VLOOKUP(A187,'Original Index'!$A:$C,3,FALSE)</f>
        <v>1729341</v>
      </c>
      <c r="Q187">
        <f>IF(L187="Hybrid HIPS",VLOOKUP(F187,'Collection Maps'!$MR$5:$NM$46,MATCH(E187,'Collection Maps'!$MR$4:$NM$4,0),FALSE),VLOOKUP(F187,'Collection Maps'!$NS$6:$OO$89,MATCH(E187,'Collection Maps'!$NS$91:$OO$91,0),FALSE))</f>
        <v>22</v>
      </c>
    </row>
    <row r="188" spans="1:17" x14ac:dyDescent="0.45">
      <c r="A188" s="3" t="str">
        <f t="shared" si="8"/>
        <v>Inbred HIPS_5_21</v>
      </c>
      <c r="B188" s="3" t="str">
        <f t="shared" si="9"/>
        <v>5_21</v>
      </c>
      <c r="C188" s="2" t="str">
        <f t="shared" si="11"/>
        <v>Missouri Valley$Inbred HIPS$150N$Dryland$Rep$1$Plot284Row5$Range21$@CML287</v>
      </c>
      <c r="D188" s="2">
        <v>284</v>
      </c>
      <c r="E188" s="2">
        <v>5</v>
      </c>
      <c r="F188" s="2">
        <v>21</v>
      </c>
      <c r="G188" s="2" t="s">
        <v>201</v>
      </c>
      <c r="H188" s="2">
        <v>1</v>
      </c>
      <c r="I188" s="2" t="s">
        <v>642</v>
      </c>
      <c r="J188" s="2" t="s">
        <v>551</v>
      </c>
      <c r="K188" s="2" t="s">
        <v>552</v>
      </c>
      <c r="L188" s="2" t="str">
        <f t="shared" si="10"/>
        <v>Inbred HIPS</v>
      </c>
      <c r="M188" t="s">
        <v>379</v>
      </c>
      <c r="N188">
        <v>263</v>
      </c>
      <c r="O188">
        <f>VLOOKUP(A188,'Original Index'!$A:$C,2,FALSE)</f>
        <v>1716019</v>
      </c>
      <c r="P188" s="2">
        <f>VLOOKUP(A188,'Original Index'!$A:$C,3,FALSE)</f>
        <v>1729274</v>
      </c>
      <c r="Q188">
        <f>IF(L188="Hybrid HIPS",VLOOKUP(F188,'Collection Maps'!$MR$5:$NM$46,MATCH(E188,'Collection Maps'!$MR$4:$NM$4,0),FALSE),VLOOKUP(F188,'Collection Maps'!$NS$6:$OO$89,MATCH(E188,'Collection Maps'!$NS$91:$OO$91,0),FALSE))</f>
        <v>22</v>
      </c>
    </row>
    <row r="189" spans="1:17" x14ac:dyDescent="0.45">
      <c r="A189" s="3" t="str">
        <f t="shared" si="8"/>
        <v>Inbred HIPS_4_21</v>
      </c>
      <c r="B189" s="3" t="str">
        <f t="shared" si="9"/>
        <v>4_21</v>
      </c>
      <c r="C189" s="2" t="str">
        <f t="shared" si="11"/>
        <v>Missouri Valley$Inbred HIPS$150N$Dryland$Rep$1$Plot283Row4$Range21$@L317</v>
      </c>
      <c r="D189" s="2">
        <v>283</v>
      </c>
      <c r="E189" s="2">
        <v>4</v>
      </c>
      <c r="F189" s="2">
        <v>21</v>
      </c>
      <c r="G189" s="2" t="s">
        <v>187</v>
      </c>
      <c r="H189" s="2">
        <v>1</v>
      </c>
      <c r="I189" s="2" t="s">
        <v>642</v>
      </c>
      <c r="J189" s="2" t="s">
        <v>551</v>
      </c>
      <c r="K189" s="2" t="s">
        <v>552</v>
      </c>
      <c r="L189" s="2" t="str">
        <f t="shared" si="10"/>
        <v>Inbred HIPS</v>
      </c>
      <c r="M189" t="s">
        <v>379</v>
      </c>
      <c r="N189">
        <v>137</v>
      </c>
      <c r="O189">
        <f>VLOOKUP(A189,'Original Index'!$A:$C,2,FALSE)</f>
        <v>1715693</v>
      </c>
      <c r="P189" s="2">
        <f>VLOOKUP(A189,'Original Index'!$A:$C,3,FALSE)</f>
        <v>1729148</v>
      </c>
      <c r="Q189">
        <f>IF(L189="Hybrid HIPS",VLOOKUP(F189,'Collection Maps'!$MR$5:$NM$46,MATCH(E189,'Collection Maps'!$MR$4:$NM$4,0),FALSE),VLOOKUP(F189,'Collection Maps'!$NS$6:$OO$89,MATCH(E189,'Collection Maps'!$NS$91:$OO$91,0),FALSE))</f>
        <v>22</v>
      </c>
    </row>
    <row r="190" spans="1:17" x14ac:dyDescent="0.45">
      <c r="A190" s="3" t="str">
        <f t="shared" si="8"/>
        <v>Inbred HIPS_3_21</v>
      </c>
      <c r="B190" s="3" t="str">
        <f t="shared" si="9"/>
        <v>3_21</v>
      </c>
      <c r="C190" s="2" t="str">
        <f t="shared" si="11"/>
        <v>Missouri Valley$Inbred HIPS$150N$Dryland$Rep$1$Plot282Row3$Range21$@PHR36</v>
      </c>
      <c r="D190" s="2">
        <v>282</v>
      </c>
      <c r="E190" s="2">
        <v>3</v>
      </c>
      <c r="F190" s="2">
        <v>21</v>
      </c>
      <c r="G190" s="2" t="s">
        <v>215</v>
      </c>
      <c r="H190" s="2">
        <v>1</v>
      </c>
      <c r="I190" s="2" t="s">
        <v>642</v>
      </c>
      <c r="J190" s="2" t="s">
        <v>551</v>
      </c>
      <c r="K190" s="2" t="s">
        <v>552</v>
      </c>
      <c r="L190" s="2" t="str">
        <f t="shared" si="10"/>
        <v>Inbred HIPS</v>
      </c>
      <c r="M190" t="s">
        <v>379</v>
      </c>
      <c r="N190">
        <v>191</v>
      </c>
      <c r="O190">
        <f>VLOOKUP(A190,'Original Index'!$A:$C,2,FALSE)</f>
        <v>1715847</v>
      </c>
      <c r="P190" s="2">
        <f>VLOOKUP(A190,'Original Index'!$A:$C,3,FALSE)</f>
        <v>1729202</v>
      </c>
      <c r="Q190">
        <f>IF(L190="Hybrid HIPS",VLOOKUP(F190,'Collection Maps'!$MR$5:$NM$46,MATCH(E190,'Collection Maps'!$MR$4:$NM$4,0),FALSE),VLOOKUP(F190,'Collection Maps'!$NS$6:$OO$89,MATCH(E190,'Collection Maps'!$NS$91:$OO$91,0),FALSE))</f>
        <v>22</v>
      </c>
    </row>
    <row r="191" spans="1:17" x14ac:dyDescent="0.45">
      <c r="A191" s="3" t="str">
        <f t="shared" si="8"/>
        <v>Inbred HIPS_2_21</v>
      </c>
      <c r="B191" s="3" t="str">
        <f t="shared" si="9"/>
        <v>2_21</v>
      </c>
      <c r="C191" s="2" t="str">
        <f t="shared" si="11"/>
        <v>Missouri Valley$Inbred HIPS$150N$Dryland$Rep$1$Plot281Row2$Range21$@Tzi18</v>
      </c>
      <c r="D191" s="2">
        <v>281</v>
      </c>
      <c r="E191" s="2">
        <v>2</v>
      </c>
      <c r="F191" s="2">
        <v>21</v>
      </c>
      <c r="G191" s="2" t="s">
        <v>207</v>
      </c>
      <c r="H191" s="2">
        <v>1</v>
      </c>
      <c r="I191" s="2" t="s">
        <v>642</v>
      </c>
      <c r="J191" s="2" t="s">
        <v>551</v>
      </c>
      <c r="K191" s="2" t="s">
        <v>552</v>
      </c>
      <c r="L191" s="2" t="str">
        <f t="shared" si="10"/>
        <v>Inbred HIPS</v>
      </c>
      <c r="M191" t="s">
        <v>379</v>
      </c>
      <c r="N191">
        <v>139</v>
      </c>
      <c r="O191">
        <f>VLOOKUP(A191,'Original Index'!$A:$C,2,FALSE)</f>
        <v>1715695</v>
      </c>
      <c r="P191" s="2">
        <f>VLOOKUP(A191,'Original Index'!$A:$C,3,FALSE)</f>
        <v>1729150</v>
      </c>
      <c r="Q191">
        <f>IF(L191="Hybrid HIPS",VLOOKUP(F191,'Collection Maps'!$MR$5:$NM$46,MATCH(E191,'Collection Maps'!$MR$4:$NM$4,0),FALSE),VLOOKUP(F191,'Collection Maps'!$NS$6:$OO$89,MATCH(E191,'Collection Maps'!$NS$91:$OO$91,0),FALSE))</f>
        <v>22</v>
      </c>
    </row>
    <row r="192" spans="1:17" x14ac:dyDescent="0.45">
      <c r="A192" s="3" t="str">
        <f t="shared" si="8"/>
        <v>Inbred HIPS_2_22</v>
      </c>
      <c r="B192" s="3" t="str">
        <f t="shared" si="9"/>
        <v>2_22</v>
      </c>
      <c r="C192" s="2" t="str">
        <f t="shared" si="11"/>
        <v>Missouri Valley$Inbred HIPS$150N$Dryland$Rep$1$Plot300Row2$Range22$@B73</v>
      </c>
      <c r="D192" s="2">
        <v>300</v>
      </c>
      <c r="E192" s="2">
        <v>2</v>
      </c>
      <c r="F192" s="2">
        <v>22</v>
      </c>
      <c r="G192" s="2" t="s">
        <v>21</v>
      </c>
      <c r="H192" s="2">
        <v>1</v>
      </c>
      <c r="I192" s="2" t="s">
        <v>642</v>
      </c>
      <c r="J192" s="2" t="s">
        <v>551</v>
      </c>
      <c r="K192" s="2" t="s">
        <v>552</v>
      </c>
      <c r="L192" s="2" t="str">
        <f t="shared" si="10"/>
        <v>Inbred HIPS</v>
      </c>
      <c r="M192" t="s">
        <v>379</v>
      </c>
      <c r="N192">
        <v>385</v>
      </c>
      <c r="O192">
        <f>VLOOKUP(A192,'Original Index'!$A:$C,2,FALSE)</f>
        <v>1716215</v>
      </c>
      <c r="P192" s="2">
        <f>VLOOKUP(A192,'Original Index'!$A:$C,3,FALSE)</f>
        <v>1729396</v>
      </c>
      <c r="Q192">
        <f>IF(L192="Hybrid HIPS",VLOOKUP(F192,'Collection Maps'!$MR$5:$NM$46,MATCH(E192,'Collection Maps'!$MR$4:$NM$4,0),FALSE),VLOOKUP(F192,'Collection Maps'!$NS$6:$OO$89,MATCH(E192,'Collection Maps'!$NS$91:$OO$91,0),FALSE))</f>
        <v>22</v>
      </c>
    </row>
    <row r="193" spans="1:17" x14ac:dyDescent="0.45">
      <c r="A193" s="3" t="str">
        <f t="shared" si="8"/>
        <v>Inbred HIPS_3_22</v>
      </c>
      <c r="B193" s="3" t="str">
        <f t="shared" si="9"/>
        <v>3_22</v>
      </c>
      <c r="C193" s="2" t="str">
        <f t="shared" si="11"/>
        <v>Missouri Valley$Inbred HIPS$150N$Dryland$Rep$1$Plot299Row3$Range22$@NC318</v>
      </c>
      <c r="D193" s="2">
        <v>299</v>
      </c>
      <c r="E193" s="2">
        <v>3</v>
      </c>
      <c r="F193" s="2">
        <v>22</v>
      </c>
      <c r="G193" s="2" t="s">
        <v>196</v>
      </c>
      <c r="H193" s="2">
        <v>1</v>
      </c>
      <c r="I193" s="2" t="s">
        <v>642</v>
      </c>
      <c r="J193" s="2" t="s">
        <v>551</v>
      </c>
      <c r="K193" s="2" t="s">
        <v>552</v>
      </c>
      <c r="L193" s="2" t="str">
        <f t="shared" si="10"/>
        <v>Inbred HIPS</v>
      </c>
      <c r="M193" t="s">
        <v>379</v>
      </c>
      <c r="N193">
        <v>295</v>
      </c>
      <c r="O193">
        <f>VLOOKUP(A193,'Original Index'!$A:$C,2,FALSE)</f>
        <v>1716051</v>
      </c>
      <c r="P193" s="2">
        <f>VLOOKUP(A193,'Original Index'!$A:$C,3,FALSE)</f>
        <v>1729306</v>
      </c>
      <c r="Q193">
        <f>IF(L193="Hybrid HIPS",VLOOKUP(F193,'Collection Maps'!$MR$5:$NM$46,MATCH(E193,'Collection Maps'!$MR$4:$NM$4,0),FALSE),VLOOKUP(F193,'Collection Maps'!$NS$6:$OO$89,MATCH(E193,'Collection Maps'!$NS$91:$OO$91,0),FALSE))</f>
        <v>22</v>
      </c>
    </row>
    <row r="194" spans="1:17" x14ac:dyDescent="0.45">
      <c r="A194" s="3" t="str">
        <f t="shared" ref="A194:A257" si="12">L194&amp;"_"&amp;B194</f>
        <v>Inbred HIPS_4_22</v>
      </c>
      <c r="B194" s="3" t="str">
        <f t="shared" ref="B194:B257" si="13">E194&amp;"_"&amp;F194</f>
        <v>4_22</v>
      </c>
      <c r="C194" s="2" t="str">
        <f t="shared" si="11"/>
        <v>Missouri Valley$Inbred HIPS$150N$Dryland$Rep$1$Plot298Row4$Range22$@A6</v>
      </c>
      <c r="D194" s="2">
        <v>298</v>
      </c>
      <c r="E194" s="2">
        <v>4</v>
      </c>
      <c r="F194" s="2">
        <v>22</v>
      </c>
      <c r="G194" s="2" t="s">
        <v>200</v>
      </c>
      <c r="H194" s="2">
        <v>1</v>
      </c>
      <c r="I194" s="2" t="s">
        <v>642</v>
      </c>
      <c r="J194" s="2" t="s">
        <v>551</v>
      </c>
      <c r="K194" s="2" t="s">
        <v>552</v>
      </c>
      <c r="L194" s="2" t="str">
        <f t="shared" ref="L194:L257" si="14">IF(M194="LC2120","Inbred HIPS","Hybrid HIPS")</f>
        <v>Inbred HIPS</v>
      </c>
      <c r="M194" t="s">
        <v>379</v>
      </c>
      <c r="N194">
        <v>326</v>
      </c>
      <c r="O194">
        <f>VLOOKUP(A194,'Original Index'!$A:$C,2,FALSE)</f>
        <v>1716082</v>
      </c>
      <c r="P194" s="2">
        <f>VLOOKUP(A194,'Original Index'!$A:$C,3,FALSE)</f>
        <v>1729337</v>
      </c>
      <c r="Q194">
        <f>IF(L194="Hybrid HIPS",VLOOKUP(F194,'Collection Maps'!$MR$5:$NM$46,MATCH(E194,'Collection Maps'!$MR$4:$NM$4,0),FALSE),VLOOKUP(F194,'Collection Maps'!$NS$6:$OO$89,MATCH(E194,'Collection Maps'!$NS$91:$OO$91,0),FALSE))</f>
        <v>22</v>
      </c>
    </row>
    <row r="195" spans="1:17" x14ac:dyDescent="0.45">
      <c r="A195" s="3" t="str">
        <f t="shared" si="12"/>
        <v>Inbred HIPS_5_22</v>
      </c>
      <c r="B195" s="3" t="str">
        <f t="shared" si="13"/>
        <v>5_22</v>
      </c>
      <c r="C195" s="2" t="str">
        <f t="shared" ref="C195:C258" si="15">K195&amp;"$"&amp;L195&amp;"$"&amp;I195&amp;"$"&amp;J195&amp;"$"&amp;"Rep"&amp;"$"&amp;H195&amp;"$"&amp;"Plot"&amp;D195&amp;"Row"&amp;E195&amp;"$"&amp;"Range"&amp;F195&amp;"$"&amp;"@"&amp;G195</f>
        <v>Missouri Valley$Inbred HIPS$150N$Dryland$Rep$1$Plot297Row5$Range22$@B73</v>
      </c>
      <c r="D195" s="2">
        <v>297</v>
      </c>
      <c r="E195" s="2">
        <v>5</v>
      </c>
      <c r="F195" s="2">
        <v>22</v>
      </c>
      <c r="G195" s="2" t="s">
        <v>21</v>
      </c>
      <c r="H195" s="2">
        <v>1</v>
      </c>
      <c r="I195" s="2" t="s">
        <v>642</v>
      </c>
      <c r="J195" s="2" t="s">
        <v>551</v>
      </c>
      <c r="K195" s="2" t="s">
        <v>552</v>
      </c>
      <c r="L195" s="2" t="str">
        <f t="shared" si="14"/>
        <v>Inbred HIPS</v>
      </c>
      <c r="M195" t="s">
        <v>379</v>
      </c>
      <c r="N195">
        <v>383</v>
      </c>
      <c r="O195">
        <f>VLOOKUP(A195,'Original Index'!$A:$C,2,FALSE)</f>
        <v>1716215</v>
      </c>
      <c r="P195" s="2">
        <f>VLOOKUP(A195,'Original Index'!$A:$C,3,FALSE)</f>
        <v>1729394</v>
      </c>
      <c r="Q195">
        <f>IF(L195="Hybrid HIPS",VLOOKUP(F195,'Collection Maps'!$MR$5:$NM$46,MATCH(E195,'Collection Maps'!$MR$4:$NM$4,0),FALSE),VLOOKUP(F195,'Collection Maps'!$NS$6:$OO$89,MATCH(E195,'Collection Maps'!$NS$91:$OO$91,0),FALSE))</f>
        <v>22</v>
      </c>
    </row>
    <row r="196" spans="1:17" x14ac:dyDescent="0.45">
      <c r="A196" s="3" t="str">
        <f t="shared" si="12"/>
        <v>Inbred HIPS_6_22</v>
      </c>
      <c r="B196" s="3" t="str">
        <f t="shared" si="13"/>
        <v>6_22</v>
      </c>
      <c r="C196" s="2" t="str">
        <f t="shared" si="15"/>
        <v>Missouri Valley$Inbred HIPS$150N$Dryland$Rep$1$Plot296Row6$Range22$@R109B</v>
      </c>
      <c r="D196" s="2">
        <v>296</v>
      </c>
      <c r="E196" s="2">
        <v>6</v>
      </c>
      <c r="F196" s="2">
        <v>22</v>
      </c>
      <c r="G196" s="2" t="s">
        <v>184</v>
      </c>
      <c r="H196" s="2">
        <v>1</v>
      </c>
      <c r="I196" s="2" t="s">
        <v>642</v>
      </c>
      <c r="J196" s="2" t="s">
        <v>551</v>
      </c>
      <c r="K196" s="2" t="s">
        <v>552</v>
      </c>
      <c r="L196" s="2" t="str">
        <f t="shared" si="14"/>
        <v>Inbred HIPS</v>
      </c>
      <c r="M196" t="s">
        <v>379</v>
      </c>
      <c r="N196">
        <v>49</v>
      </c>
      <c r="O196">
        <f>VLOOKUP(A196,'Original Index'!$A:$C,2,FALSE)</f>
        <v>1715605</v>
      </c>
      <c r="P196" s="2">
        <f>VLOOKUP(A196,'Original Index'!$A:$C,3,FALSE)</f>
        <v>1723060</v>
      </c>
      <c r="Q196">
        <f>IF(L196="Hybrid HIPS",VLOOKUP(F196,'Collection Maps'!$MR$5:$NM$46,MATCH(E196,'Collection Maps'!$MR$4:$NM$4,0),FALSE),VLOOKUP(F196,'Collection Maps'!$NS$6:$OO$89,MATCH(E196,'Collection Maps'!$NS$91:$OO$91,0),FALSE))</f>
        <v>22</v>
      </c>
    </row>
    <row r="197" spans="1:17" x14ac:dyDescent="0.45">
      <c r="A197" s="3" t="str">
        <f t="shared" si="12"/>
        <v>Inbred HIPS_7_22</v>
      </c>
      <c r="B197" s="3" t="str">
        <f t="shared" si="13"/>
        <v>7_22</v>
      </c>
      <c r="C197" s="2" t="str">
        <f t="shared" si="15"/>
        <v>Missouri Valley$Inbred HIPS$150N$Dryland$Rep$1$Plot295Row7$Range22$@4226</v>
      </c>
      <c r="D197" s="2">
        <v>295</v>
      </c>
      <c r="E197" s="2">
        <v>7</v>
      </c>
      <c r="F197" s="2">
        <v>22</v>
      </c>
      <c r="G197" s="2" t="s">
        <v>197</v>
      </c>
      <c r="H197" s="2">
        <v>1</v>
      </c>
      <c r="I197" s="2" t="s">
        <v>642</v>
      </c>
      <c r="J197" s="2" t="s">
        <v>551</v>
      </c>
      <c r="K197" s="2" t="s">
        <v>552</v>
      </c>
      <c r="L197" s="2" t="str">
        <f t="shared" si="14"/>
        <v>Inbred HIPS</v>
      </c>
      <c r="M197" t="s">
        <v>379</v>
      </c>
      <c r="N197">
        <v>6</v>
      </c>
      <c r="O197">
        <f>VLOOKUP(A197,'Original Index'!$A:$C,2,FALSE)</f>
        <v>1715462</v>
      </c>
      <c r="P197" s="2">
        <f>VLOOKUP(A197,'Original Index'!$A:$C,3,FALSE)</f>
        <v>1723017</v>
      </c>
      <c r="Q197">
        <f>IF(L197="Hybrid HIPS",VLOOKUP(F197,'Collection Maps'!$MR$5:$NM$46,MATCH(E197,'Collection Maps'!$MR$4:$NM$4,0),FALSE),VLOOKUP(F197,'Collection Maps'!$NS$6:$OO$89,MATCH(E197,'Collection Maps'!$NS$91:$OO$91,0),FALSE))</f>
        <v>22</v>
      </c>
    </row>
    <row r="198" spans="1:17" x14ac:dyDescent="0.45">
      <c r="A198" s="3" t="str">
        <f t="shared" si="12"/>
        <v>Inbred HIPS_8_22</v>
      </c>
      <c r="B198" s="3" t="str">
        <f t="shared" si="13"/>
        <v>8_22</v>
      </c>
      <c r="C198" s="2" t="str">
        <f t="shared" si="15"/>
        <v>Missouri Valley$Inbred HIPS$150N$Dryland$Rep$1$Plot294Row8$Range22$@CML52</v>
      </c>
      <c r="D198" s="2">
        <v>294</v>
      </c>
      <c r="E198" s="2">
        <v>8</v>
      </c>
      <c r="F198" s="2">
        <v>22</v>
      </c>
      <c r="G198" s="2" t="s">
        <v>204</v>
      </c>
      <c r="H198" s="2">
        <v>1</v>
      </c>
      <c r="I198" s="2" t="s">
        <v>642</v>
      </c>
      <c r="J198" s="2" t="s">
        <v>551</v>
      </c>
      <c r="K198" s="2" t="s">
        <v>552</v>
      </c>
      <c r="L198" s="2" t="str">
        <f t="shared" si="14"/>
        <v>Inbred HIPS</v>
      </c>
      <c r="M198" t="s">
        <v>379</v>
      </c>
      <c r="N198">
        <v>74</v>
      </c>
      <c r="O198">
        <f>VLOOKUP(A198,'Original Index'!$A:$C,2,FALSE)</f>
        <v>1715630</v>
      </c>
      <c r="P198" s="2">
        <f>VLOOKUP(A198,'Original Index'!$A:$C,3,FALSE)</f>
        <v>1723085</v>
      </c>
      <c r="Q198">
        <f>IF(L198="Hybrid HIPS",VLOOKUP(F198,'Collection Maps'!$MR$5:$NM$46,MATCH(E198,'Collection Maps'!$MR$4:$NM$4,0),FALSE),VLOOKUP(F198,'Collection Maps'!$NS$6:$OO$89,MATCH(E198,'Collection Maps'!$NS$91:$OO$91,0),FALSE))</f>
        <v>22</v>
      </c>
    </row>
    <row r="199" spans="1:17" x14ac:dyDescent="0.45">
      <c r="A199" s="3" t="str">
        <f t="shared" si="12"/>
        <v>Inbred HIPS_9_22</v>
      </c>
      <c r="B199" s="3" t="str">
        <f t="shared" si="13"/>
        <v>9_22</v>
      </c>
      <c r="C199" s="2" t="str">
        <f t="shared" si="15"/>
        <v>Missouri Valley$Inbred HIPS$150N$Dryland$Rep$1$Plot293Row9$Range22$@B75</v>
      </c>
      <c r="D199" s="2">
        <v>293</v>
      </c>
      <c r="E199" s="2">
        <v>9</v>
      </c>
      <c r="F199" s="2">
        <v>22</v>
      </c>
      <c r="G199" s="2" t="s">
        <v>209</v>
      </c>
      <c r="H199" s="2">
        <v>1</v>
      </c>
      <c r="I199" s="2" t="s">
        <v>642</v>
      </c>
      <c r="J199" s="2" t="s">
        <v>551</v>
      </c>
      <c r="K199" s="2" t="s">
        <v>552</v>
      </c>
      <c r="L199" s="2" t="str">
        <f t="shared" si="14"/>
        <v>Inbred HIPS</v>
      </c>
      <c r="M199" t="s">
        <v>379</v>
      </c>
      <c r="N199">
        <v>90</v>
      </c>
      <c r="O199">
        <f>VLOOKUP(A199,'Original Index'!$A:$C,2,FALSE)</f>
        <v>1715646</v>
      </c>
      <c r="P199" s="2">
        <f>VLOOKUP(A199,'Original Index'!$A:$C,3,FALSE)</f>
        <v>1729101</v>
      </c>
      <c r="Q199">
        <f>IF(L199="Hybrid HIPS",VLOOKUP(F199,'Collection Maps'!$MR$5:$NM$46,MATCH(E199,'Collection Maps'!$MR$4:$NM$4,0),FALSE),VLOOKUP(F199,'Collection Maps'!$NS$6:$OO$89,MATCH(E199,'Collection Maps'!$NS$91:$OO$91,0),FALSE))</f>
        <v>22</v>
      </c>
    </row>
    <row r="200" spans="1:17" x14ac:dyDescent="0.45">
      <c r="A200" s="3" t="str">
        <f t="shared" si="12"/>
        <v>Inbred HIPS_10_22</v>
      </c>
      <c r="B200" s="3" t="str">
        <f t="shared" si="13"/>
        <v>10_22</v>
      </c>
      <c r="C200" s="2" t="str">
        <f t="shared" si="15"/>
        <v>Missouri Valley$Inbred HIPS$150N$Dryland$Rep$1$Plot292Row10$Range22$@A641</v>
      </c>
      <c r="D200" s="2">
        <v>292</v>
      </c>
      <c r="E200" s="2">
        <v>10</v>
      </c>
      <c r="F200" s="2">
        <v>22</v>
      </c>
      <c r="G200" s="2" t="s">
        <v>208</v>
      </c>
      <c r="H200" s="2">
        <v>1</v>
      </c>
      <c r="I200" s="2" t="s">
        <v>642</v>
      </c>
      <c r="J200" s="2" t="s">
        <v>551</v>
      </c>
      <c r="K200" s="2" t="s">
        <v>552</v>
      </c>
      <c r="L200" s="2" t="str">
        <f t="shared" si="14"/>
        <v>Inbred HIPS</v>
      </c>
      <c r="M200" t="s">
        <v>379</v>
      </c>
      <c r="N200">
        <v>333</v>
      </c>
      <c r="O200">
        <f>VLOOKUP(A200,'Original Index'!$A:$C,2,FALSE)</f>
        <v>1716089</v>
      </c>
      <c r="P200" s="2">
        <f>VLOOKUP(A200,'Original Index'!$A:$C,3,FALSE)</f>
        <v>1729344</v>
      </c>
      <c r="Q200">
        <f>IF(L200="Hybrid HIPS",VLOOKUP(F200,'Collection Maps'!$MR$5:$NM$46,MATCH(E200,'Collection Maps'!$MR$4:$NM$4,0),FALSE),VLOOKUP(F200,'Collection Maps'!$NS$6:$OO$89,MATCH(E200,'Collection Maps'!$NS$91:$OO$91,0),FALSE))</f>
        <v>22</v>
      </c>
    </row>
    <row r="201" spans="1:17" x14ac:dyDescent="0.45">
      <c r="A201" s="3" t="str">
        <f t="shared" si="12"/>
        <v>Inbred HIPS_11_22</v>
      </c>
      <c r="B201" s="3" t="str">
        <f t="shared" si="13"/>
        <v>11_22</v>
      </c>
      <c r="C201" s="2" t="str">
        <f t="shared" si="15"/>
        <v>Missouri Valley$Inbred HIPS$150N$Dryland$Rep$1$Plot291Row11$Range22$@A441-5</v>
      </c>
      <c r="D201" s="2">
        <v>291</v>
      </c>
      <c r="E201" s="2">
        <v>11</v>
      </c>
      <c r="F201" s="2">
        <v>22</v>
      </c>
      <c r="G201" s="2" t="s">
        <v>190</v>
      </c>
      <c r="H201" s="2">
        <v>1</v>
      </c>
      <c r="I201" s="2" t="s">
        <v>642</v>
      </c>
      <c r="J201" s="2" t="s">
        <v>551</v>
      </c>
      <c r="K201" s="2" t="s">
        <v>552</v>
      </c>
      <c r="L201" s="2" t="str">
        <f t="shared" si="14"/>
        <v>Inbred HIPS</v>
      </c>
      <c r="M201" t="s">
        <v>379</v>
      </c>
      <c r="N201">
        <v>111</v>
      </c>
      <c r="O201">
        <f>VLOOKUP(A201,'Original Index'!$A:$C,2,FALSE)</f>
        <v>1715667</v>
      </c>
      <c r="P201" s="2">
        <f>VLOOKUP(A201,'Original Index'!$A:$C,3,FALSE)</f>
        <v>1729122</v>
      </c>
      <c r="Q201">
        <f>IF(L201="Hybrid HIPS",VLOOKUP(F201,'Collection Maps'!$MR$5:$NM$46,MATCH(E201,'Collection Maps'!$MR$4:$NM$4,0),FALSE),VLOOKUP(F201,'Collection Maps'!$NS$6:$OO$89,MATCH(E201,'Collection Maps'!$NS$91:$OO$91,0),FALSE))</f>
        <v>22</v>
      </c>
    </row>
    <row r="202" spans="1:17" x14ac:dyDescent="0.45">
      <c r="A202" s="3" t="str">
        <f t="shared" si="12"/>
        <v>Inbred HIPS_11_23</v>
      </c>
      <c r="B202" s="3" t="str">
        <f t="shared" si="13"/>
        <v>11_23</v>
      </c>
      <c r="C202" s="2" t="str">
        <f t="shared" si="15"/>
        <v>Missouri Valley$Inbred HIPS$150N$Dryland$Rep$1$Plot310Row11$Range23$@Mt42</v>
      </c>
      <c r="D202" s="2">
        <v>310</v>
      </c>
      <c r="E202" s="2">
        <v>11</v>
      </c>
      <c r="F202" s="2">
        <v>23</v>
      </c>
      <c r="G202" s="2" t="s">
        <v>45</v>
      </c>
      <c r="H202" s="2">
        <v>1</v>
      </c>
      <c r="I202" s="2" t="s">
        <v>642</v>
      </c>
      <c r="J202" s="2" t="s">
        <v>551</v>
      </c>
      <c r="K202" s="2" t="s">
        <v>552</v>
      </c>
      <c r="L202" s="2" t="str">
        <f t="shared" si="14"/>
        <v>Inbred HIPS</v>
      </c>
      <c r="M202" t="s">
        <v>379</v>
      </c>
      <c r="N202">
        <v>278</v>
      </c>
      <c r="O202">
        <f>VLOOKUP(A202,'Original Index'!$A:$C,2,FALSE)</f>
        <v>1716034</v>
      </c>
      <c r="P202" s="2">
        <f>VLOOKUP(A202,'Original Index'!$A:$C,3,FALSE)</f>
        <v>1729289</v>
      </c>
      <c r="Q202">
        <f>IF(L202="Hybrid HIPS",VLOOKUP(F202,'Collection Maps'!$MR$5:$NM$46,MATCH(E202,'Collection Maps'!$MR$4:$NM$4,0),FALSE),VLOOKUP(F202,'Collection Maps'!$NS$6:$OO$89,MATCH(E202,'Collection Maps'!$NS$91:$OO$91,0),FALSE))</f>
        <v>23</v>
      </c>
    </row>
    <row r="203" spans="1:17" x14ac:dyDescent="0.45">
      <c r="A203" s="3" t="str">
        <f t="shared" si="12"/>
        <v>Inbred HIPS_10_23</v>
      </c>
      <c r="B203" s="3" t="str">
        <f t="shared" si="13"/>
        <v>10_23</v>
      </c>
      <c r="C203" s="2" t="str">
        <f t="shared" si="15"/>
        <v>Missouri Valley$Inbred HIPS$150N$Dryland$Rep$1$Plot309Row10$Range23$@AK-09</v>
      </c>
      <c r="D203" s="2">
        <v>309</v>
      </c>
      <c r="E203" s="2">
        <v>10</v>
      </c>
      <c r="F203" s="2">
        <v>23</v>
      </c>
      <c r="G203" s="2" t="s">
        <v>371</v>
      </c>
      <c r="H203" s="2">
        <v>1</v>
      </c>
      <c r="I203" s="2" t="s">
        <v>642</v>
      </c>
      <c r="J203" s="2" t="s">
        <v>551</v>
      </c>
      <c r="K203" s="2" t="s">
        <v>552</v>
      </c>
      <c r="L203" s="2" t="str">
        <f t="shared" si="14"/>
        <v>Inbred HIPS</v>
      </c>
      <c r="M203" t="s">
        <v>379</v>
      </c>
      <c r="N203">
        <v>394</v>
      </c>
      <c r="O203">
        <f>VLOOKUP(A203,'Original Index'!$A:$C,2,FALSE)</f>
        <v>1716212</v>
      </c>
      <c r="P203" s="2">
        <f>VLOOKUP(A203,'Original Index'!$A:$C,3,FALSE)</f>
        <v>1729405</v>
      </c>
      <c r="Q203">
        <f>IF(L203="Hybrid HIPS",VLOOKUP(F203,'Collection Maps'!$MR$5:$NM$46,MATCH(E203,'Collection Maps'!$MR$4:$NM$4,0),FALSE),VLOOKUP(F203,'Collection Maps'!$NS$6:$OO$89,MATCH(E203,'Collection Maps'!$NS$91:$OO$91,0),FALSE))</f>
        <v>23</v>
      </c>
    </row>
    <row r="204" spans="1:17" x14ac:dyDescent="0.45">
      <c r="A204" s="3" t="str">
        <f t="shared" si="12"/>
        <v>Inbred HIPS_9_23</v>
      </c>
      <c r="B204" s="3" t="str">
        <f t="shared" si="13"/>
        <v>9_23</v>
      </c>
      <c r="C204" s="2" t="str">
        <f t="shared" si="15"/>
        <v>Missouri Valley$Inbred HIPS$150N$Dryland$Rep$1$Plot308Row9$Range23$@AK-07</v>
      </c>
      <c r="D204" s="2">
        <v>308</v>
      </c>
      <c r="E204" s="2">
        <v>9</v>
      </c>
      <c r="F204" s="2">
        <v>23</v>
      </c>
      <c r="G204" s="2" t="s">
        <v>367</v>
      </c>
      <c r="H204" s="2">
        <v>1</v>
      </c>
      <c r="I204" s="2" t="s">
        <v>642</v>
      </c>
      <c r="J204" s="2" t="s">
        <v>551</v>
      </c>
      <c r="K204" s="2" t="s">
        <v>552</v>
      </c>
      <c r="L204" s="2" t="str">
        <f t="shared" si="14"/>
        <v>Inbred HIPS</v>
      </c>
      <c r="M204" t="s">
        <v>379</v>
      </c>
      <c r="N204">
        <v>392</v>
      </c>
      <c r="O204">
        <f>VLOOKUP(A204,'Original Index'!$A:$C,2,FALSE)</f>
        <v>1716210</v>
      </c>
      <c r="P204" s="2">
        <f>VLOOKUP(A204,'Original Index'!$A:$C,3,FALSE)</f>
        <v>1729403</v>
      </c>
      <c r="Q204">
        <f>IF(L204="Hybrid HIPS",VLOOKUP(F204,'Collection Maps'!$MR$5:$NM$46,MATCH(E204,'Collection Maps'!$MR$4:$NM$4,0),FALSE),VLOOKUP(F204,'Collection Maps'!$NS$6:$OO$89,MATCH(E204,'Collection Maps'!$NS$91:$OO$91,0),FALSE))</f>
        <v>23</v>
      </c>
    </row>
    <row r="205" spans="1:17" x14ac:dyDescent="0.45">
      <c r="A205" s="3" t="str">
        <f t="shared" si="12"/>
        <v>Inbred HIPS_8_23</v>
      </c>
      <c r="B205" s="3" t="str">
        <f t="shared" si="13"/>
        <v>8_23</v>
      </c>
      <c r="C205" s="2" t="str">
        <f t="shared" si="15"/>
        <v>Missouri Valley$Inbred HIPS$150N$Dryland$Rep$1$Plot307Row8$Range23$@LH57</v>
      </c>
      <c r="D205" s="2">
        <v>307</v>
      </c>
      <c r="E205" s="2">
        <v>8</v>
      </c>
      <c r="F205" s="2">
        <v>23</v>
      </c>
      <c r="G205" s="2" t="s">
        <v>60</v>
      </c>
      <c r="H205" s="2">
        <v>1</v>
      </c>
      <c r="I205" s="2" t="s">
        <v>642</v>
      </c>
      <c r="J205" s="2" t="s">
        <v>551</v>
      </c>
      <c r="K205" s="2" t="s">
        <v>552</v>
      </c>
      <c r="L205" s="2" t="str">
        <f t="shared" si="14"/>
        <v>Inbred HIPS</v>
      </c>
      <c r="M205" t="s">
        <v>379</v>
      </c>
      <c r="N205">
        <v>190</v>
      </c>
      <c r="O205">
        <f>VLOOKUP(A205,'Original Index'!$A:$C,2,FALSE)</f>
        <v>1715846</v>
      </c>
      <c r="P205" s="2">
        <f>VLOOKUP(A205,'Original Index'!$A:$C,3,FALSE)</f>
        <v>1729201</v>
      </c>
      <c r="Q205">
        <f>IF(L205="Hybrid HIPS",VLOOKUP(F205,'Collection Maps'!$MR$5:$NM$46,MATCH(E205,'Collection Maps'!$MR$4:$NM$4,0),FALSE),VLOOKUP(F205,'Collection Maps'!$NS$6:$OO$89,MATCH(E205,'Collection Maps'!$NS$91:$OO$91,0),FALSE))</f>
        <v>23</v>
      </c>
    </row>
    <row r="206" spans="1:17" x14ac:dyDescent="0.45">
      <c r="A206" s="3" t="str">
        <f t="shared" si="12"/>
        <v>Inbred HIPS_7_23</v>
      </c>
      <c r="B206" s="3" t="str">
        <f t="shared" si="13"/>
        <v>7_23</v>
      </c>
      <c r="C206" s="2" t="str">
        <f t="shared" si="15"/>
        <v>Missouri Valley$Inbred HIPS$150N$Dryland$Rep$1$Plot306Row7$Range23$@NC346</v>
      </c>
      <c r="D206" s="2">
        <v>306</v>
      </c>
      <c r="E206" s="2">
        <v>7</v>
      </c>
      <c r="F206" s="2">
        <v>23</v>
      </c>
      <c r="G206" s="2" t="s">
        <v>36</v>
      </c>
      <c r="H206" s="2">
        <v>1</v>
      </c>
      <c r="I206" s="2" t="s">
        <v>642</v>
      </c>
      <c r="J206" s="2" t="s">
        <v>551</v>
      </c>
      <c r="K206" s="2" t="s">
        <v>552</v>
      </c>
      <c r="L206" s="2" t="str">
        <f t="shared" si="14"/>
        <v>Inbred HIPS</v>
      </c>
      <c r="M206" t="s">
        <v>379</v>
      </c>
      <c r="N206">
        <v>342</v>
      </c>
      <c r="O206">
        <f>VLOOKUP(A206,'Original Index'!$A:$C,2,FALSE)</f>
        <v>1716098</v>
      </c>
      <c r="P206" s="2">
        <f>VLOOKUP(A206,'Original Index'!$A:$C,3,FALSE)</f>
        <v>1729353</v>
      </c>
      <c r="Q206">
        <f>IF(L206="Hybrid HIPS",VLOOKUP(F206,'Collection Maps'!$MR$5:$NM$46,MATCH(E206,'Collection Maps'!$MR$4:$NM$4,0),FALSE),VLOOKUP(F206,'Collection Maps'!$NS$6:$OO$89,MATCH(E206,'Collection Maps'!$NS$91:$OO$91,0),FALSE))</f>
        <v>23</v>
      </c>
    </row>
    <row r="207" spans="1:17" x14ac:dyDescent="0.45">
      <c r="A207" s="3" t="str">
        <f t="shared" si="12"/>
        <v>Inbred HIPS_6_23</v>
      </c>
      <c r="B207" s="3" t="str">
        <f t="shared" si="13"/>
        <v>6_23</v>
      </c>
      <c r="C207" s="2" t="str">
        <f t="shared" si="15"/>
        <v>Missouri Valley$Inbred HIPS$150N$Dryland$Rep$1$Plot305Row6$Range23$@AK-02</v>
      </c>
      <c r="D207" s="2">
        <v>305</v>
      </c>
      <c r="E207" s="2">
        <v>6</v>
      </c>
      <c r="F207" s="2">
        <v>23</v>
      </c>
      <c r="G207" s="2" t="s">
        <v>377</v>
      </c>
      <c r="H207" s="2">
        <v>1</v>
      </c>
      <c r="I207" s="2" t="s">
        <v>642</v>
      </c>
      <c r="J207" s="2" t="s">
        <v>551</v>
      </c>
      <c r="K207" s="2" t="s">
        <v>552</v>
      </c>
      <c r="L207" s="2" t="str">
        <f t="shared" si="14"/>
        <v>Inbred HIPS</v>
      </c>
      <c r="M207" t="s">
        <v>379</v>
      </c>
      <c r="N207">
        <v>387</v>
      </c>
      <c r="O207">
        <f>VLOOKUP(A207,'Original Index'!$A:$C,2,FALSE)</f>
        <v>1716205</v>
      </c>
      <c r="P207" s="2">
        <f>VLOOKUP(A207,'Original Index'!$A:$C,3,FALSE)</f>
        <v>1729398</v>
      </c>
      <c r="Q207">
        <f>IF(L207="Hybrid HIPS",VLOOKUP(F207,'Collection Maps'!$MR$5:$NM$46,MATCH(E207,'Collection Maps'!$MR$4:$NM$4,0),FALSE),VLOOKUP(F207,'Collection Maps'!$NS$6:$OO$89,MATCH(E207,'Collection Maps'!$NS$91:$OO$91,0),FALSE))</f>
        <v>23</v>
      </c>
    </row>
    <row r="208" spans="1:17" x14ac:dyDescent="0.45">
      <c r="A208" s="3" t="str">
        <f t="shared" si="12"/>
        <v>Inbred HIPS_5_23</v>
      </c>
      <c r="B208" s="3" t="str">
        <f t="shared" si="13"/>
        <v>5_23</v>
      </c>
      <c r="C208" s="2" t="str">
        <f t="shared" si="15"/>
        <v>Missouri Valley$Inbred HIPS$150N$Dryland$Rep$1$Plot304Row5$Range23$@AK-04</v>
      </c>
      <c r="D208" s="2">
        <v>304</v>
      </c>
      <c r="E208" s="2">
        <v>5</v>
      </c>
      <c r="F208" s="2">
        <v>23</v>
      </c>
      <c r="G208" s="2" t="s">
        <v>376</v>
      </c>
      <c r="H208" s="2">
        <v>1</v>
      </c>
      <c r="I208" s="2" t="s">
        <v>642</v>
      </c>
      <c r="J208" s="2" t="s">
        <v>551</v>
      </c>
      <c r="K208" s="2" t="s">
        <v>552</v>
      </c>
      <c r="L208" s="2" t="str">
        <f t="shared" si="14"/>
        <v>Inbred HIPS</v>
      </c>
      <c r="M208" t="s">
        <v>379</v>
      </c>
      <c r="N208">
        <v>389</v>
      </c>
      <c r="O208">
        <f>VLOOKUP(A208,'Original Index'!$A:$C,2,FALSE)</f>
        <v>1716207</v>
      </c>
      <c r="P208" s="2">
        <f>VLOOKUP(A208,'Original Index'!$A:$C,3,FALSE)</f>
        <v>1729400</v>
      </c>
      <c r="Q208">
        <f>IF(L208="Hybrid HIPS",VLOOKUP(F208,'Collection Maps'!$MR$5:$NM$46,MATCH(E208,'Collection Maps'!$MR$4:$NM$4,0),FALSE),VLOOKUP(F208,'Collection Maps'!$NS$6:$OO$89,MATCH(E208,'Collection Maps'!$NS$91:$OO$91,0),FALSE))</f>
        <v>23</v>
      </c>
    </row>
    <row r="209" spans="1:17" x14ac:dyDescent="0.45">
      <c r="A209" s="3" t="str">
        <f t="shared" si="12"/>
        <v>Inbred HIPS_4_23</v>
      </c>
      <c r="B209" s="3" t="str">
        <f t="shared" si="13"/>
        <v>4_23</v>
      </c>
      <c r="C209" s="2" t="str">
        <f t="shared" si="15"/>
        <v>Missouri Valley$Inbred HIPS$150N$Dryland$Rep$1$Plot303Row4$Range23$@NC302</v>
      </c>
      <c r="D209" s="2">
        <v>303</v>
      </c>
      <c r="E209" s="2">
        <v>4</v>
      </c>
      <c r="F209" s="2">
        <v>23</v>
      </c>
      <c r="G209" s="2" t="s">
        <v>30</v>
      </c>
      <c r="H209" s="2">
        <v>1</v>
      </c>
      <c r="I209" s="2" t="s">
        <v>642</v>
      </c>
      <c r="J209" s="2" t="s">
        <v>551</v>
      </c>
      <c r="K209" s="2" t="s">
        <v>552</v>
      </c>
      <c r="L209" s="2" t="str">
        <f t="shared" si="14"/>
        <v>Inbred HIPS</v>
      </c>
      <c r="M209" t="s">
        <v>379</v>
      </c>
      <c r="N209">
        <v>293</v>
      </c>
      <c r="O209">
        <f>VLOOKUP(A209,'Original Index'!$A:$C,2,FALSE)</f>
        <v>1716049</v>
      </c>
      <c r="P209" s="2">
        <f>VLOOKUP(A209,'Original Index'!$A:$C,3,FALSE)</f>
        <v>1729304</v>
      </c>
      <c r="Q209">
        <f>IF(L209="Hybrid HIPS",VLOOKUP(F209,'Collection Maps'!$MR$5:$NM$46,MATCH(E209,'Collection Maps'!$MR$4:$NM$4,0),FALSE),VLOOKUP(F209,'Collection Maps'!$NS$6:$OO$89,MATCH(E209,'Collection Maps'!$NS$91:$OO$91,0),FALSE))</f>
        <v>23</v>
      </c>
    </row>
    <row r="210" spans="1:17" x14ac:dyDescent="0.45">
      <c r="A210" s="3" t="str">
        <f t="shared" si="12"/>
        <v>Inbred HIPS_3_23</v>
      </c>
      <c r="B210" s="3" t="str">
        <f t="shared" si="13"/>
        <v>3_23</v>
      </c>
      <c r="C210" s="2" t="str">
        <f t="shared" si="15"/>
        <v>Missouri Valley$Inbred HIPS$150N$Dryland$Rep$1$Plot302Row3$Range23$@B73</v>
      </c>
      <c r="D210" s="2">
        <v>302</v>
      </c>
      <c r="E210" s="2">
        <v>3</v>
      </c>
      <c r="F210" s="2">
        <v>23</v>
      </c>
      <c r="G210" s="2" t="s">
        <v>21</v>
      </c>
      <c r="H210" s="2">
        <v>1</v>
      </c>
      <c r="I210" s="2" t="s">
        <v>642</v>
      </c>
      <c r="J210" s="2" t="s">
        <v>551</v>
      </c>
      <c r="K210" s="2" t="s">
        <v>552</v>
      </c>
      <c r="L210" s="2" t="str">
        <f t="shared" si="14"/>
        <v>Inbred HIPS</v>
      </c>
      <c r="M210" t="s">
        <v>379</v>
      </c>
      <c r="N210">
        <v>384</v>
      </c>
      <c r="O210">
        <f>VLOOKUP(A210,'Original Index'!$A:$C,2,FALSE)</f>
        <v>1716215</v>
      </c>
      <c r="P210" s="2">
        <f>VLOOKUP(A210,'Original Index'!$A:$C,3,FALSE)</f>
        <v>1729395</v>
      </c>
      <c r="Q210">
        <f>IF(L210="Hybrid HIPS",VLOOKUP(F210,'Collection Maps'!$MR$5:$NM$46,MATCH(E210,'Collection Maps'!$MR$4:$NM$4,0),FALSE),VLOOKUP(F210,'Collection Maps'!$NS$6:$OO$89,MATCH(E210,'Collection Maps'!$NS$91:$OO$91,0),FALSE))</f>
        <v>23</v>
      </c>
    </row>
    <row r="211" spans="1:17" x14ac:dyDescent="0.45">
      <c r="A211" s="3" t="str">
        <f t="shared" si="12"/>
        <v>Inbred HIPS_2_23</v>
      </c>
      <c r="B211" s="3" t="str">
        <f t="shared" si="13"/>
        <v>2_23</v>
      </c>
      <c r="C211" s="2" t="str">
        <f t="shared" si="15"/>
        <v>Missouri Valley$Inbred HIPS$150N$Dryland$Rep$1$Plot301Row2$Range23$@CML321</v>
      </c>
      <c r="D211" s="2">
        <v>301</v>
      </c>
      <c r="E211" s="2">
        <v>2</v>
      </c>
      <c r="F211" s="2">
        <v>23</v>
      </c>
      <c r="G211" s="2" t="s">
        <v>205</v>
      </c>
      <c r="H211" s="2">
        <v>1</v>
      </c>
      <c r="I211" s="2" t="s">
        <v>642</v>
      </c>
      <c r="J211" s="2" t="s">
        <v>551</v>
      </c>
      <c r="K211" s="2" t="s">
        <v>552</v>
      </c>
      <c r="L211" s="2" t="str">
        <f t="shared" si="14"/>
        <v>Inbred HIPS</v>
      </c>
      <c r="M211" t="s">
        <v>379</v>
      </c>
      <c r="N211">
        <v>27</v>
      </c>
      <c r="O211">
        <f>VLOOKUP(A211,'Original Index'!$A:$C,2,FALSE)</f>
        <v>1715483</v>
      </c>
      <c r="P211" s="2">
        <f>VLOOKUP(A211,'Original Index'!$A:$C,3,FALSE)</f>
        <v>1723038</v>
      </c>
      <c r="Q211">
        <f>IF(L211="Hybrid HIPS",VLOOKUP(F211,'Collection Maps'!$MR$5:$NM$46,MATCH(E211,'Collection Maps'!$MR$4:$NM$4,0),FALSE),VLOOKUP(F211,'Collection Maps'!$NS$6:$OO$89,MATCH(E211,'Collection Maps'!$NS$91:$OO$91,0),FALSE))</f>
        <v>23</v>
      </c>
    </row>
    <row r="212" spans="1:17" x14ac:dyDescent="0.45">
      <c r="A212" s="3" t="str">
        <f t="shared" si="12"/>
        <v>Inbred HIPS_2_24</v>
      </c>
      <c r="B212" s="3" t="str">
        <f t="shared" si="13"/>
        <v>2_24</v>
      </c>
      <c r="C212" s="2" t="str">
        <f t="shared" si="15"/>
        <v>Missouri Valley$Inbred HIPS$150N$Dryland$Rep$1$Plot320Row2$Range24$@B73</v>
      </c>
      <c r="D212" s="2">
        <v>320</v>
      </c>
      <c r="E212" s="2">
        <v>2</v>
      </c>
      <c r="F212" s="2">
        <v>24</v>
      </c>
      <c r="G212" s="2" t="s">
        <v>21</v>
      </c>
      <c r="H212" s="2">
        <v>1</v>
      </c>
      <c r="I212" s="2" t="s">
        <v>642</v>
      </c>
      <c r="J212" s="2" t="s">
        <v>551</v>
      </c>
      <c r="K212" s="2" t="s">
        <v>552</v>
      </c>
      <c r="L212" s="2" t="str">
        <f t="shared" si="14"/>
        <v>Inbred HIPS</v>
      </c>
      <c r="M212" t="s">
        <v>379</v>
      </c>
      <c r="N212">
        <v>353</v>
      </c>
      <c r="O212">
        <f>VLOOKUP(A212,'Original Index'!$A:$C,2,FALSE)</f>
        <v>1716215</v>
      </c>
      <c r="P212" s="2">
        <f>VLOOKUP(A212,'Original Index'!$A:$C,3,FALSE)</f>
        <v>1729364</v>
      </c>
      <c r="Q212">
        <f>IF(L212="Hybrid HIPS",VLOOKUP(F212,'Collection Maps'!$MR$5:$NM$46,MATCH(E212,'Collection Maps'!$MR$4:$NM$4,0),FALSE),VLOOKUP(F212,'Collection Maps'!$NS$6:$OO$89,MATCH(E212,'Collection Maps'!$NS$91:$OO$91,0),FALSE))</f>
        <v>23</v>
      </c>
    </row>
    <row r="213" spans="1:17" x14ac:dyDescent="0.45">
      <c r="A213" s="3" t="str">
        <f t="shared" si="12"/>
        <v>Inbred HIPS_3_24</v>
      </c>
      <c r="B213" s="3" t="str">
        <f t="shared" si="13"/>
        <v>3_24</v>
      </c>
      <c r="C213" s="2" t="str">
        <f t="shared" si="15"/>
        <v>Missouri Valley$Inbred HIPS$150N$Dryland$Rep$1$Plot319Row3$Range24$@I29</v>
      </c>
      <c r="D213" s="2">
        <v>319</v>
      </c>
      <c r="E213" s="2">
        <v>3</v>
      </c>
      <c r="F213" s="2">
        <v>24</v>
      </c>
      <c r="G213" s="2" t="s">
        <v>32</v>
      </c>
      <c r="H213" s="2">
        <v>1</v>
      </c>
      <c r="I213" s="2" t="s">
        <v>642</v>
      </c>
      <c r="J213" s="2" t="s">
        <v>551</v>
      </c>
      <c r="K213" s="2" t="s">
        <v>552</v>
      </c>
      <c r="L213" s="2" t="str">
        <f t="shared" si="14"/>
        <v>Inbred HIPS</v>
      </c>
      <c r="M213" t="s">
        <v>379</v>
      </c>
      <c r="N213">
        <v>288</v>
      </c>
      <c r="O213">
        <f>VLOOKUP(A213,'Original Index'!$A:$C,2,FALSE)</f>
        <v>1716044</v>
      </c>
      <c r="P213" s="2">
        <f>VLOOKUP(A213,'Original Index'!$A:$C,3,FALSE)</f>
        <v>1729299</v>
      </c>
      <c r="Q213">
        <f>IF(L213="Hybrid HIPS",VLOOKUP(F213,'Collection Maps'!$MR$5:$NM$46,MATCH(E213,'Collection Maps'!$MR$4:$NM$4,0),FALSE),VLOOKUP(F213,'Collection Maps'!$NS$6:$OO$89,MATCH(E213,'Collection Maps'!$NS$91:$OO$91,0),FALSE))</f>
        <v>23</v>
      </c>
    </row>
    <row r="214" spans="1:17" x14ac:dyDescent="0.45">
      <c r="A214" s="3" t="str">
        <f t="shared" si="12"/>
        <v>Inbred HIPS_4_24</v>
      </c>
      <c r="B214" s="3" t="str">
        <f t="shared" si="13"/>
        <v>4_24</v>
      </c>
      <c r="C214" s="2" t="str">
        <f t="shared" si="15"/>
        <v>Missouri Valley$Inbred HIPS$150N$Dryland$Rep$1$Plot318Row4$Range24$@PHG47</v>
      </c>
      <c r="D214" s="2">
        <v>318</v>
      </c>
      <c r="E214" s="2">
        <v>4</v>
      </c>
      <c r="F214" s="2">
        <v>24</v>
      </c>
      <c r="G214" s="2" t="s">
        <v>38</v>
      </c>
      <c r="H214" s="2">
        <v>1</v>
      </c>
      <c r="I214" s="2" t="s">
        <v>642</v>
      </c>
      <c r="J214" s="2" t="s">
        <v>551</v>
      </c>
      <c r="K214" s="2" t="s">
        <v>552</v>
      </c>
      <c r="L214" s="2" t="str">
        <f t="shared" si="14"/>
        <v>Inbred HIPS</v>
      </c>
      <c r="M214" t="s">
        <v>379</v>
      </c>
      <c r="N214">
        <v>320</v>
      </c>
      <c r="O214">
        <f>VLOOKUP(A214,'Original Index'!$A:$C,2,FALSE)</f>
        <v>1716076</v>
      </c>
      <c r="P214" s="2">
        <f>VLOOKUP(A214,'Original Index'!$A:$C,3,FALSE)</f>
        <v>1729331</v>
      </c>
      <c r="Q214">
        <f>IF(L214="Hybrid HIPS",VLOOKUP(F214,'Collection Maps'!$MR$5:$NM$46,MATCH(E214,'Collection Maps'!$MR$4:$NM$4,0),FALSE),VLOOKUP(F214,'Collection Maps'!$NS$6:$OO$89,MATCH(E214,'Collection Maps'!$NS$91:$OO$91,0),FALSE))</f>
        <v>23</v>
      </c>
    </row>
    <row r="215" spans="1:17" x14ac:dyDescent="0.45">
      <c r="A215" s="3" t="str">
        <f t="shared" si="12"/>
        <v>Inbred HIPS_5_24</v>
      </c>
      <c r="B215" s="3" t="str">
        <f t="shared" si="13"/>
        <v>5_24</v>
      </c>
      <c r="C215" s="2" t="str">
        <f t="shared" si="15"/>
        <v>Missouri Valley$Inbred HIPS$150N$Dryland$Rep$1$Plot317Row5$Range24$@P39</v>
      </c>
      <c r="D215" s="2">
        <v>317</v>
      </c>
      <c r="E215" s="2">
        <v>5</v>
      </c>
      <c r="F215" s="2">
        <v>24</v>
      </c>
      <c r="G215" s="2" t="s">
        <v>29</v>
      </c>
      <c r="H215" s="2">
        <v>1</v>
      </c>
      <c r="I215" s="2" t="s">
        <v>642</v>
      </c>
      <c r="J215" s="2" t="s">
        <v>551</v>
      </c>
      <c r="K215" s="2" t="s">
        <v>552</v>
      </c>
      <c r="L215" s="2" t="str">
        <f t="shared" si="14"/>
        <v>Inbred HIPS</v>
      </c>
      <c r="M215" t="s">
        <v>379</v>
      </c>
      <c r="N215">
        <v>299</v>
      </c>
      <c r="O215">
        <f>VLOOKUP(A215,'Original Index'!$A:$C,2,FALSE)</f>
        <v>1716055</v>
      </c>
      <c r="P215" s="2">
        <f>VLOOKUP(A215,'Original Index'!$A:$C,3,FALSE)</f>
        <v>1729310</v>
      </c>
      <c r="Q215">
        <f>IF(L215="Hybrid HIPS",VLOOKUP(F215,'Collection Maps'!$MR$5:$NM$46,MATCH(E215,'Collection Maps'!$MR$4:$NM$4,0),FALSE),VLOOKUP(F215,'Collection Maps'!$NS$6:$OO$89,MATCH(E215,'Collection Maps'!$NS$91:$OO$91,0),FALSE))</f>
        <v>23</v>
      </c>
    </row>
    <row r="216" spans="1:17" x14ac:dyDescent="0.45">
      <c r="A216" s="3" t="str">
        <f t="shared" si="12"/>
        <v>Inbred HIPS_6_24</v>
      </c>
      <c r="B216" s="3" t="str">
        <f t="shared" si="13"/>
        <v>6_24</v>
      </c>
      <c r="C216" s="2" t="str">
        <f t="shared" si="15"/>
        <v>Missouri Valley$Inbred HIPS$150N$Dryland$Rep$1$Plot316Row6$Range24$@IDS69</v>
      </c>
      <c r="D216" s="2">
        <v>316</v>
      </c>
      <c r="E216" s="2">
        <v>6</v>
      </c>
      <c r="F216" s="2">
        <v>24</v>
      </c>
      <c r="G216" s="2" t="s">
        <v>24</v>
      </c>
      <c r="H216" s="2">
        <v>1</v>
      </c>
      <c r="I216" s="2" t="s">
        <v>642</v>
      </c>
      <c r="J216" s="2" t="s">
        <v>551</v>
      </c>
      <c r="K216" s="2" t="s">
        <v>552</v>
      </c>
      <c r="L216" s="2" t="str">
        <f t="shared" si="14"/>
        <v>Inbred HIPS</v>
      </c>
      <c r="M216" t="s">
        <v>379</v>
      </c>
      <c r="N216">
        <v>281</v>
      </c>
      <c r="O216">
        <f>VLOOKUP(A216,'Original Index'!$A:$C,2,FALSE)</f>
        <v>1716037</v>
      </c>
      <c r="P216" s="2">
        <f>VLOOKUP(A216,'Original Index'!$A:$C,3,FALSE)</f>
        <v>1729292</v>
      </c>
      <c r="Q216">
        <f>IF(L216="Hybrid HIPS",VLOOKUP(F216,'Collection Maps'!$MR$5:$NM$46,MATCH(E216,'Collection Maps'!$MR$4:$NM$4,0),FALSE),VLOOKUP(F216,'Collection Maps'!$NS$6:$OO$89,MATCH(E216,'Collection Maps'!$NS$91:$OO$91,0),FALSE))</f>
        <v>23</v>
      </c>
    </row>
    <row r="217" spans="1:17" x14ac:dyDescent="0.45">
      <c r="A217" s="3" t="str">
        <f t="shared" si="12"/>
        <v>Inbred HIPS_7_24</v>
      </c>
      <c r="B217" s="3" t="str">
        <f t="shared" si="13"/>
        <v>7_24</v>
      </c>
      <c r="C217" s="2" t="str">
        <f t="shared" si="15"/>
        <v>Missouri Valley$Inbred HIPS$150N$Dryland$Rep$1$Plot315Row7$Range24$@CM37</v>
      </c>
      <c r="D217" s="2">
        <v>315</v>
      </c>
      <c r="E217" s="2">
        <v>7</v>
      </c>
      <c r="F217" s="2">
        <v>24</v>
      </c>
      <c r="G217" s="2" t="s">
        <v>31</v>
      </c>
      <c r="H217" s="2">
        <v>1</v>
      </c>
      <c r="I217" s="2" t="s">
        <v>642</v>
      </c>
      <c r="J217" s="2" t="s">
        <v>551</v>
      </c>
      <c r="K217" s="2" t="s">
        <v>552</v>
      </c>
      <c r="L217" s="2" t="str">
        <f t="shared" si="14"/>
        <v>Inbred HIPS</v>
      </c>
      <c r="M217" t="s">
        <v>379</v>
      </c>
      <c r="N217">
        <v>279</v>
      </c>
      <c r="O217">
        <f>VLOOKUP(A217,'Original Index'!$A:$C,2,FALSE)</f>
        <v>1716035</v>
      </c>
      <c r="P217" s="2">
        <f>VLOOKUP(A217,'Original Index'!$A:$C,3,FALSE)</f>
        <v>1729290</v>
      </c>
      <c r="Q217">
        <f>IF(L217="Hybrid HIPS",VLOOKUP(F217,'Collection Maps'!$MR$5:$NM$46,MATCH(E217,'Collection Maps'!$MR$4:$NM$4,0),FALSE),VLOOKUP(F217,'Collection Maps'!$NS$6:$OO$89,MATCH(E217,'Collection Maps'!$NS$91:$OO$91,0),FALSE))</f>
        <v>23</v>
      </c>
    </row>
    <row r="218" spans="1:17" x14ac:dyDescent="0.45">
      <c r="A218" s="3" t="str">
        <f t="shared" si="12"/>
        <v>Inbred HIPS_8_24</v>
      </c>
      <c r="B218" s="3" t="str">
        <f t="shared" si="13"/>
        <v>8_24</v>
      </c>
      <c r="C218" s="2" t="str">
        <f t="shared" si="15"/>
        <v>Missouri Valley$Inbred HIPS$150N$Dryland$Rep$1$Plot314Row8$Range24$@L127</v>
      </c>
      <c r="D218" s="2">
        <v>314</v>
      </c>
      <c r="E218" s="2">
        <v>8</v>
      </c>
      <c r="F218" s="2">
        <v>24</v>
      </c>
      <c r="G218" s="2" t="s">
        <v>41</v>
      </c>
      <c r="H218" s="2">
        <v>1</v>
      </c>
      <c r="I218" s="2" t="s">
        <v>642</v>
      </c>
      <c r="J218" s="2" t="s">
        <v>551</v>
      </c>
      <c r="K218" s="2" t="s">
        <v>552</v>
      </c>
      <c r="L218" s="2" t="str">
        <f t="shared" si="14"/>
        <v>Inbred HIPS</v>
      </c>
      <c r="M218" t="s">
        <v>379</v>
      </c>
      <c r="N218">
        <v>213</v>
      </c>
      <c r="O218">
        <f>VLOOKUP(A218,'Original Index'!$A:$C,2,FALSE)</f>
        <v>1715869</v>
      </c>
      <c r="P218" s="2">
        <f>VLOOKUP(A218,'Original Index'!$A:$C,3,FALSE)</f>
        <v>1729224</v>
      </c>
      <c r="Q218">
        <f>IF(L218="Hybrid HIPS",VLOOKUP(F218,'Collection Maps'!$MR$5:$NM$46,MATCH(E218,'Collection Maps'!$MR$4:$NM$4,0),FALSE),VLOOKUP(F218,'Collection Maps'!$NS$6:$OO$89,MATCH(E218,'Collection Maps'!$NS$91:$OO$91,0),FALSE))</f>
        <v>23</v>
      </c>
    </row>
    <row r="219" spans="1:17" x14ac:dyDescent="0.45">
      <c r="A219" s="3" t="str">
        <f t="shared" si="12"/>
        <v>Inbred HIPS_9_24</v>
      </c>
      <c r="B219" s="3" t="str">
        <f t="shared" si="13"/>
        <v>9_24</v>
      </c>
      <c r="C219" s="2" t="str">
        <f t="shared" si="15"/>
        <v>Missouri Valley$Inbred HIPS$150N$Dryland$Rep$1$Plot313Row9$Range24$@AK-05</v>
      </c>
      <c r="D219" s="2">
        <v>313</v>
      </c>
      <c r="E219" s="2">
        <v>9</v>
      </c>
      <c r="F219" s="2">
        <v>24</v>
      </c>
      <c r="G219" s="2" t="s">
        <v>370</v>
      </c>
      <c r="H219" s="2">
        <v>1</v>
      </c>
      <c r="I219" s="2" t="s">
        <v>642</v>
      </c>
      <c r="J219" s="2" t="s">
        <v>551</v>
      </c>
      <c r="K219" s="2" t="s">
        <v>552</v>
      </c>
      <c r="L219" s="2" t="str">
        <f t="shared" si="14"/>
        <v>Inbred HIPS</v>
      </c>
      <c r="M219" t="s">
        <v>379</v>
      </c>
      <c r="N219">
        <v>390</v>
      </c>
      <c r="O219">
        <f>VLOOKUP(A219,'Original Index'!$A:$C,2,FALSE)</f>
        <v>1716208</v>
      </c>
      <c r="P219" s="2">
        <f>VLOOKUP(A219,'Original Index'!$A:$C,3,FALSE)</f>
        <v>1729401</v>
      </c>
      <c r="Q219">
        <f>IF(L219="Hybrid HIPS",VLOOKUP(F219,'Collection Maps'!$MR$5:$NM$46,MATCH(E219,'Collection Maps'!$MR$4:$NM$4,0),FALSE),VLOOKUP(F219,'Collection Maps'!$NS$6:$OO$89,MATCH(E219,'Collection Maps'!$NS$91:$OO$91,0),FALSE))</f>
        <v>23</v>
      </c>
    </row>
    <row r="220" spans="1:17" x14ac:dyDescent="0.45">
      <c r="A220" s="3" t="str">
        <f t="shared" si="12"/>
        <v>Inbred HIPS_10_24</v>
      </c>
      <c r="B220" s="3" t="str">
        <f t="shared" si="13"/>
        <v>10_24</v>
      </c>
      <c r="C220" s="2" t="str">
        <f t="shared" si="15"/>
        <v>Missouri Valley$Inbred HIPS$150N$Dryland$Rep$1$Plot312Row10$Range24$@W22</v>
      </c>
      <c r="D220" s="2">
        <v>312</v>
      </c>
      <c r="E220" s="2">
        <v>10</v>
      </c>
      <c r="F220" s="2">
        <v>24</v>
      </c>
      <c r="G220" s="2" t="s">
        <v>25</v>
      </c>
      <c r="H220" s="2">
        <v>1</v>
      </c>
      <c r="I220" s="2" t="s">
        <v>642</v>
      </c>
      <c r="J220" s="2" t="s">
        <v>551</v>
      </c>
      <c r="K220" s="2" t="s">
        <v>552</v>
      </c>
      <c r="L220" s="2" t="str">
        <f t="shared" si="14"/>
        <v>Inbred HIPS</v>
      </c>
      <c r="M220" t="s">
        <v>379</v>
      </c>
      <c r="N220">
        <v>136</v>
      </c>
      <c r="O220">
        <f>VLOOKUP(A220,'Original Index'!$A:$C,2,FALSE)</f>
        <v>1715692</v>
      </c>
      <c r="P220" s="2">
        <f>VLOOKUP(A220,'Original Index'!$A:$C,3,FALSE)</f>
        <v>1729147</v>
      </c>
      <c r="Q220">
        <f>IF(L220="Hybrid HIPS",VLOOKUP(F220,'Collection Maps'!$MR$5:$NM$46,MATCH(E220,'Collection Maps'!$MR$4:$NM$4,0),FALSE),VLOOKUP(F220,'Collection Maps'!$NS$6:$OO$89,MATCH(E220,'Collection Maps'!$NS$91:$OO$91,0),FALSE))</f>
        <v>23</v>
      </c>
    </row>
    <row r="221" spans="1:17" x14ac:dyDescent="0.45">
      <c r="A221" s="3" t="str">
        <f t="shared" si="12"/>
        <v>Inbred HIPS_11_24</v>
      </c>
      <c r="B221" s="3" t="str">
        <f t="shared" si="13"/>
        <v>11_24</v>
      </c>
      <c r="C221" s="2" t="str">
        <f t="shared" si="15"/>
        <v>Missouri Valley$Inbred HIPS$150N$Dryland$Rep$1$Plot311Row11$Range24$@CI66</v>
      </c>
      <c r="D221" s="2">
        <v>311</v>
      </c>
      <c r="E221" s="2">
        <v>11</v>
      </c>
      <c r="F221" s="2">
        <v>24</v>
      </c>
      <c r="G221" s="2" t="s">
        <v>27</v>
      </c>
      <c r="H221" s="2">
        <v>1</v>
      </c>
      <c r="I221" s="2" t="s">
        <v>642</v>
      </c>
      <c r="J221" s="2" t="s">
        <v>551</v>
      </c>
      <c r="K221" s="2" t="s">
        <v>552</v>
      </c>
      <c r="L221" s="2" t="str">
        <f t="shared" si="14"/>
        <v>Inbred HIPS</v>
      </c>
      <c r="M221" t="s">
        <v>379</v>
      </c>
      <c r="N221">
        <v>317</v>
      </c>
      <c r="O221">
        <f>VLOOKUP(A221,'Original Index'!$A:$C,2,FALSE)</f>
        <v>1716073</v>
      </c>
      <c r="P221" s="2">
        <f>VLOOKUP(A221,'Original Index'!$A:$C,3,FALSE)</f>
        <v>1729328</v>
      </c>
      <c r="Q221">
        <f>IF(L221="Hybrid HIPS",VLOOKUP(F221,'Collection Maps'!$MR$5:$NM$46,MATCH(E221,'Collection Maps'!$MR$4:$NM$4,0),FALSE),VLOOKUP(F221,'Collection Maps'!$NS$6:$OO$89,MATCH(E221,'Collection Maps'!$NS$91:$OO$91,0),FALSE))</f>
        <v>23</v>
      </c>
    </row>
    <row r="222" spans="1:17" x14ac:dyDescent="0.45">
      <c r="A222" s="3" t="str">
        <f t="shared" si="12"/>
        <v>Inbred HIPS_11_25</v>
      </c>
      <c r="B222" s="3" t="str">
        <f t="shared" si="13"/>
        <v>11_25</v>
      </c>
      <c r="C222" s="2" t="str">
        <f t="shared" si="15"/>
        <v>Missouri Valley$Inbred HIPS$150N$Dryland$Rep$1$Plot330Row11$Range25$@IA2132</v>
      </c>
      <c r="D222" s="2">
        <v>330</v>
      </c>
      <c r="E222" s="2">
        <v>11</v>
      </c>
      <c r="F222" s="2">
        <v>25</v>
      </c>
      <c r="G222" s="2" t="s">
        <v>40</v>
      </c>
      <c r="H222" s="2">
        <v>1</v>
      </c>
      <c r="I222" s="2" t="s">
        <v>642</v>
      </c>
      <c r="J222" s="2" t="s">
        <v>551</v>
      </c>
      <c r="K222" s="2" t="s">
        <v>552</v>
      </c>
      <c r="L222" s="2" t="str">
        <f t="shared" si="14"/>
        <v>Inbred HIPS</v>
      </c>
      <c r="M222" t="s">
        <v>379</v>
      </c>
      <c r="N222">
        <v>133</v>
      </c>
      <c r="O222">
        <f>VLOOKUP(A222,'Original Index'!$A:$C,2,FALSE)</f>
        <v>1715689</v>
      </c>
      <c r="P222" s="2">
        <f>VLOOKUP(A222,'Original Index'!$A:$C,3,FALSE)</f>
        <v>1729144</v>
      </c>
      <c r="Q222">
        <f>IF(L222="Hybrid HIPS",VLOOKUP(F222,'Collection Maps'!$MR$5:$NM$46,MATCH(E222,'Collection Maps'!$MR$4:$NM$4,0),FALSE),VLOOKUP(F222,'Collection Maps'!$NS$6:$OO$89,MATCH(E222,'Collection Maps'!$NS$91:$OO$91,0),FALSE))</f>
        <v>24</v>
      </c>
    </row>
    <row r="223" spans="1:17" x14ac:dyDescent="0.45">
      <c r="A223" s="3" t="str">
        <f t="shared" si="12"/>
        <v>Inbred HIPS_10_25</v>
      </c>
      <c r="B223" s="3" t="str">
        <f t="shared" si="13"/>
        <v>10_25</v>
      </c>
      <c r="C223" s="2" t="str">
        <f t="shared" si="15"/>
        <v>Missouri Valley$Inbred HIPS$150N$Dryland$Rep$1$Plot329Row10$Range25$@78010</v>
      </c>
      <c r="D223" s="2">
        <v>329</v>
      </c>
      <c r="E223" s="2">
        <v>10</v>
      </c>
      <c r="F223" s="2">
        <v>25</v>
      </c>
      <c r="G223" s="2" t="s">
        <v>33</v>
      </c>
      <c r="H223" s="2">
        <v>1</v>
      </c>
      <c r="I223" s="2" t="s">
        <v>642</v>
      </c>
      <c r="J223" s="2" t="s">
        <v>551</v>
      </c>
      <c r="K223" s="2" t="s">
        <v>552</v>
      </c>
      <c r="L223" s="2" t="str">
        <f t="shared" si="14"/>
        <v>Inbred HIPS</v>
      </c>
      <c r="M223" t="s">
        <v>379</v>
      </c>
      <c r="N223">
        <v>186</v>
      </c>
      <c r="O223">
        <f>VLOOKUP(A223,'Original Index'!$A:$C,2,FALSE)</f>
        <v>1715842</v>
      </c>
      <c r="P223" s="2">
        <f>VLOOKUP(A223,'Original Index'!$A:$C,3,FALSE)</f>
        <v>1729197</v>
      </c>
      <c r="Q223">
        <f>IF(L223="Hybrid HIPS",VLOOKUP(F223,'Collection Maps'!$MR$5:$NM$46,MATCH(E223,'Collection Maps'!$MR$4:$NM$4,0),FALSE),VLOOKUP(F223,'Collection Maps'!$NS$6:$OO$89,MATCH(E223,'Collection Maps'!$NS$91:$OO$91,0),FALSE))</f>
        <v>24</v>
      </c>
    </row>
    <row r="224" spans="1:17" x14ac:dyDescent="0.45">
      <c r="A224" s="3" t="str">
        <f t="shared" si="12"/>
        <v>Inbred HIPS_9_25</v>
      </c>
      <c r="B224" s="3" t="str">
        <f t="shared" si="13"/>
        <v>9_25</v>
      </c>
      <c r="C224" s="2" t="str">
        <f t="shared" si="15"/>
        <v>Missouri Valley$Inbred HIPS$150N$Dryland$Rep$1$Plot328Row9$Range25$@NC230</v>
      </c>
      <c r="D224" s="2">
        <v>328</v>
      </c>
      <c r="E224" s="2">
        <v>9</v>
      </c>
      <c r="F224" s="2">
        <v>25</v>
      </c>
      <c r="G224" s="2" t="s">
        <v>39</v>
      </c>
      <c r="H224" s="2">
        <v>1</v>
      </c>
      <c r="I224" s="2" t="s">
        <v>642</v>
      </c>
      <c r="J224" s="2" t="s">
        <v>551</v>
      </c>
      <c r="K224" s="2" t="s">
        <v>552</v>
      </c>
      <c r="L224" s="2" t="str">
        <f t="shared" si="14"/>
        <v>Inbred HIPS</v>
      </c>
      <c r="M224" t="s">
        <v>379</v>
      </c>
      <c r="N224">
        <v>92</v>
      </c>
      <c r="O224">
        <f>VLOOKUP(A224,'Original Index'!$A:$C,2,FALSE)</f>
        <v>1715648</v>
      </c>
      <c r="P224" s="2">
        <f>VLOOKUP(A224,'Original Index'!$A:$C,3,FALSE)</f>
        <v>1729103</v>
      </c>
      <c r="Q224">
        <f>IF(L224="Hybrid HIPS",VLOOKUP(F224,'Collection Maps'!$MR$5:$NM$46,MATCH(E224,'Collection Maps'!$MR$4:$NM$4,0),FALSE),VLOOKUP(F224,'Collection Maps'!$NS$6:$OO$89,MATCH(E224,'Collection Maps'!$NS$91:$OO$91,0),FALSE))</f>
        <v>24</v>
      </c>
    </row>
    <row r="225" spans="1:17" x14ac:dyDescent="0.45">
      <c r="A225" s="3" t="str">
        <f t="shared" si="12"/>
        <v>Inbred HIPS_8_25</v>
      </c>
      <c r="B225" s="3" t="str">
        <f t="shared" si="13"/>
        <v>8_25</v>
      </c>
      <c r="C225" s="2" t="str">
        <f t="shared" si="15"/>
        <v>Missouri Valley$Inbred HIPS$150N$Dryland$Rep$1$Plot327Row8$Range25$@B73</v>
      </c>
      <c r="D225" s="2">
        <v>327</v>
      </c>
      <c r="E225" s="2">
        <v>8</v>
      </c>
      <c r="F225" s="2">
        <v>25</v>
      </c>
      <c r="G225" s="2" t="s">
        <v>21</v>
      </c>
      <c r="H225" s="2">
        <v>1</v>
      </c>
      <c r="I225" s="2" t="s">
        <v>642</v>
      </c>
      <c r="J225" s="2" t="s">
        <v>551</v>
      </c>
      <c r="K225" s="2" t="s">
        <v>552</v>
      </c>
      <c r="L225" s="2" t="str">
        <f t="shared" si="14"/>
        <v>Inbred HIPS</v>
      </c>
      <c r="M225" t="s">
        <v>379</v>
      </c>
      <c r="N225">
        <v>354</v>
      </c>
      <c r="O225">
        <f>VLOOKUP(A225,'Original Index'!$A:$C,2,FALSE)</f>
        <v>1716215</v>
      </c>
      <c r="P225" s="2">
        <f>VLOOKUP(A225,'Original Index'!$A:$C,3,FALSE)</f>
        <v>1729365</v>
      </c>
      <c r="Q225">
        <f>IF(L225="Hybrid HIPS",VLOOKUP(F225,'Collection Maps'!$MR$5:$NM$46,MATCH(E225,'Collection Maps'!$MR$4:$NM$4,0),FALSE),VLOOKUP(F225,'Collection Maps'!$NS$6:$OO$89,MATCH(E225,'Collection Maps'!$NS$91:$OO$91,0),FALSE))</f>
        <v>24</v>
      </c>
    </row>
    <row r="226" spans="1:17" x14ac:dyDescent="0.45">
      <c r="A226" s="3" t="str">
        <f t="shared" si="12"/>
        <v>Inbred HIPS_7_25</v>
      </c>
      <c r="B226" s="3" t="str">
        <f t="shared" si="13"/>
        <v>7_25</v>
      </c>
      <c r="C226" s="2" t="str">
        <f t="shared" si="15"/>
        <v>Missouri Valley$Inbred HIPS$150N$Dryland$Rep$1$Plot326Row7$Range25$@B73</v>
      </c>
      <c r="D226" s="2">
        <v>326</v>
      </c>
      <c r="E226" s="2">
        <v>7</v>
      </c>
      <c r="F226" s="2">
        <v>25</v>
      </c>
      <c r="G226" s="2" t="s">
        <v>21</v>
      </c>
      <c r="H226" s="2">
        <v>1</v>
      </c>
      <c r="I226" s="2" t="s">
        <v>642</v>
      </c>
      <c r="J226" s="2" t="s">
        <v>551</v>
      </c>
      <c r="K226" s="2" t="s">
        <v>552</v>
      </c>
      <c r="L226" s="2" t="str">
        <f t="shared" si="14"/>
        <v>Inbred HIPS</v>
      </c>
      <c r="M226" t="s">
        <v>379</v>
      </c>
      <c r="N226">
        <v>355</v>
      </c>
      <c r="O226">
        <f>VLOOKUP(A226,'Original Index'!$A:$C,2,FALSE)</f>
        <v>1716215</v>
      </c>
      <c r="P226" s="2">
        <f>VLOOKUP(A226,'Original Index'!$A:$C,3,FALSE)</f>
        <v>1729366</v>
      </c>
      <c r="Q226">
        <f>IF(L226="Hybrid HIPS",VLOOKUP(F226,'Collection Maps'!$MR$5:$NM$46,MATCH(E226,'Collection Maps'!$MR$4:$NM$4,0),FALSE),VLOOKUP(F226,'Collection Maps'!$NS$6:$OO$89,MATCH(E226,'Collection Maps'!$NS$91:$OO$91,0),FALSE))</f>
        <v>24</v>
      </c>
    </row>
    <row r="227" spans="1:17" x14ac:dyDescent="0.45">
      <c r="A227" s="3" t="str">
        <f t="shared" si="12"/>
        <v>Inbred HIPS_6_25</v>
      </c>
      <c r="B227" s="3" t="str">
        <f t="shared" si="13"/>
        <v>6_25</v>
      </c>
      <c r="C227" s="2" t="str">
        <f t="shared" si="15"/>
        <v>Missouri Valley$Inbred HIPS$150N$Dryland$Rep$1$Plot325Row6$Range25$@Yu796_NS</v>
      </c>
      <c r="D227" s="2">
        <v>325</v>
      </c>
      <c r="E227" s="2">
        <v>6</v>
      </c>
      <c r="F227" s="2">
        <v>25</v>
      </c>
      <c r="G227" s="2" t="s">
        <v>47</v>
      </c>
      <c r="H227" s="2">
        <v>1</v>
      </c>
      <c r="I227" s="2" t="s">
        <v>642</v>
      </c>
      <c r="J227" s="2" t="s">
        <v>551</v>
      </c>
      <c r="K227" s="2" t="s">
        <v>552</v>
      </c>
      <c r="L227" s="2" t="str">
        <f t="shared" si="14"/>
        <v>Inbred HIPS</v>
      </c>
      <c r="M227" t="s">
        <v>379</v>
      </c>
      <c r="N227">
        <v>246</v>
      </c>
      <c r="O227">
        <f>VLOOKUP(A227,'Original Index'!$A:$C,2,FALSE)</f>
        <v>1716002</v>
      </c>
      <c r="P227" s="2">
        <f>VLOOKUP(A227,'Original Index'!$A:$C,3,FALSE)</f>
        <v>1729257</v>
      </c>
      <c r="Q227">
        <f>IF(L227="Hybrid HIPS",VLOOKUP(F227,'Collection Maps'!$MR$5:$NM$46,MATCH(E227,'Collection Maps'!$MR$4:$NM$4,0),FALSE),VLOOKUP(F227,'Collection Maps'!$NS$6:$OO$89,MATCH(E227,'Collection Maps'!$NS$91:$OO$91,0),FALSE))</f>
        <v>24</v>
      </c>
    </row>
    <row r="228" spans="1:17" x14ac:dyDescent="0.45">
      <c r="A228" s="3" t="str">
        <f t="shared" si="12"/>
        <v>Inbred HIPS_5_25</v>
      </c>
      <c r="B228" s="3" t="str">
        <f t="shared" si="13"/>
        <v>5_25</v>
      </c>
      <c r="C228" s="2" t="str">
        <f t="shared" si="15"/>
        <v>Missouri Valley$Inbred HIPS$150N$Dryland$Rep$1$Plot324Row5$Range25$@Mo47</v>
      </c>
      <c r="D228" s="2">
        <v>324</v>
      </c>
      <c r="E228" s="2">
        <v>5</v>
      </c>
      <c r="F228" s="2">
        <v>25</v>
      </c>
      <c r="G228" s="2" t="s">
        <v>65</v>
      </c>
      <c r="H228" s="2">
        <v>1</v>
      </c>
      <c r="I228" s="2" t="s">
        <v>642</v>
      </c>
      <c r="J228" s="2" t="s">
        <v>551</v>
      </c>
      <c r="K228" s="2" t="s">
        <v>552</v>
      </c>
      <c r="L228" s="2" t="str">
        <f t="shared" si="14"/>
        <v>Inbred HIPS</v>
      </c>
      <c r="M228" t="s">
        <v>379</v>
      </c>
      <c r="N228">
        <v>159</v>
      </c>
      <c r="O228">
        <f>VLOOKUP(A228,'Original Index'!$A:$C,2,FALSE)</f>
        <v>1715815</v>
      </c>
      <c r="P228" s="2">
        <f>VLOOKUP(A228,'Original Index'!$A:$C,3,FALSE)</f>
        <v>1729170</v>
      </c>
      <c r="Q228">
        <f>IF(L228="Hybrid HIPS",VLOOKUP(F228,'Collection Maps'!$MR$5:$NM$46,MATCH(E228,'Collection Maps'!$MR$4:$NM$4,0),FALSE),VLOOKUP(F228,'Collection Maps'!$NS$6:$OO$89,MATCH(E228,'Collection Maps'!$NS$91:$OO$91,0),FALSE))</f>
        <v>24</v>
      </c>
    </row>
    <row r="229" spans="1:17" x14ac:dyDescent="0.45">
      <c r="A229" s="3" t="str">
        <f t="shared" si="12"/>
        <v>Inbred HIPS_4_25</v>
      </c>
      <c r="B229" s="3" t="str">
        <f t="shared" si="13"/>
        <v>4_25</v>
      </c>
      <c r="C229" s="2" t="str">
        <f t="shared" si="15"/>
        <v>Missouri Valley$Inbred HIPS$150N$Dryland$Rep$1$Plot323Row4$Range25$@CM7</v>
      </c>
      <c r="D229" s="2">
        <v>323</v>
      </c>
      <c r="E229" s="2">
        <v>4</v>
      </c>
      <c r="F229" s="2">
        <v>25</v>
      </c>
      <c r="G229" s="2" t="s">
        <v>54</v>
      </c>
      <c r="H229" s="2">
        <v>1</v>
      </c>
      <c r="I229" s="2" t="s">
        <v>642</v>
      </c>
      <c r="J229" s="2" t="s">
        <v>551</v>
      </c>
      <c r="K229" s="2" t="s">
        <v>552</v>
      </c>
      <c r="L229" s="2" t="str">
        <f t="shared" si="14"/>
        <v>Inbred HIPS</v>
      </c>
      <c r="M229" t="s">
        <v>379</v>
      </c>
      <c r="N229">
        <v>226</v>
      </c>
      <c r="O229">
        <f>VLOOKUP(A229,'Original Index'!$A:$C,2,FALSE)</f>
        <v>1715882</v>
      </c>
      <c r="P229" s="2">
        <f>VLOOKUP(A229,'Original Index'!$A:$C,3,FALSE)</f>
        <v>1729237</v>
      </c>
      <c r="Q229">
        <f>IF(L229="Hybrid HIPS",VLOOKUP(F229,'Collection Maps'!$MR$5:$NM$46,MATCH(E229,'Collection Maps'!$MR$4:$NM$4,0),FALSE),VLOOKUP(F229,'Collection Maps'!$NS$6:$OO$89,MATCH(E229,'Collection Maps'!$NS$91:$OO$91,0),FALSE))</f>
        <v>24</v>
      </c>
    </row>
    <row r="230" spans="1:17" x14ac:dyDescent="0.45">
      <c r="A230" s="3" t="str">
        <f t="shared" si="12"/>
        <v>Inbred HIPS_3_25</v>
      </c>
      <c r="B230" s="3" t="str">
        <f t="shared" si="13"/>
        <v>3_25</v>
      </c>
      <c r="C230" s="2" t="str">
        <f t="shared" si="15"/>
        <v>Missouri Valley$Inbred HIPS$150N$Dryland$Rep$1$Plot322Row3$Range25$@B73</v>
      </c>
      <c r="D230" s="2">
        <v>322</v>
      </c>
      <c r="E230" s="2">
        <v>3</v>
      </c>
      <c r="F230" s="2">
        <v>25</v>
      </c>
      <c r="G230" s="2" t="s">
        <v>21</v>
      </c>
      <c r="H230" s="2">
        <v>1</v>
      </c>
      <c r="I230" s="2" t="s">
        <v>642</v>
      </c>
      <c r="J230" s="2" t="s">
        <v>551</v>
      </c>
      <c r="K230" s="2" t="s">
        <v>552</v>
      </c>
      <c r="L230" s="2" t="str">
        <f t="shared" si="14"/>
        <v>Inbred HIPS</v>
      </c>
      <c r="M230" t="s">
        <v>379</v>
      </c>
      <c r="N230">
        <v>351</v>
      </c>
      <c r="O230">
        <f>VLOOKUP(A230,'Original Index'!$A:$C,2,FALSE)</f>
        <v>1716215</v>
      </c>
      <c r="P230" s="2">
        <f>VLOOKUP(A230,'Original Index'!$A:$C,3,FALSE)</f>
        <v>1729362</v>
      </c>
      <c r="Q230">
        <f>IF(L230="Hybrid HIPS",VLOOKUP(F230,'Collection Maps'!$MR$5:$NM$46,MATCH(E230,'Collection Maps'!$MR$4:$NM$4,0),FALSE),VLOOKUP(F230,'Collection Maps'!$NS$6:$OO$89,MATCH(E230,'Collection Maps'!$NS$91:$OO$91,0),FALSE))</f>
        <v>24</v>
      </c>
    </row>
    <row r="231" spans="1:17" x14ac:dyDescent="0.45">
      <c r="A231" s="3" t="str">
        <f t="shared" si="12"/>
        <v>Inbred HIPS_2_25</v>
      </c>
      <c r="B231" s="3" t="str">
        <f t="shared" si="13"/>
        <v>2_25</v>
      </c>
      <c r="C231" s="2" t="str">
        <f t="shared" si="15"/>
        <v>Missouri Valley$Inbred HIPS$150N$Dryland$Rep$1$Plot321Row2$Range25$@AK-01</v>
      </c>
      <c r="D231" s="2">
        <v>321</v>
      </c>
      <c r="E231" s="2">
        <v>2</v>
      </c>
      <c r="F231" s="2">
        <v>25</v>
      </c>
      <c r="G231" s="2" t="s">
        <v>372</v>
      </c>
      <c r="H231" s="2">
        <v>1</v>
      </c>
      <c r="I231" s="2" t="s">
        <v>642</v>
      </c>
      <c r="J231" s="2" t="s">
        <v>551</v>
      </c>
      <c r="K231" s="2" t="s">
        <v>552</v>
      </c>
      <c r="L231" s="2" t="str">
        <f t="shared" si="14"/>
        <v>Inbred HIPS</v>
      </c>
      <c r="M231" t="s">
        <v>379</v>
      </c>
      <c r="N231">
        <v>386</v>
      </c>
      <c r="O231">
        <f>VLOOKUP(A231,'Original Index'!$A:$C,2,FALSE)</f>
        <v>1716204</v>
      </c>
      <c r="P231" s="2">
        <f>VLOOKUP(A231,'Original Index'!$A:$C,3,FALSE)</f>
        <v>1729397</v>
      </c>
      <c r="Q231">
        <f>IF(L231="Hybrid HIPS",VLOOKUP(F231,'Collection Maps'!$MR$5:$NM$46,MATCH(E231,'Collection Maps'!$MR$4:$NM$4,0),FALSE),VLOOKUP(F231,'Collection Maps'!$NS$6:$OO$89,MATCH(E231,'Collection Maps'!$NS$91:$OO$91,0),FALSE))</f>
        <v>24</v>
      </c>
    </row>
    <row r="232" spans="1:17" x14ac:dyDescent="0.45">
      <c r="A232" s="3" t="str">
        <f t="shared" si="12"/>
        <v>Inbred HIPS_2_26</v>
      </c>
      <c r="B232" s="3" t="str">
        <f t="shared" si="13"/>
        <v>2_26</v>
      </c>
      <c r="C232" s="2" t="str">
        <f t="shared" si="15"/>
        <v>Missouri Valley$Inbred HIPS$150N$Dryland$Rep$1$Plot340Row2$Range26$@AK-06</v>
      </c>
      <c r="D232" s="2">
        <v>340</v>
      </c>
      <c r="E232" s="2">
        <v>2</v>
      </c>
      <c r="F232" s="2">
        <v>26</v>
      </c>
      <c r="G232" s="2" t="s">
        <v>373</v>
      </c>
      <c r="H232" s="2">
        <v>1</v>
      </c>
      <c r="I232" s="2" t="s">
        <v>642</v>
      </c>
      <c r="J232" s="2" t="s">
        <v>551</v>
      </c>
      <c r="K232" s="2" t="s">
        <v>552</v>
      </c>
      <c r="L232" s="2" t="str">
        <f t="shared" si="14"/>
        <v>Inbred HIPS</v>
      </c>
      <c r="M232" t="s">
        <v>379</v>
      </c>
      <c r="N232">
        <v>391</v>
      </c>
      <c r="O232">
        <f>VLOOKUP(A232,'Original Index'!$A:$C,2,FALSE)</f>
        <v>1716209</v>
      </c>
      <c r="P232" s="2">
        <f>VLOOKUP(A232,'Original Index'!$A:$C,3,FALSE)</f>
        <v>1729402</v>
      </c>
      <c r="Q232">
        <f>IF(L232="Hybrid HIPS",VLOOKUP(F232,'Collection Maps'!$MR$5:$NM$46,MATCH(E232,'Collection Maps'!$MR$4:$NM$4,0),FALSE),VLOOKUP(F232,'Collection Maps'!$NS$6:$OO$89,MATCH(E232,'Collection Maps'!$NS$91:$OO$91,0),FALSE))</f>
        <v>24</v>
      </c>
    </row>
    <row r="233" spans="1:17" x14ac:dyDescent="0.45">
      <c r="A233" s="3" t="str">
        <f t="shared" si="12"/>
        <v>Inbred HIPS_3_26</v>
      </c>
      <c r="B233" s="3" t="str">
        <f t="shared" si="13"/>
        <v>3_26</v>
      </c>
      <c r="C233" s="2" t="str">
        <f t="shared" si="15"/>
        <v>Missouri Valley$Inbred HIPS$150N$Dryland$Rep$1$Plot339Row3$Range26$@S8324</v>
      </c>
      <c r="D233" s="2">
        <v>339</v>
      </c>
      <c r="E233" s="2">
        <v>3</v>
      </c>
      <c r="F233" s="2">
        <v>26</v>
      </c>
      <c r="G233" s="2" t="s">
        <v>53</v>
      </c>
      <c r="H233" s="2">
        <v>1</v>
      </c>
      <c r="I233" s="2" t="s">
        <v>642</v>
      </c>
      <c r="J233" s="2" t="s">
        <v>551</v>
      </c>
      <c r="K233" s="2" t="s">
        <v>552</v>
      </c>
      <c r="L233" s="2" t="str">
        <f t="shared" si="14"/>
        <v>Inbred HIPS</v>
      </c>
      <c r="M233" t="s">
        <v>379</v>
      </c>
      <c r="N233">
        <v>323</v>
      </c>
      <c r="O233">
        <f>VLOOKUP(A233,'Original Index'!$A:$C,2,FALSE)</f>
        <v>1716079</v>
      </c>
      <c r="P233" s="2">
        <f>VLOOKUP(A233,'Original Index'!$A:$C,3,FALSE)</f>
        <v>1729334</v>
      </c>
      <c r="Q233">
        <f>IF(L233="Hybrid HIPS",VLOOKUP(F233,'Collection Maps'!$MR$5:$NM$46,MATCH(E233,'Collection Maps'!$MR$4:$NM$4,0),FALSE),VLOOKUP(F233,'Collection Maps'!$NS$6:$OO$89,MATCH(E233,'Collection Maps'!$NS$91:$OO$91,0),FALSE))</f>
        <v>24</v>
      </c>
    </row>
    <row r="234" spans="1:17" x14ac:dyDescent="0.45">
      <c r="A234" s="3" t="str">
        <f t="shared" si="12"/>
        <v>Inbred HIPS_4_26</v>
      </c>
      <c r="B234" s="3" t="str">
        <f t="shared" si="13"/>
        <v>4_26</v>
      </c>
      <c r="C234" s="2" t="str">
        <f t="shared" si="15"/>
        <v>Missouri Valley$Inbred HIPS$150N$Dryland$Rep$1$Plot338Row4$Range26$@F7</v>
      </c>
      <c r="D234" s="2">
        <v>338</v>
      </c>
      <c r="E234" s="2">
        <v>4</v>
      </c>
      <c r="F234" s="2">
        <v>26</v>
      </c>
      <c r="G234" s="2" t="s">
        <v>51</v>
      </c>
      <c r="H234" s="2">
        <v>1</v>
      </c>
      <c r="I234" s="2" t="s">
        <v>642</v>
      </c>
      <c r="J234" s="2" t="s">
        <v>551</v>
      </c>
      <c r="K234" s="2" t="s">
        <v>552</v>
      </c>
      <c r="L234" s="2" t="str">
        <f t="shared" si="14"/>
        <v>Inbred HIPS</v>
      </c>
      <c r="M234" t="s">
        <v>379</v>
      </c>
      <c r="N234">
        <v>304</v>
      </c>
      <c r="O234">
        <f>VLOOKUP(A234,'Original Index'!$A:$C,2,FALSE)</f>
        <v>1716060</v>
      </c>
      <c r="P234" s="2">
        <f>VLOOKUP(A234,'Original Index'!$A:$C,3,FALSE)</f>
        <v>1729315</v>
      </c>
      <c r="Q234">
        <f>IF(L234="Hybrid HIPS",VLOOKUP(F234,'Collection Maps'!$MR$5:$NM$46,MATCH(E234,'Collection Maps'!$MR$4:$NM$4,0),FALSE),VLOOKUP(F234,'Collection Maps'!$NS$6:$OO$89,MATCH(E234,'Collection Maps'!$NS$91:$OO$91,0),FALSE))</f>
        <v>24</v>
      </c>
    </row>
    <row r="235" spans="1:17" x14ac:dyDescent="0.45">
      <c r="A235" s="3" t="str">
        <f t="shared" si="12"/>
        <v>Inbred HIPS_5_26</v>
      </c>
      <c r="B235" s="3" t="str">
        <f t="shared" si="13"/>
        <v>5_26</v>
      </c>
      <c r="C235" s="2" t="str">
        <f t="shared" si="15"/>
        <v>Missouri Valley$Inbred HIPS$150N$Dryland$Rep$1$Plot337Row5$Range26$@AK-10</v>
      </c>
      <c r="D235" s="2">
        <v>337</v>
      </c>
      <c r="E235" s="2">
        <v>5</v>
      </c>
      <c r="F235" s="2">
        <v>26</v>
      </c>
      <c r="G235" s="2" t="s">
        <v>374</v>
      </c>
      <c r="H235" s="2">
        <v>1</v>
      </c>
      <c r="I235" s="2" t="s">
        <v>642</v>
      </c>
      <c r="J235" s="2" t="s">
        <v>551</v>
      </c>
      <c r="K235" s="2" t="s">
        <v>552</v>
      </c>
      <c r="L235" s="2" t="str">
        <f t="shared" si="14"/>
        <v>Inbred HIPS</v>
      </c>
      <c r="M235" t="s">
        <v>379</v>
      </c>
      <c r="N235">
        <v>395</v>
      </c>
      <c r="O235">
        <f>VLOOKUP(A235,'Original Index'!$A:$C,2,FALSE)</f>
        <v>1716213</v>
      </c>
      <c r="P235" s="2">
        <f>VLOOKUP(A235,'Original Index'!$A:$C,3,FALSE)</f>
        <v>1729406</v>
      </c>
      <c r="Q235">
        <f>IF(L235="Hybrid HIPS",VLOOKUP(F235,'Collection Maps'!$MR$5:$NM$46,MATCH(E235,'Collection Maps'!$MR$4:$NM$4,0),FALSE),VLOOKUP(F235,'Collection Maps'!$NS$6:$OO$89,MATCH(E235,'Collection Maps'!$NS$91:$OO$91,0),FALSE))</f>
        <v>24</v>
      </c>
    </row>
    <row r="236" spans="1:17" x14ac:dyDescent="0.45">
      <c r="A236" s="3" t="str">
        <f t="shared" si="12"/>
        <v>Inbred HIPS_6_26</v>
      </c>
      <c r="B236" s="3" t="str">
        <f t="shared" si="13"/>
        <v>6_26</v>
      </c>
      <c r="C236" s="2" t="str">
        <f t="shared" si="15"/>
        <v>Missouri Valley$Inbred HIPS$150N$Dryland$Rep$1$Plot336Row6$Range26$@RS 710</v>
      </c>
      <c r="D236" s="2">
        <v>336</v>
      </c>
      <c r="E236" s="2">
        <v>6</v>
      </c>
      <c r="F236" s="2">
        <v>26</v>
      </c>
      <c r="G236" s="2" t="s">
        <v>43</v>
      </c>
      <c r="H236" s="2">
        <v>1</v>
      </c>
      <c r="I236" s="2" t="s">
        <v>642</v>
      </c>
      <c r="J236" s="2" t="s">
        <v>551</v>
      </c>
      <c r="K236" s="2" t="s">
        <v>552</v>
      </c>
      <c r="L236" s="2" t="str">
        <f t="shared" si="14"/>
        <v>Inbred HIPS</v>
      </c>
      <c r="M236" t="s">
        <v>379</v>
      </c>
      <c r="N236">
        <v>307</v>
      </c>
      <c r="O236">
        <f>VLOOKUP(A236,'Original Index'!$A:$C,2,FALSE)</f>
        <v>1716063</v>
      </c>
      <c r="P236" s="2">
        <f>VLOOKUP(A236,'Original Index'!$A:$C,3,FALSE)</f>
        <v>1729318</v>
      </c>
      <c r="Q236">
        <f>IF(L236="Hybrid HIPS",VLOOKUP(F236,'Collection Maps'!$MR$5:$NM$46,MATCH(E236,'Collection Maps'!$MR$4:$NM$4,0),FALSE),VLOOKUP(F236,'Collection Maps'!$NS$6:$OO$89,MATCH(E236,'Collection Maps'!$NS$91:$OO$91,0),FALSE))</f>
        <v>24</v>
      </c>
    </row>
    <row r="237" spans="1:17" x14ac:dyDescent="0.45">
      <c r="A237" s="3" t="str">
        <f t="shared" si="12"/>
        <v>Inbred HIPS_7_26</v>
      </c>
      <c r="B237" s="3" t="str">
        <f t="shared" si="13"/>
        <v>7_26</v>
      </c>
      <c r="C237" s="2" t="str">
        <f t="shared" si="15"/>
        <v>Missouri Valley$Inbred HIPS$150N$Dryland$Rep$1$Plot335Row7$Range26$@EP1</v>
      </c>
      <c r="D237" s="2">
        <v>335</v>
      </c>
      <c r="E237" s="2">
        <v>7</v>
      </c>
      <c r="F237" s="2">
        <v>26</v>
      </c>
      <c r="G237" s="2" t="s">
        <v>44</v>
      </c>
      <c r="H237" s="2">
        <v>1</v>
      </c>
      <c r="I237" s="2" t="s">
        <v>642</v>
      </c>
      <c r="J237" s="2" t="s">
        <v>551</v>
      </c>
      <c r="K237" s="2" t="s">
        <v>552</v>
      </c>
      <c r="L237" s="2" t="str">
        <f t="shared" si="14"/>
        <v>Inbred HIPS</v>
      </c>
      <c r="M237" t="s">
        <v>379</v>
      </c>
      <c r="N237">
        <v>287</v>
      </c>
      <c r="O237">
        <f>VLOOKUP(A237,'Original Index'!$A:$C,2,FALSE)</f>
        <v>1716043</v>
      </c>
      <c r="P237" s="2">
        <f>VLOOKUP(A237,'Original Index'!$A:$C,3,FALSE)</f>
        <v>1729298</v>
      </c>
      <c r="Q237">
        <f>IF(L237="Hybrid HIPS",VLOOKUP(F237,'Collection Maps'!$MR$5:$NM$46,MATCH(E237,'Collection Maps'!$MR$4:$NM$4,0),FALSE),VLOOKUP(F237,'Collection Maps'!$NS$6:$OO$89,MATCH(E237,'Collection Maps'!$NS$91:$OO$91,0),FALSE))</f>
        <v>24</v>
      </c>
    </row>
    <row r="238" spans="1:17" x14ac:dyDescent="0.45">
      <c r="A238" s="3" t="str">
        <f t="shared" si="12"/>
        <v>Inbred HIPS_8_26</v>
      </c>
      <c r="B238" s="3" t="str">
        <f t="shared" si="13"/>
        <v>8_26</v>
      </c>
      <c r="C238" s="2" t="str">
        <f t="shared" si="15"/>
        <v>Missouri Valley$Inbred HIPS$150N$Dryland$Rep$1$Plot334Row8$Range26$@H99</v>
      </c>
      <c r="D238" s="2">
        <v>334</v>
      </c>
      <c r="E238" s="2">
        <v>8</v>
      </c>
      <c r="F238" s="2">
        <v>26</v>
      </c>
      <c r="G238" s="2" t="s">
        <v>46</v>
      </c>
      <c r="H238" s="2">
        <v>1</v>
      </c>
      <c r="I238" s="2" t="s">
        <v>642</v>
      </c>
      <c r="J238" s="2" t="s">
        <v>551</v>
      </c>
      <c r="K238" s="2" t="s">
        <v>552</v>
      </c>
      <c r="L238" s="2" t="str">
        <f t="shared" si="14"/>
        <v>Inbred HIPS</v>
      </c>
      <c r="M238" t="s">
        <v>379</v>
      </c>
      <c r="N238">
        <v>314</v>
      </c>
      <c r="O238">
        <f>VLOOKUP(A238,'Original Index'!$A:$C,2,FALSE)</f>
        <v>1716070</v>
      </c>
      <c r="P238" s="2">
        <f>VLOOKUP(A238,'Original Index'!$A:$C,3,FALSE)</f>
        <v>1729325</v>
      </c>
      <c r="Q238">
        <f>IF(L238="Hybrid HIPS",VLOOKUP(F238,'Collection Maps'!$MR$5:$NM$46,MATCH(E238,'Collection Maps'!$MR$4:$NM$4,0),FALSE),VLOOKUP(F238,'Collection Maps'!$NS$6:$OO$89,MATCH(E238,'Collection Maps'!$NS$91:$OO$91,0),FALSE))</f>
        <v>24</v>
      </c>
    </row>
    <row r="239" spans="1:17" x14ac:dyDescent="0.45">
      <c r="A239" s="3" t="str">
        <f t="shared" si="12"/>
        <v>Inbred HIPS_9_26</v>
      </c>
      <c r="B239" s="3" t="str">
        <f t="shared" si="13"/>
        <v>9_26</v>
      </c>
      <c r="C239" s="2" t="str">
        <f t="shared" si="15"/>
        <v>Missouri Valley$Inbred HIPS$150N$Dryland$Rep$1$Plot333Row9$Range26$@NC262</v>
      </c>
      <c r="D239" s="2">
        <v>333</v>
      </c>
      <c r="E239" s="2">
        <v>9</v>
      </c>
      <c r="F239" s="2">
        <v>26</v>
      </c>
      <c r="G239" s="2" t="s">
        <v>63</v>
      </c>
      <c r="H239" s="2">
        <v>1</v>
      </c>
      <c r="I239" s="2" t="s">
        <v>642</v>
      </c>
      <c r="J239" s="2" t="s">
        <v>551</v>
      </c>
      <c r="K239" s="2" t="s">
        <v>552</v>
      </c>
      <c r="L239" s="2" t="str">
        <f t="shared" si="14"/>
        <v>Inbred HIPS</v>
      </c>
      <c r="M239" t="s">
        <v>379</v>
      </c>
      <c r="N239">
        <v>306</v>
      </c>
      <c r="O239">
        <f>VLOOKUP(A239,'Original Index'!$A:$C,2,FALSE)</f>
        <v>1716062</v>
      </c>
      <c r="P239" s="2">
        <f>VLOOKUP(A239,'Original Index'!$A:$C,3,FALSE)</f>
        <v>1729317</v>
      </c>
      <c r="Q239">
        <f>IF(L239="Hybrid HIPS",VLOOKUP(F239,'Collection Maps'!$MR$5:$NM$46,MATCH(E239,'Collection Maps'!$MR$4:$NM$4,0),FALSE),VLOOKUP(F239,'Collection Maps'!$NS$6:$OO$89,MATCH(E239,'Collection Maps'!$NS$91:$OO$91,0),FALSE))</f>
        <v>24</v>
      </c>
    </row>
    <row r="240" spans="1:17" x14ac:dyDescent="0.45">
      <c r="A240" s="3" t="str">
        <f t="shared" si="12"/>
        <v>Inbred HIPS_10_26</v>
      </c>
      <c r="B240" s="3" t="str">
        <f t="shared" si="13"/>
        <v>10_26</v>
      </c>
      <c r="C240" s="2" t="str">
        <f t="shared" si="15"/>
        <v>Missouri Valley$Inbred HIPS$150N$Dryland$Rep$1$Plot332Row10$Range26$@29MIBZ2</v>
      </c>
      <c r="D240" s="2">
        <v>332</v>
      </c>
      <c r="E240" s="2">
        <v>10</v>
      </c>
      <c r="F240" s="2">
        <v>26</v>
      </c>
      <c r="G240" s="2" t="s">
        <v>34</v>
      </c>
      <c r="H240" s="2">
        <v>1</v>
      </c>
      <c r="I240" s="2" t="s">
        <v>642</v>
      </c>
      <c r="J240" s="2" t="s">
        <v>551</v>
      </c>
      <c r="K240" s="2" t="s">
        <v>552</v>
      </c>
      <c r="L240" s="2" t="str">
        <f t="shared" si="14"/>
        <v>Inbred HIPS</v>
      </c>
      <c r="M240" t="s">
        <v>379</v>
      </c>
      <c r="N240">
        <v>53</v>
      </c>
      <c r="O240">
        <f>VLOOKUP(A240,'Original Index'!$A:$C,2,FALSE)</f>
        <v>1715609</v>
      </c>
      <c r="P240" s="2">
        <f>VLOOKUP(A240,'Original Index'!$A:$C,3,FALSE)</f>
        <v>1723064</v>
      </c>
      <c r="Q240">
        <f>IF(L240="Hybrid HIPS",VLOOKUP(F240,'Collection Maps'!$MR$5:$NM$46,MATCH(E240,'Collection Maps'!$MR$4:$NM$4,0),FALSE),VLOOKUP(F240,'Collection Maps'!$NS$6:$OO$89,MATCH(E240,'Collection Maps'!$NS$91:$OO$91,0),FALSE))</f>
        <v>24</v>
      </c>
    </row>
    <row r="241" spans="1:17" x14ac:dyDescent="0.45">
      <c r="A241" s="3" t="str">
        <f t="shared" si="12"/>
        <v>Inbred HIPS_11_26</v>
      </c>
      <c r="B241" s="3" t="str">
        <f t="shared" si="13"/>
        <v>11_26</v>
      </c>
      <c r="C241" s="2" t="str">
        <f t="shared" si="15"/>
        <v>Missouri Valley$Inbred HIPS$150N$Dryland$Rep$1$Plot331Row11$Range26$@778</v>
      </c>
      <c r="D241" s="2">
        <v>331</v>
      </c>
      <c r="E241" s="2">
        <v>11</v>
      </c>
      <c r="F241" s="2">
        <v>26</v>
      </c>
      <c r="G241" s="2" t="s">
        <v>22</v>
      </c>
      <c r="H241" s="2">
        <v>1</v>
      </c>
      <c r="I241" s="2" t="s">
        <v>642</v>
      </c>
      <c r="J241" s="2" t="s">
        <v>551</v>
      </c>
      <c r="K241" s="2" t="s">
        <v>552</v>
      </c>
      <c r="L241" s="2" t="str">
        <f t="shared" si="14"/>
        <v>Inbred HIPS</v>
      </c>
      <c r="M241" t="s">
        <v>379</v>
      </c>
      <c r="N241">
        <v>193</v>
      </c>
      <c r="O241">
        <f>VLOOKUP(A241,'Original Index'!$A:$C,2,FALSE)</f>
        <v>1715849</v>
      </c>
      <c r="P241" s="2">
        <f>VLOOKUP(A241,'Original Index'!$A:$C,3,FALSE)</f>
        <v>1729204</v>
      </c>
      <c r="Q241">
        <f>IF(L241="Hybrid HIPS",VLOOKUP(F241,'Collection Maps'!$MR$5:$NM$46,MATCH(E241,'Collection Maps'!$MR$4:$NM$4,0),FALSE),VLOOKUP(F241,'Collection Maps'!$NS$6:$OO$89,MATCH(E241,'Collection Maps'!$NS$91:$OO$91,0),FALSE))</f>
        <v>24</v>
      </c>
    </row>
    <row r="242" spans="1:17" x14ac:dyDescent="0.45">
      <c r="A242" s="3" t="str">
        <f t="shared" si="12"/>
        <v>Inbred HIPS_11_27</v>
      </c>
      <c r="B242" s="3" t="str">
        <f t="shared" si="13"/>
        <v>11_27</v>
      </c>
      <c r="C242" s="2" t="str">
        <f t="shared" si="15"/>
        <v>Missouri Valley$Inbred HIPS$150N$Dryland$Rep$1$Plot350Row11$Range27$@LH1</v>
      </c>
      <c r="D242" s="2">
        <v>350</v>
      </c>
      <c r="E242" s="2">
        <v>11</v>
      </c>
      <c r="F242" s="2">
        <v>27</v>
      </c>
      <c r="G242" s="2" t="s">
        <v>52</v>
      </c>
      <c r="H242" s="2">
        <v>1</v>
      </c>
      <c r="I242" s="2" t="s">
        <v>642</v>
      </c>
      <c r="J242" s="2" t="s">
        <v>551</v>
      </c>
      <c r="K242" s="2" t="s">
        <v>552</v>
      </c>
      <c r="L242" s="2" t="str">
        <f t="shared" si="14"/>
        <v>Inbred HIPS</v>
      </c>
      <c r="M242" t="s">
        <v>379</v>
      </c>
      <c r="N242">
        <v>324</v>
      </c>
      <c r="O242">
        <f>VLOOKUP(A242,'Original Index'!$A:$C,2,FALSE)</f>
        <v>1716080</v>
      </c>
      <c r="P242" s="2">
        <f>VLOOKUP(A242,'Original Index'!$A:$C,3,FALSE)</f>
        <v>1729335</v>
      </c>
      <c r="Q242">
        <f>IF(L242="Hybrid HIPS",VLOOKUP(F242,'Collection Maps'!$MR$5:$NM$46,MATCH(E242,'Collection Maps'!$MR$4:$NM$4,0),FALSE),VLOOKUP(F242,'Collection Maps'!$NS$6:$OO$89,MATCH(E242,'Collection Maps'!$NS$91:$OO$91,0),FALSE))</f>
        <v>25</v>
      </c>
    </row>
    <row r="243" spans="1:17" x14ac:dyDescent="0.45">
      <c r="A243" s="3" t="str">
        <f t="shared" si="12"/>
        <v>Inbred HIPS_10_27</v>
      </c>
      <c r="B243" s="3" t="str">
        <f t="shared" si="13"/>
        <v>10_27</v>
      </c>
      <c r="C243" s="2" t="str">
        <f t="shared" si="15"/>
        <v>Missouri Valley$Inbred HIPS$150N$Dryland$Rep$1$Plot349Row10$Range27$@AK-11</v>
      </c>
      <c r="D243" s="2">
        <v>349</v>
      </c>
      <c r="E243" s="2">
        <v>10</v>
      </c>
      <c r="F243" s="2">
        <v>27</v>
      </c>
      <c r="G243" s="2" t="s">
        <v>368</v>
      </c>
      <c r="H243" s="2">
        <v>1</v>
      </c>
      <c r="I243" s="2" t="s">
        <v>642</v>
      </c>
      <c r="J243" s="2" t="s">
        <v>551</v>
      </c>
      <c r="K243" s="2" t="s">
        <v>552</v>
      </c>
      <c r="L243" s="2" t="str">
        <f t="shared" si="14"/>
        <v>Inbred HIPS</v>
      </c>
      <c r="M243" t="s">
        <v>379</v>
      </c>
      <c r="N243">
        <v>396</v>
      </c>
      <c r="O243">
        <f>VLOOKUP(A243,'Original Index'!$A:$C,2,FALSE)</f>
        <v>1716214</v>
      </c>
      <c r="P243" s="2">
        <f>VLOOKUP(A243,'Original Index'!$A:$C,3,FALSE)</f>
        <v>1729407</v>
      </c>
      <c r="Q243">
        <f>IF(L243="Hybrid HIPS",VLOOKUP(F243,'Collection Maps'!$MR$5:$NM$46,MATCH(E243,'Collection Maps'!$MR$4:$NM$4,0),FALSE),VLOOKUP(F243,'Collection Maps'!$NS$6:$OO$89,MATCH(E243,'Collection Maps'!$NS$91:$OO$91,0),FALSE))</f>
        <v>25</v>
      </c>
    </row>
    <row r="244" spans="1:17" x14ac:dyDescent="0.45">
      <c r="A244" s="3" t="str">
        <f t="shared" si="12"/>
        <v>Inbred HIPS_9_27</v>
      </c>
      <c r="B244" s="3" t="str">
        <f t="shared" si="13"/>
        <v>9_27</v>
      </c>
      <c r="C244" s="2" t="str">
        <f t="shared" si="15"/>
        <v>Missouri Valley$Inbred HIPS$150N$Dryland$Rep$1$Plot348Row9$Range27$@NC364</v>
      </c>
      <c r="D244" s="2">
        <v>348</v>
      </c>
      <c r="E244" s="2">
        <v>9</v>
      </c>
      <c r="F244" s="2">
        <v>27</v>
      </c>
      <c r="G244" s="2" t="s">
        <v>64</v>
      </c>
      <c r="H244" s="2">
        <v>1</v>
      </c>
      <c r="I244" s="2" t="s">
        <v>642</v>
      </c>
      <c r="J244" s="2" t="s">
        <v>551</v>
      </c>
      <c r="K244" s="2" t="s">
        <v>552</v>
      </c>
      <c r="L244" s="2" t="str">
        <f t="shared" si="14"/>
        <v>Inbred HIPS</v>
      </c>
      <c r="M244" t="s">
        <v>379</v>
      </c>
      <c r="N244">
        <v>128</v>
      </c>
      <c r="O244">
        <f>VLOOKUP(A244,'Original Index'!$A:$C,2,FALSE)</f>
        <v>1715684</v>
      </c>
      <c r="P244" s="2">
        <f>VLOOKUP(A244,'Original Index'!$A:$C,3,FALSE)</f>
        <v>1729139</v>
      </c>
      <c r="Q244">
        <f>IF(L244="Hybrid HIPS",VLOOKUP(F244,'Collection Maps'!$MR$5:$NM$46,MATCH(E244,'Collection Maps'!$MR$4:$NM$4,0),FALSE),VLOOKUP(F244,'Collection Maps'!$NS$6:$OO$89,MATCH(E244,'Collection Maps'!$NS$91:$OO$91,0),FALSE))</f>
        <v>25</v>
      </c>
    </row>
    <row r="245" spans="1:17" x14ac:dyDescent="0.45">
      <c r="A245" s="3" t="str">
        <f t="shared" si="12"/>
        <v>Inbred HIPS_8_27</v>
      </c>
      <c r="B245" s="3" t="str">
        <f t="shared" si="13"/>
        <v>8_27</v>
      </c>
      <c r="C245" s="2" t="str">
        <f t="shared" si="15"/>
        <v>Missouri Valley$Inbred HIPS$150N$Dryland$Rep$1$Plot347Row8$Range27$@white variegated</v>
      </c>
      <c r="D245" s="2">
        <v>347</v>
      </c>
      <c r="E245" s="2">
        <v>8</v>
      </c>
      <c r="F245" s="2">
        <v>27</v>
      </c>
      <c r="G245" s="2" t="s">
        <v>20</v>
      </c>
      <c r="H245" s="2">
        <v>1</v>
      </c>
      <c r="I245" s="2" t="s">
        <v>642</v>
      </c>
      <c r="J245" s="2" t="s">
        <v>551</v>
      </c>
      <c r="K245" s="2" t="s">
        <v>552</v>
      </c>
      <c r="L245" s="2" t="str">
        <f t="shared" si="14"/>
        <v>Inbred HIPS</v>
      </c>
      <c r="M245" t="s">
        <v>379</v>
      </c>
      <c r="N245">
        <v>347</v>
      </c>
      <c r="O245">
        <f>VLOOKUP(A245,'Original Index'!$A:$C,2,FALSE)</f>
        <v>1716203</v>
      </c>
      <c r="P245" s="2">
        <f>VLOOKUP(A245,'Original Index'!$A:$C,3,FALSE)</f>
        <v>1729358</v>
      </c>
      <c r="Q245">
        <f>IF(L245="Hybrid HIPS",VLOOKUP(F245,'Collection Maps'!$MR$5:$NM$46,MATCH(E245,'Collection Maps'!$MR$4:$NM$4,0),FALSE),VLOOKUP(F245,'Collection Maps'!$NS$6:$OO$89,MATCH(E245,'Collection Maps'!$NS$91:$OO$91,0),FALSE))</f>
        <v>25</v>
      </c>
    </row>
    <row r="246" spans="1:17" x14ac:dyDescent="0.45">
      <c r="A246" s="3" t="str">
        <f t="shared" si="12"/>
        <v>Inbred HIPS_7_27</v>
      </c>
      <c r="B246" s="3" t="str">
        <f t="shared" si="13"/>
        <v>7_27</v>
      </c>
      <c r="C246" s="2" t="str">
        <f t="shared" si="15"/>
        <v>Missouri Valley$Inbred HIPS$150N$Dryland$Rep$1$Plot346Row7$Range27$@NC290A</v>
      </c>
      <c r="D246" s="2">
        <v>346</v>
      </c>
      <c r="E246" s="2">
        <v>7</v>
      </c>
      <c r="F246" s="2">
        <v>27</v>
      </c>
      <c r="G246" s="2" t="s">
        <v>42</v>
      </c>
      <c r="H246" s="2">
        <v>1</v>
      </c>
      <c r="I246" s="2" t="s">
        <v>642</v>
      </c>
      <c r="J246" s="2" t="s">
        <v>551</v>
      </c>
      <c r="K246" s="2" t="s">
        <v>552</v>
      </c>
      <c r="L246" s="2" t="str">
        <f t="shared" si="14"/>
        <v>Inbred HIPS</v>
      </c>
      <c r="M246" t="s">
        <v>379</v>
      </c>
      <c r="N246">
        <v>235</v>
      </c>
      <c r="O246">
        <f>VLOOKUP(A246,'Original Index'!$A:$C,2,FALSE)</f>
        <v>1715891</v>
      </c>
      <c r="P246" s="2">
        <f>VLOOKUP(A246,'Original Index'!$A:$C,3,FALSE)</f>
        <v>1729246</v>
      </c>
      <c r="Q246">
        <f>IF(L246="Hybrid HIPS",VLOOKUP(F246,'Collection Maps'!$MR$5:$NM$46,MATCH(E246,'Collection Maps'!$MR$4:$NM$4,0),FALSE),VLOOKUP(F246,'Collection Maps'!$NS$6:$OO$89,MATCH(E246,'Collection Maps'!$NS$91:$OO$91,0),FALSE))</f>
        <v>25</v>
      </c>
    </row>
    <row r="247" spans="1:17" x14ac:dyDescent="0.45">
      <c r="A247" s="3" t="str">
        <f t="shared" si="12"/>
        <v>Inbred HIPS_6_27</v>
      </c>
      <c r="B247" s="3" t="str">
        <f t="shared" si="13"/>
        <v>6_27</v>
      </c>
      <c r="C247" s="2" t="str">
        <f t="shared" si="15"/>
        <v>Missouri Valley$Inbred HIPS$150N$Dryland$Rep$1$Plot345Row6$Range27$@A556</v>
      </c>
      <c r="D247" s="2">
        <v>345</v>
      </c>
      <c r="E247" s="2">
        <v>6</v>
      </c>
      <c r="F247" s="2">
        <v>27</v>
      </c>
      <c r="G247" s="2" t="s">
        <v>35</v>
      </c>
      <c r="H247" s="2">
        <v>1</v>
      </c>
      <c r="I247" s="2" t="s">
        <v>642</v>
      </c>
      <c r="J247" s="2" t="s">
        <v>551</v>
      </c>
      <c r="K247" s="2" t="s">
        <v>552</v>
      </c>
      <c r="L247" s="2" t="str">
        <f t="shared" si="14"/>
        <v>Inbred HIPS</v>
      </c>
      <c r="M247" t="s">
        <v>379</v>
      </c>
      <c r="N247">
        <v>334</v>
      </c>
      <c r="O247">
        <f>VLOOKUP(A247,'Original Index'!$A:$C,2,FALSE)</f>
        <v>1716090</v>
      </c>
      <c r="P247" s="2">
        <f>VLOOKUP(A247,'Original Index'!$A:$C,3,FALSE)</f>
        <v>1729345</v>
      </c>
      <c r="Q247">
        <f>IF(L247="Hybrid HIPS",VLOOKUP(F247,'Collection Maps'!$MR$5:$NM$46,MATCH(E247,'Collection Maps'!$MR$4:$NM$4,0),FALSE),VLOOKUP(F247,'Collection Maps'!$NS$6:$OO$89,MATCH(E247,'Collection Maps'!$NS$91:$OO$91,0),FALSE))</f>
        <v>25</v>
      </c>
    </row>
    <row r="248" spans="1:17" x14ac:dyDescent="0.45">
      <c r="A248" s="3" t="str">
        <f t="shared" si="12"/>
        <v>Inbred HIPS_5_27</v>
      </c>
      <c r="B248" s="3" t="str">
        <f t="shared" si="13"/>
        <v>5_27</v>
      </c>
      <c r="C248" s="2" t="str">
        <f t="shared" si="15"/>
        <v>Missouri Valley$Inbred HIPS$150N$Dryland$Rep$1$Plot344Row5$Range27$@F42</v>
      </c>
      <c r="D248" s="2">
        <v>344</v>
      </c>
      <c r="E248" s="2">
        <v>5</v>
      </c>
      <c r="F248" s="2">
        <v>27</v>
      </c>
      <c r="G248" s="2" t="s">
        <v>48</v>
      </c>
      <c r="H248" s="2">
        <v>1</v>
      </c>
      <c r="I248" s="2" t="s">
        <v>642</v>
      </c>
      <c r="J248" s="2" t="s">
        <v>551</v>
      </c>
      <c r="K248" s="2" t="s">
        <v>552</v>
      </c>
      <c r="L248" s="2" t="str">
        <f t="shared" si="14"/>
        <v>Inbred HIPS</v>
      </c>
      <c r="M248" t="s">
        <v>379</v>
      </c>
      <c r="N248">
        <v>180</v>
      </c>
      <c r="O248">
        <f>VLOOKUP(A248,'Original Index'!$A:$C,2,FALSE)</f>
        <v>1715836</v>
      </c>
      <c r="P248" s="2">
        <f>VLOOKUP(A248,'Original Index'!$A:$C,3,FALSE)</f>
        <v>1729191</v>
      </c>
      <c r="Q248">
        <f>IF(L248="Hybrid HIPS",VLOOKUP(F248,'Collection Maps'!$MR$5:$NM$46,MATCH(E248,'Collection Maps'!$MR$4:$NM$4,0),FALSE),VLOOKUP(F248,'Collection Maps'!$NS$6:$OO$89,MATCH(E248,'Collection Maps'!$NS$91:$OO$91,0),FALSE))</f>
        <v>25</v>
      </c>
    </row>
    <row r="249" spans="1:17" x14ac:dyDescent="0.45">
      <c r="A249" s="3" t="str">
        <f t="shared" si="12"/>
        <v>Inbred HIPS_4_27</v>
      </c>
      <c r="B249" s="3" t="str">
        <f t="shared" si="13"/>
        <v>4_27</v>
      </c>
      <c r="C249" s="2" t="str">
        <f t="shared" si="15"/>
        <v>Missouri Valley$Inbred HIPS$150N$Dryland$Rep$1$Plot343Row4$Range27$@W117Ht</v>
      </c>
      <c r="D249" s="2">
        <v>343</v>
      </c>
      <c r="E249" s="2">
        <v>4</v>
      </c>
      <c r="F249" s="2">
        <v>27</v>
      </c>
      <c r="G249" s="2" t="s">
        <v>58</v>
      </c>
      <c r="H249" s="2">
        <v>1</v>
      </c>
      <c r="I249" s="2" t="s">
        <v>642</v>
      </c>
      <c r="J249" s="2" t="s">
        <v>551</v>
      </c>
      <c r="K249" s="2" t="s">
        <v>552</v>
      </c>
      <c r="L249" s="2" t="str">
        <f t="shared" si="14"/>
        <v>Inbred HIPS</v>
      </c>
      <c r="M249" t="s">
        <v>379</v>
      </c>
      <c r="N249">
        <v>331</v>
      </c>
      <c r="O249">
        <f>VLOOKUP(A249,'Original Index'!$A:$C,2,FALSE)</f>
        <v>1716087</v>
      </c>
      <c r="P249" s="2">
        <f>VLOOKUP(A249,'Original Index'!$A:$C,3,FALSE)</f>
        <v>1729342</v>
      </c>
      <c r="Q249">
        <f>IF(L249="Hybrid HIPS",VLOOKUP(F249,'Collection Maps'!$MR$5:$NM$46,MATCH(E249,'Collection Maps'!$MR$4:$NM$4,0),FALSE),VLOOKUP(F249,'Collection Maps'!$NS$6:$OO$89,MATCH(E249,'Collection Maps'!$NS$91:$OO$91,0),FALSE))</f>
        <v>25</v>
      </c>
    </row>
    <row r="250" spans="1:17" x14ac:dyDescent="0.45">
      <c r="A250" s="3" t="str">
        <f t="shared" si="12"/>
        <v>Inbred HIPS_3_27</v>
      </c>
      <c r="B250" s="3" t="str">
        <f t="shared" si="13"/>
        <v>3_27</v>
      </c>
      <c r="C250" s="2" t="str">
        <f t="shared" si="15"/>
        <v>Missouri Valley$Inbred HIPS$150N$Dryland$Rep$1$Plot342Row3$Range27$@NC360</v>
      </c>
      <c r="D250" s="2">
        <v>342</v>
      </c>
      <c r="E250" s="2">
        <v>3</v>
      </c>
      <c r="F250" s="2">
        <v>27</v>
      </c>
      <c r="G250" s="2" t="s">
        <v>23</v>
      </c>
      <c r="H250" s="2">
        <v>1</v>
      </c>
      <c r="I250" s="2" t="s">
        <v>642</v>
      </c>
      <c r="J250" s="2" t="s">
        <v>551</v>
      </c>
      <c r="K250" s="2" t="s">
        <v>552</v>
      </c>
      <c r="L250" s="2" t="str">
        <f t="shared" si="14"/>
        <v>Inbred HIPS</v>
      </c>
      <c r="M250" t="s">
        <v>379</v>
      </c>
      <c r="N250">
        <v>243</v>
      </c>
      <c r="O250">
        <f>VLOOKUP(A250,'Original Index'!$A:$C,2,FALSE)</f>
        <v>1715899</v>
      </c>
      <c r="P250" s="2">
        <f>VLOOKUP(A250,'Original Index'!$A:$C,3,FALSE)</f>
        <v>1729254</v>
      </c>
      <c r="Q250">
        <f>IF(L250="Hybrid HIPS",VLOOKUP(F250,'Collection Maps'!$MR$5:$NM$46,MATCH(E250,'Collection Maps'!$MR$4:$NM$4,0),FALSE),VLOOKUP(F250,'Collection Maps'!$NS$6:$OO$89,MATCH(E250,'Collection Maps'!$NS$91:$OO$91,0),FALSE))</f>
        <v>25</v>
      </c>
    </row>
    <row r="251" spans="1:17" x14ac:dyDescent="0.45">
      <c r="A251" s="3" t="str">
        <f t="shared" si="12"/>
        <v>Inbred HIPS_2_27</v>
      </c>
      <c r="B251" s="3" t="str">
        <f t="shared" si="13"/>
        <v>2_27</v>
      </c>
      <c r="C251" s="2" t="str">
        <f t="shared" si="15"/>
        <v>Missouri Valley$Inbred HIPS$150N$Dryland$Rep$1$Plot341Row2$Range27$@AK-03</v>
      </c>
      <c r="D251" s="2">
        <v>341</v>
      </c>
      <c r="E251" s="2">
        <v>2</v>
      </c>
      <c r="F251" s="2">
        <v>27</v>
      </c>
      <c r="G251" s="2" t="s">
        <v>375</v>
      </c>
      <c r="H251" s="2">
        <v>1</v>
      </c>
      <c r="I251" s="2" t="s">
        <v>642</v>
      </c>
      <c r="J251" s="2" t="s">
        <v>551</v>
      </c>
      <c r="K251" s="2" t="s">
        <v>552</v>
      </c>
      <c r="L251" s="2" t="str">
        <f t="shared" si="14"/>
        <v>Inbred HIPS</v>
      </c>
      <c r="M251" t="s">
        <v>379</v>
      </c>
      <c r="N251">
        <v>388</v>
      </c>
      <c r="O251">
        <f>VLOOKUP(A251,'Original Index'!$A:$C,2,FALSE)</f>
        <v>1716206</v>
      </c>
      <c r="P251" s="2">
        <f>VLOOKUP(A251,'Original Index'!$A:$C,3,FALSE)</f>
        <v>1729399</v>
      </c>
      <c r="Q251">
        <f>IF(L251="Hybrid HIPS",VLOOKUP(F251,'Collection Maps'!$MR$5:$NM$46,MATCH(E251,'Collection Maps'!$MR$4:$NM$4,0),FALSE),VLOOKUP(F251,'Collection Maps'!$NS$6:$OO$89,MATCH(E251,'Collection Maps'!$NS$91:$OO$91,0),FALSE))</f>
        <v>25</v>
      </c>
    </row>
    <row r="252" spans="1:17" x14ac:dyDescent="0.45">
      <c r="A252" s="3" t="str">
        <f t="shared" si="12"/>
        <v>Inbred HIPS_2_28</v>
      </c>
      <c r="B252" s="3" t="str">
        <f t="shared" si="13"/>
        <v>2_28</v>
      </c>
      <c r="C252" s="2" t="str">
        <f t="shared" si="15"/>
        <v>Missouri Valley$Inbred HIPS$150N$Dryland$Rep$1$Plot360Row2$Range28$@CI187-2</v>
      </c>
      <c r="D252" s="2">
        <v>360</v>
      </c>
      <c r="E252" s="2">
        <v>2</v>
      </c>
      <c r="F252" s="2">
        <v>28</v>
      </c>
      <c r="G252" s="2" t="s">
        <v>26</v>
      </c>
      <c r="H252" s="2">
        <v>1</v>
      </c>
      <c r="I252" s="2" t="s">
        <v>642</v>
      </c>
      <c r="J252" s="2" t="s">
        <v>551</v>
      </c>
      <c r="K252" s="2" t="s">
        <v>552</v>
      </c>
      <c r="L252" s="2" t="str">
        <f t="shared" si="14"/>
        <v>Inbred HIPS</v>
      </c>
      <c r="M252" t="s">
        <v>379</v>
      </c>
      <c r="N252">
        <v>109</v>
      </c>
      <c r="O252">
        <f>VLOOKUP(A252,'Original Index'!$A:$C,2,FALSE)</f>
        <v>1715665</v>
      </c>
      <c r="P252" s="2">
        <f>VLOOKUP(A252,'Original Index'!$A:$C,3,FALSE)</f>
        <v>1729120</v>
      </c>
      <c r="Q252">
        <f>IF(L252="Hybrid HIPS",VLOOKUP(F252,'Collection Maps'!$MR$5:$NM$46,MATCH(E252,'Collection Maps'!$MR$4:$NM$4,0),FALSE),VLOOKUP(F252,'Collection Maps'!$NS$6:$OO$89,MATCH(E252,'Collection Maps'!$NS$91:$OO$91,0),FALSE))</f>
        <v>25</v>
      </c>
    </row>
    <row r="253" spans="1:17" x14ac:dyDescent="0.45">
      <c r="A253" s="3" t="str">
        <f t="shared" si="12"/>
        <v>Inbred HIPS_3_28</v>
      </c>
      <c r="B253" s="3" t="str">
        <f t="shared" si="13"/>
        <v>3_28</v>
      </c>
      <c r="C253" s="2" t="str">
        <f t="shared" si="15"/>
        <v>Missouri Valley$Inbred HIPS$150N$Dryland$Rep$1$Plot359Row3$Range28$@A654</v>
      </c>
      <c r="D253" s="2">
        <v>359</v>
      </c>
      <c r="E253" s="2">
        <v>3</v>
      </c>
      <c r="F253" s="2">
        <v>28</v>
      </c>
      <c r="G253" s="2" t="s">
        <v>50</v>
      </c>
      <c r="H253" s="2">
        <v>1</v>
      </c>
      <c r="I253" s="2" t="s">
        <v>642</v>
      </c>
      <c r="J253" s="2" t="s">
        <v>551</v>
      </c>
      <c r="K253" s="2" t="s">
        <v>552</v>
      </c>
      <c r="L253" s="2" t="str">
        <f t="shared" si="14"/>
        <v>Inbred HIPS</v>
      </c>
      <c r="M253" t="s">
        <v>379</v>
      </c>
      <c r="N253">
        <v>316</v>
      </c>
      <c r="O253">
        <f>VLOOKUP(A253,'Original Index'!$A:$C,2,FALSE)</f>
        <v>1716072</v>
      </c>
      <c r="P253" s="2">
        <f>VLOOKUP(A253,'Original Index'!$A:$C,3,FALSE)</f>
        <v>1729327</v>
      </c>
      <c r="Q253">
        <f>IF(L253="Hybrid HIPS",VLOOKUP(F253,'Collection Maps'!$MR$5:$NM$46,MATCH(E253,'Collection Maps'!$MR$4:$NM$4,0),FALSE),VLOOKUP(F253,'Collection Maps'!$NS$6:$OO$89,MATCH(E253,'Collection Maps'!$NS$91:$OO$91,0),FALSE))</f>
        <v>25</v>
      </c>
    </row>
    <row r="254" spans="1:17" x14ac:dyDescent="0.45">
      <c r="A254" s="3" t="str">
        <f t="shared" si="12"/>
        <v>Inbred HIPS_4_28</v>
      </c>
      <c r="B254" s="3" t="str">
        <f t="shared" si="13"/>
        <v>4_28</v>
      </c>
      <c r="C254" s="2" t="str">
        <f t="shared" si="15"/>
        <v>Missouri Valley$Inbred HIPS$150N$Dryland$Rep$1$Plot358Row4$Range28$@Il101</v>
      </c>
      <c r="D254" s="2">
        <v>358</v>
      </c>
      <c r="E254" s="2">
        <v>4</v>
      </c>
      <c r="F254" s="2">
        <v>28</v>
      </c>
      <c r="G254" s="2" t="s">
        <v>55</v>
      </c>
      <c r="H254" s="2">
        <v>1</v>
      </c>
      <c r="I254" s="2" t="s">
        <v>642</v>
      </c>
      <c r="J254" s="2" t="s">
        <v>551</v>
      </c>
      <c r="K254" s="2" t="s">
        <v>552</v>
      </c>
      <c r="L254" s="2" t="str">
        <f t="shared" si="14"/>
        <v>Inbred HIPS</v>
      </c>
      <c r="M254" t="s">
        <v>379</v>
      </c>
      <c r="N254">
        <v>291</v>
      </c>
      <c r="O254">
        <f>VLOOKUP(A254,'Original Index'!$A:$C,2,FALSE)</f>
        <v>1716047</v>
      </c>
      <c r="P254" s="2">
        <f>VLOOKUP(A254,'Original Index'!$A:$C,3,FALSE)</f>
        <v>1729302</v>
      </c>
      <c r="Q254">
        <f>IF(L254="Hybrid HIPS",VLOOKUP(F254,'Collection Maps'!$MR$5:$NM$46,MATCH(E254,'Collection Maps'!$MR$4:$NM$4,0),FALSE),VLOOKUP(F254,'Collection Maps'!$NS$6:$OO$89,MATCH(E254,'Collection Maps'!$NS$91:$OO$91,0),FALSE))</f>
        <v>25</v>
      </c>
    </row>
    <row r="255" spans="1:17" x14ac:dyDescent="0.45">
      <c r="A255" s="3" t="str">
        <f t="shared" si="12"/>
        <v>Inbred HIPS_5_28</v>
      </c>
      <c r="B255" s="3" t="str">
        <f t="shared" si="13"/>
        <v>5_28</v>
      </c>
      <c r="C255" s="2" t="str">
        <f t="shared" si="15"/>
        <v>Missouri Valley$Inbred HIPS$150N$Dryland$Rep$1$Plot357Row5$Range28$@779</v>
      </c>
      <c r="D255" s="2">
        <v>357</v>
      </c>
      <c r="E255" s="2">
        <v>5</v>
      </c>
      <c r="F255" s="2">
        <v>28</v>
      </c>
      <c r="G255" s="2" t="s">
        <v>61</v>
      </c>
      <c r="H255" s="2">
        <v>1</v>
      </c>
      <c r="I255" s="2" t="s">
        <v>642</v>
      </c>
      <c r="J255" s="2" t="s">
        <v>551</v>
      </c>
      <c r="K255" s="2" t="s">
        <v>552</v>
      </c>
      <c r="L255" s="2" t="str">
        <f t="shared" si="14"/>
        <v>Inbred HIPS</v>
      </c>
      <c r="M255" t="s">
        <v>379</v>
      </c>
      <c r="N255">
        <v>322</v>
      </c>
      <c r="O255">
        <f>VLOOKUP(A255,'Original Index'!$A:$C,2,FALSE)</f>
        <v>1716078</v>
      </c>
      <c r="P255" s="2">
        <f>VLOOKUP(A255,'Original Index'!$A:$C,3,FALSE)</f>
        <v>1729333</v>
      </c>
      <c r="Q255">
        <f>IF(L255="Hybrid HIPS",VLOOKUP(F255,'Collection Maps'!$MR$5:$NM$46,MATCH(E255,'Collection Maps'!$MR$4:$NM$4,0),FALSE),VLOOKUP(F255,'Collection Maps'!$NS$6:$OO$89,MATCH(E255,'Collection Maps'!$NS$91:$OO$91,0),FALSE))</f>
        <v>25</v>
      </c>
    </row>
    <row r="256" spans="1:17" x14ac:dyDescent="0.45">
      <c r="A256" s="3" t="str">
        <f t="shared" si="12"/>
        <v>Inbred HIPS_6_28</v>
      </c>
      <c r="B256" s="3" t="str">
        <f t="shared" si="13"/>
        <v>6_28</v>
      </c>
      <c r="C256" s="2" t="str">
        <f t="shared" si="15"/>
        <v>Missouri Valley$Inbred HIPS$150N$Dryland$Rep$1$Plot356Row6$Range28$@CO106</v>
      </c>
      <c r="D256" s="2">
        <v>356</v>
      </c>
      <c r="E256" s="2">
        <v>6</v>
      </c>
      <c r="F256" s="2">
        <v>28</v>
      </c>
      <c r="G256" s="2" t="s">
        <v>49</v>
      </c>
      <c r="H256" s="2">
        <v>1</v>
      </c>
      <c r="I256" s="2" t="s">
        <v>642</v>
      </c>
      <c r="J256" s="2" t="s">
        <v>551</v>
      </c>
      <c r="K256" s="2" t="s">
        <v>552</v>
      </c>
      <c r="L256" s="2" t="str">
        <f t="shared" si="14"/>
        <v>Inbred HIPS</v>
      </c>
      <c r="M256" t="s">
        <v>379</v>
      </c>
      <c r="N256">
        <v>285</v>
      </c>
      <c r="O256">
        <f>VLOOKUP(A256,'Original Index'!$A:$C,2,FALSE)</f>
        <v>1716041</v>
      </c>
      <c r="P256" s="2">
        <f>VLOOKUP(A256,'Original Index'!$A:$C,3,FALSE)</f>
        <v>1729296</v>
      </c>
      <c r="Q256">
        <f>IF(L256="Hybrid HIPS",VLOOKUP(F256,'Collection Maps'!$MR$5:$NM$46,MATCH(E256,'Collection Maps'!$MR$4:$NM$4,0),FALSE),VLOOKUP(F256,'Collection Maps'!$NS$6:$OO$89,MATCH(E256,'Collection Maps'!$NS$91:$OO$91,0),FALSE))</f>
        <v>25</v>
      </c>
    </row>
    <row r="257" spans="1:17" x14ac:dyDescent="0.45">
      <c r="A257" s="3" t="str">
        <f t="shared" si="12"/>
        <v>Inbred HIPS_7_28</v>
      </c>
      <c r="B257" s="3" t="str">
        <f t="shared" si="13"/>
        <v>7_28</v>
      </c>
      <c r="C257" s="2" t="str">
        <f t="shared" si="15"/>
        <v>Missouri Valley$Inbred HIPS$150N$Dryland$Rep$1$Plot355Row7$Range28$@A188</v>
      </c>
      <c r="D257" s="2">
        <v>355</v>
      </c>
      <c r="E257" s="2">
        <v>7</v>
      </c>
      <c r="F257" s="2">
        <v>28</v>
      </c>
      <c r="G257" s="2" t="s">
        <v>62</v>
      </c>
      <c r="H257" s="2">
        <v>1</v>
      </c>
      <c r="I257" s="2" t="s">
        <v>642</v>
      </c>
      <c r="J257" s="2" t="s">
        <v>551</v>
      </c>
      <c r="K257" s="2" t="s">
        <v>552</v>
      </c>
      <c r="L257" s="2" t="str">
        <f t="shared" si="14"/>
        <v>Inbred HIPS</v>
      </c>
      <c r="M257" t="s">
        <v>379</v>
      </c>
      <c r="N257">
        <v>103</v>
      </c>
      <c r="O257">
        <f>VLOOKUP(A257,'Original Index'!$A:$C,2,FALSE)</f>
        <v>1715659</v>
      </c>
      <c r="P257" s="2">
        <f>VLOOKUP(A257,'Original Index'!$A:$C,3,FALSE)</f>
        <v>1729114</v>
      </c>
      <c r="Q257">
        <f>IF(L257="Hybrid HIPS",VLOOKUP(F257,'Collection Maps'!$MR$5:$NM$46,MATCH(E257,'Collection Maps'!$MR$4:$NM$4,0),FALSE),VLOOKUP(F257,'Collection Maps'!$NS$6:$OO$89,MATCH(E257,'Collection Maps'!$NS$91:$OO$91,0),FALSE))</f>
        <v>25</v>
      </c>
    </row>
    <row r="258" spans="1:17" x14ac:dyDescent="0.45">
      <c r="A258" s="3" t="str">
        <f t="shared" ref="A258:A321" si="16">L258&amp;"_"&amp;B258</f>
        <v>Inbred HIPS_8_28</v>
      </c>
      <c r="B258" s="3" t="str">
        <f t="shared" ref="B258:B321" si="17">E258&amp;"_"&amp;F258</f>
        <v>8_28</v>
      </c>
      <c r="C258" s="2" t="str">
        <f t="shared" si="15"/>
        <v>Missouri Valley$Inbred HIPS$150N$Dryland$Rep$1$Plot354Row8$Range28$@B73</v>
      </c>
      <c r="D258" s="2">
        <v>354</v>
      </c>
      <c r="E258" s="2">
        <v>8</v>
      </c>
      <c r="F258" s="2">
        <v>28</v>
      </c>
      <c r="G258" s="2" t="s">
        <v>21</v>
      </c>
      <c r="H258" s="2">
        <v>1</v>
      </c>
      <c r="I258" s="2" t="s">
        <v>642</v>
      </c>
      <c r="J258" s="2" t="s">
        <v>551</v>
      </c>
      <c r="K258" s="2" t="s">
        <v>552</v>
      </c>
      <c r="L258" s="2" t="str">
        <f t="shared" ref="L258:L321" si="18">IF(M258="LC2120","Inbred HIPS","Hybrid HIPS")</f>
        <v>Inbred HIPS</v>
      </c>
      <c r="M258" t="s">
        <v>379</v>
      </c>
      <c r="N258">
        <v>352</v>
      </c>
      <c r="O258">
        <f>VLOOKUP(A258,'Original Index'!$A:$C,2,FALSE)</f>
        <v>1716215</v>
      </c>
      <c r="P258" s="2">
        <f>VLOOKUP(A258,'Original Index'!$A:$C,3,FALSE)</f>
        <v>1729363</v>
      </c>
      <c r="Q258">
        <f>IF(L258="Hybrid HIPS",VLOOKUP(F258,'Collection Maps'!$MR$5:$NM$46,MATCH(E258,'Collection Maps'!$MR$4:$NM$4,0),FALSE),VLOOKUP(F258,'Collection Maps'!$NS$6:$OO$89,MATCH(E258,'Collection Maps'!$NS$91:$OO$91,0),FALSE))</f>
        <v>25</v>
      </c>
    </row>
    <row r="259" spans="1:17" x14ac:dyDescent="0.45">
      <c r="A259" s="3" t="str">
        <f t="shared" si="16"/>
        <v>Inbred HIPS_9_28</v>
      </c>
      <c r="B259" s="3" t="str">
        <f t="shared" si="17"/>
        <v>9_28</v>
      </c>
      <c r="C259" s="2" t="str">
        <f t="shared" ref="C259:C322" si="19">K259&amp;"$"&amp;L259&amp;"$"&amp;I259&amp;"$"&amp;J259&amp;"$"&amp;"Rep"&amp;"$"&amp;H259&amp;"$"&amp;"Plot"&amp;D259&amp;"Row"&amp;E259&amp;"$"&amp;"Range"&amp;F259&amp;"$"&amp;"@"&amp;G259</f>
        <v>Missouri Valley$Inbred HIPS$150N$Dryland$Rep$1$Plot353Row9$Range28$@W153R</v>
      </c>
      <c r="D259" s="2">
        <v>353</v>
      </c>
      <c r="E259" s="2">
        <v>9</v>
      </c>
      <c r="F259" s="2">
        <v>28</v>
      </c>
      <c r="G259" s="2" t="s">
        <v>28</v>
      </c>
      <c r="H259" s="2">
        <v>1</v>
      </c>
      <c r="I259" s="2" t="s">
        <v>642</v>
      </c>
      <c r="J259" s="2" t="s">
        <v>551</v>
      </c>
      <c r="K259" s="2" t="s">
        <v>552</v>
      </c>
      <c r="L259" s="2" t="str">
        <f t="shared" si="18"/>
        <v>Inbred HIPS</v>
      </c>
      <c r="M259" t="s">
        <v>379</v>
      </c>
      <c r="N259">
        <v>167</v>
      </c>
      <c r="O259">
        <f>VLOOKUP(A259,'Original Index'!$A:$C,2,FALSE)</f>
        <v>1715823</v>
      </c>
      <c r="P259" s="2">
        <f>VLOOKUP(A259,'Original Index'!$A:$C,3,FALSE)</f>
        <v>1729178</v>
      </c>
      <c r="Q259">
        <f>IF(L259="Hybrid HIPS",VLOOKUP(F259,'Collection Maps'!$MR$5:$NM$46,MATCH(E259,'Collection Maps'!$MR$4:$NM$4,0),FALSE),VLOOKUP(F259,'Collection Maps'!$NS$6:$OO$89,MATCH(E259,'Collection Maps'!$NS$91:$OO$91,0),FALSE))</f>
        <v>25</v>
      </c>
    </row>
    <row r="260" spans="1:17" x14ac:dyDescent="0.45">
      <c r="A260" s="3" t="str">
        <f t="shared" si="16"/>
        <v>Inbred HIPS_10_28</v>
      </c>
      <c r="B260" s="3" t="str">
        <f t="shared" si="17"/>
        <v>10_28</v>
      </c>
      <c r="C260" s="2" t="str">
        <f t="shared" si="19"/>
        <v>Missouri Valley$Inbred HIPS$150N$Dryland$Rep$1$Plot352Row10$Range28$@LH54</v>
      </c>
      <c r="D260" s="2">
        <v>352</v>
      </c>
      <c r="E260" s="2">
        <v>10</v>
      </c>
      <c r="F260" s="2">
        <v>28</v>
      </c>
      <c r="G260" s="2" t="s">
        <v>59</v>
      </c>
      <c r="H260" s="2">
        <v>1</v>
      </c>
      <c r="I260" s="2" t="s">
        <v>642</v>
      </c>
      <c r="J260" s="2" t="s">
        <v>551</v>
      </c>
      <c r="K260" s="2" t="s">
        <v>552</v>
      </c>
      <c r="L260" s="2" t="str">
        <f t="shared" si="18"/>
        <v>Inbred HIPS</v>
      </c>
      <c r="M260" t="s">
        <v>379</v>
      </c>
      <c r="N260">
        <v>189</v>
      </c>
      <c r="O260">
        <f>VLOOKUP(A260,'Original Index'!$A:$C,2,FALSE)</f>
        <v>1715845</v>
      </c>
      <c r="P260" s="2">
        <f>VLOOKUP(A260,'Original Index'!$A:$C,3,FALSE)</f>
        <v>1729200</v>
      </c>
      <c r="Q260">
        <f>IF(L260="Hybrid HIPS",VLOOKUP(F260,'Collection Maps'!$MR$5:$NM$46,MATCH(E260,'Collection Maps'!$MR$4:$NM$4,0),FALSE),VLOOKUP(F260,'Collection Maps'!$NS$6:$OO$89,MATCH(E260,'Collection Maps'!$NS$91:$OO$91,0),FALSE))</f>
        <v>25</v>
      </c>
    </row>
    <row r="261" spans="1:17" x14ac:dyDescent="0.45">
      <c r="A261" s="3" t="str">
        <f t="shared" si="16"/>
        <v>Inbred HIPS_11_28</v>
      </c>
      <c r="B261" s="3" t="str">
        <f t="shared" si="17"/>
        <v>11_28</v>
      </c>
      <c r="C261" s="2" t="str">
        <f t="shared" si="19"/>
        <v>Missouri Valley$Inbred HIPS$150N$Dryland$Rep$1$Plot351Row11$Range28$@CML220</v>
      </c>
      <c r="D261" s="2">
        <v>351</v>
      </c>
      <c r="E261" s="2">
        <v>11</v>
      </c>
      <c r="F261" s="2">
        <v>28</v>
      </c>
      <c r="G261" s="2" t="s">
        <v>37</v>
      </c>
      <c r="H261" s="2">
        <v>1</v>
      </c>
      <c r="I261" s="2" t="s">
        <v>642</v>
      </c>
      <c r="J261" s="2" t="s">
        <v>551</v>
      </c>
      <c r="K261" s="2" t="s">
        <v>552</v>
      </c>
      <c r="L261" s="2" t="str">
        <f t="shared" si="18"/>
        <v>Inbred HIPS</v>
      </c>
      <c r="M261" t="s">
        <v>379</v>
      </c>
      <c r="N261">
        <v>337</v>
      </c>
      <c r="O261">
        <f>VLOOKUP(A261,'Original Index'!$A:$C,2,FALSE)</f>
        <v>1716093</v>
      </c>
      <c r="P261" s="2">
        <f>VLOOKUP(A261,'Original Index'!$A:$C,3,FALSE)</f>
        <v>1729348</v>
      </c>
      <c r="Q261">
        <f>IF(L261="Hybrid HIPS",VLOOKUP(F261,'Collection Maps'!$MR$5:$NM$46,MATCH(E261,'Collection Maps'!$MR$4:$NM$4,0),FALSE),VLOOKUP(F261,'Collection Maps'!$NS$6:$OO$89,MATCH(E261,'Collection Maps'!$NS$91:$OO$91,0),FALSE))</f>
        <v>25</v>
      </c>
    </row>
    <row r="262" spans="1:17" x14ac:dyDescent="0.45">
      <c r="A262" s="3" t="str">
        <f t="shared" si="16"/>
        <v>Inbred HIPS_11_29</v>
      </c>
      <c r="B262" s="3" t="str">
        <f t="shared" si="17"/>
        <v>11_29</v>
      </c>
      <c r="C262" s="2" t="str">
        <f t="shared" si="19"/>
        <v>Missouri Valley$Inbred HIPS$150N$Dryland$Rep$1$Plot370Row11$Range29$@CI21E</v>
      </c>
      <c r="D262" s="2">
        <v>370</v>
      </c>
      <c r="E262" s="2">
        <v>11</v>
      </c>
      <c r="F262" s="2">
        <v>29</v>
      </c>
      <c r="G262" s="2" t="s">
        <v>160</v>
      </c>
      <c r="H262" s="2">
        <v>1</v>
      </c>
      <c r="I262" s="2" t="s">
        <v>642</v>
      </c>
      <c r="J262" s="2" t="s">
        <v>551</v>
      </c>
      <c r="K262" s="2" t="s">
        <v>552</v>
      </c>
      <c r="L262" s="2" t="str">
        <f t="shared" si="18"/>
        <v>Inbred HIPS</v>
      </c>
      <c r="M262" t="s">
        <v>379</v>
      </c>
      <c r="N262">
        <v>249</v>
      </c>
      <c r="O262">
        <f>VLOOKUP(A262,'Original Index'!$A:$C,2,FALSE)</f>
        <v>1716005</v>
      </c>
      <c r="P262" s="2">
        <f>VLOOKUP(A262,'Original Index'!$A:$C,3,FALSE)</f>
        <v>1729260</v>
      </c>
      <c r="Q262">
        <f>IF(L262="Hybrid HIPS",VLOOKUP(F262,'Collection Maps'!$MR$5:$NM$46,MATCH(E262,'Collection Maps'!$MR$4:$NM$4,0),FALSE),VLOOKUP(F262,'Collection Maps'!$NS$6:$OO$89,MATCH(E262,'Collection Maps'!$NS$91:$OO$91,0),FALSE))</f>
        <v>26</v>
      </c>
    </row>
    <row r="263" spans="1:17" x14ac:dyDescent="0.45">
      <c r="A263" s="3" t="str">
        <f t="shared" si="16"/>
        <v>Inbred HIPS_10_29</v>
      </c>
      <c r="B263" s="3" t="str">
        <f t="shared" si="17"/>
        <v>10_29</v>
      </c>
      <c r="C263" s="2" t="str">
        <f t="shared" si="19"/>
        <v>Missouri Valley$Inbred HIPS$150N$Dryland$Rep$1$Plot369Row10$Range29$@CML61</v>
      </c>
      <c r="D263" s="2">
        <v>369</v>
      </c>
      <c r="E263" s="2">
        <v>10</v>
      </c>
      <c r="F263" s="2">
        <v>29</v>
      </c>
      <c r="G263" s="2" t="s">
        <v>89</v>
      </c>
      <c r="H263" s="2">
        <v>1</v>
      </c>
      <c r="I263" s="2" t="s">
        <v>642</v>
      </c>
      <c r="J263" s="2" t="s">
        <v>551</v>
      </c>
      <c r="K263" s="2" t="s">
        <v>552</v>
      </c>
      <c r="L263" s="2" t="str">
        <f t="shared" si="18"/>
        <v>Inbred HIPS</v>
      </c>
      <c r="M263" t="s">
        <v>379</v>
      </c>
      <c r="N263">
        <v>327</v>
      </c>
      <c r="O263">
        <f>VLOOKUP(A263,'Original Index'!$A:$C,2,FALSE)</f>
        <v>1716083</v>
      </c>
      <c r="P263" s="2">
        <f>VLOOKUP(A263,'Original Index'!$A:$C,3,FALSE)</f>
        <v>1729338</v>
      </c>
      <c r="Q263">
        <f>IF(L263="Hybrid HIPS",VLOOKUP(F263,'Collection Maps'!$MR$5:$NM$46,MATCH(E263,'Collection Maps'!$MR$4:$NM$4,0),FALSE),VLOOKUP(F263,'Collection Maps'!$NS$6:$OO$89,MATCH(E263,'Collection Maps'!$NS$91:$OO$91,0),FALSE))</f>
        <v>26</v>
      </c>
    </row>
    <row r="264" spans="1:17" x14ac:dyDescent="0.45">
      <c r="A264" s="3" t="str">
        <f t="shared" si="16"/>
        <v>Inbred HIPS_9_29</v>
      </c>
      <c r="B264" s="3" t="str">
        <f t="shared" si="17"/>
        <v>9_29</v>
      </c>
      <c r="C264" s="2" t="str">
        <f t="shared" si="19"/>
        <v>Missouri Valley$Inbred HIPS$150N$Dryland$Rep$1$Plot368Row9$Range29$@NC352</v>
      </c>
      <c r="D264" s="2">
        <v>368</v>
      </c>
      <c r="E264" s="2">
        <v>9</v>
      </c>
      <c r="F264" s="2">
        <v>29</v>
      </c>
      <c r="G264" s="2" t="s">
        <v>76</v>
      </c>
      <c r="H264" s="2">
        <v>1</v>
      </c>
      <c r="I264" s="2" t="s">
        <v>642</v>
      </c>
      <c r="J264" s="2" t="s">
        <v>551</v>
      </c>
      <c r="K264" s="2" t="s">
        <v>552</v>
      </c>
      <c r="L264" s="2" t="str">
        <f t="shared" si="18"/>
        <v>Inbred HIPS</v>
      </c>
      <c r="M264" t="s">
        <v>379</v>
      </c>
      <c r="N264">
        <v>127</v>
      </c>
      <c r="O264">
        <f>VLOOKUP(A264,'Original Index'!$A:$C,2,FALSE)</f>
        <v>1715683</v>
      </c>
      <c r="P264" s="2">
        <f>VLOOKUP(A264,'Original Index'!$A:$C,3,FALSE)</f>
        <v>1729138</v>
      </c>
      <c r="Q264">
        <f>IF(L264="Hybrid HIPS",VLOOKUP(F264,'Collection Maps'!$MR$5:$NM$46,MATCH(E264,'Collection Maps'!$MR$4:$NM$4,0),FALSE),VLOOKUP(F264,'Collection Maps'!$NS$6:$OO$89,MATCH(E264,'Collection Maps'!$NS$91:$OO$91,0),FALSE))</f>
        <v>26</v>
      </c>
    </row>
    <row r="265" spans="1:17" x14ac:dyDescent="0.45">
      <c r="A265" s="3" t="str">
        <f t="shared" si="16"/>
        <v>Inbred HIPS_8_29</v>
      </c>
      <c r="B265" s="3" t="str">
        <f t="shared" si="17"/>
        <v>8_29</v>
      </c>
      <c r="C265" s="2" t="str">
        <f t="shared" si="19"/>
        <v>Missouri Valley$Inbred HIPS$150N$Dryland$Rep$1$Plot367Row8$Range29$@PHG83</v>
      </c>
      <c r="D265" s="2">
        <v>367</v>
      </c>
      <c r="E265" s="2">
        <v>8</v>
      </c>
      <c r="F265" s="2">
        <v>29</v>
      </c>
      <c r="G265" s="2" t="s">
        <v>155</v>
      </c>
      <c r="H265" s="2">
        <v>1</v>
      </c>
      <c r="I265" s="2" t="s">
        <v>642</v>
      </c>
      <c r="J265" s="2" t="s">
        <v>551</v>
      </c>
      <c r="K265" s="2" t="s">
        <v>552</v>
      </c>
      <c r="L265" s="2" t="str">
        <f t="shared" si="18"/>
        <v>Inbred HIPS</v>
      </c>
      <c r="M265" t="s">
        <v>379</v>
      </c>
      <c r="N265">
        <v>187</v>
      </c>
      <c r="O265">
        <f>VLOOKUP(A265,'Original Index'!$A:$C,2,FALSE)</f>
        <v>1715843</v>
      </c>
      <c r="P265" s="2">
        <f>VLOOKUP(A265,'Original Index'!$A:$C,3,FALSE)</f>
        <v>1729198</v>
      </c>
      <c r="Q265">
        <f>IF(L265="Hybrid HIPS",VLOOKUP(F265,'Collection Maps'!$MR$5:$NM$46,MATCH(E265,'Collection Maps'!$MR$4:$NM$4,0),FALSE),VLOOKUP(F265,'Collection Maps'!$NS$6:$OO$89,MATCH(E265,'Collection Maps'!$NS$91:$OO$91,0),FALSE))</f>
        <v>26</v>
      </c>
    </row>
    <row r="266" spans="1:17" x14ac:dyDescent="0.45">
      <c r="A266" s="3" t="str">
        <f t="shared" si="16"/>
        <v>Inbred HIPS_7_29</v>
      </c>
      <c r="B266" s="3" t="str">
        <f t="shared" si="17"/>
        <v>7_29</v>
      </c>
      <c r="C266" s="2" t="str">
        <f t="shared" si="19"/>
        <v>Missouri Valley$Inbred HIPS$150N$Dryland$Rep$1$Plot366Row7$Range29$@CML91</v>
      </c>
      <c r="D266" s="2">
        <v>366</v>
      </c>
      <c r="E266" s="2">
        <v>7</v>
      </c>
      <c r="F266" s="2">
        <v>29</v>
      </c>
      <c r="G266" s="2" t="s">
        <v>68</v>
      </c>
      <c r="H266" s="2">
        <v>1</v>
      </c>
      <c r="I266" s="2" t="s">
        <v>642</v>
      </c>
      <c r="J266" s="2" t="s">
        <v>551</v>
      </c>
      <c r="K266" s="2" t="s">
        <v>552</v>
      </c>
      <c r="L266" s="2" t="str">
        <f t="shared" si="18"/>
        <v>Inbred HIPS</v>
      </c>
      <c r="M266" t="s">
        <v>379</v>
      </c>
      <c r="N266">
        <v>228</v>
      </c>
      <c r="O266">
        <f>VLOOKUP(A266,'Original Index'!$A:$C,2,FALSE)</f>
        <v>1715884</v>
      </c>
      <c r="P266" s="2">
        <f>VLOOKUP(A266,'Original Index'!$A:$C,3,FALSE)</f>
        <v>1729239</v>
      </c>
      <c r="Q266">
        <f>IF(L266="Hybrid HIPS",VLOOKUP(F266,'Collection Maps'!$MR$5:$NM$46,MATCH(E266,'Collection Maps'!$MR$4:$NM$4,0),FALSE),VLOOKUP(F266,'Collection Maps'!$NS$6:$OO$89,MATCH(E266,'Collection Maps'!$NS$91:$OO$91,0),FALSE))</f>
        <v>26</v>
      </c>
    </row>
    <row r="267" spans="1:17" x14ac:dyDescent="0.45">
      <c r="A267" s="3" t="str">
        <f t="shared" si="16"/>
        <v>Inbred HIPS_6_29</v>
      </c>
      <c r="B267" s="3" t="str">
        <f t="shared" si="17"/>
        <v>6_29</v>
      </c>
      <c r="C267" s="2" t="str">
        <f t="shared" si="19"/>
        <v>Missouri Valley$Inbred HIPS$150N$Dryland$Rep$1$Plot365Row6$Range29$@T234</v>
      </c>
      <c r="D267" s="2">
        <v>365</v>
      </c>
      <c r="E267" s="2">
        <v>6</v>
      </c>
      <c r="F267" s="2">
        <v>29</v>
      </c>
      <c r="G267" s="2" t="s">
        <v>77</v>
      </c>
      <c r="H267" s="2">
        <v>1</v>
      </c>
      <c r="I267" s="2" t="s">
        <v>642</v>
      </c>
      <c r="J267" s="2" t="s">
        <v>551</v>
      </c>
      <c r="K267" s="2" t="s">
        <v>552</v>
      </c>
      <c r="L267" s="2" t="str">
        <f t="shared" si="18"/>
        <v>Inbred HIPS</v>
      </c>
      <c r="M267" t="s">
        <v>379</v>
      </c>
      <c r="N267">
        <v>43</v>
      </c>
      <c r="O267">
        <f>VLOOKUP(A267,'Original Index'!$A:$C,2,FALSE)</f>
        <v>1715499</v>
      </c>
      <c r="P267" s="2">
        <f>VLOOKUP(A267,'Original Index'!$A:$C,3,FALSE)</f>
        <v>1723054</v>
      </c>
      <c r="Q267">
        <f>IF(L267="Hybrid HIPS",VLOOKUP(F267,'Collection Maps'!$MR$5:$NM$46,MATCH(E267,'Collection Maps'!$MR$4:$NM$4,0),FALSE),VLOOKUP(F267,'Collection Maps'!$NS$6:$OO$89,MATCH(E267,'Collection Maps'!$NS$91:$OO$91,0),FALSE))</f>
        <v>26</v>
      </c>
    </row>
    <row r="268" spans="1:17" x14ac:dyDescent="0.45">
      <c r="A268" s="3" t="str">
        <f t="shared" si="16"/>
        <v>Inbred HIPS_5_29</v>
      </c>
      <c r="B268" s="3" t="str">
        <f t="shared" si="17"/>
        <v>5_29</v>
      </c>
      <c r="C268" s="2" t="str">
        <f t="shared" si="19"/>
        <v>Missouri Valley$Inbred HIPS$150N$Dryland$Rep$1$Plot364Row5$Range29$@B73</v>
      </c>
      <c r="D268" s="2">
        <v>364</v>
      </c>
      <c r="E268" s="2">
        <v>5</v>
      </c>
      <c r="F268" s="2">
        <v>29</v>
      </c>
      <c r="G268" s="2" t="s">
        <v>21</v>
      </c>
      <c r="H268" s="2">
        <v>1</v>
      </c>
      <c r="I268" s="2" t="s">
        <v>642</v>
      </c>
      <c r="J268" s="2" t="s">
        <v>551</v>
      </c>
      <c r="K268" s="2" t="s">
        <v>552</v>
      </c>
      <c r="L268" s="2" t="str">
        <f t="shared" si="18"/>
        <v>Inbred HIPS</v>
      </c>
      <c r="M268" t="s">
        <v>379</v>
      </c>
      <c r="N268">
        <v>368</v>
      </c>
      <c r="O268">
        <f>VLOOKUP(A268,'Original Index'!$A:$C,2,FALSE)</f>
        <v>1716215</v>
      </c>
      <c r="P268" s="2">
        <f>VLOOKUP(A268,'Original Index'!$A:$C,3,FALSE)</f>
        <v>1729379</v>
      </c>
      <c r="Q268">
        <f>IF(L268="Hybrid HIPS",VLOOKUP(F268,'Collection Maps'!$MR$5:$NM$46,MATCH(E268,'Collection Maps'!$MR$4:$NM$4,0),FALSE),VLOOKUP(F268,'Collection Maps'!$NS$6:$OO$89,MATCH(E268,'Collection Maps'!$NS$91:$OO$91,0),FALSE))</f>
        <v>26</v>
      </c>
    </row>
    <row r="269" spans="1:17" x14ac:dyDescent="0.45">
      <c r="A269" s="3" t="str">
        <f t="shared" si="16"/>
        <v>Inbred HIPS_4_29</v>
      </c>
      <c r="B269" s="3" t="str">
        <f t="shared" si="17"/>
        <v>4_29</v>
      </c>
      <c r="C269" s="2" t="str">
        <f t="shared" si="19"/>
        <v>Missouri Valley$Inbred HIPS$150N$Dryland$Rep$1$Plot363Row4$Range29$@MO1W</v>
      </c>
      <c r="D269" s="2">
        <v>363</v>
      </c>
      <c r="E269" s="2">
        <v>4</v>
      </c>
      <c r="F269" s="2">
        <v>29</v>
      </c>
      <c r="G269" s="2" t="s">
        <v>97</v>
      </c>
      <c r="H269" s="2">
        <v>1</v>
      </c>
      <c r="I269" s="2" t="s">
        <v>642</v>
      </c>
      <c r="J269" s="2" t="s">
        <v>551</v>
      </c>
      <c r="K269" s="2" t="s">
        <v>552</v>
      </c>
      <c r="L269" s="2" t="str">
        <f t="shared" si="18"/>
        <v>Inbred HIPS</v>
      </c>
      <c r="M269" t="s">
        <v>379</v>
      </c>
      <c r="N269">
        <v>256</v>
      </c>
      <c r="O269">
        <f>VLOOKUP(A269,'Original Index'!$A:$C,2,FALSE)</f>
        <v>1716012</v>
      </c>
      <c r="P269" s="2">
        <f>VLOOKUP(A269,'Original Index'!$A:$C,3,FALSE)</f>
        <v>1729267</v>
      </c>
      <c r="Q269">
        <f>IF(L269="Hybrid HIPS",VLOOKUP(F269,'Collection Maps'!$MR$5:$NM$46,MATCH(E269,'Collection Maps'!$MR$4:$NM$4,0),FALSE),VLOOKUP(F269,'Collection Maps'!$NS$6:$OO$89,MATCH(E269,'Collection Maps'!$NS$91:$OO$91,0),FALSE))</f>
        <v>26</v>
      </c>
    </row>
    <row r="270" spans="1:17" x14ac:dyDescent="0.45">
      <c r="A270" s="3" t="str">
        <f t="shared" si="16"/>
        <v>Inbred HIPS_3_29</v>
      </c>
      <c r="B270" s="3" t="str">
        <f t="shared" si="17"/>
        <v>3_29</v>
      </c>
      <c r="C270" s="2" t="str">
        <f t="shared" si="19"/>
        <v>Missouri Valley$Inbred HIPS$150N$Dryland$Rep$1$Plot362Row3$Range29$@POP-N-EAT</v>
      </c>
      <c r="D270" s="2">
        <v>362</v>
      </c>
      <c r="E270" s="2">
        <v>3</v>
      </c>
      <c r="F270" s="2">
        <v>29</v>
      </c>
      <c r="G270" s="2" t="s">
        <v>69</v>
      </c>
      <c r="H270" s="2">
        <v>1</v>
      </c>
      <c r="I270" s="2" t="s">
        <v>642</v>
      </c>
      <c r="J270" s="2" t="s">
        <v>551</v>
      </c>
      <c r="K270" s="2" t="s">
        <v>552</v>
      </c>
      <c r="L270" s="2" t="str">
        <f t="shared" si="18"/>
        <v>Inbred HIPS</v>
      </c>
      <c r="M270" t="s">
        <v>379</v>
      </c>
      <c r="N270">
        <v>76</v>
      </c>
      <c r="O270">
        <f>VLOOKUP(A270,'Original Index'!$A:$C,2,FALSE)</f>
        <v>1715632</v>
      </c>
      <c r="P270" s="2">
        <f>VLOOKUP(A270,'Original Index'!$A:$C,3,FALSE)</f>
        <v>1723087</v>
      </c>
      <c r="Q270">
        <f>IF(L270="Hybrid HIPS",VLOOKUP(F270,'Collection Maps'!$MR$5:$NM$46,MATCH(E270,'Collection Maps'!$MR$4:$NM$4,0),FALSE),VLOOKUP(F270,'Collection Maps'!$NS$6:$OO$89,MATCH(E270,'Collection Maps'!$NS$91:$OO$91,0),FALSE))</f>
        <v>26</v>
      </c>
    </row>
    <row r="271" spans="1:17" x14ac:dyDescent="0.45">
      <c r="A271" s="3" t="str">
        <f t="shared" si="16"/>
        <v>Inbred HIPS_2_29</v>
      </c>
      <c r="B271" s="3" t="str">
        <f t="shared" si="17"/>
        <v>2_29</v>
      </c>
      <c r="C271" s="2" t="str">
        <f t="shared" si="19"/>
        <v>Missouri Valley$Inbred HIPS$150N$Dryland$Rep$1$Plot361Row2$Range29$@AK-08</v>
      </c>
      <c r="D271" s="2">
        <v>361</v>
      </c>
      <c r="E271" s="2">
        <v>2</v>
      </c>
      <c r="F271" s="2">
        <v>29</v>
      </c>
      <c r="G271" s="2" t="s">
        <v>369</v>
      </c>
      <c r="H271" s="2">
        <v>1</v>
      </c>
      <c r="I271" s="2" t="s">
        <v>642</v>
      </c>
      <c r="J271" s="2" t="s">
        <v>551</v>
      </c>
      <c r="K271" s="2" t="s">
        <v>552</v>
      </c>
      <c r="L271" s="2" t="str">
        <f t="shared" si="18"/>
        <v>Inbred HIPS</v>
      </c>
      <c r="M271" t="s">
        <v>379</v>
      </c>
      <c r="N271">
        <v>393</v>
      </c>
      <c r="O271">
        <f>VLOOKUP(A271,'Original Index'!$A:$C,2,FALSE)</f>
        <v>1716211</v>
      </c>
      <c r="P271" s="2">
        <f>VLOOKUP(A271,'Original Index'!$A:$C,3,FALSE)</f>
        <v>1729404</v>
      </c>
      <c r="Q271">
        <f>IF(L271="Hybrid HIPS",VLOOKUP(F271,'Collection Maps'!$MR$5:$NM$46,MATCH(E271,'Collection Maps'!$MR$4:$NM$4,0),FALSE),VLOOKUP(F271,'Collection Maps'!$NS$6:$OO$89,MATCH(E271,'Collection Maps'!$NS$91:$OO$91,0),FALSE))</f>
        <v>26</v>
      </c>
    </row>
    <row r="272" spans="1:17" x14ac:dyDescent="0.45">
      <c r="A272" s="3" t="str">
        <f t="shared" si="16"/>
        <v>Inbred HIPS_2_30</v>
      </c>
      <c r="B272" s="3" t="str">
        <f t="shared" si="17"/>
        <v>2_30</v>
      </c>
      <c r="C272" s="2" t="str">
        <f t="shared" si="19"/>
        <v>Missouri Valley$Inbred HIPS$150N$Dryland$Rep$1$Plot380Row2$Range30$@NC358</v>
      </c>
      <c r="D272" s="2">
        <v>380</v>
      </c>
      <c r="E272" s="2">
        <v>2</v>
      </c>
      <c r="F272" s="2">
        <v>30</v>
      </c>
      <c r="G272" s="2" t="s">
        <v>119</v>
      </c>
      <c r="H272" s="2">
        <v>1</v>
      </c>
      <c r="I272" s="2" t="s">
        <v>642</v>
      </c>
      <c r="J272" s="2" t="s">
        <v>551</v>
      </c>
      <c r="K272" s="2" t="s">
        <v>552</v>
      </c>
      <c r="L272" s="2" t="str">
        <f t="shared" si="18"/>
        <v>Inbred HIPS</v>
      </c>
      <c r="M272" t="s">
        <v>379</v>
      </c>
      <c r="N272">
        <v>3</v>
      </c>
      <c r="O272">
        <f>VLOOKUP(A272,'Original Index'!$A:$C,2,FALSE)</f>
        <v>1715459</v>
      </c>
      <c r="P272" s="2">
        <f>VLOOKUP(A272,'Original Index'!$A:$C,3,FALSE)</f>
        <v>1723014</v>
      </c>
      <c r="Q272">
        <f>IF(L272="Hybrid HIPS",VLOOKUP(F272,'Collection Maps'!$MR$5:$NM$46,MATCH(E272,'Collection Maps'!$MR$4:$NM$4,0),FALSE),VLOOKUP(F272,'Collection Maps'!$NS$6:$OO$89,MATCH(E272,'Collection Maps'!$NS$91:$OO$91,0),FALSE))</f>
        <v>26</v>
      </c>
    </row>
    <row r="273" spans="1:17" x14ac:dyDescent="0.45">
      <c r="A273" s="3" t="str">
        <f t="shared" si="16"/>
        <v>Inbred HIPS_3_30</v>
      </c>
      <c r="B273" s="3" t="str">
        <f t="shared" si="17"/>
        <v>3_30</v>
      </c>
      <c r="C273" s="2" t="str">
        <f t="shared" si="19"/>
        <v>Missouri Valley$Inbred HIPS$150N$Dryland$Rep$1$Plot379Row3$Range30$@Mo17</v>
      </c>
      <c r="D273" s="2">
        <v>379</v>
      </c>
      <c r="E273" s="2">
        <v>3</v>
      </c>
      <c r="F273" s="2">
        <v>30</v>
      </c>
      <c r="G273" s="2" t="s">
        <v>123</v>
      </c>
      <c r="H273" s="2">
        <v>1</v>
      </c>
      <c r="I273" s="2" t="s">
        <v>642</v>
      </c>
      <c r="J273" s="2" t="s">
        <v>551</v>
      </c>
      <c r="K273" s="2" t="s">
        <v>552</v>
      </c>
      <c r="L273" s="2" t="str">
        <f t="shared" si="18"/>
        <v>Inbred HIPS</v>
      </c>
      <c r="M273" t="s">
        <v>379</v>
      </c>
      <c r="N273">
        <v>153</v>
      </c>
      <c r="O273">
        <f>VLOOKUP(A273,'Original Index'!$A:$C,2,FALSE)</f>
        <v>1715809</v>
      </c>
      <c r="P273" s="2">
        <f>VLOOKUP(A273,'Original Index'!$A:$C,3,FALSE)</f>
        <v>1729164</v>
      </c>
      <c r="Q273">
        <f>IF(L273="Hybrid HIPS",VLOOKUP(F273,'Collection Maps'!$MR$5:$NM$46,MATCH(E273,'Collection Maps'!$MR$4:$NM$4,0),FALSE),VLOOKUP(F273,'Collection Maps'!$NS$6:$OO$89,MATCH(E273,'Collection Maps'!$NS$91:$OO$91,0),FALSE))</f>
        <v>26</v>
      </c>
    </row>
    <row r="274" spans="1:17" x14ac:dyDescent="0.45">
      <c r="A274" s="3" t="str">
        <f t="shared" si="16"/>
        <v>Inbred HIPS_4_30</v>
      </c>
      <c r="B274" s="3" t="str">
        <f t="shared" si="17"/>
        <v>4_30</v>
      </c>
      <c r="C274" s="2" t="str">
        <f t="shared" si="19"/>
        <v>Missouri Valley$Inbred HIPS$150N$Dryland$Rep$1$Plot378Row4$Range30$@Oh43E</v>
      </c>
      <c r="D274" s="2">
        <v>378</v>
      </c>
      <c r="E274" s="2">
        <v>4</v>
      </c>
      <c r="F274" s="2">
        <v>30</v>
      </c>
      <c r="G274" s="2" t="s">
        <v>110</v>
      </c>
      <c r="H274" s="2">
        <v>1</v>
      </c>
      <c r="I274" s="2" t="s">
        <v>642</v>
      </c>
      <c r="J274" s="2" t="s">
        <v>551</v>
      </c>
      <c r="K274" s="2" t="s">
        <v>552</v>
      </c>
      <c r="L274" s="2" t="str">
        <f t="shared" si="18"/>
        <v>Inbred HIPS</v>
      </c>
      <c r="M274" t="s">
        <v>379</v>
      </c>
      <c r="N274">
        <v>41</v>
      </c>
      <c r="O274">
        <f>VLOOKUP(A274,'Original Index'!$A:$C,2,FALSE)</f>
        <v>1715497</v>
      </c>
      <c r="P274" s="2">
        <f>VLOOKUP(A274,'Original Index'!$A:$C,3,FALSE)</f>
        <v>1723052</v>
      </c>
      <c r="Q274">
        <f>IF(L274="Hybrid HIPS",VLOOKUP(F274,'Collection Maps'!$MR$5:$NM$46,MATCH(E274,'Collection Maps'!$MR$4:$NM$4,0),FALSE),VLOOKUP(F274,'Collection Maps'!$NS$6:$OO$89,MATCH(E274,'Collection Maps'!$NS$91:$OO$91,0),FALSE))</f>
        <v>26</v>
      </c>
    </row>
    <row r="275" spans="1:17" x14ac:dyDescent="0.45">
      <c r="A275" s="3" t="str">
        <f t="shared" si="16"/>
        <v>Inbred HIPS_5_30</v>
      </c>
      <c r="B275" s="3" t="str">
        <f t="shared" si="17"/>
        <v>5_30</v>
      </c>
      <c r="C275" s="2" t="str">
        <f t="shared" si="19"/>
        <v>Missouri Valley$Inbred HIPS$150N$Dryland$Rep$1$Plot377Row5$Range30$@Tzi10</v>
      </c>
      <c r="D275" s="2">
        <v>377</v>
      </c>
      <c r="E275" s="2">
        <v>5</v>
      </c>
      <c r="F275" s="2">
        <v>30</v>
      </c>
      <c r="G275" s="2" t="s">
        <v>181</v>
      </c>
      <c r="H275" s="2">
        <v>1</v>
      </c>
      <c r="I275" s="2" t="s">
        <v>642</v>
      </c>
      <c r="J275" s="2" t="s">
        <v>551</v>
      </c>
      <c r="K275" s="2" t="s">
        <v>552</v>
      </c>
      <c r="L275" s="2" t="str">
        <f t="shared" si="18"/>
        <v>Inbred HIPS</v>
      </c>
      <c r="M275" t="s">
        <v>379</v>
      </c>
      <c r="N275">
        <v>50</v>
      </c>
      <c r="O275">
        <f>VLOOKUP(A275,'Original Index'!$A:$C,2,FALSE)</f>
        <v>1715606</v>
      </c>
      <c r="P275" s="2">
        <f>VLOOKUP(A275,'Original Index'!$A:$C,3,FALSE)</f>
        <v>1723061</v>
      </c>
      <c r="Q275">
        <f>IF(L275="Hybrid HIPS",VLOOKUP(F275,'Collection Maps'!$MR$5:$NM$46,MATCH(E275,'Collection Maps'!$MR$4:$NM$4,0),FALSE),VLOOKUP(F275,'Collection Maps'!$NS$6:$OO$89,MATCH(E275,'Collection Maps'!$NS$91:$OO$91,0),FALSE))</f>
        <v>26</v>
      </c>
    </row>
    <row r="276" spans="1:17" x14ac:dyDescent="0.45">
      <c r="A276" s="3" t="str">
        <f t="shared" si="16"/>
        <v>Inbred HIPS_6_30</v>
      </c>
      <c r="B276" s="3" t="str">
        <f t="shared" si="17"/>
        <v>6_30</v>
      </c>
      <c r="C276" s="2" t="str">
        <f t="shared" si="19"/>
        <v>Missouri Valley$Inbred HIPS$150N$Dryland$Rep$1$Plot376Row6$Range30$@PHW43</v>
      </c>
      <c r="D276" s="2">
        <v>376</v>
      </c>
      <c r="E276" s="2">
        <v>6</v>
      </c>
      <c r="F276" s="2">
        <v>30</v>
      </c>
      <c r="G276" s="2" t="s">
        <v>138</v>
      </c>
      <c r="H276" s="2">
        <v>1</v>
      </c>
      <c r="I276" s="2" t="s">
        <v>642</v>
      </c>
      <c r="J276" s="2" t="s">
        <v>551</v>
      </c>
      <c r="K276" s="2" t="s">
        <v>552</v>
      </c>
      <c r="L276" s="2" t="str">
        <f t="shared" si="18"/>
        <v>Inbred HIPS</v>
      </c>
      <c r="M276" t="s">
        <v>379</v>
      </c>
      <c r="N276">
        <v>214</v>
      </c>
      <c r="O276">
        <f>VLOOKUP(A276,'Original Index'!$A:$C,2,FALSE)</f>
        <v>1715870</v>
      </c>
      <c r="P276" s="2">
        <f>VLOOKUP(A276,'Original Index'!$A:$C,3,FALSE)</f>
        <v>1729225</v>
      </c>
      <c r="Q276">
        <f>IF(L276="Hybrid HIPS",VLOOKUP(F276,'Collection Maps'!$MR$5:$NM$46,MATCH(E276,'Collection Maps'!$MR$4:$NM$4,0),FALSE),VLOOKUP(F276,'Collection Maps'!$NS$6:$OO$89,MATCH(E276,'Collection Maps'!$NS$91:$OO$91,0),FALSE))</f>
        <v>26</v>
      </c>
    </row>
    <row r="277" spans="1:17" x14ac:dyDescent="0.45">
      <c r="A277" s="3" t="str">
        <f t="shared" si="16"/>
        <v>Inbred HIPS_7_30</v>
      </c>
      <c r="B277" s="3" t="str">
        <f t="shared" si="17"/>
        <v>7_30</v>
      </c>
      <c r="C277" s="2" t="str">
        <f t="shared" si="19"/>
        <v>Missouri Valley$Inbred HIPS$150N$Dryland$Rep$1$Plot375Row7$Range30$@NC348</v>
      </c>
      <c r="D277" s="2">
        <v>375</v>
      </c>
      <c r="E277" s="2">
        <v>7</v>
      </c>
      <c r="F277" s="2">
        <v>30</v>
      </c>
      <c r="G277" s="2" t="s">
        <v>124</v>
      </c>
      <c r="H277" s="2">
        <v>1</v>
      </c>
      <c r="I277" s="2" t="s">
        <v>642</v>
      </c>
      <c r="J277" s="2" t="s">
        <v>551</v>
      </c>
      <c r="K277" s="2" t="s">
        <v>552</v>
      </c>
      <c r="L277" s="2" t="str">
        <f t="shared" si="18"/>
        <v>Inbred HIPS</v>
      </c>
      <c r="M277" t="s">
        <v>379</v>
      </c>
      <c r="N277">
        <v>343</v>
      </c>
      <c r="O277">
        <f>VLOOKUP(A277,'Original Index'!$A:$C,2,FALSE)</f>
        <v>1716099</v>
      </c>
      <c r="P277" s="2">
        <f>VLOOKUP(A277,'Original Index'!$A:$C,3,FALSE)</f>
        <v>1729354</v>
      </c>
      <c r="Q277">
        <f>IF(L277="Hybrid HIPS",VLOOKUP(F277,'Collection Maps'!$MR$5:$NM$46,MATCH(E277,'Collection Maps'!$MR$4:$NM$4,0),FALSE),VLOOKUP(F277,'Collection Maps'!$NS$6:$OO$89,MATCH(E277,'Collection Maps'!$NS$91:$OO$91,0),FALSE))</f>
        <v>26</v>
      </c>
    </row>
    <row r="278" spans="1:17" x14ac:dyDescent="0.45">
      <c r="A278" s="3" t="str">
        <f t="shared" si="16"/>
        <v>Inbred HIPS_8_30</v>
      </c>
      <c r="B278" s="3" t="str">
        <f t="shared" si="17"/>
        <v>8_30</v>
      </c>
      <c r="C278" s="2" t="str">
        <f t="shared" si="19"/>
        <v>Missouri Valley$Inbred HIPS$150N$Dryland$Rep$1$Plot374Row8$Range30$@Seagull Seventeen</v>
      </c>
      <c r="D278" s="2">
        <v>374</v>
      </c>
      <c r="E278" s="2">
        <v>8</v>
      </c>
      <c r="F278" s="2">
        <v>30</v>
      </c>
      <c r="G278" s="2" t="s">
        <v>191</v>
      </c>
      <c r="H278" s="2">
        <v>1</v>
      </c>
      <c r="I278" s="2" t="s">
        <v>642</v>
      </c>
      <c r="J278" s="2" t="s">
        <v>551</v>
      </c>
      <c r="K278" s="2" t="s">
        <v>552</v>
      </c>
      <c r="L278" s="2" t="str">
        <f t="shared" si="18"/>
        <v>Inbred HIPS</v>
      </c>
      <c r="M278" t="s">
        <v>379</v>
      </c>
      <c r="N278">
        <v>170</v>
      </c>
      <c r="O278">
        <f>VLOOKUP(A278,'Original Index'!$A:$C,2,FALSE)</f>
        <v>1715826</v>
      </c>
      <c r="P278" s="2">
        <f>VLOOKUP(A278,'Original Index'!$A:$C,3,FALSE)</f>
        <v>1729181</v>
      </c>
      <c r="Q278">
        <f>IF(L278="Hybrid HIPS",VLOOKUP(F278,'Collection Maps'!$MR$5:$NM$46,MATCH(E278,'Collection Maps'!$MR$4:$NM$4,0),FALSE),VLOOKUP(F278,'Collection Maps'!$NS$6:$OO$89,MATCH(E278,'Collection Maps'!$NS$91:$OO$91,0),FALSE))</f>
        <v>26</v>
      </c>
    </row>
    <row r="279" spans="1:17" x14ac:dyDescent="0.45">
      <c r="A279" s="3" t="str">
        <f t="shared" si="16"/>
        <v>Inbred HIPS_9_30</v>
      </c>
      <c r="B279" s="3" t="str">
        <f t="shared" si="17"/>
        <v>9_30</v>
      </c>
      <c r="C279" s="2" t="str">
        <f t="shared" si="19"/>
        <v>Missouri Valley$Inbred HIPS$150N$Dryland$Rep$1$Plot373Row9$Range30$@B73</v>
      </c>
      <c r="D279" s="2">
        <v>373</v>
      </c>
      <c r="E279" s="2">
        <v>9</v>
      </c>
      <c r="F279" s="2">
        <v>30</v>
      </c>
      <c r="G279" s="2" t="s">
        <v>21</v>
      </c>
      <c r="H279" s="2">
        <v>1</v>
      </c>
      <c r="I279" s="2" t="s">
        <v>642</v>
      </c>
      <c r="J279" s="2" t="s">
        <v>551</v>
      </c>
      <c r="K279" s="2" t="s">
        <v>552</v>
      </c>
      <c r="L279" s="2" t="str">
        <f t="shared" si="18"/>
        <v>Inbred HIPS</v>
      </c>
      <c r="M279" t="s">
        <v>379</v>
      </c>
      <c r="N279">
        <v>373</v>
      </c>
      <c r="O279">
        <f>VLOOKUP(A279,'Original Index'!$A:$C,2,FALSE)</f>
        <v>1716215</v>
      </c>
      <c r="P279" s="2">
        <f>VLOOKUP(A279,'Original Index'!$A:$C,3,FALSE)</f>
        <v>1729384</v>
      </c>
      <c r="Q279">
        <f>IF(L279="Hybrid HIPS",VLOOKUP(F279,'Collection Maps'!$MR$5:$NM$46,MATCH(E279,'Collection Maps'!$MR$4:$NM$4,0),FALSE),VLOOKUP(F279,'Collection Maps'!$NS$6:$OO$89,MATCH(E279,'Collection Maps'!$NS$91:$OO$91,0),FALSE))</f>
        <v>26</v>
      </c>
    </row>
    <row r="280" spans="1:17" x14ac:dyDescent="0.45">
      <c r="A280" s="3" t="str">
        <f t="shared" si="16"/>
        <v>Inbred HIPS_10_30</v>
      </c>
      <c r="B280" s="3" t="str">
        <f t="shared" si="17"/>
        <v>10_30</v>
      </c>
      <c r="C280" s="2" t="str">
        <f t="shared" si="19"/>
        <v>Missouri Valley$Inbred HIPS$150N$Dryland$Rep$1$Plot372Row10$Range30$@B73</v>
      </c>
      <c r="D280" s="2">
        <v>372</v>
      </c>
      <c r="E280" s="2">
        <v>10</v>
      </c>
      <c r="F280" s="2">
        <v>30</v>
      </c>
      <c r="G280" s="2" t="s">
        <v>21</v>
      </c>
      <c r="H280" s="2">
        <v>1</v>
      </c>
      <c r="I280" s="2" t="s">
        <v>642</v>
      </c>
      <c r="J280" s="2" t="s">
        <v>551</v>
      </c>
      <c r="K280" s="2" t="s">
        <v>552</v>
      </c>
      <c r="L280" s="2" t="str">
        <f t="shared" si="18"/>
        <v>Inbred HIPS</v>
      </c>
      <c r="M280" t="s">
        <v>379</v>
      </c>
      <c r="N280">
        <v>371</v>
      </c>
      <c r="O280">
        <f>VLOOKUP(A280,'Original Index'!$A:$C,2,FALSE)</f>
        <v>1716215</v>
      </c>
      <c r="P280" s="2">
        <f>VLOOKUP(A280,'Original Index'!$A:$C,3,FALSE)</f>
        <v>1729382</v>
      </c>
      <c r="Q280">
        <f>IF(L280="Hybrid HIPS",VLOOKUP(F280,'Collection Maps'!$MR$5:$NM$46,MATCH(E280,'Collection Maps'!$MR$4:$NM$4,0),FALSE),VLOOKUP(F280,'Collection Maps'!$NS$6:$OO$89,MATCH(E280,'Collection Maps'!$NS$91:$OO$91,0),FALSE))</f>
        <v>26</v>
      </c>
    </row>
    <row r="281" spans="1:17" x14ac:dyDescent="0.45">
      <c r="A281" s="3" t="str">
        <f t="shared" si="16"/>
        <v>Inbred HIPS_11_30</v>
      </c>
      <c r="B281" s="3" t="str">
        <f t="shared" si="17"/>
        <v>11_30</v>
      </c>
      <c r="C281" s="2" t="str">
        <f t="shared" si="19"/>
        <v>Missouri Valley$Inbred HIPS$150N$Dryland$Rep$1$Plot371Row11$Range30$@R4</v>
      </c>
      <c r="D281" s="2">
        <v>371</v>
      </c>
      <c r="E281" s="2">
        <v>11</v>
      </c>
      <c r="F281" s="2">
        <v>30</v>
      </c>
      <c r="G281" s="2" t="s">
        <v>118</v>
      </c>
      <c r="H281" s="2">
        <v>1</v>
      </c>
      <c r="I281" s="2" t="s">
        <v>642</v>
      </c>
      <c r="J281" s="2" t="s">
        <v>551</v>
      </c>
      <c r="K281" s="2" t="s">
        <v>552</v>
      </c>
      <c r="L281" s="2" t="str">
        <f t="shared" si="18"/>
        <v>Inbred HIPS</v>
      </c>
      <c r="M281" t="s">
        <v>379</v>
      </c>
      <c r="N281">
        <v>131</v>
      </c>
      <c r="O281">
        <f>VLOOKUP(A281,'Original Index'!$A:$C,2,FALSE)</f>
        <v>1715687</v>
      </c>
      <c r="P281" s="2">
        <f>VLOOKUP(A281,'Original Index'!$A:$C,3,FALSE)</f>
        <v>1729142</v>
      </c>
      <c r="Q281">
        <f>IF(L281="Hybrid HIPS",VLOOKUP(F281,'Collection Maps'!$MR$5:$NM$46,MATCH(E281,'Collection Maps'!$MR$4:$NM$4,0),FALSE),VLOOKUP(F281,'Collection Maps'!$NS$6:$OO$89,MATCH(E281,'Collection Maps'!$NS$91:$OO$91,0),FALSE))</f>
        <v>26</v>
      </c>
    </row>
    <row r="282" spans="1:17" x14ac:dyDescent="0.45">
      <c r="A282" s="3" t="str">
        <f t="shared" si="16"/>
        <v>Inbred HIPS_11_31</v>
      </c>
      <c r="B282" s="3" t="str">
        <f t="shared" si="17"/>
        <v>11_31</v>
      </c>
      <c r="C282" s="2" t="str">
        <f t="shared" si="19"/>
        <v>Missouri Valley$Inbred HIPS$150N$Dryland$Rep$1$Plot390Row11$Range31$@CML322</v>
      </c>
      <c r="D282" s="2">
        <v>390</v>
      </c>
      <c r="E282" s="2">
        <v>11</v>
      </c>
      <c r="F282" s="2">
        <v>31</v>
      </c>
      <c r="G282" s="2" t="s">
        <v>179</v>
      </c>
      <c r="H282" s="2">
        <v>1</v>
      </c>
      <c r="I282" s="2" t="s">
        <v>642</v>
      </c>
      <c r="J282" s="2" t="s">
        <v>551</v>
      </c>
      <c r="K282" s="2" t="s">
        <v>552</v>
      </c>
      <c r="L282" s="2" t="str">
        <f t="shared" si="18"/>
        <v>Inbred HIPS</v>
      </c>
      <c r="M282" t="s">
        <v>379</v>
      </c>
      <c r="N282">
        <v>28</v>
      </c>
      <c r="O282">
        <f>VLOOKUP(A282,'Original Index'!$A:$C,2,FALSE)</f>
        <v>1715484</v>
      </c>
      <c r="P282" s="2">
        <f>VLOOKUP(A282,'Original Index'!$A:$C,3,FALSE)</f>
        <v>1723039</v>
      </c>
      <c r="Q282">
        <f>IF(L282="Hybrid HIPS",VLOOKUP(F282,'Collection Maps'!$MR$5:$NM$46,MATCH(E282,'Collection Maps'!$MR$4:$NM$4,0),FALSE),VLOOKUP(F282,'Collection Maps'!$NS$6:$OO$89,MATCH(E282,'Collection Maps'!$NS$91:$OO$91,0),FALSE))</f>
        <v>27</v>
      </c>
    </row>
    <row r="283" spans="1:17" x14ac:dyDescent="0.45">
      <c r="A283" s="3" t="str">
        <f t="shared" si="16"/>
        <v>Inbred HIPS_10_31</v>
      </c>
      <c r="B283" s="3" t="str">
        <f t="shared" si="17"/>
        <v>10_31</v>
      </c>
      <c r="C283" s="2" t="str">
        <f t="shared" si="19"/>
        <v>Missouri Valley$Inbred HIPS$150N$Dryland$Rep$1$Plot389Row10$Range31$@LH60</v>
      </c>
      <c r="D283" s="2">
        <v>389</v>
      </c>
      <c r="E283" s="2">
        <v>10</v>
      </c>
      <c r="F283" s="2">
        <v>31</v>
      </c>
      <c r="G283" s="2" t="s">
        <v>96</v>
      </c>
      <c r="H283" s="2">
        <v>1</v>
      </c>
      <c r="I283" s="2" t="s">
        <v>642</v>
      </c>
      <c r="J283" s="2" t="s">
        <v>551</v>
      </c>
      <c r="K283" s="2" t="s">
        <v>552</v>
      </c>
      <c r="L283" s="2" t="str">
        <f t="shared" si="18"/>
        <v>Inbred HIPS</v>
      </c>
      <c r="M283" t="s">
        <v>379</v>
      </c>
      <c r="N283">
        <v>195</v>
      </c>
      <c r="O283">
        <f>VLOOKUP(A283,'Original Index'!$A:$C,2,FALSE)</f>
        <v>1715851</v>
      </c>
      <c r="P283" s="2">
        <f>VLOOKUP(A283,'Original Index'!$A:$C,3,FALSE)</f>
        <v>1729206</v>
      </c>
      <c r="Q283">
        <f>IF(L283="Hybrid HIPS",VLOOKUP(F283,'Collection Maps'!$MR$5:$NM$46,MATCH(E283,'Collection Maps'!$MR$4:$NM$4,0),FALSE),VLOOKUP(F283,'Collection Maps'!$NS$6:$OO$89,MATCH(E283,'Collection Maps'!$NS$91:$OO$91,0),FALSE))</f>
        <v>27</v>
      </c>
    </row>
    <row r="284" spans="1:17" x14ac:dyDescent="0.45">
      <c r="A284" s="3" t="str">
        <f t="shared" si="16"/>
        <v>Inbred HIPS_9_31</v>
      </c>
      <c r="B284" s="3" t="str">
        <f t="shared" si="17"/>
        <v>9_31</v>
      </c>
      <c r="C284" s="2" t="str">
        <f t="shared" si="19"/>
        <v>Missouri Valley$Inbred HIPS$150N$Dryland$Rep$1$Plot388Row9$Range31$@R177</v>
      </c>
      <c r="D284" s="2">
        <v>388</v>
      </c>
      <c r="E284" s="2">
        <v>9</v>
      </c>
      <c r="F284" s="2">
        <v>31</v>
      </c>
      <c r="G284" s="2" t="s">
        <v>152</v>
      </c>
      <c r="H284" s="2">
        <v>1</v>
      </c>
      <c r="I284" s="2" t="s">
        <v>642</v>
      </c>
      <c r="J284" s="2" t="s">
        <v>551</v>
      </c>
      <c r="K284" s="2" t="s">
        <v>552</v>
      </c>
      <c r="L284" s="2" t="str">
        <f t="shared" si="18"/>
        <v>Inbred HIPS</v>
      </c>
      <c r="M284" t="s">
        <v>379</v>
      </c>
      <c r="N284">
        <v>301</v>
      </c>
      <c r="O284">
        <f>VLOOKUP(A284,'Original Index'!$A:$C,2,FALSE)</f>
        <v>1716057</v>
      </c>
      <c r="P284" s="2">
        <f>VLOOKUP(A284,'Original Index'!$A:$C,3,FALSE)</f>
        <v>1729312</v>
      </c>
      <c r="Q284">
        <f>IF(L284="Hybrid HIPS",VLOOKUP(F284,'Collection Maps'!$MR$5:$NM$46,MATCH(E284,'Collection Maps'!$MR$4:$NM$4,0),FALSE),VLOOKUP(F284,'Collection Maps'!$NS$6:$OO$89,MATCH(E284,'Collection Maps'!$NS$91:$OO$91,0),FALSE))</f>
        <v>27</v>
      </c>
    </row>
    <row r="285" spans="1:17" x14ac:dyDescent="0.45">
      <c r="A285" s="3" t="str">
        <f t="shared" si="16"/>
        <v>Inbred HIPS_8_31</v>
      </c>
      <c r="B285" s="3" t="str">
        <f t="shared" si="17"/>
        <v>8_31</v>
      </c>
      <c r="C285" s="2" t="str">
        <f t="shared" si="19"/>
        <v>Missouri Valley$Inbred HIPS$150N$Dryland$Rep$1$Plot387Row8$Range31$@PHZ51</v>
      </c>
      <c r="D285" s="2">
        <v>387</v>
      </c>
      <c r="E285" s="2">
        <v>8</v>
      </c>
      <c r="F285" s="2">
        <v>31</v>
      </c>
      <c r="G285" s="2" t="s">
        <v>171</v>
      </c>
      <c r="H285" s="2">
        <v>1</v>
      </c>
      <c r="I285" s="2" t="s">
        <v>642</v>
      </c>
      <c r="J285" s="2" t="s">
        <v>551</v>
      </c>
      <c r="K285" s="2" t="s">
        <v>552</v>
      </c>
      <c r="L285" s="2" t="str">
        <f t="shared" si="18"/>
        <v>Inbred HIPS</v>
      </c>
      <c r="M285" t="s">
        <v>379</v>
      </c>
      <c r="N285">
        <v>321</v>
      </c>
      <c r="O285">
        <f>VLOOKUP(A285,'Original Index'!$A:$C,2,FALSE)</f>
        <v>1716077</v>
      </c>
      <c r="P285" s="2">
        <f>VLOOKUP(A285,'Original Index'!$A:$C,3,FALSE)</f>
        <v>1729332</v>
      </c>
      <c r="Q285">
        <f>IF(L285="Hybrid HIPS",VLOOKUP(F285,'Collection Maps'!$MR$5:$NM$46,MATCH(E285,'Collection Maps'!$MR$4:$NM$4,0),FALSE),VLOOKUP(F285,'Collection Maps'!$NS$6:$OO$89,MATCH(E285,'Collection Maps'!$NS$91:$OO$91,0),FALSE))</f>
        <v>27</v>
      </c>
    </row>
    <row r="286" spans="1:17" x14ac:dyDescent="0.45">
      <c r="A286" s="3" t="str">
        <f t="shared" si="16"/>
        <v>Inbred HIPS_7_31</v>
      </c>
      <c r="B286" s="3" t="str">
        <f t="shared" si="17"/>
        <v>7_31</v>
      </c>
      <c r="C286" s="2" t="str">
        <f t="shared" si="19"/>
        <v>Missouri Valley$Inbred HIPS$150N$Dryland$Rep$1$Plot386Row7$Range31$@B68</v>
      </c>
      <c r="D286" s="2">
        <v>386</v>
      </c>
      <c r="E286" s="2">
        <v>7</v>
      </c>
      <c r="F286" s="2">
        <v>31</v>
      </c>
      <c r="G286" s="2" t="s">
        <v>121</v>
      </c>
      <c r="H286" s="2">
        <v>1</v>
      </c>
      <c r="I286" s="2" t="s">
        <v>642</v>
      </c>
      <c r="J286" s="2" t="s">
        <v>551</v>
      </c>
      <c r="K286" s="2" t="s">
        <v>552</v>
      </c>
      <c r="L286" s="2" t="str">
        <f t="shared" si="18"/>
        <v>Inbred HIPS</v>
      </c>
      <c r="M286" t="s">
        <v>379</v>
      </c>
      <c r="N286">
        <v>8</v>
      </c>
      <c r="O286">
        <f>VLOOKUP(A286,'Original Index'!$A:$C,2,FALSE)</f>
        <v>1715464</v>
      </c>
      <c r="P286" s="2">
        <f>VLOOKUP(A286,'Original Index'!$A:$C,3,FALSE)</f>
        <v>1723019</v>
      </c>
      <c r="Q286">
        <f>IF(L286="Hybrid HIPS",VLOOKUP(F286,'Collection Maps'!$MR$5:$NM$46,MATCH(E286,'Collection Maps'!$MR$4:$NM$4,0),FALSE),VLOOKUP(F286,'Collection Maps'!$NS$6:$OO$89,MATCH(E286,'Collection Maps'!$NS$91:$OO$91,0),FALSE))</f>
        <v>27</v>
      </c>
    </row>
    <row r="287" spans="1:17" x14ac:dyDescent="0.45">
      <c r="A287" s="3" t="str">
        <f t="shared" si="16"/>
        <v>Inbred HIPS_6_31</v>
      </c>
      <c r="B287" s="3" t="str">
        <f t="shared" si="17"/>
        <v>6_31</v>
      </c>
      <c r="C287" s="2" t="str">
        <f t="shared" si="19"/>
        <v>Missouri Valley$Inbred HIPS$150N$Dryland$Rep$1$Plot385Row6$Range31$@F118</v>
      </c>
      <c r="D287" s="2">
        <v>385</v>
      </c>
      <c r="E287" s="2">
        <v>6</v>
      </c>
      <c r="F287" s="2">
        <v>31</v>
      </c>
      <c r="G287" s="2" t="s">
        <v>177</v>
      </c>
      <c r="H287" s="2">
        <v>1</v>
      </c>
      <c r="I287" s="2" t="s">
        <v>642</v>
      </c>
      <c r="J287" s="2" t="s">
        <v>551</v>
      </c>
      <c r="K287" s="2" t="s">
        <v>552</v>
      </c>
      <c r="L287" s="2" t="str">
        <f t="shared" si="18"/>
        <v>Inbred HIPS</v>
      </c>
      <c r="M287" t="s">
        <v>379</v>
      </c>
      <c r="N287">
        <v>152</v>
      </c>
      <c r="O287">
        <f>VLOOKUP(A287,'Original Index'!$A:$C,2,FALSE)</f>
        <v>1715808</v>
      </c>
      <c r="P287" s="2">
        <f>VLOOKUP(A287,'Original Index'!$A:$C,3,FALSE)</f>
        <v>1729163</v>
      </c>
      <c r="Q287">
        <f>IF(L287="Hybrid HIPS",VLOOKUP(F287,'Collection Maps'!$MR$5:$NM$46,MATCH(E287,'Collection Maps'!$MR$4:$NM$4,0),FALSE),VLOOKUP(F287,'Collection Maps'!$NS$6:$OO$89,MATCH(E287,'Collection Maps'!$NS$91:$OO$91,0),FALSE))</f>
        <v>27</v>
      </c>
    </row>
    <row r="288" spans="1:17" x14ac:dyDescent="0.45">
      <c r="A288" s="3" t="str">
        <f t="shared" si="16"/>
        <v>Inbred HIPS_5_31</v>
      </c>
      <c r="B288" s="3" t="str">
        <f t="shared" si="17"/>
        <v>5_31</v>
      </c>
      <c r="C288" s="2" t="str">
        <f t="shared" si="19"/>
        <v>Missouri Valley$Inbred HIPS$150N$Dryland$Rep$1$Plot384Row5$Range31$@PHG39</v>
      </c>
      <c r="D288" s="2">
        <v>384</v>
      </c>
      <c r="E288" s="2">
        <v>5</v>
      </c>
      <c r="F288" s="2">
        <v>31</v>
      </c>
      <c r="G288" s="2" t="s">
        <v>72</v>
      </c>
      <c r="H288" s="2">
        <v>1</v>
      </c>
      <c r="I288" s="2" t="s">
        <v>642</v>
      </c>
      <c r="J288" s="2" t="s">
        <v>551</v>
      </c>
      <c r="K288" s="2" t="s">
        <v>552</v>
      </c>
      <c r="L288" s="2" t="str">
        <f t="shared" si="18"/>
        <v>Inbred HIPS</v>
      </c>
      <c r="M288" t="s">
        <v>379</v>
      </c>
      <c r="N288">
        <v>176</v>
      </c>
      <c r="O288">
        <f>VLOOKUP(A288,'Original Index'!$A:$C,2,FALSE)</f>
        <v>1715832</v>
      </c>
      <c r="P288" s="2">
        <f>VLOOKUP(A288,'Original Index'!$A:$C,3,FALSE)</f>
        <v>1729187</v>
      </c>
      <c r="Q288">
        <f>IF(L288="Hybrid HIPS",VLOOKUP(F288,'Collection Maps'!$MR$5:$NM$46,MATCH(E288,'Collection Maps'!$MR$4:$NM$4,0),FALSE),VLOOKUP(F288,'Collection Maps'!$NS$6:$OO$89,MATCH(E288,'Collection Maps'!$NS$91:$OO$91,0),FALSE))</f>
        <v>27</v>
      </c>
    </row>
    <row r="289" spans="1:17" x14ac:dyDescent="0.45">
      <c r="A289" s="3" t="str">
        <f t="shared" si="16"/>
        <v>Inbred HIPS_4_31</v>
      </c>
      <c r="B289" s="3" t="str">
        <f t="shared" si="17"/>
        <v>4_31</v>
      </c>
      <c r="C289" s="2" t="str">
        <f t="shared" si="19"/>
        <v>Missouri Valley$Inbred HIPS$150N$Dryland$Rep$1$Plot383Row4$Range31$@W64A</v>
      </c>
      <c r="D289" s="2">
        <v>383</v>
      </c>
      <c r="E289" s="2">
        <v>4</v>
      </c>
      <c r="F289" s="2">
        <v>31</v>
      </c>
      <c r="G289" s="2" t="s">
        <v>107</v>
      </c>
      <c r="H289" s="2">
        <v>1</v>
      </c>
      <c r="I289" s="2" t="s">
        <v>642</v>
      </c>
      <c r="J289" s="2" t="s">
        <v>551</v>
      </c>
      <c r="K289" s="2" t="s">
        <v>552</v>
      </c>
      <c r="L289" s="2" t="str">
        <f t="shared" si="18"/>
        <v>Inbred HIPS</v>
      </c>
      <c r="M289" t="s">
        <v>379</v>
      </c>
      <c r="N289">
        <v>45</v>
      </c>
      <c r="O289">
        <f>VLOOKUP(A289,'Original Index'!$A:$C,2,FALSE)</f>
        <v>1715601</v>
      </c>
      <c r="P289" s="2">
        <f>VLOOKUP(A289,'Original Index'!$A:$C,3,FALSE)</f>
        <v>1723056</v>
      </c>
      <c r="Q289">
        <f>IF(L289="Hybrid HIPS",VLOOKUP(F289,'Collection Maps'!$MR$5:$NM$46,MATCH(E289,'Collection Maps'!$MR$4:$NM$4,0),FALSE),VLOOKUP(F289,'Collection Maps'!$NS$6:$OO$89,MATCH(E289,'Collection Maps'!$NS$91:$OO$91,0),FALSE))</f>
        <v>27</v>
      </c>
    </row>
    <row r="290" spans="1:17" x14ac:dyDescent="0.45">
      <c r="A290" s="3" t="str">
        <f t="shared" si="16"/>
        <v>Inbred HIPS_3_31</v>
      </c>
      <c r="B290" s="3" t="str">
        <f t="shared" si="17"/>
        <v>3_31</v>
      </c>
      <c r="C290" s="2" t="str">
        <f t="shared" si="19"/>
        <v>Missouri Valley$Inbred HIPS$150N$Dryland$Rep$1$Plot382Row3$Range31$@SA24</v>
      </c>
      <c r="D290" s="2">
        <v>382</v>
      </c>
      <c r="E290" s="2">
        <v>3</v>
      </c>
      <c r="F290" s="2">
        <v>31</v>
      </c>
      <c r="G290" s="2" t="s">
        <v>133</v>
      </c>
      <c r="H290" s="2">
        <v>1</v>
      </c>
      <c r="I290" s="2" t="s">
        <v>642</v>
      </c>
      <c r="J290" s="2" t="s">
        <v>551</v>
      </c>
      <c r="K290" s="2" t="s">
        <v>552</v>
      </c>
      <c r="L290" s="2" t="str">
        <f t="shared" si="18"/>
        <v>Inbred HIPS</v>
      </c>
      <c r="M290" t="s">
        <v>379</v>
      </c>
      <c r="N290">
        <v>245</v>
      </c>
      <c r="O290">
        <f>VLOOKUP(A290,'Original Index'!$A:$C,2,FALSE)</f>
        <v>1716001</v>
      </c>
      <c r="P290" s="2">
        <f>VLOOKUP(A290,'Original Index'!$A:$C,3,FALSE)</f>
        <v>1729256</v>
      </c>
      <c r="Q290">
        <f>IF(L290="Hybrid HIPS",VLOOKUP(F290,'Collection Maps'!$MR$5:$NM$46,MATCH(E290,'Collection Maps'!$MR$4:$NM$4,0),FALSE),VLOOKUP(F290,'Collection Maps'!$NS$6:$OO$89,MATCH(E290,'Collection Maps'!$NS$91:$OO$91,0),FALSE))</f>
        <v>27</v>
      </c>
    </row>
    <row r="291" spans="1:17" x14ac:dyDescent="0.45">
      <c r="A291" s="3" t="str">
        <f t="shared" si="16"/>
        <v>Inbred HIPS_2_31</v>
      </c>
      <c r="B291" s="3" t="str">
        <f t="shared" si="17"/>
        <v>2_31</v>
      </c>
      <c r="C291" s="2" t="str">
        <f t="shared" si="19"/>
        <v>Missouri Valley$Inbred HIPS$150N$Dryland$Rep$1$Plot381Row2$Range31$@NC342</v>
      </c>
      <c r="D291" s="2">
        <v>381</v>
      </c>
      <c r="E291" s="2">
        <v>2</v>
      </c>
      <c r="F291" s="2">
        <v>31</v>
      </c>
      <c r="G291" s="2" t="s">
        <v>158</v>
      </c>
      <c r="H291" s="2">
        <v>1</v>
      </c>
      <c r="I291" s="2" t="s">
        <v>642</v>
      </c>
      <c r="J291" s="2" t="s">
        <v>551</v>
      </c>
      <c r="K291" s="2" t="s">
        <v>552</v>
      </c>
      <c r="L291" s="2" t="str">
        <f t="shared" si="18"/>
        <v>Inbred HIPS</v>
      </c>
      <c r="M291" t="s">
        <v>379</v>
      </c>
      <c r="N291">
        <v>40</v>
      </c>
      <c r="O291">
        <f>VLOOKUP(A291,'Original Index'!$A:$C,2,FALSE)</f>
        <v>1715496</v>
      </c>
      <c r="P291" s="2">
        <f>VLOOKUP(A291,'Original Index'!$A:$C,3,FALSE)</f>
        <v>1723051</v>
      </c>
      <c r="Q291">
        <f>IF(L291="Hybrid HIPS",VLOOKUP(F291,'Collection Maps'!$MR$5:$NM$46,MATCH(E291,'Collection Maps'!$MR$4:$NM$4,0),FALSE),VLOOKUP(F291,'Collection Maps'!$NS$6:$OO$89,MATCH(E291,'Collection Maps'!$NS$91:$OO$91,0),FALSE))</f>
        <v>27</v>
      </c>
    </row>
    <row r="292" spans="1:17" x14ac:dyDescent="0.45">
      <c r="A292" s="3" t="str">
        <f t="shared" si="16"/>
        <v>Inbred HIPS_2_32</v>
      </c>
      <c r="B292" s="3" t="str">
        <f t="shared" si="17"/>
        <v>2_32</v>
      </c>
      <c r="C292" s="2" t="str">
        <f t="shared" si="19"/>
        <v>Missouri Valley$Inbred HIPS$150N$Dryland$Rep$1$Plot400Row2$Range32$@CS405</v>
      </c>
      <c r="D292" s="2">
        <v>400</v>
      </c>
      <c r="E292" s="2">
        <v>2</v>
      </c>
      <c r="F292" s="2">
        <v>32</v>
      </c>
      <c r="G292" s="2" t="s">
        <v>106</v>
      </c>
      <c r="H292" s="2">
        <v>1</v>
      </c>
      <c r="I292" s="2" t="s">
        <v>642</v>
      </c>
      <c r="J292" s="2" t="s">
        <v>551</v>
      </c>
      <c r="K292" s="2" t="s">
        <v>552</v>
      </c>
      <c r="L292" s="2" t="str">
        <f t="shared" si="18"/>
        <v>Inbred HIPS</v>
      </c>
      <c r="M292" t="s">
        <v>379</v>
      </c>
      <c r="N292">
        <v>58</v>
      </c>
      <c r="O292">
        <f>VLOOKUP(A292,'Original Index'!$A:$C,2,FALSE)</f>
        <v>1715614</v>
      </c>
      <c r="P292" s="2">
        <f>VLOOKUP(A292,'Original Index'!$A:$C,3,FALSE)</f>
        <v>1723069</v>
      </c>
      <c r="Q292">
        <f>IF(L292="Hybrid HIPS",VLOOKUP(F292,'Collection Maps'!$MR$5:$NM$46,MATCH(E292,'Collection Maps'!$MR$4:$NM$4,0),FALSE),VLOOKUP(F292,'Collection Maps'!$NS$6:$OO$89,MATCH(E292,'Collection Maps'!$NS$91:$OO$91,0),FALSE))</f>
        <v>27</v>
      </c>
    </row>
    <row r="293" spans="1:17" x14ac:dyDescent="0.45">
      <c r="A293" s="3" t="str">
        <f t="shared" si="16"/>
        <v>Inbred HIPS_3_32</v>
      </c>
      <c r="B293" s="3" t="str">
        <f t="shared" si="17"/>
        <v>3_32</v>
      </c>
      <c r="C293" s="2" t="str">
        <f t="shared" si="19"/>
        <v>Missouri Valley$Inbred HIPS$150N$Dryland$Rep$1$Plot399Row3$Range32$@A632</v>
      </c>
      <c r="D293" s="2">
        <v>399</v>
      </c>
      <c r="E293" s="2">
        <v>3</v>
      </c>
      <c r="F293" s="2">
        <v>32</v>
      </c>
      <c r="G293" s="2" t="s">
        <v>166</v>
      </c>
      <c r="H293" s="2">
        <v>1</v>
      </c>
      <c r="I293" s="2" t="s">
        <v>642</v>
      </c>
      <c r="J293" s="2" t="s">
        <v>551</v>
      </c>
      <c r="K293" s="2" t="s">
        <v>552</v>
      </c>
      <c r="L293" s="2" t="str">
        <f t="shared" si="18"/>
        <v>Inbred HIPS</v>
      </c>
      <c r="M293" t="s">
        <v>379</v>
      </c>
      <c r="N293">
        <v>69</v>
      </c>
      <c r="O293">
        <f>VLOOKUP(A293,'Original Index'!$A:$C,2,FALSE)</f>
        <v>1715625</v>
      </c>
      <c r="P293" s="2">
        <f>VLOOKUP(A293,'Original Index'!$A:$C,3,FALSE)</f>
        <v>1723080</v>
      </c>
      <c r="Q293">
        <f>IF(L293="Hybrid HIPS",VLOOKUP(F293,'Collection Maps'!$MR$5:$NM$46,MATCH(E293,'Collection Maps'!$MR$4:$NM$4,0),FALSE),VLOOKUP(F293,'Collection Maps'!$NS$6:$OO$89,MATCH(E293,'Collection Maps'!$NS$91:$OO$91,0),FALSE))</f>
        <v>27</v>
      </c>
    </row>
    <row r="294" spans="1:17" x14ac:dyDescent="0.45">
      <c r="A294" s="3" t="str">
        <f t="shared" si="16"/>
        <v>Inbred HIPS_4_32</v>
      </c>
      <c r="B294" s="3" t="str">
        <f t="shared" si="17"/>
        <v>4_32</v>
      </c>
      <c r="C294" s="2" t="str">
        <f t="shared" si="19"/>
        <v>Missouri Valley$Inbred HIPS$150N$Dryland$Rep$1$Plot398Row4$Range32$@HP301</v>
      </c>
      <c r="D294" s="2">
        <v>398</v>
      </c>
      <c r="E294" s="2">
        <v>4</v>
      </c>
      <c r="F294" s="2">
        <v>32</v>
      </c>
      <c r="G294" s="2" t="s">
        <v>139</v>
      </c>
      <c r="H294" s="2">
        <v>1</v>
      </c>
      <c r="I294" s="2" t="s">
        <v>642</v>
      </c>
      <c r="J294" s="2" t="s">
        <v>551</v>
      </c>
      <c r="K294" s="2" t="s">
        <v>552</v>
      </c>
      <c r="L294" s="2" t="str">
        <f t="shared" si="18"/>
        <v>Inbred HIPS</v>
      </c>
      <c r="M294" t="s">
        <v>379</v>
      </c>
      <c r="N294">
        <v>315</v>
      </c>
      <c r="O294">
        <f>VLOOKUP(A294,'Original Index'!$A:$C,2,FALSE)</f>
        <v>1716071</v>
      </c>
      <c r="P294" s="2">
        <f>VLOOKUP(A294,'Original Index'!$A:$C,3,FALSE)</f>
        <v>1729326</v>
      </c>
      <c r="Q294">
        <f>IF(L294="Hybrid HIPS",VLOOKUP(F294,'Collection Maps'!$MR$5:$NM$46,MATCH(E294,'Collection Maps'!$MR$4:$NM$4,0),FALSE),VLOOKUP(F294,'Collection Maps'!$NS$6:$OO$89,MATCH(E294,'Collection Maps'!$NS$91:$OO$91,0),FALSE))</f>
        <v>27</v>
      </c>
    </row>
    <row r="295" spans="1:17" x14ac:dyDescent="0.45">
      <c r="A295" s="3" t="str">
        <f t="shared" si="16"/>
        <v>Inbred HIPS_5_32</v>
      </c>
      <c r="B295" s="3" t="str">
        <f t="shared" si="17"/>
        <v>5_32</v>
      </c>
      <c r="C295" s="2" t="str">
        <f t="shared" si="19"/>
        <v>Missouri Valley$Inbred HIPS$150N$Dryland$Rep$1$Plot397Row5$Range32$@FBHJ</v>
      </c>
      <c r="D295" s="2">
        <v>397</v>
      </c>
      <c r="E295" s="2">
        <v>5</v>
      </c>
      <c r="F295" s="2">
        <v>32</v>
      </c>
      <c r="G295" s="2" t="s">
        <v>70</v>
      </c>
      <c r="H295" s="2">
        <v>1</v>
      </c>
      <c r="I295" s="2" t="s">
        <v>642</v>
      </c>
      <c r="J295" s="2" t="s">
        <v>551</v>
      </c>
      <c r="K295" s="2" t="s">
        <v>552</v>
      </c>
      <c r="L295" s="2" t="str">
        <f t="shared" si="18"/>
        <v>Inbred HIPS</v>
      </c>
      <c r="M295" t="s">
        <v>379</v>
      </c>
      <c r="N295">
        <v>199</v>
      </c>
      <c r="O295">
        <f>VLOOKUP(A295,'Original Index'!$A:$C,2,FALSE)</f>
        <v>1715855</v>
      </c>
      <c r="P295" s="2">
        <f>VLOOKUP(A295,'Original Index'!$A:$C,3,FALSE)</f>
        <v>1729210</v>
      </c>
      <c r="Q295">
        <f>IF(L295="Hybrid HIPS",VLOOKUP(F295,'Collection Maps'!$MR$5:$NM$46,MATCH(E295,'Collection Maps'!$MR$4:$NM$4,0),FALSE),VLOOKUP(F295,'Collection Maps'!$NS$6:$OO$89,MATCH(E295,'Collection Maps'!$NS$91:$OO$91,0),FALSE))</f>
        <v>27</v>
      </c>
    </row>
    <row r="296" spans="1:17" x14ac:dyDescent="0.45">
      <c r="A296" s="3" t="str">
        <f t="shared" si="16"/>
        <v>Inbred HIPS_6_32</v>
      </c>
      <c r="B296" s="3" t="str">
        <f t="shared" si="17"/>
        <v>6_32</v>
      </c>
      <c r="C296" s="2" t="str">
        <f t="shared" si="19"/>
        <v>Missouri Valley$Inbred HIPS$150N$Dryland$Rep$1$Plot396Row6$Range32$@FR19</v>
      </c>
      <c r="D296" s="2">
        <v>396</v>
      </c>
      <c r="E296" s="2">
        <v>6</v>
      </c>
      <c r="F296" s="2">
        <v>32</v>
      </c>
      <c r="G296" s="2" t="s">
        <v>80</v>
      </c>
      <c r="H296" s="2">
        <v>1</v>
      </c>
      <c r="I296" s="2" t="s">
        <v>642</v>
      </c>
      <c r="J296" s="2" t="s">
        <v>551</v>
      </c>
      <c r="K296" s="2" t="s">
        <v>552</v>
      </c>
      <c r="L296" s="2" t="str">
        <f t="shared" si="18"/>
        <v>Inbred HIPS</v>
      </c>
      <c r="M296" t="s">
        <v>379</v>
      </c>
      <c r="N296">
        <v>265</v>
      </c>
      <c r="O296">
        <f>VLOOKUP(A296,'Original Index'!$A:$C,2,FALSE)</f>
        <v>1716021</v>
      </c>
      <c r="P296" s="2">
        <f>VLOOKUP(A296,'Original Index'!$A:$C,3,FALSE)</f>
        <v>1729276</v>
      </c>
      <c r="Q296">
        <f>IF(L296="Hybrid HIPS",VLOOKUP(F296,'Collection Maps'!$MR$5:$NM$46,MATCH(E296,'Collection Maps'!$MR$4:$NM$4,0),FALSE),VLOOKUP(F296,'Collection Maps'!$NS$6:$OO$89,MATCH(E296,'Collection Maps'!$NS$91:$OO$91,0),FALSE))</f>
        <v>27</v>
      </c>
    </row>
    <row r="297" spans="1:17" x14ac:dyDescent="0.45">
      <c r="A297" s="3" t="str">
        <f t="shared" si="16"/>
        <v>Inbred HIPS_7_32</v>
      </c>
      <c r="B297" s="3" t="str">
        <f t="shared" si="17"/>
        <v>7_32</v>
      </c>
      <c r="C297" s="2" t="str">
        <f t="shared" si="19"/>
        <v>Missouri Valley$Inbred HIPS$150N$Dryland$Rep$1$Plot395Row7$Range32$@B73</v>
      </c>
      <c r="D297" s="2">
        <v>395</v>
      </c>
      <c r="E297" s="2">
        <v>7</v>
      </c>
      <c r="F297" s="2">
        <v>32</v>
      </c>
      <c r="G297" s="2" t="s">
        <v>21</v>
      </c>
      <c r="H297" s="2">
        <v>1</v>
      </c>
      <c r="I297" s="2" t="s">
        <v>642</v>
      </c>
      <c r="J297" s="2" t="s">
        <v>551</v>
      </c>
      <c r="K297" s="2" t="s">
        <v>552</v>
      </c>
      <c r="L297" s="2" t="str">
        <f t="shared" si="18"/>
        <v>Inbred HIPS</v>
      </c>
      <c r="M297" t="s">
        <v>379</v>
      </c>
      <c r="N297">
        <v>375</v>
      </c>
      <c r="O297">
        <f>VLOOKUP(A297,'Original Index'!$A:$C,2,FALSE)</f>
        <v>1716215</v>
      </c>
      <c r="P297" s="2">
        <f>VLOOKUP(A297,'Original Index'!$A:$C,3,FALSE)</f>
        <v>1729386</v>
      </c>
      <c r="Q297">
        <f>IF(L297="Hybrid HIPS",VLOOKUP(F297,'Collection Maps'!$MR$5:$NM$46,MATCH(E297,'Collection Maps'!$MR$4:$NM$4,0),FALSE),VLOOKUP(F297,'Collection Maps'!$NS$6:$OO$89,MATCH(E297,'Collection Maps'!$NS$91:$OO$91,0),FALSE))</f>
        <v>27</v>
      </c>
    </row>
    <row r="298" spans="1:17" x14ac:dyDescent="0.45">
      <c r="A298" s="3" t="str">
        <f t="shared" si="16"/>
        <v>Inbred HIPS_8_32</v>
      </c>
      <c r="B298" s="3" t="str">
        <f t="shared" si="17"/>
        <v>8_32</v>
      </c>
      <c r="C298" s="2" t="str">
        <f t="shared" si="19"/>
        <v>Missouri Valley$Inbred HIPS$150N$Dryland$Rep$1$Plot394Row8$Range32$@Hy</v>
      </c>
      <c r="D298" s="2">
        <v>394</v>
      </c>
      <c r="E298" s="2">
        <v>8</v>
      </c>
      <c r="F298" s="2">
        <v>32</v>
      </c>
      <c r="G298" s="2" t="s">
        <v>140</v>
      </c>
      <c r="H298" s="2">
        <v>1</v>
      </c>
      <c r="I298" s="2" t="s">
        <v>642</v>
      </c>
      <c r="J298" s="2" t="s">
        <v>551</v>
      </c>
      <c r="K298" s="2" t="s">
        <v>552</v>
      </c>
      <c r="L298" s="2" t="str">
        <f t="shared" si="18"/>
        <v>Inbred HIPS</v>
      </c>
      <c r="M298" t="s">
        <v>379</v>
      </c>
      <c r="N298">
        <v>225</v>
      </c>
      <c r="O298">
        <f>VLOOKUP(A298,'Original Index'!$A:$C,2,FALSE)</f>
        <v>1715881</v>
      </c>
      <c r="P298" s="2">
        <f>VLOOKUP(A298,'Original Index'!$A:$C,3,FALSE)</f>
        <v>1729236</v>
      </c>
      <c r="Q298">
        <f>IF(L298="Hybrid HIPS",VLOOKUP(F298,'Collection Maps'!$MR$5:$NM$46,MATCH(E298,'Collection Maps'!$MR$4:$NM$4,0),FALSE),VLOOKUP(F298,'Collection Maps'!$NS$6:$OO$89,MATCH(E298,'Collection Maps'!$NS$91:$OO$91,0),FALSE))</f>
        <v>27</v>
      </c>
    </row>
    <row r="299" spans="1:17" x14ac:dyDescent="0.45">
      <c r="A299" s="3" t="str">
        <f t="shared" si="16"/>
        <v>Inbred HIPS_9_32</v>
      </c>
      <c r="B299" s="3" t="str">
        <f t="shared" si="17"/>
        <v>9_32</v>
      </c>
      <c r="C299" s="2" t="str">
        <f t="shared" si="19"/>
        <v>Missouri Valley$Inbred HIPS$150N$Dryland$Rep$1$Plot393Row9$Range32$@B73</v>
      </c>
      <c r="D299" s="2">
        <v>393</v>
      </c>
      <c r="E299" s="2">
        <v>9</v>
      </c>
      <c r="F299" s="2">
        <v>32</v>
      </c>
      <c r="G299" s="2" t="s">
        <v>21</v>
      </c>
      <c r="H299" s="2">
        <v>1</v>
      </c>
      <c r="I299" s="2" t="s">
        <v>642</v>
      </c>
      <c r="J299" s="2" t="s">
        <v>551</v>
      </c>
      <c r="K299" s="2" t="s">
        <v>552</v>
      </c>
      <c r="L299" s="2" t="str">
        <f t="shared" si="18"/>
        <v>Inbred HIPS</v>
      </c>
      <c r="M299" t="s">
        <v>379</v>
      </c>
      <c r="N299">
        <v>372</v>
      </c>
      <c r="O299">
        <f>VLOOKUP(A299,'Original Index'!$A:$C,2,FALSE)</f>
        <v>1716215</v>
      </c>
      <c r="P299" s="2">
        <f>VLOOKUP(A299,'Original Index'!$A:$C,3,FALSE)</f>
        <v>1729383</v>
      </c>
      <c r="Q299">
        <f>IF(L299="Hybrid HIPS",VLOOKUP(F299,'Collection Maps'!$MR$5:$NM$46,MATCH(E299,'Collection Maps'!$MR$4:$NM$4,0),FALSE),VLOOKUP(F299,'Collection Maps'!$NS$6:$OO$89,MATCH(E299,'Collection Maps'!$NS$91:$OO$91,0),FALSE))</f>
        <v>27</v>
      </c>
    </row>
    <row r="300" spans="1:17" x14ac:dyDescent="0.45">
      <c r="A300" s="3" t="str">
        <f t="shared" si="16"/>
        <v>Inbred HIPS_10_32</v>
      </c>
      <c r="B300" s="3" t="str">
        <f t="shared" si="17"/>
        <v>10_32</v>
      </c>
      <c r="C300" s="2" t="str">
        <f t="shared" si="19"/>
        <v>Missouri Valley$Inbred HIPS$150N$Dryland$Rep$1$Plot392Row10$Range32$@B84</v>
      </c>
      <c r="D300" s="2">
        <v>392</v>
      </c>
      <c r="E300" s="2">
        <v>10</v>
      </c>
      <c r="F300" s="2">
        <v>32</v>
      </c>
      <c r="G300" s="2" t="s">
        <v>66</v>
      </c>
      <c r="H300" s="2">
        <v>1</v>
      </c>
      <c r="I300" s="2" t="s">
        <v>642</v>
      </c>
      <c r="J300" s="2" t="s">
        <v>551</v>
      </c>
      <c r="K300" s="2" t="s">
        <v>552</v>
      </c>
      <c r="L300" s="2" t="str">
        <f t="shared" si="18"/>
        <v>Inbred HIPS</v>
      </c>
      <c r="M300" t="s">
        <v>379</v>
      </c>
      <c r="N300">
        <v>220</v>
      </c>
      <c r="O300">
        <f>VLOOKUP(A300,'Original Index'!$A:$C,2,FALSE)</f>
        <v>1715876</v>
      </c>
      <c r="P300" s="2">
        <f>VLOOKUP(A300,'Original Index'!$A:$C,3,FALSE)</f>
        <v>1729231</v>
      </c>
      <c r="Q300">
        <f>IF(L300="Hybrid HIPS",VLOOKUP(F300,'Collection Maps'!$MR$5:$NM$46,MATCH(E300,'Collection Maps'!$MR$4:$NM$4,0),FALSE),VLOOKUP(F300,'Collection Maps'!$NS$6:$OO$89,MATCH(E300,'Collection Maps'!$NS$91:$OO$91,0),FALSE))</f>
        <v>27</v>
      </c>
    </row>
    <row r="301" spans="1:17" x14ac:dyDescent="0.45">
      <c r="A301" s="3" t="str">
        <f t="shared" si="16"/>
        <v>Inbred HIPS_11_32</v>
      </c>
      <c r="B301" s="3" t="str">
        <f t="shared" si="17"/>
        <v>11_32</v>
      </c>
      <c r="C301" s="2" t="str">
        <f t="shared" si="19"/>
        <v>Missouri Valley$Inbred HIPS$150N$Dryland$Rep$1$Plot391Row11$Range32$@B73</v>
      </c>
      <c r="D301" s="2">
        <v>391</v>
      </c>
      <c r="E301" s="2">
        <v>11</v>
      </c>
      <c r="F301" s="2">
        <v>32</v>
      </c>
      <c r="G301" s="2" t="s">
        <v>21</v>
      </c>
      <c r="H301" s="2">
        <v>1</v>
      </c>
      <c r="I301" s="2" t="s">
        <v>642</v>
      </c>
      <c r="J301" s="2" t="s">
        <v>551</v>
      </c>
      <c r="K301" s="2" t="s">
        <v>552</v>
      </c>
      <c r="L301" s="2" t="str">
        <f t="shared" si="18"/>
        <v>Inbred HIPS</v>
      </c>
      <c r="M301" t="s">
        <v>379</v>
      </c>
      <c r="N301">
        <v>370</v>
      </c>
      <c r="O301">
        <f>VLOOKUP(A301,'Original Index'!$A:$C,2,FALSE)</f>
        <v>1716215</v>
      </c>
      <c r="P301" s="2">
        <f>VLOOKUP(A301,'Original Index'!$A:$C,3,FALSE)</f>
        <v>1729381</v>
      </c>
      <c r="Q301">
        <f>IF(L301="Hybrid HIPS",VLOOKUP(F301,'Collection Maps'!$MR$5:$NM$46,MATCH(E301,'Collection Maps'!$MR$4:$NM$4,0),FALSE),VLOOKUP(F301,'Collection Maps'!$NS$6:$OO$89,MATCH(E301,'Collection Maps'!$NS$91:$OO$91,0),FALSE))</f>
        <v>27</v>
      </c>
    </row>
    <row r="302" spans="1:17" x14ac:dyDescent="0.45">
      <c r="A302" s="3" t="str">
        <f t="shared" si="16"/>
        <v>Inbred HIPS_11_33</v>
      </c>
      <c r="B302" s="3" t="str">
        <f t="shared" si="17"/>
        <v>11_33</v>
      </c>
      <c r="C302" s="2" t="str">
        <f t="shared" si="19"/>
        <v>Missouri Valley$Inbred HIPS$150N$Dryland$Rep$1$Plot410Row11$Range33$@LH39</v>
      </c>
      <c r="D302" s="2">
        <v>410</v>
      </c>
      <c r="E302" s="2">
        <v>11</v>
      </c>
      <c r="F302" s="2">
        <v>33</v>
      </c>
      <c r="G302" s="2" t="s">
        <v>128</v>
      </c>
      <c r="H302" s="2">
        <v>1</v>
      </c>
      <c r="I302" s="2" t="s">
        <v>642</v>
      </c>
      <c r="J302" s="2" t="s">
        <v>551</v>
      </c>
      <c r="K302" s="2" t="s">
        <v>552</v>
      </c>
      <c r="L302" s="2" t="str">
        <f t="shared" si="18"/>
        <v>Inbred HIPS</v>
      </c>
      <c r="M302" t="s">
        <v>379</v>
      </c>
      <c r="N302">
        <v>172</v>
      </c>
      <c r="O302">
        <f>VLOOKUP(A302,'Original Index'!$A:$C,2,FALSE)</f>
        <v>1715828</v>
      </c>
      <c r="P302" s="2">
        <f>VLOOKUP(A302,'Original Index'!$A:$C,3,FALSE)</f>
        <v>1729183</v>
      </c>
      <c r="Q302">
        <f>IF(L302="Hybrid HIPS",VLOOKUP(F302,'Collection Maps'!$MR$5:$NM$46,MATCH(E302,'Collection Maps'!$MR$4:$NM$4,0),FALSE),VLOOKUP(F302,'Collection Maps'!$NS$6:$OO$89,MATCH(E302,'Collection Maps'!$NS$91:$OO$91,0),FALSE))</f>
        <v>28</v>
      </c>
    </row>
    <row r="303" spans="1:17" x14ac:dyDescent="0.45">
      <c r="A303" s="3" t="str">
        <f t="shared" si="16"/>
        <v>Inbred HIPS_10_33</v>
      </c>
      <c r="B303" s="3" t="str">
        <f t="shared" si="17"/>
        <v>10_33</v>
      </c>
      <c r="C303" s="2" t="str">
        <f t="shared" si="19"/>
        <v>Missouri Valley$Inbred HIPS$150N$Dryland$Rep$1$Plot409Row10$Range33$@NC298</v>
      </c>
      <c r="D303" s="2">
        <v>409</v>
      </c>
      <c r="E303" s="2">
        <v>10</v>
      </c>
      <c r="F303" s="2">
        <v>33</v>
      </c>
      <c r="G303" s="2" t="s">
        <v>175</v>
      </c>
      <c r="H303" s="2">
        <v>1</v>
      </c>
      <c r="I303" s="2" t="s">
        <v>642</v>
      </c>
      <c r="J303" s="2" t="s">
        <v>551</v>
      </c>
      <c r="K303" s="2" t="s">
        <v>552</v>
      </c>
      <c r="L303" s="2" t="str">
        <f t="shared" si="18"/>
        <v>Inbred HIPS</v>
      </c>
      <c r="M303" t="s">
        <v>379</v>
      </c>
      <c r="N303">
        <v>344</v>
      </c>
      <c r="O303">
        <f>VLOOKUP(A303,'Original Index'!$A:$C,2,FALSE)</f>
        <v>1716100</v>
      </c>
      <c r="P303" s="2">
        <f>VLOOKUP(A303,'Original Index'!$A:$C,3,FALSE)</f>
        <v>1729355</v>
      </c>
      <c r="Q303">
        <f>IF(L303="Hybrid HIPS",VLOOKUP(F303,'Collection Maps'!$MR$5:$NM$46,MATCH(E303,'Collection Maps'!$MR$4:$NM$4,0),FALSE),VLOOKUP(F303,'Collection Maps'!$NS$6:$OO$89,MATCH(E303,'Collection Maps'!$NS$91:$OO$91,0),FALSE))</f>
        <v>28</v>
      </c>
    </row>
    <row r="304" spans="1:17" x14ac:dyDescent="0.45">
      <c r="A304" s="3" t="str">
        <f t="shared" si="16"/>
        <v>Inbred HIPS_9_33</v>
      </c>
      <c r="B304" s="3" t="str">
        <f t="shared" si="17"/>
        <v>9_33</v>
      </c>
      <c r="C304" s="2" t="str">
        <f t="shared" si="19"/>
        <v>Missouri Valley$Inbred HIPS$150N$Dryland$Rep$1$Plot408Row9$Range33$@NC344</v>
      </c>
      <c r="D304" s="2">
        <v>408</v>
      </c>
      <c r="E304" s="2">
        <v>9</v>
      </c>
      <c r="F304" s="2">
        <v>33</v>
      </c>
      <c r="G304" s="2" t="s">
        <v>99</v>
      </c>
      <c r="H304" s="2">
        <v>1</v>
      </c>
      <c r="I304" s="2" t="s">
        <v>642</v>
      </c>
      <c r="J304" s="2" t="s">
        <v>551</v>
      </c>
      <c r="K304" s="2" t="s">
        <v>552</v>
      </c>
      <c r="L304" s="2" t="str">
        <f t="shared" si="18"/>
        <v>Inbred HIPS</v>
      </c>
      <c r="M304" t="s">
        <v>379</v>
      </c>
      <c r="N304">
        <v>240</v>
      </c>
      <c r="O304">
        <f>VLOOKUP(A304,'Original Index'!$A:$C,2,FALSE)</f>
        <v>1715896</v>
      </c>
      <c r="P304" s="2">
        <f>VLOOKUP(A304,'Original Index'!$A:$C,3,FALSE)</f>
        <v>1729251</v>
      </c>
      <c r="Q304">
        <f>IF(L304="Hybrid HIPS",VLOOKUP(F304,'Collection Maps'!$MR$5:$NM$46,MATCH(E304,'Collection Maps'!$MR$4:$NM$4,0),FALSE),VLOOKUP(F304,'Collection Maps'!$NS$6:$OO$89,MATCH(E304,'Collection Maps'!$NS$91:$OO$91,0),FALSE))</f>
        <v>28</v>
      </c>
    </row>
    <row r="305" spans="1:17" x14ac:dyDescent="0.45">
      <c r="A305" s="3" t="str">
        <f t="shared" si="16"/>
        <v>Inbred HIPS_8_33</v>
      </c>
      <c r="B305" s="3" t="str">
        <f t="shared" si="17"/>
        <v>8_33</v>
      </c>
      <c r="C305" s="2" t="str">
        <f t="shared" si="19"/>
        <v>Missouri Valley$Inbred HIPS$150N$Dryland$Rep$1$Plot407Row8$Range33$@NC222</v>
      </c>
      <c r="D305" s="2">
        <v>407</v>
      </c>
      <c r="E305" s="2">
        <v>8</v>
      </c>
      <c r="F305" s="2">
        <v>33</v>
      </c>
      <c r="G305" s="2" t="s">
        <v>173</v>
      </c>
      <c r="H305" s="2">
        <v>1</v>
      </c>
      <c r="I305" s="2" t="s">
        <v>642</v>
      </c>
      <c r="J305" s="2" t="s">
        <v>551</v>
      </c>
      <c r="K305" s="2" t="s">
        <v>552</v>
      </c>
      <c r="L305" s="2" t="str">
        <f t="shared" si="18"/>
        <v>Inbred HIPS</v>
      </c>
      <c r="M305" t="s">
        <v>379</v>
      </c>
      <c r="N305">
        <v>91</v>
      </c>
      <c r="O305">
        <f>VLOOKUP(A305,'Original Index'!$A:$C,2,FALSE)</f>
        <v>1715647</v>
      </c>
      <c r="P305" s="2">
        <f>VLOOKUP(A305,'Original Index'!$A:$C,3,FALSE)</f>
        <v>1729102</v>
      </c>
      <c r="Q305">
        <f>IF(L305="Hybrid HIPS",VLOOKUP(F305,'Collection Maps'!$MR$5:$NM$46,MATCH(E305,'Collection Maps'!$MR$4:$NM$4,0),FALSE),VLOOKUP(F305,'Collection Maps'!$NS$6:$OO$89,MATCH(E305,'Collection Maps'!$NS$91:$OO$91,0),FALSE))</f>
        <v>28</v>
      </c>
    </row>
    <row r="306" spans="1:17" x14ac:dyDescent="0.45">
      <c r="A306" s="3" t="str">
        <f t="shared" si="16"/>
        <v>Inbred HIPS_7_33</v>
      </c>
      <c r="B306" s="3" t="str">
        <f t="shared" si="17"/>
        <v>7_33</v>
      </c>
      <c r="C306" s="2" t="str">
        <f t="shared" si="19"/>
        <v>Missouri Valley$Inbred HIPS$150N$Dryland$Rep$1$Plot406Row7$Range33$@CI28A</v>
      </c>
      <c r="D306" s="2">
        <v>406</v>
      </c>
      <c r="E306" s="2">
        <v>7</v>
      </c>
      <c r="F306" s="2">
        <v>33</v>
      </c>
      <c r="G306" s="2" t="s">
        <v>98</v>
      </c>
      <c r="H306" s="2">
        <v>1</v>
      </c>
      <c r="I306" s="2" t="s">
        <v>642</v>
      </c>
      <c r="J306" s="2" t="s">
        <v>551</v>
      </c>
      <c r="K306" s="2" t="s">
        <v>552</v>
      </c>
      <c r="L306" s="2" t="str">
        <f t="shared" si="18"/>
        <v>Inbred HIPS</v>
      </c>
      <c r="M306" t="s">
        <v>379</v>
      </c>
      <c r="N306">
        <v>300</v>
      </c>
      <c r="O306">
        <f>VLOOKUP(A306,'Original Index'!$A:$C,2,FALSE)</f>
        <v>1716056</v>
      </c>
      <c r="P306" s="2">
        <f>VLOOKUP(A306,'Original Index'!$A:$C,3,FALSE)</f>
        <v>1729311</v>
      </c>
      <c r="Q306">
        <f>IF(L306="Hybrid HIPS",VLOOKUP(F306,'Collection Maps'!$MR$5:$NM$46,MATCH(E306,'Collection Maps'!$MR$4:$NM$4,0),FALSE),VLOOKUP(F306,'Collection Maps'!$NS$6:$OO$89,MATCH(E306,'Collection Maps'!$NS$91:$OO$91,0),FALSE))</f>
        <v>28</v>
      </c>
    </row>
    <row r="307" spans="1:17" x14ac:dyDescent="0.45">
      <c r="A307" s="3" t="str">
        <f t="shared" si="16"/>
        <v>Inbred HIPS_6_33</v>
      </c>
      <c r="B307" s="3" t="str">
        <f t="shared" si="17"/>
        <v>6_33</v>
      </c>
      <c r="C307" s="2" t="str">
        <f t="shared" si="19"/>
        <v>Missouri Valley$Inbred HIPS$150N$Dryland$Rep$1$Plot405Row6$Range33$@ICI 740</v>
      </c>
      <c r="D307" s="2">
        <v>405</v>
      </c>
      <c r="E307" s="2">
        <v>6</v>
      </c>
      <c r="F307" s="2">
        <v>33</v>
      </c>
      <c r="G307" s="2" t="s">
        <v>85</v>
      </c>
      <c r="H307" s="2">
        <v>1</v>
      </c>
      <c r="I307" s="2" t="s">
        <v>642</v>
      </c>
      <c r="J307" s="2" t="s">
        <v>551</v>
      </c>
      <c r="K307" s="2" t="s">
        <v>552</v>
      </c>
      <c r="L307" s="2" t="str">
        <f t="shared" si="18"/>
        <v>Inbred HIPS</v>
      </c>
      <c r="M307" t="s">
        <v>379</v>
      </c>
      <c r="N307">
        <v>154</v>
      </c>
      <c r="O307">
        <f>VLOOKUP(A307,'Original Index'!$A:$C,2,FALSE)</f>
        <v>1715810</v>
      </c>
      <c r="P307" s="2">
        <f>VLOOKUP(A307,'Original Index'!$A:$C,3,FALSE)</f>
        <v>1729165</v>
      </c>
      <c r="Q307">
        <f>IF(L307="Hybrid HIPS",VLOOKUP(F307,'Collection Maps'!$MR$5:$NM$46,MATCH(E307,'Collection Maps'!$MR$4:$NM$4,0),FALSE),VLOOKUP(F307,'Collection Maps'!$NS$6:$OO$89,MATCH(E307,'Collection Maps'!$NS$91:$OO$91,0),FALSE))</f>
        <v>28</v>
      </c>
    </row>
    <row r="308" spans="1:17" x14ac:dyDescent="0.45">
      <c r="A308" s="3" t="str">
        <f t="shared" si="16"/>
        <v>Inbred HIPS_5_33</v>
      </c>
      <c r="B308" s="3" t="str">
        <f t="shared" si="17"/>
        <v>5_33</v>
      </c>
      <c r="C308" s="2" t="str">
        <f t="shared" si="19"/>
        <v>Missouri Valley$Inbred HIPS$150N$Dryland$Rep$1$Plot404Row5$Range33$@NC336</v>
      </c>
      <c r="D308" s="2">
        <v>404</v>
      </c>
      <c r="E308" s="2">
        <v>5</v>
      </c>
      <c r="F308" s="2">
        <v>33</v>
      </c>
      <c r="G308" s="2" t="s">
        <v>78</v>
      </c>
      <c r="H308" s="2">
        <v>1</v>
      </c>
      <c r="I308" s="2" t="s">
        <v>642</v>
      </c>
      <c r="J308" s="2" t="s">
        <v>551</v>
      </c>
      <c r="K308" s="2" t="s">
        <v>552</v>
      </c>
      <c r="L308" s="2" t="str">
        <f t="shared" si="18"/>
        <v>Inbred HIPS</v>
      </c>
      <c r="M308" t="s">
        <v>379</v>
      </c>
      <c r="N308">
        <v>126</v>
      </c>
      <c r="O308">
        <f>VLOOKUP(A308,'Original Index'!$A:$C,2,FALSE)</f>
        <v>1715682</v>
      </c>
      <c r="P308" s="2">
        <f>VLOOKUP(A308,'Original Index'!$A:$C,3,FALSE)</f>
        <v>1729137</v>
      </c>
      <c r="Q308">
        <f>IF(L308="Hybrid HIPS",VLOOKUP(F308,'Collection Maps'!$MR$5:$NM$46,MATCH(E308,'Collection Maps'!$MR$4:$NM$4,0),FALSE),VLOOKUP(F308,'Collection Maps'!$NS$6:$OO$89,MATCH(E308,'Collection Maps'!$NS$91:$OO$91,0),FALSE))</f>
        <v>28</v>
      </c>
    </row>
    <row r="309" spans="1:17" x14ac:dyDescent="0.45">
      <c r="A309" s="3" t="str">
        <f t="shared" si="16"/>
        <v>Inbred HIPS_4_33</v>
      </c>
      <c r="B309" s="3" t="str">
        <f t="shared" si="17"/>
        <v>4_33</v>
      </c>
      <c r="C309" s="2" t="str">
        <f t="shared" si="19"/>
        <v>Missouri Valley$Inbred HIPS$150N$Dryland$Rep$1$Plot403Row4$Range33$@2FACC</v>
      </c>
      <c r="D309" s="2">
        <v>403</v>
      </c>
      <c r="E309" s="2">
        <v>4</v>
      </c>
      <c r="F309" s="2">
        <v>33</v>
      </c>
      <c r="G309" s="2" t="s">
        <v>95</v>
      </c>
      <c r="H309" s="2">
        <v>1</v>
      </c>
      <c r="I309" s="2" t="s">
        <v>642</v>
      </c>
      <c r="J309" s="2" t="s">
        <v>551</v>
      </c>
      <c r="K309" s="2" t="s">
        <v>552</v>
      </c>
      <c r="L309" s="2" t="str">
        <f t="shared" si="18"/>
        <v>Inbred HIPS</v>
      </c>
      <c r="M309" t="s">
        <v>379</v>
      </c>
      <c r="N309">
        <v>89</v>
      </c>
      <c r="O309">
        <f>VLOOKUP(A309,'Original Index'!$A:$C,2,FALSE)</f>
        <v>1715645</v>
      </c>
      <c r="P309" s="2">
        <f>VLOOKUP(A309,'Original Index'!$A:$C,3,FALSE)</f>
        <v>1723100</v>
      </c>
      <c r="Q309">
        <f>IF(L309="Hybrid HIPS",VLOOKUP(F309,'Collection Maps'!$MR$5:$NM$46,MATCH(E309,'Collection Maps'!$MR$4:$NM$4,0),FALSE),VLOOKUP(F309,'Collection Maps'!$NS$6:$OO$89,MATCH(E309,'Collection Maps'!$NS$91:$OO$91,0),FALSE))</f>
        <v>28</v>
      </c>
    </row>
    <row r="310" spans="1:17" x14ac:dyDescent="0.45">
      <c r="A310" s="3" t="str">
        <f t="shared" si="16"/>
        <v>Inbred HIPS_3_33</v>
      </c>
      <c r="B310" s="3" t="str">
        <f t="shared" si="17"/>
        <v>3_33</v>
      </c>
      <c r="C310" s="2" t="str">
        <f t="shared" si="19"/>
        <v>Missouri Valley$Inbred HIPS$150N$Dryland$Rep$1$Plot402Row3$Range33$@A682</v>
      </c>
      <c r="D310" s="2">
        <v>402</v>
      </c>
      <c r="E310" s="2">
        <v>3</v>
      </c>
      <c r="F310" s="2">
        <v>33</v>
      </c>
      <c r="G310" s="2" t="s">
        <v>56</v>
      </c>
      <c r="H310" s="2">
        <v>1</v>
      </c>
      <c r="I310" s="2" t="s">
        <v>642</v>
      </c>
      <c r="J310" s="2" t="s">
        <v>551</v>
      </c>
      <c r="K310" s="2" t="s">
        <v>552</v>
      </c>
      <c r="L310" s="2" t="str">
        <f t="shared" si="18"/>
        <v>Inbred HIPS</v>
      </c>
      <c r="M310" t="s">
        <v>379</v>
      </c>
      <c r="N310">
        <v>165</v>
      </c>
      <c r="O310">
        <f>VLOOKUP(A310,'Original Index'!$A:$C,2,FALSE)</f>
        <v>1715821</v>
      </c>
      <c r="P310" s="2">
        <f>VLOOKUP(A310,'Original Index'!$A:$C,3,FALSE)</f>
        <v>1729176</v>
      </c>
      <c r="Q310">
        <f>IF(L310="Hybrid HIPS",VLOOKUP(F310,'Collection Maps'!$MR$5:$NM$46,MATCH(E310,'Collection Maps'!$MR$4:$NM$4,0),FALSE),VLOOKUP(F310,'Collection Maps'!$NS$6:$OO$89,MATCH(E310,'Collection Maps'!$NS$91:$OO$91,0),FALSE))</f>
        <v>28</v>
      </c>
    </row>
    <row r="311" spans="1:17" x14ac:dyDescent="0.45">
      <c r="A311" s="3" t="str">
        <f t="shared" si="16"/>
        <v>Inbred HIPS_2_33</v>
      </c>
      <c r="B311" s="3" t="str">
        <f t="shared" si="17"/>
        <v>2_33</v>
      </c>
      <c r="C311" s="2" t="str">
        <f t="shared" si="19"/>
        <v>Missouri Valley$Inbred HIPS$150N$Dryland$Rep$1$Plot401Row2$Range33$@PHG84</v>
      </c>
      <c r="D311" s="2">
        <v>401</v>
      </c>
      <c r="E311" s="2">
        <v>2</v>
      </c>
      <c r="F311" s="2">
        <v>33</v>
      </c>
      <c r="G311" s="2" t="s">
        <v>147</v>
      </c>
      <c r="H311" s="2">
        <v>1</v>
      </c>
      <c r="I311" s="2" t="s">
        <v>642</v>
      </c>
      <c r="J311" s="2" t="s">
        <v>551</v>
      </c>
      <c r="K311" s="2" t="s">
        <v>552</v>
      </c>
      <c r="L311" s="2" t="str">
        <f t="shared" si="18"/>
        <v>Inbred HIPS</v>
      </c>
      <c r="M311" t="s">
        <v>379</v>
      </c>
      <c r="N311">
        <v>272</v>
      </c>
      <c r="O311">
        <f>VLOOKUP(A311,'Original Index'!$A:$C,2,FALSE)</f>
        <v>1716028</v>
      </c>
      <c r="P311" s="2">
        <f>VLOOKUP(A311,'Original Index'!$A:$C,3,FALSE)</f>
        <v>1729283</v>
      </c>
      <c r="Q311">
        <f>IF(L311="Hybrid HIPS",VLOOKUP(F311,'Collection Maps'!$MR$5:$NM$46,MATCH(E311,'Collection Maps'!$MR$4:$NM$4,0),FALSE),VLOOKUP(F311,'Collection Maps'!$NS$6:$OO$89,MATCH(E311,'Collection Maps'!$NS$91:$OO$91,0),FALSE))</f>
        <v>28</v>
      </c>
    </row>
    <row r="312" spans="1:17" x14ac:dyDescent="0.45">
      <c r="A312" s="3" t="str">
        <f t="shared" si="16"/>
        <v>Inbred HIPS_2_34</v>
      </c>
      <c r="B312" s="3" t="str">
        <f t="shared" si="17"/>
        <v>2_34</v>
      </c>
      <c r="C312" s="2" t="str">
        <f t="shared" si="19"/>
        <v>Missouri Valley$Inbred HIPS$150N$Dryland$Rep$1$Plot420Row2$Range34$@E2558W</v>
      </c>
      <c r="D312" s="2">
        <v>420</v>
      </c>
      <c r="E312" s="2">
        <v>2</v>
      </c>
      <c r="F312" s="2">
        <v>34</v>
      </c>
      <c r="G312" s="2" t="s">
        <v>148</v>
      </c>
      <c r="H312" s="2">
        <v>1</v>
      </c>
      <c r="I312" s="2" t="s">
        <v>642</v>
      </c>
      <c r="J312" s="2" t="s">
        <v>551</v>
      </c>
      <c r="K312" s="2" t="s">
        <v>552</v>
      </c>
      <c r="L312" s="2" t="str">
        <f t="shared" si="18"/>
        <v>Inbred HIPS</v>
      </c>
      <c r="M312" t="s">
        <v>379</v>
      </c>
      <c r="N312">
        <v>31</v>
      </c>
      <c r="O312">
        <f>VLOOKUP(A312,'Original Index'!$A:$C,2,FALSE)</f>
        <v>1715487</v>
      </c>
      <c r="P312" s="2">
        <f>VLOOKUP(A312,'Original Index'!$A:$C,3,FALSE)</f>
        <v>1723042</v>
      </c>
      <c r="Q312">
        <f>IF(L312="Hybrid HIPS",VLOOKUP(F312,'Collection Maps'!$MR$5:$NM$46,MATCH(E312,'Collection Maps'!$MR$4:$NM$4,0),FALSE),VLOOKUP(F312,'Collection Maps'!$NS$6:$OO$89,MATCH(E312,'Collection Maps'!$NS$91:$OO$91,0),FALSE))</f>
        <v>28</v>
      </c>
    </row>
    <row r="313" spans="1:17" x14ac:dyDescent="0.45">
      <c r="A313" s="3" t="str">
        <f t="shared" si="16"/>
        <v>Inbred HIPS_3_34</v>
      </c>
      <c r="B313" s="3" t="str">
        <f t="shared" si="17"/>
        <v>3_34</v>
      </c>
      <c r="C313" s="2" t="str">
        <f t="shared" si="19"/>
        <v>Missouri Valley$Inbred HIPS$150N$Dryland$Rep$1$Plot419Row3$Range34$@NS701</v>
      </c>
      <c r="D313" s="2">
        <v>419</v>
      </c>
      <c r="E313" s="2">
        <v>3</v>
      </c>
      <c r="F313" s="2">
        <v>34</v>
      </c>
      <c r="G313" s="2" t="s">
        <v>108</v>
      </c>
      <c r="H313" s="2">
        <v>1</v>
      </c>
      <c r="I313" s="2" t="s">
        <v>642</v>
      </c>
      <c r="J313" s="2" t="s">
        <v>551</v>
      </c>
      <c r="K313" s="2" t="s">
        <v>552</v>
      </c>
      <c r="L313" s="2" t="str">
        <f t="shared" si="18"/>
        <v>Inbred HIPS</v>
      </c>
      <c r="M313" t="s">
        <v>379</v>
      </c>
      <c r="N313">
        <v>197</v>
      </c>
      <c r="O313">
        <f>VLOOKUP(A313,'Original Index'!$A:$C,2,FALSE)</f>
        <v>1715853</v>
      </c>
      <c r="P313" s="2">
        <f>VLOOKUP(A313,'Original Index'!$A:$C,3,FALSE)</f>
        <v>1729208</v>
      </c>
      <c r="Q313">
        <f>IF(L313="Hybrid HIPS",VLOOKUP(F313,'Collection Maps'!$MR$5:$NM$46,MATCH(E313,'Collection Maps'!$MR$4:$NM$4,0),FALSE),VLOOKUP(F313,'Collection Maps'!$NS$6:$OO$89,MATCH(E313,'Collection Maps'!$NS$91:$OO$91,0),FALSE))</f>
        <v>28</v>
      </c>
    </row>
    <row r="314" spans="1:17" x14ac:dyDescent="0.45">
      <c r="A314" s="3" t="str">
        <f t="shared" si="16"/>
        <v>Inbred HIPS_4_34</v>
      </c>
      <c r="B314" s="3" t="str">
        <f t="shared" si="17"/>
        <v>4_34</v>
      </c>
      <c r="C314" s="2" t="str">
        <f t="shared" si="19"/>
        <v>Missouri Valley$Inbred HIPS$150N$Dryland$Rep$1$Plot418Row4$Range34$@HBA1</v>
      </c>
      <c r="D314" s="2">
        <v>418</v>
      </c>
      <c r="E314" s="2">
        <v>4</v>
      </c>
      <c r="F314" s="2">
        <v>34</v>
      </c>
      <c r="G314" s="2" t="s">
        <v>125</v>
      </c>
      <c r="H314" s="2">
        <v>1</v>
      </c>
      <c r="I314" s="2" t="s">
        <v>642</v>
      </c>
      <c r="J314" s="2" t="s">
        <v>551</v>
      </c>
      <c r="K314" s="2" t="s">
        <v>552</v>
      </c>
      <c r="L314" s="2" t="str">
        <f t="shared" si="18"/>
        <v>Inbred HIPS</v>
      </c>
      <c r="M314" t="s">
        <v>379</v>
      </c>
      <c r="N314">
        <v>80</v>
      </c>
      <c r="O314">
        <f>VLOOKUP(A314,'Original Index'!$A:$C,2,FALSE)</f>
        <v>1715636</v>
      </c>
      <c r="P314" s="2">
        <f>VLOOKUP(A314,'Original Index'!$A:$C,3,FALSE)</f>
        <v>1723091</v>
      </c>
      <c r="Q314">
        <f>IF(L314="Hybrid HIPS",VLOOKUP(F314,'Collection Maps'!$MR$5:$NM$46,MATCH(E314,'Collection Maps'!$MR$4:$NM$4,0),FALSE),VLOOKUP(F314,'Collection Maps'!$NS$6:$OO$89,MATCH(E314,'Collection Maps'!$NS$91:$OO$91,0),FALSE))</f>
        <v>28</v>
      </c>
    </row>
    <row r="315" spans="1:17" x14ac:dyDescent="0.45">
      <c r="A315" s="3" t="str">
        <f t="shared" si="16"/>
        <v>Inbred HIPS_5_34</v>
      </c>
      <c r="B315" s="3" t="str">
        <f t="shared" si="17"/>
        <v>5_34</v>
      </c>
      <c r="C315" s="2" t="str">
        <f t="shared" si="19"/>
        <v>Missouri Valley$Inbred HIPS$150N$Dryland$Rep$1$Plot417Row5$Range34$@OQ403</v>
      </c>
      <c r="D315" s="2">
        <v>417</v>
      </c>
      <c r="E315" s="2">
        <v>5</v>
      </c>
      <c r="F315" s="2">
        <v>34</v>
      </c>
      <c r="G315" s="2" t="s">
        <v>105</v>
      </c>
      <c r="H315" s="2">
        <v>1</v>
      </c>
      <c r="I315" s="2" t="s">
        <v>642</v>
      </c>
      <c r="J315" s="2" t="s">
        <v>551</v>
      </c>
      <c r="K315" s="2" t="s">
        <v>552</v>
      </c>
      <c r="L315" s="2" t="str">
        <f t="shared" si="18"/>
        <v>Inbred HIPS</v>
      </c>
      <c r="M315" t="s">
        <v>379</v>
      </c>
      <c r="N315">
        <v>59</v>
      </c>
      <c r="O315">
        <f>VLOOKUP(A315,'Original Index'!$A:$C,2,FALSE)</f>
        <v>1715615</v>
      </c>
      <c r="P315" s="2">
        <f>VLOOKUP(A315,'Original Index'!$A:$C,3,FALSE)</f>
        <v>1723070</v>
      </c>
      <c r="Q315">
        <f>IF(L315="Hybrid HIPS",VLOOKUP(F315,'Collection Maps'!$MR$5:$NM$46,MATCH(E315,'Collection Maps'!$MR$4:$NM$4,0),FALSE),VLOOKUP(F315,'Collection Maps'!$NS$6:$OO$89,MATCH(E315,'Collection Maps'!$NS$91:$OO$91,0),FALSE))</f>
        <v>28</v>
      </c>
    </row>
    <row r="316" spans="1:17" x14ac:dyDescent="0.45">
      <c r="A316" s="3" t="str">
        <f t="shared" si="16"/>
        <v>Inbred HIPS_6_34</v>
      </c>
      <c r="B316" s="3" t="str">
        <f t="shared" si="17"/>
        <v>6_34</v>
      </c>
      <c r="C316" s="2" t="str">
        <f t="shared" si="19"/>
        <v>Missouri Valley$Inbred HIPS$150N$Dryland$Rep$1$Plot416Row6$Range34$@78371A</v>
      </c>
      <c r="D316" s="2">
        <v>416</v>
      </c>
      <c r="E316" s="2">
        <v>6</v>
      </c>
      <c r="F316" s="2">
        <v>34</v>
      </c>
      <c r="G316" s="2" t="s">
        <v>115</v>
      </c>
      <c r="H316" s="2">
        <v>1</v>
      </c>
      <c r="I316" s="2" t="s">
        <v>642</v>
      </c>
      <c r="J316" s="2" t="s">
        <v>551</v>
      </c>
      <c r="K316" s="2" t="s">
        <v>552</v>
      </c>
      <c r="L316" s="2" t="str">
        <f t="shared" si="18"/>
        <v>Inbred HIPS</v>
      </c>
      <c r="M316" t="s">
        <v>379</v>
      </c>
      <c r="N316">
        <v>86</v>
      </c>
      <c r="O316">
        <f>VLOOKUP(A316,'Original Index'!$A:$C,2,FALSE)</f>
        <v>1715642</v>
      </c>
      <c r="P316" s="2">
        <f>VLOOKUP(A316,'Original Index'!$A:$C,3,FALSE)</f>
        <v>1723097</v>
      </c>
      <c r="Q316">
        <f>IF(L316="Hybrid HIPS",VLOOKUP(F316,'Collection Maps'!$MR$5:$NM$46,MATCH(E316,'Collection Maps'!$MR$4:$NM$4,0),FALSE),VLOOKUP(F316,'Collection Maps'!$NS$6:$OO$89,MATCH(E316,'Collection Maps'!$NS$91:$OO$91,0),FALSE))</f>
        <v>28</v>
      </c>
    </row>
    <row r="317" spans="1:17" x14ac:dyDescent="0.45">
      <c r="A317" s="3" t="str">
        <f t="shared" si="16"/>
        <v>Inbred HIPS_7_34</v>
      </c>
      <c r="B317" s="3" t="str">
        <f t="shared" si="17"/>
        <v>7_34</v>
      </c>
      <c r="C317" s="2" t="str">
        <f t="shared" si="19"/>
        <v>Missouri Valley$Inbred HIPS$150N$Dryland$Rep$1$Plot415Row7$Range34$@PHH93</v>
      </c>
      <c r="D317" s="2">
        <v>415</v>
      </c>
      <c r="E317" s="2">
        <v>7</v>
      </c>
      <c r="F317" s="2">
        <v>34</v>
      </c>
      <c r="G317" s="2" t="s">
        <v>82</v>
      </c>
      <c r="H317" s="2">
        <v>1</v>
      </c>
      <c r="I317" s="2" t="s">
        <v>642</v>
      </c>
      <c r="J317" s="2" t="s">
        <v>551</v>
      </c>
      <c r="K317" s="2" t="s">
        <v>552</v>
      </c>
      <c r="L317" s="2" t="str">
        <f t="shared" si="18"/>
        <v>Inbred HIPS</v>
      </c>
      <c r="M317" t="s">
        <v>379</v>
      </c>
      <c r="N317">
        <v>11</v>
      </c>
      <c r="O317">
        <f>VLOOKUP(A317,'Original Index'!$A:$C,2,FALSE)</f>
        <v>1715467</v>
      </c>
      <c r="P317" s="2">
        <f>VLOOKUP(A317,'Original Index'!$A:$C,3,FALSE)</f>
        <v>1723022</v>
      </c>
      <c r="Q317">
        <f>IF(L317="Hybrid HIPS",VLOOKUP(F317,'Collection Maps'!$MR$5:$NM$46,MATCH(E317,'Collection Maps'!$MR$4:$NM$4,0),FALSE),VLOOKUP(F317,'Collection Maps'!$NS$6:$OO$89,MATCH(E317,'Collection Maps'!$NS$91:$OO$91,0),FALSE))</f>
        <v>28</v>
      </c>
    </row>
    <row r="318" spans="1:17" x14ac:dyDescent="0.45">
      <c r="A318" s="3" t="str">
        <f t="shared" si="16"/>
        <v>Inbred HIPS_8_34</v>
      </c>
      <c r="B318" s="3" t="str">
        <f t="shared" si="17"/>
        <v>8_34</v>
      </c>
      <c r="C318" s="2" t="str">
        <f t="shared" si="19"/>
        <v>Missouri Valley$Inbred HIPS$150N$Dryland$Rep$1$Plot414Row8$Range34$@GA209</v>
      </c>
      <c r="D318" s="2">
        <v>414</v>
      </c>
      <c r="E318" s="2">
        <v>8</v>
      </c>
      <c r="F318" s="2">
        <v>34</v>
      </c>
      <c r="G318" s="2" t="s">
        <v>92</v>
      </c>
      <c r="H318" s="2">
        <v>1</v>
      </c>
      <c r="I318" s="2" t="s">
        <v>642</v>
      </c>
      <c r="J318" s="2" t="s">
        <v>551</v>
      </c>
      <c r="K318" s="2" t="s">
        <v>552</v>
      </c>
      <c r="L318" s="2" t="str">
        <f t="shared" si="18"/>
        <v>Inbred HIPS</v>
      </c>
      <c r="M318" t="s">
        <v>379</v>
      </c>
      <c r="N318">
        <v>221</v>
      </c>
      <c r="O318">
        <f>VLOOKUP(A318,'Original Index'!$A:$C,2,FALSE)</f>
        <v>1715877</v>
      </c>
      <c r="P318" s="2">
        <f>VLOOKUP(A318,'Original Index'!$A:$C,3,FALSE)</f>
        <v>1729232</v>
      </c>
      <c r="Q318">
        <f>IF(L318="Hybrid HIPS",VLOOKUP(F318,'Collection Maps'!$MR$5:$NM$46,MATCH(E318,'Collection Maps'!$MR$4:$NM$4,0),FALSE),VLOOKUP(F318,'Collection Maps'!$NS$6:$OO$89,MATCH(E318,'Collection Maps'!$NS$91:$OO$91,0),FALSE))</f>
        <v>28</v>
      </c>
    </row>
    <row r="319" spans="1:17" x14ac:dyDescent="0.45">
      <c r="A319" s="3" t="str">
        <f t="shared" si="16"/>
        <v>Inbred HIPS_9_34</v>
      </c>
      <c r="B319" s="3" t="str">
        <f t="shared" si="17"/>
        <v>9_34</v>
      </c>
      <c r="C319" s="2" t="str">
        <f t="shared" si="19"/>
        <v>Missouri Valley$Inbred HIPS$150N$Dryland$Rep$1$Plot413Row9$Range34$@CH701-30</v>
      </c>
      <c r="D319" s="2">
        <v>413</v>
      </c>
      <c r="E319" s="2">
        <v>9</v>
      </c>
      <c r="F319" s="2">
        <v>34</v>
      </c>
      <c r="G319" s="2" t="s">
        <v>131</v>
      </c>
      <c r="H319" s="2">
        <v>1</v>
      </c>
      <c r="I319" s="2" t="s">
        <v>642</v>
      </c>
      <c r="J319" s="2" t="s">
        <v>551</v>
      </c>
      <c r="K319" s="2" t="s">
        <v>552</v>
      </c>
      <c r="L319" s="2" t="str">
        <f t="shared" si="18"/>
        <v>Inbred HIPS</v>
      </c>
      <c r="M319" t="s">
        <v>379</v>
      </c>
      <c r="N319">
        <v>23</v>
      </c>
      <c r="O319">
        <f>VLOOKUP(A319,'Original Index'!$A:$C,2,FALSE)</f>
        <v>1715479</v>
      </c>
      <c r="P319" s="2">
        <f>VLOOKUP(A319,'Original Index'!$A:$C,3,FALSE)</f>
        <v>1723034</v>
      </c>
      <c r="Q319">
        <f>IF(L319="Hybrid HIPS",VLOOKUP(F319,'Collection Maps'!$MR$5:$NM$46,MATCH(E319,'Collection Maps'!$MR$4:$NM$4,0),FALSE),VLOOKUP(F319,'Collection Maps'!$NS$6:$OO$89,MATCH(E319,'Collection Maps'!$NS$91:$OO$91,0),FALSE))</f>
        <v>28</v>
      </c>
    </row>
    <row r="320" spans="1:17" x14ac:dyDescent="0.45">
      <c r="A320" s="3" t="str">
        <f t="shared" si="16"/>
        <v>Inbred HIPS_10_34</v>
      </c>
      <c r="B320" s="3" t="str">
        <f t="shared" si="17"/>
        <v>10_34</v>
      </c>
      <c r="C320" s="2" t="str">
        <f t="shared" si="19"/>
        <v>Missouri Valley$Inbred HIPS$150N$Dryland$Rep$1$Plot412Row10$Range34$@B2</v>
      </c>
      <c r="D320" s="2">
        <v>412</v>
      </c>
      <c r="E320" s="2">
        <v>10</v>
      </c>
      <c r="F320" s="2">
        <v>34</v>
      </c>
      <c r="G320" s="2" t="s">
        <v>145</v>
      </c>
      <c r="H320" s="2">
        <v>1</v>
      </c>
      <c r="I320" s="2" t="s">
        <v>642</v>
      </c>
      <c r="J320" s="2" t="s">
        <v>551</v>
      </c>
      <c r="K320" s="2" t="s">
        <v>552</v>
      </c>
      <c r="L320" s="2" t="str">
        <f t="shared" si="18"/>
        <v>Inbred HIPS</v>
      </c>
      <c r="M320" t="s">
        <v>379</v>
      </c>
      <c r="N320">
        <v>224</v>
      </c>
      <c r="O320">
        <f>VLOOKUP(A320,'Original Index'!$A:$C,2,FALSE)</f>
        <v>1715880</v>
      </c>
      <c r="P320" s="2">
        <f>VLOOKUP(A320,'Original Index'!$A:$C,3,FALSE)</f>
        <v>1729235</v>
      </c>
      <c r="Q320">
        <f>IF(L320="Hybrid HIPS",VLOOKUP(F320,'Collection Maps'!$MR$5:$NM$46,MATCH(E320,'Collection Maps'!$MR$4:$NM$4,0),FALSE),VLOOKUP(F320,'Collection Maps'!$NS$6:$OO$89,MATCH(E320,'Collection Maps'!$NS$91:$OO$91,0),FALSE))</f>
        <v>28</v>
      </c>
    </row>
    <row r="321" spans="1:17" x14ac:dyDescent="0.45">
      <c r="A321" s="3" t="str">
        <f t="shared" si="16"/>
        <v>Inbred HIPS_11_34</v>
      </c>
      <c r="B321" s="3" t="str">
        <f t="shared" si="17"/>
        <v>11_34</v>
      </c>
      <c r="C321" s="2" t="str">
        <f t="shared" si="19"/>
        <v>Missouri Valley$Inbred HIPS$150N$Dryland$Rep$1$Plot411Row11$Range34$@NC366</v>
      </c>
      <c r="D321" s="2">
        <v>411</v>
      </c>
      <c r="E321" s="2">
        <v>11</v>
      </c>
      <c r="F321" s="2">
        <v>34</v>
      </c>
      <c r="G321" s="2" t="s">
        <v>112</v>
      </c>
      <c r="H321" s="2">
        <v>1</v>
      </c>
      <c r="I321" s="2" t="s">
        <v>642</v>
      </c>
      <c r="J321" s="2" t="s">
        <v>551</v>
      </c>
      <c r="K321" s="2" t="s">
        <v>552</v>
      </c>
      <c r="L321" s="2" t="str">
        <f t="shared" si="18"/>
        <v>Inbred HIPS</v>
      </c>
      <c r="M321" t="s">
        <v>379</v>
      </c>
      <c r="N321">
        <v>129</v>
      </c>
      <c r="O321">
        <f>VLOOKUP(A321,'Original Index'!$A:$C,2,FALSE)</f>
        <v>1715685</v>
      </c>
      <c r="P321" s="2">
        <f>VLOOKUP(A321,'Original Index'!$A:$C,3,FALSE)</f>
        <v>1729140</v>
      </c>
      <c r="Q321">
        <f>IF(L321="Hybrid HIPS",VLOOKUP(F321,'Collection Maps'!$MR$5:$NM$46,MATCH(E321,'Collection Maps'!$MR$4:$NM$4,0),FALSE),VLOOKUP(F321,'Collection Maps'!$NS$6:$OO$89,MATCH(E321,'Collection Maps'!$NS$91:$OO$91,0),FALSE))</f>
        <v>28</v>
      </c>
    </row>
    <row r="322" spans="1:17" x14ac:dyDescent="0.45">
      <c r="A322" s="3" t="str">
        <f t="shared" ref="A322:A385" si="20">L322&amp;"_"&amp;B322</f>
        <v>Inbred HIPS_11_35</v>
      </c>
      <c r="B322" s="3" t="str">
        <f t="shared" ref="B322:B385" si="21">E322&amp;"_"&amp;F322</f>
        <v>11_35</v>
      </c>
      <c r="C322" s="2" t="str">
        <f t="shared" si="19"/>
        <v>Missouri Valley$Inbred HIPS$150N$Dryland$Rep$1$Plot430Row11$Range35$@B103</v>
      </c>
      <c r="D322" s="2">
        <v>430</v>
      </c>
      <c r="E322" s="2">
        <v>11</v>
      </c>
      <c r="F322" s="2">
        <v>35</v>
      </c>
      <c r="G322" s="2" t="s">
        <v>169</v>
      </c>
      <c r="H322" s="2">
        <v>1</v>
      </c>
      <c r="I322" s="2" t="s">
        <v>642</v>
      </c>
      <c r="J322" s="2" t="s">
        <v>551</v>
      </c>
      <c r="K322" s="2" t="s">
        <v>552</v>
      </c>
      <c r="L322" s="2" t="str">
        <f t="shared" ref="L322:L385" si="22">IF(M322="LC2120","Inbred HIPS","Hybrid HIPS")</f>
        <v>Inbred HIPS</v>
      </c>
      <c r="M322" t="s">
        <v>379</v>
      </c>
      <c r="N322">
        <v>73</v>
      </c>
      <c r="O322">
        <f>VLOOKUP(A322,'Original Index'!$A:$C,2,FALSE)</f>
        <v>1715629</v>
      </c>
      <c r="P322" s="2">
        <f>VLOOKUP(A322,'Original Index'!$A:$C,3,FALSE)</f>
        <v>1723084</v>
      </c>
      <c r="Q322">
        <f>IF(L322="Hybrid HIPS",VLOOKUP(F322,'Collection Maps'!$MR$5:$NM$46,MATCH(E322,'Collection Maps'!$MR$4:$NM$4,0),FALSE),VLOOKUP(F322,'Collection Maps'!$NS$6:$OO$89,MATCH(E322,'Collection Maps'!$NS$91:$OO$91,0),FALSE))</f>
        <v>29</v>
      </c>
    </row>
    <row r="323" spans="1:17" x14ac:dyDescent="0.45">
      <c r="A323" s="3" t="str">
        <f t="shared" si="20"/>
        <v>Inbred HIPS_10_35</v>
      </c>
      <c r="B323" s="3" t="str">
        <f t="shared" si="21"/>
        <v>10_35</v>
      </c>
      <c r="C323" s="2" t="str">
        <f t="shared" ref="C323:C386" si="23">K323&amp;"$"&amp;L323&amp;"$"&amp;I323&amp;"$"&amp;J323&amp;"$"&amp;"Rep"&amp;"$"&amp;H323&amp;"$"&amp;"Plot"&amp;D323&amp;"Row"&amp;E323&amp;"$"&amp;"Range"&amp;F323&amp;"$"&amp;"@"&amp;G323</f>
        <v>Missouri Valley$Inbred HIPS$150N$Dryland$Rep$1$Plot429Row10$Range35$@LH146Ht</v>
      </c>
      <c r="D323" s="2">
        <v>429</v>
      </c>
      <c r="E323" s="2">
        <v>10</v>
      </c>
      <c r="F323" s="2">
        <v>35</v>
      </c>
      <c r="G323" s="2" t="s">
        <v>136</v>
      </c>
      <c r="H323" s="2">
        <v>1</v>
      </c>
      <c r="I323" s="2" t="s">
        <v>642</v>
      </c>
      <c r="J323" s="2" t="s">
        <v>551</v>
      </c>
      <c r="K323" s="2" t="s">
        <v>552</v>
      </c>
      <c r="L323" s="2" t="str">
        <f t="shared" si="22"/>
        <v>Inbred HIPS</v>
      </c>
      <c r="M323" t="s">
        <v>379</v>
      </c>
      <c r="N323">
        <v>194</v>
      </c>
      <c r="O323">
        <f>VLOOKUP(A323,'Original Index'!$A:$C,2,FALSE)</f>
        <v>1715850</v>
      </c>
      <c r="P323" s="2">
        <f>VLOOKUP(A323,'Original Index'!$A:$C,3,FALSE)</f>
        <v>1729205</v>
      </c>
      <c r="Q323">
        <f>IF(L323="Hybrid HIPS",VLOOKUP(F323,'Collection Maps'!$MR$5:$NM$46,MATCH(E323,'Collection Maps'!$MR$4:$NM$4,0),FALSE),VLOOKUP(F323,'Collection Maps'!$NS$6:$OO$89,MATCH(E323,'Collection Maps'!$NS$91:$OO$91,0),FALSE))</f>
        <v>29</v>
      </c>
    </row>
    <row r="324" spans="1:17" x14ac:dyDescent="0.45">
      <c r="A324" s="3" t="str">
        <f t="shared" si="20"/>
        <v>Inbred HIPS_9_35</v>
      </c>
      <c r="B324" s="3" t="str">
        <f t="shared" si="21"/>
        <v>9_35</v>
      </c>
      <c r="C324" s="2" t="str">
        <f t="shared" si="23"/>
        <v>Missouri Valley$Inbred HIPS$150N$Dryland$Rep$1$Plot428Row9$Range35$@DE811</v>
      </c>
      <c r="D324" s="2">
        <v>428</v>
      </c>
      <c r="E324" s="2">
        <v>9</v>
      </c>
      <c r="F324" s="2">
        <v>35</v>
      </c>
      <c r="G324" s="2" t="s">
        <v>165</v>
      </c>
      <c r="H324" s="2">
        <v>1</v>
      </c>
      <c r="I324" s="2" t="s">
        <v>642</v>
      </c>
      <c r="J324" s="2" t="s">
        <v>551</v>
      </c>
      <c r="K324" s="2" t="s">
        <v>552</v>
      </c>
      <c r="L324" s="2" t="str">
        <f t="shared" si="22"/>
        <v>Inbred HIPS</v>
      </c>
      <c r="M324" t="s">
        <v>379</v>
      </c>
      <c r="N324">
        <v>149</v>
      </c>
      <c r="O324">
        <f>VLOOKUP(A324,'Original Index'!$A:$C,2,FALSE)</f>
        <v>1715805</v>
      </c>
      <c r="P324" s="2">
        <f>VLOOKUP(A324,'Original Index'!$A:$C,3,FALSE)</f>
        <v>1729160</v>
      </c>
      <c r="Q324">
        <f>IF(L324="Hybrid HIPS",VLOOKUP(F324,'Collection Maps'!$MR$5:$NM$46,MATCH(E324,'Collection Maps'!$MR$4:$NM$4,0),FALSE),VLOOKUP(F324,'Collection Maps'!$NS$6:$OO$89,MATCH(E324,'Collection Maps'!$NS$91:$OO$91,0),FALSE))</f>
        <v>29</v>
      </c>
    </row>
    <row r="325" spans="1:17" x14ac:dyDescent="0.45">
      <c r="A325" s="3" t="str">
        <f t="shared" si="20"/>
        <v>Inbred HIPS_8_35</v>
      </c>
      <c r="B325" s="3" t="str">
        <f t="shared" si="21"/>
        <v>8_35</v>
      </c>
      <c r="C325" s="2" t="str">
        <f t="shared" si="23"/>
        <v>Missouri Valley$Inbred HIPS$150N$Dryland$Rep$1$Plot427Row8$Range35$@B73</v>
      </c>
      <c r="D325" s="2">
        <v>427</v>
      </c>
      <c r="E325" s="2">
        <v>8</v>
      </c>
      <c r="F325" s="2">
        <v>35</v>
      </c>
      <c r="G325" s="2" t="s">
        <v>21</v>
      </c>
      <c r="H325" s="2">
        <v>1</v>
      </c>
      <c r="I325" s="2" t="s">
        <v>642</v>
      </c>
      <c r="J325" s="2" t="s">
        <v>551</v>
      </c>
      <c r="K325" s="2" t="s">
        <v>552</v>
      </c>
      <c r="L325" s="2" t="str">
        <f t="shared" si="22"/>
        <v>Inbred HIPS</v>
      </c>
      <c r="M325" t="s">
        <v>379</v>
      </c>
      <c r="N325">
        <v>377</v>
      </c>
      <c r="O325">
        <f>VLOOKUP(A325,'Original Index'!$A:$C,2,FALSE)</f>
        <v>1716215</v>
      </c>
      <c r="P325" s="2">
        <f>VLOOKUP(A325,'Original Index'!$A:$C,3,FALSE)</f>
        <v>1729388</v>
      </c>
      <c r="Q325">
        <f>IF(L325="Hybrid HIPS",VLOOKUP(F325,'Collection Maps'!$MR$5:$NM$46,MATCH(E325,'Collection Maps'!$MR$4:$NM$4,0),FALSE),VLOOKUP(F325,'Collection Maps'!$NS$6:$OO$89,MATCH(E325,'Collection Maps'!$NS$91:$OO$91,0),FALSE))</f>
        <v>29</v>
      </c>
    </row>
    <row r="326" spans="1:17" x14ac:dyDescent="0.45">
      <c r="A326" s="3" t="str">
        <f t="shared" si="20"/>
        <v>Inbred HIPS_7_35</v>
      </c>
      <c r="B326" s="3" t="str">
        <f t="shared" si="21"/>
        <v>7_35</v>
      </c>
      <c r="C326" s="2" t="str">
        <f t="shared" si="23"/>
        <v>Missouri Valley$Inbred HIPS$150N$Dryland$Rep$1$Plot426Row7$Range35$@Pa880</v>
      </c>
      <c r="D326" s="2">
        <v>426</v>
      </c>
      <c r="E326" s="2">
        <v>7</v>
      </c>
      <c r="F326" s="2">
        <v>35</v>
      </c>
      <c r="G326" s="2" t="s">
        <v>151</v>
      </c>
      <c r="H326" s="2">
        <v>1</v>
      </c>
      <c r="I326" s="2" t="s">
        <v>642</v>
      </c>
      <c r="J326" s="2" t="s">
        <v>551</v>
      </c>
      <c r="K326" s="2" t="s">
        <v>552</v>
      </c>
      <c r="L326" s="2" t="str">
        <f t="shared" si="22"/>
        <v>Inbred HIPS</v>
      </c>
      <c r="M326" t="s">
        <v>379</v>
      </c>
      <c r="N326">
        <v>252</v>
      </c>
      <c r="O326">
        <f>VLOOKUP(A326,'Original Index'!$A:$C,2,FALSE)</f>
        <v>1716008</v>
      </c>
      <c r="P326" s="2">
        <f>VLOOKUP(A326,'Original Index'!$A:$C,3,FALSE)</f>
        <v>1729263</v>
      </c>
      <c r="Q326">
        <f>IF(L326="Hybrid HIPS",VLOOKUP(F326,'Collection Maps'!$MR$5:$NM$46,MATCH(E326,'Collection Maps'!$MR$4:$NM$4,0),FALSE),VLOOKUP(F326,'Collection Maps'!$NS$6:$OO$89,MATCH(E326,'Collection Maps'!$NS$91:$OO$91,0),FALSE))</f>
        <v>29</v>
      </c>
    </row>
    <row r="327" spans="1:17" x14ac:dyDescent="0.45">
      <c r="A327" s="3" t="str">
        <f t="shared" si="20"/>
        <v>Inbred HIPS_6_35</v>
      </c>
      <c r="B327" s="3" t="str">
        <f t="shared" si="21"/>
        <v>6_35</v>
      </c>
      <c r="C327" s="2" t="str">
        <f t="shared" si="23"/>
        <v>Missouri Valley$Inbred HIPS$150N$Dryland$Rep$1$Plot425Row6$Range35$@Va85</v>
      </c>
      <c r="D327" s="2">
        <v>425</v>
      </c>
      <c r="E327" s="2">
        <v>6</v>
      </c>
      <c r="F327" s="2">
        <v>35</v>
      </c>
      <c r="G327" s="2" t="s">
        <v>102</v>
      </c>
      <c r="H327" s="2">
        <v>1</v>
      </c>
      <c r="I327" s="2" t="s">
        <v>642</v>
      </c>
      <c r="J327" s="2" t="s">
        <v>551</v>
      </c>
      <c r="K327" s="2" t="s">
        <v>552</v>
      </c>
      <c r="L327" s="2" t="str">
        <f t="shared" si="22"/>
        <v>Inbred HIPS</v>
      </c>
      <c r="M327" t="s">
        <v>379</v>
      </c>
      <c r="N327">
        <v>298</v>
      </c>
      <c r="O327">
        <f>VLOOKUP(A327,'Original Index'!$A:$C,2,FALSE)</f>
        <v>1716054</v>
      </c>
      <c r="P327" s="2">
        <f>VLOOKUP(A327,'Original Index'!$A:$C,3,FALSE)</f>
        <v>1729309</v>
      </c>
      <c r="Q327">
        <f>IF(L327="Hybrid HIPS",VLOOKUP(F327,'Collection Maps'!$MR$5:$NM$46,MATCH(E327,'Collection Maps'!$MR$4:$NM$4,0),FALSE),VLOOKUP(F327,'Collection Maps'!$NS$6:$OO$89,MATCH(E327,'Collection Maps'!$NS$91:$OO$91,0),FALSE))</f>
        <v>29</v>
      </c>
    </row>
    <row r="328" spans="1:17" x14ac:dyDescent="0.45">
      <c r="A328" s="3" t="str">
        <f t="shared" si="20"/>
        <v>Inbred HIPS_5_35</v>
      </c>
      <c r="B328" s="3" t="str">
        <f t="shared" si="21"/>
        <v>5_35</v>
      </c>
      <c r="C328" s="2" t="str">
        <f t="shared" si="23"/>
        <v>Missouri Valley$Inbred HIPS$150N$Dryland$Rep$1$Plot424Row5$Range35$@H84</v>
      </c>
      <c r="D328" s="2">
        <v>424</v>
      </c>
      <c r="E328" s="2">
        <v>5</v>
      </c>
      <c r="F328" s="2">
        <v>35</v>
      </c>
      <c r="G328" s="2" t="s">
        <v>127</v>
      </c>
      <c r="H328" s="2">
        <v>1</v>
      </c>
      <c r="I328" s="2" t="s">
        <v>642</v>
      </c>
      <c r="J328" s="2" t="s">
        <v>551</v>
      </c>
      <c r="K328" s="2" t="s">
        <v>552</v>
      </c>
      <c r="L328" s="2" t="str">
        <f t="shared" si="22"/>
        <v>Inbred HIPS</v>
      </c>
      <c r="M328" t="s">
        <v>379</v>
      </c>
      <c r="N328">
        <v>313</v>
      </c>
      <c r="O328">
        <f>VLOOKUP(A328,'Original Index'!$A:$C,2,FALSE)</f>
        <v>1716069</v>
      </c>
      <c r="P328" s="2">
        <f>VLOOKUP(A328,'Original Index'!$A:$C,3,FALSE)</f>
        <v>1729324</v>
      </c>
      <c r="Q328">
        <f>IF(L328="Hybrid HIPS",VLOOKUP(F328,'Collection Maps'!$MR$5:$NM$46,MATCH(E328,'Collection Maps'!$MR$4:$NM$4,0),FALSE),VLOOKUP(F328,'Collection Maps'!$NS$6:$OO$89,MATCH(E328,'Collection Maps'!$NS$91:$OO$91,0),FALSE))</f>
        <v>29</v>
      </c>
    </row>
    <row r="329" spans="1:17" x14ac:dyDescent="0.45">
      <c r="A329" s="3" t="str">
        <f t="shared" si="20"/>
        <v>Inbred HIPS_4_35</v>
      </c>
      <c r="B329" s="3" t="str">
        <f t="shared" si="21"/>
        <v>4_35</v>
      </c>
      <c r="C329" s="2" t="str">
        <f t="shared" si="23"/>
        <v>Missouri Valley$Inbred HIPS$150N$Dryland$Rep$1$Plot423Row4$Range35$@MBNA</v>
      </c>
      <c r="D329" s="2">
        <v>423</v>
      </c>
      <c r="E329" s="2">
        <v>4</v>
      </c>
      <c r="F329" s="2">
        <v>35</v>
      </c>
      <c r="G329" s="2" t="s">
        <v>126</v>
      </c>
      <c r="H329" s="2">
        <v>1</v>
      </c>
      <c r="I329" s="2" t="s">
        <v>642</v>
      </c>
      <c r="J329" s="2" t="s">
        <v>551</v>
      </c>
      <c r="K329" s="2" t="s">
        <v>552</v>
      </c>
      <c r="L329" s="2" t="str">
        <f t="shared" si="22"/>
        <v>Inbred HIPS</v>
      </c>
      <c r="M329" t="s">
        <v>379</v>
      </c>
      <c r="N329">
        <v>270</v>
      </c>
      <c r="O329">
        <f>VLOOKUP(A329,'Original Index'!$A:$C,2,FALSE)</f>
        <v>1716026</v>
      </c>
      <c r="P329" s="2">
        <f>VLOOKUP(A329,'Original Index'!$A:$C,3,FALSE)</f>
        <v>1729281</v>
      </c>
      <c r="Q329">
        <f>IF(L329="Hybrid HIPS",VLOOKUP(F329,'Collection Maps'!$MR$5:$NM$46,MATCH(E329,'Collection Maps'!$MR$4:$NM$4,0),FALSE),VLOOKUP(F329,'Collection Maps'!$NS$6:$OO$89,MATCH(E329,'Collection Maps'!$NS$91:$OO$91,0),FALSE))</f>
        <v>29</v>
      </c>
    </row>
    <row r="330" spans="1:17" x14ac:dyDescent="0.45">
      <c r="A330" s="3" t="str">
        <f t="shared" si="20"/>
        <v>Inbred HIPS_3_35</v>
      </c>
      <c r="B330" s="3" t="str">
        <f t="shared" si="21"/>
        <v>3_35</v>
      </c>
      <c r="C330" s="2" t="str">
        <f t="shared" si="23"/>
        <v>Missouri Valley$Inbred HIPS$150N$Dryland$Rep$1$Plot422Row3$Range35$@SC213R</v>
      </c>
      <c r="D330" s="2">
        <v>422</v>
      </c>
      <c r="E330" s="2">
        <v>3</v>
      </c>
      <c r="F330" s="2">
        <v>35</v>
      </c>
      <c r="G330" s="2" t="s">
        <v>113</v>
      </c>
      <c r="H330" s="2">
        <v>1</v>
      </c>
      <c r="I330" s="2" t="s">
        <v>642</v>
      </c>
      <c r="J330" s="2" t="s">
        <v>551</v>
      </c>
      <c r="K330" s="2" t="s">
        <v>552</v>
      </c>
      <c r="L330" s="2" t="str">
        <f t="shared" si="22"/>
        <v>Inbred HIPS</v>
      </c>
      <c r="M330" t="s">
        <v>379</v>
      </c>
      <c r="N330">
        <v>251</v>
      </c>
      <c r="O330">
        <f>VLOOKUP(A330,'Original Index'!$A:$C,2,FALSE)</f>
        <v>1716007</v>
      </c>
      <c r="P330" s="2">
        <f>VLOOKUP(A330,'Original Index'!$A:$C,3,FALSE)</f>
        <v>1729262</v>
      </c>
      <c r="Q330">
        <f>IF(L330="Hybrid HIPS",VLOOKUP(F330,'Collection Maps'!$MR$5:$NM$46,MATCH(E330,'Collection Maps'!$MR$4:$NM$4,0),FALSE),VLOOKUP(F330,'Collection Maps'!$NS$6:$OO$89,MATCH(E330,'Collection Maps'!$NS$91:$OO$91,0),FALSE))</f>
        <v>29</v>
      </c>
    </row>
    <row r="331" spans="1:17" x14ac:dyDescent="0.45">
      <c r="A331" s="3" t="str">
        <f t="shared" si="20"/>
        <v>Inbred HIPS_2_35</v>
      </c>
      <c r="B331" s="3" t="str">
        <f t="shared" si="21"/>
        <v>2_35</v>
      </c>
      <c r="C331" s="2" t="str">
        <f t="shared" si="23"/>
        <v>Missouri Valley$Inbred HIPS$150N$Dryland$Rep$1$Plot421Row2$Range35$@Mo46</v>
      </c>
      <c r="D331" s="2">
        <v>421</v>
      </c>
      <c r="E331" s="2">
        <v>2</v>
      </c>
      <c r="F331" s="2">
        <v>35</v>
      </c>
      <c r="G331" s="2" t="s">
        <v>170</v>
      </c>
      <c r="H331" s="2">
        <v>1</v>
      </c>
      <c r="I331" s="2" t="s">
        <v>642</v>
      </c>
      <c r="J331" s="2" t="s">
        <v>551</v>
      </c>
      <c r="K331" s="2" t="s">
        <v>552</v>
      </c>
      <c r="L331" s="2" t="str">
        <f t="shared" si="22"/>
        <v>Inbred HIPS</v>
      </c>
      <c r="M331" t="s">
        <v>379</v>
      </c>
      <c r="N331">
        <v>312</v>
      </c>
      <c r="O331">
        <f>VLOOKUP(A331,'Original Index'!$A:$C,2,FALSE)</f>
        <v>1716068</v>
      </c>
      <c r="P331" s="2">
        <f>VLOOKUP(A331,'Original Index'!$A:$C,3,FALSE)</f>
        <v>1729323</v>
      </c>
      <c r="Q331">
        <f>IF(L331="Hybrid HIPS",VLOOKUP(F331,'Collection Maps'!$MR$5:$NM$46,MATCH(E331,'Collection Maps'!$MR$4:$NM$4,0),FALSE),VLOOKUP(F331,'Collection Maps'!$NS$6:$OO$89,MATCH(E331,'Collection Maps'!$NS$91:$OO$91,0),FALSE))</f>
        <v>29</v>
      </c>
    </row>
    <row r="332" spans="1:17" x14ac:dyDescent="0.45">
      <c r="A332" s="3" t="str">
        <f t="shared" si="20"/>
        <v>Inbred HIPS_2_36</v>
      </c>
      <c r="B332" s="3" t="str">
        <f t="shared" si="21"/>
        <v>2_36</v>
      </c>
      <c r="C332" s="2" t="str">
        <f t="shared" si="23"/>
        <v>Missouri Valley$Inbred HIPS$150N$Dryland$Rep$1$Plot440Row2$Range36$@PHW65</v>
      </c>
      <c r="D332" s="2">
        <v>440</v>
      </c>
      <c r="E332" s="2">
        <v>2</v>
      </c>
      <c r="F332" s="2">
        <v>36</v>
      </c>
      <c r="G332" s="2" t="s">
        <v>142</v>
      </c>
      <c r="H332" s="2">
        <v>1</v>
      </c>
      <c r="I332" s="2" t="s">
        <v>642</v>
      </c>
      <c r="J332" s="2" t="s">
        <v>551</v>
      </c>
      <c r="K332" s="2" t="s">
        <v>552</v>
      </c>
      <c r="L332" s="2" t="str">
        <f t="shared" si="22"/>
        <v>Inbred HIPS</v>
      </c>
      <c r="M332" t="s">
        <v>379</v>
      </c>
      <c r="N332">
        <v>205</v>
      </c>
      <c r="O332">
        <f>VLOOKUP(A332,'Original Index'!$A:$C,2,FALSE)</f>
        <v>1715861</v>
      </c>
      <c r="P332" s="2">
        <f>VLOOKUP(A332,'Original Index'!$A:$C,3,FALSE)</f>
        <v>1729216</v>
      </c>
      <c r="Q332">
        <f>IF(L332="Hybrid HIPS",VLOOKUP(F332,'Collection Maps'!$MR$5:$NM$46,MATCH(E332,'Collection Maps'!$MR$4:$NM$4,0),FALSE),VLOOKUP(F332,'Collection Maps'!$NS$6:$OO$89,MATCH(E332,'Collection Maps'!$NS$91:$OO$91,0),FALSE))</f>
        <v>29</v>
      </c>
    </row>
    <row r="333" spans="1:17" x14ac:dyDescent="0.45">
      <c r="A333" s="3" t="str">
        <f t="shared" si="20"/>
        <v>Inbred HIPS_3_36</v>
      </c>
      <c r="B333" s="3" t="str">
        <f t="shared" si="21"/>
        <v>3_36</v>
      </c>
      <c r="C333" s="2" t="str">
        <f t="shared" si="23"/>
        <v>Missouri Valley$Inbred HIPS$150N$Dryland$Rep$1$Plot439Row3$Range36$@B46</v>
      </c>
      <c r="D333" s="2">
        <v>439</v>
      </c>
      <c r="E333" s="2">
        <v>3</v>
      </c>
      <c r="F333" s="2">
        <v>36</v>
      </c>
      <c r="G333" s="2" t="s">
        <v>156</v>
      </c>
      <c r="H333" s="2">
        <v>1</v>
      </c>
      <c r="I333" s="2" t="s">
        <v>642</v>
      </c>
      <c r="J333" s="2" t="s">
        <v>551</v>
      </c>
      <c r="K333" s="2" t="s">
        <v>552</v>
      </c>
      <c r="L333" s="2" t="str">
        <f t="shared" si="22"/>
        <v>Inbred HIPS</v>
      </c>
      <c r="M333" t="s">
        <v>379</v>
      </c>
      <c r="N333">
        <v>55</v>
      </c>
      <c r="O333">
        <f>VLOOKUP(A333,'Original Index'!$A:$C,2,FALSE)</f>
        <v>1715611</v>
      </c>
      <c r="P333" s="2">
        <f>VLOOKUP(A333,'Original Index'!$A:$C,3,FALSE)</f>
        <v>1723066</v>
      </c>
      <c r="Q333">
        <f>IF(L333="Hybrid HIPS",VLOOKUP(F333,'Collection Maps'!$MR$5:$NM$46,MATCH(E333,'Collection Maps'!$MR$4:$NM$4,0),FALSE),VLOOKUP(F333,'Collection Maps'!$NS$6:$OO$89,MATCH(E333,'Collection Maps'!$NS$91:$OO$91,0),FALSE))</f>
        <v>29</v>
      </c>
    </row>
    <row r="334" spans="1:17" x14ac:dyDescent="0.45">
      <c r="A334" s="3" t="str">
        <f t="shared" si="20"/>
        <v>Inbred HIPS_4_36</v>
      </c>
      <c r="B334" s="3" t="str">
        <f t="shared" si="21"/>
        <v>4_36</v>
      </c>
      <c r="C334" s="2" t="str">
        <f t="shared" si="23"/>
        <v>Missouri Valley$Inbred HIPS$150N$Dryland$Rep$1$Plot438Row4$Range36$@Wf9</v>
      </c>
      <c r="D334" s="2">
        <v>438</v>
      </c>
      <c r="E334" s="2">
        <v>4</v>
      </c>
      <c r="F334" s="2">
        <v>36</v>
      </c>
      <c r="G334" s="2" t="s">
        <v>153</v>
      </c>
      <c r="H334" s="2">
        <v>1</v>
      </c>
      <c r="I334" s="2" t="s">
        <v>642</v>
      </c>
      <c r="J334" s="2" t="s">
        <v>551</v>
      </c>
      <c r="K334" s="2" t="s">
        <v>552</v>
      </c>
      <c r="L334" s="2" t="str">
        <f t="shared" si="22"/>
        <v>Inbred HIPS</v>
      </c>
      <c r="M334" t="s">
        <v>379</v>
      </c>
      <c r="N334">
        <v>277</v>
      </c>
      <c r="O334">
        <f>VLOOKUP(A334,'Original Index'!$A:$C,2,FALSE)</f>
        <v>1716033</v>
      </c>
      <c r="P334" s="2">
        <f>VLOOKUP(A334,'Original Index'!$A:$C,3,FALSE)</f>
        <v>1729288</v>
      </c>
      <c r="Q334">
        <f>IF(L334="Hybrid HIPS",VLOOKUP(F334,'Collection Maps'!$MR$5:$NM$46,MATCH(E334,'Collection Maps'!$MR$4:$NM$4,0),FALSE),VLOOKUP(F334,'Collection Maps'!$NS$6:$OO$89,MATCH(E334,'Collection Maps'!$NS$91:$OO$91,0),FALSE))</f>
        <v>29</v>
      </c>
    </row>
    <row r="335" spans="1:17" x14ac:dyDescent="0.45">
      <c r="A335" s="3" t="str">
        <f t="shared" si="20"/>
        <v>Inbred HIPS_5_36</v>
      </c>
      <c r="B335" s="3" t="str">
        <f t="shared" si="21"/>
        <v>5_36</v>
      </c>
      <c r="C335" s="2" t="str">
        <f t="shared" si="23"/>
        <v>Missouri Valley$Inbred HIPS$150N$Dryland$Rep$1$Plot437Row5$Range36$@KY228</v>
      </c>
      <c r="D335" s="2">
        <v>437</v>
      </c>
      <c r="E335" s="2">
        <v>5</v>
      </c>
      <c r="F335" s="2">
        <v>36</v>
      </c>
      <c r="G335" s="2" t="s">
        <v>104</v>
      </c>
      <c r="H335" s="2">
        <v>1</v>
      </c>
      <c r="I335" s="2" t="s">
        <v>642</v>
      </c>
      <c r="J335" s="2" t="s">
        <v>551</v>
      </c>
      <c r="K335" s="2" t="s">
        <v>552</v>
      </c>
      <c r="L335" s="2" t="str">
        <f t="shared" si="22"/>
        <v>Inbred HIPS</v>
      </c>
      <c r="M335" t="s">
        <v>379</v>
      </c>
      <c r="N335">
        <v>162</v>
      </c>
      <c r="O335">
        <f>VLOOKUP(A335,'Original Index'!$A:$C,2,FALSE)</f>
        <v>1715818</v>
      </c>
      <c r="P335" s="2">
        <f>VLOOKUP(A335,'Original Index'!$A:$C,3,FALSE)</f>
        <v>1729173</v>
      </c>
      <c r="Q335">
        <f>IF(L335="Hybrid HIPS",VLOOKUP(F335,'Collection Maps'!$MR$5:$NM$46,MATCH(E335,'Collection Maps'!$MR$4:$NM$4,0),FALSE),VLOOKUP(F335,'Collection Maps'!$NS$6:$OO$89,MATCH(E335,'Collection Maps'!$NS$91:$OO$91,0),FALSE))</f>
        <v>29</v>
      </c>
    </row>
    <row r="336" spans="1:17" x14ac:dyDescent="0.45">
      <c r="A336" s="3" t="str">
        <f t="shared" si="20"/>
        <v>Inbred HIPS_6_36</v>
      </c>
      <c r="B336" s="3" t="str">
        <f t="shared" si="21"/>
        <v>6_36</v>
      </c>
      <c r="C336" s="2" t="str">
        <f t="shared" si="23"/>
        <v>Missouri Valley$Inbred HIPS$150N$Dryland$Rep$1$Plot436Row6$Range36$@CR14</v>
      </c>
      <c r="D336" s="2">
        <v>436</v>
      </c>
      <c r="E336" s="2">
        <v>6</v>
      </c>
      <c r="F336" s="2">
        <v>36</v>
      </c>
      <c r="G336" s="2" t="s">
        <v>75</v>
      </c>
      <c r="H336" s="2">
        <v>1</v>
      </c>
      <c r="I336" s="2" t="s">
        <v>642</v>
      </c>
      <c r="J336" s="2" t="s">
        <v>551</v>
      </c>
      <c r="K336" s="2" t="s">
        <v>552</v>
      </c>
      <c r="L336" s="2" t="str">
        <f t="shared" si="22"/>
        <v>Inbred HIPS</v>
      </c>
      <c r="M336" t="s">
        <v>379</v>
      </c>
      <c r="N336">
        <v>212</v>
      </c>
      <c r="O336">
        <f>VLOOKUP(A336,'Original Index'!$A:$C,2,FALSE)</f>
        <v>1715868</v>
      </c>
      <c r="P336" s="2">
        <f>VLOOKUP(A336,'Original Index'!$A:$C,3,FALSE)</f>
        <v>1729223</v>
      </c>
      <c r="Q336">
        <f>IF(L336="Hybrid HIPS",VLOOKUP(F336,'Collection Maps'!$MR$5:$NM$46,MATCH(E336,'Collection Maps'!$MR$4:$NM$4,0),FALSE),VLOOKUP(F336,'Collection Maps'!$NS$6:$OO$89,MATCH(E336,'Collection Maps'!$NS$91:$OO$91,0),FALSE))</f>
        <v>29</v>
      </c>
    </row>
    <row r="337" spans="1:17" x14ac:dyDescent="0.45">
      <c r="A337" s="3" t="str">
        <f t="shared" si="20"/>
        <v>Inbred HIPS_7_36</v>
      </c>
      <c r="B337" s="3" t="str">
        <f t="shared" si="21"/>
        <v>7_36</v>
      </c>
      <c r="C337" s="2" t="str">
        <f t="shared" si="23"/>
        <v>Missouri Valley$Inbred HIPS$150N$Dryland$Rep$1$Plot435Row7$Range36$@A680</v>
      </c>
      <c r="D337" s="2">
        <v>435</v>
      </c>
      <c r="E337" s="2">
        <v>7</v>
      </c>
      <c r="F337" s="2">
        <v>36</v>
      </c>
      <c r="G337" s="2" t="s">
        <v>154</v>
      </c>
      <c r="H337" s="2">
        <v>1</v>
      </c>
      <c r="I337" s="2" t="s">
        <v>642</v>
      </c>
      <c r="J337" s="2" t="s">
        <v>551</v>
      </c>
      <c r="K337" s="2" t="s">
        <v>552</v>
      </c>
      <c r="L337" s="2" t="str">
        <f t="shared" si="22"/>
        <v>Inbred HIPS</v>
      </c>
      <c r="M337" t="s">
        <v>379</v>
      </c>
      <c r="N337">
        <v>107</v>
      </c>
      <c r="O337">
        <f>VLOOKUP(A337,'Original Index'!$A:$C,2,FALSE)</f>
        <v>1715663</v>
      </c>
      <c r="P337" s="2">
        <f>VLOOKUP(A337,'Original Index'!$A:$C,3,FALSE)</f>
        <v>1729118</v>
      </c>
      <c r="Q337">
        <f>IF(L337="Hybrid HIPS",VLOOKUP(F337,'Collection Maps'!$MR$5:$NM$46,MATCH(E337,'Collection Maps'!$MR$4:$NM$4,0),FALSE),VLOOKUP(F337,'Collection Maps'!$NS$6:$OO$89,MATCH(E337,'Collection Maps'!$NS$91:$OO$91,0),FALSE))</f>
        <v>29</v>
      </c>
    </row>
    <row r="338" spans="1:17" x14ac:dyDescent="0.45">
      <c r="A338" s="3" t="str">
        <f t="shared" si="20"/>
        <v>Inbred HIPS_8_36</v>
      </c>
      <c r="B338" s="3" t="str">
        <f t="shared" si="21"/>
        <v>8_36</v>
      </c>
      <c r="C338" s="2" t="str">
        <f t="shared" si="23"/>
        <v>Missouri Valley$Inbred HIPS$150N$Dryland$Rep$1$Plot434Row8$Range36$@H91</v>
      </c>
      <c r="D338" s="2">
        <v>434</v>
      </c>
      <c r="E338" s="2">
        <v>8</v>
      </c>
      <c r="F338" s="2">
        <v>36</v>
      </c>
      <c r="G338" s="2" t="s">
        <v>74</v>
      </c>
      <c r="H338" s="2">
        <v>1</v>
      </c>
      <c r="I338" s="2" t="s">
        <v>642</v>
      </c>
      <c r="J338" s="2" t="s">
        <v>551</v>
      </c>
      <c r="K338" s="2" t="s">
        <v>552</v>
      </c>
      <c r="L338" s="2" t="str">
        <f t="shared" si="22"/>
        <v>Inbred HIPS</v>
      </c>
      <c r="M338" t="s">
        <v>379</v>
      </c>
      <c r="N338">
        <v>120</v>
      </c>
      <c r="O338">
        <f>VLOOKUP(A338,'Original Index'!$A:$C,2,FALSE)</f>
        <v>1715676</v>
      </c>
      <c r="P338" s="2">
        <f>VLOOKUP(A338,'Original Index'!$A:$C,3,FALSE)</f>
        <v>1729131</v>
      </c>
      <c r="Q338">
        <f>IF(L338="Hybrid HIPS",VLOOKUP(F338,'Collection Maps'!$MR$5:$NM$46,MATCH(E338,'Collection Maps'!$MR$4:$NM$4,0),FALSE),VLOOKUP(F338,'Collection Maps'!$NS$6:$OO$89,MATCH(E338,'Collection Maps'!$NS$91:$OO$91,0),FALSE))</f>
        <v>29</v>
      </c>
    </row>
    <row r="339" spans="1:17" x14ac:dyDescent="0.45">
      <c r="A339" s="3" t="str">
        <f t="shared" si="20"/>
        <v>Inbred HIPS_9_36</v>
      </c>
      <c r="B339" s="3" t="str">
        <f t="shared" si="21"/>
        <v>9_36</v>
      </c>
      <c r="C339" s="2" t="str">
        <f t="shared" si="23"/>
        <v>Missouri Valley$Inbred HIPS$150N$Dryland$Rep$1$Plot433Row9$Range36$@B73</v>
      </c>
      <c r="D339" s="2">
        <v>433</v>
      </c>
      <c r="E339" s="2">
        <v>9</v>
      </c>
      <c r="F339" s="2">
        <v>36</v>
      </c>
      <c r="G339" s="2" t="s">
        <v>21</v>
      </c>
      <c r="H339" s="2">
        <v>1</v>
      </c>
      <c r="I339" s="2" t="s">
        <v>642</v>
      </c>
      <c r="J339" s="2" t="s">
        <v>551</v>
      </c>
      <c r="K339" s="2" t="s">
        <v>552</v>
      </c>
      <c r="L339" s="2" t="str">
        <f t="shared" si="22"/>
        <v>Inbred HIPS</v>
      </c>
      <c r="M339" t="s">
        <v>379</v>
      </c>
      <c r="N339">
        <v>369</v>
      </c>
      <c r="O339">
        <f>VLOOKUP(A339,'Original Index'!$A:$C,2,FALSE)</f>
        <v>1716215</v>
      </c>
      <c r="P339" s="2">
        <f>VLOOKUP(A339,'Original Index'!$A:$C,3,FALSE)</f>
        <v>1729380</v>
      </c>
      <c r="Q339">
        <f>IF(L339="Hybrid HIPS",VLOOKUP(F339,'Collection Maps'!$MR$5:$NM$46,MATCH(E339,'Collection Maps'!$MR$4:$NM$4,0),FALSE),VLOOKUP(F339,'Collection Maps'!$NS$6:$OO$89,MATCH(E339,'Collection Maps'!$NS$91:$OO$91,0),FALSE))</f>
        <v>29</v>
      </c>
    </row>
    <row r="340" spans="1:17" x14ac:dyDescent="0.45">
      <c r="A340" s="3" t="str">
        <f t="shared" si="20"/>
        <v>Inbred HIPS_10_36</v>
      </c>
      <c r="B340" s="3" t="str">
        <f t="shared" si="21"/>
        <v>10_36</v>
      </c>
      <c r="C340" s="2" t="str">
        <f t="shared" si="23"/>
        <v>Missouri Valley$Inbred HIPS$150N$Dryland$Rep$1$Plot432Row10$Range36$@S8326</v>
      </c>
      <c r="D340" s="2">
        <v>432</v>
      </c>
      <c r="E340" s="2">
        <v>10</v>
      </c>
      <c r="F340" s="2">
        <v>36</v>
      </c>
      <c r="G340" s="2" t="s">
        <v>146</v>
      </c>
      <c r="H340" s="2">
        <v>1</v>
      </c>
      <c r="I340" s="2" t="s">
        <v>642</v>
      </c>
      <c r="J340" s="2" t="s">
        <v>551</v>
      </c>
      <c r="K340" s="2" t="s">
        <v>552</v>
      </c>
      <c r="L340" s="2" t="str">
        <f t="shared" si="22"/>
        <v>Inbred HIPS</v>
      </c>
      <c r="M340" t="s">
        <v>379</v>
      </c>
      <c r="N340">
        <v>88</v>
      </c>
      <c r="O340">
        <f>VLOOKUP(A340,'Original Index'!$A:$C,2,FALSE)</f>
        <v>1715644</v>
      </c>
      <c r="P340" s="2">
        <f>VLOOKUP(A340,'Original Index'!$A:$C,3,FALSE)</f>
        <v>1723099</v>
      </c>
      <c r="Q340">
        <f>IF(L340="Hybrid HIPS",VLOOKUP(F340,'Collection Maps'!$MR$5:$NM$46,MATCH(E340,'Collection Maps'!$MR$4:$NM$4,0),FALSE),VLOOKUP(F340,'Collection Maps'!$NS$6:$OO$89,MATCH(E340,'Collection Maps'!$NS$91:$OO$91,0),FALSE))</f>
        <v>29</v>
      </c>
    </row>
    <row r="341" spans="1:17" x14ac:dyDescent="0.45">
      <c r="A341" s="3" t="str">
        <f t="shared" si="20"/>
        <v>Inbred HIPS_11_36</v>
      </c>
      <c r="B341" s="3" t="str">
        <f t="shared" si="21"/>
        <v>11_36</v>
      </c>
      <c r="C341" s="2" t="str">
        <f t="shared" si="23"/>
        <v>Missouri Valley$Inbred HIPS$150N$Dryland$Rep$1$Plot431Row11$Range36$@Ki11</v>
      </c>
      <c r="D341" s="2">
        <v>431</v>
      </c>
      <c r="E341" s="2">
        <v>11</v>
      </c>
      <c r="F341" s="2">
        <v>36</v>
      </c>
      <c r="G341" s="2" t="s">
        <v>86</v>
      </c>
      <c r="H341" s="2">
        <v>1</v>
      </c>
      <c r="I341" s="2" t="s">
        <v>642</v>
      </c>
      <c r="J341" s="2" t="s">
        <v>551</v>
      </c>
      <c r="K341" s="2" t="s">
        <v>552</v>
      </c>
      <c r="L341" s="2" t="str">
        <f t="shared" si="22"/>
        <v>Inbred HIPS</v>
      </c>
      <c r="M341" t="s">
        <v>379</v>
      </c>
      <c r="N341">
        <v>34</v>
      </c>
      <c r="O341">
        <f>VLOOKUP(A341,'Original Index'!$A:$C,2,FALSE)</f>
        <v>1715490</v>
      </c>
      <c r="P341" s="2">
        <f>VLOOKUP(A341,'Original Index'!$A:$C,3,FALSE)</f>
        <v>1723045</v>
      </c>
      <c r="Q341">
        <f>IF(L341="Hybrid HIPS",VLOOKUP(F341,'Collection Maps'!$MR$5:$NM$46,MATCH(E341,'Collection Maps'!$MR$4:$NM$4,0),FALSE),VLOOKUP(F341,'Collection Maps'!$NS$6:$OO$89,MATCH(E341,'Collection Maps'!$NS$91:$OO$91,0),FALSE))</f>
        <v>29</v>
      </c>
    </row>
    <row r="342" spans="1:17" x14ac:dyDescent="0.45">
      <c r="A342" s="3" t="str">
        <f t="shared" si="20"/>
        <v>Inbred HIPS_11_37</v>
      </c>
      <c r="B342" s="3" t="str">
        <f t="shared" si="21"/>
        <v>11_37</v>
      </c>
      <c r="C342" s="2" t="str">
        <f t="shared" si="23"/>
        <v>Missouri Valley$Inbred HIPS$150N$Dryland$Rep$1$Plot450Row11$Range37$@Hi27</v>
      </c>
      <c r="D342" s="2">
        <v>450</v>
      </c>
      <c r="E342" s="2">
        <v>11</v>
      </c>
      <c r="F342" s="2">
        <v>37</v>
      </c>
      <c r="G342" s="2" t="s">
        <v>176</v>
      </c>
      <c r="H342" s="2">
        <v>1</v>
      </c>
      <c r="I342" s="2" t="s">
        <v>642</v>
      </c>
      <c r="J342" s="2" t="s">
        <v>551</v>
      </c>
      <c r="K342" s="2" t="s">
        <v>552</v>
      </c>
      <c r="L342" s="2" t="str">
        <f t="shared" si="22"/>
        <v>Inbred HIPS</v>
      </c>
      <c r="M342" t="s">
        <v>379</v>
      </c>
      <c r="N342">
        <v>264</v>
      </c>
      <c r="O342">
        <f>VLOOKUP(A342,'Original Index'!$A:$C,2,FALSE)</f>
        <v>1716020</v>
      </c>
      <c r="P342" s="2">
        <f>VLOOKUP(A342,'Original Index'!$A:$C,3,FALSE)</f>
        <v>1729275</v>
      </c>
      <c r="Q342">
        <f>IF(L342="Hybrid HIPS",VLOOKUP(F342,'Collection Maps'!$MR$5:$NM$46,MATCH(E342,'Collection Maps'!$MR$4:$NM$4,0),FALSE),VLOOKUP(F342,'Collection Maps'!$NS$6:$OO$89,MATCH(E342,'Collection Maps'!$NS$91:$OO$91,0),FALSE))</f>
        <v>30</v>
      </c>
    </row>
    <row r="343" spans="1:17" x14ac:dyDescent="0.45">
      <c r="A343" s="3" t="str">
        <f t="shared" si="20"/>
        <v>Inbred HIPS_10_37</v>
      </c>
      <c r="B343" s="3" t="str">
        <f t="shared" si="21"/>
        <v>10_37</v>
      </c>
      <c r="C343" s="2" t="str">
        <f t="shared" si="23"/>
        <v>Missouri Valley$Inbred HIPS$150N$Dryland$Rep$1$Plot449Row10$Range37$@B77</v>
      </c>
      <c r="D343" s="2">
        <v>449</v>
      </c>
      <c r="E343" s="2">
        <v>10</v>
      </c>
      <c r="F343" s="2">
        <v>37</v>
      </c>
      <c r="G343" s="2" t="s">
        <v>67</v>
      </c>
      <c r="H343" s="2">
        <v>1</v>
      </c>
      <c r="I343" s="2" t="s">
        <v>642</v>
      </c>
      <c r="J343" s="2" t="s">
        <v>551</v>
      </c>
      <c r="K343" s="2" t="s">
        <v>552</v>
      </c>
      <c r="L343" s="2" t="str">
        <f t="shared" si="22"/>
        <v>Inbred HIPS</v>
      </c>
      <c r="M343" t="s">
        <v>379</v>
      </c>
      <c r="N343">
        <v>217</v>
      </c>
      <c r="O343">
        <f>VLOOKUP(A343,'Original Index'!$A:$C,2,FALSE)</f>
        <v>1715873</v>
      </c>
      <c r="P343" s="2">
        <f>VLOOKUP(A343,'Original Index'!$A:$C,3,FALSE)</f>
        <v>1729228</v>
      </c>
      <c r="Q343">
        <f>IF(L343="Hybrid HIPS",VLOOKUP(F343,'Collection Maps'!$MR$5:$NM$46,MATCH(E343,'Collection Maps'!$MR$4:$NM$4,0),FALSE),VLOOKUP(F343,'Collection Maps'!$NS$6:$OO$89,MATCH(E343,'Collection Maps'!$NS$91:$OO$91,0),FALSE))</f>
        <v>30</v>
      </c>
    </row>
    <row r="344" spans="1:17" x14ac:dyDescent="0.45">
      <c r="A344" s="3" t="str">
        <f t="shared" si="20"/>
        <v>Inbred HIPS_9_37</v>
      </c>
      <c r="B344" s="3" t="str">
        <f t="shared" si="21"/>
        <v>9_37</v>
      </c>
      <c r="C344" s="2" t="str">
        <f t="shared" si="23"/>
        <v>Missouri Valley$Inbred HIPS$150N$Dryland$Rep$1$Plot448Row9$Range37$@B76</v>
      </c>
      <c r="D344" s="2">
        <v>448</v>
      </c>
      <c r="E344" s="2">
        <v>9</v>
      </c>
      <c r="F344" s="2">
        <v>37</v>
      </c>
      <c r="G344" s="2" t="s">
        <v>93</v>
      </c>
      <c r="H344" s="2">
        <v>1</v>
      </c>
      <c r="I344" s="2" t="s">
        <v>642</v>
      </c>
      <c r="J344" s="2" t="s">
        <v>551</v>
      </c>
      <c r="K344" s="2" t="s">
        <v>552</v>
      </c>
      <c r="L344" s="2" t="str">
        <f t="shared" si="22"/>
        <v>Inbred HIPS</v>
      </c>
      <c r="M344" t="s">
        <v>379</v>
      </c>
      <c r="N344">
        <v>147</v>
      </c>
      <c r="O344">
        <f>VLOOKUP(A344,'Original Index'!$A:$C,2,FALSE)</f>
        <v>1715803</v>
      </c>
      <c r="P344" s="2">
        <f>VLOOKUP(A344,'Original Index'!$A:$C,3,FALSE)</f>
        <v>1729158</v>
      </c>
      <c r="Q344">
        <f>IF(L344="Hybrid HIPS",VLOOKUP(F344,'Collection Maps'!$MR$5:$NM$46,MATCH(E344,'Collection Maps'!$MR$4:$NM$4,0),FALSE),VLOOKUP(F344,'Collection Maps'!$NS$6:$OO$89,MATCH(E344,'Collection Maps'!$NS$91:$OO$91,0),FALSE))</f>
        <v>30</v>
      </c>
    </row>
    <row r="345" spans="1:17" x14ac:dyDescent="0.45">
      <c r="A345" s="3" t="str">
        <f t="shared" si="20"/>
        <v>Inbred HIPS_8_37</v>
      </c>
      <c r="B345" s="3" t="str">
        <f t="shared" si="21"/>
        <v>8_37</v>
      </c>
      <c r="C345" s="2" t="str">
        <f t="shared" si="23"/>
        <v>Missouri Valley$Inbred HIPS$150N$Dryland$Rep$1$Plot447Row8$Range37$@PB80</v>
      </c>
      <c r="D345" s="2">
        <v>447</v>
      </c>
      <c r="E345" s="2">
        <v>8</v>
      </c>
      <c r="F345" s="2">
        <v>37</v>
      </c>
      <c r="G345" s="2" t="s">
        <v>57</v>
      </c>
      <c r="H345" s="2">
        <v>1</v>
      </c>
      <c r="I345" s="2" t="s">
        <v>642</v>
      </c>
      <c r="J345" s="2" t="s">
        <v>551</v>
      </c>
      <c r="K345" s="2" t="s">
        <v>552</v>
      </c>
      <c r="L345" s="2" t="str">
        <f t="shared" si="22"/>
        <v>Inbred HIPS</v>
      </c>
      <c r="M345" t="s">
        <v>379</v>
      </c>
      <c r="N345">
        <v>200</v>
      </c>
      <c r="O345">
        <f>VLOOKUP(A345,'Original Index'!$A:$C,2,FALSE)</f>
        <v>1715856</v>
      </c>
      <c r="P345" s="2">
        <f>VLOOKUP(A345,'Original Index'!$A:$C,3,FALSE)</f>
        <v>1729211</v>
      </c>
      <c r="Q345">
        <f>IF(L345="Hybrid HIPS",VLOOKUP(F345,'Collection Maps'!$MR$5:$NM$46,MATCH(E345,'Collection Maps'!$MR$4:$NM$4,0),FALSE),VLOOKUP(F345,'Collection Maps'!$NS$6:$OO$89,MATCH(E345,'Collection Maps'!$NS$91:$OO$91,0),FALSE))</f>
        <v>30</v>
      </c>
    </row>
    <row r="346" spans="1:17" x14ac:dyDescent="0.45">
      <c r="A346" s="3" t="str">
        <f t="shared" si="20"/>
        <v>Inbred HIPS_7_37</v>
      </c>
      <c r="B346" s="3" t="str">
        <f t="shared" si="21"/>
        <v>7_37</v>
      </c>
      <c r="C346" s="2" t="str">
        <f t="shared" si="23"/>
        <v>Missouri Valley$Inbred HIPS$150N$Dryland$Rep$1$Plot446Row7$Range37$@Mo18W</v>
      </c>
      <c r="D346" s="2">
        <v>446</v>
      </c>
      <c r="E346" s="2">
        <v>7</v>
      </c>
      <c r="F346" s="2">
        <v>37</v>
      </c>
      <c r="G346" s="2" t="s">
        <v>83</v>
      </c>
      <c r="H346" s="2">
        <v>1</v>
      </c>
      <c r="I346" s="2" t="s">
        <v>642</v>
      </c>
      <c r="J346" s="2" t="s">
        <v>551</v>
      </c>
      <c r="K346" s="2" t="s">
        <v>552</v>
      </c>
      <c r="L346" s="2" t="str">
        <f t="shared" si="22"/>
        <v>Inbred HIPS</v>
      </c>
      <c r="M346" t="s">
        <v>379</v>
      </c>
      <c r="N346">
        <v>144</v>
      </c>
      <c r="O346">
        <f>VLOOKUP(A346,'Original Index'!$A:$C,2,FALSE)</f>
        <v>1715700</v>
      </c>
      <c r="P346" s="2">
        <f>VLOOKUP(A346,'Original Index'!$A:$C,3,FALSE)</f>
        <v>1729155</v>
      </c>
      <c r="Q346">
        <f>IF(L346="Hybrid HIPS",VLOOKUP(F346,'Collection Maps'!$MR$5:$NM$46,MATCH(E346,'Collection Maps'!$MR$4:$NM$4,0),FALSE),VLOOKUP(F346,'Collection Maps'!$NS$6:$OO$89,MATCH(E346,'Collection Maps'!$NS$91:$OO$91,0),FALSE))</f>
        <v>30</v>
      </c>
    </row>
    <row r="347" spans="1:17" x14ac:dyDescent="0.45">
      <c r="A347" s="3" t="str">
        <f t="shared" si="20"/>
        <v>Inbred HIPS_6_37</v>
      </c>
      <c r="B347" s="3" t="str">
        <f t="shared" si="21"/>
        <v>6_37</v>
      </c>
      <c r="C347" s="2" t="str">
        <f t="shared" si="23"/>
        <v>Missouri Valley$Inbred HIPS$150N$Dryland$Rep$1$Plot445Row6$Range37$@CML264</v>
      </c>
      <c r="D347" s="2">
        <v>445</v>
      </c>
      <c r="E347" s="2">
        <v>6</v>
      </c>
      <c r="F347" s="2">
        <v>37</v>
      </c>
      <c r="G347" s="2" t="s">
        <v>135</v>
      </c>
      <c r="H347" s="2">
        <v>1</v>
      </c>
      <c r="I347" s="2" t="s">
        <v>642</v>
      </c>
      <c r="J347" s="2" t="s">
        <v>551</v>
      </c>
      <c r="K347" s="2" t="s">
        <v>552</v>
      </c>
      <c r="L347" s="2" t="str">
        <f t="shared" si="22"/>
        <v>Inbred HIPS</v>
      </c>
      <c r="M347" t="s">
        <v>379</v>
      </c>
      <c r="N347">
        <v>261</v>
      </c>
      <c r="O347">
        <f>VLOOKUP(A347,'Original Index'!$A:$C,2,FALSE)</f>
        <v>1716017</v>
      </c>
      <c r="P347" s="2">
        <f>VLOOKUP(A347,'Original Index'!$A:$C,3,FALSE)</f>
        <v>1729272</v>
      </c>
      <c r="Q347">
        <f>IF(L347="Hybrid HIPS",VLOOKUP(F347,'Collection Maps'!$MR$5:$NM$46,MATCH(E347,'Collection Maps'!$MR$4:$NM$4,0),FALSE),VLOOKUP(F347,'Collection Maps'!$NS$6:$OO$89,MATCH(E347,'Collection Maps'!$NS$91:$OO$91,0),FALSE))</f>
        <v>30</v>
      </c>
    </row>
    <row r="348" spans="1:17" x14ac:dyDescent="0.45">
      <c r="A348" s="3" t="str">
        <f t="shared" si="20"/>
        <v>Inbred HIPS_5_37</v>
      </c>
      <c r="B348" s="3" t="str">
        <f t="shared" si="21"/>
        <v>5_37</v>
      </c>
      <c r="C348" s="2" t="str">
        <f t="shared" si="23"/>
        <v>Missouri Valley$Inbred HIPS$150N$Dryland$Rep$1$Plot444Row5$Range37$@Pa875</v>
      </c>
      <c r="D348" s="2">
        <v>444</v>
      </c>
      <c r="E348" s="2">
        <v>5</v>
      </c>
      <c r="F348" s="2">
        <v>37</v>
      </c>
      <c r="G348" s="2" t="s">
        <v>178</v>
      </c>
      <c r="H348" s="2">
        <v>1</v>
      </c>
      <c r="I348" s="2" t="s">
        <v>642</v>
      </c>
      <c r="J348" s="2" t="s">
        <v>551</v>
      </c>
      <c r="K348" s="2" t="s">
        <v>552</v>
      </c>
      <c r="L348" s="2" t="str">
        <f t="shared" si="22"/>
        <v>Inbred HIPS</v>
      </c>
      <c r="M348" t="s">
        <v>379</v>
      </c>
      <c r="N348">
        <v>42</v>
      </c>
      <c r="O348">
        <f>VLOOKUP(A348,'Original Index'!$A:$C,2,FALSE)</f>
        <v>1715498</v>
      </c>
      <c r="P348" s="2">
        <f>VLOOKUP(A348,'Original Index'!$A:$C,3,FALSE)</f>
        <v>1723053</v>
      </c>
      <c r="Q348">
        <f>IF(L348="Hybrid HIPS",VLOOKUP(F348,'Collection Maps'!$MR$5:$NM$46,MATCH(E348,'Collection Maps'!$MR$4:$NM$4,0),FALSE),VLOOKUP(F348,'Collection Maps'!$NS$6:$OO$89,MATCH(E348,'Collection Maps'!$NS$91:$OO$91,0),FALSE))</f>
        <v>30</v>
      </c>
    </row>
    <row r="349" spans="1:17" x14ac:dyDescent="0.45">
      <c r="A349" s="3" t="str">
        <f t="shared" si="20"/>
        <v>Inbred HIPS_4_37</v>
      </c>
      <c r="B349" s="3" t="str">
        <f t="shared" si="21"/>
        <v>4_37</v>
      </c>
      <c r="C349" s="2" t="str">
        <f t="shared" si="23"/>
        <v>Missouri Valley$Inbred HIPS$150N$Dryland$Rep$1$Plot443Row4$Range37$@white variegated</v>
      </c>
      <c r="D349" s="2">
        <v>443</v>
      </c>
      <c r="E349" s="2">
        <v>4</v>
      </c>
      <c r="F349" s="2">
        <v>37</v>
      </c>
      <c r="G349" s="2" t="s">
        <v>20</v>
      </c>
      <c r="H349" s="2">
        <v>1</v>
      </c>
      <c r="I349" s="2" t="s">
        <v>642</v>
      </c>
      <c r="J349" s="2" t="s">
        <v>551</v>
      </c>
      <c r="K349" s="2" t="s">
        <v>552</v>
      </c>
      <c r="L349" s="2" t="str">
        <f t="shared" si="22"/>
        <v>Inbred HIPS</v>
      </c>
      <c r="M349" t="s">
        <v>379</v>
      </c>
      <c r="N349">
        <v>349</v>
      </c>
      <c r="O349">
        <f>VLOOKUP(A349,'Original Index'!$A:$C,2,FALSE)</f>
        <v>1716203</v>
      </c>
      <c r="P349" s="2">
        <f>VLOOKUP(A349,'Original Index'!$A:$C,3,FALSE)</f>
        <v>1729360</v>
      </c>
      <c r="Q349">
        <f>IF(L349="Hybrid HIPS",VLOOKUP(F349,'Collection Maps'!$MR$5:$NM$46,MATCH(E349,'Collection Maps'!$MR$4:$NM$4,0),FALSE),VLOOKUP(F349,'Collection Maps'!$NS$6:$OO$89,MATCH(E349,'Collection Maps'!$NS$91:$OO$91,0),FALSE))</f>
        <v>30</v>
      </c>
    </row>
    <row r="350" spans="1:17" x14ac:dyDescent="0.45">
      <c r="A350" s="3" t="str">
        <f t="shared" si="20"/>
        <v>Inbred HIPS_3_37</v>
      </c>
      <c r="B350" s="3" t="str">
        <f t="shared" si="21"/>
        <v>3_37</v>
      </c>
      <c r="C350" s="2" t="str">
        <f t="shared" si="23"/>
        <v>Missouri Valley$Inbred HIPS$150N$Dryland$Rep$1$Plot442Row3$Range37$@B97</v>
      </c>
      <c r="D350" s="2">
        <v>442</v>
      </c>
      <c r="E350" s="2">
        <v>3</v>
      </c>
      <c r="F350" s="2">
        <v>37</v>
      </c>
      <c r="G350" s="2" t="s">
        <v>122</v>
      </c>
      <c r="H350" s="2">
        <v>1</v>
      </c>
      <c r="I350" s="2" t="s">
        <v>642</v>
      </c>
      <c r="J350" s="2" t="s">
        <v>551</v>
      </c>
      <c r="K350" s="2" t="s">
        <v>552</v>
      </c>
      <c r="L350" s="2" t="str">
        <f t="shared" si="22"/>
        <v>Inbred HIPS</v>
      </c>
      <c r="M350" t="s">
        <v>379</v>
      </c>
      <c r="N350">
        <v>61</v>
      </c>
      <c r="O350">
        <f>VLOOKUP(A350,'Original Index'!$A:$C,2,FALSE)</f>
        <v>1715617</v>
      </c>
      <c r="P350" s="2">
        <f>VLOOKUP(A350,'Original Index'!$A:$C,3,FALSE)</f>
        <v>1723072</v>
      </c>
      <c r="Q350">
        <f>IF(L350="Hybrid HIPS",VLOOKUP(F350,'Collection Maps'!$MR$5:$NM$46,MATCH(E350,'Collection Maps'!$MR$4:$NM$4,0),FALSE),VLOOKUP(F350,'Collection Maps'!$NS$6:$OO$89,MATCH(E350,'Collection Maps'!$NS$91:$OO$91,0),FALSE))</f>
        <v>30</v>
      </c>
    </row>
    <row r="351" spans="1:17" x14ac:dyDescent="0.45">
      <c r="A351" s="3" t="str">
        <f t="shared" si="20"/>
        <v>Inbred HIPS_2_37</v>
      </c>
      <c r="B351" s="3" t="str">
        <f t="shared" si="21"/>
        <v>2_37</v>
      </c>
      <c r="C351" s="2" t="str">
        <f t="shared" si="23"/>
        <v>Missouri Valley$Inbred HIPS$150N$Dryland$Rep$1$Plot441Row2$Range37$@CML328</v>
      </c>
      <c r="D351" s="2">
        <v>441</v>
      </c>
      <c r="E351" s="2">
        <v>2</v>
      </c>
      <c r="F351" s="2">
        <v>37</v>
      </c>
      <c r="G351" s="2" t="s">
        <v>162</v>
      </c>
      <c r="H351" s="2">
        <v>1</v>
      </c>
      <c r="I351" s="2" t="s">
        <v>642</v>
      </c>
      <c r="J351" s="2" t="s">
        <v>551</v>
      </c>
      <c r="K351" s="2" t="s">
        <v>552</v>
      </c>
      <c r="L351" s="2" t="str">
        <f t="shared" si="22"/>
        <v>Inbred HIPS</v>
      </c>
      <c r="M351" t="s">
        <v>379</v>
      </c>
      <c r="N351">
        <v>284</v>
      </c>
      <c r="O351">
        <f>VLOOKUP(A351,'Original Index'!$A:$C,2,FALSE)</f>
        <v>1716040</v>
      </c>
      <c r="P351" s="2">
        <f>VLOOKUP(A351,'Original Index'!$A:$C,3,FALSE)</f>
        <v>1729295</v>
      </c>
      <c r="Q351">
        <f>IF(L351="Hybrid HIPS",VLOOKUP(F351,'Collection Maps'!$MR$5:$NM$46,MATCH(E351,'Collection Maps'!$MR$4:$NM$4,0),FALSE),VLOOKUP(F351,'Collection Maps'!$NS$6:$OO$89,MATCH(E351,'Collection Maps'!$NS$91:$OO$91,0),FALSE))</f>
        <v>30</v>
      </c>
    </row>
    <row r="352" spans="1:17" x14ac:dyDescent="0.45">
      <c r="A352" s="3" t="str">
        <f t="shared" si="20"/>
        <v>Inbred HIPS_2_38</v>
      </c>
      <c r="B352" s="3" t="str">
        <f t="shared" si="21"/>
        <v>2_38</v>
      </c>
      <c r="C352" s="2" t="str">
        <f t="shared" si="23"/>
        <v>Missouri Valley$Inbred HIPS$150N$Dryland$Rep$1$Plot460Row2$Range38$@NC306</v>
      </c>
      <c r="D352" s="2">
        <v>460</v>
      </c>
      <c r="E352" s="2">
        <v>2</v>
      </c>
      <c r="F352" s="2">
        <v>38</v>
      </c>
      <c r="G352" s="2" t="s">
        <v>90</v>
      </c>
      <c r="H352" s="2">
        <v>1</v>
      </c>
      <c r="I352" s="2" t="s">
        <v>642</v>
      </c>
      <c r="J352" s="2" t="s">
        <v>551</v>
      </c>
      <c r="K352" s="2" t="s">
        <v>552</v>
      </c>
      <c r="L352" s="2" t="str">
        <f t="shared" si="22"/>
        <v>Inbred HIPS</v>
      </c>
      <c r="M352" t="s">
        <v>379</v>
      </c>
      <c r="N352">
        <v>237</v>
      </c>
      <c r="O352">
        <f>VLOOKUP(A352,'Original Index'!$A:$C,2,FALSE)</f>
        <v>1715893</v>
      </c>
      <c r="P352" s="2">
        <f>VLOOKUP(A352,'Original Index'!$A:$C,3,FALSE)</f>
        <v>1729248</v>
      </c>
      <c r="Q352">
        <f>IF(L352="Hybrid HIPS",VLOOKUP(F352,'Collection Maps'!$MR$5:$NM$46,MATCH(E352,'Collection Maps'!$MR$4:$NM$4,0),FALSE),VLOOKUP(F352,'Collection Maps'!$NS$6:$OO$89,MATCH(E352,'Collection Maps'!$NS$91:$OO$91,0),FALSE))</f>
        <v>30</v>
      </c>
    </row>
    <row r="353" spans="1:17" x14ac:dyDescent="0.45">
      <c r="A353" s="3" t="str">
        <f t="shared" si="20"/>
        <v>Inbred HIPS_3_38</v>
      </c>
      <c r="B353" s="3" t="str">
        <f t="shared" si="21"/>
        <v>3_38</v>
      </c>
      <c r="C353" s="2" t="str">
        <f t="shared" si="23"/>
        <v>Missouri Valley$Inbred HIPS$150N$Dryland$Rep$1$Plot459Row3$Range38$@DJ7</v>
      </c>
      <c r="D353" s="2">
        <v>459</v>
      </c>
      <c r="E353" s="2">
        <v>3</v>
      </c>
      <c r="F353" s="2">
        <v>38</v>
      </c>
      <c r="G353" s="2" t="s">
        <v>157</v>
      </c>
      <c r="H353" s="2">
        <v>1</v>
      </c>
      <c r="I353" s="2" t="s">
        <v>642</v>
      </c>
      <c r="J353" s="2" t="s">
        <v>551</v>
      </c>
      <c r="K353" s="2" t="s">
        <v>552</v>
      </c>
      <c r="L353" s="2" t="str">
        <f t="shared" si="22"/>
        <v>Inbred HIPS</v>
      </c>
      <c r="M353" t="s">
        <v>379</v>
      </c>
      <c r="N353">
        <v>184</v>
      </c>
      <c r="O353">
        <f>VLOOKUP(A353,'Original Index'!$A:$C,2,FALSE)</f>
        <v>1715840</v>
      </c>
      <c r="P353" s="2">
        <f>VLOOKUP(A353,'Original Index'!$A:$C,3,FALSE)</f>
        <v>1729195</v>
      </c>
      <c r="Q353">
        <f>IF(L353="Hybrid HIPS",VLOOKUP(F353,'Collection Maps'!$MR$5:$NM$46,MATCH(E353,'Collection Maps'!$MR$4:$NM$4,0),FALSE),VLOOKUP(F353,'Collection Maps'!$NS$6:$OO$89,MATCH(E353,'Collection Maps'!$NS$91:$OO$91,0),FALSE))</f>
        <v>30</v>
      </c>
    </row>
    <row r="354" spans="1:17" x14ac:dyDescent="0.45">
      <c r="A354" s="3" t="str">
        <f t="shared" si="20"/>
        <v>Inbred HIPS_4_38</v>
      </c>
      <c r="B354" s="3" t="str">
        <f t="shared" si="21"/>
        <v>4_38</v>
      </c>
      <c r="C354" s="2" t="str">
        <f t="shared" si="23"/>
        <v>Missouri Valley$Inbred HIPS$150N$Dryland$Rep$1$Plot458Row4$Range38$@PHWG5</v>
      </c>
      <c r="D354" s="2">
        <v>458</v>
      </c>
      <c r="E354" s="2">
        <v>4</v>
      </c>
      <c r="F354" s="2">
        <v>38</v>
      </c>
      <c r="G354" s="2" t="s">
        <v>164</v>
      </c>
      <c r="H354" s="2">
        <v>1</v>
      </c>
      <c r="I354" s="2" t="s">
        <v>642</v>
      </c>
      <c r="J354" s="2" t="s">
        <v>551</v>
      </c>
      <c r="K354" s="2" t="s">
        <v>552</v>
      </c>
      <c r="L354" s="2" t="str">
        <f t="shared" si="22"/>
        <v>Inbred HIPS</v>
      </c>
      <c r="M354" t="s">
        <v>379</v>
      </c>
      <c r="N354">
        <v>156</v>
      </c>
      <c r="O354">
        <f>VLOOKUP(A354,'Original Index'!$A:$C,2,FALSE)</f>
        <v>1715812</v>
      </c>
      <c r="P354" s="2">
        <f>VLOOKUP(A354,'Original Index'!$A:$C,3,FALSE)</f>
        <v>1729167</v>
      </c>
      <c r="Q354">
        <f>IF(L354="Hybrid HIPS",VLOOKUP(F354,'Collection Maps'!$MR$5:$NM$46,MATCH(E354,'Collection Maps'!$MR$4:$NM$4,0),FALSE),VLOOKUP(F354,'Collection Maps'!$NS$6:$OO$89,MATCH(E354,'Collection Maps'!$NS$91:$OO$91,0),FALSE))</f>
        <v>30</v>
      </c>
    </row>
    <row r="355" spans="1:17" x14ac:dyDescent="0.45">
      <c r="A355" s="3" t="str">
        <f t="shared" si="20"/>
        <v>Inbred HIPS_5_38</v>
      </c>
      <c r="B355" s="3" t="str">
        <f t="shared" si="21"/>
        <v>5_38</v>
      </c>
      <c r="C355" s="2" t="str">
        <f t="shared" si="23"/>
        <v>Missouri Valley$Inbred HIPS$150N$Dryland$Rep$1$Plot457Row5$Range38$@T232</v>
      </c>
      <c r="D355" s="2">
        <v>457</v>
      </c>
      <c r="E355" s="2">
        <v>5</v>
      </c>
      <c r="F355" s="2">
        <v>38</v>
      </c>
      <c r="G355" s="2" t="s">
        <v>100</v>
      </c>
      <c r="H355" s="2">
        <v>1</v>
      </c>
      <c r="I355" s="2" t="s">
        <v>642</v>
      </c>
      <c r="J355" s="2" t="s">
        <v>551</v>
      </c>
      <c r="K355" s="2" t="s">
        <v>552</v>
      </c>
      <c r="L355" s="2" t="str">
        <f t="shared" si="22"/>
        <v>Inbred HIPS</v>
      </c>
      <c r="M355" t="s">
        <v>379</v>
      </c>
      <c r="N355">
        <v>255</v>
      </c>
      <c r="O355">
        <f>VLOOKUP(A355,'Original Index'!$A:$C,2,FALSE)</f>
        <v>1716011</v>
      </c>
      <c r="P355" s="2">
        <f>VLOOKUP(A355,'Original Index'!$A:$C,3,FALSE)</f>
        <v>1729266</v>
      </c>
      <c r="Q355">
        <f>IF(L355="Hybrid HIPS",VLOOKUP(F355,'Collection Maps'!$MR$5:$NM$46,MATCH(E355,'Collection Maps'!$MR$4:$NM$4,0),FALSE),VLOOKUP(F355,'Collection Maps'!$NS$6:$OO$89,MATCH(E355,'Collection Maps'!$NS$91:$OO$91,0),FALSE))</f>
        <v>30</v>
      </c>
    </row>
    <row r="356" spans="1:17" x14ac:dyDescent="0.45">
      <c r="A356" s="3" t="str">
        <f t="shared" si="20"/>
        <v>Inbred HIPS_6_38</v>
      </c>
      <c r="B356" s="3" t="str">
        <f t="shared" si="21"/>
        <v>6_38</v>
      </c>
      <c r="C356" s="2" t="str">
        <f t="shared" si="23"/>
        <v>Missouri Valley$Inbred HIPS$150N$Dryland$Rep$1$Plot456Row6$Range38$@K64</v>
      </c>
      <c r="D356" s="2">
        <v>456</v>
      </c>
      <c r="E356" s="2">
        <v>6</v>
      </c>
      <c r="F356" s="2">
        <v>38</v>
      </c>
      <c r="G356" s="2" t="s">
        <v>172</v>
      </c>
      <c r="H356" s="2">
        <v>1</v>
      </c>
      <c r="I356" s="2" t="s">
        <v>642</v>
      </c>
      <c r="J356" s="2" t="s">
        <v>551</v>
      </c>
      <c r="K356" s="2" t="s">
        <v>552</v>
      </c>
      <c r="L356" s="2" t="str">
        <f t="shared" si="22"/>
        <v>Inbred HIPS</v>
      </c>
      <c r="M356" t="s">
        <v>379</v>
      </c>
      <c r="N356">
        <v>33</v>
      </c>
      <c r="O356">
        <f>VLOOKUP(A356,'Original Index'!$A:$C,2,FALSE)</f>
        <v>1715489</v>
      </c>
      <c r="P356" s="2">
        <f>VLOOKUP(A356,'Original Index'!$A:$C,3,FALSE)</f>
        <v>1723044</v>
      </c>
      <c r="Q356">
        <f>IF(L356="Hybrid HIPS",VLOOKUP(F356,'Collection Maps'!$MR$5:$NM$46,MATCH(E356,'Collection Maps'!$MR$4:$NM$4,0),FALSE),VLOOKUP(F356,'Collection Maps'!$NS$6:$OO$89,MATCH(E356,'Collection Maps'!$NS$91:$OO$91,0),FALSE))</f>
        <v>30</v>
      </c>
    </row>
    <row r="357" spans="1:17" x14ac:dyDescent="0.45">
      <c r="A357" s="3" t="str">
        <f t="shared" si="20"/>
        <v>Inbred HIPS_7_38</v>
      </c>
      <c r="B357" s="3" t="str">
        <f t="shared" si="21"/>
        <v>7_38</v>
      </c>
      <c r="C357" s="2" t="str">
        <f t="shared" si="23"/>
        <v>Missouri Valley$Inbred HIPS$150N$Dryland$Rep$1$Plot455Row7$Range38$@NC328</v>
      </c>
      <c r="D357" s="2">
        <v>455</v>
      </c>
      <c r="E357" s="2">
        <v>7</v>
      </c>
      <c r="F357" s="2">
        <v>38</v>
      </c>
      <c r="G357" s="2" t="s">
        <v>111</v>
      </c>
      <c r="H357" s="2">
        <v>1</v>
      </c>
      <c r="I357" s="2" t="s">
        <v>642</v>
      </c>
      <c r="J357" s="2" t="s">
        <v>551</v>
      </c>
      <c r="K357" s="2" t="s">
        <v>552</v>
      </c>
      <c r="L357" s="2" t="str">
        <f t="shared" si="22"/>
        <v>Inbred HIPS</v>
      </c>
      <c r="M357" t="s">
        <v>379</v>
      </c>
      <c r="N357">
        <v>125</v>
      </c>
      <c r="O357">
        <f>VLOOKUP(A357,'Original Index'!$A:$C,2,FALSE)</f>
        <v>1715681</v>
      </c>
      <c r="P357" s="2">
        <f>VLOOKUP(A357,'Original Index'!$A:$C,3,FALSE)</f>
        <v>1729136</v>
      </c>
      <c r="Q357">
        <f>IF(L357="Hybrid HIPS",VLOOKUP(F357,'Collection Maps'!$MR$5:$NM$46,MATCH(E357,'Collection Maps'!$MR$4:$NM$4,0),FALSE),VLOOKUP(F357,'Collection Maps'!$NS$6:$OO$89,MATCH(E357,'Collection Maps'!$NS$91:$OO$91,0),FALSE))</f>
        <v>30</v>
      </c>
    </row>
    <row r="358" spans="1:17" x14ac:dyDescent="0.45">
      <c r="A358" s="3" t="str">
        <f t="shared" si="20"/>
        <v>Inbred HIPS_8_38</v>
      </c>
      <c r="B358" s="3" t="str">
        <f t="shared" si="21"/>
        <v>8_38</v>
      </c>
      <c r="C358" s="2" t="str">
        <f t="shared" si="23"/>
        <v>Missouri Valley$Inbred HIPS$150N$Dryland$Rep$1$Plot454Row8$Range38$@MQ305</v>
      </c>
      <c r="D358" s="2">
        <v>454</v>
      </c>
      <c r="E358" s="2">
        <v>8</v>
      </c>
      <c r="F358" s="2">
        <v>38</v>
      </c>
      <c r="G358" s="2" t="s">
        <v>117</v>
      </c>
      <c r="H358" s="2">
        <v>1</v>
      </c>
      <c r="I358" s="2" t="s">
        <v>642</v>
      </c>
      <c r="J358" s="2" t="s">
        <v>551</v>
      </c>
      <c r="K358" s="2" t="s">
        <v>552</v>
      </c>
      <c r="L358" s="2" t="str">
        <f t="shared" si="22"/>
        <v>Inbred HIPS</v>
      </c>
      <c r="M358" t="s">
        <v>379</v>
      </c>
      <c r="N358">
        <v>60</v>
      </c>
      <c r="O358">
        <f>VLOOKUP(A358,'Original Index'!$A:$C,2,FALSE)</f>
        <v>1715616</v>
      </c>
      <c r="P358" s="2">
        <f>VLOOKUP(A358,'Original Index'!$A:$C,3,FALSE)</f>
        <v>1723071</v>
      </c>
      <c r="Q358">
        <f>IF(L358="Hybrid HIPS",VLOOKUP(F358,'Collection Maps'!$MR$5:$NM$46,MATCH(E358,'Collection Maps'!$MR$4:$NM$4,0),FALSE),VLOOKUP(F358,'Collection Maps'!$NS$6:$OO$89,MATCH(E358,'Collection Maps'!$NS$91:$OO$91,0),FALSE))</f>
        <v>30</v>
      </c>
    </row>
    <row r="359" spans="1:17" x14ac:dyDescent="0.45">
      <c r="A359" s="3" t="str">
        <f t="shared" si="20"/>
        <v>Inbred HIPS_9_38</v>
      </c>
      <c r="B359" s="3" t="str">
        <f t="shared" si="21"/>
        <v>9_38</v>
      </c>
      <c r="C359" s="2" t="str">
        <f t="shared" si="23"/>
        <v>Missouri Valley$Inbred HIPS$150N$Dryland$Rep$1$Plot453Row9$Range38$@CML154Q</v>
      </c>
      <c r="D359" s="2">
        <v>453</v>
      </c>
      <c r="E359" s="2">
        <v>9</v>
      </c>
      <c r="F359" s="2">
        <v>38</v>
      </c>
      <c r="G359" s="2" t="s">
        <v>91</v>
      </c>
      <c r="H359" s="2">
        <v>1</v>
      </c>
      <c r="I359" s="2" t="s">
        <v>642</v>
      </c>
      <c r="J359" s="2" t="s">
        <v>551</v>
      </c>
      <c r="K359" s="2" t="s">
        <v>552</v>
      </c>
      <c r="L359" s="2" t="str">
        <f t="shared" si="22"/>
        <v>Inbred HIPS</v>
      </c>
      <c r="M359" t="s">
        <v>379</v>
      </c>
      <c r="N359">
        <v>114</v>
      </c>
      <c r="O359">
        <f>VLOOKUP(A359,'Original Index'!$A:$C,2,FALSE)</f>
        <v>1715670</v>
      </c>
      <c r="P359" s="2">
        <f>VLOOKUP(A359,'Original Index'!$A:$C,3,FALSE)</f>
        <v>1729125</v>
      </c>
      <c r="Q359">
        <f>IF(L359="Hybrid HIPS",VLOOKUP(F359,'Collection Maps'!$MR$5:$NM$46,MATCH(E359,'Collection Maps'!$MR$4:$NM$4,0),FALSE),VLOOKUP(F359,'Collection Maps'!$NS$6:$OO$89,MATCH(E359,'Collection Maps'!$NS$91:$OO$91,0),FALSE))</f>
        <v>30</v>
      </c>
    </row>
    <row r="360" spans="1:17" x14ac:dyDescent="0.45">
      <c r="A360" s="3" t="str">
        <f t="shared" si="20"/>
        <v>Inbred HIPS_10_38</v>
      </c>
      <c r="B360" s="3" t="str">
        <f t="shared" si="21"/>
        <v>10_38</v>
      </c>
      <c r="C360" s="2" t="str">
        <f t="shared" si="23"/>
        <v>Missouri Valley$Inbred HIPS$150N$Dryland$Rep$1$Plot452Row10$Range38$@B14A</v>
      </c>
      <c r="D360" s="2">
        <v>452</v>
      </c>
      <c r="E360" s="2">
        <v>10</v>
      </c>
      <c r="F360" s="2">
        <v>38</v>
      </c>
      <c r="G360" s="2" t="s">
        <v>167</v>
      </c>
      <c r="H360" s="2">
        <v>1</v>
      </c>
      <c r="I360" s="2" t="s">
        <v>642</v>
      </c>
      <c r="J360" s="2" t="s">
        <v>551</v>
      </c>
      <c r="K360" s="2" t="s">
        <v>552</v>
      </c>
      <c r="L360" s="2" t="str">
        <f t="shared" si="22"/>
        <v>Inbred HIPS</v>
      </c>
      <c r="M360" t="s">
        <v>379</v>
      </c>
      <c r="N360">
        <v>145</v>
      </c>
      <c r="O360">
        <f>VLOOKUP(A360,'Original Index'!$A:$C,2,FALSE)</f>
        <v>1715801</v>
      </c>
      <c r="P360" s="2">
        <f>VLOOKUP(A360,'Original Index'!$A:$C,3,FALSE)</f>
        <v>1729156</v>
      </c>
      <c r="Q360">
        <f>IF(L360="Hybrid HIPS",VLOOKUP(F360,'Collection Maps'!$MR$5:$NM$46,MATCH(E360,'Collection Maps'!$MR$4:$NM$4,0),FALSE),VLOOKUP(F360,'Collection Maps'!$NS$6:$OO$89,MATCH(E360,'Collection Maps'!$NS$91:$OO$91,0),FALSE))</f>
        <v>30</v>
      </c>
    </row>
    <row r="361" spans="1:17" x14ac:dyDescent="0.45">
      <c r="A361" s="3" t="str">
        <f t="shared" si="20"/>
        <v>Inbred HIPS_11_38</v>
      </c>
      <c r="B361" s="3" t="str">
        <f t="shared" si="21"/>
        <v>11_38</v>
      </c>
      <c r="C361" s="2" t="str">
        <f t="shared" si="23"/>
        <v>Missouri Valley$Inbred HIPS$150N$Dryland$Rep$1$Plot451Row11$Range38$@CML332</v>
      </c>
      <c r="D361" s="2">
        <v>451</v>
      </c>
      <c r="E361" s="2">
        <v>11</v>
      </c>
      <c r="F361" s="2">
        <v>38</v>
      </c>
      <c r="G361" s="2" t="s">
        <v>182</v>
      </c>
      <c r="H361" s="2">
        <v>1</v>
      </c>
      <c r="I361" s="2" t="s">
        <v>642</v>
      </c>
      <c r="J361" s="2" t="s">
        <v>551</v>
      </c>
      <c r="K361" s="2" t="s">
        <v>552</v>
      </c>
      <c r="L361" s="2" t="str">
        <f t="shared" si="22"/>
        <v>Inbred HIPS</v>
      </c>
      <c r="M361" t="s">
        <v>379</v>
      </c>
      <c r="N361">
        <v>230</v>
      </c>
      <c r="O361">
        <f>VLOOKUP(A361,'Original Index'!$A:$C,2,FALSE)</f>
        <v>1715886</v>
      </c>
      <c r="P361" s="2">
        <f>VLOOKUP(A361,'Original Index'!$A:$C,3,FALSE)</f>
        <v>1729241</v>
      </c>
      <c r="Q361">
        <f>IF(L361="Hybrid HIPS",VLOOKUP(F361,'Collection Maps'!$MR$5:$NM$46,MATCH(E361,'Collection Maps'!$MR$4:$NM$4,0),FALSE),VLOOKUP(F361,'Collection Maps'!$NS$6:$OO$89,MATCH(E361,'Collection Maps'!$NS$91:$OO$91,0),FALSE))</f>
        <v>30</v>
      </c>
    </row>
    <row r="362" spans="1:17" x14ac:dyDescent="0.45">
      <c r="A362" s="3" t="str">
        <f t="shared" si="20"/>
        <v>Inbred HIPS_11_39</v>
      </c>
      <c r="B362" s="3" t="str">
        <f t="shared" si="21"/>
        <v>11_39</v>
      </c>
      <c r="C362" s="2" t="str">
        <f t="shared" si="23"/>
        <v>Missouri Valley$Inbred HIPS$150N$Dryland$Rep$1$Plot470Row11$Range39$@Sg1533</v>
      </c>
      <c r="D362" s="2">
        <v>470</v>
      </c>
      <c r="E362" s="2">
        <v>11</v>
      </c>
      <c r="F362" s="2">
        <v>39</v>
      </c>
      <c r="G362" s="2" t="s">
        <v>101</v>
      </c>
      <c r="H362" s="2">
        <v>1</v>
      </c>
      <c r="I362" s="2" t="s">
        <v>642</v>
      </c>
      <c r="J362" s="2" t="s">
        <v>551</v>
      </c>
      <c r="K362" s="2" t="s">
        <v>552</v>
      </c>
      <c r="L362" s="2" t="str">
        <f t="shared" si="22"/>
        <v>Inbred HIPS</v>
      </c>
      <c r="M362" t="s">
        <v>379</v>
      </c>
      <c r="N362">
        <v>161</v>
      </c>
      <c r="O362">
        <f>VLOOKUP(A362,'Original Index'!$A:$C,2,FALSE)</f>
        <v>1715817</v>
      </c>
      <c r="P362" s="2">
        <f>VLOOKUP(A362,'Original Index'!$A:$C,3,FALSE)</f>
        <v>1729172</v>
      </c>
      <c r="Q362">
        <f>IF(L362="Hybrid HIPS",VLOOKUP(F362,'Collection Maps'!$MR$5:$NM$46,MATCH(E362,'Collection Maps'!$MR$4:$NM$4,0),FALSE),VLOOKUP(F362,'Collection Maps'!$NS$6:$OO$89,MATCH(E362,'Collection Maps'!$NS$91:$OO$91,0),FALSE))</f>
        <v>31</v>
      </c>
    </row>
    <row r="363" spans="1:17" x14ac:dyDescent="0.45">
      <c r="A363" s="3" t="str">
        <f t="shared" si="20"/>
        <v>Inbred HIPS_10_39</v>
      </c>
      <c r="B363" s="3" t="str">
        <f t="shared" si="21"/>
        <v>10_39</v>
      </c>
      <c r="C363" s="2" t="str">
        <f t="shared" si="23"/>
        <v>Missouri Valley$Inbred HIPS$150N$Dryland$Rep$1$Plot469Row10$Range39$@Ky21</v>
      </c>
      <c r="D363" s="2">
        <v>469</v>
      </c>
      <c r="E363" s="2">
        <v>10</v>
      </c>
      <c r="F363" s="2">
        <v>39</v>
      </c>
      <c r="G363" s="2" t="s">
        <v>88</v>
      </c>
      <c r="H363" s="2">
        <v>1</v>
      </c>
      <c r="I363" s="2" t="s">
        <v>642</v>
      </c>
      <c r="J363" s="2" t="s">
        <v>551</v>
      </c>
      <c r="K363" s="2" t="s">
        <v>552</v>
      </c>
      <c r="L363" s="2" t="str">
        <f t="shared" si="22"/>
        <v>Inbred HIPS</v>
      </c>
      <c r="M363" t="s">
        <v>379</v>
      </c>
      <c r="N363">
        <v>151</v>
      </c>
      <c r="O363">
        <f>VLOOKUP(A363,'Original Index'!$A:$C,2,FALSE)</f>
        <v>1715807</v>
      </c>
      <c r="P363" s="2">
        <f>VLOOKUP(A363,'Original Index'!$A:$C,3,FALSE)</f>
        <v>1729162</v>
      </c>
      <c r="Q363">
        <f>IF(L363="Hybrid HIPS",VLOOKUP(F363,'Collection Maps'!$MR$5:$NM$46,MATCH(E363,'Collection Maps'!$MR$4:$NM$4,0),FALSE),VLOOKUP(F363,'Collection Maps'!$NS$6:$OO$89,MATCH(E363,'Collection Maps'!$NS$91:$OO$91,0),FALSE))</f>
        <v>31</v>
      </c>
    </row>
    <row r="364" spans="1:17" x14ac:dyDescent="0.45">
      <c r="A364" s="3" t="str">
        <f t="shared" si="20"/>
        <v>Inbred HIPS_9_39</v>
      </c>
      <c r="B364" s="3" t="str">
        <f t="shared" si="21"/>
        <v>9_39</v>
      </c>
      <c r="C364" s="2" t="str">
        <f t="shared" si="23"/>
        <v>Missouri Valley$Inbred HIPS$150N$Dryland$Rep$1$Plot468Row9$Range39$@78551S</v>
      </c>
      <c r="D364" s="2">
        <v>468</v>
      </c>
      <c r="E364" s="2">
        <v>9</v>
      </c>
      <c r="F364" s="2">
        <v>39</v>
      </c>
      <c r="G364" s="2" t="s">
        <v>132</v>
      </c>
      <c r="H364" s="2">
        <v>1</v>
      </c>
      <c r="I364" s="2" t="s">
        <v>642</v>
      </c>
      <c r="J364" s="2" t="s">
        <v>551</v>
      </c>
      <c r="K364" s="2" t="s">
        <v>552</v>
      </c>
      <c r="L364" s="2" t="str">
        <f t="shared" si="22"/>
        <v>Inbred HIPS</v>
      </c>
      <c r="M364" t="s">
        <v>379</v>
      </c>
      <c r="N364">
        <v>273</v>
      </c>
      <c r="O364">
        <f>VLOOKUP(A364,'Original Index'!$A:$C,2,FALSE)</f>
        <v>1716029</v>
      </c>
      <c r="P364" s="2">
        <f>VLOOKUP(A364,'Original Index'!$A:$C,3,FALSE)</f>
        <v>1729284</v>
      </c>
      <c r="Q364">
        <f>IF(L364="Hybrid HIPS",VLOOKUP(F364,'Collection Maps'!$MR$5:$NM$46,MATCH(E364,'Collection Maps'!$MR$4:$NM$4,0),FALSE),VLOOKUP(F364,'Collection Maps'!$NS$6:$OO$89,MATCH(E364,'Collection Maps'!$NS$91:$OO$91,0),FALSE))</f>
        <v>31</v>
      </c>
    </row>
    <row r="365" spans="1:17" x14ac:dyDescent="0.45">
      <c r="A365" s="3" t="str">
        <f t="shared" si="20"/>
        <v>Inbred HIPS_8_39</v>
      </c>
      <c r="B365" s="3" t="str">
        <f t="shared" si="21"/>
        <v>8_39</v>
      </c>
      <c r="C365" s="2" t="str">
        <f t="shared" si="23"/>
        <v>Missouri Valley$Inbred HIPS$150N$Dryland$Rep$1$Plot467Row8$Range39$@NC368</v>
      </c>
      <c r="D365" s="2">
        <v>467</v>
      </c>
      <c r="E365" s="2">
        <v>8</v>
      </c>
      <c r="F365" s="2">
        <v>39</v>
      </c>
      <c r="G365" s="2" t="s">
        <v>159</v>
      </c>
      <c r="H365" s="2">
        <v>1</v>
      </c>
      <c r="I365" s="2" t="s">
        <v>642</v>
      </c>
      <c r="J365" s="2" t="s">
        <v>551</v>
      </c>
      <c r="K365" s="2" t="s">
        <v>552</v>
      </c>
      <c r="L365" s="2" t="str">
        <f t="shared" si="22"/>
        <v>Inbred HIPS</v>
      </c>
      <c r="M365" t="s">
        <v>379</v>
      </c>
      <c r="N365">
        <v>244</v>
      </c>
      <c r="O365">
        <f>VLOOKUP(A365,'Original Index'!$A:$C,2,FALSE)</f>
        <v>1715900</v>
      </c>
      <c r="P365" s="2">
        <f>VLOOKUP(A365,'Original Index'!$A:$C,3,FALSE)</f>
        <v>1729255</v>
      </c>
      <c r="Q365">
        <f>IF(L365="Hybrid HIPS",VLOOKUP(F365,'Collection Maps'!$MR$5:$NM$46,MATCH(E365,'Collection Maps'!$MR$4:$NM$4,0),FALSE),VLOOKUP(F365,'Collection Maps'!$NS$6:$OO$89,MATCH(E365,'Collection Maps'!$NS$91:$OO$91,0),FALSE))</f>
        <v>31</v>
      </c>
    </row>
    <row r="366" spans="1:17" x14ac:dyDescent="0.45">
      <c r="A366" s="3" t="str">
        <f t="shared" si="20"/>
        <v>Inbred HIPS_7_39</v>
      </c>
      <c r="B366" s="3" t="str">
        <f t="shared" si="21"/>
        <v>7_39</v>
      </c>
      <c r="C366" s="2" t="str">
        <f t="shared" si="23"/>
        <v>Missouri Valley$Inbred HIPS$150N$Dryland$Rep$1$Plot466Row7$Range39$@B10</v>
      </c>
      <c r="D366" s="2">
        <v>466</v>
      </c>
      <c r="E366" s="2">
        <v>7</v>
      </c>
      <c r="F366" s="2">
        <v>39</v>
      </c>
      <c r="G366" s="2" t="s">
        <v>174</v>
      </c>
      <c r="H366" s="2">
        <v>1</v>
      </c>
      <c r="I366" s="2" t="s">
        <v>642</v>
      </c>
      <c r="J366" s="2" t="s">
        <v>551</v>
      </c>
      <c r="K366" s="2" t="s">
        <v>552</v>
      </c>
      <c r="L366" s="2" t="str">
        <f t="shared" si="22"/>
        <v>Inbred HIPS</v>
      </c>
      <c r="M366" t="s">
        <v>379</v>
      </c>
      <c r="N366">
        <v>48</v>
      </c>
      <c r="O366">
        <f>VLOOKUP(A366,'Original Index'!$A:$C,2,FALSE)</f>
        <v>1715604</v>
      </c>
      <c r="P366" s="2">
        <f>VLOOKUP(A366,'Original Index'!$A:$C,3,FALSE)</f>
        <v>1723059</v>
      </c>
      <c r="Q366">
        <f>IF(L366="Hybrid HIPS",VLOOKUP(F366,'Collection Maps'!$MR$5:$NM$46,MATCH(E366,'Collection Maps'!$MR$4:$NM$4,0),FALSE),VLOOKUP(F366,'Collection Maps'!$NS$6:$OO$89,MATCH(E366,'Collection Maps'!$NS$91:$OO$91,0),FALSE))</f>
        <v>31</v>
      </c>
    </row>
    <row r="367" spans="1:17" x14ac:dyDescent="0.45">
      <c r="A367" s="3" t="str">
        <f t="shared" si="20"/>
        <v>Inbred HIPS_6_39</v>
      </c>
      <c r="B367" s="3" t="str">
        <f t="shared" si="21"/>
        <v>6_39</v>
      </c>
      <c r="C367" s="2" t="str">
        <f t="shared" si="23"/>
        <v>Missouri Valley$Inbred HIPS$150N$Dryland$Rep$1$Plot465Row6$Range39$@CQ702RC</v>
      </c>
      <c r="D367" s="2">
        <v>465</v>
      </c>
      <c r="E367" s="2">
        <v>6</v>
      </c>
      <c r="F367" s="2">
        <v>39</v>
      </c>
      <c r="G367" s="2" t="s">
        <v>87</v>
      </c>
      <c r="H367" s="2">
        <v>1</v>
      </c>
      <c r="I367" s="2" t="s">
        <v>642</v>
      </c>
      <c r="J367" s="2" t="s">
        <v>551</v>
      </c>
      <c r="K367" s="2" t="s">
        <v>552</v>
      </c>
      <c r="L367" s="2" t="str">
        <f t="shared" si="22"/>
        <v>Inbred HIPS</v>
      </c>
      <c r="M367" t="s">
        <v>379</v>
      </c>
      <c r="N367">
        <v>158</v>
      </c>
      <c r="O367">
        <f>VLOOKUP(A367,'Original Index'!$A:$C,2,FALSE)</f>
        <v>1715814</v>
      </c>
      <c r="P367" s="2">
        <f>VLOOKUP(A367,'Original Index'!$A:$C,3,FALSE)</f>
        <v>1729169</v>
      </c>
      <c r="Q367">
        <f>IF(L367="Hybrid HIPS",VLOOKUP(F367,'Collection Maps'!$MR$5:$NM$46,MATCH(E367,'Collection Maps'!$MR$4:$NM$4,0),FALSE),VLOOKUP(F367,'Collection Maps'!$NS$6:$OO$89,MATCH(E367,'Collection Maps'!$NS$91:$OO$91,0),FALSE))</f>
        <v>31</v>
      </c>
    </row>
    <row r="368" spans="1:17" x14ac:dyDescent="0.45">
      <c r="A368" s="3" t="str">
        <f t="shared" si="20"/>
        <v>Inbred HIPS_5_39</v>
      </c>
      <c r="B368" s="3" t="str">
        <f t="shared" si="21"/>
        <v>5_39</v>
      </c>
      <c r="C368" s="2" t="str">
        <f t="shared" si="23"/>
        <v>Missouri Valley$Inbred HIPS$150N$Dryland$Rep$1$Plot464Row5$Range39$@Black Jewell 85</v>
      </c>
      <c r="D368" s="2">
        <v>464</v>
      </c>
      <c r="E368" s="2">
        <v>5</v>
      </c>
      <c r="F368" s="2">
        <v>39</v>
      </c>
      <c r="G368" s="2" t="s">
        <v>94</v>
      </c>
      <c r="H368" s="2">
        <v>1</v>
      </c>
      <c r="I368" s="2" t="s">
        <v>642</v>
      </c>
      <c r="J368" s="2" t="s">
        <v>551</v>
      </c>
      <c r="K368" s="2" t="s">
        <v>552</v>
      </c>
      <c r="L368" s="2" t="str">
        <f t="shared" si="22"/>
        <v>Inbred HIPS</v>
      </c>
      <c r="M368" t="s">
        <v>379</v>
      </c>
      <c r="N368">
        <v>268</v>
      </c>
      <c r="O368">
        <f>VLOOKUP(A368,'Original Index'!$A:$C,2,FALSE)</f>
        <v>1716024</v>
      </c>
      <c r="P368" s="2">
        <f>VLOOKUP(A368,'Original Index'!$A:$C,3,FALSE)</f>
        <v>1729279</v>
      </c>
      <c r="Q368">
        <f>IF(L368="Hybrid HIPS",VLOOKUP(F368,'Collection Maps'!$MR$5:$NM$46,MATCH(E368,'Collection Maps'!$MR$4:$NM$4,0),FALSE),VLOOKUP(F368,'Collection Maps'!$NS$6:$OO$89,MATCH(E368,'Collection Maps'!$NS$91:$OO$91,0),FALSE))</f>
        <v>31</v>
      </c>
    </row>
    <row r="369" spans="1:17" x14ac:dyDescent="0.45">
      <c r="A369" s="3" t="str">
        <f t="shared" si="20"/>
        <v>Inbred HIPS_4_39</v>
      </c>
      <c r="B369" s="3" t="str">
        <f t="shared" si="21"/>
        <v>4_39</v>
      </c>
      <c r="C369" s="2" t="str">
        <f t="shared" si="23"/>
        <v>Missouri Valley$Inbred HIPS$150N$Dryland$Rep$1$Plot463Row4$Range39$@LH74</v>
      </c>
      <c r="D369" s="2">
        <v>463</v>
      </c>
      <c r="E369" s="2">
        <v>4</v>
      </c>
      <c r="F369" s="2">
        <v>39</v>
      </c>
      <c r="G369" s="2" t="s">
        <v>120</v>
      </c>
      <c r="H369" s="2">
        <v>1</v>
      </c>
      <c r="I369" s="2" t="s">
        <v>642</v>
      </c>
      <c r="J369" s="2" t="s">
        <v>551</v>
      </c>
      <c r="K369" s="2" t="s">
        <v>552</v>
      </c>
      <c r="L369" s="2" t="str">
        <f t="shared" si="22"/>
        <v>Inbred HIPS</v>
      </c>
      <c r="M369" t="s">
        <v>379</v>
      </c>
      <c r="N369">
        <v>77</v>
      </c>
      <c r="O369">
        <f>VLOOKUP(A369,'Original Index'!$A:$C,2,FALSE)</f>
        <v>1715633</v>
      </c>
      <c r="P369" s="2">
        <f>VLOOKUP(A369,'Original Index'!$A:$C,3,FALSE)</f>
        <v>1723088</v>
      </c>
      <c r="Q369">
        <f>IF(L369="Hybrid HIPS",VLOOKUP(F369,'Collection Maps'!$MR$5:$NM$46,MATCH(E369,'Collection Maps'!$MR$4:$NM$4,0),FALSE),VLOOKUP(F369,'Collection Maps'!$NS$6:$OO$89,MATCH(E369,'Collection Maps'!$NS$91:$OO$91,0),FALSE))</f>
        <v>31</v>
      </c>
    </row>
    <row r="370" spans="1:17" x14ac:dyDescent="0.45">
      <c r="A370" s="3" t="str">
        <f t="shared" si="20"/>
        <v>Inbred HIPS_3_39</v>
      </c>
      <c r="B370" s="3" t="str">
        <f t="shared" si="21"/>
        <v>3_39</v>
      </c>
      <c r="C370" s="2" t="str">
        <f t="shared" si="23"/>
        <v>Missouri Valley$Inbred HIPS$150N$Dryland$Rep$1$Plot462Row3$Range39$@B73</v>
      </c>
      <c r="D370" s="2">
        <v>462</v>
      </c>
      <c r="E370" s="2">
        <v>3</v>
      </c>
      <c r="F370" s="2">
        <v>39</v>
      </c>
      <c r="G370" s="2" t="s">
        <v>21</v>
      </c>
      <c r="H370" s="2">
        <v>1</v>
      </c>
      <c r="I370" s="2" t="s">
        <v>642</v>
      </c>
      <c r="J370" s="2" t="s">
        <v>551</v>
      </c>
      <c r="K370" s="2" t="s">
        <v>552</v>
      </c>
      <c r="L370" s="2" t="str">
        <f t="shared" si="22"/>
        <v>Inbred HIPS</v>
      </c>
      <c r="M370" t="s">
        <v>379</v>
      </c>
      <c r="N370">
        <v>367</v>
      </c>
      <c r="O370">
        <f>VLOOKUP(A370,'Original Index'!$A:$C,2,FALSE)</f>
        <v>1716215</v>
      </c>
      <c r="P370" s="2">
        <f>VLOOKUP(A370,'Original Index'!$A:$C,3,FALSE)</f>
        <v>1729378</v>
      </c>
      <c r="Q370">
        <f>IF(L370="Hybrid HIPS",VLOOKUP(F370,'Collection Maps'!$MR$5:$NM$46,MATCH(E370,'Collection Maps'!$MR$4:$NM$4,0),FALSE),VLOOKUP(F370,'Collection Maps'!$NS$6:$OO$89,MATCH(E370,'Collection Maps'!$NS$91:$OO$91,0),FALSE))</f>
        <v>31</v>
      </c>
    </row>
    <row r="371" spans="1:17" x14ac:dyDescent="0.45">
      <c r="A371" s="3" t="str">
        <f t="shared" si="20"/>
        <v>Inbred HIPS_2_39</v>
      </c>
      <c r="B371" s="3" t="str">
        <f t="shared" si="21"/>
        <v>2_39</v>
      </c>
      <c r="C371" s="2" t="str">
        <f t="shared" si="23"/>
        <v>Missouri Valley$Inbred HIPS$150N$Dryland$Rep$1$Plot461Row2$Range39$@B52</v>
      </c>
      <c r="D371" s="2">
        <v>461</v>
      </c>
      <c r="E371" s="2">
        <v>2</v>
      </c>
      <c r="F371" s="2">
        <v>39</v>
      </c>
      <c r="G371" s="2" t="s">
        <v>84</v>
      </c>
      <c r="H371" s="2">
        <v>1</v>
      </c>
      <c r="I371" s="2" t="s">
        <v>642</v>
      </c>
      <c r="J371" s="2" t="s">
        <v>551</v>
      </c>
      <c r="K371" s="2" t="s">
        <v>552</v>
      </c>
      <c r="L371" s="2" t="str">
        <f t="shared" si="22"/>
        <v>Inbred HIPS</v>
      </c>
      <c r="M371" t="s">
        <v>379</v>
      </c>
      <c r="N371">
        <v>309</v>
      </c>
      <c r="O371">
        <f>VLOOKUP(A371,'Original Index'!$A:$C,2,FALSE)</f>
        <v>1716065</v>
      </c>
      <c r="P371" s="2">
        <f>VLOOKUP(A371,'Original Index'!$A:$C,3,FALSE)</f>
        <v>1729320</v>
      </c>
      <c r="Q371">
        <f>IF(L371="Hybrid HIPS",VLOOKUP(F371,'Collection Maps'!$MR$5:$NM$46,MATCH(E371,'Collection Maps'!$MR$4:$NM$4,0),FALSE),VLOOKUP(F371,'Collection Maps'!$NS$6:$OO$89,MATCH(E371,'Collection Maps'!$NS$91:$OO$91,0),FALSE))</f>
        <v>31</v>
      </c>
    </row>
    <row r="372" spans="1:17" x14ac:dyDescent="0.45">
      <c r="A372" s="3" t="str">
        <f t="shared" si="20"/>
        <v>Inbred HIPS_2_40</v>
      </c>
      <c r="B372" s="3" t="str">
        <f t="shared" si="21"/>
        <v>2_40</v>
      </c>
      <c r="C372" s="2" t="str">
        <f t="shared" si="23"/>
        <v>Missouri Valley$Inbred HIPS$150N$Dryland$Rep$1$Plot480Row2$Range40$@R229</v>
      </c>
      <c r="D372" s="2">
        <v>480</v>
      </c>
      <c r="E372" s="2">
        <v>2</v>
      </c>
      <c r="F372" s="2">
        <v>40</v>
      </c>
      <c r="G372" s="2" t="s">
        <v>144</v>
      </c>
      <c r="H372" s="2">
        <v>1</v>
      </c>
      <c r="I372" s="2" t="s">
        <v>642</v>
      </c>
      <c r="J372" s="2" t="s">
        <v>551</v>
      </c>
      <c r="K372" s="2" t="s">
        <v>552</v>
      </c>
      <c r="L372" s="2" t="str">
        <f t="shared" si="22"/>
        <v>Inbred HIPS</v>
      </c>
      <c r="M372" t="s">
        <v>379</v>
      </c>
      <c r="N372">
        <v>168</v>
      </c>
      <c r="O372">
        <f>VLOOKUP(A372,'Original Index'!$A:$C,2,FALSE)</f>
        <v>1715824</v>
      </c>
      <c r="P372" s="2">
        <f>VLOOKUP(A372,'Original Index'!$A:$C,3,FALSE)</f>
        <v>1729179</v>
      </c>
      <c r="Q372">
        <f>IF(L372="Hybrid HIPS",VLOOKUP(F372,'Collection Maps'!$MR$5:$NM$46,MATCH(E372,'Collection Maps'!$MR$4:$NM$4,0),FALSE),VLOOKUP(F372,'Collection Maps'!$NS$6:$OO$89,MATCH(E372,'Collection Maps'!$NS$91:$OO$91,0),FALSE))</f>
        <v>31</v>
      </c>
    </row>
    <row r="373" spans="1:17" x14ac:dyDescent="0.45">
      <c r="A373" s="3" t="str">
        <f t="shared" si="20"/>
        <v>Inbred HIPS_3_40</v>
      </c>
      <c r="B373" s="3" t="str">
        <f t="shared" si="21"/>
        <v>3_40</v>
      </c>
      <c r="C373" s="2" t="str">
        <f t="shared" si="23"/>
        <v>Missouri Valley$Inbred HIPS$150N$Dryland$Rep$1$Plot479Row3$Range40$@FBLA</v>
      </c>
      <c r="D373" s="2">
        <v>479</v>
      </c>
      <c r="E373" s="2">
        <v>3</v>
      </c>
      <c r="F373" s="2">
        <v>40</v>
      </c>
      <c r="G373" s="2" t="s">
        <v>71</v>
      </c>
      <c r="H373" s="2">
        <v>1</v>
      </c>
      <c r="I373" s="2" t="s">
        <v>642</v>
      </c>
      <c r="J373" s="2" t="s">
        <v>551</v>
      </c>
      <c r="K373" s="2" t="s">
        <v>552</v>
      </c>
      <c r="L373" s="2" t="str">
        <f t="shared" si="22"/>
        <v>Inbred HIPS</v>
      </c>
      <c r="M373" t="s">
        <v>379</v>
      </c>
      <c r="N373">
        <v>51</v>
      </c>
      <c r="O373">
        <f>VLOOKUP(A373,'Original Index'!$A:$C,2,FALSE)</f>
        <v>1715607</v>
      </c>
      <c r="P373" s="2">
        <f>VLOOKUP(A373,'Original Index'!$A:$C,3,FALSE)</f>
        <v>1723062</v>
      </c>
      <c r="Q373">
        <f>IF(L373="Hybrid HIPS",VLOOKUP(F373,'Collection Maps'!$MR$5:$NM$46,MATCH(E373,'Collection Maps'!$MR$4:$NM$4,0),FALSE),VLOOKUP(F373,'Collection Maps'!$NS$6:$OO$89,MATCH(E373,'Collection Maps'!$NS$91:$OO$91,0),FALSE))</f>
        <v>31</v>
      </c>
    </row>
    <row r="374" spans="1:17" x14ac:dyDescent="0.45">
      <c r="A374" s="3" t="str">
        <f t="shared" si="20"/>
        <v>Inbred HIPS_4_40</v>
      </c>
      <c r="B374" s="3" t="str">
        <f t="shared" si="21"/>
        <v>4_40</v>
      </c>
      <c r="C374" s="2" t="str">
        <f t="shared" si="23"/>
        <v>Missouri Valley$Inbred HIPS$150N$Dryland$Rep$1$Plot478Row4$Range40$@NC338</v>
      </c>
      <c r="D374" s="2">
        <v>478</v>
      </c>
      <c r="E374" s="2">
        <v>4</v>
      </c>
      <c r="F374" s="2">
        <v>40</v>
      </c>
      <c r="G374" s="2" t="s">
        <v>137</v>
      </c>
      <c r="H374" s="2">
        <v>1</v>
      </c>
      <c r="I374" s="2" t="s">
        <v>642</v>
      </c>
      <c r="J374" s="2" t="s">
        <v>551</v>
      </c>
      <c r="K374" s="2" t="s">
        <v>552</v>
      </c>
      <c r="L374" s="2" t="str">
        <f t="shared" si="22"/>
        <v>Inbred HIPS</v>
      </c>
      <c r="M374" t="s">
        <v>379</v>
      </c>
      <c r="N374">
        <v>239</v>
      </c>
      <c r="O374">
        <f>VLOOKUP(A374,'Original Index'!$A:$C,2,FALSE)</f>
        <v>1715895</v>
      </c>
      <c r="P374" s="2">
        <f>VLOOKUP(A374,'Original Index'!$A:$C,3,FALSE)</f>
        <v>1729250</v>
      </c>
      <c r="Q374">
        <f>IF(L374="Hybrid HIPS",VLOOKUP(F374,'Collection Maps'!$MR$5:$NM$46,MATCH(E374,'Collection Maps'!$MR$4:$NM$4,0),FALSE),VLOOKUP(F374,'Collection Maps'!$NS$6:$OO$89,MATCH(E374,'Collection Maps'!$NS$91:$OO$91,0),FALSE))</f>
        <v>31</v>
      </c>
    </row>
    <row r="375" spans="1:17" x14ac:dyDescent="0.45">
      <c r="A375" s="3" t="str">
        <f t="shared" si="20"/>
        <v>Inbred HIPS_5_40</v>
      </c>
      <c r="B375" s="3" t="str">
        <f t="shared" si="21"/>
        <v>5_40</v>
      </c>
      <c r="C375" s="2" t="str">
        <f t="shared" si="23"/>
        <v>Missouri Valley$Inbred HIPS$150N$Dryland$Rep$1$Plot477Row5$Range40$@B109</v>
      </c>
      <c r="D375" s="2">
        <v>477</v>
      </c>
      <c r="E375" s="2">
        <v>5</v>
      </c>
      <c r="F375" s="2">
        <v>40</v>
      </c>
      <c r="G375" s="2" t="s">
        <v>161</v>
      </c>
      <c r="H375" s="2">
        <v>1</v>
      </c>
      <c r="I375" s="2" t="s">
        <v>642</v>
      </c>
      <c r="J375" s="2" t="s">
        <v>551</v>
      </c>
      <c r="K375" s="2" t="s">
        <v>552</v>
      </c>
      <c r="L375" s="2" t="str">
        <f t="shared" si="22"/>
        <v>Inbred HIPS</v>
      </c>
      <c r="M375" t="s">
        <v>379</v>
      </c>
      <c r="N375">
        <v>318</v>
      </c>
      <c r="O375">
        <f>VLOOKUP(A375,'Original Index'!$A:$C,2,FALSE)</f>
        <v>1716074</v>
      </c>
      <c r="P375" s="2">
        <f>VLOOKUP(A375,'Original Index'!$A:$C,3,FALSE)</f>
        <v>1729329</v>
      </c>
      <c r="Q375">
        <f>IF(L375="Hybrid HIPS",VLOOKUP(F375,'Collection Maps'!$MR$5:$NM$46,MATCH(E375,'Collection Maps'!$MR$4:$NM$4,0),FALSE),VLOOKUP(F375,'Collection Maps'!$NS$6:$OO$89,MATCH(E375,'Collection Maps'!$NS$91:$OO$91,0),FALSE))</f>
        <v>31</v>
      </c>
    </row>
    <row r="376" spans="1:17" x14ac:dyDescent="0.45">
      <c r="A376" s="3" t="str">
        <f t="shared" si="20"/>
        <v>Inbred HIPS_6_40</v>
      </c>
      <c r="B376" s="3" t="str">
        <f t="shared" si="21"/>
        <v>6_40</v>
      </c>
      <c r="C376" s="2" t="str">
        <f t="shared" si="23"/>
        <v>Missouri Valley$Inbred HIPS$150N$Dryland$Rep$1$Plot476Row6$Range40$@NC326</v>
      </c>
      <c r="D376" s="2">
        <v>476</v>
      </c>
      <c r="E376" s="2">
        <v>6</v>
      </c>
      <c r="F376" s="2">
        <v>40</v>
      </c>
      <c r="G376" s="2" t="s">
        <v>73</v>
      </c>
      <c r="H376" s="2">
        <v>1</v>
      </c>
      <c r="I376" s="2" t="s">
        <v>642</v>
      </c>
      <c r="J376" s="2" t="s">
        <v>551</v>
      </c>
      <c r="K376" s="2" t="s">
        <v>552</v>
      </c>
      <c r="L376" s="2" t="str">
        <f t="shared" si="22"/>
        <v>Inbred HIPS</v>
      </c>
      <c r="M376" t="s">
        <v>379</v>
      </c>
      <c r="N376">
        <v>238</v>
      </c>
      <c r="O376">
        <f>VLOOKUP(A376,'Original Index'!$A:$C,2,FALSE)</f>
        <v>1715894</v>
      </c>
      <c r="P376" s="2">
        <f>VLOOKUP(A376,'Original Index'!$A:$C,3,FALSE)</f>
        <v>1729249</v>
      </c>
      <c r="Q376">
        <f>IF(L376="Hybrid HIPS",VLOOKUP(F376,'Collection Maps'!$MR$5:$NM$46,MATCH(E376,'Collection Maps'!$MR$4:$NM$4,0),FALSE),VLOOKUP(F376,'Collection Maps'!$NS$6:$OO$89,MATCH(E376,'Collection Maps'!$NS$91:$OO$91,0),FALSE))</f>
        <v>31</v>
      </c>
    </row>
    <row r="377" spans="1:17" x14ac:dyDescent="0.45">
      <c r="A377" s="3" t="str">
        <f t="shared" si="20"/>
        <v>Inbred HIPS_7_40</v>
      </c>
      <c r="B377" s="3" t="str">
        <f t="shared" si="21"/>
        <v>7_40</v>
      </c>
      <c r="C377" s="2" t="str">
        <f t="shared" si="23"/>
        <v>Missouri Valley$Inbred HIPS$150N$Dryland$Rep$1$Plot475Row7$Range40$@H49</v>
      </c>
      <c r="D377" s="2">
        <v>475</v>
      </c>
      <c r="E377" s="2">
        <v>7</v>
      </c>
      <c r="F377" s="2">
        <v>40</v>
      </c>
      <c r="G377" s="2" t="s">
        <v>79</v>
      </c>
      <c r="H377" s="2">
        <v>1</v>
      </c>
      <c r="I377" s="2" t="s">
        <v>642</v>
      </c>
      <c r="J377" s="2" t="s">
        <v>551</v>
      </c>
      <c r="K377" s="2" t="s">
        <v>552</v>
      </c>
      <c r="L377" s="2" t="str">
        <f t="shared" si="22"/>
        <v>Inbred HIPS</v>
      </c>
      <c r="M377" t="s">
        <v>379</v>
      </c>
      <c r="N377">
        <v>94</v>
      </c>
      <c r="O377">
        <f>VLOOKUP(A377,'Original Index'!$A:$C,2,FALSE)</f>
        <v>1715650</v>
      </c>
      <c r="P377" s="2">
        <f>VLOOKUP(A377,'Original Index'!$A:$C,3,FALSE)</f>
        <v>1729105</v>
      </c>
      <c r="Q377">
        <f>IF(L377="Hybrid HIPS",VLOOKUP(F377,'Collection Maps'!$MR$5:$NM$46,MATCH(E377,'Collection Maps'!$MR$4:$NM$4,0),FALSE),VLOOKUP(F377,'Collection Maps'!$NS$6:$OO$89,MATCH(E377,'Collection Maps'!$NS$91:$OO$91,0),FALSE))</f>
        <v>31</v>
      </c>
    </row>
    <row r="378" spans="1:17" x14ac:dyDescent="0.45">
      <c r="A378" s="3" t="str">
        <f t="shared" si="20"/>
        <v>Inbred HIPS_8_40</v>
      </c>
      <c r="B378" s="3" t="str">
        <f t="shared" si="21"/>
        <v>8_40</v>
      </c>
      <c r="C378" s="2" t="str">
        <f t="shared" si="23"/>
        <v>Missouri Valley$Inbred HIPS$150N$Dryland$Rep$1$Plot474Row8$Range40$@B73</v>
      </c>
      <c r="D378" s="2">
        <v>474</v>
      </c>
      <c r="E378" s="2">
        <v>8</v>
      </c>
      <c r="F378" s="2">
        <v>40</v>
      </c>
      <c r="G378" s="2" t="s">
        <v>21</v>
      </c>
      <c r="H378" s="2">
        <v>1</v>
      </c>
      <c r="I378" s="2" t="s">
        <v>642</v>
      </c>
      <c r="J378" s="2" t="s">
        <v>551</v>
      </c>
      <c r="K378" s="2" t="s">
        <v>552</v>
      </c>
      <c r="L378" s="2" t="str">
        <f t="shared" si="22"/>
        <v>Inbred HIPS</v>
      </c>
      <c r="M378" t="s">
        <v>379</v>
      </c>
      <c r="N378">
        <v>376</v>
      </c>
      <c r="O378">
        <f>VLOOKUP(A378,'Original Index'!$A:$C,2,FALSE)</f>
        <v>1716215</v>
      </c>
      <c r="P378" s="2">
        <f>VLOOKUP(A378,'Original Index'!$A:$C,3,FALSE)</f>
        <v>1729387</v>
      </c>
      <c r="Q378">
        <f>IF(L378="Hybrid HIPS",VLOOKUP(F378,'Collection Maps'!$MR$5:$NM$46,MATCH(E378,'Collection Maps'!$MR$4:$NM$4,0),FALSE),VLOOKUP(F378,'Collection Maps'!$NS$6:$OO$89,MATCH(E378,'Collection Maps'!$NS$91:$OO$91,0),FALSE))</f>
        <v>31</v>
      </c>
    </row>
    <row r="379" spans="1:17" x14ac:dyDescent="0.45">
      <c r="A379" s="3" t="str">
        <f t="shared" si="20"/>
        <v>Inbred HIPS_9_40</v>
      </c>
      <c r="B379" s="3" t="str">
        <f t="shared" si="21"/>
        <v>9_40</v>
      </c>
      <c r="C379" s="2" t="str">
        <f t="shared" si="23"/>
        <v>Missouri Valley$Inbred HIPS$150N$Dryland$Rep$1$Plot473Row9$Range40$@Va26</v>
      </c>
      <c r="D379" s="2">
        <v>473</v>
      </c>
      <c r="E379" s="2">
        <v>9</v>
      </c>
      <c r="F379" s="2">
        <v>40</v>
      </c>
      <c r="G379" s="2" t="s">
        <v>150</v>
      </c>
      <c r="H379" s="2">
        <v>1</v>
      </c>
      <c r="I379" s="2" t="s">
        <v>642</v>
      </c>
      <c r="J379" s="2" t="s">
        <v>551</v>
      </c>
      <c r="K379" s="2" t="s">
        <v>552</v>
      </c>
      <c r="L379" s="2" t="str">
        <f t="shared" si="22"/>
        <v>Inbred HIPS</v>
      </c>
      <c r="M379" t="s">
        <v>379</v>
      </c>
      <c r="N379">
        <v>71</v>
      </c>
      <c r="O379">
        <f>VLOOKUP(A379,'Original Index'!$A:$C,2,FALSE)</f>
        <v>1715627</v>
      </c>
      <c r="P379" s="2">
        <f>VLOOKUP(A379,'Original Index'!$A:$C,3,FALSE)</f>
        <v>1723082</v>
      </c>
      <c r="Q379">
        <f>IF(L379="Hybrid HIPS",VLOOKUP(F379,'Collection Maps'!$MR$5:$NM$46,MATCH(E379,'Collection Maps'!$MR$4:$NM$4,0),FALSE),VLOOKUP(F379,'Collection Maps'!$NS$6:$OO$89,MATCH(E379,'Collection Maps'!$NS$91:$OO$91,0),FALSE))</f>
        <v>31</v>
      </c>
    </row>
    <row r="380" spans="1:17" x14ac:dyDescent="0.45">
      <c r="A380" s="3" t="str">
        <f t="shared" si="20"/>
        <v>Inbred HIPS_10_40</v>
      </c>
      <c r="B380" s="3" t="str">
        <f t="shared" si="21"/>
        <v>10_40</v>
      </c>
      <c r="C380" s="2" t="str">
        <f t="shared" si="23"/>
        <v>Missouri Valley$Inbred HIPS$150N$Dryland$Rep$1$Plot472Row10$Range40$@B73</v>
      </c>
      <c r="D380" s="2">
        <v>472</v>
      </c>
      <c r="E380" s="2">
        <v>10</v>
      </c>
      <c r="F380" s="2">
        <v>40</v>
      </c>
      <c r="G380" s="2" t="s">
        <v>21</v>
      </c>
      <c r="H380" s="2">
        <v>1</v>
      </c>
      <c r="I380" s="2" t="s">
        <v>642</v>
      </c>
      <c r="J380" s="2" t="s">
        <v>551</v>
      </c>
      <c r="K380" s="2" t="s">
        <v>552</v>
      </c>
      <c r="L380" s="2" t="str">
        <f t="shared" si="22"/>
        <v>Inbred HIPS</v>
      </c>
      <c r="M380" t="s">
        <v>379</v>
      </c>
      <c r="N380">
        <v>146</v>
      </c>
      <c r="O380">
        <f>VLOOKUP(A380,'Original Index'!$A:$C,2,FALSE)</f>
        <v>1715802</v>
      </c>
      <c r="P380" s="2">
        <f>VLOOKUP(A380,'Original Index'!$A:$C,3,FALSE)</f>
        <v>1729157</v>
      </c>
      <c r="Q380">
        <f>IF(L380="Hybrid HIPS",VLOOKUP(F380,'Collection Maps'!$MR$5:$NM$46,MATCH(E380,'Collection Maps'!$MR$4:$NM$4,0),FALSE),VLOOKUP(F380,'Collection Maps'!$NS$6:$OO$89,MATCH(E380,'Collection Maps'!$NS$91:$OO$91,0),FALSE))</f>
        <v>31</v>
      </c>
    </row>
    <row r="381" spans="1:17" x14ac:dyDescent="0.45">
      <c r="A381" s="3" t="str">
        <f t="shared" si="20"/>
        <v>Inbred HIPS_11_40</v>
      </c>
      <c r="B381" s="3" t="str">
        <f t="shared" si="21"/>
        <v>11_40</v>
      </c>
      <c r="C381" s="2" t="str">
        <f t="shared" si="23"/>
        <v>Missouri Valley$Inbred HIPS$150N$Dryland$Rep$1$Plot471Row11$Range40$@B164</v>
      </c>
      <c r="D381" s="2">
        <v>471</v>
      </c>
      <c r="E381" s="2">
        <v>11</v>
      </c>
      <c r="F381" s="2">
        <v>40</v>
      </c>
      <c r="G381" s="2" t="s">
        <v>109</v>
      </c>
      <c r="H381" s="2">
        <v>1</v>
      </c>
      <c r="I381" s="2" t="s">
        <v>642</v>
      </c>
      <c r="J381" s="2" t="s">
        <v>551</v>
      </c>
      <c r="K381" s="2" t="s">
        <v>552</v>
      </c>
      <c r="L381" s="2" t="str">
        <f t="shared" si="22"/>
        <v>Inbred HIPS</v>
      </c>
      <c r="M381" t="s">
        <v>379</v>
      </c>
      <c r="N381">
        <v>282</v>
      </c>
      <c r="O381">
        <f>VLOOKUP(A381,'Original Index'!$A:$C,2,FALSE)</f>
        <v>1716038</v>
      </c>
      <c r="P381" s="2">
        <f>VLOOKUP(A381,'Original Index'!$A:$C,3,FALSE)</f>
        <v>1729293</v>
      </c>
      <c r="Q381">
        <f>IF(L381="Hybrid HIPS",VLOOKUP(F381,'Collection Maps'!$MR$5:$NM$46,MATCH(E381,'Collection Maps'!$MR$4:$NM$4,0),FALSE),VLOOKUP(F381,'Collection Maps'!$NS$6:$OO$89,MATCH(E381,'Collection Maps'!$NS$91:$OO$91,0),FALSE))</f>
        <v>31</v>
      </c>
    </row>
    <row r="382" spans="1:17" x14ac:dyDescent="0.45">
      <c r="A382" s="3" t="str">
        <f t="shared" si="20"/>
        <v>Inbred HIPS_11_41</v>
      </c>
      <c r="B382" s="3" t="str">
        <f t="shared" si="21"/>
        <v>11_41</v>
      </c>
      <c r="C382" s="2" t="str">
        <f t="shared" si="23"/>
        <v>Missouri Valley$Inbred HIPS$150N$Dryland$Rep$1$Plot490Row11$Range41$@FAPW</v>
      </c>
      <c r="D382" s="2">
        <v>490</v>
      </c>
      <c r="E382" s="2">
        <v>11</v>
      </c>
      <c r="F382" s="2">
        <v>41</v>
      </c>
      <c r="G382" s="2" t="s">
        <v>129</v>
      </c>
      <c r="H382" s="2">
        <v>1</v>
      </c>
      <c r="I382" s="2" t="s">
        <v>642</v>
      </c>
      <c r="J382" s="2" t="s">
        <v>551</v>
      </c>
      <c r="K382" s="2" t="s">
        <v>552</v>
      </c>
      <c r="L382" s="2" t="str">
        <f t="shared" si="22"/>
        <v>Inbred HIPS</v>
      </c>
      <c r="M382" t="s">
        <v>379</v>
      </c>
      <c r="N382">
        <v>78</v>
      </c>
      <c r="O382">
        <f>VLOOKUP(A382,'Original Index'!$A:$C,2,FALSE)</f>
        <v>1715634</v>
      </c>
      <c r="P382" s="2">
        <f>VLOOKUP(A382,'Original Index'!$A:$C,3,FALSE)</f>
        <v>1723089</v>
      </c>
      <c r="Q382">
        <f>IF(L382="Hybrid HIPS",VLOOKUP(F382,'Collection Maps'!$MR$5:$NM$46,MATCH(E382,'Collection Maps'!$MR$4:$NM$4,0),FALSE),VLOOKUP(F382,'Collection Maps'!$NS$6:$OO$89,MATCH(E382,'Collection Maps'!$NS$91:$OO$91,0),FALSE))</f>
        <v>32</v>
      </c>
    </row>
    <row r="383" spans="1:17" x14ac:dyDescent="0.45">
      <c r="A383" s="3" t="str">
        <f t="shared" si="20"/>
        <v>Inbred HIPS_10_41</v>
      </c>
      <c r="B383" s="3" t="str">
        <f t="shared" si="21"/>
        <v>10_41</v>
      </c>
      <c r="C383" s="2" t="str">
        <f t="shared" si="23"/>
        <v>Missouri Valley$Inbred HIPS$150N$Dryland$Rep$1$Plot489Row10$Range41$@B73</v>
      </c>
      <c r="D383" s="2">
        <v>489</v>
      </c>
      <c r="E383" s="2">
        <v>10</v>
      </c>
      <c r="F383" s="2">
        <v>41</v>
      </c>
      <c r="G383" s="2" t="s">
        <v>21</v>
      </c>
      <c r="H383" s="2">
        <v>1</v>
      </c>
      <c r="I383" s="2" t="s">
        <v>642</v>
      </c>
      <c r="J383" s="2" t="s">
        <v>551</v>
      </c>
      <c r="K383" s="2" t="s">
        <v>552</v>
      </c>
      <c r="L383" s="2" t="str">
        <f t="shared" si="22"/>
        <v>Inbred HIPS</v>
      </c>
      <c r="M383" t="s">
        <v>379</v>
      </c>
      <c r="N383">
        <v>378</v>
      </c>
      <c r="O383">
        <f>VLOOKUP(A383,'Original Index'!$A:$C,2,FALSE)</f>
        <v>1716215</v>
      </c>
      <c r="P383" s="2">
        <f>VLOOKUP(A383,'Original Index'!$A:$C,3,FALSE)</f>
        <v>1729389</v>
      </c>
      <c r="Q383">
        <f>IF(L383="Hybrid HIPS",VLOOKUP(F383,'Collection Maps'!$MR$5:$NM$46,MATCH(E383,'Collection Maps'!$MR$4:$NM$4,0),FALSE),VLOOKUP(F383,'Collection Maps'!$NS$6:$OO$89,MATCH(E383,'Collection Maps'!$NS$91:$OO$91,0),FALSE))</f>
        <v>32</v>
      </c>
    </row>
    <row r="384" spans="1:17" x14ac:dyDescent="0.45">
      <c r="A384" s="3" t="str">
        <f t="shared" si="20"/>
        <v>Inbred HIPS_9_41</v>
      </c>
      <c r="B384" s="3" t="str">
        <f t="shared" si="21"/>
        <v>9_41</v>
      </c>
      <c r="C384" s="2" t="str">
        <f t="shared" si="23"/>
        <v>Missouri Valley$Inbred HIPS$150N$Dryland$Rep$1$Plot488Row9$Range41$@B37</v>
      </c>
      <c r="D384" s="2">
        <v>488</v>
      </c>
      <c r="E384" s="2">
        <v>9</v>
      </c>
      <c r="F384" s="2">
        <v>41</v>
      </c>
      <c r="G384" s="2" t="s">
        <v>103</v>
      </c>
      <c r="H384" s="2">
        <v>1</v>
      </c>
      <c r="I384" s="2" t="s">
        <v>642</v>
      </c>
      <c r="J384" s="2" t="s">
        <v>551</v>
      </c>
      <c r="K384" s="2" t="s">
        <v>552</v>
      </c>
      <c r="L384" s="2" t="str">
        <f t="shared" si="22"/>
        <v>Inbred HIPS</v>
      </c>
      <c r="M384" t="s">
        <v>379</v>
      </c>
      <c r="N384">
        <v>310</v>
      </c>
      <c r="O384">
        <f>VLOOKUP(A384,'Original Index'!$A:$C,2,FALSE)</f>
        <v>1716066</v>
      </c>
      <c r="P384" s="2">
        <f>VLOOKUP(A384,'Original Index'!$A:$C,3,FALSE)</f>
        <v>1729321</v>
      </c>
      <c r="Q384">
        <f>IF(L384="Hybrid HIPS",VLOOKUP(F384,'Collection Maps'!$MR$5:$NM$46,MATCH(E384,'Collection Maps'!$MR$4:$NM$4,0),FALSE),VLOOKUP(F384,'Collection Maps'!$NS$6:$OO$89,MATCH(E384,'Collection Maps'!$NS$91:$OO$91,0),FALSE))</f>
        <v>32</v>
      </c>
    </row>
    <row r="385" spans="1:17" x14ac:dyDescent="0.45">
      <c r="A385" s="3" t="str">
        <f t="shared" si="20"/>
        <v>Inbred HIPS_8_41</v>
      </c>
      <c r="B385" s="3" t="str">
        <f t="shared" si="21"/>
        <v>8_41</v>
      </c>
      <c r="C385" s="2" t="str">
        <f t="shared" si="23"/>
        <v>Missouri Valley$Inbred HIPS$150N$Dryland$Rep$1$Plot487Row8$Range41$@B73</v>
      </c>
      <c r="D385" s="2">
        <v>487</v>
      </c>
      <c r="E385" s="2">
        <v>8</v>
      </c>
      <c r="F385" s="2">
        <v>41</v>
      </c>
      <c r="G385" s="2" t="s">
        <v>21</v>
      </c>
      <c r="H385" s="2">
        <v>1</v>
      </c>
      <c r="I385" s="2" t="s">
        <v>642</v>
      </c>
      <c r="J385" s="2" t="s">
        <v>551</v>
      </c>
      <c r="K385" s="2" t="s">
        <v>552</v>
      </c>
      <c r="L385" s="2" t="str">
        <f t="shared" si="22"/>
        <v>Inbred HIPS</v>
      </c>
      <c r="M385" t="s">
        <v>379</v>
      </c>
      <c r="N385">
        <v>374</v>
      </c>
      <c r="O385">
        <f>VLOOKUP(A385,'Original Index'!$A:$C,2,FALSE)</f>
        <v>1716215</v>
      </c>
      <c r="P385" s="2">
        <f>VLOOKUP(A385,'Original Index'!$A:$C,3,FALSE)</f>
        <v>1729385</v>
      </c>
      <c r="Q385">
        <f>IF(L385="Hybrid HIPS",VLOOKUP(F385,'Collection Maps'!$MR$5:$NM$46,MATCH(E385,'Collection Maps'!$MR$4:$NM$4,0),FALSE),VLOOKUP(F385,'Collection Maps'!$NS$6:$OO$89,MATCH(E385,'Collection Maps'!$NS$91:$OO$91,0),FALSE))</f>
        <v>32</v>
      </c>
    </row>
    <row r="386" spans="1:17" x14ac:dyDescent="0.45">
      <c r="A386" s="3" t="str">
        <f t="shared" ref="A386:A449" si="24">L386&amp;"_"&amp;B386</f>
        <v>Inbred HIPS_7_41</v>
      </c>
      <c r="B386" s="3" t="str">
        <f t="shared" ref="B386:B449" si="25">E386&amp;"_"&amp;F386</f>
        <v>7_41</v>
      </c>
      <c r="C386" s="2" t="str">
        <f t="shared" si="23"/>
        <v>Missouri Valley$Inbred HIPS$150N$Dryland$Rep$1$Plot486Row7$Range41$@4722</v>
      </c>
      <c r="D386" s="2">
        <v>486</v>
      </c>
      <c r="E386" s="2">
        <v>7</v>
      </c>
      <c r="F386" s="2">
        <v>41</v>
      </c>
      <c r="G386" s="2" t="s">
        <v>81</v>
      </c>
      <c r="H386" s="2">
        <v>1</v>
      </c>
      <c r="I386" s="2" t="s">
        <v>642</v>
      </c>
      <c r="J386" s="2" t="s">
        <v>551</v>
      </c>
      <c r="K386" s="2" t="s">
        <v>552</v>
      </c>
      <c r="L386" s="2" t="str">
        <f t="shared" ref="L386:L449" si="26">IF(M386="LC2120","Inbred HIPS","Hybrid HIPS")</f>
        <v>Inbred HIPS</v>
      </c>
      <c r="M386" t="s">
        <v>379</v>
      </c>
      <c r="N386">
        <v>257</v>
      </c>
      <c r="O386">
        <f>VLOOKUP(A386,'Original Index'!$A:$C,2,FALSE)</f>
        <v>1716013</v>
      </c>
      <c r="P386" s="2">
        <f>VLOOKUP(A386,'Original Index'!$A:$C,3,FALSE)</f>
        <v>1729268</v>
      </c>
      <c r="Q386">
        <f>IF(L386="Hybrid HIPS",VLOOKUP(F386,'Collection Maps'!$MR$5:$NM$46,MATCH(E386,'Collection Maps'!$MR$4:$NM$4,0),FALSE),VLOOKUP(F386,'Collection Maps'!$NS$6:$OO$89,MATCH(E386,'Collection Maps'!$NS$91:$OO$91,0),FALSE))</f>
        <v>32</v>
      </c>
    </row>
    <row r="387" spans="1:17" x14ac:dyDescent="0.45">
      <c r="A387" s="3" t="str">
        <f t="shared" si="24"/>
        <v>Inbred HIPS_6_41</v>
      </c>
      <c r="B387" s="3" t="str">
        <f t="shared" si="25"/>
        <v>6_41</v>
      </c>
      <c r="C387" s="2" t="str">
        <f t="shared" ref="C387:C450" si="27">K387&amp;"$"&amp;L387&amp;"$"&amp;I387&amp;"$"&amp;J387&amp;"$"&amp;"Rep"&amp;"$"&amp;H387&amp;"$"&amp;"Plot"&amp;D387&amp;"Row"&amp;E387&amp;"$"&amp;"Range"&amp;F387&amp;"$"&amp;"@"&amp;G387</f>
        <v>Missouri Valley$Inbred HIPS$150N$Dryland$Rep$1$Plot485Row6$Range41$@PHW17</v>
      </c>
      <c r="D387" s="2">
        <v>485</v>
      </c>
      <c r="E387" s="2">
        <v>6</v>
      </c>
      <c r="F387" s="2">
        <v>41</v>
      </c>
      <c r="G387" s="2" t="s">
        <v>183</v>
      </c>
      <c r="H387" s="2">
        <v>1</v>
      </c>
      <c r="I387" s="2" t="s">
        <v>642</v>
      </c>
      <c r="J387" s="2" t="s">
        <v>551</v>
      </c>
      <c r="K387" s="2" t="s">
        <v>552</v>
      </c>
      <c r="L387" s="2" t="str">
        <f t="shared" si="26"/>
        <v>Inbred HIPS</v>
      </c>
      <c r="M387" t="s">
        <v>379</v>
      </c>
      <c r="N387">
        <v>192</v>
      </c>
      <c r="O387">
        <f>VLOOKUP(A387,'Original Index'!$A:$C,2,FALSE)</f>
        <v>1715848</v>
      </c>
      <c r="P387" s="2">
        <f>VLOOKUP(A387,'Original Index'!$A:$C,3,FALSE)</f>
        <v>1729203</v>
      </c>
      <c r="Q387">
        <f>IF(L387="Hybrid HIPS",VLOOKUP(F387,'Collection Maps'!$MR$5:$NM$46,MATCH(E387,'Collection Maps'!$MR$4:$NM$4,0),FALSE),VLOOKUP(F387,'Collection Maps'!$NS$6:$OO$89,MATCH(E387,'Collection Maps'!$NS$91:$OO$91,0),FALSE))</f>
        <v>32</v>
      </c>
    </row>
    <row r="388" spans="1:17" x14ac:dyDescent="0.45">
      <c r="A388" s="3" t="str">
        <f t="shared" si="24"/>
        <v>Inbred HIPS_5_41</v>
      </c>
      <c r="B388" s="3" t="str">
        <f t="shared" si="25"/>
        <v>5_41</v>
      </c>
      <c r="C388" s="2" t="str">
        <f t="shared" si="27"/>
        <v>Missouri Valley$Inbred HIPS$150N$Dryland$Rep$1$Plot484Row5$Range41$@NC234</v>
      </c>
      <c r="D388" s="2">
        <v>484</v>
      </c>
      <c r="E388" s="2">
        <v>5</v>
      </c>
      <c r="F388" s="2">
        <v>41</v>
      </c>
      <c r="G388" s="2" t="s">
        <v>114</v>
      </c>
      <c r="H388" s="2">
        <v>1</v>
      </c>
      <c r="I388" s="2" t="s">
        <v>642</v>
      </c>
      <c r="J388" s="2" t="s">
        <v>551</v>
      </c>
      <c r="K388" s="2" t="s">
        <v>552</v>
      </c>
      <c r="L388" s="2" t="str">
        <f t="shared" si="26"/>
        <v>Inbred HIPS</v>
      </c>
      <c r="M388" t="s">
        <v>379</v>
      </c>
      <c r="N388">
        <v>296</v>
      </c>
      <c r="O388">
        <f>VLOOKUP(A388,'Original Index'!$A:$C,2,FALSE)</f>
        <v>1716052</v>
      </c>
      <c r="P388" s="2">
        <f>VLOOKUP(A388,'Original Index'!$A:$C,3,FALSE)</f>
        <v>1729307</v>
      </c>
      <c r="Q388">
        <f>IF(L388="Hybrid HIPS",VLOOKUP(F388,'Collection Maps'!$MR$5:$NM$46,MATCH(E388,'Collection Maps'!$MR$4:$NM$4,0),FALSE),VLOOKUP(F388,'Collection Maps'!$NS$6:$OO$89,MATCH(E388,'Collection Maps'!$NS$91:$OO$91,0),FALSE))</f>
        <v>32</v>
      </c>
    </row>
    <row r="389" spans="1:17" x14ac:dyDescent="0.45">
      <c r="A389" s="3" t="str">
        <f t="shared" si="24"/>
        <v>Inbred HIPS_4_41</v>
      </c>
      <c r="B389" s="3" t="str">
        <f t="shared" si="25"/>
        <v>4_41</v>
      </c>
      <c r="C389" s="2" t="str">
        <f t="shared" si="27"/>
        <v>Missouri Valley$Inbred HIPS$150N$Dryland$Rep$1$Plot483Row4$Range41$@E8501</v>
      </c>
      <c r="D389" s="2">
        <v>483</v>
      </c>
      <c r="E389" s="2">
        <v>4</v>
      </c>
      <c r="F389" s="2">
        <v>41</v>
      </c>
      <c r="G389" s="2" t="s">
        <v>116</v>
      </c>
      <c r="H389" s="2">
        <v>1</v>
      </c>
      <c r="I389" s="2" t="s">
        <v>642</v>
      </c>
      <c r="J389" s="2" t="s">
        <v>551</v>
      </c>
      <c r="K389" s="2" t="s">
        <v>552</v>
      </c>
      <c r="L389" s="2" t="str">
        <f t="shared" si="26"/>
        <v>Inbred HIPS</v>
      </c>
      <c r="M389" t="s">
        <v>379</v>
      </c>
      <c r="N389">
        <v>274</v>
      </c>
      <c r="O389">
        <f>VLOOKUP(A389,'Original Index'!$A:$C,2,FALSE)</f>
        <v>1716030</v>
      </c>
      <c r="P389" s="2">
        <f>VLOOKUP(A389,'Original Index'!$A:$C,3,FALSE)</f>
        <v>1729285</v>
      </c>
      <c r="Q389">
        <f>IF(L389="Hybrid HIPS",VLOOKUP(F389,'Collection Maps'!$MR$5:$NM$46,MATCH(E389,'Collection Maps'!$MR$4:$NM$4,0),FALSE),VLOOKUP(F389,'Collection Maps'!$NS$6:$OO$89,MATCH(E389,'Collection Maps'!$NS$91:$OO$91,0),FALSE))</f>
        <v>32</v>
      </c>
    </row>
    <row r="390" spans="1:17" x14ac:dyDescent="0.45">
      <c r="A390" s="3" t="str">
        <f t="shared" si="24"/>
        <v>Inbred HIPS_3_41</v>
      </c>
      <c r="B390" s="3" t="str">
        <f t="shared" si="25"/>
        <v>3_41</v>
      </c>
      <c r="C390" s="2" t="str">
        <f t="shared" si="27"/>
        <v>Missouri Valley$Inbred HIPS$150N$Dryland$Rep$1$Plot482Row3$Range41$@MoG</v>
      </c>
      <c r="D390" s="2">
        <v>482</v>
      </c>
      <c r="E390" s="2">
        <v>3</v>
      </c>
      <c r="F390" s="2">
        <v>41</v>
      </c>
      <c r="G390" s="2" t="s">
        <v>163</v>
      </c>
      <c r="H390" s="2">
        <v>1</v>
      </c>
      <c r="I390" s="2" t="s">
        <v>642</v>
      </c>
      <c r="J390" s="2" t="s">
        <v>551</v>
      </c>
      <c r="K390" s="2" t="s">
        <v>552</v>
      </c>
      <c r="L390" s="2" t="str">
        <f t="shared" si="26"/>
        <v>Inbred HIPS</v>
      </c>
      <c r="M390" t="s">
        <v>379</v>
      </c>
      <c r="N390">
        <v>234</v>
      </c>
      <c r="O390">
        <f>VLOOKUP(A390,'Original Index'!$A:$C,2,FALSE)</f>
        <v>1715890</v>
      </c>
      <c r="P390" s="2">
        <f>VLOOKUP(A390,'Original Index'!$A:$C,3,FALSE)</f>
        <v>1729245</v>
      </c>
      <c r="Q390">
        <f>IF(L390="Hybrid HIPS",VLOOKUP(F390,'Collection Maps'!$MR$5:$NM$46,MATCH(E390,'Collection Maps'!$MR$4:$NM$4,0),FALSE),VLOOKUP(F390,'Collection Maps'!$NS$6:$OO$89,MATCH(E390,'Collection Maps'!$NS$91:$OO$91,0),FALSE))</f>
        <v>32</v>
      </c>
    </row>
    <row r="391" spans="1:17" x14ac:dyDescent="0.45">
      <c r="A391" s="3" t="str">
        <f t="shared" si="24"/>
        <v>Inbred HIPS_2_41</v>
      </c>
      <c r="B391" s="3" t="str">
        <f t="shared" si="25"/>
        <v>2_41</v>
      </c>
      <c r="C391" s="2" t="str">
        <f t="shared" si="27"/>
        <v>Missouri Valley$Inbred HIPS$150N$Dryland$Rep$1$Plot481Row2$Range41$@LP1 NR HT</v>
      </c>
      <c r="D391" s="2">
        <v>481</v>
      </c>
      <c r="E391" s="2">
        <v>2</v>
      </c>
      <c r="F391" s="2">
        <v>41</v>
      </c>
      <c r="G391" s="2" t="s">
        <v>130</v>
      </c>
      <c r="H391" s="2">
        <v>1</v>
      </c>
      <c r="I391" s="2" t="s">
        <v>642</v>
      </c>
      <c r="J391" s="2" t="s">
        <v>551</v>
      </c>
      <c r="K391" s="2" t="s">
        <v>552</v>
      </c>
      <c r="L391" s="2" t="str">
        <f t="shared" si="26"/>
        <v>Inbred HIPS</v>
      </c>
      <c r="M391" t="s">
        <v>379</v>
      </c>
      <c r="N391">
        <v>75</v>
      </c>
      <c r="O391">
        <f>VLOOKUP(A391,'Original Index'!$A:$C,2,FALSE)</f>
        <v>1715631</v>
      </c>
      <c r="P391" s="2">
        <f>VLOOKUP(A391,'Original Index'!$A:$C,3,FALSE)</f>
        <v>1723086</v>
      </c>
      <c r="Q391">
        <f>IF(L391="Hybrid HIPS",VLOOKUP(F391,'Collection Maps'!$MR$5:$NM$46,MATCH(E391,'Collection Maps'!$MR$4:$NM$4,0),FALSE),VLOOKUP(F391,'Collection Maps'!$NS$6:$OO$89,MATCH(E391,'Collection Maps'!$NS$91:$OO$91,0),FALSE))</f>
        <v>32</v>
      </c>
    </row>
    <row r="392" spans="1:17" x14ac:dyDescent="0.45">
      <c r="A392" s="3" t="str">
        <f t="shared" si="24"/>
        <v>Inbred HIPS_6_42</v>
      </c>
      <c r="B392" s="3" t="str">
        <f t="shared" si="25"/>
        <v>6_42</v>
      </c>
      <c r="C392" s="2" t="str">
        <f t="shared" si="27"/>
        <v>Missouri Valley$Inbred HIPS$150N$Dryland$Rep$1$Plot496Row6$Range42$@M162W</v>
      </c>
      <c r="D392" s="2">
        <v>496</v>
      </c>
      <c r="E392" s="2">
        <v>6</v>
      </c>
      <c r="F392" s="2">
        <v>42</v>
      </c>
      <c r="G392" s="2" t="s">
        <v>141</v>
      </c>
      <c r="H392" s="2">
        <v>1</v>
      </c>
      <c r="I392" s="2" t="s">
        <v>642</v>
      </c>
      <c r="J392" s="2" t="s">
        <v>551</v>
      </c>
      <c r="K392" s="2" t="s">
        <v>552</v>
      </c>
      <c r="L392" s="2" t="str">
        <f t="shared" si="26"/>
        <v>Inbred HIPS</v>
      </c>
      <c r="M392" t="s">
        <v>379</v>
      </c>
      <c r="N392">
        <v>340</v>
      </c>
      <c r="O392">
        <f>VLOOKUP(A392,'Original Index'!$A:$C,2,FALSE)</f>
        <v>1716096</v>
      </c>
      <c r="P392" s="2">
        <f>VLOOKUP(A392,'Original Index'!$A:$C,3,FALSE)</f>
        <v>1729351</v>
      </c>
      <c r="Q392">
        <f>IF(L392="Hybrid HIPS",VLOOKUP(F392,'Collection Maps'!$MR$5:$NM$46,MATCH(E392,'Collection Maps'!$MR$4:$NM$4,0),FALSE),VLOOKUP(F392,'Collection Maps'!$NS$6:$OO$89,MATCH(E392,'Collection Maps'!$NS$91:$OO$91,0),FALSE))</f>
        <v>32</v>
      </c>
    </row>
    <row r="393" spans="1:17" x14ac:dyDescent="0.45">
      <c r="A393" s="3" t="str">
        <f t="shared" si="24"/>
        <v>Inbred HIPS_7_42</v>
      </c>
      <c r="B393" s="3" t="str">
        <f t="shared" si="25"/>
        <v>7_42</v>
      </c>
      <c r="C393" s="2" t="str">
        <f t="shared" si="27"/>
        <v>Missouri Valley$Inbred HIPS$150N$Dryland$Rep$1$Plot495Row7$Range42$@N7A</v>
      </c>
      <c r="D393" s="2">
        <v>495</v>
      </c>
      <c r="E393" s="2">
        <v>7</v>
      </c>
      <c r="F393" s="2">
        <v>42</v>
      </c>
      <c r="G393" s="2" t="s">
        <v>134</v>
      </c>
      <c r="H393" s="2">
        <v>1</v>
      </c>
      <c r="I393" s="2" t="s">
        <v>642</v>
      </c>
      <c r="J393" s="2" t="s">
        <v>551</v>
      </c>
      <c r="K393" s="2" t="s">
        <v>552</v>
      </c>
      <c r="L393" s="2" t="str">
        <f t="shared" si="26"/>
        <v>Inbred HIPS</v>
      </c>
      <c r="M393" t="s">
        <v>379</v>
      </c>
      <c r="N393">
        <v>275</v>
      </c>
      <c r="O393">
        <f>VLOOKUP(A393,'Original Index'!$A:$C,2,FALSE)</f>
        <v>1716031</v>
      </c>
      <c r="P393" s="2">
        <f>VLOOKUP(A393,'Original Index'!$A:$C,3,FALSE)</f>
        <v>1729286</v>
      </c>
      <c r="Q393">
        <f>IF(L393="Hybrid HIPS",VLOOKUP(F393,'Collection Maps'!$MR$5:$NM$46,MATCH(E393,'Collection Maps'!$MR$4:$NM$4,0),FALSE),VLOOKUP(F393,'Collection Maps'!$NS$6:$OO$89,MATCH(E393,'Collection Maps'!$NS$91:$OO$91,0),FALSE))</f>
        <v>32</v>
      </c>
    </row>
    <row r="394" spans="1:17" x14ac:dyDescent="0.45">
      <c r="A394" s="3" t="str">
        <f t="shared" si="24"/>
        <v>Inbred HIPS_8_42</v>
      </c>
      <c r="B394" s="3" t="str">
        <f t="shared" si="25"/>
        <v>8_42</v>
      </c>
      <c r="C394" s="2" t="str">
        <f t="shared" si="27"/>
        <v>Missouri Valley$Inbred HIPS$150N$Dryland$Rep$1$Plot494Row8$Range42$@NQ508</v>
      </c>
      <c r="D394" s="2">
        <v>494</v>
      </c>
      <c r="E394" s="2">
        <v>8</v>
      </c>
      <c r="F394" s="2">
        <v>42</v>
      </c>
      <c r="G394" s="2" t="s">
        <v>180</v>
      </c>
      <c r="H394" s="2">
        <v>1</v>
      </c>
      <c r="I394" s="2" t="s">
        <v>642</v>
      </c>
      <c r="J394" s="2" t="s">
        <v>551</v>
      </c>
      <c r="K394" s="2" t="s">
        <v>552</v>
      </c>
      <c r="L394" s="2" t="str">
        <f t="shared" si="26"/>
        <v>Inbred HIPS</v>
      </c>
      <c r="M394" t="s">
        <v>379</v>
      </c>
      <c r="N394">
        <v>155</v>
      </c>
      <c r="O394">
        <f>VLOOKUP(A394,'Original Index'!$A:$C,2,FALSE)</f>
        <v>1715811</v>
      </c>
      <c r="P394" s="2">
        <f>VLOOKUP(A394,'Original Index'!$A:$C,3,FALSE)</f>
        <v>1729166</v>
      </c>
      <c r="Q394">
        <f>IF(L394="Hybrid HIPS",VLOOKUP(F394,'Collection Maps'!$MR$5:$NM$46,MATCH(E394,'Collection Maps'!$MR$4:$NM$4,0),FALSE),VLOOKUP(F394,'Collection Maps'!$NS$6:$OO$89,MATCH(E394,'Collection Maps'!$NS$91:$OO$91,0),FALSE))</f>
        <v>32</v>
      </c>
    </row>
    <row r="395" spans="1:17" x14ac:dyDescent="0.45">
      <c r="A395" s="3" t="str">
        <f t="shared" si="24"/>
        <v>Inbred HIPS_9_42</v>
      </c>
      <c r="B395" s="3" t="str">
        <f t="shared" si="25"/>
        <v>9_42</v>
      </c>
      <c r="C395" s="2" t="str">
        <f t="shared" si="27"/>
        <v>Missouri Valley$Inbred HIPS$150N$Dryland$Rep$1$Plot493Row9$Range42$@IDS28</v>
      </c>
      <c r="D395" s="2">
        <v>493</v>
      </c>
      <c r="E395" s="2">
        <v>9</v>
      </c>
      <c r="F395" s="2">
        <v>42</v>
      </c>
      <c r="G395" s="2" t="s">
        <v>168</v>
      </c>
      <c r="H395" s="2">
        <v>1</v>
      </c>
      <c r="I395" s="2" t="s">
        <v>642</v>
      </c>
      <c r="J395" s="2" t="s">
        <v>551</v>
      </c>
      <c r="K395" s="2" t="s">
        <v>552</v>
      </c>
      <c r="L395" s="2" t="str">
        <f t="shared" si="26"/>
        <v>Inbred HIPS</v>
      </c>
      <c r="M395" t="s">
        <v>379</v>
      </c>
      <c r="N395">
        <v>108</v>
      </c>
      <c r="O395">
        <f>VLOOKUP(A395,'Original Index'!$A:$C,2,FALSE)</f>
        <v>1715664</v>
      </c>
      <c r="P395" s="2">
        <f>VLOOKUP(A395,'Original Index'!$A:$C,3,FALSE)</f>
        <v>1729119</v>
      </c>
      <c r="Q395">
        <f>IF(L395="Hybrid HIPS",VLOOKUP(F395,'Collection Maps'!$MR$5:$NM$46,MATCH(E395,'Collection Maps'!$MR$4:$NM$4,0),FALSE),VLOOKUP(F395,'Collection Maps'!$NS$6:$OO$89,MATCH(E395,'Collection Maps'!$NS$91:$OO$91,0),FALSE))</f>
        <v>32</v>
      </c>
    </row>
    <row r="396" spans="1:17" x14ac:dyDescent="0.45">
      <c r="A396" s="3" t="str">
        <f t="shared" si="24"/>
        <v>Inbred HIPS_10_42</v>
      </c>
      <c r="B396" s="3" t="str">
        <f t="shared" si="25"/>
        <v>10_42</v>
      </c>
      <c r="C396" s="2" t="str">
        <f t="shared" si="27"/>
        <v>Missouri Valley$Inbred HIPS$150N$Dryland$Rep$1$Plot492Row10$Range42$@CI64</v>
      </c>
      <c r="D396" s="2">
        <v>492</v>
      </c>
      <c r="E396" s="2">
        <v>10</v>
      </c>
      <c r="F396" s="2">
        <v>42</v>
      </c>
      <c r="G396" s="2" t="s">
        <v>143</v>
      </c>
      <c r="H396" s="2">
        <v>1</v>
      </c>
      <c r="I396" s="2" t="s">
        <v>642</v>
      </c>
      <c r="J396" s="2" t="s">
        <v>551</v>
      </c>
      <c r="K396" s="2" t="s">
        <v>552</v>
      </c>
      <c r="L396" s="2" t="str">
        <f t="shared" si="26"/>
        <v>Inbred HIPS</v>
      </c>
      <c r="M396" t="s">
        <v>379</v>
      </c>
      <c r="N396">
        <v>12</v>
      </c>
      <c r="O396">
        <f>VLOOKUP(A396,'Original Index'!$A:$C,2,FALSE)</f>
        <v>1715468</v>
      </c>
      <c r="P396" s="2">
        <f>VLOOKUP(A396,'Original Index'!$A:$C,3,FALSE)</f>
        <v>1723023</v>
      </c>
      <c r="Q396">
        <f>IF(L396="Hybrid HIPS",VLOOKUP(F396,'Collection Maps'!$MR$5:$NM$46,MATCH(E396,'Collection Maps'!$MR$4:$NM$4,0),FALSE),VLOOKUP(F396,'Collection Maps'!$NS$6:$OO$89,MATCH(E396,'Collection Maps'!$NS$91:$OO$91,0),FALSE))</f>
        <v>32</v>
      </c>
    </row>
    <row r="397" spans="1:17" x14ac:dyDescent="0.45">
      <c r="A397" s="3" t="str">
        <f t="shared" si="24"/>
        <v>Inbred HIPS_11_42</v>
      </c>
      <c r="B397" s="3" t="str">
        <f t="shared" si="25"/>
        <v>11_42</v>
      </c>
      <c r="C397" s="2" t="str">
        <f t="shared" si="27"/>
        <v>Missouri Valley$Inbred HIPS$150N$Dryland$Rep$1$Plot491Row11$Range42$@I137TN</v>
      </c>
      <c r="D397" s="2">
        <v>491</v>
      </c>
      <c r="E397" s="2">
        <v>11</v>
      </c>
      <c r="F397" s="2">
        <v>42</v>
      </c>
      <c r="G397" s="2" t="s">
        <v>149</v>
      </c>
      <c r="H397" s="2">
        <v>1</v>
      </c>
      <c r="I397" s="2" t="s">
        <v>642</v>
      </c>
      <c r="J397" s="2" t="s">
        <v>551</v>
      </c>
      <c r="K397" s="2" t="s">
        <v>552</v>
      </c>
      <c r="L397" s="2" t="str">
        <f t="shared" si="26"/>
        <v>Inbred HIPS</v>
      </c>
      <c r="M397" t="s">
        <v>379</v>
      </c>
      <c r="N397">
        <v>338</v>
      </c>
      <c r="O397">
        <f>VLOOKUP(A397,'Original Index'!$A:$C,2,FALSE)</f>
        <v>1716094</v>
      </c>
      <c r="P397" s="2">
        <f>VLOOKUP(A397,'Original Index'!$A:$C,3,FALSE)</f>
        <v>1729349</v>
      </c>
      <c r="Q397">
        <f>IF(L397="Hybrid HIPS",VLOOKUP(F397,'Collection Maps'!$MR$5:$NM$46,MATCH(E397,'Collection Maps'!$MR$4:$NM$4,0),FALSE),VLOOKUP(F397,'Collection Maps'!$NS$6:$OO$89,MATCH(E397,'Collection Maps'!$NS$91:$OO$91,0),FALSE))</f>
        <v>32</v>
      </c>
    </row>
    <row r="398" spans="1:17" x14ac:dyDescent="0.45">
      <c r="A398" s="3" t="str">
        <f t="shared" si="24"/>
        <v>Inbred HIPS_11_43</v>
      </c>
      <c r="B398" s="3" t="str">
        <f t="shared" si="25"/>
        <v>11_43</v>
      </c>
      <c r="C398" s="2" t="str">
        <f t="shared" si="27"/>
        <v>Missouri Valley$Inbred HIPS$150N$Dryland$Rep$2$Plot210Row11$Range43$@Yu796_NS</v>
      </c>
      <c r="D398" s="2">
        <v>210</v>
      </c>
      <c r="E398" s="2">
        <v>11</v>
      </c>
      <c r="F398" s="2">
        <v>43</v>
      </c>
      <c r="G398" s="2" t="s">
        <v>47</v>
      </c>
      <c r="H398" s="2">
        <v>2</v>
      </c>
      <c r="I398" s="2" t="s">
        <v>642</v>
      </c>
      <c r="J398" s="2" t="s">
        <v>551</v>
      </c>
      <c r="K398" s="2" t="s">
        <v>552</v>
      </c>
      <c r="L398" s="2" t="str">
        <f t="shared" si="26"/>
        <v>Inbred HIPS</v>
      </c>
      <c r="M398" t="s">
        <v>379</v>
      </c>
      <c r="N398">
        <v>246</v>
      </c>
      <c r="O398">
        <f>VLOOKUP(A398,'Original Index'!$A:$C,2,FALSE)</f>
        <v>1716002</v>
      </c>
      <c r="P398" s="2">
        <f>VLOOKUP(A398,'Original Index'!$A:$C,3,FALSE)</f>
        <v>1729653</v>
      </c>
      <c r="Q398">
        <f>IF(L398="Hybrid HIPS",VLOOKUP(F398,'Collection Maps'!$MR$5:$NM$46,MATCH(E398,'Collection Maps'!$MR$4:$NM$4,0),FALSE),VLOOKUP(F398,'Collection Maps'!$NS$6:$OO$89,MATCH(E398,'Collection Maps'!$NS$91:$OO$91,0),FALSE))</f>
        <v>33</v>
      </c>
    </row>
    <row r="399" spans="1:17" x14ac:dyDescent="0.45">
      <c r="A399" s="3" t="str">
        <f t="shared" si="24"/>
        <v>Inbred HIPS_10_43</v>
      </c>
      <c r="B399" s="3" t="str">
        <f t="shared" si="25"/>
        <v>10_43</v>
      </c>
      <c r="C399" s="2" t="str">
        <f t="shared" si="27"/>
        <v>Missouri Valley$Inbred HIPS$150N$Dryland$Rep$2$Plot209Row10$Range43$@AK-09</v>
      </c>
      <c r="D399" s="2">
        <v>209</v>
      </c>
      <c r="E399" s="2">
        <v>10</v>
      </c>
      <c r="F399" s="2">
        <v>43</v>
      </c>
      <c r="G399" s="2" t="s">
        <v>371</v>
      </c>
      <c r="H399" s="2">
        <v>2</v>
      </c>
      <c r="I399" s="2" t="s">
        <v>642</v>
      </c>
      <c r="J399" s="2" t="s">
        <v>551</v>
      </c>
      <c r="K399" s="2" t="s">
        <v>552</v>
      </c>
      <c r="L399" s="2" t="str">
        <f t="shared" si="26"/>
        <v>Inbred HIPS</v>
      </c>
      <c r="M399" t="s">
        <v>379</v>
      </c>
      <c r="N399">
        <v>394</v>
      </c>
      <c r="O399">
        <f>VLOOKUP(A399,'Original Index'!$A:$C,2,FALSE)</f>
        <v>1716212</v>
      </c>
      <c r="P399" s="2">
        <f>VLOOKUP(A399,'Original Index'!$A:$C,3,FALSE)</f>
        <v>1729801</v>
      </c>
      <c r="Q399">
        <f>IF(L399="Hybrid HIPS",VLOOKUP(F399,'Collection Maps'!$MR$5:$NM$46,MATCH(E399,'Collection Maps'!$MR$4:$NM$4,0),FALSE),VLOOKUP(F399,'Collection Maps'!$NS$6:$OO$89,MATCH(E399,'Collection Maps'!$NS$91:$OO$91,0),FALSE))</f>
        <v>33</v>
      </c>
    </row>
    <row r="400" spans="1:17" x14ac:dyDescent="0.45">
      <c r="A400" s="3" t="str">
        <f t="shared" si="24"/>
        <v>Inbred HIPS_9_43</v>
      </c>
      <c r="B400" s="3" t="str">
        <f t="shared" si="25"/>
        <v>9_43</v>
      </c>
      <c r="C400" s="2" t="str">
        <f t="shared" si="27"/>
        <v>Missouri Valley$Inbred HIPS$150N$Dryland$Rep$2$Plot208Row9$Range43$@Mo47</v>
      </c>
      <c r="D400" s="2">
        <v>208</v>
      </c>
      <c r="E400" s="2">
        <v>9</v>
      </c>
      <c r="F400" s="2">
        <v>43</v>
      </c>
      <c r="G400" s="2" t="s">
        <v>65</v>
      </c>
      <c r="H400" s="2">
        <v>2</v>
      </c>
      <c r="I400" s="2" t="s">
        <v>642</v>
      </c>
      <c r="J400" s="2" t="s">
        <v>551</v>
      </c>
      <c r="K400" s="2" t="s">
        <v>552</v>
      </c>
      <c r="L400" s="2" t="str">
        <f t="shared" si="26"/>
        <v>Inbred HIPS</v>
      </c>
      <c r="M400" t="s">
        <v>379</v>
      </c>
      <c r="N400">
        <v>159</v>
      </c>
      <c r="O400">
        <f>VLOOKUP(A400,'Original Index'!$A:$C,2,FALSE)</f>
        <v>1715815</v>
      </c>
      <c r="P400" s="2">
        <f>VLOOKUP(A400,'Original Index'!$A:$C,3,FALSE)</f>
        <v>1729566</v>
      </c>
      <c r="Q400">
        <f>IF(L400="Hybrid HIPS",VLOOKUP(F400,'Collection Maps'!$MR$5:$NM$46,MATCH(E400,'Collection Maps'!$MR$4:$NM$4,0),FALSE),VLOOKUP(F400,'Collection Maps'!$NS$6:$OO$89,MATCH(E400,'Collection Maps'!$NS$91:$OO$91,0),FALSE))</f>
        <v>33</v>
      </c>
    </row>
    <row r="401" spans="1:17" x14ac:dyDescent="0.45">
      <c r="A401" s="3" t="str">
        <f t="shared" si="24"/>
        <v>Inbred HIPS_8_43</v>
      </c>
      <c r="B401" s="3" t="str">
        <f t="shared" si="25"/>
        <v>8_43</v>
      </c>
      <c r="C401" s="2" t="str">
        <f t="shared" si="27"/>
        <v>Missouri Valley$Inbred HIPS$150N$Dryland$Rep$2$Plot207Row8$Range43$@AK-11</v>
      </c>
      <c r="D401" s="2">
        <v>207</v>
      </c>
      <c r="E401" s="2">
        <v>8</v>
      </c>
      <c r="F401" s="2">
        <v>43</v>
      </c>
      <c r="G401" s="2" t="s">
        <v>368</v>
      </c>
      <c r="H401" s="2">
        <v>2</v>
      </c>
      <c r="I401" s="2" t="s">
        <v>642</v>
      </c>
      <c r="J401" s="2" t="s">
        <v>551</v>
      </c>
      <c r="K401" s="2" t="s">
        <v>552</v>
      </c>
      <c r="L401" s="2" t="str">
        <f t="shared" si="26"/>
        <v>Inbred HIPS</v>
      </c>
      <c r="M401" t="s">
        <v>379</v>
      </c>
      <c r="N401">
        <v>396</v>
      </c>
      <c r="O401">
        <f>VLOOKUP(A401,'Original Index'!$A:$C,2,FALSE)</f>
        <v>1716214</v>
      </c>
      <c r="P401" s="2">
        <f>VLOOKUP(A401,'Original Index'!$A:$C,3,FALSE)</f>
        <v>1729803</v>
      </c>
      <c r="Q401">
        <f>IF(L401="Hybrid HIPS",VLOOKUP(F401,'Collection Maps'!$MR$5:$NM$46,MATCH(E401,'Collection Maps'!$MR$4:$NM$4,0),FALSE),VLOOKUP(F401,'Collection Maps'!$NS$6:$OO$89,MATCH(E401,'Collection Maps'!$NS$91:$OO$91,0),FALSE))</f>
        <v>33</v>
      </c>
    </row>
    <row r="402" spans="1:17" x14ac:dyDescent="0.45">
      <c r="A402" s="3" t="str">
        <f t="shared" si="24"/>
        <v>Inbred HIPS_7_43</v>
      </c>
      <c r="B402" s="3" t="str">
        <f t="shared" si="25"/>
        <v>7_43</v>
      </c>
      <c r="C402" s="2" t="str">
        <f t="shared" si="27"/>
        <v>Missouri Valley$Inbred HIPS$150N$Dryland$Rep$2$Plot206Row7$Range43$@B73</v>
      </c>
      <c r="D402" s="2">
        <v>206</v>
      </c>
      <c r="E402" s="2">
        <v>7</v>
      </c>
      <c r="F402" s="2">
        <v>43</v>
      </c>
      <c r="G402" s="2" t="s">
        <v>21</v>
      </c>
      <c r="H402" s="2">
        <v>2</v>
      </c>
      <c r="I402" s="2" t="s">
        <v>642</v>
      </c>
      <c r="J402" s="2" t="s">
        <v>551</v>
      </c>
      <c r="K402" s="2" t="s">
        <v>552</v>
      </c>
      <c r="L402" s="2" t="str">
        <f t="shared" si="26"/>
        <v>Inbred HIPS</v>
      </c>
      <c r="M402" t="s">
        <v>379</v>
      </c>
      <c r="N402">
        <v>354</v>
      </c>
      <c r="O402">
        <f>VLOOKUP(A402,'Original Index'!$A:$C,2,FALSE)</f>
        <v>1716215</v>
      </c>
      <c r="P402" s="2">
        <f>VLOOKUP(A402,'Original Index'!$A:$C,3,FALSE)</f>
        <v>1729761</v>
      </c>
      <c r="Q402">
        <f>IF(L402="Hybrid HIPS",VLOOKUP(F402,'Collection Maps'!$MR$5:$NM$46,MATCH(E402,'Collection Maps'!$MR$4:$NM$4,0),FALSE),VLOOKUP(F402,'Collection Maps'!$NS$6:$OO$89,MATCH(E402,'Collection Maps'!$NS$91:$OO$91,0),FALSE))</f>
        <v>33</v>
      </c>
    </row>
    <row r="403" spans="1:17" x14ac:dyDescent="0.45">
      <c r="A403" s="3" t="str">
        <f t="shared" si="24"/>
        <v>Inbred HIPS_6_43</v>
      </c>
      <c r="B403" s="3" t="str">
        <f t="shared" si="25"/>
        <v>6_43</v>
      </c>
      <c r="C403" s="2" t="str">
        <f t="shared" si="27"/>
        <v>Missouri Valley$Inbred HIPS$150N$Dryland$Rep$2$Plot205Row6$Range43$@A654</v>
      </c>
      <c r="D403" s="2">
        <v>205</v>
      </c>
      <c r="E403" s="2">
        <v>6</v>
      </c>
      <c r="F403" s="2">
        <v>43</v>
      </c>
      <c r="G403" s="2" t="s">
        <v>50</v>
      </c>
      <c r="H403" s="2">
        <v>2</v>
      </c>
      <c r="I403" s="2" t="s">
        <v>642</v>
      </c>
      <c r="J403" s="2" t="s">
        <v>551</v>
      </c>
      <c r="K403" s="2" t="s">
        <v>552</v>
      </c>
      <c r="L403" s="2" t="str">
        <f t="shared" si="26"/>
        <v>Inbred HIPS</v>
      </c>
      <c r="M403" t="s">
        <v>379</v>
      </c>
      <c r="N403">
        <v>316</v>
      </c>
      <c r="O403">
        <f>VLOOKUP(A403,'Original Index'!$A:$C,2,FALSE)</f>
        <v>1716072</v>
      </c>
      <c r="P403" s="2">
        <f>VLOOKUP(A403,'Original Index'!$A:$C,3,FALSE)</f>
        <v>1729723</v>
      </c>
      <c r="Q403">
        <f>IF(L403="Hybrid HIPS",VLOOKUP(F403,'Collection Maps'!$MR$5:$NM$46,MATCH(E403,'Collection Maps'!$MR$4:$NM$4,0),FALSE),VLOOKUP(F403,'Collection Maps'!$NS$6:$OO$89,MATCH(E403,'Collection Maps'!$NS$91:$OO$91,0),FALSE))</f>
        <v>33</v>
      </c>
    </row>
    <row r="404" spans="1:17" x14ac:dyDescent="0.45">
      <c r="A404" s="3" t="str">
        <f t="shared" si="24"/>
        <v>Inbred HIPS_5_43</v>
      </c>
      <c r="B404" s="3" t="str">
        <f t="shared" si="25"/>
        <v>5_43</v>
      </c>
      <c r="C404" s="2" t="str">
        <f t="shared" si="27"/>
        <v>Missouri Valley$Inbred HIPS$150N$Dryland$Rep$2$Plot204Row5$Range43$@S8324</v>
      </c>
      <c r="D404" s="2">
        <v>204</v>
      </c>
      <c r="E404" s="2">
        <v>5</v>
      </c>
      <c r="F404" s="2">
        <v>43</v>
      </c>
      <c r="G404" s="2" t="s">
        <v>53</v>
      </c>
      <c r="H404" s="2">
        <v>2</v>
      </c>
      <c r="I404" s="2" t="s">
        <v>642</v>
      </c>
      <c r="J404" s="2" t="s">
        <v>551</v>
      </c>
      <c r="K404" s="2" t="s">
        <v>552</v>
      </c>
      <c r="L404" s="2" t="str">
        <f t="shared" si="26"/>
        <v>Inbred HIPS</v>
      </c>
      <c r="M404" t="s">
        <v>379</v>
      </c>
      <c r="N404">
        <v>323</v>
      </c>
      <c r="O404">
        <f>VLOOKUP(A404,'Original Index'!$A:$C,2,FALSE)</f>
        <v>1716079</v>
      </c>
      <c r="P404" s="2">
        <f>VLOOKUP(A404,'Original Index'!$A:$C,3,FALSE)</f>
        <v>1729730</v>
      </c>
      <c r="Q404">
        <f>IF(L404="Hybrid HIPS",VLOOKUP(F404,'Collection Maps'!$MR$5:$NM$46,MATCH(E404,'Collection Maps'!$MR$4:$NM$4,0),FALSE),VLOOKUP(F404,'Collection Maps'!$NS$6:$OO$89,MATCH(E404,'Collection Maps'!$NS$91:$OO$91,0),FALSE))</f>
        <v>33</v>
      </c>
    </row>
    <row r="405" spans="1:17" x14ac:dyDescent="0.45">
      <c r="A405" s="3" t="str">
        <f t="shared" si="24"/>
        <v>Inbred HIPS_4_43</v>
      </c>
      <c r="B405" s="3" t="str">
        <f t="shared" si="25"/>
        <v>4_43</v>
      </c>
      <c r="C405" s="2" t="str">
        <f t="shared" si="27"/>
        <v>Missouri Valley$Inbred HIPS$150N$Dryland$Rep$2$Plot203Row4$Range43$@CI66</v>
      </c>
      <c r="D405" s="2">
        <v>203</v>
      </c>
      <c r="E405" s="2">
        <v>4</v>
      </c>
      <c r="F405" s="2">
        <v>43</v>
      </c>
      <c r="G405" s="2" t="s">
        <v>27</v>
      </c>
      <c r="H405" s="2">
        <v>2</v>
      </c>
      <c r="I405" s="2" t="s">
        <v>642</v>
      </c>
      <c r="J405" s="2" t="s">
        <v>551</v>
      </c>
      <c r="K405" s="2" t="s">
        <v>552</v>
      </c>
      <c r="L405" s="2" t="str">
        <f t="shared" si="26"/>
        <v>Inbred HIPS</v>
      </c>
      <c r="M405" t="s">
        <v>379</v>
      </c>
      <c r="N405">
        <v>317</v>
      </c>
      <c r="O405">
        <f>VLOOKUP(A405,'Original Index'!$A:$C,2,FALSE)</f>
        <v>1716073</v>
      </c>
      <c r="P405" s="2">
        <f>VLOOKUP(A405,'Original Index'!$A:$C,3,FALSE)</f>
        <v>1729724</v>
      </c>
      <c r="Q405">
        <f>IF(L405="Hybrid HIPS",VLOOKUP(F405,'Collection Maps'!$MR$5:$NM$46,MATCH(E405,'Collection Maps'!$MR$4:$NM$4,0),FALSE),VLOOKUP(F405,'Collection Maps'!$NS$6:$OO$89,MATCH(E405,'Collection Maps'!$NS$91:$OO$91,0),FALSE))</f>
        <v>33</v>
      </c>
    </row>
    <row r="406" spans="1:17" x14ac:dyDescent="0.45">
      <c r="A406" s="3" t="str">
        <f t="shared" si="24"/>
        <v>Inbred HIPS_3_43</v>
      </c>
      <c r="B406" s="3" t="str">
        <f t="shared" si="25"/>
        <v>3_43</v>
      </c>
      <c r="C406" s="2" t="str">
        <f t="shared" si="27"/>
        <v>Missouri Valley$Inbred HIPS$150N$Dryland$Rep$2$Plot202Row3$Range43$@F42</v>
      </c>
      <c r="D406" s="2">
        <v>202</v>
      </c>
      <c r="E406" s="2">
        <v>3</v>
      </c>
      <c r="F406" s="2">
        <v>43</v>
      </c>
      <c r="G406" s="2" t="s">
        <v>48</v>
      </c>
      <c r="H406" s="2">
        <v>2</v>
      </c>
      <c r="I406" s="2" t="s">
        <v>642</v>
      </c>
      <c r="J406" s="2" t="s">
        <v>551</v>
      </c>
      <c r="K406" s="2" t="s">
        <v>552</v>
      </c>
      <c r="L406" s="2" t="str">
        <f t="shared" si="26"/>
        <v>Inbred HIPS</v>
      </c>
      <c r="M406" t="s">
        <v>379</v>
      </c>
      <c r="N406">
        <v>180</v>
      </c>
      <c r="O406">
        <f>VLOOKUP(A406,'Original Index'!$A:$C,2,FALSE)</f>
        <v>1715836</v>
      </c>
      <c r="P406" s="2">
        <f>VLOOKUP(A406,'Original Index'!$A:$C,3,FALSE)</f>
        <v>1729587</v>
      </c>
      <c r="Q406">
        <f>IF(L406="Hybrid HIPS",VLOOKUP(F406,'Collection Maps'!$MR$5:$NM$46,MATCH(E406,'Collection Maps'!$MR$4:$NM$4,0),FALSE),VLOOKUP(F406,'Collection Maps'!$NS$6:$OO$89,MATCH(E406,'Collection Maps'!$NS$91:$OO$91,0),FALSE))</f>
        <v>33</v>
      </c>
    </row>
    <row r="407" spans="1:17" x14ac:dyDescent="0.45">
      <c r="A407" s="3" t="str">
        <f t="shared" si="24"/>
        <v>Inbred HIPS_2_43</v>
      </c>
      <c r="B407" s="3" t="str">
        <f t="shared" si="25"/>
        <v>2_43</v>
      </c>
      <c r="C407" s="2" t="str">
        <f t="shared" si="27"/>
        <v>Missouri Valley$Inbred HIPS$150N$Dryland$Rep$2$Plot201Row2$Range43$@AK-08</v>
      </c>
      <c r="D407" s="2">
        <v>201</v>
      </c>
      <c r="E407" s="2">
        <v>2</v>
      </c>
      <c r="F407" s="2">
        <v>43</v>
      </c>
      <c r="G407" s="2" t="s">
        <v>369</v>
      </c>
      <c r="H407" s="2">
        <v>2</v>
      </c>
      <c r="I407" s="2" t="s">
        <v>642</v>
      </c>
      <c r="J407" s="2" t="s">
        <v>551</v>
      </c>
      <c r="K407" s="2" t="s">
        <v>552</v>
      </c>
      <c r="L407" s="2" t="str">
        <f t="shared" si="26"/>
        <v>Inbred HIPS</v>
      </c>
      <c r="M407" t="s">
        <v>379</v>
      </c>
      <c r="N407">
        <v>393</v>
      </c>
      <c r="O407">
        <f>VLOOKUP(A407,'Original Index'!$A:$C,2,FALSE)</f>
        <v>1716211</v>
      </c>
      <c r="P407" s="2">
        <f>VLOOKUP(A407,'Original Index'!$A:$C,3,FALSE)</f>
        <v>1729800</v>
      </c>
      <c r="Q407">
        <f>IF(L407="Hybrid HIPS",VLOOKUP(F407,'Collection Maps'!$MR$5:$NM$46,MATCH(E407,'Collection Maps'!$MR$4:$NM$4,0),FALSE),VLOOKUP(F407,'Collection Maps'!$NS$6:$OO$89,MATCH(E407,'Collection Maps'!$NS$91:$OO$91,0),FALSE))</f>
        <v>33</v>
      </c>
    </row>
    <row r="408" spans="1:17" x14ac:dyDescent="0.45">
      <c r="A408" s="3" t="str">
        <f t="shared" si="24"/>
        <v>Inbred HIPS_2_44</v>
      </c>
      <c r="B408" s="3" t="str">
        <f t="shared" si="25"/>
        <v>2_44</v>
      </c>
      <c r="C408" s="2" t="str">
        <f t="shared" si="27"/>
        <v>Missouri Valley$Inbred HIPS$150N$Dryland$Rep$2$Plot220Row2$Range44$@78010</v>
      </c>
      <c r="D408" s="2">
        <v>220</v>
      </c>
      <c r="E408" s="2">
        <v>2</v>
      </c>
      <c r="F408" s="2">
        <v>44</v>
      </c>
      <c r="G408" s="2" t="s">
        <v>33</v>
      </c>
      <c r="H408" s="2">
        <v>2</v>
      </c>
      <c r="I408" s="2" t="s">
        <v>642</v>
      </c>
      <c r="J408" s="2" t="s">
        <v>551</v>
      </c>
      <c r="K408" s="2" t="s">
        <v>552</v>
      </c>
      <c r="L408" s="2" t="str">
        <f t="shared" si="26"/>
        <v>Inbred HIPS</v>
      </c>
      <c r="M408" t="s">
        <v>379</v>
      </c>
      <c r="N408">
        <v>186</v>
      </c>
      <c r="O408">
        <f>VLOOKUP(A408,'Original Index'!$A:$C,2,FALSE)</f>
        <v>1715842</v>
      </c>
      <c r="P408" s="2">
        <f>VLOOKUP(A408,'Original Index'!$A:$C,3,FALSE)</f>
        <v>1729593</v>
      </c>
      <c r="Q408">
        <f>IF(L408="Hybrid HIPS",VLOOKUP(F408,'Collection Maps'!$MR$5:$NM$46,MATCH(E408,'Collection Maps'!$MR$4:$NM$4,0),FALSE),VLOOKUP(F408,'Collection Maps'!$NS$6:$OO$89,MATCH(E408,'Collection Maps'!$NS$91:$OO$91,0),FALSE))</f>
        <v>33</v>
      </c>
    </row>
    <row r="409" spans="1:17" x14ac:dyDescent="0.45">
      <c r="A409" s="3" t="str">
        <f t="shared" si="24"/>
        <v>Inbred HIPS_3_44</v>
      </c>
      <c r="B409" s="3" t="str">
        <f t="shared" si="25"/>
        <v>3_44</v>
      </c>
      <c r="C409" s="2" t="str">
        <f t="shared" si="27"/>
        <v>Missouri Valley$Inbred HIPS$150N$Dryland$Rep$2$Plot219Row3$Range44$@Il101</v>
      </c>
      <c r="D409" s="2">
        <v>219</v>
      </c>
      <c r="E409" s="2">
        <v>3</v>
      </c>
      <c r="F409" s="2">
        <v>44</v>
      </c>
      <c r="G409" s="2" t="s">
        <v>55</v>
      </c>
      <c r="H409" s="2">
        <v>2</v>
      </c>
      <c r="I409" s="2" t="s">
        <v>642</v>
      </c>
      <c r="J409" s="2" t="s">
        <v>551</v>
      </c>
      <c r="K409" s="2" t="s">
        <v>552</v>
      </c>
      <c r="L409" s="2" t="str">
        <f t="shared" si="26"/>
        <v>Inbred HIPS</v>
      </c>
      <c r="M409" t="s">
        <v>379</v>
      </c>
      <c r="N409">
        <v>291</v>
      </c>
      <c r="O409">
        <f>VLOOKUP(A409,'Original Index'!$A:$C,2,FALSE)</f>
        <v>1716047</v>
      </c>
      <c r="P409" s="2">
        <f>VLOOKUP(A409,'Original Index'!$A:$C,3,FALSE)</f>
        <v>1729698</v>
      </c>
      <c r="Q409">
        <f>IF(L409="Hybrid HIPS",VLOOKUP(F409,'Collection Maps'!$MR$5:$NM$46,MATCH(E409,'Collection Maps'!$MR$4:$NM$4,0),FALSE),VLOOKUP(F409,'Collection Maps'!$NS$6:$OO$89,MATCH(E409,'Collection Maps'!$NS$91:$OO$91,0),FALSE))</f>
        <v>33</v>
      </c>
    </row>
    <row r="410" spans="1:17" x14ac:dyDescent="0.45">
      <c r="A410" s="3" t="str">
        <f t="shared" si="24"/>
        <v>Inbred HIPS_4_44</v>
      </c>
      <c r="B410" s="3" t="str">
        <f t="shared" si="25"/>
        <v>4_44</v>
      </c>
      <c r="C410" s="2" t="str">
        <f t="shared" si="27"/>
        <v>Missouri Valley$Inbred HIPS$150N$Dryland$Rep$2$Plot218Row4$Range44$@NC230</v>
      </c>
      <c r="D410" s="2">
        <v>218</v>
      </c>
      <c r="E410" s="2">
        <v>4</v>
      </c>
      <c r="F410" s="2">
        <v>44</v>
      </c>
      <c r="G410" s="2" t="s">
        <v>39</v>
      </c>
      <c r="H410" s="2">
        <v>2</v>
      </c>
      <c r="I410" s="2" t="s">
        <v>642</v>
      </c>
      <c r="J410" s="2" t="s">
        <v>551</v>
      </c>
      <c r="K410" s="2" t="s">
        <v>552</v>
      </c>
      <c r="L410" s="2" t="str">
        <f t="shared" si="26"/>
        <v>Inbred HIPS</v>
      </c>
      <c r="M410" t="s">
        <v>379</v>
      </c>
      <c r="N410">
        <v>92</v>
      </c>
      <c r="O410">
        <f>VLOOKUP(A410,'Original Index'!$A:$C,2,FALSE)</f>
        <v>1715648</v>
      </c>
      <c r="P410" s="2">
        <f>VLOOKUP(A410,'Original Index'!$A:$C,3,FALSE)</f>
        <v>1729499</v>
      </c>
      <c r="Q410">
        <f>IF(L410="Hybrid HIPS",VLOOKUP(F410,'Collection Maps'!$MR$5:$NM$46,MATCH(E410,'Collection Maps'!$MR$4:$NM$4,0),FALSE),VLOOKUP(F410,'Collection Maps'!$NS$6:$OO$89,MATCH(E410,'Collection Maps'!$NS$91:$OO$91,0),FALSE))</f>
        <v>33</v>
      </c>
    </row>
    <row r="411" spans="1:17" x14ac:dyDescent="0.45">
      <c r="A411" s="3" t="str">
        <f t="shared" si="24"/>
        <v>Inbred HIPS_5_44</v>
      </c>
      <c r="B411" s="3" t="str">
        <f t="shared" si="25"/>
        <v>5_44</v>
      </c>
      <c r="C411" s="2" t="str">
        <f t="shared" si="27"/>
        <v>Missouri Valley$Inbred HIPS$150N$Dryland$Rep$2$Plot217Row5$Range44$@Mt42</v>
      </c>
      <c r="D411" s="2">
        <v>217</v>
      </c>
      <c r="E411" s="2">
        <v>5</v>
      </c>
      <c r="F411" s="2">
        <v>44</v>
      </c>
      <c r="G411" s="2" t="s">
        <v>45</v>
      </c>
      <c r="H411" s="2">
        <v>2</v>
      </c>
      <c r="I411" s="2" t="s">
        <v>642</v>
      </c>
      <c r="J411" s="2" t="s">
        <v>551</v>
      </c>
      <c r="K411" s="2" t="s">
        <v>552</v>
      </c>
      <c r="L411" s="2" t="str">
        <f t="shared" si="26"/>
        <v>Inbred HIPS</v>
      </c>
      <c r="M411" t="s">
        <v>379</v>
      </c>
      <c r="N411">
        <v>278</v>
      </c>
      <c r="O411">
        <f>VLOOKUP(A411,'Original Index'!$A:$C,2,FALSE)</f>
        <v>1716034</v>
      </c>
      <c r="P411" s="2">
        <f>VLOOKUP(A411,'Original Index'!$A:$C,3,FALSE)</f>
        <v>1729685</v>
      </c>
      <c r="Q411">
        <f>IF(L411="Hybrid HIPS",VLOOKUP(F411,'Collection Maps'!$MR$5:$NM$46,MATCH(E411,'Collection Maps'!$MR$4:$NM$4,0),FALSE),VLOOKUP(F411,'Collection Maps'!$NS$6:$OO$89,MATCH(E411,'Collection Maps'!$NS$91:$OO$91,0),FALSE))</f>
        <v>33</v>
      </c>
    </row>
    <row r="412" spans="1:17" x14ac:dyDescent="0.45">
      <c r="A412" s="3" t="str">
        <f t="shared" si="24"/>
        <v>Inbred HIPS_6_44</v>
      </c>
      <c r="B412" s="3" t="str">
        <f t="shared" si="25"/>
        <v>6_44</v>
      </c>
      <c r="C412" s="2" t="str">
        <f t="shared" si="27"/>
        <v>Missouri Valley$Inbred HIPS$150N$Dryland$Rep$2$Plot216Row6$Range44$@A188</v>
      </c>
      <c r="D412" s="2">
        <v>216</v>
      </c>
      <c r="E412" s="2">
        <v>6</v>
      </c>
      <c r="F412" s="2">
        <v>44</v>
      </c>
      <c r="G412" s="2" t="s">
        <v>62</v>
      </c>
      <c r="H412" s="2">
        <v>2</v>
      </c>
      <c r="I412" s="2" t="s">
        <v>642</v>
      </c>
      <c r="J412" s="2" t="s">
        <v>551</v>
      </c>
      <c r="K412" s="2" t="s">
        <v>552</v>
      </c>
      <c r="L412" s="2" t="str">
        <f t="shared" si="26"/>
        <v>Inbred HIPS</v>
      </c>
      <c r="M412" t="s">
        <v>379</v>
      </c>
      <c r="N412">
        <v>103</v>
      </c>
      <c r="O412">
        <f>VLOOKUP(A412,'Original Index'!$A:$C,2,FALSE)</f>
        <v>1715659</v>
      </c>
      <c r="P412" s="2">
        <f>VLOOKUP(A412,'Original Index'!$A:$C,3,FALSE)</f>
        <v>1729510</v>
      </c>
      <c r="Q412">
        <f>IF(L412="Hybrid HIPS",VLOOKUP(F412,'Collection Maps'!$MR$5:$NM$46,MATCH(E412,'Collection Maps'!$MR$4:$NM$4,0),FALSE),VLOOKUP(F412,'Collection Maps'!$NS$6:$OO$89,MATCH(E412,'Collection Maps'!$NS$91:$OO$91,0),FALSE))</f>
        <v>33</v>
      </c>
    </row>
    <row r="413" spans="1:17" x14ac:dyDescent="0.45">
      <c r="A413" s="3" t="str">
        <f t="shared" si="24"/>
        <v>Inbred HIPS_7_44</v>
      </c>
      <c r="B413" s="3" t="str">
        <f t="shared" si="25"/>
        <v>7_44</v>
      </c>
      <c r="C413" s="2" t="str">
        <f t="shared" si="27"/>
        <v>Missouri Valley$Inbred HIPS$150N$Dryland$Rep$2$Plot215Row7$Range44$@L127</v>
      </c>
      <c r="D413" s="2">
        <v>215</v>
      </c>
      <c r="E413" s="2">
        <v>7</v>
      </c>
      <c r="F413" s="2">
        <v>44</v>
      </c>
      <c r="G413" s="2" t="s">
        <v>41</v>
      </c>
      <c r="H413" s="2">
        <v>2</v>
      </c>
      <c r="I413" s="2" t="s">
        <v>642</v>
      </c>
      <c r="J413" s="2" t="s">
        <v>551</v>
      </c>
      <c r="K413" s="2" t="s">
        <v>552</v>
      </c>
      <c r="L413" s="2" t="str">
        <f t="shared" si="26"/>
        <v>Inbred HIPS</v>
      </c>
      <c r="M413" t="s">
        <v>379</v>
      </c>
      <c r="N413">
        <v>213</v>
      </c>
      <c r="O413">
        <f>VLOOKUP(A413,'Original Index'!$A:$C,2,FALSE)</f>
        <v>1715869</v>
      </c>
      <c r="P413" s="2">
        <f>VLOOKUP(A413,'Original Index'!$A:$C,3,FALSE)</f>
        <v>1729620</v>
      </c>
      <c r="Q413">
        <f>IF(L413="Hybrid HIPS",VLOOKUP(F413,'Collection Maps'!$MR$5:$NM$46,MATCH(E413,'Collection Maps'!$MR$4:$NM$4,0),FALSE),VLOOKUP(F413,'Collection Maps'!$NS$6:$OO$89,MATCH(E413,'Collection Maps'!$NS$91:$OO$91,0),FALSE))</f>
        <v>33</v>
      </c>
    </row>
    <row r="414" spans="1:17" x14ac:dyDescent="0.45">
      <c r="A414" s="3" t="str">
        <f t="shared" si="24"/>
        <v>Inbred HIPS_8_44</v>
      </c>
      <c r="B414" s="3" t="str">
        <f t="shared" si="25"/>
        <v>8_44</v>
      </c>
      <c r="C414" s="2" t="str">
        <f t="shared" si="27"/>
        <v>Missouri Valley$Inbred HIPS$150N$Dryland$Rep$2$Plot214Row8$Range44$@NC262</v>
      </c>
      <c r="D414" s="2">
        <v>214</v>
      </c>
      <c r="E414" s="2">
        <v>8</v>
      </c>
      <c r="F414" s="2">
        <v>44</v>
      </c>
      <c r="G414" s="2" t="s">
        <v>63</v>
      </c>
      <c r="H414" s="2">
        <v>2</v>
      </c>
      <c r="I414" s="2" t="s">
        <v>642</v>
      </c>
      <c r="J414" s="2" t="s">
        <v>551</v>
      </c>
      <c r="K414" s="2" t="s">
        <v>552</v>
      </c>
      <c r="L414" s="2" t="str">
        <f t="shared" si="26"/>
        <v>Inbred HIPS</v>
      </c>
      <c r="M414" t="s">
        <v>379</v>
      </c>
      <c r="N414">
        <v>306</v>
      </c>
      <c r="O414">
        <f>VLOOKUP(A414,'Original Index'!$A:$C,2,FALSE)</f>
        <v>1716062</v>
      </c>
      <c r="P414" s="2">
        <f>VLOOKUP(A414,'Original Index'!$A:$C,3,FALSE)</f>
        <v>1729713</v>
      </c>
      <c r="Q414">
        <f>IF(L414="Hybrid HIPS",VLOOKUP(F414,'Collection Maps'!$MR$5:$NM$46,MATCH(E414,'Collection Maps'!$MR$4:$NM$4,0),FALSE),VLOOKUP(F414,'Collection Maps'!$NS$6:$OO$89,MATCH(E414,'Collection Maps'!$NS$91:$OO$91,0),FALSE))</f>
        <v>33</v>
      </c>
    </row>
    <row r="415" spans="1:17" x14ac:dyDescent="0.45">
      <c r="A415" s="3" t="str">
        <f t="shared" si="24"/>
        <v>Inbred HIPS_9_44</v>
      </c>
      <c r="B415" s="3" t="str">
        <f t="shared" si="25"/>
        <v>9_44</v>
      </c>
      <c r="C415" s="2" t="str">
        <f t="shared" si="27"/>
        <v>Missouri Valley$Inbred HIPS$150N$Dryland$Rep$2$Plot213Row9$Range44$@AK-02</v>
      </c>
      <c r="D415" s="2">
        <v>213</v>
      </c>
      <c r="E415" s="2">
        <v>9</v>
      </c>
      <c r="F415" s="2">
        <v>44</v>
      </c>
      <c r="G415" s="2" t="s">
        <v>377</v>
      </c>
      <c r="H415" s="2">
        <v>2</v>
      </c>
      <c r="I415" s="2" t="s">
        <v>642</v>
      </c>
      <c r="J415" s="2" t="s">
        <v>551</v>
      </c>
      <c r="K415" s="2" t="s">
        <v>552</v>
      </c>
      <c r="L415" s="2" t="str">
        <f t="shared" si="26"/>
        <v>Inbred HIPS</v>
      </c>
      <c r="M415" t="s">
        <v>379</v>
      </c>
      <c r="N415">
        <v>387</v>
      </c>
      <c r="O415">
        <f>VLOOKUP(A415,'Original Index'!$A:$C,2,FALSE)</f>
        <v>1716205</v>
      </c>
      <c r="P415" s="2">
        <f>VLOOKUP(A415,'Original Index'!$A:$C,3,FALSE)</f>
        <v>1729794</v>
      </c>
      <c r="Q415">
        <f>IF(L415="Hybrid HIPS",VLOOKUP(F415,'Collection Maps'!$MR$5:$NM$46,MATCH(E415,'Collection Maps'!$MR$4:$NM$4,0),FALSE),VLOOKUP(F415,'Collection Maps'!$NS$6:$OO$89,MATCH(E415,'Collection Maps'!$NS$91:$OO$91,0),FALSE))</f>
        <v>33</v>
      </c>
    </row>
    <row r="416" spans="1:17" x14ac:dyDescent="0.45">
      <c r="A416" s="3" t="str">
        <f t="shared" si="24"/>
        <v>Inbred HIPS_10_44</v>
      </c>
      <c r="B416" s="3" t="str">
        <f t="shared" si="25"/>
        <v>10_44</v>
      </c>
      <c r="C416" s="2" t="str">
        <f t="shared" si="27"/>
        <v>Missouri Valley$Inbred HIPS$150N$Dryland$Rep$2$Plot212Row10$Range44$@NC360</v>
      </c>
      <c r="D416" s="2">
        <v>212</v>
      </c>
      <c r="E416" s="2">
        <v>10</v>
      </c>
      <c r="F416" s="2">
        <v>44</v>
      </c>
      <c r="G416" s="2" t="s">
        <v>23</v>
      </c>
      <c r="H416" s="2">
        <v>2</v>
      </c>
      <c r="I416" s="2" t="s">
        <v>642</v>
      </c>
      <c r="J416" s="2" t="s">
        <v>551</v>
      </c>
      <c r="K416" s="2" t="s">
        <v>552</v>
      </c>
      <c r="L416" s="2" t="str">
        <f t="shared" si="26"/>
        <v>Inbred HIPS</v>
      </c>
      <c r="M416" t="s">
        <v>379</v>
      </c>
      <c r="N416">
        <v>243</v>
      </c>
      <c r="O416">
        <f>VLOOKUP(A416,'Original Index'!$A:$C,2,FALSE)</f>
        <v>1715899</v>
      </c>
      <c r="P416" s="2">
        <f>VLOOKUP(A416,'Original Index'!$A:$C,3,FALSE)</f>
        <v>1729650</v>
      </c>
      <c r="Q416">
        <f>IF(L416="Hybrid HIPS",VLOOKUP(F416,'Collection Maps'!$MR$5:$NM$46,MATCH(E416,'Collection Maps'!$MR$4:$NM$4,0),FALSE),VLOOKUP(F416,'Collection Maps'!$NS$6:$OO$89,MATCH(E416,'Collection Maps'!$NS$91:$OO$91,0),FALSE))</f>
        <v>33</v>
      </c>
    </row>
    <row r="417" spans="1:17" x14ac:dyDescent="0.45">
      <c r="A417" s="3" t="str">
        <f t="shared" si="24"/>
        <v>Inbred HIPS_11_44</v>
      </c>
      <c r="B417" s="3" t="str">
        <f t="shared" si="25"/>
        <v>11_44</v>
      </c>
      <c r="C417" s="2" t="str">
        <f t="shared" si="27"/>
        <v>Missouri Valley$Inbred HIPS$150N$Dryland$Rep$2$Plot211Row11$Range44$@LH54</v>
      </c>
      <c r="D417" s="2">
        <v>211</v>
      </c>
      <c r="E417" s="2">
        <v>11</v>
      </c>
      <c r="F417" s="2">
        <v>44</v>
      </c>
      <c r="G417" s="2" t="s">
        <v>59</v>
      </c>
      <c r="H417" s="2">
        <v>2</v>
      </c>
      <c r="I417" s="2" t="s">
        <v>642</v>
      </c>
      <c r="J417" s="2" t="s">
        <v>551</v>
      </c>
      <c r="K417" s="2" t="s">
        <v>552</v>
      </c>
      <c r="L417" s="2" t="str">
        <f t="shared" si="26"/>
        <v>Inbred HIPS</v>
      </c>
      <c r="M417" t="s">
        <v>379</v>
      </c>
      <c r="N417">
        <v>189</v>
      </c>
      <c r="O417">
        <f>VLOOKUP(A417,'Original Index'!$A:$C,2,FALSE)</f>
        <v>1715845</v>
      </c>
      <c r="P417" s="2">
        <f>VLOOKUP(A417,'Original Index'!$A:$C,3,FALSE)</f>
        <v>1729596</v>
      </c>
      <c r="Q417">
        <f>IF(L417="Hybrid HIPS",VLOOKUP(F417,'Collection Maps'!$MR$5:$NM$46,MATCH(E417,'Collection Maps'!$MR$4:$NM$4,0),FALSE),VLOOKUP(F417,'Collection Maps'!$NS$6:$OO$89,MATCH(E417,'Collection Maps'!$NS$91:$OO$91,0),FALSE))</f>
        <v>33</v>
      </c>
    </row>
    <row r="418" spans="1:17" x14ac:dyDescent="0.45">
      <c r="A418" s="3" t="str">
        <f t="shared" si="24"/>
        <v>Inbred HIPS_11_45</v>
      </c>
      <c r="B418" s="3" t="str">
        <f t="shared" si="25"/>
        <v>11_45</v>
      </c>
      <c r="C418" s="2" t="str">
        <f t="shared" si="27"/>
        <v>Missouri Valley$Inbred HIPS$150N$Dryland$Rep$2$Plot230Row11$Range45$@B73</v>
      </c>
      <c r="D418" s="2">
        <v>230</v>
      </c>
      <c r="E418" s="2">
        <v>11</v>
      </c>
      <c r="F418" s="2">
        <v>45</v>
      </c>
      <c r="G418" s="2" t="s">
        <v>21</v>
      </c>
      <c r="H418" s="2">
        <v>2</v>
      </c>
      <c r="I418" s="2" t="s">
        <v>642</v>
      </c>
      <c r="J418" s="2" t="s">
        <v>551</v>
      </c>
      <c r="K418" s="2" t="s">
        <v>552</v>
      </c>
      <c r="L418" s="2" t="str">
        <f t="shared" si="26"/>
        <v>Inbred HIPS</v>
      </c>
      <c r="M418" t="s">
        <v>379</v>
      </c>
      <c r="N418">
        <v>351</v>
      </c>
      <c r="O418">
        <f>VLOOKUP(A418,'Original Index'!$A:$C,2,FALSE)</f>
        <v>1716215</v>
      </c>
      <c r="P418" s="2">
        <f>VLOOKUP(A418,'Original Index'!$A:$C,3,FALSE)</f>
        <v>1729758</v>
      </c>
      <c r="Q418">
        <f>IF(L418="Hybrid HIPS",VLOOKUP(F418,'Collection Maps'!$MR$5:$NM$46,MATCH(E418,'Collection Maps'!$MR$4:$NM$4,0),FALSE),VLOOKUP(F418,'Collection Maps'!$NS$6:$OO$89,MATCH(E418,'Collection Maps'!$NS$91:$OO$91,0),FALSE))</f>
        <v>34</v>
      </c>
    </row>
    <row r="419" spans="1:17" x14ac:dyDescent="0.45">
      <c r="A419" s="3" t="str">
        <f t="shared" si="24"/>
        <v>Inbred HIPS_10_45</v>
      </c>
      <c r="B419" s="3" t="str">
        <f t="shared" si="25"/>
        <v>10_45</v>
      </c>
      <c r="C419" s="2" t="str">
        <f t="shared" si="27"/>
        <v>Missouri Valley$Inbred HIPS$150N$Dryland$Rep$2$Plot229Row10$Range45$@RS 710</v>
      </c>
      <c r="D419" s="2">
        <v>229</v>
      </c>
      <c r="E419" s="2">
        <v>10</v>
      </c>
      <c r="F419" s="2">
        <v>45</v>
      </c>
      <c r="G419" s="2" t="s">
        <v>43</v>
      </c>
      <c r="H419" s="2">
        <v>2</v>
      </c>
      <c r="I419" s="2" t="s">
        <v>642</v>
      </c>
      <c r="J419" s="2" t="s">
        <v>551</v>
      </c>
      <c r="K419" s="2" t="s">
        <v>552</v>
      </c>
      <c r="L419" s="2" t="str">
        <f t="shared" si="26"/>
        <v>Inbred HIPS</v>
      </c>
      <c r="M419" t="s">
        <v>379</v>
      </c>
      <c r="N419">
        <v>307</v>
      </c>
      <c r="O419">
        <f>VLOOKUP(A419,'Original Index'!$A:$C,2,FALSE)</f>
        <v>1716063</v>
      </c>
      <c r="P419" s="2">
        <f>VLOOKUP(A419,'Original Index'!$A:$C,3,FALSE)</f>
        <v>1729714</v>
      </c>
      <c r="Q419">
        <f>IF(L419="Hybrid HIPS",VLOOKUP(F419,'Collection Maps'!$MR$5:$NM$46,MATCH(E419,'Collection Maps'!$MR$4:$NM$4,0),FALSE),VLOOKUP(F419,'Collection Maps'!$NS$6:$OO$89,MATCH(E419,'Collection Maps'!$NS$91:$OO$91,0),FALSE))</f>
        <v>34</v>
      </c>
    </row>
    <row r="420" spans="1:17" x14ac:dyDescent="0.45">
      <c r="A420" s="3" t="str">
        <f t="shared" si="24"/>
        <v>Inbred HIPS_9_45</v>
      </c>
      <c r="B420" s="3" t="str">
        <f t="shared" si="25"/>
        <v>9_45</v>
      </c>
      <c r="C420" s="2" t="str">
        <f t="shared" si="27"/>
        <v>Missouri Valley$Inbred HIPS$150N$Dryland$Rep$2$Plot228Row9$Range45$@W22</v>
      </c>
      <c r="D420" s="2">
        <v>228</v>
      </c>
      <c r="E420" s="2">
        <v>9</v>
      </c>
      <c r="F420" s="2">
        <v>45</v>
      </c>
      <c r="G420" s="2" t="s">
        <v>25</v>
      </c>
      <c r="H420" s="2">
        <v>2</v>
      </c>
      <c r="I420" s="2" t="s">
        <v>642</v>
      </c>
      <c r="J420" s="2" t="s">
        <v>551</v>
      </c>
      <c r="K420" s="2" t="s">
        <v>552</v>
      </c>
      <c r="L420" s="2" t="str">
        <f t="shared" si="26"/>
        <v>Inbred HIPS</v>
      </c>
      <c r="M420" t="s">
        <v>379</v>
      </c>
      <c r="N420">
        <v>136</v>
      </c>
      <c r="O420">
        <f>VLOOKUP(A420,'Original Index'!$A:$C,2,FALSE)</f>
        <v>1715692</v>
      </c>
      <c r="P420" s="2">
        <f>VLOOKUP(A420,'Original Index'!$A:$C,3,FALSE)</f>
        <v>1729543</v>
      </c>
      <c r="Q420">
        <f>IF(L420="Hybrid HIPS",VLOOKUP(F420,'Collection Maps'!$MR$5:$NM$46,MATCH(E420,'Collection Maps'!$MR$4:$NM$4,0),FALSE),VLOOKUP(F420,'Collection Maps'!$NS$6:$OO$89,MATCH(E420,'Collection Maps'!$NS$91:$OO$91,0),FALSE))</f>
        <v>34</v>
      </c>
    </row>
    <row r="421" spans="1:17" x14ac:dyDescent="0.45">
      <c r="A421" s="3" t="str">
        <f t="shared" si="24"/>
        <v>Inbred HIPS_8_45</v>
      </c>
      <c r="B421" s="3" t="str">
        <f t="shared" si="25"/>
        <v>8_45</v>
      </c>
      <c r="C421" s="2" t="str">
        <f t="shared" si="27"/>
        <v>Missouri Valley$Inbred HIPS$150N$Dryland$Rep$2$Plot227Row8$Range45$@B73</v>
      </c>
      <c r="D421" s="2">
        <v>227</v>
      </c>
      <c r="E421" s="2">
        <v>8</v>
      </c>
      <c r="F421" s="2">
        <v>45</v>
      </c>
      <c r="G421" s="2" t="s">
        <v>21</v>
      </c>
      <c r="H421" s="2">
        <v>2</v>
      </c>
      <c r="I421" s="2" t="s">
        <v>642</v>
      </c>
      <c r="J421" s="2" t="s">
        <v>551</v>
      </c>
      <c r="K421" s="2" t="s">
        <v>552</v>
      </c>
      <c r="L421" s="2" t="str">
        <f t="shared" si="26"/>
        <v>Inbred HIPS</v>
      </c>
      <c r="M421" t="s">
        <v>379</v>
      </c>
      <c r="N421">
        <v>353</v>
      </c>
      <c r="O421">
        <f>VLOOKUP(A421,'Original Index'!$A:$C,2,FALSE)</f>
        <v>1716215</v>
      </c>
      <c r="P421" s="2">
        <f>VLOOKUP(A421,'Original Index'!$A:$C,3,FALSE)</f>
        <v>1729760</v>
      </c>
      <c r="Q421">
        <f>IF(L421="Hybrid HIPS",VLOOKUP(F421,'Collection Maps'!$MR$5:$NM$46,MATCH(E421,'Collection Maps'!$MR$4:$NM$4,0),FALSE),VLOOKUP(F421,'Collection Maps'!$NS$6:$OO$89,MATCH(E421,'Collection Maps'!$NS$91:$OO$91,0),FALSE))</f>
        <v>34</v>
      </c>
    </row>
    <row r="422" spans="1:17" x14ac:dyDescent="0.45">
      <c r="A422" s="3" t="str">
        <f t="shared" si="24"/>
        <v>Inbred HIPS_7_45</v>
      </c>
      <c r="B422" s="3" t="str">
        <f t="shared" si="25"/>
        <v>7_45</v>
      </c>
      <c r="C422" s="2" t="str">
        <f t="shared" si="27"/>
        <v>Missouri Valley$Inbred HIPS$150N$Dryland$Rep$2$Plot226Row7$Range45$@AK-06</v>
      </c>
      <c r="D422" s="2">
        <v>226</v>
      </c>
      <c r="E422" s="2">
        <v>7</v>
      </c>
      <c r="F422" s="2">
        <v>45</v>
      </c>
      <c r="G422" s="2" t="s">
        <v>373</v>
      </c>
      <c r="H422" s="2">
        <v>2</v>
      </c>
      <c r="I422" s="2" t="s">
        <v>642</v>
      </c>
      <c r="J422" s="2" t="s">
        <v>551</v>
      </c>
      <c r="K422" s="2" t="s">
        <v>552</v>
      </c>
      <c r="L422" s="2" t="str">
        <f t="shared" si="26"/>
        <v>Inbred HIPS</v>
      </c>
      <c r="M422" t="s">
        <v>379</v>
      </c>
      <c r="N422">
        <v>391</v>
      </c>
      <c r="O422">
        <f>VLOOKUP(A422,'Original Index'!$A:$C,2,FALSE)</f>
        <v>1716209</v>
      </c>
      <c r="P422" s="2">
        <f>VLOOKUP(A422,'Original Index'!$A:$C,3,FALSE)</f>
        <v>1729798</v>
      </c>
      <c r="Q422">
        <f>IF(L422="Hybrid HIPS",VLOOKUP(F422,'Collection Maps'!$MR$5:$NM$46,MATCH(E422,'Collection Maps'!$MR$4:$NM$4,0),FALSE),VLOOKUP(F422,'Collection Maps'!$NS$6:$OO$89,MATCH(E422,'Collection Maps'!$NS$91:$OO$91,0),FALSE))</f>
        <v>34</v>
      </c>
    </row>
    <row r="423" spans="1:17" x14ac:dyDescent="0.45">
      <c r="A423" s="3" t="str">
        <f t="shared" si="24"/>
        <v>Inbred HIPS_6_45</v>
      </c>
      <c r="B423" s="3" t="str">
        <f t="shared" si="25"/>
        <v>6_45</v>
      </c>
      <c r="C423" s="2" t="str">
        <f t="shared" si="27"/>
        <v>Missouri Valley$Inbred HIPS$150N$Dryland$Rep$2$Plot225Row6$Range45$@IA2132</v>
      </c>
      <c r="D423" s="2">
        <v>225</v>
      </c>
      <c r="E423" s="2">
        <v>6</v>
      </c>
      <c r="F423" s="2">
        <v>45</v>
      </c>
      <c r="G423" s="2" t="s">
        <v>40</v>
      </c>
      <c r="H423" s="2">
        <v>2</v>
      </c>
      <c r="I423" s="2" t="s">
        <v>642</v>
      </c>
      <c r="J423" s="2" t="s">
        <v>551</v>
      </c>
      <c r="K423" s="2" t="s">
        <v>552</v>
      </c>
      <c r="L423" s="2" t="str">
        <f t="shared" si="26"/>
        <v>Inbred HIPS</v>
      </c>
      <c r="M423" t="s">
        <v>379</v>
      </c>
      <c r="N423">
        <v>133</v>
      </c>
      <c r="O423">
        <f>VLOOKUP(A423,'Original Index'!$A:$C,2,FALSE)</f>
        <v>1715689</v>
      </c>
      <c r="P423" s="2">
        <f>VLOOKUP(A423,'Original Index'!$A:$C,3,FALSE)</f>
        <v>1729540</v>
      </c>
      <c r="Q423">
        <f>IF(L423="Hybrid HIPS",VLOOKUP(F423,'Collection Maps'!$MR$5:$NM$46,MATCH(E423,'Collection Maps'!$MR$4:$NM$4,0),FALSE),VLOOKUP(F423,'Collection Maps'!$NS$6:$OO$89,MATCH(E423,'Collection Maps'!$NS$91:$OO$91,0),FALSE))</f>
        <v>34</v>
      </c>
    </row>
    <row r="424" spans="1:17" x14ac:dyDescent="0.45">
      <c r="A424" s="3" t="str">
        <f t="shared" si="24"/>
        <v>Inbred HIPS_5_45</v>
      </c>
      <c r="B424" s="3" t="str">
        <f t="shared" si="25"/>
        <v>5_45</v>
      </c>
      <c r="C424" s="2" t="str">
        <f t="shared" si="27"/>
        <v>Missouri Valley$Inbred HIPS$150N$Dryland$Rep$2$Plot224Row5$Range45$@CML220</v>
      </c>
      <c r="D424" s="2">
        <v>224</v>
      </c>
      <c r="E424" s="2">
        <v>5</v>
      </c>
      <c r="F424" s="2">
        <v>45</v>
      </c>
      <c r="G424" s="2" t="s">
        <v>37</v>
      </c>
      <c r="H424" s="2">
        <v>2</v>
      </c>
      <c r="I424" s="2" t="s">
        <v>642</v>
      </c>
      <c r="J424" s="2" t="s">
        <v>551</v>
      </c>
      <c r="K424" s="2" t="s">
        <v>552</v>
      </c>
      <c r="L424" s="2" t="str">
        <f t="shared" si="26"/>
        <v>Inbred HIPS</v>
      </c>
      <c r="M424" t="s">
        <v>379</v>
      </c>
      <c r="N424">
        <v>337</v>
      </c>
      <c r="O424">
        <f>VLOOKUP(A424,'Original Index'!$A:$C,2,FALSE)</f>
        <v>1716093</v>
      </c>
      <c r="P424" s="2">
        <f>VLOOKUP(A424,'Original Index'!$A:$C,3,FALSE)</f>
        <v>1729744</v>
      </c>
      <c r="Q424">
        <f>IF(L424="Hybrid HIPS",VLOOKUP(F424,'Collection Maps'!$MR$5:$NM$46,MATCH(E424,'Collection Maps'!$MR$4:$NM$4,0),FALSE),VLOOKUP(F424,'Collection Maps'!$NS$6:$OO$89,MATCH(E424,'Collection Maps'!$NS$91:$OO$91,0),FALSE))</f>
        <v>34</v>
      </c>
    </row>
    <row r="425" spans="1:17" x14ac:dyDescent="0.45">
      <c r="A425" s="3" t="str">
        <f t="shared" si="24"/>
        <v>Inbred HIPS_4_45</v>
      </c>
      <c r="B425" s="3" t="str">
        <f t="shared" si="25"/>
        <v>4_45</v>
      </c>
      <c r="C425" s="2" t="str">
        <f t="shared" si="27"/>
        <v>Missouri Valley$Inbred HIPS$150N$Dryland$Rep$2$Plot223Row4$Range45$@CM7</v>
      </c>
      <c r="D425" s="2">
        <v>223</v>
      </c>
      <c r="E425" s="2">
        <v>4</v>
      </c>
      <c r="F425" s="2">
        <v>45</v>
      </c>
      <c r="G425" s="2" t="s">
        <v>54</v>
      </c>
      <c r="H425" s="2">
        <v>2</v>
      </c>
      <c r="I425" s="2" t="s">
        <v>642</v>
      </c>
      <c r="J425" s="2" t="s">
        <v>551</v>
      </c>
      <c r="K425" s="2" t="s">
        <v>552</v>
      </c>
      <c r="L425" s="2" t="str">
        <f t="shared" si="26"/>
        <v>Inbred HIPS</v>
      </c>
      <c r="M425" t="s">
        <v>379</v>
      </c>
      <c r="N425">
        <v>226</v>
      </c>
      <c r="O425">
        <f>VLOOKUP(A425,'Original Index'!$A:$C,2,FALSE)</f>
        <v>1715882</v>
      </c>
      <c r="P425" s="2">
        <f>VLOOKUP(A425,'Original Index'!$A:$C,3,FALSE)</f>
        <v>1729633</v>
      </c>
      <c r="Q425">
        <f>IF(L425="Hybrid HIPS",VLOOKUP(F425,'Collection Maps'!$MR$5:$NM$46,MATCH(E425,'Collection Maps'!$MR$4:$NM$4,0),FALSE),VLOOKUP(F425,'Collection Maps'!$NS$6:$OO$89,MATCH(E425,'Collection Maps'!$NS$91:$OO$91,0),FALSE))</f>
        <v>34</v>
      </c>
    </row>
    <row r="426" spans="1:17" x14ac:dyDescent="0.45">
      <c r="A426" s="3" t="str">
        <f t="shared" si="24"/>
        <v>Inbred HIPS_3_45</v>
      </c>
      <c r="B426" s="3" t="str">
        <f t="shared" si="25"/>
        <v>3_45</v>
      </c>
      <c r="C426" s="2" t="str">
        <f t="shared" si="27"/>
        <v>Missouri Valley$Inbred HIPS$150N$Dryland$Rep$2$Plot222Row3$Range45$@EP1</v>
      </c>
      <c r="D426" s="2">
        <v>222</v>
      </c>
      <c r="E426" s="2">
        <v>3</v>
      </c>
      <c r="F426" s="2">
        <v>45</v>
      </c>
      <c r="G426" s="2" t="s">
        <v>44</v>
      </c>
      <c r="H426" s="2">
        <v>2</v>
      </c>
      <c r="I426" s="2" t="s">
        <v>642</v>
      </c>
      <c r="J426" s="2" t="s">
        <v>551</v>
      </c>
      <c r="K426" s="2" t="s">
        <v>552</v>
      </c>
      <c r="L426" s="2" t="str">
        <f t="shared" si="26"/>
        <v>Inbred HIPS</v>
      </c>
      <c r="M426" t="s">
        <v>379</v>
      </c>
      <c r="N426">
        <v>287</v>
      </c>
      <c r="O426">
        <f>VLOOKUP(A426,'Original Index'!$A:$C,2,FALSE)</f>
        <v>1716043</v>
      </c>
      <c r="P426" s="2">
        <f>VLOOKUP(A426,'Original Index'!$A:$C,3,FALSE)</f>
        <v>1729694</v>
      </c>
      <c r="Q426">
        <f>IF(L426="Hybrid HIPS",VLOOKUP(F426,'Collection Maps'!$MR$5:$NM$46,MATCH(E426,'Collection Maps'!$MR$4:$NM$4,0),FALSE),VLOOKUP(F426,'Collection Maps'!$NS$6:$OO$89,MATCH(E426,'Collection Maps'!$NS$91:$OO$91,0),FALSE))</f>
        <v>34</v>
      </c>
    </row>
    <row r="427" spans="1:17" x14ac:dyDescent="0.45">
      <c r="A427" s="3" t="str">
        <f t="shared" si="24"/>
        <v>Inbred HIPS_2_45</v>
      </c>
      <c r="B427" s="3" t="str">
        <f t="shared" si="25"/>
        <v>2_45</v>
      </c>
      <c r="C427" s="2" t="str">
        <f t="shared" si="27"/>
        <v>Missouri Valley$Inbred HIPS$150N$Dryland$Rep$2$Plot221Row2$Range45$@W153R</v>
      </c>
      <c r="D427" s="2">
        <v>221</v>
      </c>
      <c r="E427" s="2">
        <v>2</v>
      </c>
      <c r="F427" s="2">
        <v>45</v>
      </c>
      <c r="G427" s="2" t="s">
        <v>28</v>
      </c>
      <c r="H427" s="2">
        <v>2</v>
      </c>
      <c r="I427" s="2" t="s">
        <v>642</v>
      </c>
      <c r="J427" s="2" t="s">
        <v>551</v>
      </c>
      <c r="K427" s="2" t="s">
        <v>552</v>
      </c>
      <c r="L427" s="2" t="str">
        <f t="shared" si="26"/>
        <v>Inbred HIPS</v>
      </c>
      <c r="M427" t="s">
        <v>379</v>
      </c>
      <c r="N427">
        <v>167</v>
      </c>
      <c r="O427">
        <f>VLOOKUP(A427,'Original Index'!$A:$C,2,FALSE)</f>
        <v>1715823</v>
      </c>
      <c r="P427" s="2">
        <f>VLOOKUP(A427,'Original Index'!$A:$C,3,FALSE)</f>
        <v>1729574</v>
      </c>
      <c r="Q427">
        <f>IF(L427="Hybrid HIPS",VLOOKUP(F427,'Collection Maps'!$MR$5:$NM$46,MATCH(E427,'Collection Maps'!$MR$4:$NM$4,0),FALSE),VLOOKUP(F427,'Collection Maps'!$NS$6:$OO$89,MATCH(E427,'Collection Maps'!$NS$91:$OO$91,0),FALSE))</f>
        <v>34</v>
      </c>
    </row>
    <row r="428" spans="1:17" x14ac:dyDescent="0.45">
      <c r="A428" s="3" t="str">
        <f t="shared" si="24"/>
        <v>Inbred HIPS_2_46</v>
      </c>
      <c r="B428" s="3" t="str">
        <f t="shared" si="25"/>
        <v>2_46</v>
      </c>
      <c r="C428" s="2" t="str">
        <f t="shared" si="27"/>
        <v>Missouri Valley$Inbred HIPS$150N$Dryland$Rep$2$Plot240Row2$Range46$@CM37</v>
      </c>
      <c r="D428" s="2">
        <v>240</v>
      </c>
      <c r="E428" s="2">
        <v>2</v>
      </c>
      <c r="F428" s="2">
        <v>46</v>
      </c>
      <c r="G428" s="2" t="s">
        <v>31</v>
      </c>
      <c r="H428" s="2">
        <v>2</v>
      </c>
      <c r="I428" s="2" t="s">
        <v>642</v>
      </c>
      <c r="J428" s="2" t="s">
        <v>551</v>
      </c>
      <c r="K428" s="2" t="s">
        <v>552</v>
      </c>
      <c r="L428" s="2" t="str">
        <f t="shared" si="26"/>
        <v>Inbred HIPS</v>
      </c>
      <c r="M428" t="s">
        <v>379</v>
      </c>
      <c r="N428">
        <v>279</v>
      </c>
      <c r="O428">
        <f>VLOOKUP(A428,'Original Index'!$A:$C,2,FALSE)</f>
        <v>1716035</v>
      </c>
      <c r="P428" s="2">
        <f>VLOOKUP(A428,'Original Index'!$A:$C,3,FALSE)</f>
        <v>1729686</v>
      </c>
      <c r="Q428">
        <f>IF(L428="Hybrid HIPS",VLOOKUP(F428,'Collection Maps'!$MR$5:$NM$46,MATCH(E428,'Collection Maps'!$MR$4:$NM$4,0),FALSE),VLOOKUP(F428,'Collection Maps'!$NS$6:$OO$89,MATCH(E428,'Collection Maps'!$NS$91:$OO$91,0),FALSE))</f>
        <v>34</v>
      </c>
    </row>
    <row r="429" spans="1:17" x14ac:dyDescent="0.45">
      <c r="A429" s="3" t="str">
        <f t="shared" si="24"/>
        <v>Inbred HIPS_3_46</v>
      </c>
      <c r="B429" s="3" t="str">
        <f t="shared" si="25"/>
        <v>3_46</v>
      </c>
      <c r="C429" s="2" t="str">
        <f t="shared" si="27"/>
        <v>Missouri Valley$Inbred HIPS$150N$Dryland$Rep$2$Plot239Row3$Range46$@AK-03</v>
      </c>
      <c r="D429" s="2">
        <v>239</v>
      </c>
      <c r="E429" s="2">
        <v>3</v>
      </c>
      <c r="F429" s="2">
        <v>46</v>
      </c>
      <c r="G429" s="2" t="s">
        <v>375</v>
      </c>
      <c r="H429" s="2">
        <v>2</v>
      </c>
      <c r="I429" s="2" t="s">
        <v>642</v>
      </c>
      <c r="J429" s="2" t="s">
        <v>551</v>
      </c>
      <c r="K429" s="2" t="s">
        <v>552</v>
      </c>
      <c r="L429" s="2" t="str">
        <f t="shared" si="26"/>
        <v>Inbred HIPS</v>
      </c>
      <c r="M429" t="s">
        <v>379</v>
      </c>
      <c r="N429">
        <v>388</v>
      </c>
      <c r="O429">
        <f>VLOOKUP(A429,'Original Index'!$A:$C,2,FALSE)</f>
        <v>1716206</v>
      </c>
      <c r="P429" s="2">
        <f>VLOOKUP(A429,'Original Index'!$A:$C,3,FALSE)</f>
        <v>1729795</v>
      </c>
      <c r="Q429">
        <f>IF(L429="Hybrid HIPS",VLOOKUP(F429,'Collection Maps'!$MR$5:$NM$46,MATCH(E429,'Collection Maps'!$MR$4:$NM$4,0),FALSE),VLOOKUP(F429,'Collection Maps'!$NS$6:$OO$89,MATCH(E429,'Collection Maps'!$NS$91:$OO$91,0),FALSE))</f>
        <v>34</v>
      </c>
    </row>
    <row r="430" spans="1:17" x14ac:dyDescent="0.45">
      <c r="A430" s="3" t="str">
        <f t="shared" si="24"/>
        <v>Inbred HIPS_4_46</v>
      </c>
      <c r="B430" s="3" t="str">
        <f t="shared" si="25"/>
        <v>4_46</v>
      </c>
      <c r="C430" s="2" t="str">
        <f t="shared" si="27"/>
        <v>Missouri Valley$Inbred HIPS$150N$Dryland$Rep$2$Plot238Row4$Range46$@I29</v>
      </c>
      <c r="D430" s="2">
        <v>238</v>
      </c>
      <c r="E430" s="2">
        <v>4</v>
      </c>
      <c r="F430" s="2">
        <v>46</v>
      </c>
      <c r="G430" s="2" t="s">
        <v>32</v>
      </c>
      <c r="H430" s="2">
        <v>2</v>
      </c>
      <c r="I430" s="2" t="s">
        <v>642</v>
      </c>
      <c r="J430" s="2" t="s">
        <v>551</v>
      </c>
      <c r="K430" s="2" t="s">
        <v>552</v>
      </c>
      <c r="L430" s="2" t="str">
        <f t="shared" si="26"/>
        <v>Inbred HIPS</v>
      </c>
      <c r="M430" t="s">
        <v>379</v>
      </c>
      <c r="N430">
        <v>288</v>
      </c>
      <c r="O430">
        <f>VLOOKUP(A430,'Original Index'!$A:$C,2,FALSE)</f>
        <v>1716044</v>
      </c>
      <c r="P430" s="2">
        <f>VLOOKUP(A430,'Original Index'!$A:$C,3,FALSE)</f>
        <v>1729695</v>
      </c>
      <c r="Q430">
        <f>IF(L430="Hybrid HIPS",VLOOKUP(F430,'Collection Maps'!$MR$5:$NM$46,MATCH(E430,'Collection Maps'!$MR$4:$NM$4,0),FALSE),VLOOKUP(F430,'Collection Maps'!$NS$6:$OO$89,MATCH(E430,'Collection Maps'!$NS$91:$OO$91,0),FALSE))</f>
        <v>34</v>
      </c>
    </row>
    <row r="431" spans="1:17" x14ac:dyDescent="0.45">
      <c r="A431" s="3" t="str">
        <f t="shared" si="24"/>
        <v>Inbred HIPS_5_46</v>
      </c>
      <c r="B431" s="3" t="str">
        <f t="shared" si="25"/>
        <v>5_46</v>
      </c>
      <c r="C431" s="2" t="str">
        <f t="shared" si="27"/>
        <v>Missouri Valley$Inbred HIPS$150N$Dryland$Rep$2$Plot237Row5$Range46$@NC364</v>
      </c>
      <c r="D431" s="2">
        <v>237</v>
      </c>
      <c r="E431" s="2">
        <v>5</v>
      </c>
      <c r="F431" s="2">
        <v>46</v>
      </c>
      <c r="G431" s="2" t="s">
        <v>64</v>
      </c>
      <c r="H431" s="2">
        <v>2</v>
      </c>
      <c r="I431" s="2" t="s">
        <v>642</v>
      </c>
      <c r="J431" s="2" t="s">
        <v>551</v>
      </c>
      <c r="K431" s="2" t="s">
        <v>552</v>
      </c>
      <c r="L431" s="2" t="str">
        <f t="shared" si="26"/>
        <v>Inbred HIPS</v>
      </c>
      <c r="M431" t="s">
        <v>379</v>
      </c>
      <c r="N431">
        <v>128</v>
      </c>
      <c r="O431">
        <f>VLOOKUP(A431,'Original Index'!$A:$C,2,FALSE)</f>
        <v>1715684</v>
      </c>
      <c r="P431" s="2">
        <f>VLOOKUP(A431,'Original Index'!$A:$C,3,FALSE)</f>
        <v>1729535</v>
      </c>
      <c r="Q431">
        <f>IF(L431="Hybrid HIPS",VLOOKUP(F431,'Collection Maps'!$MR$5:$NM$46,MATCH(E431,'Collection Maps'!$MR$4:$NM$4,0),FALSE),VLOOKUP(F431,'Collection Maps'!$NS$6:$OO$89,MATCH(E431,'Collection Maps'!$NS$91:$OO$91,0),FALSE))</f>
        <v>34</v>
      </c>
    </row>
    <row r="432" spans="1:17" x14ac:dyDescent="0.45">
      <c r="A432" s="3" t="str">
        <f t="shared" si="24"/>
        <v>Inbred HIPS_6_46</v>
      </c>
      <c r="B432" s="3" t="str">
        <f t="shared" si="25"/>
        <v>6_46</v>
      </c>
      <c r="C432" s="2" t="str">
        <f t="shared" si="27"/>
        <v>Missouri Valley$Inbred HIPS$150N$Dryland$Rep$2$Plot236Row6$Range46$@LH1</v>
      </c>
      <c r="D432" s="2">
        <v>236</v>
      </c>
      <c r="E432" s="2">
        <v>6</v>
      </c>
      <c r="F432" s="2">
        <v>46</v>
      </c>
      <c r="G432" s="2" t="s">
        <v>52</v>
      </c>
      <c r="H432" s="2">
        <v>2</v>
      </c>
      <c r="I432" s="2" t="s">
        <v>642</v>
      </c>
      <c r="J432" s="2" t="s">
        <v>551</v>
      </c>
      <c r="K432" s="2" t="s">
        <v>552</v>
      </c>
      <c r="L432" s="2" t="str">
        <f t="shared" si="26"/>
        <v>Inbred HIPS</v>
      </c>
      <c r="M432" t="s">
        <v>379</v>
      </c>
      <c r="N432">
        <v>324</v>
      </c>
      <c r="O432">
        <f>VLOOKUP(A432,'Original Index'!$A:$C,2,FALSE)</f>
        <v>1716080</v>
      </c>
      <c r="P432" s="2">
        <f>VLOOKUP(A432,'Original Index'!$A:$C,3,FALSE)</f>
        <v>1729731</v>
      </c>
      <c r="Q432">
        <f>IF(L432="Hybrid HIPS",VLOOKUP(F432,'Collection Maps'!$MR$5:$NM$46,MATCH(E432,'Collection Maps'!$MR$4:$NM$4,0),FALSE),VLOOKUP(F432,'Collection Maps'!$NS$6:$OO$89,MATCH(E432,'Collection Maps'!$NS$91:$OO$91,0),FALSE))</f>
        <v>34</v>
      </c>
    </row>
    <row r="433" spans="1:17" x14ac:dyDescent="0.45">
      <c r="A433" s="3" t="str">
        <f t="shared" si="24"/>
        <v>Inbred HIPS_7_46</v>
      </c>
      <c r="B433" s="3" t="str">
        <f t="shared" si="25"/>
        <v>7_46</v>
      </c>
      <c r="C433" s="2" t="str">
        <f t="shared" si="27"/>
        <v>Missouri Valley$Inbred HIPS$150N$Dryland$Rep$2$Plot235Row7$Range46$@B73</v>
      </c>
      <c r="D433" s="2">
        <v>235</v>
      </c>
      <c r="E433" s="2">
        <v>7</v>
      </c>
      <c r="F433" s="2">
        <v>46</v>
      </c>
      <c r="G433" s="2" t="s">
        <v>21</v>
      </c>
      <c r="H433" s="2">
        <v>2</v>
      </c>
      <c r="I433" s="2" t="s">
        <v>642</v>
      </c>
      <c r="J433" s="2" t="s">
        <v>551</v>
      </c>
      <c r="K433" s="2" t="s">
        <v>552</v>
      </c>
      <c r="L433" s="2" t="str">
        <f t="shared" si="26"/>
        <v>Inbred HIPS</v>
      </c>
      <c r="M433" t="s">
        <v>379</v>
      </c>
      <c r="N433">
        <v>352</v>
      </c>
      <c r="O433">
        <f>VLOOKUP(A433,'Original Index'!$A:$C,2,FALSE)</f>
        <v>1716215</v>
      </c>
      <c r="P433" s="2">
        <f>VLOOKUP(A433,'Original Index'!$A:$C,3,FALSE)</f>
        <v>1729759</v>
      </c>
      <c r="Q433">
        <f>IF(L433="Hybrid HIPS",VLOOKUP(F433,'Collection Maps'!$MR$5:$NM$46,MATCH(E433,'Collection Maps'!$MR$4:$NM$4,0),FALSE),VLOOKUP(F433,'Collection Maps'!$NS$6:$OO$89,MATCH(E433,'Collection Maps'!$NS$91:$OO$91,0),FALSE))</f>
        <v>34</v>
      </c>
    </row>
    <row r="434" spans="1:17" x14ac:dyDescent="0.45">
      <c r="A434" s="3" t="str">
        <f t="shared" si="24"/>
        <v>Inbred HIPS_8_46</v>
      </c>
      <c r="B434" s="3" t="str">
        <f t="shared" si="25"/>
        <v>8_46</v>
      </c>
      <c r="C434" s="2" t="str">
        <f t="shared" si="27"/>
        <v>Missouri Valley$Inbred HIPS$150N$Dryland$Rep$2$Plot234Row8$Range46$@IDS69</v>
      </c>
      <c r="D434" s="2">
        <v>234</v>
      </c>
      <c r="E434" s="2">
        <v>8</v>
      </c>
      <c r="F434" s="2">
        <v>46</v>
      </c>
      <c r="G434" s="2" t="s">
        <v>24</v>
      </c>
      <c r="H434" s="2">
        <v>2</v>
      </c>
      <c r="I434" s="2" t="s">
        <v>642</v>
      </c>
      <c r="J434" s="2" t="s">
        <v>551</v>
      </c>
      <c r="K434" s="2" t="s">
        <v>552</v>
      </c>
      <c r="L434" s="2" t="str">
        <f t="shared" si="26"/>
        <v>Inbred HIPS</v>
      </c>
      <c r="M434" t="s">
        <v>379</v>
      </c>
      <c r="N434">
        <v>281</v>
      </c>
      <c r="O434">
        <f>VLOOKUP(A434,'Original Index'!$A:$C,2,FALSE)</f>
        <v>1716037</v>
      </c>
      <c r="P434" s="2">
        <f>VLOOKUP(A434,'Original Index'!$A:$C,3,FALSE)</f>
        <v>1729688</v>
      </c>
      <c r="Q434">
        <f>IF(L434="Hybrid HIPS",VLOOKUP(F434,'Collection Maps'!$MR$5:$NM$46,MATCH(E434,'Collection Maps'!$MR$4:$NM$4,0),FALSE),VLOOKUP(F434,'Collection Maps'!$NS$6:$OO$89,MATCH(E434,'Collection Maps'!$NS$91:$OO$91,0),FALSE))</f>
        <v>34</v>
      </c>
    </row>
    <row r="435" spans="1:17" x14ac:dyDescent="0.45">
      <c r="A435" s="3" t="str">
        <f t="shared" si="24"/>
        <v>Inbred HIPS_9_46</v>
      </c>
      <c r="B435" s="3" t="str">
        <f t="shared" si="25"/>
        <v>9_46</v>
      </c>
      <c r="C435" s="2" t="str">
        <f t="shared" si="27"/>
        <v>Missouri Valley$Inbred HIPS$150N$Dryland$Rep$2$Plot233Row9$Range46$@778</v>
      </c>
      <c r="D435" s="2">
        <v>233</v>
      </c>
      <c r="E435" s="2">
        <v>9</v>
      </c>
      <c r="F435" s="2">
        <v>46</v>
      </c>
      <c r="G435" s="2" t="s">
        <v>22</v>
      </c>
      <c r="H435" s="2">
        <v>2</v>
      </c>
      <c r="I435" s="2" t="s">
        <v>642</v>
      </c>
      <c r="J435" s="2" t="s">
        <v>551</v>
      </c>
      <c r="K435" s="2" t="s">
        <v>552</v>
      </c>
      <c r="L435" s="2" t="str">
        <f t="shared" si="26"/>
        <v>Inbred HIPS</v>
      </c>
      <c r="M435" t="s">
        <v>379</v>
      </c>
      <c r="N435">
        <v>193</v>
      </c>
      <c r="O435">
        <f>VLOOKUP(A435,'Original Index'!$A:$C,2,FALSE)</f>
        <v>1715849</v>
      </c>
      <c r="P435" s="2">
        <f>VLOOKUP(A435,'Original Index'!$A:$C,3,FALSE)</f>
        <v>1729600</v>
      </c>
      <c r="Q435">
        <f>IF(L435="Hybrid HIPS",VLOOKUP(F435,'Collection Maps'!$MR$5:$NM$46,MATCH(E435,'Collection Maps'!$MR$4:$NM$4,0),FALSE),VLOOKUP(F435,'Collection Maps'!$NS$6:$OO$89,MATCH(E435,'Collection Maps'!$NS$91:$OO$91,0),FALSE))</f>
        <v>34</v>
      </c>
    </row>
    <row r="436" spans="1:17" x14ac:dyDescent="0.45">
      <c r="A436" s="3" t="str">
        <f t="shared" si="24"/>
        <v>Inbred HIPS_10_46</v>
      </c>
      <c r="B436" s="3" t="str">
        <f t="shared" si="25"/>
        <v>10_46</v>
      </c>
      <c r="C436" s="2" t="str">
        <f t="shared" si="27"/>
        <v>Missouri Valley$Inbred HIPS$150N$Dryland$Rep$2$Plot232Row10$Range46$@white variegated</v>
      </c>
      <c r="D436" s="2">
        <v>232</v>
      </c>
      <c r="E436" s="2">
        <v>10</v>
      </c>
      <c r="F436" s="2">
        <v>46</v>
      </c>
      <c r="G436" s="2" t="s">
        <v>20</v>
      </c>
      <c r="H436" s="2">
        <v>2</v>
      </c>
      <c r="I436" s="2" t="s">
        <v>642</v>
      </c>
      <c r="J436" s="2" t="s">
        <v>551</v>
      </c>
      <c r="K436" s="2" t="s">
        <v>552</v>
      </c>
      <c r="L436" s="2" t="str">
        <f t="shared" si="26"/>
        <v>Inbred HIPS</v>
      </c>
      <c r="M436" t="s">
        <v>379</v>
      </c>
      <c r="N436">
        <v>347</v>
      </c>
      <c r="O436">
        <f>VLOOKUP(A436,'Original Index'!$A:$C,2,FALSE)</f>
        <v>1716203</v>
      </c>
      <c r="P436" s="2">
        <f>VLOOKUP(A436,'Original Index'!$A:$C,3,FALSE)</f>
        <v>1729754</v>
      </c>
      <c r="Q436">
        <f>IF(L436="Hybrid HIPS",VLOOKUP(F436,'Collection Maps'!$MR$5:$NM$46,MATCH(E436,'Collection Maps'!$MR$4:$NM$4,0),FALSE),VLOOKUP(F436,'Collection Maps'!$NS$6:$OO$89,MATCH(E436,'Collection Maps'!$NS$91:$OO$91,0),FALSE))</f>
        <v>34</v>
      </c>
    </row>
    <row r="437" spans="1:17" x14ac:dyDescent="0.45">
      <c r="A437" s="3" t="str">
        <f t="shared" si="24"/>
        <v>Inbred HIPS_11_46</v>
      </c>
      <c r="B437" s="3" t="str">
        <f t="shared" si="25"/>
        <v>11_46</v>
      </c>
      <c r="C437" s="2" t="str">
        <f t="shared" si="27"/>
        <v>Missouri Valley$Inbred HIPS$150N$Dryland$Rep$2$Plot231Row11$Range46$@CI187-2</v>
      </c>
      <c r="D437" s="2">
        <v>231</v>
      </c>
      <c r="E437" s="2">
        <v>11</v>
      </c>
      <c r="F437" s="2">
        <v>46</v>
      </c>
      <c r="G437" s="2" t="s">
        <v>26</v>
      </c>
      <c r="H437" s="2">
        <v>2</v>
      </c>
      <c r="I437" s="2" t="s">
        <v>642</v>
      </c>
      <c r="J437" s="2" t="s">
        <v>551</v>
      </c>
      <c r="K437" s="2" t="s">
        <v>552</v>
      </c>
      <c r="L437" s="2" t="str">
        <f t="shared" si="26"/>
        <v>Inbred HIPS</v>
      </c>
      <c r="M437" t="s">
        <v>379</v>
      </c>
      <c r="N437">
        <v>109</v>
      </c>
      <c r="O437">
        <f>VLOOKUP(A437,'Original Index'!$A:$C,2,FALSE)</f>
        <v>1715665</v>
      </c>
      <c r="P437" s="2">
        <f>VLOOKUP(A437,'Original Index'!$A:$C,3,FALSE)</f>
        <v>1729516</v>
      </c>
      <c r="Q437">
        <f>IF(L437="Hybrid HIPS",VLOOKUP(F437,'Collection Maps'!$MR$5:$NM$46,MATCH(E437,'Collection Maps'!$MR$4:$NM$4,0),FALSE),VLOOKUP(F437,'Collection Maps'!$NS$6:$OO$89,MATCH(E437,'Collection Maps'!$NS$91:$OO$91,0),FALSE))</f>
        <v>34</v>
      </c>
    </row>
    <row r="438" spans="1:17" x14ac:dyDescent="0.45">
      <c r="A438" s="3" t="str">
        <f t="shared" si="24"/>
        <v>Inbred HIPS_11_47</v>
      </c>
      <c r="B438" s="3" t="str">
        <f t="shared" si="25"/>
        <v>11_47</v>
      </c>
      <c r="C438" s="2" t="str">
        <f t="shared" si="27"/>
        <v>Missouri Valley$Inbred HIPS$150N$Dryland$Rep$2$Plot250Row11$Range47$@B73</v>
      </c>
      <c r="D438" s="2">
        <v>250</v>
      </c>
      <c r="E438" s="2">
        <v>11</v>
      </c>
      <c r="F438" s="2">
        <v>47</v>
      </c>
      <c r="G438" s="2" t="s">
        <v>21</v>
      </c>
      <c r="H438" s="2">
        <v>2</v>
      </c>
      <c r="I438" s="2" t="s">
        <v>642</v>
      </c>
      <c r="J438" s="2" t="s">
        <v>551</v>
      </c>
      <c r="K438" s="2" t="s">
        <v>552</v>
      </c>
      <c r="L438" s="2" t="str">
        <f t="shared" si="26"/>
        <v>Inbred HIPS</v>
      </c>
      <c r="M438" t="s">
        <v>379</v>
      </c>
      <c r="N438">
        <v>355</v>
      </c>
      <c r="O438">
        <f>VLOOKUP(A438,'Original Index'!$A:$C,2,FALSE)</f>
        <v>1716215</v>
      </c>
      <c r="P438" s="2">
        <f>VLOOKUP(A438,'Original Index'!$A:$C,3,FALSE)</f>
        <v>1729762</v>
      </c>
      <c r="Q438">
        <f>IF(L438="Hybrid HIPS",VLOOKUP(F438,'Collection Maps'!$MR$5:$NM$46,MATCH(E438,'Collection Maps'!$MR$4:$NM$4,0),FALSE),VLOOKUP(F438,'Collection Maps'!$NS$6:$OO$89,MATCH(E438,'Collection Maps'!$NS$91:$OO$91,0),FALSE))</f>
        <v>35</v>
      </c>
    </row>
    <row r="439" spans="1:17" x14ac:dyDescent="0.45">
      <c r="A439" s="3" t="str">
        <f t="shared" si="24"/>
        <v>Inbred HIPS_10_47</v>
      </c>
      <c r="B439" s="3" t="str">
        <f t="shared" si="25"/>
        <v>10_47</v>
      </c>
      <c r="C439" s="2" t="str">
        <f t="shared" si="27"/>
        <v>Missouri Valley$Inbred HIPS$150N$Dryland$Rep$2$Plot249Row10$Range47$@29MIBZ2</v>
      </c>
      <c r="D439" s="2">
        <v>249</v>
      </c>
      <c r="E439" s="2">
        <v>10</v>
      </c>
      <c r="F439" s="2">
        <v>47</v>
      </c>
      <c r="G439" s="2" t="s">
        <v>34</v>
      </c>
      <c r="H439" s="2">
        <v>2</v>
      </c>
      <c r="I439" s="2" t="s">
        <v>642</v>
      </c>
      <c r="J439" s="2" t="s">
        <v>551</v>
      </c>
      <c r="K439" s="2" t="s">
        <v>552</v>
      </c>
      <c r="L439" s="2" t="str">
        <f t="shared" si="26"/>
        <v>Inbred HIPS</v>
      </c>
      <c r="M439" t="s">
        <v>379</v>
      </c>
      <c r="N439">
        <v>53</v>
      </c>
      <c r="O439">
        <f>VLOOKUP(A439,'Original Index'!$A:$C,2,FALSE)</f>
        <v>1715609</v>
      </c>
      <c r="P439" s="2">
        <f>VLOOKUP(A439,'Original Index'!$A:$C,3,FALSE)</f>
        <v>1729460</v>
      </c>
      <c r="Q439">
        <f>IF(L439="Hybrid HIPS",VLOOKUP(F439,'Collection Maps'!$MR$5:$NM$46,MATCH(E439,'Collection Maps'!$MR$4:$NM$4,0),FALSE),VLOOKUP(F439,'Collection Maps'!$NS$6:$OO$89,MATCH(E439,'Collection Maps'!$NS$91:$OO$91,0),FALSE))</f>
        <v>35</v>
      </c>
    </row>
    <row r="440" spans="1:17" x14ac:dyDescent="0.45">
      <c r="A440" s="3" t="str">
        <f t="shared" si="24"/>
        <v>Inbred HIPS_9_47</v>
      </c>
      <c r="B440" s="3" t="str">
        <f t="shared" si="25"/>
        <v>9_47</v>
      </c>
      <c r="C440" s="2" t="str">
        <f t="shared" si="27"/>
        <v>Missouri Valley$Inbred HIPS$150N$Dryland$Rep$2$Plot248Row9$Range47$@CO106</v>
      </c>
      <c r="D440" s="2">
        <v>248</v>
      </c>
      <c r="E440" s="2">
        <v>9</v>
      </c>
      <c r="F440" s="2">
        <v>47</v>
      </c>
      <c r="G440" s="2" t="s">
        <v>49</v>
      </c>
      <c r="H440" s="2">
        <v>2</v>
      </c>
      <c r="I440" s="2" t="s">
        <v>642</v>
      </c>
      <c r="J440" s="2" t="s">
        <v>551</v>
      </c>
      <c r="K440" s="2" t="s">
        <v>552</v>
      </c>
      <c r="L440" s="2" t="str">
        <f t="shared" si="26"/>
        <v>Inbred HIPS</v>
      </c>
      <c r="M440" t="s">
        <v>379</v>
      </c>
      <c r="N440">
        <v>285</v>
      </c>
      <c r="O440">
        <f>VLOOKUP(A440,'Original Index'!$A:$C,2,FALSE)</f>
        <v>1716041</v>
      </c>
      <c r="P440" s="2">
        <f>VLOOKUP(A440,'Original Index'!$A:$C,3,FALSE)</f>
        <v>1729692</v>
      </c>
      <c r="Q440">
        <f>IF(L440="Hybrid HIPS",VLOOKUP(F440,'Collection Maps'!$MR$5:$NM$46,MATCH(E440,'Collection Maps'!$MR$4:$NM$4,0),FALSE),VLOOKUP(F440,'Collection Maps'!$NS$6:$OO$89,MATCH(E440,'Collection Maps'!$NS$91:$OO$91,0),FALSE))</f>
        <v>35</v>
      </c>
    </row>
    <row r="441" spans="1:17" x14ac:dyDescent="0.45">
      <c r="A441" s="3" t="str">
        <f t="shared" si="24"/>
        <v>Inbred HIPS_8_47</v>
      </c>
      <c r="B441" s="3" t="str">
        <f t="shared" si="25"/>
        <v>8_47</v>
      </c>
      <c r="C441" s="2" t="str">
        <f t="shared" si="27"/>
        <v>Missouri Valley$Inbred HIPS$150N$Dryland$Rep$2$Plot247Row8$Range47$@AK-10</v>
      </c>
      <c r="D441" s="2">
        <v>247</v>
      </c>
      <c r="E441" s="2">
        <v>8</v>
      </c>
      <c r="F441" s="2">
        <v>47</v>
      </c>
      <c r="G441" s="2" t="s">
        <v>374</v>
      </c>
      <c r="H441" s="2">
        <v>2</v>
      </c>
      <c r="I441" s="2" t="s">
        <v>642</v>
      </c>
      <c r="J441" s="2" t="s">
        <v>551</v>
      </c>
      <c r="K441" s="2" t="s">
        <v>552</v>
      </c>
      <c r="L441" s="2" t="str">
        <f t="shared" si="26"/>
        <v>Inbred HIPS</v>
      </c>
      <c r="M441" t="s">
        <v>379</v>
      </c>
      <c r="N441">
        <v>395</v>
      </c>
      <c r="O441">
        <f>VLOOKUP(A441,'Original Index'!$A:$C,2,FALSE)</f>
        <v>1716213</v>
      </c>
      <c r="P441" s="2">
        <f>VLOOKUP(A441,'Original Index'!$A:$C,3,FALSE)</f>
        <v>1729802</v>
      </c>
      <c r="Q441">
        <f>IF(L441="Hybrid HIPS",VLOOKUP(F441,'Collection Maps'!$MR$5:$NM$46,MATCH(E441,'Collection Maps'!$MR$4:$NM$4,0),FALSE),VLOOKUP(F441,'Collection Maps'!$NS$6:$OO$89,MATCH(E441,'Collection Maps'!$NS$91:$OO$91,0),FALSE))</f>
        <v>35</v>
      </c>
    </row>
    <row r="442" spans="1:17" x14ac:dyDescent="0.45">
      <c r="A442" s="3" t="str">
        <f t="shared" si="24"/>
        <v>Inbred HIPS_7_47</v>
      </c>
      <c r="B442" s="3" t="str">
        <f t="shared" si="25"/>
        <v>7_47</v>
      </c>
      <c r="C442" s="2" t="str">
        <f t="shared" si="27"/>
        <v>Missouri Valley$Inbred HIPS$150N$Dryland$Rep$2$Plot246Row7$Range47$@W117Ht</v>
      </c>
      <c r="D442" s="2">
        <v>246</v>
      </c>
      <c r="E442" s="2">
        <v>7</v>
      </c>
      <c r="F442" s="2">
        <v>47</v>
      </c>
      <c r="G442" s="2" t="s">
        <v>58</v>
      </c>
      <c r="H442" s="2">
        <v>2</v>
      </c>
      <c r="I442" s="2" t="s">
        <v>642</v>
      </c>
      <c r="J442" s="2" t="s">
        <v>551</v>
      </c>
      <c r="K442" s="2" t="s">
        <v>552</v>
      </c>
      <c r="L442" s="2" t="str">
        <f t="shared" si="26"/>
        <v>Inbred HIPS</v>
      </c>
      <c r="M442" t="s">
        <v>379</v>
      </c>
      <c r="N442">
        <v>331</v>
      </c>
      <c r="O442">
        <f>VLOOKUP(A442,'Original Index'!$A:$C,2,FALSE)</f>
        <v>1716087</v>
      </c>
      <c r="P442" s="2">
        <f>VLOOKUP(A442,'Original Index'!$A:$C,3,FALSE)</f>
        <v>1729738</v>
      </c>
      <c r="Q442">
        <f>IF(L442="Hybrid HIPS",VLOOKUP(F442,'Collection Maps'!$MR$5:$NM$46,MATCH(E442,'Collection Maps'!$MR$4:$NM$4,0),FALSE),VLOOKUP(F442,'Collection Maps'!$NS$6:$OO$89,MATCH(E442,'Collection Maps'!$NS$91:$OO$91,0),FALSE))</f>
        <v>35</v>
      </c>
    </row>
    <row r="443" spans="1:17" x14ac:dyDescent="0.45">
      <c r="A443" s="3" t="str">
        <f t="shared" si="24"/>
        <v>Inbred HIPS_6_47</v>
      </c>
      <c r="B443" s="3" t="str">
        <f t="shared" si="25"/>
        <v>6_47</v>
      </c>
      <c r="C443" s="2" t="str">
        <f t="shared" si="27"/>
        <v>Missouri Valley$Inbred HIPS$150N$Dryland$Rep$2$Plot245Row6$Range47$@P39</v>
      </c>
      <c r="D443" s="2">
        <v>245</v>
      </c>
      <c r="E443" s="2">
        <v>6</v>
      </c>
      <c r="F443" s="2">
        <v>47</v>
      </c>
      <c r="G443" s="2" t="s">
        <v>29</v>
      </c>
      <c r="H443" s="2">
        <v>2</v>
      </c>
      <c r="I443" s="2" t="s">
        <v>642</v>
      </c>
      <c r="J443" s="2" t="s">
        <v>551</v>
      </c>
      <c r="K443" s="2" t="s">
        <v>552</v>
      </c>
      <c r="L443" s="2" t="str">
        <f t="shared" si="26"/>
        <v>Inbred HIPS</v>
      </c>
      <c r="M443" t="s">
        <v>379</v>
      </c>
      <c r="N443">
        <v>299</v>
      </c>
      <c r="O443">
        <f>VLOOKUP(A443,'Original Index'!$A:$C,2,FALSE)</f>
        <v>1716055</v>
      </c>
      <c r="P443" s="2">
        <f>VLOOKUP(A443,'Original Index'!$A:$C,3,FALSE)</f>
        <v>1729706</v>
      </c>
      <c r="Q443">
        <f>IF(L443="Hybrid HIPS",VLOOKUP(F443,'Collection Maps'!$MR$5:$NM$46,MATCH(E443,'Collection Maps'!$MR$4:$NM$4,0),FALSE),VLOOKUP(F443,'Collection Maps'!$NS$6:$OO$89,MATCH(E443,'Collection Maps'!$NS$91:$OO$91,0),FALSE))</f>
        <v>35</v>
      </c>
    </row>
    <row r="444" spans="1:17" x14ac:dyDescent="0.45">
      <c r="A444" s="3" t="str">
        <f t="shared" si="24"/>
        <v>Inbred HIPS_5_47</v>
      </c>
      <c r="B444" s="3" t="str">
        <f t="shared" si="25"/>
        <v>5_47</v>
      </c>
      <c r="C444" s="2" t="str">
        <f t="shared" si="27"/>
        <v>Missouri Valley$Inbred HIPS$150N$Dryland$Rep$2$Plot244Row5$Range47$@LH57</v>
      </c>
      <c r="D444" s="2">
        <v>244</v>
      </c>
      <c r="E444" s="2">
        <v>5</v>
      </c>
      <c r="F444" s="2">
        <v>47</v>
      </c>
      <c r="G444" s="2" t="s">
        <v>60</v>
      </c>
      <c r="H444" s="2">
        <v>2</v>
      </c>
      <c r="I444" s="2" t="s">
        <v>642</v>
      </c>
      <c r="J444" s="2" t="s">
        <v>551</v>
      </c>
      <c r="K444" s="2" t="s">
        <v>552</v>
      </c>
      <c r="L444" s="2" t="str">
        <f t="shared" si="26"/>
        <v>Inbred HIPS</v>
      </c>
      <c r="M444" t="s">
        <v>379</v>
      </c>
      <c r="N444">
        <v>190</v>
      </c>
      <c r="O444">
        <f>VLOOKUP(A444,'Original Index'!$A:$C,2,FALSE)</f>
        <v>1715846</v>
      </c>
      <c r="P444" s="2">
        <f>VLOOKUP(A444,'Original Index'!$A:$C,3,FALSE)</f>
        <v>1729597</v>
      </c>
      <c r="Q444">
        <f>IF(L444="Hybrid HIPS",VLOOKUP(F444,'Collection Maps'!$MR$5:$NM$46,MATCH(E444,'Collection Maps'!$MR$4:$NM$4,0),FALSE),VLOOKUP(F444,'Collection Maps'!$NS$6:$OO$89,MATCH(E444,'Collection Maps'!$NS$91:$OO$91,0),FALSE))</f>
        <v>35</v>
      </c>
    </row>
    <row r="445" spans="1:17" x14ac:dyDescent="0.45">
      <c r="A445" s="3" t="str">
        <f t="shared" si="24"/>
        <v>Inbred HIPS_4_47</v>
      </c>
      <c r="B445" s="3" t="str">
        <f t="shared" si="25"/>
        <v>4_47</v>
      </c>
      <c r="C445" s="2" t="str">
        <f t="shared" si="27"/>
        <v>Missouri Valley$Inbred HIPS$150N$Dryland$Rep$2$Plot243Row4$Range47$@AK-01</v>
      </c>
      <c r="D445" s="2">
        <v>243</v>
      </c>
      <c r="E445" s="2">
        <v>4</v>
      </c>
      <c r="F445" s="2">
        <v>47</v>
      </c>
      <c r="G445" s="2" t="s">
        <v>372</v>
      </c>
      <c r="H445" s="2">
        <v>2</v>
      </c>
      <c r="I445" s="2" t="s">
        <v>642</v>
      </c>
      <c r="J445" s="2" t="s">
        <v>551</v>
      </c>
      <c r="K445" s="2" t="s">
        <v>552</v>
      </c>
      <c r="L445" s="2" t="str">
        <f t="shared" si="26"/>
        <v>Inbred HIPS</v>
      </c>
      <c r="M445" t="s">
        <v>379</v>
      </c>
      <c r="N445">
        <v>386</v>
      </c>
      <c r="O445">
        <f>VLOOKUP(A445,'Original Index'!$A:$C,2,FALSE)</f>
        <v>1716204</v>
      </c>
      <c r="P445" s="2">
        <f>VLOOKUP(A445,'Original Index'!$A:$C,3,FALSE)</f>
        <v>1729793</v>
      </c>
      <c r="Q445">
        <f>IF(L445="Hybrid HIPS",VLOOKUP(F445,'Collection Maps'!$MR$5:$NM$46,MATCH(E445,'Collection Maps'!$MR$4:$NM$4,0),FALSE),VLOOKUP(F445,'Collection Maps'!$NS$6:$OO$89,MATCH(E445,'Collection Maps'!$NS$91:$OO$91,0),FALSE))</f>
        <v>35</v>
      </c>
    </row>
    <row r="446" spans="1:17" x14ac:dyDescent="0.45">
      <c r="A446" s="3" t="str">
        <f t="shared" si="24"/>
        <v>Inbred HIPS_3_47</v>
      </c>
      <c r="B446" s="3" t="str">
        <f t="shared" si="25"/>
        <v>3_47</v>
      </c>
      <c r="C446" s="2" t="str">
        <f t="shared" si="27"/>
        <v>Missouri Valley$Inbred HIPS$150N$Dryland$Rep$2$Plot242Row3$Range47$@PHG47</v>
      </c>
      <c r="D446" s="2">
        <v>242</v>
      </c>
      <c r="E446" s="2">
        <v>3</v>
      </c>
      <c r="F446" s="2">
        <v>47</v>
      </c>
      <c r="G446" s="2" t="s">
        <v>38</v>
      </c>
      <c r="H446" s="2">
        <v>2</v>
      </c>
      <c r="I446" s="2" t="s">
        <v>642</v>
      </c>
      <c r="J446" s="2" t="s">
        <v>551</v>
      </c>
      <c r="K446" s="2" t="s">
        <v>552</v>
      </c>
      <c r="L446" s="2" t="str">
        <f t="shared" si="26"/>
        <v>Inbred HIPS</v>
      </c>
      <c r="M446" t="s">
        <v>379</v>
      </c>
      <c r="N446">
        <v>320</v>
      </c>
      <c r="O446">
        <f>VLOOKUP(A446,'Original Index'!$A:$C,2,FALSE)</f>
        <v>1716076</v>
      </c>
      <c r="P446" s="2">
        <f>VLOOKUP(A446,'Original Index'!$A:$C,3,FALSE)</f>
        <v>1729727</v>
      </c>
      <c r="Q446">
        <f>IF(L446="Hybrid HIPS",VLOOKUP(F446,'Collection Maps'!$MR$5:$NM$46,MATCH(E446,'Collection Maps'!$MR$4:$NM$4,0),FALSE),VLOOKUP(F446,'Collection Maps'!$NS$6:$OO$89,MATCH(E446,'Collection Maps'!$NS$91:$OO$91,0),FALSE))</f>
        <v>35</v>
      </c>
    </row>
    <row r="447" spans="1:17" x14ac:dyDescent="0.45">
      <c r="A447" s="3" t="str">
        <f t="shared" si="24"/>
        <v>Inbred HIPS_2_47</v>
      </c>
      <c r="B447" s="3" t="str">
        <f t="shared" si="25"/>
        <v>2_47</v>
      </c>
      <c r="C447" s="2" t="str">
        <f t="shared" si="27"/>
        <v>Missouri Valley$Inbred HIPS$150N$Dryland$Rep$2$Plot241Row2$Range47$@779</v>
      </c>
      <c r="D447" s="2">
        <v>241</v>
      </c>
      <c r="E447" s="2">
        <v>2</v>
      </c>
      <c r="F447" s="2">
        <v>47</v>
      </c>
      <c r="G447" s="2" t="s">
        <v>61</v>
      </c>
      <c r="H447" s="2">
        <v>2</v>
      </c>
      <c r="I447" s="2" t="s">
        <v>642</v>
      </c>
      <c r="J447" s="2" t="s">
        <v>551</v>
      </c>
      <c r="K447" s="2" t="s">
        <v>552</v>
      </c>
      <c r="L447" s="2" t="str">
        <f t="shared" si="26"/>
        <v>Inbred HIPS</v>
      </c>
      <c r="M447" t="s">
        <v>379</v>
      </c>
      <c r="N447">
        <v>322</v>
      </c>
      <c r="O447">
        <f>VLOOKUP(A447,'Original Index'!$A:$C,2,FALSE)</f>
        <v>1716078</v>
      </c>
      <c r="P447" s="2">
        <f>VLOOKUP(A447,'Original Index'!$A:$C,3,FALSE)</f>
        <v>1729729</v>
      </c>
      <c r="Q447">
        <f>IF(L447="Hybrid HIPS",VLOOKUP(F447,'Collection Maps'!$MR$5:$NM$46,MATCH(E447,'Collection Maps'!$MR$4:$NM$4,0),FALSE),VLOOKUP(F447,'Collection Maps'!$NS$6:$OO$89,MATCH(E447,'Collection Maps'!$NS$91:$OO$91,0),FALSE))</f>
        <v>35</v>
      </c>
    </row>
    <row r="448" spans="1:17" x14ac:dyDescent="0.45">
      <c r="A448" s="3" t="str">
        <f t="shared" si="24"/>
        <v>Inbred HIPS_2_48</v>
      </c>
      <c r="B448" s="3" t="str">
        <f t="shared" si="25"/>
        <v>2_48</v>
      </c>
      <c r="C448" s="2" t="str">
        <f t="shared" si="27"/>
        <v>Missouri Valley$Inbred HIPS$150N$Dryland$Rep$2$Plot260Row2$Range48$@SD40</v>
      </c>
      <c r="D448" s="2">
        <v>260</v>
      </c>
      <c r="E448" s="2">
        <v>2</v>
      </c>
      <c r="F448" s="2">
        <v>48</v>
      </c>
      <c r="G448" s="2" t="s">
        <v>312</v>
      </c>
      <c r="H448" s="2">
        <v>2</v>
      </c>
      <c r="I448" s="2" t="s">
        <v>642</v>
      </c>
      <c r="J448" s="2" t="s">
        <v>551</v>
      </c>
      <c r="K448" s="2" t="s">
        <v>552</v>
      </c>
      <c r="L448" s="2" t="str">
        <f t="shared" si="26"/>
        <v>Inbred HIPS</v>
      </c>
      <c r="M448" t="s">
        <v>379</v>
      </c>
      <c r="N448">
        <v>218</v>
      </c>
      <c r="O448">
        <f>VLOOKUP(A448,'Original Index'!$A:$C,2,FALSE)</f>
        <v>1715874</v>
      </c>
      <c r="P448" s="2">
        <f>VLOOKUP(A448,'Original Index'!$A:$C,3,FALSE)</f>
        <v>1729625</v>
      </c>
      <c r="Q448">
        <f>IF(L448="Hybrid HIPS",VLOOKUP(F448,'Collection Maps'!$MR$5:$NM$46,MATCH(E448,'Collection Maps'!$MR$4:$NM$4,0),FALSE),VLOOKUP(F448,'Collection Maps'!$NS$6:$OO$89,MATCH(E448,'Collection Maps'!$NS$91:$OO$91,0),FALSE))</f>
        <v>35</v>
      </c>
    </row>
    <row r="449" spans="1:17" x14ac:dyDescent="0.45">
      <c r="A449" s="3" t="str">
        <f t="shared" si="24"/>
        <v>Inbred HIPS_3_48</v>
      </c>
      <c r="B449" s="3" t="str">
        <f t="shared" si="25"/>
        <v>3_48</v>
      </c>
      <c r="C449" s="2" t="str">
        <f t="shared" si="27"/>
        <v>Missouri Valley$Inbred HIPS$150N$Dryland$Rep$2$Plot259Row3$Range48$@F7</v>
      </c>
      <c r="D449" s="2">
        <v>259</v>
      </c>
      <c r="E449" s="2">
        <v>3</v>
      </c>
      <c r="F449" s="2">
        <v>48</v>
      </c>
      <c r="G449" s="2" t="s">
        <v>51</v>
      </c>
      <c r="H449" s="2">
        <v>2</v>
      </c>
      <c r="I449" s="2" t="s">
        <v>642</v>
      </c>
      <c r="J449" s="2" t="s">
        <v>551</v>
      </c>
      <c r="K449" s="2" t="s">
        <v>552</v>
      </c>
      <c r="L449" s="2" t="str">
        <f t="shared" si="26"/>
        <v>Inbred HIPS</v>
      </c>
      <c r="M449" t="s">
        <v>379</v>
      </c>
      <c r="N449">
        <v>304</v>
      </c>
      <c r="O449">
        <f>VLOOKUP(A449,'Original Index'!$A:$C,2,FALSE)</f>
        <v>1716060</v>
      </c>
      <c r="P449" s="2">
        <f>VLOOKUP(A449,'Original Index'!$A:$C,3,FALSE)</f>
        <v>1729711</v>
      </c>
      <c r="Q449">
        <f>IF(L449="Hybrid HIPS",VLOOKUP(F449,'Collection Maps'!$MR$5:$NM$46,MATCH(E449,'Collection Maps'!$MR$4:$NM$4,0),FALSE),VLOOKUP(F449,'Collection Maps'!$NS$6:$OO$89,MATCH(E449,'Collection Maps'!$NS$91:$OO$91,0),FALSE))</f>
        <v>35</v>
      </c>
    </row>
    <row r="450" spans="1:17" x14ac:dyDescent="0.45">
      <c r="A450" s="3" t="str">
        <f t="shared" ref="A450:A513" si="28">L450&amp;"_"&amp;B450</f>
        <v>Inbred HIPS_4_48</v>
      </c>
      <c r="B450" s="3" t="str">
        <f t="shared" ref="B450:B513" si="29">E450&amp;"_"&amp;F450</f>
        <v>4_48</v>
      </c>
      <c r="C450" s="2" t="str">
        <f t="shared" si="27"/>
        <v>Missouri Valley$Inbred HIPS$150N$Dryland$Rep$2$Plot258Row4$Range48$@AK-04</v>
      </c>
      <c r="D450" s="2">
        <v>258</v>
      </c>
      <c r="E450" s="2">
        <v>4</v>
      </c>
      <c r="F450" s="2">
        <v>48</v>
      </c>
      <c r="G450" s="2" t="s">
        <v>376</v>
      </c>
      <c r="H450" s="2">
        <v>2</v>
      </c>
      <c r="I450" s="2" t="s">
        <v>642</v>
      </c>
      <c r="J450" s="2" t="s">
        <v>551</v>
      </c>
      <c r="K450" s="2" t="s">
        <v>552</v>
      </c>
      <c r="L450" s="2" t="str">
        <f t="shared" ref="L450:L513" si="30">IF(M450="LC2120","Inbred HIPS","Hybrid HIPS")</f>
        <v>Inbred HIPS</v>
      </c>
      <c r="M450" t="s">
        <v>379</v>
      </c>
      <c r="N450">
        <v>389</v>
      </c>
      <c r="O450">
        <f>VLOOKUP(A450,'Original Index'!$A:$C,2,FALSE)</f>
        <v>1716207</v>
      </c>
      <c r="P450" s="2">
        <f>VLOOKUP(A450,'Original Index'!$A:$C,3,FALSE)</f>
        <v>1729796</v>
      </c>
      <c r="Q450">
        <f>IF(L450="Hybrid HIPS",VLOOKUP(F450,'Collection Maps'!$MR$5:$NM$46,MATCH(E450,'Collection Maps'!$MR$4:$NM$4,0),FALSE),VLOOKUP(F450,'Collection Maps'!$NS$6:$OO$89,MATCH(E450,'Collection Maps'!$NS$91:$OO$91,0),FALSE))</f>
        <v>35</v>
      </c>
    </row>
    <row r="451" spans="1:17" x14ac:dyDescent="0.45">
      <c r="A451" s="3" t="str">
        <f t="shared" si="28"/>
        <v>Inbred HIPS_5_48</v>
      </c>
      <c r="B451" s="3" t="str">
        <f t="shared" si="29"/>
        <v>5_48</v>
      </c>
      <c r="C451" s="2" t="str">
        <f t="shared" ref="C451:C514" si="31">K451&amp;"$"&amp;L451&amp;"$"&amp;I451&amp;"$"&amp;J451&amp;"$"&amp;"Rep"&amp;"$"&amp;H451&amp;"$"&amp;"Plot"&amp;D451&amp;"Row"&amp;E451&amp;"$"&amp;"Range"&amp;F451&amp;"$"&amp;"@"&amp;G451</f>
        <v>Missouri Valley$Inbred HIPS$150N$Dryland$Rep$2$Plot257Row5$Range48$@AK-07</v>
      </c>
      <c r="D451" s="2">
        <v>257</v>
      </c>
      <c r="E451" s="2">
        <v>5</v>
      </c>
      <c r="F451" s="2">
        <v>48</v>
      </c>
      <c r="G451" s="2" t="s">
        <v>367</v>
      </c>
      <c r="H451" s="2">
        <v>2</v>
      </c>
      <c r="I451" s="2" t="s">
        <v>642</v>
      </c>
      <c r="J451" s="2" t="s">
        <v>551</v>
      </c>
      <c r="K451" s="2" t="s">
        <v>552</v>
      </c>
      <c r="L451" s="2" t="str">
        <f t="shared" si="30"/>
        <v>Inbred HIPS</v>
      </c>
      <c r="M451" t="s">
        <v>379</v>
      </c>
      <c r="N451">
        <v>392</v>
      </c>
      <c r="O451">
        <f>VLOOKUP(A451,'Original Index'!$A:$C,2,FALSE)</f>
        <v>1716210</v>
      </c>
      <c r="P451" s="2">
        <f>VLOOKUP(A451,'Original Index'!$A:$C,3,FALSE)</f>
        <v>1729799</v>
      </c>
      <c r="Q451">
        <f>IF(L451="Hybrid HIPS",VLOOKUP(F451,'Collection Maps'!$MR$5:$NM$46,MATCH(E451,'Collection Maps'!$MR$4:$NM$4,0),FALSE),VLOOKUP(F451,'Collection Maps'!$NS$6:$OO$89,MATCH(E451,'Collection Maps'!$NS$91:$OO$91,0),FALSE))</f>
        <v>35</v>
      </c>
    </row>
    <row r="452" spans="1:17" x14ac:dyDescent="0.45">
      <c r="A452" s="3" t="str">
        <f t="shared" si="28"/>
        <v>Inbred HIPS_6_48</v>
      </c>
      <c r="B452" s="3" t="str">
        <f t="shared" si="29"/>
        <v>6_48</v>
      </c>
      <c r="C452" s="2" t="str">
        <f t="shared" si="31"/>
        <v>Missouri Valley$Inbred HIPS$150N$Dryland$Rep$2$Plot256Row6$Range48$@NC302</v>
      </c>
      <c r="D452" s="2">
        <v>256</v>
      </c>
      <c r="E452" s="2">
        <v>6</v>
      </c>
      <c r="F452" s="2">
        <v>48</v>
      </c>
      <c r="G452" s="2" t="s">
        <v>30</v>
      </c>
      <c r="H452" s="2">
        <v>2</v>
      </c>
      <c r="I452" s="2" t="s">
        <v>642</v>
      </c>
      <c r="J452" s="2" t="s">
        <v>551</v>
      </c>
      <c r="K452" s="2" t="s">
        <v>552</v>
      </c>
      <c r="L452" s="2" t="str">
        <f t="shared" si="30"/>
        <v>Inbred HIPS</v>
      </c>
      <c r="M452" t="s">
        <v>379</v>
      </c>
      <c r="N452">
        <v>293</v>
      </c>
      <c r="O452">
        <f>VLOOKUP(A452,'Original Index'!$A:$C,2,FALSE)</f>
        <v>1716049</v>
      </c>
      <c r="P452" s="2">
        <f>VLOOKUP(A452,'Original Index'!$A:$C,3,FALSE)</f>
        <v>1729700</v>
      </c>
      <c r="Q452">
        <f>IF(L452="Hybrid HIPS",VLOOKUP(F452,'Collection Maps'!$MR$5:$NM$46,MATCH(E452,'Collection Maps'!$MR$4:$NM$4,0),FALSE),VLOOKUP(F452,'Collection Maps'!$NS$6:$OO$89,MATCH(E452,'Collection Maps'!$NS$91:$OO$91,0),FALSE))</f>
        <v>35</v>
      </c>
    </row>
    <row r="453" spans="1:17" x14ac:dyDescent="0.45">
      <c r="A453" s="3" t="str">
        <f t="shared" si="28"/>
        <v>Inbred HIPS_7_48</v>
      </c>
      <c r="B453" s="3" t="str">
        <f t="shared" si="29"/>
        <v>7_48</v>
      </c>
      <c r="C453" s="2" t="str">
        <f t="shared" si="31"/>
        <v>Missouri Valley$Inbred HIPS$150N$Dryland$Rep$2$Plot255Row7$Range48$@NC346</v>
      </c>
      <c r="D453" s="2">
        <v>255</v>
      </c>
      <c r="E453" s="2">
        <v>7</v>
      </c>
      <c r="F453" s="2">
        <v>48</v>
      </c>
      <c r="G453" s="2" t="s">
        <v>36</v>
      </c>
      <c r="H453" s="2">
        <v>2</v>
      </c>
      <c r="I453" s="2" t="s">
        <v>642</v>
      </c>
      <c r="J453" s="2" t="s">
        <v>551</v>
      </c>
      <c r="K453" s="2" t="s">
        <v>552</v>
      </c>
      <c r="L453" s="2" t="str">
        <f t="shared" si="30"/>
        <v>Inbred HIPS</v>
      </c>
      <c r="M453" t="s">
        <v>379</v>
      </c>
      <c r="N453">
        <v>342</v>
      </c>
      <c r="O453">
        <f>VLOOKUP(A453,'Original Index'!$A:$C,2,FALSE)</f>
        <v>1716098</v>
      </c>
      <c r="P453" s="2">
        <f>VLOOKUP(A453,'Original Index'!$A:$C,3,FALSE)</f>
        <v>1729749</v>
      </c>
      <c r="Q453">
        <f>IF(L453="Hybrid HIPS",VLOOKUP(F453,'Collection Maps'!$MR$5:$NM$46,MATCH(E453,'Collection Maps'!$MR$4:$NM$4,0),FALSE),VLOOKUP(F453,'Collection Maps'!$NS$6:$OO$89,MATCH(E453,'Collection Maps'!$NS$91:$OO$91,0),FALSE))</f>
        <v>35</v>
      </c>
    </row>
    <row r="454" spans="1:17" x14ac:dyDescent="0.45">
      <c r="A454" s="3" t="str">
        <f t="shared" si="28"/>
        <v>Inbred HIPS_8_48</v>
      </c>
      <c r="B454" s="3" t="str">
        <f t="shared" si="29"/>
        <v>8_48</v>
      </c>
      <c r="C454" s="2" t="str">
        <f t="shared" si="31"/>
        <v>Missouri Valley$Inbred HIPS$150N$Dryland$Rep$2$Plot254Row8$Range48$@H99</v>
      </c>
      <c r="D454" s="2">
        <v>254</v>
      </c>
      <c r="E454" s="2">
        <v>8</v>
      </c>
      <c r="F454" s="2">
        <v>48</v>
      </c>
      <c r="G454" s="2" t="s">
        <v>46</v>
      </c>
      <c r="H454" s="2">
        <v>2</v>
      </c>
      <c r="I454" s="2" t="s">
        <v>642</v>
      </c>
      <c r="J454" s="2" t="s">
        <v>551</v>
      </c>
      <c r="K454" s="2" t="s">
        <v>552</v>
      </c>
      <c r="L454" s="2" t="str">
        <f t="shared" si="30"/>
        <v>Inbred HIPS</v>
      </c>
      <c r="M454" t="s">
        <v>379</v>
      </c>
      <c r="N454">
        <v>314</v>
      </c>
      <c r="O454">
        <f>VLOOKUP(A454,'Original Index'!$A:$C,2,FALSE)</f>
        <v>1716070</v>
      </c>
      <c r="P454" s="2">
        <f>VLOOKUP(A454,'Original Index'!$A:$C,3,FALSE)</f>
        <v>1729721</v>
      </c>
      <c r="Q454">
        <f>IF(L454="Hybrid HIPS",VLOOKUP(F454,'Collection Maps'!$MR$5:$NM$46,MATCH(E454,'Collection Maps'!$MR$4:$NM$4,0),FALSE),VLOOKUP(F454,'Collection Maps'!$NS$6:$OO$89,MATCH(E454,'Collection Maps'!$NS$91:$OO$91,0),FALSE))</f>
        <v>35</v>
      </c>
    </row>
    <row r="455" spans="1:17" x14ac:dyDescent="0.45">
      <c r="A455" s="3" t="str">
        <f t="shared" si="28"/>
        <v>Inbred HIPS_9_48</v>
      </c>
      <c r="B455" s="3" t="str">
        <f t="shared" si="29"/>
        <v>9_48</v>
      </c>
      <c r="C455" s="2" t="str">
        <f t="shared" si="31"/>
        <v>Missouri Valley$Inbred HIPS$150N$Dryland$Rep$2$Plot253Row9$Range48$@AK-05</v>
      </c>
      <c r="D455" s="2">
        <v>253</v>
      </c>
      <c r="E455" s="2">
        <v>9</v>
      </c>
      <c r="F455" s="2">
        <v>48</v>
      </c>
      <c r="G455" s="2" t="s">
        <v>370</v>
      </c>
      <c r="H455" s="2">
        <v>2</v>
      </c>
      <c r="I455" s="2" t="s">
        <v>642</v>
      </c>
      <c r="J455" s="2" t="s">
        <v>551</v>
      </c>
      <c r="K455" s="2" t="s">
        <v>552</v>
      </c>
      <c r="L455" s="2" t="str">
        <f t="shared" si="30"/>
        <v>Inbred HIPS</v>
      </c>
      <c r="M455" t="s">
        <v>379</v>
      </c>
      <c r="N455">
        <v>390</v>
      </c>
      <c r="O455">
        <f>VLOOKUP(A455,'Original Index'!$A:$C,2,FALSE)</f>
        <v>1716208</v>
      </c>
      <c r="P455" s="2">
        <f>VLOOKUP(A455,'Original Index'!$A:$C,3,FALSE)</f>
        <v>1729797</v>
      </c>
      <c r="Q455">
        <f>IF(L455="Hybrid HIPS",VLOOKUP(F455,'Collection Maps'!$MR$5:$NM$46,MATCH(E455,'Collection Maps'!$MR$4:$NM$4,0),FALSE),VLOOKUP(F455,'Collection Maps'!$NS$6:$OO$89,MATCH(E455,'Collection Maps'!$NS$91:$OO$91,0),FALSE))</f>
        <v>35</v>
      </c>
    </row>
    <row r="456" spans="1:17" x14ac:dyDescent="0.45">
      <c r="A456" s="3" t="str">
        <f t="shared" si="28"/>
        <v>Inbred HIPS_10_48</v>
      </c>
      <c r="B456" s="3" t="str">
        <f t="shared" si="29"/>
        <v>10_48</v>
      </c>
      <c r="C456" s="2" t="str">
        <f t="shared" si="31"/>
        <v>Missouri Valley$Inbred HIPS$150N$Dryland$Rep$2$Plot252Row10$Range48$@NC290A</v>
      </c>
      <c r="D456" s="2">
        <v>252</v>
      </c>
      <c r="E456" s="2">
        <v>10</v>
      </c>
      <c r="F456" s="2">
        <v>48</v>
      </c>
      <c r="G456" s="2" t="s">
        <v>42</v>
      </c>
      <c r="H456" s="2">
        <v>2</v>
      </c>
      <c r="I456" s="2" t="s">
        <v>642</v>
      </c>
      <c r="J456" s="2" t="s">
        <v>551</v>
      </c>
      <c r="K456" s="2" t="s">
        <v>552</v>
      </c>
      <c r="L456" s="2" t="str">
        <f t="shared" si="30"/>
        <v>Inbred HIPS</v>
      </c>
      <c r="M456" t="s">
        <v>379</v>
      </c>
      <c r="N456">
        <v>235</v>
      </c>
      <c r="O456">
        <f>VLOOKUP(A456,'Original Index'!$A:$C,2,FALSE)</f>
        <v>1715891</v>
      </c>
      <c r="P456" s="2">
        <f>VLOOKUP(A456,'Original Index'!$A:$C,3,FALSE)</f>
        <v>1729642</v>
      </c>
      <c r="Q456">
        <f>IF(L456="Hybrid HIPS",VLOOKUP(F456,'Collection Maps'!$MR$5:$NM$46,MATCH(E456,'Collection Maps'!$MR$4:$NM$4,0),FALSE),VLOOKUP(F456,'Collection Maps'!$NS$6:$OO$89,MATCH(E456,'Collection Maps'!$NS$91:$OO$91,0),FALSE))</f>
        <v>35</v>
      </c>
    </row>
    <row r="457" spans="1:17" x14ac:dyDescent="0.45">
      <c r="A457" s="3" t="str">
        <f t="shared" si="28"/>
        <v>Inbred HIPS_11_48</v>
      </c>
      <c r="B457" s="3" t="str">
        <f t="shared" si="29"/>
        <v>11_48</v>
      </c>
      <c r="C457" s="2" t="str">
        <f t="shared" si="31"/>
        <v>Missouri Valley$Inbred HIPS$150N$Dryland$Rep$2$Plot251Row11$Range48$@A556</v>
      </c>
      <c r="D457" s="2">
        <v>251</v>
      </c>
      <c r="E457" s="2">
        <v>11</v>
      </c>
      <c r="F457" s="2">
        <v>48</v>
      </c>
      <c r="G457" s="2" t="s">
        <v>35</v>
      </c>
      <c r="H457" s="2">
        <v>2</v>
      </c>
      <c r="I457" s="2" t="s">
        <v>642</v>
      </c>
      <c r="J457" s="2" t="s">
        <v>551</v>
      </c>
      <c r="K457" s="2" t="s">
        <v>552</v>
      </c>
      <c r="L457" s="2" t="str">
        <f t="shared" si="30"/>
        <v>Inbred HIPS</v>
      </c>
      <c r="M457" t="s">
        <v>379</v>
      </c>
      <c r="N457">
        <v>334</v>
      </c>
      <c r="O457">
        <f>VLOOKUP(A457,'Original Index'!$A:$C,2,FALSE)</f>
        <v>1716090</v>
      </c>
      <c r="P457" s="2">
        <f>VLOOKUP(A457,'Original Index'!$A:$C,3,FALSE)</f>
        <v>1729741</v>
      </c>
      <c r="Q457">
        <f>IF(L457="Hybrid HIPS",VLOOKUP(F457,'Collection Maps'!$MR$5:$NM$46,MATCH(E457,'Collection Maps'!$MR$4:$NM$4,0),FALSE),VLOOKUP(F457,'Collection Maps'!$NS$6:$OO$89,MATCH(E457,'Collection Maps'!$NS$91:$OO$91,0),FALSE))</f>
        <v>35</v>
      </c>
    </row>
    <row r="458" spans="1:17" x14ac:dyDescent="0.45">
      <c r="A458" s="3" t="str">
        <f t="shared" si="28"/>
        <v>Inbred HIPS_11_49</v>
      </c>
      <c r="B458" s="3" t="str">
        <f t="shared" si="29"/>
        <v>11_49</v>
      </c>
      <c r="C458" s="2" t="str">
        <f t="shared" si="31"/>
        <v>Missouri Valley$Inbred HIPS$150N$Dryland$Rep$2$Plot270Row11$Range49$@BO9</v>
      </c>
      <c r="D458" s="2">
        <v>270</v>
      </c>
      <c r="E458" s="2">
        <v>11</v>
      </c>
      <c r="F458" s="2">
        <v>49</v>
      </c>
      <c r="G458" s="2" t="s">
        <v>299</v>
      </c>
      <c r="H458" s="2">
        <v>2</v>
      </c>
      <c r="I458" s="2" t="s">
        <v>642</v>
      </c>
      <c r="J458" s="2" t="s">
        <v>551</v>
      </c>
      <c r="K458" s="2" t="s">
        <v>552</v>
      </c>
      <c r="L458" s="2" t="str">
        <f t="shared" si="30"/>
        <v>Inbred HIPS</v>
      </c>
      <c r="M458" t="s">
        <v>379</v>
      </c>
      <c r="N458">
        <v>179</v>
      </c>
      <c r="O458">
        <f>VLOOKUP(A458,'Original Index'!$A:$C,2,FALSE)</f>
        <v>1715835</v>
      </c>
      <c r="P458" s="2">
        <f>VLOOKUP(A458,'Original Index'!$A:$C,3,FALSE)</f>
        <v>1729586</v>
      </c>
      <c r="Q458">
        <f>IF(L458="Hybrid HIPS",VLOOKUP(F458,'Collection Maps'!$MR$5:$NM$46,MATCH(E458,'Collection Maps'!$MR$4:$NM$4,0),FALSE),VLOOKUP(F458,'Collection Maps'!$NS$6:$OO$89,MATCH(E458,'Collection Maps'!$NS$91:$OO$91,0),FALSE))</f>
        <v>36</v>
      </c>
    </row>
    <row r="459" spans="1:17" x14ac:dyDescent="0.45">
      <c r="A459" s="3" t="str">
        <f t="shared" si="28"/>
        <v>Inbred HIPS_10_49</v>
      </c>
      <c r="B459" s="3" t="str">
        <f t="shared" si="29"/>
        <v>10_49</v>
      </c>
      <c r="C459" s="2" t="str">
        <f t="shared" si="31"/>
        <v>Missouri Valley$Inbred HIPS$150N$Dryland$Rep$2$Plot269Row10$Range49$@A659</v>
      </c>
      <c r="D459" s="2">
        <v>269</v>
      </c>
      <c r="E459" s="2">
        <v>10</v>
      </c>
      <c r="F459" s="2">
        <v>49</v>
      </c>
      <c r="G459" s="2" t="s">
        <v>310</v>
      </c>
      <c r="H459" s="2">
        <v>2</v>
      </c>
      <c r="I459" s="2" t="s">
        <v>642</v>
      </c>
      <c r="J459" s="2" t="s">
        <v>551</v>
      </c>
      <c r="K459" s="2" t="s">
        <v>552</v>
      </c>
      <c r="L459" s="2" t="str">
        <f t="shared" si="30"/>
        <v>Inbred HIPS</v>
      </c>
      <c r="M459" t="s">
        <v>379</v>
      </c>
      <c r="N459">
        <v>303</v>
      </c>
      <c r="O459">
        <f>VLOOKUP(A459,'Original Index'!$A:$C,2,FALSE)</f>
        <v>1716059</v>
      </c>
      <c r="P459" s="2">
        <f>VLOOKUP(A459,'Original Index'!$A:$C,3,FALSE)</f>
        <v>1729710</v>
      </c>
      <c r="Q459">
        <f>IF(L459="Hybrid HIPS",VLOOKUP(F459,'Collection Maps'!$MR$5:$NM$46,MATCH(E459,'Collection Maps'!$MR$4:$NM$4,0),FALSE),VLOOKUP(F459,'Collection Maps'!$NS$6:$OO$89,MATCH(E459,'Collection Maps'!$NS$91:$OO$91,0),FALSE))</f>
        <v>36</v>
      </c>
    </row>
    <row r="460" spans="1:17" x14ac:dyDescent="0.45">
      <c r="A460" s="3" t="str">
        <f t="shared" si="28"/>
        <v>Inbred HIPS_9_49</v>
      </c>
      <c r="B460" s="3" t="str">
        <f t="shared" si="29"/>
        <v>9_49</v>
      </c>
      <c r="C460" s="2" t="str">
        <f t="shared" si="31"/>
        <v>Missouri Valley$Inbred HIPS$150N$Dryland$Rep$2$Plot268Row9$Range49$@NC264</v>
      </c>
      <c r="D460" s="2">
        <v>268</v>
      </c>
      <c r="E460" s="2">
        <v>9</v>
      </c>
      <c r="F460" s="2">
        <v>49</v>
      </c>
      <c r="G460" s="2" t="s">
        <v>244</v>
      </c>
      <c r="H460" s="2">
        <v>2</v>
      </c>
      <c r="I460" s="2" t="s">
        <v>642</v>
      </c>
      <c r="J460" s="2" t="s">
        <v>551</v>
      </c>
      <c r="K460" s="2" t="s">
        <v>552</v>
      </c>
      <c r="L460" s="2" t="str">
        <f t="shared" si="30"/>
        <v>Inbred HIPS</v>
      </c>
      <c r="M460" t="s">
        <v>379</v>
      </c>
      <c r="N460">
        <v>141</v>
      </c>
      <c r="O460">
        <f>VLOOKUP(A460,'Original Index'!$A:$C,2,FALSE)</f>
        <v>1715697</v>
      </c>
      <c r="P460" s="2">
        <f>VLOOKUP(A460,'Original Index'!$A:$C,3,FALSE)</f>
        <v>1729548</v>
      </c>
      <c r="Q460">
        <f>IF(L460="Hybrid HIPS",VLOOKUP(F460,'Collection Maps'!$MR$5:$NM$46,MATCH(E460,'Collection Maps'!$MR$4:$NM$4,0),FALSE),VLOOKUP(F460,'Collection Maps'!$NS$6:$OO$89,MATCH(E460,'Collection Maps'!$NS$91:$OO$91,0),FALSE))</f>
        <v>36</v>
      </c>
    </row>
    <row r="461" spans="1:17" x14ac:dyDescent="0.45">
      <c r="A461" s="3" t="str">
        <f t="shared" si="28"/>
        <v>Inbred HIPS_8_49</v>
      </c>
      <c r="B461" s="3" t="str">
        <f t="shared" si="29"/>
        <v>8_49</v>
      </c>
      <c r="C461" s="2" t="str">
        <f t="shared" si="31"/>
        <v>Missouri Valley$Inbred HIPS$150N$Dryland$Rep$2$Plot267Row8$Range49$@H95</v>
      </c>
      <c r="D461" s="2">
        <v>267</v>
      </c>
      <c r="E461" s="2">
        <v>8</v>
      </c>
      <c r="F461" s="2">
        <v>49</v>
      </c>
      <c r="G461" s="2" t="s">
        <v>305</v>
      </c>
      <c r="H461" s="2">
        <v>2</v>
      </c>
      <c r="I461" s="2" t="s">
        <v>642</v>
      </c>
      <c r="J461" s="2" t="s">
        <v>551</v>
      </c>
      <c r="K461" s="2" t="s">
        <v>552</v>
      </c>
      <c r="L461" s="2" t="str">
        <f t="shared" si="30"/>
        <v>Inbred HIPS</v>
      </c>
      <c r="M461" t="s">
        <v>379</v>
      </c>
      <c r="N461">
        <v>16</v>
      </c>
      <c r="O461">
        <f>VLOOKUP(A461,'Original Index'!$A:$C,2,FALSE)</f>
        <v>1715472</v>
      </c>
      <c r="P461" s="2">
        <f>VLOOKUP(A461,'Original Index'!$A:$C,3,FALSE)</f>
        <v>1729423</v>
      </c>
      <c r="Q461">
        <f>IF(L461="Hybrid HIPS",VLOOKUP(F461,'Collection Maps'!$MR$5:$NM$46,MATCH(E461,'Collection Maps'!$MR$4:$NM$4,0),FALSE),VLOOKUP(F461,'Collection Maps'!$NS$6:$OO$89,MATCH(E461,'Collection Maps'!$NS$91:$OO$91,0),FALSE))</f>
        <v>36</v>
      </c>
    </row>
    <row r="462" spans="1:17" x14ac:dyDescent="0.45">
      <c r="A462" s="3" t="str">
        <f t="shared" si="28"/>
        <v>Inbred HIPS_7_49</v>
      </c>
      <c r="B462" s="3" t="str">
        <f t="shared" si="29"/>
        <v>7_49</v>
      </c>
      <c r="C462" s="2" t="str">
        <f t="shared" si="31"/>
        <v>Missouri Valley$Inbred HIPS$150N$Dryland$Rep$2$Plot266Row7$Range49$@Pa762</v>
      </c>
      <c r="D462" s="2">
        <v>266</v>
      </c>
      <c r="E462" s="2">
        <v>7</v>
      </c>
      <c r="F462" s="2">
        <v>49</v>
      </c>
      <c r="G462" s="2" t="s">
        <v>260</v>
      </c>
      <c r="H462" s="2">
        <v>2</v>
      </c>
      <c r="I462" s="2" t="s">
        <v>642</v>
      </c>
      <c r="J462" s="2" t="s">
        <v>551</v>
      </c>
      <c r="K462" s="2" t="s">
        <v>552</v>
      </c>
      <c r="L462" s="2" t="str">
        <f t="shared" si="30"/>
        <v>Inbred HIPS</v>
      </c>
      <c r="M462" t="s">
        <v>379</v>
      </c>
      <c r="N462">
        <v>130</v>
      </c>
      <c r="O462">
        <f>VLOOKUP(A462,'Original Index'!$A:$C,2,FALSE)</f>
        <v>1715686</v>
      </c>
      <c r="P462" s="2">
        <f>VLOOKUP(A462,'Original Index'!$A:$C,3,FALSE)</f>
        <v>1729537</v>
      </c>
      <c r="Q462">
        <f>IF(L462="Hybrid HIPS",VLOOKUP(F462,'Collection Maps'!$MR$5:$NM$46,MATCH(E462,'Collection Maps'!$MR$4:$NM$4,0),FALSE),VLOOKUP(F462,'Collection Maps'!$NS$6:$OO$89,MATCH(E462,'Collection Maps'!$NS$91:$OO$91,0),FALSE))</f>
        <v>36</v>
      </c>
    </row>
    <row r="463" spans="1:17" x14ac:dyDescent="0.45">
      <c r="A463" s="3" t="str">
        <f t="shared" si="28"/>
        <v>Inbred HIPS_6_49</v>
      </c>
      <c r="B463" s="3" t="str">
        <f t="shared" si="29"/>
        <v>6_49</v>
      </c>
      <c r="C463" s="2" t="str">
        <f t="shared" si="31"/>
        <v>Missouri Valley$Inbred HIPS$150N$Dryland$Rep$2$Plot265Row6$Range49$@LP5</v>
      </c>
      <c r="D463" s="2">
        <v>265</v>
      </c>
      <c r="E463" s="2">
        <v>6</v>
      </c>
      <c r="F463" s="2">
        <v>49</v>
      </c>
      <c r="G463" s="2" t="s">
        <v>232</v>
      </c>
      <c r="H463" s="2">
        <v>2</v>
      </c>
      <c r="I463" s="2" t="s">
        <v>642</v>
      </c>
      <c r="J463" s="2" t="s">
        <v>551</v>
      </c>
      <c r="K463" s="2" t="s">
        <v>552</v>
      </c>
      <c r="L463" s="2" t="str">
        <f t="shared" si="30"/>
        <v>Inbred HIPS</v>
      </c>
      <c r="M463" t="s">
        <v>379</v>
      </c>
      <c r="N463">
        <v>85</v>
      </c>
      <c r="O463">
        <f>VLOOKUP(A463,'Original Index'!$A:$C,2,FALSE)</f>
        <v>1715641</v>
      </c>
      <c r="P463" s="2">
        <f>VLOOKUP(A463,'Original Index'!$A:$C,3,FALSE)</f>
        <v>1729492</v>
      </c>
      <c r="Q463">
        <f>IF(L463="Hybrid HIPS",VLOOKUP(F463,'Collection Maps'!$MR$5:$NM$46,MATCH(E463,'Collection Maps'!$MR$4:$NM$4,0),FALSE),VLOOKUP(F463,'Collection Maps'!$NS$6:$OO$89,MATCH(E463,'Collection Maps'!$NS$91:$OO$91,0),FALSE))</f>
        <v>36</v>
      </c>
    </row>
    <row r="464" spans="1:17" x14ac:dyDescent="0.45">
      <c r="A464" s="3" t="str">
        <f t="shared" si="28"/>
        <v>Inbred HIPS_5_49</v>
      </c>
      <c r="B464" s="3" t="str">
        <f t="shared" si="29"/>
        <v>5_49</v>
      </c>
      <c r="C464" s="2" t="str">
        <f t="shared" si="31"/>
        <v>Missouri Valley$Inbred HIPS$150N$Dryland$Rep$2$Plot264Row5$Range49$@PHJ40</v>
      </c>
      <c r="D464" s="2">
        <v>264</v>
      </c>
      <c r="E464" s="2">
        <v>5</v>
      </c>
      <c r="F464" s="2">
        <v>49</v>
      </c>
      <c r="G464" s="2" t="s">
        <v>298</v>
      </c>
      <c r="H464" s="2">
        <v>2</v>
      </c>
      <c r="I464" s="2" t="s">
        <v>642</v>
      </c>
      <c r="J464" s="2" t="s">
        <v>551</v>
      </c>
      <c r="K464" s="2" t="s">
        <v>552</v>
      </c>
      <c r="L464" s="2" t="str">
        <f t="shared" si="30"/>
        <v>Inbred HIPS</v>
      </c>
      <c r="M464" t="s">
        <v>379</v>
      </c>
      <c r="N464">
        <v>83</v>
      </c>
      <c r="O464">
        <f>VLOOKUP(A464,'Original Index'!$A:$C,2,FALSE)</f>
        <v>1715639</v>
      </c>
      <c r="P464" s="2">
        <f>VLOOKUP(A464,'Original Index'!$A:$C,3,FALSE)</f>
        <v>1729490</v>
      </c>
      <c r="Q464">
        <f>IF(L464="Hybrid HIPS",VLOOKUP(F464,'Collection Maps'!$MR$5:$NM$46,MATCH(E464,'Collection Maps'!$MR$4:$NM$4,0),FALSE),VLOOKUP(F464,'Collection Maps'!$NS$6:$OO$89,MATCH(E464,'Collection Maps'!$NS$91:$OO$91,0),FALSE))</f>
        <v>36</v>
      </c>
    </row>
    <row r="465" spans="1:17" x14ac:dyDescent="0.45">
      <c r="A465" s="3" t="str">
        <f t="shared" si="28"/>
        <v>Inbred HIPS_4_49</v>
      </c>
      <c r="B465" s="3" t="str">
        <f t="shared" si="29"/>
        <v>4_49</v>
      </c>
      <c r="C465" s="2" t="str">
        <f t="shared" si="31"/>
        <v>Missouri Valley$Inbred HIPS$150N$Dryland$Rep$2$Plot263Row4$Range49$@PHG50</v>
      </c>
      <c r="D465" s="2">
        <v>263</v>
      </c>
      <c r="E465" s="2">
        <v>4</v>
      </c>
      <c r="F465" s="2">
        <v>49</v>
      </c>
      <c r="G465" s="2" t="s">
        <v>307</v>
      </c>
      <c r="H465" s="2">
        <v>2</v>
      </c>
      <c r="I465" s="2" t="s">
        <v>642</v>
      </c>
      <c r="J465" s="2" t="s">
        <v>551</v>
      </c>
      <c r="K465" s="2" t="s">
        <v>552</v>
      </c>
      <c r="L465" s="2" t="str">
        <f t="shared" si="30"/>
        <v>Inbred HIPS</v>
      </c>
      <c r="M465" t="s">
        <v>379</v>
      </c>
      <c r="N465">
        <v>178</v>
      </c>
      <c r="O465">
        <f>VLOOKUP(A465,'Original Index'!$A:$C,2,FALSE)</f>
        <v>1715834</v>
      </c>
      <c r="P465" s="2">
        <f>VLOOKUP(A465,'Original Index'!$A:$C,3,FALSE)</f>
        <v>1729585</v>
      </c>
      <c r="Q465">
        <f>IF(L465="Hybrid HIPS",VLOOKUP(F465,'Collection Maps'!$MR$5:$NM$46,MATCH(E465,'Collection Maps'!$MR$4:$NM$4,0),FALSE),VLOOKUP(F465,'Collection Maps'!$NS$6:$OO$89,MATCH(E465,'Collection Maps'!$NS$91:$OO$91,0),FALSE))</f>
        <v>36</v>
      </c>
    </row>
    <row r="466" spans="1:17" x14ac:dyDescent="0.45">
      <c r="A466" s="3" t="str">
        <f t="shared" si="28"/>
        <v>Inbred HIPS_3_49</v>
      </c>
      <c r="B466" s="3" t="str">
        <f t="shared" si="29"/>
        <v>3_49</v>
      </c>
      <c r="C466" s="2" t="str">
        <f t="shared" si="31"/>
        <v>Missouri Valley$Inbred HIPS$150N$Dryland$Rep$2$Plot262Row3$Range49$@CMV3</v>
      </c>
      <c r="D466" s="2">
        <v>262</v>
      </c>
      <c r="E466" s="2">
        <v>3</v>
      </c>
      <c r="F466" s="2">
        <v>49</v>
      </c>
      <c r="G466" s="2" t="s">
        <v>274</v>
      </c>
      <c r="H466" s="2">
        <v>2</v>
      </c>
      <c r="I466" s="2" t="s">
        <v>642</v>
      </c>
      <c r="J466" s="2" t="s">
        <v>551</v>
      </c>
      <c r="K466" s="2" t="s">
        <v>552</v>
      </c>
      <c r="L466" s="2" t="str">
        <f t="shared" si="30"/>
        <v>Inbred HIPS</v>
      </c>
      <c r="M466" t="s">
        <v>379</v>
      </c>
      <c r="N466">
        <v>336</v>
      </c>
      <c r="O466">
        <f>VLOOKUP(A466,'Original Index'!$A:$C,2,FALSE)</f>
        <v>1716092</v>
      </c>
      <c r="P466" s="2">
        <f>VLOOKUP(A466,'Original Index'!$A:$C,3,FALSE)</f>
        <v>1729743</v>
      </c>
      <c r="Q466">
        <f>IF(L466="Hybrid HIPS",VLOOKUP(F466,'Collection Maps'!$MR$5:$NM$46,MATCH(E466,'Collection Maps'!$MR$4:$NM$4,0),FALSE),VLOOKUP(F466,'Collection Maps'!$NS$6:$OO$89,MATCH(E466,'Collection Maps'!$NS$91:$OO$91,0),FALSE))</f>
        <v>36</v>
      </c>
    </row>
    <row r="467" spans="1:17" x14ac:dyDescent="0.45">
      <c r="A467" s="3" t="str">
        <f t="shared" si="28"/>
        <v>Inbred HIPS_2_49</v>
      </c>
      <c r="B467" s="3" t="str">
        <f t="shared" si="29"/>
        <v>2_49</v>
      </c>
      <c r="C467" s="2" t="str">
        <f t="shared" si="31"/>
        <v>Missouri Valley$Inbred HIPS$150N$Dryland$Rep$2$Plot261Row2$Range49$@3IIH6</v>
      </c>
      <c r="D467" s="2">
        <v>261</v>
      </c>
      <c r="E467" s="2">
        <v>2</v>
      </c>
      <c r="F467" s="2">
        <v>49</v>
      </c>
      <c r="G467" s="2" t="s">
        <v>315</v>
      </c>
      <c r="H467" s="2">
        <v>2</v>
      </c>
      <c r="I467" s="2" t="s">
        <v>642</v>
      </c>
      <c r="J467" s="2" t="s">
        <v>551</v>
      </c>
      <c r="K467" s="2" t="s">
        <v>552</v>
      </c>
      <c r="L467" s="2" t="str">
        <f t="shared" si="30"/>
        <v>Inbred HIPS</v>
      </c>
      <c r="M467" t="s">
        <v>379</v>
      </c>
      <c r="N467">
        <v>9</v>
      </c>
      <c r="O467">
        <f>VLOOKUP(A467,'Original Index'!$A:$C,2,FALSE)</f>
        <v>1715465</v>
      </c>
      <c r="P467" s="2">
        <f>VLOOKUP(A467,'Original Index'!$A:$C,3,FALSE)</f>
        <v>1729416</v>
      </c>
      <c r="Q467">
        <f>IF(L467="Hybrid HIPS",VLOOKUP(F467,'Collection Maps'!$MR$5:$NM$46,MATCH(E467,'Collection Maps'!$MR$4:$NM$4,0),FALSE),VLOOKUP(F467,'Collection Maps'!$NS$6:$OO$89,MATCH(E467,'Collection Maps'!$NS$91:$OO$91,0),FALSE))</f>
        <v>36</v>
      </c>
    </row>
    <row r="468" spans="1:17" x14ac:dyDescent="0.45">
      <c r="A468" s="3" t="str">
        <f t="shared" si="28"/>
        <v>Inbred HIPS_2_50</v>
      </c>
      <c r="B468" s="3" t="str">
        <f t="shared" si="29"/>
        <v>2_50</v>
      </c>
      <c r="C468" s="2" t="str">
        <f t="shared" si="31"/>
        <v>Missouri Valley$Inbred HIPS$150N$Dryland$Rep$2$Plot280Row2$Range50$@NC260</v>
      </c>
      <c r="D468" s="2">
        <v>280</v>
      </c>
      <c r="E468" s="2">
        <v>2</v>
      </c>
      <c r="F468" s="2">
        <v>50</v>
      </c>
      <c r="G468" s="2" t="s">
        <v>292</v>
      </c>
      <c r="H468" s="2">
        <v>2</v>
      </c>
      <c r="I468" s="2" t="s">
        <v>642</v>
      </c>
      <c r="J468" s="2" t="s">
        <v>551</v>
      </c>
      <c r="K468" s="2" t="s">
        <v>552</v>
      </c>
      <c r="L468" s="2" t="str">
        <f t="shared" si="30"/>
        <v>Inbred HIPS</v>
      </c>
      <c r="M468" t="s">
        <v>379</v>
      </c>
      <c r="N468">
        <v>122</v>
      </c>
      <c r="O468">
        <f>VLOOKUP(A468,'Original Index'!$A:$C,2,FALSE)</f>
        <v>1715678</v>
      </c>
      <c r="P468" s="2">
        <f>VLOOKUP(A468,'Original Index'!$A:$C,3,FALSE)</f>
        <v>1729529</v>
      </c>
      <c r="Q468">
        <f>IF(L468="Hybrid HIPS",VLOOKUP(F468,'Collection Maps'!$MR$5:$NM$46,MATCH(E468,'Collection Maps'!$MR$4:$NM$4,0),FALSE),VLOOKUP(F468,'Collection Maps'!$NS$6:$OO$89,MATCH(E468,'Collection Maps'!$NS$91:$OO$91,0),FALSE))</f>
        <v>36</v>
      </c>
    </row>
    <row r="469" spans="1:17" x14ac:dyDescent="0.45">
      <c r="A469" s="3" t="str">
        <f t="shared" si="28"/>
        <v>Inbred HIPS_3_50</v>
      </c>
      <c r="B469" s="3" t="str">
        <f t="shared" si="29"/>
        <v>3_50</v>
      </c>
      <c r="C469" s="2" t="str">
        <f t="shared" si="31"/>
        <v>Missouri Valley$Inbred HIPS$150N$Dryland$Rep$2$Plot279Row3$Range50$@A554</v>
      </c>
      <c r="D469" s="2">
        <v>279</v>
      </c>
      <c r="E469" s="2">
        <v>3</v>
      </c>
      <c r="F469" s="2">
        <v>50</v>
      </c>
      <c r="G469" s="2" t="s">
        <v>306</v>
      </c>
      <c r="H469" s="2">
        <v>2</v>
      </c>
      <c r="I469" s="2" t="s">
        <v>642</v>
      </c>
      <c r="J469" s="2" t="s">
        <v>551</v>
      </c>
      <c r="K469" s="2" t="s">
        <v>552</v>
      </c>
      <c r="L469" s="2" t="str">
        <f t="shared" si="30"/>
        <v>Inbred HIPS</v>
      </c>
      <c r="M469" t="s">
        <v>379</v>
      </c>
      <c r="N469">
        <v>68</v>
      </c>
      <c r="O469">
        <f>VLOOKUP(A469,'Original Index'!$A:$C,2,FALSE)</f>
        <v>1715624</v>
      </c>
      <c r="P469" s="2">
        <f>VLOOKUP(A469,'Original Index'!$A:$C,3,FALSE)</f>
        <v>1729475</v>
      </c>
      <c r="Q469">
        <f>IF(L469="Hybrid HIPS",VLOOKUP(F469,'Collection Maps'!$MR$5:$NM$46,MATCH(E469,'Collection Maps'!$MR$4:$NM$4,0),FALSE),VLOOKUP(F469,'Collection Maps'!$NS$6:$OO$89,MATCH(E469,'Collection Maps'!$NS$91:$OO$91,0),FALSE))</f>
        <v>36</v>
      </c>
    </row>
    <row r="470" spans="1:17" x14ac:dyDescent="0.45">
      <c r="A470" s="3" t="str">
        <f t="shared" si="28"/>
        <v>Inbred HIPS_4_50</v>
      </c>
      <c r="B470" s="3" t="str">
        <f t="shared" si="29"/>
        <v>4_50</v>
      </c>
      <c r="C470" s="2" t="str">
        <f t="shared" si="31"/>
        <v>Missouri Valley$Inbred HIPS$150N$Dryland$Rep$2$Plot278Row4$Range50$@NC362</v>
      </c>
      <c r="D470" s="2">
        <v>278</v>
      </c>
      <c r="E470" s="2">
        <v>4</v>
      </c>
      <c r="F470" s="2">
        <v>50</v>
      </c>
      <c r="G470" s="2" t="s">
        <v>214</v>
      </c>
      <c r="H470" s="2">
        <v>2</v>
      </c>
      <c r="I470" s="2" t="s">
        <v>642</v>
      </c>
      <c r="J470" s="2" t="s">
        <v>551</v>
      </c>
      <c r="K470" s="2" t="s">
        <v>552</v>
      </c>
      <c r="L470" s="2" t="str">
        <f t="shared" si="30"/>
        <v>Inbred HIPS</v>
      </c>
      <c r="M470" t="s">
        <v>379</v>
      </c>
      <c r="N470">
        <v>4</v>
      </c>
      <c r="O470">
        <f>VLOOKUP(A470,'Original Index'!$A:$C,2,FALSE)</f>
        <v>1715460</v>
      </c>
      <c r="P470" s="2">
        <f>VLOOKUP(A470,'Original Index'!$A:$C,3,FALSE)</f>
        <v>1729411</v>
      </c>
      <c r="Q470">
        <f>IF(L470="Hybrid HIPS",VLOOKUP(F470,'Collection Maps'!$MR$5:$NM$46,MATCH(E470,'Collection Maps'!$MR$4:$NM$4,0),FALSE),VLOOKUP(F470,'Collection Maps'!$NS$6:$OO$89,MATCH(E470,'Collection Maps'!$NS$91:$OO$91,0),FALSE))</f>
        <v>36</v>
      </c>
    </row>
    <row r="471" spans="1:17" x14ac:dyDescent="0.45">
      <c r="A471" s="3" t="str">
        <f t="shared" si="28"/>
        <v>Inbred HIPS_5_50</v>
      </c>
      <c r="B471" s="3" t="str">
        <f t="shared" si="29"/>
        <v>5_50</v>
      </c>
      <c r="C471" s="2" t="str">
        <f t="shared" si="31"/>
        <v>Missouri Valley$Inbred HIPS$150N$Dryland$Rep$2$Plot277Row5$Range50$@Q381</v>
      </c>
      <c r="D471" s="2">
        <v>277</v>
      </c>
      <c r="E471" s="2">
        <v>5</v>
      </c>
      <c r="F471" s="2">
        <v>50</v>
      </c>
      <c r="G471" s="2" t="s">
        <v>326</v>
      </c>
      <c r="H471" s="2">
        <v>2</v>
      </c>
      <c r="I471" s="2" t="s">
        <v>642</v>
      </c>
      <c r="J471" s="2" t="s">
        <v>551</v>
      </c>
      <c r="K471" s="2" t="s">
        <v>552</v>
      </c>
      <c r="L471" s="2" t="str">
        <f t="shared" si="30"/>
        <v>Inbred HIPS</v>
      </c>
      <c r="M471" t="s">
        <v>379</v>
      </c>
      <c r="N471">
        <v>183</v>
      </c>
      <c r="O471">
        <f>VLOOKUP(A471,'Original Index'!$A:$C,2,FALSE)</f>
        <v>1715839</v>
      </c>
      <c r="P471" s="2">
        <f>VLOOKUP(A471,'Original Index'!$A:$C,3,FALSE)</f>
        <v>1729590</v>
      </c>
      <c r="Q471">
        <f>IF(L471="Hybrid HIPS",VLOOKUP(F471,'Collection Maps'!$MR$5:$NM$46,MATCH(E471,'Collection Maps'!$MR$4:$NM$4,0),FALSE),VLOOKUP(F471,'Collection Maps'!$NS$6:$OO$89,MATCH(E471,'Collection Maps'!$NS$91:$OO$91,0),FALSE))</f>
        <v>36</v>
      </c>
    </row>
    <row r="472" spans="1:17" x14ac:dyDescent="0.45">
      <c r="A472" s="3" t="str">
        <f t="shared" si="28"/>
        <v>Inbred HIPS_6_50</v>
      </c>
      <c r="B472" s="3" t="str">
        <f t="shared" si="29"/>
        <v>6_50</v>
      </c>
      <c r="C472" s="2" t="str">
        <f t="shared" si="31"/>
        <v>Missouri Valley$Inbred HIPS$150N$Dryland$Rep$2$Plot276Row6$Range50$@207</v>
      </c>
      <c r="D472" s="2">
        <v>276</v>
      </c>
      <c r="E472" s="2">
        <v>6</v>
      </c>
      <c r="F472" s="2">
        <v>50</v>
      </c>
      <c r="G472" s="2" t="s">
        <v>227</v>
      </c>
      <c r="H472" s="2">
        <v>2</v>
      </c>
      <c r="I472" s="2" t="s">
        <v>642</v>
      </c>
      <c r="J472" s="2" t="s">
        <v>551</v>
      </c>
      <c r="K472" s="2" t="s">
        <v>552</v>
      </c>
      <c r="L472" s="2" t="str">
        <f t="shared" si="30"/>
        <v>Inbred HIPS</v>
      </c>
      <c r="M472" t="s">
        <v>379</v>
      </c>
      <c r="N472">
        <v>177</v>
      </c>
      <c r="O472">
        <f>VLOOKUP(A472,'Original Index'!$A:$C,2,FALSE)</f>
        <v>1715833</v>
      </c>
      <c r="P472" s="2">
        <f>VLOOKUP(A472,'Original Index'!$A:$C,3,FALSE)</f>
        <v>1729584</v>
      </c>
      <c r="Q472">
        <f>IF(L472="Hybrid HIPS",VLOOKUP(F472,'Collection Maps'!$MR$5:$NM$46,MATCH(E472,'Collection Maps'!$MR$4:$NM$4,0),FALSE),VLOOKUP(F472,'Collection Maps'!$NS$6:$OO$89,MATCH(E472,'Collection Maps'!$NS$91:$OO$91,0),FALSE))</f>
        <v>36</v>
      </c>
    </row>
    <row r="473" spans="1:17" x14ac:dyDescent="0.45">
      <c r="A473" s="3" t="str">
        <f t="shared" si="28"/>
        <v>Inbred HIPS_7_50</v>
      </c>
      <c r="B473" s="3" t="str">
        <f t="shared" si="29"/>
        <v>7_50</v>
      </c>
      <c r="C473" s="2" t="str">
        <f t="shared" si="31"/>
        <v>Missouri Valley$Inbred HIPS$150N$Dryland$Rep$2$Plot275Row7$Range50$@MDF-13D</v>
      </c>
      <c r="D473" s="2">
        <v>275</v>
      </c>
      <c r="E473" s="2">
        <v>7</v>
      </c>
      <c r="F473" s="2">
        <v>50</v>
      </c>
      <c r="G473" s="2" t="s">
        <v>222</v>
      </c>
      <c r="H473" s="2">
        <v>2</v>
      </c>
      <c r="I473" s="2" t="s">
        <v>642</v>
      </c>
      <c r="J473" s="2" t="s">
        <v>551</v>
      </c>
      <c r="K473" s="2" t="s">
        <v>552</v>
      </c>
      <c r="L473" s="2" t="str">
        <f t="shared" si="30"/>
        <v>Inbred HIPS</v>
      </c>
      <c r="M473" t="s">
        <v>379</v>
      </c>
      <c r="N473">
        <v>174</v>
      </c>
      <c r="O473">
        <f>VLOOKUP(A473,'Original Index'!$A:$C,2,FALSE)</f>
        <v>1715830</v>
      </c>
      <c r="P473" s="2">
        <f>VLOOKUP(A473,'Original Index'!$A:$C,3,FALSE)</f>
        <v>1729581</v>
      </c>
      <c r="Q473">
        <f>IF(L473="Hybrid HIPS",VLOOKUP(F473,'Collection Maps'!$MR$5:$NM$46,MATCH(E473,'Collection Maps'!$MR$4:$NM$4,0),FALSE),VLOOKUP(F473,'Collection Maps'!$NS$6:$OO$89,MATCH(E473,'Collection Maps'!$NS$91:$OO$91,0),FALSE))</f>
        <v>36</v>
      </c>
    </row>
    <row r="474" spans="1:17" x14ac:dyDescent="0.45">
      <c r="A474" s="3" t="str">
        <f t="shared" si="28"/>
        <v>Inbred HIPS_8_50</v>
      </c>
      <c r="B474" s="3" t="str">
        <f t="shared" si="29"/>
        <v>8_50</v>
      </c>
      <c r="C474" s="2" t="str">
        <f t="shared" si="31"/>
        <v>Missouri Valley$Inbred HIPS$150N$Dryland$Rep$2$Plot274Row8$Range50$@Va35</v>
      </c>
      <c r="D474" s="2">
        <v>274</v>
      </c>
      <c r="E474" s="2">
        <v>8</v>
      </c>
      <c r="F474" s="2">
        <v>50</v>
      </c>
      <c r="G474" s="2" t="s">
        <v>302</v>
      </c>
      <c r="H474" s="2">
        <v>2</v>
      </c>
      <c r="I474" s="2" t="s">
        <v>642</v>
      </c>
      <c r="J474" s="2" t="s">
        <v>551</v>
      </c>
      <c r="K474" s="2" t="s">
        <v>552</v>
      </c>
      <c r="L474" s="2" t="str">
        <f t="shared" si="30"/>
        <v>Inbred HIPS</v>
      </c>
      <c r="M474" t="s">
        <v>379</v>
      </c>
      <c r="N474">
        <v>72</v>
      </c>
      <c r="O474">
        <f>VLOOKUP(A474,'Original Index'!$A:$C,2,FALSE)</f>
        <v>1715628</v>
      </c>
      <c r="P474" s="2">
        <f>VLOOKUP(A474,'Original Index'!$A:$C,3,FALSE)</f>
        <v>1729479</v>
      </c>
      <c r="Q474">
        <f>IF(L474="Hybrid HIPS",VLOOKUP(F474,'Collection Maps'!$MR$5:$NM$46,MATCH(E474,'Collection Maps'!$MR$4:$NM$4,0),FALSE),VLOOKUP(F474,'Collection Maps'!$NS$6:$OO$89,MATCH(E474,'Collection Maps'!$NS$91:$OO$91,0),FALSE))</f>
        <v>36</v>
      </c>
    </row>
    <row r="475" spans="1:17" x14ac:dyDescent="0.45">
      <c r="A475" s="3" t="str">
        <f t="shared" si="28"/>
        <v>Inbred HIPS_9_50</v>
      </c>
      <c r="B475" s="3" t="str">
        <f t="shared" si="29"/>
        <v>9_50</v>
      </c>
      <c r="C475" s="2" t="str">
        <f t="shared" si="31"/>
        <v>Missouri Valley$Inbred HIPS$150N$Dryland$Rep$2$Plot273Row9$Range50$@AQA3</v>
      </c>
      <c r="D475" s="2">
        <v>273</v>
      </c>
      <c r="E475" s="2">
        <v>9</v>
      </c>
      <c r="F475" s="2">
        <v>50</v>
      </c>
      <c r="G475" s="2" t="s">
        <v>273</v>
      </c>
      <c r="H475" s="2">
        <v>2</v>
      </c>
      <c r="I475" s="2" t="s">
        <v>642</v>
      </c>
      <c r="J475" s="2" t="s">
        <v>551</v>
      </c>
      <c r="K475" s="2" t="s">
        <v>552</v>
      </c>
      <c r="L475" s="2" t="str">
        <f t="shared" si="30"/>
        <v>Inbred HIPS</v>
      </c>
      <c r="M475" t="s">
        <v>379</v>
      </c>
      <c r="N475">
        <v>62</v>
      </c>
      <c r="O475">
        <f>VLOOKUP(A475,'Original Index'!$A:$C,2,FALSE)</f>
        <v>1715618</v>
      </c>
      <c r="P475" s="2">
        <f>VLOOKUP(A475,'Original Index'!$A:$C,3,FALSE)</f>
        <v>1729469</v>
      </c>
      <c r="Q475">
        <f>IF(L475="Hybrid HIPS",VLOOKUP(F475,'Collection Maps'!$MR$5:$NM$46,MATCH(E475,'Collection Maps'!$MR$4:$NM$4,0),FALSE),VLOOKUP(F475,'Collection Maps'!$NS$6:$OO$89,MATCH(E475,'Collection Maps'!$NS$91:$OO$91,0),FALSE))</f>
        <v>36</v>
      </c>
    </row>
    <row r="476" spans="1:17" x14ac:dyDescent="0.45">
      <c r="A476" s="3" t="str">
        <f t="shared" si="28"/>
        <v>Inbred HIPS_10_50</v>
      </c>
      <c r="B476" s="3" t="str">
        <f t="shared" si="29"/>
        <v>10_50</v>
      </c>
      <c r="C476" s="2" t="str">
        <f t="shared" si="31"/>
        <v>Missouri Valley$Inbred HIPS$150N$Dryland$Rep$2$Plot272Row10$Range50$@B73</v>
      </c>
      <c r="D476" s="2">
        <v>272</v>
      </c>
      <c r="E476" s="2">
        <v>10</v>
      </c>
      <c r="F476" s="2">
        <v>50</v>
      </c>
      <c r="G476" s="2" t="s">
        <v>21</v>
      </c>
      <c r="H476" s="2">
        <v>2</v>
      </c>
      <c r="I476" s="2" t="s">
        <v>642</v>
      </c>
      <c r="J476" s="2" t="s">
        <v>551</v>
      </c>
      <c r="K476" s="2" t="s">
        <v>552</v>
      </c>
      <c r="L476" s="2" t="str">
        <f t="shared" si="30"/>
        <v>Inbred HIPS</v>
      </c>
      <c r="M476" t="s">
        <v>379</v>
      </c>
      <c r="N476">
        <v>359</v>
      </c>
      <c r="O476">
        <f>VLOOKUP(A476,'Original Index'!$A:$C,2,FALSE)</f>
        <v>1716215</v>
      </c>
      <c r="P476" s="2">
        <f>VLOOKUP(A476,'Original Index'!$A:$C,3,FALSE)</f>
        <v>1729766</v>
      </c>
      <c r="Q476">
        <f>IF(L476="Hybrid HIPS",VLOOKUP(F476,'Collection Maps'!$MR$5:$NM$46,MATCH(E476,'Collection Maps'!$MR$4:$NM$4,0),FALSE),VLOOKUP(F476,'Collection Maps'!$NS$6:$OO$89,MATCH(E476,'Collection Maps'!$NS$91:$OO$91,0),FALSE))</f>
        <v>36</v>
      </c>
    </row>
    <row r="477" spans="1:17" x14ac:dyDescent="0.45">
      <c r="A477" s="3" t="str">
        <f t="shared" si="28"/>
        <v>Inbred HIPS_11_50</v>
      </c>
      <c r="B477" s="3" t="str">
        <f t="shared" si="29"/>
        <v>11_50</v>
      </c>
      <c r="C477" s="2" t="str">
        <f t="shared" si="31"/>
        <v>Missouri Valley$Inbred HIPS$150N$Dryland$Rep$2$Plot271Row11$Range50$@B73</v>
      </c>
      <c r="D477" s="2">
        <v>271</v>
      </c>
      <c r="E477" s="2">
        <v>11</v>
      </c>
      <c r="F477" s="2">
        <v>50</v>
      </c>
      <c r="G477" s="2" t="s">
        <v>21</v>
      </c>
      <c r="H477" s="2">
        <v>2</v>
      </c>
      <c r="I477" s="2" t="s">
        <v>642</v>
      </c>
      <c r="J477" s="2" t="s">
        <v>551</v>
      </c>
      <c r="K477" s="2" t="s">
        <v>552</v>
      </c>
      <c r="L477" s="2" t="str">
        <f t="shared" si="30"/>
        <v>Inbred HIPS</v>
      </c>
      <c r="M477" t="s">
        <v>379</v>
      </c>
      <c r="N477">
        <v>356</v>
      </c>
      <c r="O477">
        <f>VLOOKUP(A477,'Original Index'!$A:$C,2,FALSE)</f>
        <v>1716215</v>
      </c>
      <c r="P477" s="2">
        <f>VLOOKUP(A477,'Original Index'!$A:$C,3,FALSE)</f>
        <v>1729763</v>
      </c>
      <c r="Q477">
        <f>IF(L477="Hybrid HIPS",VLOOKUP(F477,'Collection Maps'!$MR$5:$NM$46,MATCH(E477,'Collection Maps'!$MR$4:$NM$4,0),FALSE),VLOOKUP(F477,'Collection Maps'!$NS$6:$OO$89,MATCH(E477,'Collection Maps'!$NS$91:$OO$91,0),FALSE))</f>
        <v>36</v>
      </c>
    </row>
    <row r="478" spans="1:17" x14ac:dyDescent="0.45">
      <c r="A478" s="3" t="str">
        <f t="shared" si="28"/>
        <v>Inbred HIPS_11_51</v>
      </c>
      <c r="B478" s="3" t="str">
        <f t="shared" si="29"/>
        <v>11_51</v>
      </c>
      <c r="C478" s="2" t="str">
        <f t="shared" si="31"/>
        <v>Missouri Valley$Inbred HIPS$150N$Dryland$Rep$2$Plot290Row11$Range51$@764</v>
      </c>
      <c r="D478" s="2">
        <v>290</v>
      </c>
      <c r="E478" s="2">
        <v>11</v>
      </c>
      <c r="F478" s="2">
        <v>51</v>
      </c>
      <c r="G478" s="2" t="s">
        <v>247</v>
      </c>
      <c r="H478" s="2">
        <v>2</v>
      </c>
      <c r="I478" s="2" t="s">
        <v>642</v>
      </c>
      <c r="J478" s="2" t="s">
        <v>551</v>
      </c>
      <c r="K478" s="2" t="s">
        <v>552</v>
      </c>
      <c r="L478" s="2" t="str">
        <f t="shared" si="30"/>
        <v>Inbred HIPS</v>
      </c>
      <c r="M478" t="s">
        <v>379</v>
      </c>
      <c r="N478">
        <v>84</v>
      </c>
      <c r="O478">
        <f>VLOOKUP(A478,'Original Index'!$A:$C,2,FALSE)</f>
        <v>1715640</v>
      </c>
      <c r="P478" s="2">
        <f>VLOOKUP(A478,'Original Index'!$A:$C,3,FALSE)</f>
        <v>1729491</v>
      </c>
      <c r="Q478">
        <f>IF(L478="Hybrid HIPS",VLOOKUP(F478,'Collection Maps'!$MR$5:$NM$46,MATCH(E478,'Collection Maps'!$MR$4:$NM$4,0),FALSE),VLOOKUP(F478,'Collection Maps'!$NS$6:$OO$89,MATCH(E478,'Collection Maps'!$NS$91:$OO$91,0),FALSE))</f>
        <v>37</v>
      </c>
    </row>
    <row r="479" spans="1:17" x14ac:dyDescent="0.45">
      <c r="A479" s="3" t="str">
        <f t="shared" si="28"/>
        <v>Inbred HIPS_10_51</v>
      </c>
      <c r="B479" s="3" t="str">
        <f t="shared" si="29"/>
        <v>10_51</v>
      </c>
      <c r="C479" s="2" t="str">
        <f t="shared" si="31"/>
        <v>Missouri Valley$Inbred HIPS$150N$Dryland$Rep$2$Plot289Row10$Range51$@2MA22</v>
      </c>
      <c r="D479" s="2">
        <v>289</v>
      </c>
      <c r="E479" s="2">
        <v>10</v>
      </c>
      <c r="F479" s="2">
        <v>51</v>
      </c>
      <c r="G479" s="2" t="s">
        <v>283</v>
      </c>
      <c r="H479" s="2">
        <v>2</v>
      </c>
      <c r="I479" s="2" t="s">
        <v>642</v>
      </c>
      <c r="J479" s="2" t="s">
        <v>551</v>
      </c>
      <c r="K479" s="2" t="s">
        <v>552</v>
      </c>
      <c r="L479" s="2" t="str">
        <f t="shared" si="30"/>
        <v>Inbred HIPS</v>
      </c>
      <c r="M479" t="s">
        <v>379</v>
      </c>
      <c r="N479">
        <v>207</v>
      </c>
      <c r="O479">
        <f>VLOOKUP(A479,'Original Index'!$A:$C,2,FALSE)</f>
        <v>1715863</v>
      </c>
      <c r="P479" s="2">
        <f>VLOOKUP(A479,'Original Index'!$A:$C,3,FALSE)</f>
        <v>1729614</v>
      </c>
      <c r="Q479">
        <f>IF(L479="Hybrid HIPS",VLOOKUP(F479,'Collection Maps'!$MR$5:$NM$46,MATCH(E479,'Collection Maps'!$MR$4:$NM$4,0),FALSE),VLOOKUP(F479,'Collection Maps'!$NS$6:$OO$89,MATCH(E479,'Collection Maps'!$NS$91:$OO$91,0),FALSE))</f>
        <v>37</v>
      </c>
    </row>
    <row r="480" spans="1:17" x14ac:dyDescent="0.45">
      <c r="A480" s="3" t="str">
        <f t="shared" si="28"/>
        <v>Inbred HIPS_9_51</v>
      </c>
      <c r="B480" s="3" t="str">
        <f t="shared" si="29"/>
        <v>9_51</v>
      </c>
      <c r="C480" s="2" t="str">
        <f t="shared" si="31"/>
        <v>Missouri Valley$Inbred HIPS$150N$Dryland$Rep$2$Plot288Row9$Range51$@807</v>
      </c>
      <c r="D480" s="2">
        <v>288</v>
      </c>
      <c r="E480" s="2">
        <v>9</v>
      </c>
      <c r="F480" s="2">
        <v>51</v>
      </c>
      <c r="G480" s="2" t="s">
        <v>308</v>
      </c>
      <c r="H480" s="2">
        <v>2</v>
      </c>
      <c r="I480" s="2" t="s">
        <v>642</v>
      </c>
      <c r="J480" s="2" t="s">
        <v>551</v>
      </c>
      <c r="K480" s="2" t="s">
        <v>552</v>
      </c>
      <c r="L480" s="2" t="str">
        <f t="shared" si="30"/>
        <v>Inbred HIPS</v>
      </c>
      <c r="M480" t="s">
        <v>379</v>
      </c>
      <c r="N480">
        <v>198</v>
      </c>
      <c r="O480">
        <f>VLOOKUP(A480,'Original Index'!$A:$C,2,FALSE)</f>
        <v>1715854</v>
      </c>
      <c r="P480" s="2">
        <f>VLOOKUP(A480,'Original Index'!$A:$C,3,FALSE)</f>
        <v>1729605</v>
      </c>
      <c r="Q480">
        <f>IF(L480="Hybrid HIPS",VLOOKUP(F480,'Collection Maps'!$MR$5:$NM$46,MATCH(E480,'Collection Maps'!$MR$4:$NM$4,0),FALSE),VLOOKUP(F480,'Collection Maps'!$NS$6:$OO$89,MATCH(E480,'Collection Maps'!$NS$91:$OO$91,0),FALSE))</f>
        <v>37</v>
      </c>
    </row>
    <row r="481" spans="1:17" x14ac:dyDescent="0.45">
      <c r="A481" s="3" t="str">
        <f t="shared" si="28"/>
        <v>Inbred HIPS_8_51</v>
      </c>
      <c r="B481" s="3" t="str">
        <f t="shared" si="29"/>
        <v>8_51</v>
      </c>
      <c r="C481" s="2" t="str">
        <f t="shared" si="31"/>
        <v>Missouri Valley$Inbred HIPS$150N$Dryland$Rep$2$Plot287Row8$Range51$@SD44</v>
      </c>
      <c r="D481" s="2">
        <v>287</v>
      </c>
      <c r="E481" s="2">
        <v>8</v>
      </c>
      <c r="F481" s="2">
        <v>51</v>
      </c>
      <c r="G481" s="2" t="s">
        <v>242</v>
      </c>
      <c r="H481" s="2">
        <v>2</v>
      </c>
      <c r="I481" s="2" t="s">
        <v>642</v>
      </c>
      <c r="J481" s="2" t="s">
        <v>551</v>
      </c>
      <c r="K481" s="2" t="s">
        <v>552</v>
      </c>
      <c r="L481" s="2" t="str">
        <f t="shared" si="30"/>
        <v>Inbred HIPS</v>
      </c>
      <c r="M481" t="s">
        <v>379</v>
      </c>
      <c r="N481">
        <v>305</v>
      </c>
      <c r="O481">
        <f>VLOOKUP(A481,'Original Index'!$A:$C,2,FALSE)</f>
        <v>1716061</v>
      </c>
      <c r="P481" s="2">
        <f>VLOOKUP(A481,'Original Index'!$A:$C,3,FALSE)</f>
        <v>1729712</v>
      </c>
      <c r="Q481">
        <f>IF(L481="Hybrid HIPS",VLOOKUP(F481,'Collection Maps'!$MR$5:$NM$46,MATCH(E481,'Collection Maps'!$MR$4:$NM$4,0),FALSE),VLOOKUP(F481,'Collection Maps'!$NS$6:$OO$89,MATCH(E481,'Collection Maps'!$NS$91:$OO$91,0),FALSE))</f>
        <v>37</v>
      </c>
    </row>
    <row r="482" spans="1:17" x14ac:dyDescent="0.45">
      <c r="A482" s="3" t="str">
        <f t="shared" si="28"/>
        <v>Inbred HIPS_7_51</v>
      </c>
      <c r="B482" s="3" t="str">
        <f t="shared" si="29"/>
        <v>7_51</v>
      </c>
      <c r="C482" s="2" t="str">
        <f t="shared" si="31"/>
        <v>Missouri Valley$Inbred HIPS$150N$Dryland$Rep$2$Plot286Row7$Range51$@NC314</v>
      </c>
      <c r="D482" s="2">
        <v>286</v>
      </c>
      <c r="E482" s="2">
        <v>7</v>
      </c>
      <c r="F482" s="2">
        <v>51</v>
      </c>
      <c r="G482" s="2" t="s">
        <v>261</v>
      </c>
      <c r="H482" s="2">
        <v>2</v>
      </c>
      <c r="I482" s="2" t="s">
        <v>642</v>
      </c>
      <c r="J482" s="2" t="s">
        <v>551</v>
      </c>
      <c r="K482" s="2" t="s">
        <v>552</v>
      </c>
      <c r="L482" s="2" t="str">
        <f t="shared" si="30"/>
        <v>Inbred HIPS</v>
      </c>
      <c r="M482" t="s">
        <v>379</v>
      </c>
      <c r="N482">
        <v>294</v>
      </c>
      <c r="O482">
        <f>VLOOKUP(A482,'Original Index'!$A:$C,2,FALSE)</f>
        <v>1716050</v>
      </c>
      <c r="P482" s="2">
        <f>VLOOKUP(A482,'Original Index'!$A:$C,3,FALSE)</f>
        <v>1729701</v>
      </c>
      <c r="Q482">
        <f>IF(L482="Hybrid HIPS",VLOOKUP(F482,'Collection Maps'!$MR$5:$NM$46,MATCH(E482,'Collection Maps'!$MR$4:$NM$4,0),FALSE),VLOOKUP(F482,'Collection Maps'!$NS$6:$OO$89,MATCH(E482,'Collection Maps'!$NS$91:$OO$91,0),FALSE))</f>
        <v>37</v>
      </c>
    </row>
    <row r="483" spans="1:17" x14ac:dyDescent="0.45">
      <c r="A483" s="3" t="str">
        <f t="shared" si="28"/>
        <v>Inbred HIPS_6_51</v>
      </c>
      <c r="B483" s="3" t="str">
        <f t="shared" si="29"/>
        <v>6_51</v>
      </c>
      <c r="C483" s="2" t="str">
        <f t="shared" si="31"/>
        <v>Missouri Valley$Inbred HIPS$150N$Dryland$Rep$2$Plot285Row6$Range51$@A634</v>
      </c>
      <c r="D483" s="2">
        <v>285</v>
      </c>
      <c r="E483" s="2">
        <v>6</v>
      </c>
      <c r="F483" s="2">
        <v>51</v>
      </c>
      <c r="G483" s="2" t="s">
        <v>243</v>
      </c>
      <c r="H483" s="2">
        <v>2</v>
      </c>
      <c r="I483" s="2" t="s">
        <v>642</v>
      </c>
      <c r="J483" s="2" t="s">
        <v>551</v>
      </c>
      <c r="K483" s="2" t="s">
        <v>552</v>
      </c>
      <c r="L483" s="2" t="str">
        <f t="shared" si="30"/>
        <v>Inbred HIPS</v>
      </c>
      <c r="M483" t="s">
        <v>379</v>
      </c>
      <c r="N483">
        <v>14</v>
      </c>
      <c r="O483">
        <f>VLOOKUP(A483,'Original Index'!$A:$C,2,FALSE)</f>
        <v>1715470</v>
      </c>
      <c r="P483" s="2">
        <f>VLOOKUP(A483,'Original Index'!$A:$C,3,FALSE)</f>
        <v>1729421</v>
      </c>
      <c r="Q483">
        <f>IF(L483="Hybrid HIPS",VLOOKUP(F483,'Collection Maps'!$MR$5:$NM$46,MATCH(E483,'Collection Maps'!$MR$4:$NM$4,0),FALSE),VLOOKUP(F483,'Collection Maps'!$NS$6:$OO$89,MATCH(E483,'Collection Maps'!$NS$91:$OO$91,0),FALSE))</f>
        <v>37</v>
      </c>
    </row>
    <row r="484" spans="1:17" x14ac:dyDescent="0.45">
      <c r="A484" s="3" t="str">
        <f t="shared" si="28"/>
        <v>Inbred HIPS_5_51</v>
      </c>
      <c r="B484" s="3" t="str">
        <f t="shared" si="29"/>
        <v>5_51</v>
      </c>
      <c r="C484" s="2" t="str">
        <f t="shared" si="31"/>
        <v>Missouri Valley$Inbred HIPS$150N$Dryland$Rep$2$Plot284Row5$Range51$@B79</v>
      </c>
      <c r="D484" s="2">
        <v>284</v>
      </c>
      <c r="E484" s="2">
        <v>5</v>
      </c>
      <c r="F484" s="2">
        <v>51</v>
      </c>
      <c r="G484" s="2" t="s">
        <v>239</v>
      </c>
      <c r="H484" s="2">
        <v>2</v>
      </c>
      <c r="I484" s="2" t="s">
        <v>642</v>
      </c>
      <c r="J484" s="2" t="s">
        <v>551</v>
      </c>
      <c r="K484" s="2" t="s">
        <v>552</v>
      </c>
      <c r="L484" s="2" t="str">
        <f t="shared" si="30"/>
        <v>Inbred HIPS</v>
      </c>
      <c r="M484" t="s">
        <v>379</v>
      </c>
      <c r="N484">
        <v>276</v>
      </c>
      <c r="O484">
        <f>VLOOKUP(A484,'Original Index'!$A:$C,2,FALSE)</f>
        <v>1716032</v>
      </c>
      <c r="P484" s="2">
        <f>VLOOKUP(A484,'Original Index'!$A:$C,3,FALSE)</f>
        <v>1729683</v>
      </c>
      <c r="Q484">
        <f>IF(L484="Hybrid HIPS",VLOOKUP(F484,'Collection Maps'!$MR$5:$NM$46,MATCH(E484,'Collection Maps'!$MR$4:$NM$4,0),FALSE),VLOOKUP(F484,'Collection Maps'!$NS$6:$OO$89,MATCH(E484,'Collection Maps'!$NS$91:$OO$91,0),FALSE))</f>
        <v>37</v>
      </c>
    </row>
    <row r="485" spans="1:17" x14ac:dyDescent="0.45">
      <c r="A485" s="3" t="str">
        <f t="shared" si="28"/>
        <v>Inbred HIPS_4_51</v>
      </c>
      <c r="B485" s="3" t="str">
        <f t="shared" si="29"/>
        <v>4_51</v>
      </c>
      <c r="C485" s="2" t="str">
        <f t="shared" si="31"/>
        <v>Missouri Valley$Inbred HIPS$150N$Dryland$Rep$2$Plot283Row4$Range51$@Va99</v>
      </c>
      <c r="D485" s="2">
        <v>283</v>
      </c>
      <c r="E485" s="2">
        <v>4</v>
      </c>
      <c r="F485" s="2">
        <v>51</v>
      </c>
      <c r="G485" s="2" t="s">
        <v>291</v>
      </c>
      <c r="H485" s="2">
        <v>2</v>
      </c>
      <c r="I485" s="2" t="s">
        <v>642</v>
      </c>
      <c r="J485" s="2" t="s">
        <v>551</v>
      </c>
      <c r="K485" s="2" t="s">
        <v>552</v>
      </c>
      <c r="L485" s="2" t="str">
        <f t="shared" si="30"/>
        <v>Inbred HIPS</v>
      </c>
      <c r="M485" t="s">
        <v>379</v>
      </c>
      <c r="N485">
        <v>20</v>
      </c>
      <c r="O485">
        <f>VLOOKUP(A485,'Original Index'!$A:$C,2,FALSE)</f>
        <v>1715476</v>
      </c>
      <c r="P485" s="2">
        <f>VLOOKUP(A485,'Original Index'!$A:$C,3,FALSE)</f>
        <v>1729427</v>
      </c>
      <c r="Q485">
        <f>IF(L485="Hybrid HIPS",VLOOKUP(F485,'Collection Maps'!$MR$5:$NM$46,MATCH(E485,'Collection Maps'!$MR$4:$NM$4,0),FALSE),VLOOKUP(F485,'Collection Maps'!$NS$6:$OO$89,MATCH(E485,'Collection Maps'!$NS$91:$OO$91,0),FALSE))</f>
        <v>37</v>
      </c>
    </row>
    <row r="486" spans="1:17" x14ac:dyDescent="0.45">
      <c r="A486" s="3" t="str">
        <f t="shared" si="28"/>
        <v>Inbred HIPS_3_51</v>
      </c>
      <c r="B486" s="3" t="str">
        <f t="shared" si="29"/>
        <v>3_51</v>
      </c>
      <c r="C486" s="2" t="str">
        <f t="shared" si="31"/>
        <v>Missouri Valley$Inbred HIPS$150N$Dryland$Rep$2$Plot282Row3$Range51$@CO255</v>
      </c>
      <c r="D486" s="2">
        <v>282</v>
      </c>
      <c r="E486" s="2">
        <v>3</v>
      </c>
      <c r="F486" s="2">
        <v>51</v>
      </c>
      <c r="G486" s="2" t="s">
        <v>219</v>
      </c>
      <c r="H486" s="2">
        <v>2</v>
      </c>
      <c r="I486" s="2" t="s">
        <v>642</v>
      </c>
      <c r="J486" s="2" t="s">
        <v>551</v>
      </c>
      <c r="K486" s="2" t="s">
        <v>552</v>
      </c>
      <c r="L486" s="2" t="str">
        <f t="shared" si="30"/>
        <v>Inbred HIPS</v>
      </c>
      <c r="M486" t="s">
        <v>379</v>
      </c>
      <c r="N486">
        <v>110</v>
      </c>
      <c r="O486">
        <f>VLOOKUP(A486,'Original Index'!$A:$C,2,FALSE)</f>
        <v>1715666</v>
      </c>
      <c r="P486" s="2">
        <f>VLOOKUP(A486,'Original Index'!$A:$C,3,FALSE)</f>
        <v>1729517</v>
      </c>
      <c r="Q486">
        <f>IF(L486="Hybrid HIPS",VLOOKUP(F486,'Collection Maps'!$MR$5:$NM$46,MATCH(E486,'Collection Maps'!$MR$4:$NM$4,0),FALSE),VLOOKUP(F486,'Collection Maps'!$NS$6:$OO$89,MATCH(E486,'Collection Maps'!$NS$91:$OO$91,0),FALSE))</f>
        <v>37</v>
      </c>
    </row>
    <row r="487" spans="1:17" x14ac:dyDescent="0.45">
      <c r="A487" s="3" t="str">
        <f t="shared" si="28"/>
        <v>Inbred HIPS_2_51</v>
      </c>
      <c r="B487" s="3" t="str">
        <f t="shared" si="29"/>
        <v>2_51</v>
      </c>
      <c r="C487" s="2" t="str">
        <f t="shared" si="31"/>
        <v>Missouri Valley$Inbred HIPS$150N$Dryland$Rep$2$Plot281Row2$Range51$@B73</v>
      </c>
      <c r="D487" s="2">
        <v>281</v>
      </c>
      <c r="E487" s="2">
        <v>2</v>
      </c>
      <c r="F487" s="2">
        <v>51</v>
      </c>
      <c r="G487" s="2" t="s">
        <v>21</v>
      </c>
      <c r="H487" s="2">
        <v>2</v>
      </c>
      <c r="I487" s="2" t="s">
        <v>642</v>
      </c>
      <c r="J487" s="2" t="s">
        <v>551</v>
      </c>
      <c r="K487" s="2" t="s">
        <v>552</v>
      </c>
      <c r="L487" s="2" t="str">
        <f t="shared" si="30"/>
        <v>Inbred HIPS</v>
      </c>
      <c r="M487" t="s">
        <v>379</v>
      </c>
      <c r="N487">
        <v>357</v>
      </c>
      <c r="O487">
        <f>VLOOKUP(A487,'Original Index'!$A:$C,2,FALSE)</f>
        <v>1716215</v>
      </c>
      <c r="P487" s="2">
        <f>VLOOKUP(A487,'Original Index'!$A:$C,3,FALSE)</f>
        <v>1729764</v>
      </c>
      <c r="Q487">
        <f>IF(L487="Hybrid HIPS",VLOOKUP(F487,'Collection Maps'!$MR$5:$NM$46,MATCH(E487,'Collection Maps'!$MR$4:$NM$4,0),FALSE),VLOOKUP(F487,'Collection Maps'!$NS$6:$OO$89,MATCH(E487,'Collection Maps'!$NS$91:$OO$91,0),FALSE))</f>
        <v>37</v>
      </c>
    </row>
    <row r="488" spans="1:17" x14ac:dyDescent="0.45">
      <c r="A488" s="3" t="str">
        <f t="shared" si="28"/>
        <v>Inbred HIPS_2_52</v>
      </c>
      <c r="B488" s="3" t="str">
        <f t="shared" si="29"/>
        <v>2_52</v>
      </c>
      <c r="C488" s="2" t="str">
        <f t="shared" si="31"/>
        <v>Missouri Valley$Inbred HIPS$150N$Dryland$Rep$2$Plot300Row2$Range52$@NC296</v>
      </c>
      <c r="D488" s="2">
        <v>300</v>
      </c>
      <c r="E488" s="2">
        <v>2</v>
      </c>
      <c r="F488" s="2">
        <v>52</v>
      </c>
      <c r="G488" s="2" t="s">
        <v>295</v>
      </c>
      <c r="H488" s="2">
        <v>2</v>
      </c>
      <c r="I488" s="2" t="s">
        <v>642</v>
      </c>
      <c r="J488" s="2" t="s">
        <v>551</v>
      </c>
      <c r="K488" s="2" t="s">
        <v>552</v>
      </c>
      <c r="L488" s="2" t="str">
        <f t="shared" si="30"/>
        <v>Inbred HIPS</v>
      </c>
      <c r="M488" t="s">
        <v>379</v>
      </c>
      <c r="N488">
        <v>37</v>
      </c>
      <c r="O488">
        <f>VLOOKUP(A488,'Original Index'!$A:$C,2,FALSE)</f>
        <v>1715493</v>
      </c>
      <c r="P488" s="2">
        <f>VLOOKUP(A488,'Original Index'!$A:$C,3,FALSE)</f>
        <v>1729444</v>
      </c>
      <c r="Q488">
        <f>IF(L488="Hybrid HIPS",VLOOKUP(F488,'Collection Maps'!$MR$5:$NM$46,MATCH(E488,'Collection Maps'!$MR$4:$NM$4,0),FALSE),VLOOKUP(F488,'Collection Maps'!$NS$6:$OO$89,MATCH(E488,'Collection Maps'!$NS$91:$OO$91,0),FALSE))</f>
        <v>37</v>
      </c>
    </row>
    <row r="489" spans="1:17" x14ac:dyDescent="0.45">
      <c r="A489" s="3" t="str">
        <f t="shared" si="28"/>
        <v>Inbred HIPS_3_52</v>
      </c>
      <c r="B489" s="3" t="str">
        <f t="shared" si="29"/>
        <v>3_52</v>
      </c>
      <c r="C489" s="2" t="str">
        <f t="shared" si="31"/>
        <v>Missouri Valley$Inbred HIPS$150N$Dryland$Rep$2$Plot299Row3$Range52$@B73</v>
      </c>
      <c r="D489" s="2">
        <v>299</v>
      </c>
      <c r="E489" s="2">
        <v>3</v>
      </c>
      <c r="F489" s="2">
        <v>52</v>
      </c>
      <c r="G489" s="2" t="s">
        <v>21</v>
      </c>
      <c r="H489" s="2">
        <v>2</v>
      </c>
      <c r="I489" s="2" t="s">
        <v>642</v>
      </c>
      <c r="J489" s="2" t="s">
        <v>551</v>
      </c>
      <c r="K489" s="2" t="s">
        <v>552</v>
      </c>
      <c r="L489" s="2" t="str">
        <f t="shared" si="30"/>
        <v>Inbred HIPS</v>
      </c>
      <c r="M489" t="s">
        <v>379</v>
      </c>
      <c r="N489">
        <v>363</v>
      </c>
      <c r="O489">
        <f>VLOOKUP(A489,'Original Index'!$A:$C,2,FALSE)</f>
        <v>1716215</v>
      </c>
      <c r="P489" s="2">
        <f>VLOOKUP(A489,'Original Index'!$A:$C,3,FALSE)</f>
        <v>1729770</v>
      </c>
      <c r="Q489">
        <f>IF(L489="Hybrid HIPS",VLOOKUP(F489,'Collection Maps'!$MR$5:$NM$46,MATCH(E489,'Collection Maps'!$MR$4:$NM$4,0),FALSE),VLOOKUP(F489,'Collection Maps'!$NS$6:$OO$89,MATCH(E489,'Collection Maps'!$NS$91:$OO$91,0),FALSE))</f>
        <v>37</v>
      </c>
    </row>
    <row r="490" spans="1:17" x14ac:dyDescent="0.45">
      <c r="A490" s="3" t="str">
        <f t="shared" si="28"/>
        <v>Inbred HIPS_4_52</v>
      </c>
      <c r="B490" s="3" t="str">
        <f t="shared" si="29"/>
        <v>4_52</v>
      </c>
      <c r="C490" s="2" t="str">
        <f t="shared" si="31"/>
        <v>Missouri Valley$Inbred HIPS$150N$Dryland$Rep$2$Plot298Row4$Range52$@PHG86</v>
      </c>
      <c r="D490" s="2">
        <v>298</v>
      </c>
      <c r="E490" s="2">
        <v>4</v>
      </c>
      <c r="F490" s="2">
        <v>52</v>
      </c>
      <c r="G490" s="2" t="s">
        <v>228</v>
      </c>
      <c r="H490" s="2">
        <v>2</v>
      </c>
      <c r="I490" s="2" t="s">
        <v>642</v>
      </c>
      <c r="J490" s="2" t="s">
        <v>551</v>
      </c>
      <c r="K490" s="2" t="s">
        <v>552</v>
      </c>
      <c r="L490" s="2" t="str">
        <f t="shared" si="30"/>
        <v>Inbred HIPS</v>
      </c>
      <c r="M490" t="s">
        <v>379</v>
      </c>
      <c r="N490">
        <v>201</v>
      </c>
      <c r="O490">
        <f>VLOOKUP(A490,'Original Index'!$A:$C,2,FALSE)</f>
        <v>1715857</v>
      </c>
      <c r="P490" s="2">
        <f>VLOOKUP(A490,'Original Index'!$A:$C,3,FALSE)</f>
        <v>1729608</v>
      </c>
      <c r="Q490">
        <f>IF(L490="Hybrid HIPS",VLOOKUP(F490,'Collection Maps'!$MR$5:$NM$46,MATCH(E490,'Collection Maps'!$MR$4:$NM$4,0),FALSE),VLOOKUP(F490,'Collection Maps'!$NS$6:$OO$89,MATCH(E490,'Collection Maps'!$NS$91:$OO$91,0),FALSE))</f>
        <v>37</v>
      </c>
    </row>
    <row r="491" spans="1:17" x14ac:dyDescent="0.45">
      <c r="A491" s="3" t="str">
        <f t="shared" si="28"/>
        <v>Inbred HIPS_5_52</v>
      </c>
      <c r="B491" s="3" t="str">
        <f t="shared" si="29"/>
        <v>5_52</v>
      </c>
      <c r="C491" s="2" t="str">
        <f t="shared" si="31"/>
        <v>Missouri Valley$Inbred HIPS$150N$Dryland$Rep$2$Plot297Row5$Range52$@CM174</v>
      </c>
      <c r="D491" s="2">
        <v>297</v>
      </c>
      <c r="E491" s="2">
        <v>5</v>
      </c>
      <c r="F491" s="2">
        <v>52</v>
      </c>
      <c r="G491" s="2" t="s">
        <v>286</v>
      </c>
      <c r="H491" s="2">
        <v>2</v>
      </c>
      <c r="I491" s="2" t="s">
        <v>642</v>
      </c>
      <c r="J491" s="2" t="s">
        <v>551</v>
      </c>
      <c r="K491" s="2" t="s">
        <v>552</v>
      </c>
      <c r="L491" s="2" t="str">
        <f t="shared" si="30"/>
        <v>Inbred HIPS</v>
      </c>
      <c r="M491" t="s">
        <v>379</v>
      </c>
      <c r="N491">
        <v>15</v>
      </c>
      <c r="O491">
        <f>VLOOKUP(A491,'Original Index'!$A:$C,2,FALSE)</f>
        <v>1715471</v>
      </c>
      <c r="P491" s="2">
        <f>VLOOKUP(A491,'Original Index'!$A:$C,3,FALSE)</f>
        <v>1729422</v>
      </c>
      <c r="Q491">
        <f>IF(L491="Hybrid HIPS",VLOOKUP(F491,'Collection Maps'!$MR$5:$NM$46,MATCH(E491,'Collection Maps'!$MR$4:$NM$4,0),FALSE),VLOOKUP(F491,'Collection Maps'!$NS$6:$OO$89,MATCH(E491,'Collection Maps'!$NS$91:$OO$91,0),FALSE))</f>
        <v>37</v>
      </c>
    </row>
    <row r="492" spans="1:17" x14ac:dyDescent="0.45">
      <c r="A492" s="3" t="str">
        <f t="shared" si="28"/>
        <v>Inbred HIPS_6_52</v>
      </c>
      <c r="B492" s="3" t="str">
        <f t="shared" si="29"/>
        <v>6_52</v>
      </c>
      <c r="C492" s="2" t="str">
        <f t="shared" si="31"/>
        <v>Missouri Valley$Inbred HIPS$150N$Dryland$Rep$2$Plot296Row6$Range52$@CML247</v>
      </c>
      <c r="D492" s="2">
        <v>296</v>
      </c>
      <c r="E492" s="2">
        <v>6</v>
      </c>
      <c r="F492" s="2">
        <v>52</v>
      </c>
      <c r="G492" s="2" t="s">
        <v>304</v>
      </c>
      <c r="H492" s="2">
        <v>2</v>
      </c>
      <c r="I492" s="2" t="s">
        <v>642</v>
      </c>
      <c r="J492" s="2" t="s">
        <v>551</v>
      </c>
      <c r="K492" s="2" t="s">
        <v>552</v>
      </c>
      <c r="L492" s="2" t="str">
        <f t="shared" si="30"/>
        <v>Inbred HIPS</v>
      </c>
      <c r="M492" t="s">
        <v>379</v>
      </c>
      <c r="N492">
        <v>260</v>
      </c>
      <c r="O492">
        <f>VLOOKUP(A492,'Original Index'!$A:$C,2,FALSE)</f>
        <v>1716016</v>
      </c>
      <c r="P492" s="2">
        <f>VLOOKUP(A492,'Original Index'!$A:$C,3,FALSE)</f>
        <v>1729667</v>
      </c>
      <c r="Q492">
        <f>IF(L492="Hybrid HIPS",VLOOKUP(F492,'Collection Maps'!$MR$5:$NM$46,MATCH(E492,'Collection Maps'!$MR$4:$NM$4,0),FALSE),VLOOKUP(F492,'Collection Maps'!$NS$6:$OO$89,MATCH(E492,'Collection Maps'!$NS$91:$OO$91,0),FALSE))</f>
        <v>37</v>
      </c>
    </row>
    <row r="493" spans="1:17" x14ac:dyDescent="0.45">
      <c r="A493" s="3" t="str">
        <f t="shared" si="28"/>
        <v>Inbred HIPS_7_52</v>
      </c>
      <c r="B493" s="3" t="str">
        <f t="shared" si="29"/>
        <v>7_52</v>
      </c>
      <c r="C493" s="2" t="str">
        <f t="shared" si="31"/>
        <v>Missouri Valley$Inbred HIPS$150N$Dryland$Rep$2$Plot295Row7$Range52$@NC232</v>
      </c>
      <c r="D493" s="2">
        <v>295</v>
      </c>
      <c r="E493" s="2">
        <v>7</v>
      </c>
      <c r="F493" s="2">
        <v>52</v>
      </c>
      <c r="G493" s="2" t="s">
        <v>213</v>
      </c>
      <c r="H493" s="2">
        <v>2</v>
      </c>
      <c r="I493" s="2" t="s">
        <v>642</v>
      </c>
      <c r="J493" s="2" t="s">
        <v>551</v>
      </c>
      <c r="K493" s="2" t="s">
        <v>552</v>
      </c>
      <c r="L493" s="2" t="str">
        <f t="shared" si="30"/>
        <v>Inbred HIPS</v>
      </c>
      <c r="M493" t="s">
        <v>379</v>
      </c>
      <c r="N493">
        <v>93</v>
      </c>
      <c r="O493">
        <f>VLOOKUP(A493,'Original Index'!$A:$C,2,FALSE)</f>
        <v>1715649</v>
      </c>
      <c r="P493" s="2">
        <f>VLOOKUP(A493,'Original Index'!$A:$C,3,FALSE)</f>
        <v>1729500</v>
      </c>
      <c r="Q493">
        <f>IF(L493="Hybrid HIPS",VLOOKUP(F493,'Collection Maps'!$MR$5:$NM$46,MATCH(E493,'Collection Maps'!$MR$4:$NM$4,0),FALSE),VLOOKUP(F493,'Collection Maps'!$NS$6:$OO$89,MATCH(E493,'Collection Maps'!$NS$91:$OO$91,0),FALSE))</f>
        <v>37</v>
      </c>
    </row>
    <row r="494" spans="1:17" x14ac:dyDescent="0.45">
      <c r="A494" s="3" t="str">
        <f t="shared" si="28"/>
        <v>Inbred HIPS_8_52</v>
      </c>
      <c r="B494" s="3" t="str">
        <f t="shared" si="29"/>
        <v>8_52</v>
      </c>
      <c r="C494" s="2" t="str">
        <f t="shared" si="31"/>
        <v>Missouri Valley$Inbred HIPS$150N$Dryland$Rep$2$Plot294Row8$Range52$@H105W</v>
      </c>
      <c r="D494" s="2">
        <v>294</v>
      </c>
      <c r="E494" s="2">
        <v>8</v>
      </c>
      <c r="F494" s="2">
        <v>52</v>
      </c>
      <c r="G494" s="2" t="s">
        <v>230</v>
      </c>
      <c r="H494" s="2">
        <v>2</v>
      </c>
      <c r="I494" s="2" t="s">
        <v>642</v>
      </c>
      <c r="J494" s="2" t="s">
        <v>551</v>
      </c>
      <c r="K494" s="2" t="s">
        <v>552</v>
      </c>
      <c r="L494" s="2" t="str">
        <f t="shared" si="30"/>
        <v>Inbred HIPS</v>
      </c>
      <c r="M494" t="s">
        <v>379</v>
      </c>
      <c r="N494">
        <v>66</v>
      </c>
      <c r="O494">
        <f>VLOOKUP(A494,'Original Index'!$A:$C,2,FALSE)</f>
        <v>1715622</v>
      </c>
      <c r="P494" s="2">
        <f>VLOOKUP(A494,'Original Index'!$A:$C,3,FALSE)</f>
        <v>1729473</v>
      </c>
      <c r="Q494">
        <f>IF(L494="Hybrid HIPS",VLOOKUP(F494,'Collection Maps'!$MR$5:$NM$46,MATCH(E494,'Collection Maps'!$MR$4:$NM$4,0),FALSE),VLOOKUP(F494,'Collection Maps'!$NS$6:$OO$89,MATCH(E494,'Collection Maps'!$NS$91:$OO$91,0),FALSE))</f>
        <v>37</v>
      </c>
    </row>
    <row r="495" spans="1:17" x14ac:dyDescent="0.45">
      <c r="A495" s="3" t="str">
        <f t="shared" si="28"/>
        <v>Inbred HIPS_9_52</v>
      </c>
      <c r="B495" s="3" t="str">
        <f t="shared" si="29"/>
        <v>9_52</v>
      </c>
      <c r="C495" s="2" t="str">
        <f t="shared" si="31"/>
        <v>Missouri Valley$Inbred HIPS$150N$Dryland$Rep$2$Plot293Row9$Range52$@I205</v>
      </c>
      <c r="D495" s="2">
        <v>293</v>
      </c>
      <c r="E495" s="2">
        <v>9</v>
      </c>
      <c r="F495" s="2">
        <v>52</v>
      </c>
      <c r="G495" s="2" t="s">
        <v>253</v>
      </c>
      <c r="H495" s="2">
        <v>2</v>
      </c>
      <c r="I495" s="2" t="s">
        <v>642</v>
      </c>
      <c r="J495" s="2" t="s">
        <v>551</v>
      </c>
      <c r="K495" s="2" t="s">
        <v>552</v>
      </c>
      <c r="L495" s="2" t="str">
        <f t="shared" si="30"/>
        <v>Inbred HIPS</v>
      </c>
      <c r="M495" t="s">
        <v>379</v>
      </c>
      <c r="N495">
        <v>302</v>
      </c>
      <c r="O495">
        <f>VLOOKUP(A495,'Original Index'!$A:$C,2,FALSE)</f>
        <v>1716058</v>
      </c>
      <c r="P495" s="2">
        <f>VLOOKUP(A495,'Original Index'!$A:$C,3,FALSE)</f>
        <v>1729709</v>
      </c>
      <c r="Q495">
        <f>IF(L495="Hybrid HIPS",VLOOKUP(F495,'Collection Maps'!$MR$5:$NM$46,MATCH(E495,'Collection Maps'!$MR$4:$NM$4,0),FALSE),VLOOKUP(F495,'Collection Maps'!$NS$6:$OO$89,MATCH(E495,'Collection Maps'!$NS$91:$OO$91,0),FALSE))</f>
        <v>37</v>
      </c>
    </row>
    <row r="496" spans="1:17" x14ac:dyDescent="0.45">
      <c r="A496" s="3" t="str">
        <f t="shared" si="28"/>
        <v>Inbred HIPS_10_52</v>
      </c>
      <c r="B496" s="3" t="str">
        <f t="shared" si="29"/>
        <v>10_52</v>
      </c>
      <c r="C496" s="2" t="str">
        <f t="shared" si="31"/>
        <v>Missouri Valley$Inbred HIPS$150N$Dryland$Rep$2$Plot292Row10$Range52$@PHG72</v>
      </c>
      <c r="D496" s="2">
        <v>292</v>
      </c>
      <c r="E496" s="2">
        <v>10</v>
      </c>
      <c r="F496" s="2">
        <v>52</v>
      </c>
      <c r="G496" s="2" t="s">
        <v>324</v>
      </c>
      <c r="H496" s="2">
        <v>2</v>
      </c>
      <c r="I496" s="2" t="s">
        <v>642</v>
      </c>
      <c r="J496" s="2" t="s">
        <v>551</v>
      </c>
      <c r="K496" s="2" t="s">
        <v>552</v>
      </c>
      <c r="L496" s="2" t="str">
        <f t="shared" si="30"/>
        <v>Inbred HIPS</v>
      </c>
      <c r="M496" t="s">
        <v>379</v>
      </c>
      <c r="N496">
        <v>82</v>
      </c>
      <c r="O496">
        <f>VLOOKUP(A496,'Original Index'!$A:$C,2,FALSE)</f>
        <v>1715638</v>
      </c>
      <c r="P496" s="2">
        <f>VLOOKUP(A496,'Original Index'!$A:$C,3,FALSE)</f>
        <v>1729489</v>
      </c>
      <c r="Q496">
        <f>IF(L496="Hybrid HIPS",VLOOKUP(F496,'Collection Maps'!$MR$5:$NM$46,MATCH(E496,'Collection Maps'!$MR$4:$NM$4,0),FALSE),VLOOKUP(F496,'Collection Maps'!$NS$6:$OO$89,MATCH(E496,'Collection Maps'!$NS$91:$OO$91,0),FALSE))</f>
        <v>37</v>
      </c>
    </row>
    <row r="497" spans="1:17" x14ac:dyDescent="0.45">
      <c r="A497" s="3" t="str">
        <f t="shared" si="28"/>
        <v>Inbred HIPS_11_52</v>
      </c>
      <c r="B497" s="3" t="str">
        <f t="shared" si="29"/>
        <v>11_52</v>
      </c>
      <c r="C497" s="2" t="str">
        <f t="shared" si="31"/>
        <v>Missouri Valley$Inbred HIPS$150N$Dryland$Rep$2$Plot291Row11$Range52$@B104</v>
      </c>
      <c r="D497" s="2">
        <v>291</v>
      </c>
      <c r="E497" s="2">
        <v>11</v>
      </c>
      <c r="F497" s="2">
        <v>52</v>
      </c>
      <c r="G497" s="2" t="s">
        <v>278</v>
      </c>
      <c r="H497" s="2">
        <v>2</v>
      </c>
      <c r="I497" s="2" t="s">
        <v>642</v>
      </c>
      <c r="J497" s="2" t="s">
        <v>551</v>
      </c>
      <c r="K497" s="2" t="s">
        <v>552</v>
      </c>
      <c r="L497" s="2" t="str">
        <f t="shared" si="30"/>
        <v>Inbred HIPS</v>
      </c>
      <c r="M497" t="s">
        <v>379</v>
      </c>
      <c r="N497">
        <v>258</v>
      </c>
      <c r="O497">
        <f>VLOOKUP(A497,'Original Index'!$A:$C,2,FALSE)</f>
        <v>1716014</v>
      </c>
      <c r="P497" s="2">
        <f>VLOOKUP(A497,'Original Index'!$A:$C,3,FALSE)</f>
        <v>1729665</v>
      </c>
      <c r="Q497">
        <f>IF(L497="Hybrid HIPS",VLOOKUP(F497,'Collection Maps'!$MR$5:$NM$46,MATCH(E497,'Collection Maps'!$MR$4:$NM$4,0),FALSE),VLOOKUP(F497,'Collection Maps'!$NS$6:$OO$89,MATCH(E497,'Collection Maps'!$NS$91:$OO$91,0),FALSE))</f>
        <v>37</v>
      </c>
    </row>
    <row r="498" spans="1:17" x14ac:dyDescent="0.45">
      <c r="A498" s="3" t="str">
        <f t="shared" si="28"/>
        <v>Inbred HIPS_11_53</v>
      </c>
      <c r="B498" s="3" t="str">
        <f t="shared" si="29"/>
        <v>11_53</v>
      </c>
      <c r="C498" s="2" t="str">
        <f t="shared" si="31"/>
        <v>Missouri Valley$Inbred HIPS$150N$Dryland$Rep$2$Plot310Row11$Range53$@LH82</v>
      </c>
      <c r="D498" s="2">
        <v>310</v>
      </c>
      <c r="E498" s="2">
        <v>11</v>
      </c>
      <c r="F498" s="2">
        <v>53</v>
      </c>
      <c r="G498" s="2" t="s">
        <v>316</v>
      </c>
      <c r="H498" s="2">
        <v>2</v>
      </c>
      <c r="I498" s="2" t="s">
        <v>642</v>
      </c>
      <c r="J498" s="2" t="s">
        <v>551</v>
      </c>
      <c r="K498" s="2" t="s">
        <v>552</v>
      </c>
      <c r="L498" s="2" t="str">
        <f t="shared" si="30"/>
        <v>Inbred HIPS</v>
      </c>
      <c r="M498" t="s">
        <v>379</v>
      </c>
      <c r="N498">
        <v>79</v>
      </c>
      <c r="O498">
        <f>VLOOKUP(A498,'Original Index'!$A:$C,2,FALSE)</f>
        <v>1715635</v>
      </c>
      <c r="P498" s="2">
        <f>VLOOKUP(A498,'Original Index'!$A:$C,3,FALSE)</f>
        <v>1729486</v>
      </c>
      <c r="Q498">
        <f>IF(L498="Hybrid HIPS",VLOOKUP(F498,'Collection Maps'!$MR$5:$NM$46,MATCH(E498,'Collection Maps'!$MR$4:$NM$4,0),FALSE),VLOOKUP(F498,'Collection Maps'!$NS$6:$OO$89,MATCH(E498,'Collection Maps'!$NS$91:$OO$91,0),FALSE))</f>
        <v>38</v>
      </c>
    </row>
    <row r="499" spans="1:17" x14ac:dyDescent="0.45">
      <c r="A499" s="3" t="str">
        <f t="shared" si="28"/>
        <v>Inbred HIPS_10_53</v>
      </c>
      <c r="B499" s="3" t="str">
        <f t="shared" si="29"/>
        <v>10_53</v>
      </c>
      <c r="C499" s="2" t="str">
        <f t="shared" si="31"/>
        <v>Missouri Valley$Inbred HIPS$150N$Dryland$Rep$2$Plot309Row10$Range53$@K55</v>
      </c>
      <c r="D499" s="2">
        <v>309</v>
      </c>
      <c r="E499" s="2">
        <v>10</v>
      </c>
      <c r="F499" s="2">
        <v>53</v>
      </c>
      <c r="G499" s="2" t="s">
        <v>238</v>
      </c>
      <c r="H499" s="2">
        <v>2</v>
      </c>
      <c r="I499" s="2" t="s">
        <v>642</v>
      </c>
      <c r="J499" s="2" t="s">
        <v>551</v>
      </c>
      <c r="K499" s="2" t="s">
        <v>552</v>
      </c>
      <c r="L499" s="2" t="str">
        <f t="shared" si="30"/>
        <v>Inbred HIPS</v>
      </c>
      <c r="M499" t="s">
        <v>379</v>
      </c>
      <c r="N499">
        <v>18</v>
      </c>
      <c r="O499">
        <f>VLOOKUP(A499,'Original Index'!$A:$C,2,FALSE)</f>
        <v>1715474</v>
      </c>
      <c r="P499" s="2">
        <f>VLOOKUP(A499,'Original Index'!$A:$C,3,FALSE)</f>
        <v>1729425</v>
      </c>
      <c r="Q499">
        <f>IF(L499="Hybrid HIPS",VLOOKUP(F499,'Collection Maps'!$MR$5:$NM$46,MATCH(E499,'Collection Maps'!$MR$4:$NM$4,0),FALSE),VLOOKUP(F499,'Collection Maps'!$NS$6:$OO$89,MATCH(E499,'Collection Maps'!$NS$91:$OO$91,0),FALSE))</f>
        <v>38</v>
      </c>
    </row>
    <row r="500" spans="1:17" x14ac:dyDescent="0.45">
      <c r="A500" s="3" t="str">
        <f t="shared" si="28"/>
        <v>Inbred HIPS_9_53</v>
      </c>
      <c r="B500" s="3" t="str">
        <f t="shared" si="29"/>
        <v>9_53</v>
      </c>
      <c r="C500" s="2" t="str">
        <f t="shared" si="31"/>
        <v>Missouri Valley$Inbred HIPS$150N$Dryland$Rep$2$Plot308Row9$Range53$@CI31A</v>
      </c>
      <c r="D500" s="2">
        <v>308</v>
      </c>
      <c r="E500" s="2">
        <v>9</v>
      </c>
      <c r="F500" s="2">
        <v>53</v>
      </c>
      <c r="G500" s="2" t="s">
        <v>290</v>
      </c>
      <c r="H500" s="2">
        <v>2</v>
      </c>
      <c r="I500" s="2" t="s">
        <v>642</v>
      </c>
      <c r="J500" s="2" t="s">
        <v>551</v>
      </c>
      <c r="K500" s="2" t="s">
        <v>552</v>
      </c>
      <c r="L500" s="2" t="str">
        <f t="shared" si="30"/>
        <v>Inbred HIPS</v>
      </c>
      <c r="M500" t="s">
        <v>379</v>
      </c>
      <c r="N500">
        <v>223</v>
      </c>
      <c r="O500">
        <f>VLOOKUP(A500,'Original Index'!$A:$C,2,FALSE)</f>
        <v>1715879</v>
      </c>
      <c r="P500" s="2">
        <f>VLOOKUP(A500,'Original Index'!$A:$C,3,FALSE)</f>
        <v>1729630</v>
      </c>
      <c r="Q500">
        <f>IF(L500="Hybrid HIPS",VLOOKUP(F500,'Collection Maps'!$MR$5:$NM$46,MATCH(E500,'Collection Maps'!$MR$4:$NM$4,0),FALSE),VLOOKUP(F500,'Collection Maps'!$NS$6:$OO$89,MATCH(E500,'Collection Maps'!$NS$91:$OO$91,0),FALSE))</f>
        <v>38</v>
      </c>
    </row>
    <row r="501" spans="1:17" x14ac:dyDescent="0.45">
      <c r="A501" s="3" t="str">
        <f t="shared" si="28"/>
        <v>Inbred HIPS_8_53</v>
      </c>
      <c r="B501" s="3" t="str">
        <f t="shared" si="29"/>
        <v>8_53</v>
      </c>
      <c r="C501" s="2" t="str">
        <f t="shared" si="31"/>
        <v>Missouri Valley$Inbred HIPS$150N$Dryland$Rep$2$Plot307Row8$Range53$@IDS91</v>
      </c>
      <c r="D501" s="2">
        <v>307</v>
      </c>
      <c r="E501" s="2">
        <v>8</v>
      </c>
      <c r="F501" s="2">
        <v>53</v>
      </c>
      <c r="G501" s="2" t="s">
        <v>241</v>
      </c>
      <c r="H501" s="2">
        <v>2</v>
      </c>
      <c r="I501" s="2" t="s">
        <v>642</v>
      </c>
      <c r="J501" s="2" t="s">
        <v>551</v>
      </c>
      <c r="K501" s="2" t="s">
        <v>552</v>
      </c>
      <c r="L501" s="2" t="str">
        <f t="shared" si="30"/>
        <v>Inbred HIPS</v>
      </c>
      <c r="M501" t="s">
        <v>379</v>
      </c>
      <c r="N501">
        <v>19</v>
      </c>
      <c r="O501">
        <f>VLOOKUP(A501,'Original Index'!$A:$C,2,FALSE)</f>
        <v>1715475</v>
      </c>
      <c r="P501" s="2">
        <f>VLOOKUP(A501,'Original Index'!$A:$C,3,FALSE)</f>
        <v>1729426</v>
      </c>
      <c r="Q501">
        <f>IF(L501="Hybrid HIPS",VLOOKUP(F501,'Collection Maps'!$MR$5:$NM$46,MATCH(E501,'Collection Maps'!$MR$4:$NM$4,0),FALSE),VLOOKUP(F501,'Collection Maps'!$NS$6:$OO$89,MATCH(E501,'Collection Maps'!$NS$91:$OO$91,0),FALSE))</f>
        <v>38</v>
      </c>
    </row>
    <row r="502" spans="1:17" x14ac:dyDescent="0.45">
      <c r="A502" s="3" t="str">
        <f t="shared" si="28"/>
        <v>Inbred HIPS_7_53</v>
      </c>
      <c r="B502" s="3" t="str">
        <f t="shared" si="29"/>
        <v>7_53</v>
      </c>
      <c r="C502" s="2" t="str">
        <f t="shared" si="31"/>
        <v>Missouri Valley$Inbred HIPS$150N$Dryland$Rep$2$Plot306Row7$Range53$@Il677a</v>
      </c>
      <c r="D502" s="2">
        <v>306</v>
      </c>
      <c r="E502" s="2">
        <v>7</v>
      </c>
      <c r="F502" s="2">
        <v>53</v>
      </c>
      <c r="G502" s="2" t="s">
        <v>223</v>
      </c>
      <c r="H502" s="2">
        <v>2</v>
      </c>
      <c r="I502" s="2" t="s">
        <v>642</v>
      </c>
      <c r="J502" s="2" t="s">
        <v>551</v>
      </c>
      <c r="K502" s="2" t="s">
        <v>552</v>
      </c>
      <c r="L502" s="2" t="str">
        <f t="shared" si="30"/>
        <v>Inbred HIPS</v>
      </c>
      <c r="M502" t="s">
        <v>379</v>
      </c>
      <c r="N502">
        <v>231</v>
      </c>
      <c r="O502">
        <f>VLOOKUP(A502,'Original Index'!$A:$C,2,FALSE)</f>
        <v>1715887</v>
      </c>
      <c r="P502" s="2">
        <f>VLOOKUP(A502,'Original Index'!$A:$C,3,FALSE)</f>
        <v>1729638</v>
      </c>
      <c r="Q502">
        <f>IF(L502="Hybrid HIPS",VLOOKUP(F502,'Collection Maps'!$MR$5:$NM$46,MATCH(E502,'Collection Maps'!$MR$4:$NM$4,0),FALSE),VLOOKUP(F502,'Collection Maps'!$NS$6:$OO$89,MATCH(E502,'Collection Maps'!$NS$91:$OO$91,0),FALSE))</f>
        <v>38</v>
      </c>
    </row>
    <row r="503" spans="1:17" x14ac:dyDescent="0.45">
      <c r="A503" s="3" t="str">
        <f t="shared" si="28"/>
        <v>Inbred HIPS_6_53</v>
      </c>
      <c r="B503" s="3" t="str">
        <f t="shared" si="29"/>
        <v>6_53</v>
      </c>
      <c r="C503" s="2" t="str">
        <f t="shared" si="31"/>
        <v>Missouri Valley$Inbred HIPS$150N$Dryland$Rep$2$Plot305Row6$Range53$@M14</v>
      </c>
      <c r="D503" s="2">
        <v>305</v>
      </c>
      <c r="E503" s="2">
        <v>6</v>
      </c>
      <c r="F503" s="2">
        <v>53</v>
      </c>
      <c r="G503" s="2" t="s">
        <v>275</v>
      </c>
      <c r="H503" s="2">
        <v>2</v>
      </c>
      <c r="I503" s="2" t="s">
        <v>642</v>
      </c>
      <c r="J503" s="2" t="s">
        <v>551</v>
      </c>
      <c r="K503" s="2" t="s">
        <v>552</v>
      </c>
      <c r="L503" s="2" t="str">
        <f t="shared" si="30"/>
        <v>Inbred HIPS</v>
      </c>
      <c r="M503" t="s">
        <v>379</v>
      </c>
      <c r="N503">
        <v>345</v>
      </c>
      <c r="O503">
        <f>VLOOKUP(A503,'Original Index'!$A:$C,2,FALSE)</f>
        <v>1716201</v>
      </c>
      <c r="P503" s="2">
        <f>VLOOKUP(A503,'Original Index'!$A:$C,3,FALSE)</f>
        <v>1729752</v>
      </c>
      <c r="Q503">
        <f>IF(L503="Hybrid HIPS",VLOOKUP(F503,'Collection Maps'!$MR$5:$NM$46,MATCH(E503,'Collection Maps'!$MR$4:$NM$4,0),FALSE),VLOOKUP(F503,'Collection Maps'!$NS$6:$OO$89,MATCH(E503,'Collection Maps'!$NS$91:$OO$91,0),FALSE))</f>
        <v>38</v>
      </c>
    </row>
    <row r="504" spans="1:17" x14ac:dyDescent="0.45">
      <c r="A504" s="3" t="str">
        <f t="shared" si="28"/>
        <v>Inbred HIPS_5_53</v>
      </c>
      <c r="B504" s="3" t="str">
        <f t="shared" si="29"/>
        <v>5_53</v>
      </c>
      <c r="C504" s="2" t="str">
        <f t="shared" si="31"/>
        <v>Missouri Valley$Inbred HIPS$150N$Dryland$Rep$2$Plot304Row5$Range53$@LH183</v>
      </c>
      <c r="D504" s="2">
        <v>304</v>
      </c>
      <c r="E504" s="2">
        <v>5</v>
      </c>
      <c r="F504" s="2">
        <v>53</v>
      </c>
      <c r="G504" s="2" t="s">
        <v>265</v>
      </c>
      <c r="H504" s="2">
        <v>2</v>
      </c>
      <c r="I504" s="2" t="s">
        <v>642</v>
      </c>
      <c r="J504" s="2" t="s">
        <v>551</v>
      </c>
      <c r="K504" s="2" t="s">
        <v>552</v>
      </c>
      <c r="L504" s="2" t="str">
        <f t="shared" si="30"/>
        <v>Inbred HIPS</v>
      </c>
      <c r="M504" t="s">
        <v>379</v>
      </c>
      <c r="N504">
        <v>157</v>
      </c>
      <c r="O504">
        <f>VLOOKUP(A504,'Original Index'!$A:$C,2,FALSE)</f>
        <v>1715813</v>
      </c>
      <c r="P504" s="2">
        <f>VLOOKUP(A504,'Original Index'!$A:$C,3,FALSE)</f>
        <v>1729564</v>
      </c>
      <c r="Q504">
        <f>IF(L504="Hybrid HIPS",VLOOKUP(F504,'Collection Maps'!$MR$5:$NM$46,MATCH(E504,'Collection Maps'!$MR$4:$NM$4,0),FALSE),VLOOKUP(F504,'Collection Maps'!$NS$6:$OO$89,MATCH(E504,'Collection Maps'!$NS$91:$OO$91,0),FALSE))</f>
        <v>38</v>
      </c>
    </row>
    <row r="505" spans="1:17" x14ac:dyDescent="0.45">
      <c r="A505" s="3" t="str">
        <f t="shared" si="28"/>
        <v>Inbred HIPS_4_53</v>
      </c>
      <c r="B505" s="3" t="str">
        <f t="shared" si="29"/>
        <v>4_53</v>
      </c>
      <c r="C505" s="2" t="str">
        <f t="shared" si="31"/>
        <v>Missouri Valley$Inbred HIPS$150N$Dryland$Rep$2$Plot303Row4$Range53$@G80</v>
      </c>
      <c r="D505" s="2">
        <v>303</v>
      </c>
      <c r="E505" s="2">
        <v>4</v>
      </c>
      <c r="F505" s="2">
        <v>53</v>
      </c>
      <c r="G505" s="2" t="s">
        <v>276</v>
      </c>
      <c r="H505" s="2">
        <v>2</v>
      </c>
      <c r="I505" s="2" t="s">
        <v>642</v>
      </c>
      <c r="J505" s="2" t="s">
        <v>551</v>
      </c>
      <c r="K505" s="2" t="s">
        <v>552</v>
      </c>
      <c r="L505" s="2" t="str">
        <f t="shared" si="30"/>
        <v>Inbred HIPS</v>
      </c>
      <c r="M505" t="s">
        <v>379</v>
      </c>
      <c r="N505">
        <v>181</v>
      </c>
      <c r="O505">
        <f>VLOOKUP(A505,'Original Index'!$A:$C,2,FALSE)</f>
        <v>1715837</v>
      </c>
      <c r="P505" s="2">
        <f>VLOOKUP(A505,'Original Index'!$A:$C,3,FALSE)</f>
        <v>1729588</v>
      </c>
      <c r="Q505">
        <f>IF(L505="Hybrid HIPS",VLOOKUP(F505,'Collection Maps'!$MR$5:$NM$46,MATCH(E505,'Collection Maps'!$MR$4:$NM$4,0),FALSE),VLOOKUP(F505,'Collection Maps'!$NS$6:$OO$89,MATCH(E505,'Collection Maps'!$NS$91:$OO$91,0),FALSE))</f>
        <v>38</v>
      </c>
    </row>
    <row r="506" spans="1:17" x14ac:dyDescent="0.45">
      <c r="A506" s="3" t="str">
        <f t="shared" si="28"/>
        <v>Inbred HIPS_3_53</v>
      </c>
      <c r="B506" s="3" t="str">
        <f t="shared" si="29"/>
        <v>3_53</v>
      </c>
      <c r="C506" s="2" t="str">
        <f t="shared" si="31"/>
        <v>Missouri Valley$Inbred HIPS$150N$Dryland$Rep$2$Plot302Row3$Range53$@LH38</v>
      </c>
      <c r="D506" s="2">
        <v>302</v>
      </c>
      <c r="E506" s="2">
        <v>3</v>
      </c>
      <c r="F506" s="2">
        <v>53</v>
      </c>
      <c r="G506" s="2" t="s">
        <v>224</v>
      </c>
      <c r="H506" s="2">
        <v>2</v>
      </c>
      <c r="I506" s="2" t="s">
        <v>642</v>
      </c>
      <c r="J506" s="2" t="s">
        <v>551</v>
      </c>
      <c r="K506" s="2" t="s">
        <v>552</v>
      </c>
      <c r="L506" s="2" t="str">
        <f t="shared" si="30"/>
        <v>Inbred HIPS</v>
      </c>
      <c r="M506" t="s">
        <v>379</v>
      </c>
      <c r="N506">
        <v>171</v>
      </c>
      <c r="O506">
        <f>VLOOKUP(A506,'Original Index'!$A:$C,2,FALSE)</f>
        <v>1715827</v>
      </c>
      <c r="P506" s="2">
        <f>VLOOKUP(A506,'Original Index'!$A:$C,3,FALSE)</f>
        <v>1729578</v>
      </c>
      <c r="Q506">
        <f>IF(L506="Hybrid HIPS",VLOOKUP(F506,'Collection Maps'!$MR$5:$NM$46,MATCH(E506,'Collection Maps'!$MR$4:$NM$4,0),FALSE),VLOOKUP(F506,'Collection Maps'!$NS$6:$OO$89,MATCH(E506,'Collection Maps'!$NS$91:$OO$91,0),FALSE))</f>
        <v>38</v>
      </c>
    </row>
    <row r="507" spans="1:17" x14ac:dyDescent="0.45">
      <c r="A507" s="3" t="str">
        <f t="shared" si="28"/>
        <v>Inbred HIPS_2_53</v>
      </c>
      <c r="B507" s="3" t="str">
        <f t="shared" si="29"/>
        <v>2_53</v>
      </c>
      <c r="C507" s="2" t="str">
        <f t="shared" si="31"/>
        <v>Missouri Valley$Inbred HIPS$150N$Dryland$Rep$2$Plot301Row2$Range53$@78004</v>
      </c>
      <c r="D507" s="2">
        <v>301</v>
      </c>
      <c r="E507" s="2">
        <v>2</v>
      </c>
      <c r="F507" s="2">
        <v>53</v>
      </c>
      <c r="G507" s="2" t="s">
        <v>246</v>
      </c>
      <c r="H507" s="2">
        <v>2</v>
      </c>
      <c r="I507" s="2" t="s">
        <v>642</v>
      </c>
      <c r="J507" s="2" t="s">
        <v>551</v>
      </c>
      <c r="K507" s="2" t="s">
        <v>552</v>
      </c>
      <c r="L507" s="2" t="str">
        <f t="shared" si="30"/>
        <v>Inbred HIPS</v>
      </c>
      <c r="M507" t="s">
        <v>379</v>
      </c>
      <c r="N507">
        <v>185</v>
      </c>
      <c r="O507">
        <f>VLOOKUP(A507,'Original Index'!$A:$C,2,FALSE)</f>
        <v>1715841</v>
      </c>
      <c r="P507" s="2">
        <f>VLOOKUP(A507,'Original Index'!$A:$C,3,FALSE)</f>
        <v>1729592</v>
      </c>
      <c r="Q507">
        <f>IF(L507="Hybrid HIPS",VLOOKUP(F507,'Collection Maps'!$MR$5:$NM$46,MATCH(E507,'Collection Maps'!$MR$4:$NM$4,0),FALSE),VLOOKUP(F507,'Collection Maps'!$NS$6:$OO$89,MATCH(E507,'Collection Maps'!$NS$91:$OO$91,0),FALSE))</f>
        <v>38</v>
      </c>
    </row>
    <row r="508" spans="1:17" x14ac:dyDescent="0.45">
      <c r="A508" s="3" t="str">
        <f t="shared" si="28"/>
        <v>Inbred HIPS_2_54</v>
      </c>
      <c r="B508" s="3" t="str">
        <f t="shared" si="29"/>
        <v>2_54</v>
      </c>
      <c r="C508" s="2" t="str">
        <f t="shared" si="31"/>
        <v>Missouri Valley$Inbred HIPS$150N$Dryland$Rep$2$Plot320Row2$Range54$@CML323</v>
      </c>
      <c r="D508" s="2">
        <v>320</v>
      </c>
      <c r="E508" s="2">
        <v>2</v>
      </c>
      <c r="F508" s="2">
        <v>54</v>
      </c>
      <c r="G508" s="2" t="s">
        <v>221</v>
      </c>
      <c r="H508" s="2">
        <v>2</v>
      </c>
      <c r="I508" s="2" t="s">
        <v>642</v>
      </c>
      <c r="J508" s="2" t="s">
        <v>551</v>
      </c>
      <c r="K508" s="2" t="s">
        <v>552</v>
      </c>
      <c r="L508" s="2" t="str">
        <f t="shared" si="30"/>
        <v>Inbred HIPS</v>
      </c>
      <c r="M508" t="s">
        <v>379</v>
      </c>
      <c r="N508">
        <v>118</v>
      </c>
      <c r="O508">
        <f>VLOOKUP(A508,'Original Index'!$A:$C,2,FALSE)</f>
        <v>1715674</v>
      </c>
      <c r="P508" s="2">
        <f>VLOOKUP(A508,'Original Index'!$A:$C,3,FALSE)</f>
        <v>1729525</v>
      </c>
      <c r="Q508">
        <f>IF(L508="Hybrid HIPS",VLOOKUP(F508,'Collection Maps'!$MR$5:$NM$46,MATCH(E508,'Collection Maps'!$MR$4:$NM$4,0),FALSE),VLOOKUP(F508,'Collection Maps'!$NS$6:$OO$89,MATCH(E508,'Collection Maps'!$NS$91:$OO$91,0),FALSE))</f>
        <v>38</v>
      </c>
    </row>
    <row r="509" spans="1:17" x14ac:dyDescent="0.45">
      <c r="A509" s="3" t="str">
        <f t="shared" si="28"/>
        <v>Inbred HIPS_3_54</v>
      </c>
      <c r="B509" s="3" t="str">
        <f t="shared" si="29"/>
        <v>3_54</v>
      </c>
      <c r="C509" s="2" t="str">
        <f t="shared" si="31"/>
        <v>Missouri Valley$Inbred HIPS$150N$Dryland$Rep$2$Plot319Row3$Range54$@B64</v>
      </c>
      <c r="D509" s="2">
        <v>319</v>
      </c>
      <c r="E509" s="2">
        <v>3</v>
      </c>
      <c r="F509" s="2">
        <v>54</v>
      </c>
      <c r="G509" s="2" t="s">
        <v>255</v>
      </c>
      <c r="H509" s="2">
        <v>2</v>
      </c>
      <c r="I509" s="2" t="s">
        <v>642</v>
      </c>
      <c r="J509" s="2" t="s">
        <v>551</v>
      </c>
      <c r="K509" s="2" t="s">
        <v>552</v>
      </c>
      <c r="L509" s="2" t="str">
        <f t="shared" si="30"/>
        <v>Inbred HIPS</v>
      </c>
      <c r="M509" t="s">
        <v>379</v>
      </c>
      <c r="N509">
        <v>54</v>
      </c>
      <c r="O509">
        <f>VLOOKUP(A509,'Original Index'!$A:$C,2,FALSE)</f>
        <v>1715610</v>
      </c>
      <c r="P509" s="2">
        <f>VLOOKUP(A509,'Original Index'!$A:$C,3,FALSE)</f>
        <v>1729461</v>
      </c>
      <c r="Q509">
        <f>IF(L509="Hybrid HIPS",VLOOKUP(F509,'Collection Maps'!$MR$5:$NM$46,MATCH(E509,'Collection Maps'!$MR$4:$NM$4,0),FALSE),VLOOKUP(F509,'Collection Maps'!$NS$6:$OO$89,MATCH(E509,'Collection Maps'!$NS$91:$OO$91,0),FALSE))</f>
        <v>38</v>
      </c>
    </row>
    <row r="510" spans="1:17" x14ac:dyDescent="0.45">
      <c r="A510" s="3" t="str">
        <f t="shared" si="28"/>
        <v>Inbred HIPS_4_54</v>
      </c>
      <c r="B510" s="3" t="str">
        <f t="shared" si="29"/>
        <v>4_54</v>
      </c>
      <c r="C510" s="2" t="str">
        <f t="shared" si="31"/>
        <v>Missouri Valley$Inbred HIPS$150N$Dryland$Rep$2$Plot318Row4$Range54$@PHG35</v>
      </c>
      <c r="D510" s="2">
        <v>318</v>
      </c>
      <c r="E510" s="2">
        <v>4</v>
      </c>
      <c r="F510" s="2">
        <v>54</v>
      </c>
      <c r="G510" s="2" t="s">
        <v>267</v>
      </c>
      <c r="H510" s="2">
        <v>2</v>
      </c>
      <c r="I510" s="2" t="s">
        <v>642</v>
      </c>
      <c r="J510" s="2" t="s">
        <v>551</v>
      </c>
      <c r="K510" s="2" t="s">
        <v>552</v>
      </c>
      <c r="L510" s="2" t="str">
        <f t="shared" si="30"/>
        <v>Inbred HIPS</v>
      </c>
      <c r="M510" t="s">
        <v>379</v>
      </c>
      <c r="N510">
        <v>266</v>
      </c>
      <c r="O510">
        <f>VLOOKUP(A510,'Original Index'!$A:$C,2,FALSE)</f>
        <v>1716022</v>
      </c>
      <c r="P510" s="2">
        <f>VLOOKUP(A510,'Original Index'!$A:$C,3,FALSE)</f>
        <v>1729673</v>
      </c>
      <c r="Q510">
        <f>IF(L510="Hybrid HIPS",VLOOKUP(F510,'Collection Maps'!$MR$5:$NM$46,MATCH(E510,'Collection Maps'!$MR$4:$NM$4,0),FALSE),VLOOKUP(F510,'Collection Maps'!$NS$6:$OO$89,MATCH(E510,'Collection Maps'!$NS$91:$OO$91,0),FALSE))</f>
        <v>38</v>
      </c>
    </row>
    <row r="511" spans="1:17" x14ac:dyDescent="0.45">
      <c r="A511" s="3" t="str">
        <f t="shared" si="28"/>
        <v>Inbred HIPS_5_54</v>
      </c>
      <c r="B511" s="3" t="str">
        <f t="shared" si="29"/>
        <v>5_54</v>
      </c>
      <c r="C511" s="2" t="str">
        <f t="shared" si="31"/>
        <v>Missouri Valley$Inbred HIPS$150N$Dryland$Rep$2$Plot317Row5$Range54$@CI90C</v>
      </c>
      <c r="D511" s="2">
        <v>317</v>
      </c>
      <c r="E511" s="2">
        <v>5</v>
      </c>
      <c r="F511" s="2">
        <v>54</v>
      </c>
      <c r="G511" s="2" t="s">
        <v>269</v>
      </c>
      <c r="H511" s="2">
        <v>2</v>
      </c>
      <c r="I511" s="2" t="s">
        <v>642</v>
      </c>
      <c r="J511" s="2" t="s">
        <v>551</v>
      </c>
      <c r="K511" s="2" t="s">
        <v>552</v>
      </c>
      <c r="L511" s="2" t="str">
        <f t="shared" si="30"/>
        <v>Inbred HIPS</v>
      </c>
      <c r="M511" t="s">
        <v>379</v>
      </c>
      <c r="N511">
        <v>280</v>
      </c>
      <c r="O511">
        <f>VLOOKUP(A511,'Original Index'!$A:$C,2,FALSE)</f>
        <v>1716036</v>
      </c>
      <c r="P511" s="2">
        <f>VLOOKUP(A511,'Original Index'!$A:$C,3,FALSE)</f>
        <v>1729687</v>
      </c>
      <c r="Q511">
        <f>IF(L511="Hybrid HIPS",VLOOKUP(F511,'Collection Maps'!$MR$5:$NM$46,MATCH(E511,'Collection Maps'!$MR$4:$NM$4,0),FALSE),VLOOKUP(F511,'Collection Maps'!$NS$6:$OO$89,MATCH(E511,'Collection Maps'!$NS$91:$OO$91,0),FALSE))</f>
        <v>38</v>
      </c>
    </row>
    <row r="512" spans="1:17" x14ac:dyDescent="0.45">
      <c r="A512" s="3" t="str">
        <f t="shared" si="28"/>
        <v>Inbred HIPS_6_54</v>
      </c>
      <c r="B512" s="3" t="str">
        <f t="shared" si="29"/>
        <v>6_54</v>
      </c>
      <c r="C512" s="2" t="str">
        <f t="shared" si="31"/>
        <v>Missouri Valley$Inbred HIPS$150N$Dryland$Rep$2$Plot316Row6$Range54$@NS501</v>
      </c>
      <c r="D512" s="2">
        <v>316</v>
      </c>
      <c r="E512" s="2">
        <v>6</v>
      </c>
      <c r="F512" s="2">
        <v>54</v>
      </c>
      <c r="G512" s="2" t="s">
        <v>282</v>
      </c>
      <c r="H512" s="2">
        <v>2</v>
      </c>
      <c r="I512" s="2" t="s">
        <v>642</v>
      </c>
      <c r="J512" s="2" t="s">
        <v>551</v>
      </c>
      <c r="K512" s="2" t="s">
        <v>552</v>
      </c>
      <c r="L512" s="2" t="str">
        <f t="shared" si="30"/>
        <v>Inbred HIPS</v>
      </c>
      <c r="M512" t="s">
        <v>379</v>
      </c>
      <c r="N512">
        <v>210</v>
      </c>
      <c r="O512">
        <f>VLOOKUP(A512,'Original Index'!$A:$C,2,FALSE)</f>
        <v>1715866</v>
      </c>
      <c r="P512" s="2">
        <f>VLOOKUP(A512,'Original Index'!$A:$C,3,FALSE)</f>
        <v>1729617</v>
      </c>
      <c r="Q512">
        <f>IF(L512="Hybrid HIPS",VLOOKUP(F512,'Collection Maps'!$MR$5:$NM$46,MATCH(E512,'Collection Maps'!$MR$4:$NM$4,0),FALSE),VLOOKUP(F512,'Collection Maps'!$NS$6:$OO$89,MATCH(E512,'Collection Maps'!$NS$91:$OO$91,0),FALSE))</f>
        <v>38</v>
      </c>
    </row>
    <row r="513" spans="1:17" x14ac:dyDescent="0.45">
      <c r="A513" s="3" t="str">
        <f t="shared" si="28"/>
        <v>Inbred HIPS_7_54</v>
      </c>
      <c r="B513" s="3" t="str">
        <f t="shared" si="29"/>
        <v>7_54</v>
      </c>
      <c r="C513" s="2" t="str">
        <f t="shared" si="31"/>
        <v>Missouri Valley$Inbred HIPS$150N$Dryland$Rep$2$Plot315Row7$Range54$@LH93</v>
      </c>
      <c r="D513" s="2">
        <v>315</v>
      </c>
      <c r="E513" s="2">
        <v>7</v>
      </c>
      <c r="F513" s="2">
        <v>54</v>
      </c>
      <c r="G513" s="2" t="s">
        <v>226</v>
      </c>
      <c r="H513" s="2">
        <v>2</v>
      </c>
      <c r="I513" s="2" t="s">
        <v>642</v>
      </c>
      <c r="J513" s="2" t="s">
        <v>551</v>
      </c>
      <c r="K513" s="2" t="s">
        <v>552</v>
      </c>
      <c r="L513" s="2" t="str">
        <f t="shared" si="30"/>
        <v>Inbred HIPS</v>
      </c>
      <c r="M513" t="s">
        <v>379</v>
      </c>
      <c r="N513">
        <v>269</v>
      </c>
      <c r="O513">
        <f>VLOOKUP(A513,'Original Index'!$A:$C,2,FALSE)</f>
        <v>1716025</v>
      </c>
      <c r="P513" s="2">
        <f>VLOOKUP(A513,'Original Index'!$A:$C,3,FALSE)</f>
        <v>1729676</v>
      </c>
      <c r="Q513">
        <f>IF(L513="Hybrid HIPS",VLOOKUP(F513,'Collection Maps'!$MR$5:$NM$46,MATCH(E513,'Collection Maps'!$MR$4:$NM$4,0),FALSE),VLOOKUP(F513,'Collection Maps'!$NS$6:$OO$89,MATCH(E513,'Collection Maps'!$NS$91:$OO$91,0),FALSE))</f>
        <v>38</v>
      </c>
    </row>
    <row r="514" spans="1:17" x14ac:dyDescent="0.45">
      <c r="A514" s="3" t="str">
        <f t="shared" ref="A514:A577" si="32">L514&amp;"_"&amp;B514</f>
        <v>Inbred HIPS_8_54</v>
      </c>
      <c r="B514" s="3" t="str">
        <f t="shared" ref="B514:B577" si="33">E514&amp;"_"&amp;F514</f>
        <v>8_54</v>
      </c>
      <c r="C514" s="2" t="str">
        <f t="shared" si="31"/>
        <v>Missouri Valley$Inbred HIPS$150N$Dryland$Rep$2$Plot314Row8$Range54$@ZS365</v>
      </c>
      <c r="D514" s="2">
        <v>314</v>
      </c>
      <c r="E514" s="2">
        <v>8</v>
      </c>
      <c r="F514" s="2">
        <v>54</v>
      </c>
      <c r="G514" s="2" t="s">
        <v>266</v>
      </c>
      <c r="H514" s="2">
        <v>2</v>
      </c>
      <c r="I514" s="2" t="s">
        <v>642</v>
      </c>
      <c r="J514" s="2" t="s">
        <v>551</v>
      </c>
      <c r="K514" s="2" t="s">
        <v>552</v>
      </c>
      <c r="L514" s="2" t="str">
        <f t="shared" ref="L514:L577" si="34">IF(M514="LC2120","Inbred HIPS","Hybrid HIPS")</f>
        <v>Inbred HIPS</v>
      </c>
      <c r="M514" t="s">
        <v>379</v>
      </c>
      <c r="N514">
        <v>63</v>
      </c>
      <c r="O514">
        <f>VLOOKUP(A514,'Original Index'!$A:$C,2,FALSE)</f>
        <v>1715619</v>
      </c>
      <c r="P514" s="2">
        <f>VLOOKUP(A514,'Original Index'!$A:$C,3,FALSE)</f>
        <v>1729470</v>
      </c>
      <c r="Q514">
        <f>IF(L514="Hybrid HIPS",VLOOKUP(F514,'Collection Maps'!$MR$5:$NM$46,MATCH(E514,'Collection Maps'!$MR$4:$NM$4,0),FALSE),VLOOKUP(F514,'Collection Maps'!$NS$6:$OO$89,MATCH(E514,'Collection Maps'!$NS$91:$OO$91,0),FALSE))</f>
        <v>38</v>
      </c>
    </row>
    <row r="515" spans="1:17" x14ac:dyDescent="0.45">
      <c r="A515" s="3" t="str">
        <f t="shared" si="32"/>
        <v>Inbred HIPS_9_54</v>
      </c>
      <c r="B515" s="3" t="str">
        <f t="shared" si="33"/>
        <v>9_54</v>
      </c>
      <c r="C515" s="2" t="str">
        <f t="shared" ref="C515:C578" si="35">K515&amp;"$"&amp;L515&amp;"$"&amp;I515&amp;"$"&amp;J515&amp;"$"&amp;"Rep"&amp;"$"&amp;H515&amp;"$"&amp;"Plot"&amp;D515&amp;"Row"&amp;E515&amp;"$"&amp;"Range"&amp;F515&amp;"$"&amp;"@"&amp;G515</f>
        <v>Missouri Valley$Inbred HIPS$150N$Dryland$Rep$2$Plot313Row9$Range54$@C103</v>
      </c>
      <c r="D515" s="2">
        <v>313</v>
      </c>
      <c r="E515" s="2">
        <v>9</v>
      </c>
      <c r="F515" s="2">
        <v>54</v>
      </c>
      <c r="G515" s="2" t="s">
        <v>322</v>
      </c>
      <c r="H515" s="2">
        <v>2</v>
      </c>
      <c r="I515" s="2" t="s">
        <v>642</v>
      </c>
      <c r="J515" s="2" t="s">
        <v>551</v>
      </c>
      <c r="K515" s="2" t="s">
        <v>552</v>
      </c>
      <c r="L515" s="2" t="str">
        <f t="shared" si="34"/>
        <v>Inbred HIPS</v>
      </c>
      <c r="M515" t="s">
        <v>379</v>
      </c>
      <c r="N515">
        <v>222</v>
      </c>
      <c r="O515">
        <f>VLOOKUP(A515,'Original Index'!$A:$C,2,FALSE)</f>
        <v>1715878</v>
      </c>
      <c r="P515" s="2">
        <f>VLOOKUP(A515,'Original Index'!$A:$C,3,FALSE)</f>
        <v>1729629</v>
      </c>
      <c r="Q515">
        <f>IF(L515="Hybrid HIPS",VLOOKUP(F515,'Collection Maps'!$MR$5:$NM$46,MATCH(E515,'Collection Maps'!$MR$4:$NM$4,0),FALSE),VLOOKUP(F515,'Collection Maps'!$NS$6:$OO$89,MATCH(E515,'Collection Maps'!$NS$91:$OO$91,0),FALSE))</f>
        <v>38</v>
      </c>
    </row>
    <row r="516" spans="1:17" x14ac:dyDescent="0.45">
      <c r="A516" s="3" t="str">
        <f t="shared" si="32"/>
        <v>Inbred HIPS_10_54</v>
      </c>
      <c r="B516" s="3" t="str">
        <f t="shared" si="33"/>
        <v>10_54</v>
      </c>
      <c r="C516" s="2" t="str">
        <f t="shared" si="35"/>
        <v>Missouri Valley$Inbred HIPS$150N$Dryland$Rep$2$Plot312Row10$Range54$@VA102</v>
      </c>
      <c r="D516" s="2">
        <v>312</v>
      </c>
      <c r="E516" s="2">
        <v>10</v>
      </c>
      <c r="F516" s="2">
        <v>54</v>
      </c>
      <c r="G516" s="2" t="s">
        <v>262</v>
      </c>
      <c r="H516" s="2">
        <v>2</v>
      </c>
      <c r="I516" s="2" t="s">
        <v>642</v>
      </c>
      <c r="J516" s="2" t="s">
        <v>551</v>
      </c>
      <c r="K516" s="2" t="s">
        <v>552</v>
      </c>
      <c r="L516" s="2" t="str">
        <f t="shared" si="34"/>
        <v>Inbred HIPS</v>
      </c>
      <c r="M516" t="s">
        <v>379</v>
      </c>
      <c r="N516">
        <v>346</v>
      </c>
      <c r="O516">
        <f>VLOOKUP(A516,'Original Index'!$A:$C,2,FALSE)</f>
        <v>1716202</v>
      </c>
      <c r="P516" s="2">
        <f>VLOOKUP(A516,'Original Index'!$A:$C,3,FALSE)</f>
        <v>1729753</v>
      </c>
      <c r="Q516">
        <f>IF(L516="Hybrid HIPS",VLOOKUP(F516,'Collection Maps'!$MR$5:$NM$46,MATCH(E516,'Collection Maps'!$MR$4:$NM$4,0),FALSE),VLOOKUP(F516,'Collection Maps'!$NS$6:$OO$89,MATCH(E516,'Collection Maps'!$NS$91:$OO$91,0),FALSE))</f>
        <v>38</v>
      </c>
    </row>
    <row r="517" spans="1:17" x14ac:dyDescent="0.45">
      <c r="A517" s="3" t="str">
        <f t="shared" si="32"/>
        <v>Inbred HIPS_11_54</v>
      </c>
      <c r="B517" s="3" t="str">
        <f t="shared" si="33"/>
        <v>11_54</v>
      </c>
      <c r="C517" s="2" t="str">
        <f t="shared" si="35"/>
        <v>Missouri Valley$Inbred HIPS$150N$Dryland$Rep$2$Plot311Row11$Range54$@B73</v>
      </c>
      <c r="D517" s="2">
        <v>311</v>
      </c>
      <c r="E517" s="2">
        <v>11</v>
      </c>
      <c r="F517" s="2">
        <v>54</v>
      </c>
      <c r="G517" s="2" t="s">
        <v>21</v>
      </c>
      <c r="H517" s="2">
        <v>2</v>
      </c>
      <c r="I517" s="2" t="s">
        <v>642</v>
      </c>
      <c r="J517" s="2" t="s">
        <v>551</v>
      </c>
      <c r="K517" s="2" t="s">
        <v>552</v>
      </c>
      <c r="L517" s="2" t="str">
        <f t="shared" si="34"/>
        <v>Inbred HIPS</v>
      </c>
      <c r="M517" t="s">
        <v>379</v>
      </c>
      <c r="N517">
        <v>361</v>
      </c>
      <c r="O517">
        <f>VLOOKUP(A517,'Original Index'!$A:$C,2,FALSE)</f>
        <v>1716215</v>
      </c>
      <c r="P517" s="2">
        <f>VLOOKUP(A517,'Original Index'!$A:$C,3,FALSE)</f>
        <v>1729768</v>
      </c>
      <c r="Q517">
        <f>IF(L517="Hybrid HIPS",VLOOKUP(F517,'Collection Maps'!$MR$5:$NM$46,MATCH(E517,'Collection Maps'!$MR$4:$NM$4,0),FALSE),VLOOKUP(F517,'Collection Maps'!$NS$6:$OO$89,MATCH(E517,'Collection Maps'!$NS$91:$OO$91,0),FALSE))</f>
        <v>38</v>
      </c>
    </row>
    <row r="518" spans="1:17" x14ac:dyDescent="0.45">
      <c r="A518" s="3" t="str">
        <f t="shared" si="32"/>
        <v>Inbred HIPS_11_55</v>
      </c>
      <c r="B518" s="3" t="str">
        <f t="shared" si="33"/>
        <v>11_55</v>
      </c>
      <c r="C518" s="2" t="str">
        <f t="shared" si="35"/>
        <v>Missouri Valley$Inbred HIPS$150N$Dryland$Rep$2$Plot330Row11$Range55$@CML38</v>
      </c>
      <c r="D518" s="2">
        <v>330</v>
      </c>
      <c r="E518" s="2">
        <v>11</v>
      </c>
      <c r="F518" s="2">
        <v>55</v>
      </c>
      <c r="G518" s="2" t="s">
        <v>280</v>
      </c>
      <c r="H518" s="2">
        <v>2</v>
      </c>
      <c r="I518" s="2" t="s">
        <v>642</v>
      </c>
      <c r="J518" s="2" t="s">
        <v>551</v>
      </c>
      <c r="K518" s="2" t="s">
        <v>552</v>
      </c>
      <c r="L518" s="2" t="str">
        <f t="shared" si="34"/>
        <v>Inbred HIPS</v>
      </c>
      <c r="M518" t="s">
        <v>379</v>
      </c>
      <c r="N518">
        <v>259</v>
      </c>
      <c r="O518">
        <f>VLOOKUP(A518,'Original Index'!$A:$C,2,FALSE)</f>
        <v>1716015</v>
      </c>
      <c r="P518" s="2">
        <f>VLOOKUP(A518,'Original Index'!$A:$C,3,FALSE)</f>
        <v>1729666</v>
      </c>
      <c r="Q518">
        <f>IF(L518="Hybrid HIPS",VLOOKUP(F518,'Collection Maps'!$MR$5:$NM$46,MATCH(E518,'Collection Maps'!$MR$4:$NM$4,0),FALSE),VLOOKUP(F518,'Collection Maps'!$NS$6:$OO$89,MATCH(E518,'Collection Maps'!$NS$91:$OO$91,0),FALSE))</f>
        <v>39</v>
      </c>
    </row>
    <row r="519" spans="1:17" x14ac:dyDescent="0.45">
      <c r="A519" s="3" t="str">
        <f t="shared" si="32"/>
        <v>Inbred HIPS_10_55</v>
      </c>
      <c r="B519" s="3" t="str">
        <f t="shared" si="33"/>
        <v>10_55</v>
      </c>
      <c r="C519" s="2" t="str">
        <f t="shared" si="35"/>
        <v>Missouri Valley$Inbred HIPS$150N$Dryland$Rep$2$Plot329Row10$Range55$@CR1HT</v>
      </c>
      <c r="D519" s="2">
        <v>329</v>
      </c>
      <c r="E519" s="2">
        <v>10</v>
      </c>
      <c r="F519" s="2">
        <v>55</v>
      </c>
      <c r="G519" s="2" t="s">
        <v>248</v>
      </c>
      <c r="H519" s="2">
        <v>2</v>
      </c>
      <c r="I519" s="2" t="s">
        <v>642</v>
      </c>
      <c r="J519" s="2" t="s">
        <v>551</v>
      </c>
      <c r="K519" s="2" t="s">
        <v>552</v>
      </c>
      <c r="L519" s="2" t="str">
        <f t="shared" si="34"/>
        <v>Inbred HIPS</v>
      </c>
      <c r="M519" t="s">
        <v>379</v>
      </c>
      <c r="N519">
        <v>319</v>
      </c>
      <c r="O519">
        <f>VLOOKUP(A519,'Original Index'!$A:$C,2,FALSE)</f>
        <v>1716075</v>
      </c>
      <c r="P519" s="2">
        <f>VLOOKUP(A519,'Original Index'!$A:$C,3,FALSE)</f>
        <v>1729726</v>
      </c>
      <c r="Q519">
        <f>IF(L519="Hybrid HIPS",VLOOKUP(F519,'Collection Maps'!$MR$5:$NM$46,MATCH(E519,'Collection Maps'!$MR$4:$NM$4,0),FALSE),VLOOKUP(F519,'Collection Maps'!$NS$6:$OO$89,MATCH(E519,'Collection Maps'!$NS$91:$OO$91,0),FALSE))</f>
        <v>39</v>
      </c>
    </row>
    <row r="520" spans="1:17" x14ac:dyDescent="0.45">
      <c r="A520" s="3" t="str">
        <f t="shared" si="32"/>
        <v>Inbred HIPS_9_55</v>
      </c>
      <c r="B520" s="3" t="str">
        <f t="shared" si="33"/>
        <v>9_55</v>
      </c>
      <c r="C520" s="2" t="str">
        <f t="shared" si="35"/>
        <v>Missouri Valley$Inbred HIPS$150N$Dryland$Rep$2$Plot328Row9$Range55$@B73</v>
      </c>
      <c r="D520" s="2">
        <v>328</v>
      </c>
      <c r="E520" s="2">
        <v>9</v>
      </c>
      <c r="F520" s="2">
        <v>55</v>
      </c>
      <c r="G520" s="2" t="s">
        <v>21</v>
      </c>
      <c r="H520" s="2">
        <v>2</v>
      </c>
      <c r="I520" s="2" t="s">
        <v>642</v>
      </c>
      <c r="J520" s="2" t="s">
        <v>551</v>
      </c>
      <c r="K520" s="2" t="s">
        <v>552</v>
      </c>
      <c r="L520" s="2" t="str">
        <f t="shared" si="34"/>
        <v>Inbred HIPS</v>
      </c>
      <c r="M520" t="s">
        <v>379</v>
      </c>
      <c r="N520">
        <v>365</v>
      </c>
      <c r="O520">
        <f>VLOOKUP(A520,'Original Index'!$A:$C,2,FALSE)</f>
        <v>1716215</v>
      </c>
      <c r="P520" s="2">
        <f>VLOOKUP(A520,'Original Index'!$A:$C,3,FALSE)</f>
        <v>1729772</v>
      </c>
      <c r="Q520">
        <f>IF(L520="Hybrid HIPS",VLOOKUP(F520,'Collection Maps'!$MR$5:$NM$46,MATCH(E520,'Collection Maps'!$MR$4:$NM$4,0),FALSE),VLOOKUP(F520,'Collection Maps'!$NS$6:$OO$89,MATCH(E520,'Collection Maps'!$NS$91:$OO$91,0),FALSE))</f>
        <v>39</v>
      </c>
    </row>
    <row r="521" spans="1:17" x14ac:dyDescent="0.45">
      <c r="A521" s="3" t="str">
        <f t="shared" si="32"/>
        <v>Inbred HIPS_8_55</v>
      </c>
      <c r="B521" s="3" t="str">
        <f t="shared" si="33"/>
        <v>8_55</v>
      </c>
      <c r="C521" s="2" t="str">
        <f t="shared" si="35"/>
        <v>Missouri Valley$Inbred HIPS$150N$Dryland$Rep$2$Plot327Row8$Range55$@N28Ht</v>
      </c>
      <c r="D521" s="2">
        <v>327</v>
      </c>
      <c r="E521" s="2">
        <v>8</v>
      </c>
      <c r="F521" s="2">
        <v>55</v>
      </c>
      <c r="G521" s="2" t="s">
        <v>259</v>
      </c>
      <c r="H521" s="2">
        <v>2</v>
      </c>
      <c r="I521" s="2" t="s">
        <v>642</v>
      </c>
      <c r="J521" s="2" t="s">
        <v>551</v>
      </c>
      <c r="K521" s="2" t="s">
        <v>552</v>
      </c>
      <c r="L521" s="2" t="str">
        <f t="shared" si="34"/>
        <v>Inbred HIPS</v>
      </c>
      <c r="M521" t="s">
        <v>379</v>
      </c>
      <c r="N521">
        <v>36</v>
      </c>
      <c r="O521">
        <f>VLOOKUP(A521,'Original Index'!$A:$C,2,FALSE)</f>
        <v>1715492</v>
      </c>
      <c r="P521" s="2">
        <f>VLOOKUP(A521,'Original Index'!$A:$C,3,FALSE)</f>
        <v>1729443</v>
      </c>
      <c r="Q521">
        <f>IF(L521="Hybrid HIPS",VLOOKUP(F521,'Collection Maps'!$MR$5:$NM$46,MATCH(E521,'Collection Maps'!$MR$4:$NM$4,0),FALSE),VLOOKUP(F521,'Collection Maps'!$NS$6:$OO$89,MATCH(E521,'Collection Maps'!$NS$91:$OO$91,0),FALSE))</f>
        <v>39</v>
      </c>
    </row>
    <row r="522" spans="1:17" x14ac:dyDescent="0.45">
      <c r="A522" s="3" t="str">
        <f t="shared" si="32"/>
        <v>Inbred HIPS_7_55</v>
      </c>
      <c r="B522" s="3" t="str">
        <f t="shared" si="33"/>
        <v>7_55</v>
      </c>
      <c r="C522" s="2" t="str">
        <f t="shared" si="35"/>
        <v>Missouri Valley$Inbred HIPS$150N$Dryland$Rep$2$Plot326Row7$Range55$@CML238</v>
      </c>
      <c r="D522" s="2">
        <v>326</v>
      </c>
      <c r="E522" s="2">
        <v>7</v>
      </c>
      <c r="F522" s="2">
        <v>55</v>
      </c>
      <c r="G522" s="2" t="s">
        <v>234</v>
      </c>
      <c r="H522" s="2">
        <v>2</v>
      </c>
      <c r="I522" s="2" t="s">
        <v>642</v>
      </c>
      <c r="J522" s="2" t="s">
        <v>551</v>
      </c>
      <c r="K522" s="2" t="s">
        <v>552</v>
      </c>
      <c r="L522" s="2" t="str">
        <f t="shared" si="34"/>
        <v>Inbred HIPS</v>
      </c>
      <c r="M522" t="s">
        <v>379</v>
      </c>
      <c r="N522">
        <v>229</v>
      </c>
      <c r="O522">
        <f>VLOOKUP(A522,'Original Index'!$A:$C,2,FALSE)</f>
        <v>1715885</v>
      </c>
      <c r="P522" s="2">
        <f>VLOOKUP(A522,'Original Index'!$A:$C,3,FALSE)</f>
        <v>1729636</v>
      </c>
      <c r="Q522">
        <f>IF(L522="Hybrid HIPS",VLOOKUP(F522,'Collection Maps'!$MR$5:$NM$46,MATCH(E522,'Collection Maps'!$MR$4:$NM$4,0),FALSE),VLOOKUP(F522,'Collection Maps'!$NS$6:$OO$89,MATCH(E522,'Collection Maps'!$NS$91:$OO$91,0),FALSE))</f>
        <v>39</v>
      </c>
    </row>
    <row r="523" spans="1:17" x14ac:dyDescent="0.45">
      <c r="A523" s="3" t="str">
        <f t="shared" si="32"/>
        <v>Inbred HIPS_6_55</v>
      </c>
      <c r="B523" s="3" t="str">
        <f t="shared" si="33"/>
        <v>6_55</v>
      </c>
      <c r="C523" s="2" t="str">
        <f t="shared" si="35"/>
        <v>Missouri Valley$Inbred HIPS$150N$Dryland$Rep$2$Plot325Row6$Range55$@C49A</v>
      </c>
      <c r="D523" s="2">
        <v>325</v>
      </c>
      <c r="E523" s="2">
        <v>6</v>
      </c>
      <c r="F523" s="2">
        <v>55</v>
      </c>
      <c r="G523" s="2" t="s">
        <v>264</v>
      </c>
      <c r="H523" s="2">
        <v>2</v>
      </c>
      <c r="I523" s="2" t="s">
        <v>642</v>
      </c>
      <c r="J523" s="2" t="s">
        <v>551</v>
      </c>
      <c r="K523" s="2" t="s">
        <v>552</v>
      </c>
      <c r="L523" s="2" t="str">
        <f t="shared" si="34"/>
        <v>Inbred HIPS</v>
      </c>
      <c r="M523" t="s">
        <v>379</v>
      </c>
      <c r="N523">
        <v>283</v>
      </c>
      <c r="O523">
        <f>VLOOKUP(A523,'Original Index'!$A:$C,2,FALSE)</f>
        <v>1716039</v>
      </c>
      <c r="P523" s="2">
        <f>VLOOKUP(A523,'Original Index'!$A:$C,3,FALSE)</f>
        <v>1729690</v>
      </c>
      <c r="Q523">
        <f>IF(L523="Hybrid HIPS",VLOOKUP(F523,'Collection Maps'!$MR$5:$NM$46,MATCH(E523,'Collection Maps'!$MR$4:$NM$4,0),FALSE),VLOOKUP(F523,'Collection Maps'!$NS$6:$OO$89,MATCH(E523,'Collection Maps'!$NS$91:$OO$91,0),FALSE))</f>
        <v>39</v>
      </c>
    </row>
    <row r="524" spans="1:17" x14ac:dyDescent="0.45">
      <c r="A524" s="3" t="str">
        <f t="shared" si="32"/>
        <v>Inbred HIPS_5_55</v>
      </c>
      <c r="B524" s="3" t="str">
        <f t="shared" si="33"/>
        <v>5_55</v>
      </c>
      <c r="C524" s="2" t="str">
        <f t="shared" si="35"/>
        <v>Missouri Valley$Inbred HIPS$150N$Dryland$Rep$2$Plot324Row5$Range55$@793</v>
      </c>
      <c r="D524" s="2">
        <v>324</v>
      </c>
      <c r="E524" s="2">
        <v>5</v>
      </c>
      <c r="F524" s="2">
        <v>55</v>
      </c>
      <c r="G524" s="2" t="s">
        <v>301</v>
      </c>
      <c r="H524" s="2">
        <v>2</v>
      </c>
      <c r="I524" s="2" t="s">
        <v>642</v>
      </c>
      <c r="J524" s="2" t="s">
        <v>551</v>
      </c>
      <c r="K524" s="2" t="s">
        <v>552</v>
      </c>
      <c r="L524" s="2" t="str">
        <f t="shared" si="34"/>
        <v>Inbred HIPS</v>
      </c>
      <c r="M524" t="s">
        <v>379</v>
      </c>
      <c r="N524">
        <v>202</v>
      </c>
      <c r="O524">
        <f>VLOOKUP(A524,'Original Index'!$A:$C,2,FALSE)</f>
        <v>1715858</v>
      </c>
      <c r="P524" s="2">
        <f>VLOOKUP(A524,'Original Index'!$A:$C,3,FALSE)</f>
        <v>1729609</v>
      </c>
      <c r="Q524">
        <f>IF(L524="Hybrid HIPS",VLOOKUP(F524,'Collection Maps'!$MR$5:$NM$46,MATCH(E524,'Collection Maps'!$MR$4:$NM$4,0),FALSE),VLOOKUP(F524,'Collection Maps'!$NS$6:$OO$89,MATCH(E524,'Collection Maps'!$NS$91:$OO$91,0),FALSE))</f>
        <v>39</v>
      </c>
    </row>
    <row r="525" spans="1:17" x14ac:dyDescent="0.45">
      <c r="A525" s="3" t="str">
        <f t="shared" si="32"/>
        <v>Inbred HIPS_4_55</v>
      </c>
      <c r="B525" s="3" t="str">
        <f t="shared" si="33"/>
        <v>4_55</v>
      </c>
      <c r="C525" s="2" t="str">
        <f t="shared" si="35"/>
        <v>Missouri Valley$Inbred HIPS$150N$Dryland$Rep$2$Plot323Row4$Range55$@CO125</v>
      </c>
      <c r="D525" s="2">
        <v>323</v>
      </c>
      <c r="E525" s="2">
        <v>4</v>
      </c>
      <c r="F525" s="2">
        <v>55</v>
      </c>
      <c r="G525" s="2" t="s">
        <v>309</v>
      </c>
      <c r="H525" s="2">
        <v>2</v>
      </c>
      <c r="I525" s="2" t="s">
        <v>642</v>
      </c>
      <c r="J525" s="2" t="s">
        <v>551</v>
      </c>
      <c r="K525" s="2" t="s">
        <v>552</v>
      </c>
      <c r="L525" s="2" t="str">
        <f t="shared" si="34"/>
        <v>Inbred HIPS</v>
      </c>
      <c r="M525" t="s">
        <v>379</v>
      </c>
      <c r="N525">
        <v>286</v>
      </c>
      <c r="O525">
        <f>VLOOKUP(A525,'Original Index'!$A:$C,2,FALSE)</f>
        <v>1716042</v>
      </c>
      <c r="P525" s="2">
        <f>VLOOKUP(A525,'Original Index'!$A:$C,3,FALSE)</f>
        <v>1729693</v>
      </c>
      <c r="Q525">
        <f>IF(L525="Hybrid HIPS",VLOOKUP(F525,'Collection Maps'!$MR$5:$NM$46,MATCH(E525,'Collection Maps'!$MR$4:$NM$4,0),FALSE),VLOOKUP(F525,'Collection Maps'!$NS$6:$OO$89,MATCH(E525,'Collection Maps'!$NS$91:$OO$91,0),FALSE))</f>
        <v>39</v>
      </c>
    </row>
    <row r="526" spans="1:17" x14ac:dyDescent="0.45">
      <c r="A526" s="3" t="str">
        <f t="shared" si="32"/>
        <v>Inbred HIPS_3_55</v>
      </c>
      <c r="B526" s="3" t="str">
        <f t="shared" si="33"/>
        <v>3_55</v>
      </c>
      <c r="C526" s="2" t="str">
        <f t="shared" si="35"/>
        <v>Missouri Valley$Inbred HIPS$150N$Dryland$Rep$2$Plot322Row3$Range55$@CM105</v>
      </c>
      <c r="D526" s="2">
        <v>322</v>
      </c>
      <c r="E526" s="2">
        <v>3</v>
      </c>
      <c r="F526" s="2">
        <v>55</v>
      </c>
      <c r="G526" s="2" t="s">
        <v>220</v>
      </c>
      <c r="H526" s="2">
        <v>2</v>
      </c>
      <c r="I526" s="2" t="s">
        <v>642</v>
      </c>
      <c r="J526" s="2" t="s">
        <v>551</v>
      </c>
      <c r="K526" s="2" t="s">
        <v>552</v>
      </c>
      <c r="L526" s="2" t="str">
        <f t="shared" si="34"/>
        <v>Inbred HIPS</v>
      </c>
      <c r="M526" t="s">
        <v>379</v>
      </c>
      <c r="N526">
        <v>160</v>
      </c>
      <c r="O526">
        <f>VLOOKUP(A526,'Original Index'!$A:$C,2,FALSE)</f>
        <v>1715816</v>
      </c>
      <c r="P526" s="2">
        <f>VLOOKUP(A526,'Original Index'!$A:$C,3,FALSE)</f>
        <v>1729567</v>
      </c>
      <c r="Q526">
        <f>IF(L526="Hybrid HIPS",VLOOKUP(F526,'Collection Maps'!$MR$5:$NM$46,MATCH(E526,'Collection Maps'!$MR$4:$NM$4,0),FALSE),VLOOKUP(F526,'Collection Maps'!$NS$6:$OO$89,MATCH(E526,'Collection Maps'!$NS$91:$OO$91,0),FALSE))</f>
        <v>39</v>
      </c>
    </row>
    <row r="527" spans="1:17" x14ac:dyDescent="0.45">
      <c r="A527" s="3" t="str">
        <f t="shared" si="32"/>
        <v>Inbred HIPS_2_55</v>
      </c>
      <c r="B527" s="3" t="str">
        <f t="shared" si="33"/>
        <v>2_55</v>
      </c>
      <c r="C527" s="2" t="str">
        <f t="shared" si="35"/>
        <v>Missouri Valley$Inbred HIPS$150N$Dryland$Rep$2$Plot321Row2$Range55$@LH85</v>
      </c>
      <c r="D527" s="2">
        <v>321</v>
      </c>
      <c r="E527" s="2">
        <v>2</v>
      </c>
      <c r="F527" s="2">
        <v>55</v>
      </c>
      <c r="G527" s="2" t="s">
        <v>233</v>
      </c>
      <c r="H527" s="2">
        <v>2</v>
      </c>
      <c r="I527" s="2" t="s">
        <v>642</v>
      </c>
      <c r="J527" s="2" t="s">
        <v>551</v>
      </c>
      <c r="K527" s="2" t="s">
        <v>552</v>
      </c>
      <c r="L527" s="2" t="str">
        <f t="shared" si="34"/>
        <v>Inbred HIPS</v>
      </c>
      <c r="M527" t="s">
        <v>379</v>
      </c>
      <c r="N527">
        <v>196</v>
      </c>
      <c r="O527">
        <f>VLOOKUP(A527,'Original Index'!$A:$C,2,FALSE)</f>
        <v>1715852</v>
      </c>
      <c r="P527" s="2">
        <f>VLOOKUP(A527,'Original Index'!$A:$C,3,FALSE)</f>
        <v>1729603</v>
      </c>
      <c r="Q527">
        <f>IF(L527="Hybrid HIPS",VLOOKUP(F527,'Collection Maps'!$MR$5:$NM$46,MATCH(E527,'Collection Maps'!$MR$4:$NM$4,0),FALSE),VLOOKUP(F527,'Collection Maps'!$NS$6:$OO$89,MATCH(E527,'Collection Maps'!$NS$91:$OO$91,0),FALSE))</f>
        <v>39</v>
      </c>
    </row>
    <row r="528" spans="1:17" x14ac:dyDescent="0.45">
      <c r="A528" s="3" t="str">
        <f t="shared" si="32"/>
        <v>Inbred HIPS_2_56</v>
      </c>
      <c r="B528" s="3" t="str">
        <f t="shared" si="33"/>
        <v>2_56</v>
      </c>
      <c r="C528" s="2" t="str">
        <f t="shared" si="35"/>
        <v>Missouri Valley$Inbred HIPS$150N$Dryland$Rep$2$Plot340Row2$Range56$@W182B</v>
      </c>
      <c r="D528" s="2">
        <v>340</v>
      </c>
      <c r="E528" s="2">
        <v>2</v>
      </c>
      <c r="F528" s="2">
        <v>56</v>
      </c>
      <c r="G528" s="2" t="s">
        <v>277</v>
      </c>
      <c r="H528" s="2">
        <v>2</v>
      </c>
      <c r="I528" s="2" t="s">
        <v>642</v>
      </c>
      <c r="J528" s="2" t="s">
        <v>551</v>
      </c>
      <c r="K528" s="2" t="s">
        <v>552</v>
      </c>
      <c r="L528" s="2" t="str">
        <f t="shared" si="34"/>
        <v>Inbred HIPS</v>
      </c>
      <c r="M528" t="s">
        <v>379</v>
      </c>
      <c r="N528">
        <v>102</v>
      </c>
      <c r="O528">
        <f>VLOOKUP(A528,'Original Index'!$A:$C,2,FALSE)</f>
        <v>1715658</v>
      </c>
      <c r="P528" s="2">
        <f>VLOOKUP(A528,'Original Index'!$A:$C,3,FALSE)</f>
        <v>1729509</v>
      </c>
      <c r="Q528">
        <f>IF(L528="Hybrid HIPS",VLOOKUP(F528,'Collection Maps'!$MR$5:$NM$46,MATCH(E528,'Collection Maps'!$MR$4:$NM$4,0),FALSE),VLOOKUP(F528,'Collection Maps'!$NS$6:$OO$89,MATCH(E528,'Collection Maps'!$NS$91:$OO$91,0),FALSE))</f>
        <v>39</v>
      </c>
    </row>
    <row r="529" spans="1:17" x14ac:dyDescent="0.45">
      <c r="A529" s="3" t="str">
        <f t="shared" si="32"/>
        <v>Inbred HIPS_3_56</v>
      </c>
      <c r="B529" s="3" t="str">
        <f t="shared" si="33"/>
        <v>3_56</v>
      </c>
      <c r="C529" s="2" t="str">
        <f t="shared" si="35"/>
        <v>Missouri Valley$Inbred HIPS$150N$Dryland$Rep$2$Plot339Row3$Range56$@MS1334</v>
      </c>
      <c r="D529" s="2">
        <v>339</v>
      </c>
      <c r="E529" s="2">
        <v>3</v>
      </c>
      <c r="F529" s="2">
        <v>56</v>
      </c>
      <c r="G529" s="2" t="s">
        <v>229</v>
      </c>
      <c r="H529" s="2">
        <v>2</v>
      </c>
      <c r="I529" s="2" t="s">
        <v>642</v>
      </c>
      <c r="J529" s="2" t="s">
        <v>551</v>
      </c>
      <c r="K529" s="2" t="s">
        <v>552</v>
      </c>
      <c r="L529" s="2" t="str">
        <f t="shared" si="34"/>
        <v>Inbred HIPS</v>
      </c>
      <c r="M529" t="s">
        <v>379</v>
      </c>
      <c r="N529">
        <v>335</v>
      </c>
      <c r="O529">
        <f>VLOOKUP(A529,'Original Index'!$A:$C,2,FALSE)</f>
        <v>1716091</v>
      </c>
      <c r="P529" s="2">
        <f>VLOOKUP(A529,'Original Index'!$A:$C,3,FALSE)</f>
        <v>1729742</v>
      </c>
      <c r="Q529">
        <f>IF(L529="Hybrid HIPS",VLOOKUP(F529,'Collection Maps'!$MR$5:$NM$46,MATCH(E529,'Collection Maps'!$MR$4:$NM$4,0),FALSE),VLOOKUP(F529,'Collection Maps'!$NS$6:$OO$89,MATCH(E529,'Collection Maps'!$NS$91:$OO$91,0),FALSE))</f>
        <v>39</v>
      </c>
    </row>
    <row r="530" spans="1:17" x14ac:dyDescent="0.45">
      <c r="A530" s="3" t="str">
        <f t="shared" si="32"/>
        <v>Inbred HIPS_4_56</v>
      </c>
      <c r="B530" s="3" t="str">
        <f t="shared" si="33"/>
        <v>4_56</v>
      </c>
      <c r="C530" s="2" t="str">
        <f t="shared" si="35"/>
        <v>Missouri Valley$Inbred HIPS$150N$Dryland$Rep$2$Plot338Row4$Range56$@PHT77</v>
      </c>
      <c r="D530" s="2">
        <v>338</v>
      </c>
      <c r="E530" s="2">
        <v>4</v>
      </c>
      <c r="F530" s="2">
        <v>56</v>
      </c>
      <c r="G530" s="2" t="s">
        <v>212</v>
      </c>
      <c r="H530" s="2">
        <v>2</v>
      </c>
      <c r="I530" s="2" t="s">
        <v>642</v>
      </c>
      <c r="J530" s="2" t="s">
        <v>551</v>
      </c>
      <c r="K530" s="2" t="s">
        <v>552</v>
      </c>
      <c r="L530" s="2" t="str">
        <f t="shared" si="34"/>
        <v>Inbred HIPS</v>
      </c>
      <c r="M530" t="s">
        <v>379</v>
      </c>
      <c r="N530">
        <v>204</v>
      </c>
      <c r="O530">
        <f>VLOOKUP(A530,'Original Index'!$A:$C,2,FALSE)</f>
        <v>1715860</v>
      </c>
      <c r="P530" s="2">
        <f>VLOOKUP(A530,'Original Index'!$A:$C,3,FALSE)</f>
        <v>1729611</v>
      </c>
      <c r="Q530">
        <f>IF(L530="Hybrid HIPS",VLOOKUP(F530,'Collection Maps'!$MR$5:$NM$46,MATCH(E530,'Collection Maps'!$MR$4:$NM$4,0),FALSE),VLOOKUP(F530,'Collection Maps'!$NS$6:$OO$89,MATCH(E530,'Collection Maps'!$NS$91:$OO$91,0),FALSE))</f>
        <v>39</v>
      </c>
    </row>
    <row r="531" spans="1:17" x14ac:dyDescent="0.45">
      <c r="A531" s="3" t="str">
        <f t="shared" si="32"/>
        <v>Inbred HIPS_5_56</v>
      </c>
      <c r="B531" s="3" t="str">
        <f t="shared" si="33"/>
        <v>5_56</v>
      </c>
      <c r="C531" s="2" t="str">
        <f t="shared" si="35"/>
        <v>Missouri Valley$Inbred HIPS$150N$Dryland$Rep$2$Plot337Row5$Range56$@Il14H</v>
      </c>
      <c r="D531" s="2">
        <v>337</v>
      </c>
      <c r="E531" s="2">
        <v>5</v>
      </c>
      <c r="F531" s="2">
        <v>56</v>
      </c>
      <c r="G531" s="2" t="s">
        <v>325</v>
      </c>
      <c r="H531" s="2">
        <v>2</v>
      </c>
      <c r="I531" s="2" t="s">
        <v>642</v>
      </c>
      <c r="J531" s="2" t="s">
        <v>551</v>
      </c>
      <c r="K531" s="2" t="s">
        <v>552</v>
      </c>
      <c r="L531" s="2" t="str">
        <f t="shared" si="34"/>
        <v>Inbred HIPS</v>
      </c>
      <c r="M531" t="s">
        <v>379</v>
      </c>
      <c r="N531">
        <v>290</v>
      </c>
      <c r="O531">
        <f>VLOOKUP(A531,'Original Index'!$A:$C,2,FALSE)</f>
        <v>1716046</v>
      </c>
      <c r="P531" s="2">
        <f>VLOOKUP(A531,'Original Index'!$A:$C,3,FALSE)</f>
        <v>1729697</v>
      </c>
      <c r="Q531">
        <f>IF(L531="Hybrid HIPS",VLOOKUP(F531,'Collection Maps'!$MR$5:$NM$46,MATCH(E531,'Collection Maps'!$MR$4:$NM$4,0),FALSE),VLOOKUP(F531,'Collection Maps'!$NS$6:$OO$89,MATCH(E531,'Collection Maps'!$NS$91:$OO$91,0),FALSE))</f>
        <v>39</v>
      </c>
    </row>
    <row r="532" spans="1:17" x14ac:dyDescent="0.45">
      <c r="A532" s="3" t="str">
        <f t="shared" si="32"/>
        <v>Inbred HIPS_6_56</v>
      </c>
      <c r="B532" s="3" t="str">
        <f t="shared" si="33"/>
        <v>6_56</v>
      </c>
      <c r="C532" s="2" t="str">
        <f t="shared" si="35"/>
        <v>Missouri Valley$Inbred HIPS$150N$Dryland$Rep$2$Plot336Row6$Range56$@NC310</v>
      </c>
      <c r="D532" s="2">
        <v>336</v>
      </c>
      <c r="E532" s="2">
        <v>6</v>
      </c>
      <c r="F532" s="2">
        <v>56</v>
      </c>
      <c r="G532" s="2" t="s">
        <v>321</v>
      </c>
      <c r="H532" s="2">
        <v>2</v>
      </c>
      <c r="I532" s="2" t="s">
        <v>642</v>
      </c>
      <c r="J532" s="2" t="s">
        <v>551</v>
      </c>
      <c r="K532" s="2" t="s">
        <v>552</v>
      </c>
      <c r="L532" s="2" t="str">
        <f t="shared" si="34"/>
        <v>Inbred HIPS</v>
      </c>
      <c r="M532" t="s">
        <v>379</v>
      </c>
      <c r="N532">
        <v>124</v>
      </c>
      <c r="O532">
        <f>VLOOKUP(A532,'Original Index'!$A:$C,2,FALSE)</f>
        <v>1715680</v>
      </c>
      <c r="P532" s="2">
        <f>VLOOKUP(A532,'Original Index'!$A:$C,3,FALSE)</f>
        <v>1729531</v>
      </c>
      <c r="Q532">
        <f>IF(L532="Hybrid HIPS",VLOOKUP(F532,'Collection Maps'!$MR$5:$NM$46,MATCH(E532,'Collection Maps'!$MR$4:$NM$4,0),FALSE),VLOOKUP(F532,'Collection Maps'!$NS$6:$OO$89,MATCH(E532,'Collection Maps'!$NS$91:$OO$91,0),FALSE))</f>
        <v>39</v>
      </c>
    </row>
    <row r="533" spans="1:17" x14ac:dyDescent="0.45">
      <c r="A533" s="3" t="str">
        <f t="shared" si="32"/>
        <v>Inbred HIPS_7_56</v>
      </c>
      <c r="B533" s="3" t="str">
        <f t="shared" si="33"/>
        <v>7_56</v>
      </c>
      <c r="C533" s="2" t="str">
        <f t="shared" si="35"/>
        <v>Missouri Valley$Inbred HIPS$150N$Dryland$Rep$2$Plot335Row7$Range56$@Va14</v>
      </c>
      <c r="D533" s="2">
        <v>335</v>
      </c>
      <c r="E533" s="2">
        <v>7</v>
      </c>
      <c r="F533" s="2">
        <v>56</v>
      </c>
      <c r="G533" s="2" t="s">
        <v>236</v>
      </c>
      <c r="H533" s="2">
        <v>2</v>
      </c>
      <c r="I533" s="2" t="s">
        <v>642</v>
      </c>
      <c r="J533" s="2" t="s">
        <v>551</v>
      </c>
      <c r="K533" s="2" t="s">
        <v>552</v>
      </c>
      <c r="L533" s="2" t="str">
        <f t="shared" si="34"/>
        <v>Inbred HIPS</v>
      </c>
      <c r="M533" t="s">
        <v>379</v>
      </c>
      <c r="N533">
        <v>297</v>
      </c>
      <c r="O533">
        <f>VLOOKUP(A533,'Original Index'!$A:$C,2,FALSE)</f>
        <v>1716053</v>
      </c>
      <c r="P533" s="2">
        <f>VLOOKUP(A533,'Original Index'!$A:$C,3,FALSE)</f>
        <v>1729704</v>
      </c>
      <c r="Q533">
        <f>IF(L533="Hybrid HIPS",VLOOKUP(F533,'Collection Maps'!$MR$5:$NM$46,MATCH(E533,'Collection Maps'!$MR$4:$NM$4,0),FALSE),VLOOKUP(F533,'Collection Maps'!$NS$6:$OO$89,MATCH(E533,'Collection Maps'!$NS$91:$OO$91,0),FALSE))</f>
        <v>39</v>
      </c>
    </row>
    <row r="534" spans="1:17" x14ac:dyDescent="0.45">
      <c r="A534" s="3" t="str">
        <f t="shared" si="32"/>
        <v>Inbred HIPS_8_56</v>
      </c>
      <c r="B534" s="3" t="str">
        <f t="shared" si="33"/>
        <v>8_56</v>
      </c>
      <c r="C534" s="2" t="str">
        <f t="shared" si="35"/>
        <v>Missouri Valley$Inbred HIPS$150N$Dryland$Rep$2$Plot334Row8$Range56$@NC236</v>
      </c>
      <c r="D534" s="2">
        <v>334</v>
      </c>
      <c r="E534" s="2">
        <v>8</v>
      </c>
      <c r="F534" s="2">
        <v>56</v>
      </c>
      <c r="G534" s="2" t="s">
        <v>323</v>
      </c>
      <c r="H534" s="2">
        <v>2</v>
      </c>
      <c r="I534" s="2" t="s">
        <v>642</v>
      </c>
      <c r="J534" s="2" t="s">
        <v>551</v>
      </c>
      <c r="K534" s="2" t="s">
        <v>552</v>
      </c>
      <c r="L534" s="2" t="str">
        <f t="shared" si="34"/>
        <v>Inbred HIPS</v>
      </c>
      <c r="M534" t="s">
        <v>379</v>
      </c>
      <c r="N534">
        <v>13</v>
      </c>
      <c r="O534">
        <f>VLOOKUP(A534,'Original Index'!$A:$C,2,FALSE)</f>
        <v>1715469</v>
      </c>
      <c r="P534" s="2">
        <f>VLOOKUP(A534,'Original Index'!$A:$C,3,FALSE)</f>
        <v>1729420</v>
      </c>
      <c r="Q534">
        <f>IF(L534="Hybrid HIPS",VLOOKUP(F534,'Collection Maps'!$MR$5:$NM$46,MATCH(E534,'Collection Maps'!$MR$4:$NM$4,0),FALSE),VLOOKUP(F534,'Collection Maps'!$NS$6:$OO$89,MATCH(E534,'Collection Maps'!$NS$91:$OO$91,0),FALSE))</f>
        <v>39</v>
      </c>
    </row>
    <row r="535" spans="1:17" x14ac:dyDescent="0.45">
      <c r="A535" s="3" t="str">
        <f t="shared" si="32"/>
        <v>Inbred HIPS_9_56</v>
      </c>
      <c r="B535" s="3" t="str">
        <f t="shared" si="33"/>
        <v>9_56</v>
      </c>
      <c r="C535" s="2" t="str">
        <f t="shared" si="35"/>
        <v>Missouri Valley$Inbred HIPS$150N$Dryland$Rep$2$Plot333Row9$Range56$@PHV63</v>
      </c>
      <c r="D535" s="2">
        <v>333</v>
      </c>
      <c r="E535" s="2">
        <v>9</v>
      </c>
      <c r="F535" s="2">
        <v>56</v>
      </c>
      <c r="G535" s="2" t="s">
        <v>250</v>
      </c>
      <c r="H535" s="2">
        <v>2</v>
      </c>
      <c r="I535" s="2" t="s">
        <v>642</v>
      </c>
      <c r="J535" s="2" t="s">
        <v>551</v>
      </c>
      <c r="K535" s="2" t="s">
        <v>552</v>
      </c>
      <c r="L535" s="2" t="str">
        <f t="shared" si="34"/>
        <v>Inbred HIPS</v>
      </c>
      <c r="M535" t="s">
        <v>379</v>
      </c>
      <c r="N535">
        <v>10</v>
      </c>
      <c r="O535">
        <f>VLOOKUP(A535,'Original Index'!$A:$C,2,FALSE)</f>
        <v>1715466</v>
      </c>
      <c r="P535" s="2">
        <f>VLOOKUP(A535,'Original Index'!$A:$C,3,FALSE)</f>
        <v>1729417</v>
      </c>
      <c r="Q535">
        <f>IF(L535="Hybrid HIPS",VLOOKUP(F535,'Collection Maps'!$MR$5:$NM$46,MATCH(E535,'Collection Maps'!$MR$4:$NM$4,0),FALSE),VLOOKUP(F535,'Collection Maps'!$NS$6:$OO$89,MATCH(E535,'Collection Maps'!$NS$91:$OO$91,0),FALSE))</f>
        <v>39</v>
      </c>
    </row>
    <row r="536" spans="1:17" x14ac:dyDescent="0.45">
      <c r="A536" s="3" t="str">
        <f t="shared" si="32"/>
        <v>Inbred HIPS_10_56</v>
      </c>
      <c r="B536" s="3" t="str">
        <f t="shared" si="33"/>
        <v>10_56</v>
      </c>
      <c r="C536" s="2" t="str">
        <f t="shared" si="35"/>
        <v>Missouri Valley$Inbred HIPS$150N$Dryland$Rep$2$Plot332Row10$Range56$@B73</v>
      </c>
      <c r="D536" s="2">
        <v>332</v>
      </c>
      <c r="E536" s="2">
        <v>10</v>
      </c>
      <c r="F536" s="2">
        <v>56</v>
      </c>
      <c r="G536" s="2" t="s">
        <v>21</v>
      </c>
      <c r="H536" s="2">
        <v>2</v>
      </c>
      <c r="I536" s="2" t="s">
        <v>642</v>
      </c>
      <c r="J536" s="2" t="s">
        <v>551</v>
      </c>
      <c r="K536" s="2" t="s">
        <v>552</v>
      </c>
      <c r="L536" s="2" t="str">
        <f t="shared" si="34"/>
        <v>Inbred HIPS</v>
      </c>
      <c r="M536" t="s">
        <v>379</v>
      </c>
      <c r="N536">
        <v>362</v>
      </c>
      <c r="O536">
        <f>VLOOKUP(A536,'Original Index'!$A:$C,2,FALSE)</f>
        <v>1716215</v>
      </c>
      <c r="P536" s="2">
        <f>VLOOKUP(A536,'Original Index'!$A:$C,3,FALSE)</f>
        <v>1729769</v>
      </c>
      <c r="Q536">
        <f>IF(L536="Hybrid HIPS",VLOOKUP(F536,'Collection Maps'!$MR$5:$NM$46,MATCH(E536,'Collection Maps'!$MR$4:$NM$4,0),FALSE),VLOOKUP(F536,'Collection Maps'!$NS$6:$OO$89,MATCH(E536,'Collection Maps'!$NS$91:$OO$91,0),FALSE))</f>
        <v>39</v>
      </c>
    </row>
    <row r="537" spans="1:17" x14ac:dyDescent="0.45">
      <c r="A537" s="3" t="str">
        <f t="shared" si="32"/>
        <v>Inbred HIPS_11_56</v>
      </c>
      <c r="B537" s="3" t="str">
        <f t="shared" si="33"/>
        <v>11_56</v>
      </c>
      <c r="C537" s="2" t="str">
        <f t="shared" si="35"/>
        <v>Missouri Valley$Inbred HIPS$150N$Dryland$Rep$2$Plot331Row11$Range56$@CI91B</v>
      </c>
      <c r="D537" s="2">
        <v>331</v>
      </c>
      <c r="E537" s="2">
        <v>11</v>
      </c>
      <c r="F537" s="2">
        <v>56</v>
      </c>
      <c r="G537" s="2" t="s">
        <v>284</v>
      </c>
      <c r="H537" s="2">
        <v>2</v>
      </c>
      <c r="I537" s="2" t="s">
        <v>642</v>
      </c>
      <c r="J537" s="2" t="s">
        <v>551</v>
      </c>
      <c r="K537" s="2" t="s">
        <v>552</v>
      </c>
      <c r="L537" s="2" t="str">
        <f t="shared" si="34"/>
        <v>Inbred HIPS</v>
      </c>
      <c r="M537" t="s">
        <v>379</v>
      </c>
      <c r="N537">
        <v>134</v>
      </c>
      <c r="O537">
        <f>VLOOKUP(A537,'Original Index'!$A:$C,2,FALSE)</f>
        <v>1715690</v>
      </c>
      <c r="P537" s="2">
        <f>VLOOKUP(A537,'Original Index'!$A:$C,3,FALSE)</f>
        <v>1729541</v>
      </c>
      <c r="Q537">
        <f>IF(L537="Hybrid HIPS",VLOOKUP(F537,'Collection Maps'!$MR$5:$NM$46,MATCH(E537,'Collection Maps'!$MR$4:$NM$4,0),FALSE),VLOOKUP(F537,'Collection Maps'!$NS$6:$OO$89,MATCH(E537,'Collection Maps'!$NS$91:$OO$91,0),FALSE))</f>
        <v>39</v>
      </c>
    </row>
    <row r="538" spans="1:17" x14ac:dyDescent="0.45">
      <c r="A538" s="3" t="str">
        <f t="shared" si="32"/>
        <v>Inbred HIPS_11_57</v>
      </c>
      <c r="B538" s="3" t="str">
        <f t="shared" si="33"/>
        <v>11_57</v>
      </c>
      <c r="C538" s="2" t="str">
        <f t="shared" si="35"/>
        <v>Missouri Valley$Inbred HIPS$150N$Dryland$Rep$2$Plot350Row11$Range57$@11430</v>
      </c>
      <c r="D538" s="2">
        <v>350</v>
      </c>
      <c r="E538" s="2">
        <v>11</v>
      </c>
      <c r="F538" s="2">
        <v>57</v>
      </c>
      <c r="G538" s="2" t="s">
        <v>240</v>
      </c>
      <c r="H538" s="2">
        <v>2</v>
      </c>
      <c r="I538" s="2" t="s">
        <v>642</v>
      </c>
      <c r="J538" s="2" t="s">
        <v>551</v>
      </c>
      <c r="K538" s="2" t="s">
        <v>552</v>
      </c>
      <c r="L538" s="2" t="str">
        <f t="shared" si="34"/>
        <v>Inbred HIPS</v>
      </c>
      <c r="M538" t="s">
        <v>379</v>
      </c>
      <c r="N538">
        <v>206</v>
      </c>
      <c r="O538">
        <f>VLOOKUP(A538,'Original Index'!$A:$C,2,FALSE)</f>
        <v>1715862</v>
      </c>
      <c r="P538" s="2">
        <f>VLOOKUP(A538,'Original Index'!$A:$C,3,FALSE)</f>
        <v>1729613</v>
      </c>
      <c r="Q538">
        <f>IF(L538="Hybrid HIPS",VLOOKUP(F538,'Collection Maps'!$MR$5:$NM$46,MATCH(E538,'Collection Maps'!$MR$4:$NM$4,0),FALSE),VLOOKUP(F538,'Collection Maps'!$NS$6:$OO$89,MATCH(E538,'Collection Maps'!$NS$91:$OO$91,0),FALSE))</f>
        <v>40</v>
      </c>
    </row>
    <row r="539" spans="1:17" x14ac:dyDescent="0.45">
      <c r="A539" s="3" t="str">
        <f t="shared" si="32"/>
        <v>Inbred HIPS_10_57</v>
      </c>
      <c r="B539" s="3" t="str">
        <f t="shared" si="33"/>
        <v>10_57</v>
      </c>
      <c r="C539" s="2" t="str">
        <f t="shared" si="35"/>
        <v>Missouri Valley$Inbred HIPS$150N$Dryland$Rep$2$Plot349Row10$Range57$@CH9</v>
      </c>
      <c r="D539" s="2">
        <v>349</v>
      </c>
      <c r="E539" s="2">
        <v>10</v>
      </c>
      <c r="F539" s="2">
        <v>57</v>
      </c>
      <c r="G539" s="2" t="s">
        <v>311</v>
      </c>
      <c r="H539" s="2">
        <v>2</v>
      </c>
      <c r="I539" s="2" t="s">
        <v>642</v>
      </c>
      <c r="J539" s="2" t="s">
        <v>551</v>
      </c>
      <c r="K539" s="2" t="s">
        <v>552</v>
      </c>
      <c r="L539" s="2" t="str">
        <f t="shared" si="34"/>
        <v>Inbred HIPS</v>
      </c>
      <c r="M539" t="s">
        <v>379</v>
      </c>
      <c r="N539">
        <v>112</v>
      </c>
      <c r="O539">
        <f>VLOOKUP(A539,'Original Index'!$A:$C,2,FALSE)</f>
        <v>1715668</v>
      </c>
      <c r="P539" s="2">
        <f>VLOOKUP(A539,'Original Index'!$A:$C,3,FALSE)</f>
        <v>1729519</v>
      </c>
      <c r="Q539">
        <f>IF(L539="Hybrid HIPS",VLOOKUP(F539,'Collection Maps'!$MR$5:$NM$46,MATCH(E539,'Collection Maps'!$MR$4:$NM$4,0),FALSE),VLOOKUP(F539,'Collection Maps'!$NS$6:$OO$89,MATCH(E539,'Collection Maps'!$NS$91:$OO$91,0),FALSE))</f>
        <v>40</v>
      </c>
    </row>
    <row r="540" spans="1:17" x14ac:dyDescent="0.45">
      <c r="A540" s="3" t="str">
        <f t="shared" si="32"/>
        <v>Inbred HIPS_9_57</v>
      </c>
      <c r="B540" s="3" t="str">
        <f t="shared" si="33"/>
        <v>9_57</v>
      </c>
      <c r="C540" s="2" t="str">
        <f t="shared" si="35"/>
        <v>Missouri Valley$Inbred HIPS$150N$Dryland$Rep$2$Plot348Row9$Range57$@DE1</v>
      </c>
      <c r="D540" s="2">
        <v>348</v>
      </c>
      <c r="E540" s="2">
        <v>9</v>
      </c>
      <c r="F540" s="2">
        <v>57</v>
      </c>
      <c r="G540" s="2" t="s">
        <v>237</v>
      </c>
      <c r="H540" s="2">
        <v>2</v>
      </c>
      <c r="I540" s="2" t="s">
        <v>642</v>
      </c>
      <c r="J540" s="2" t="s">
        <v>551</v>
      </c>
      <c r="K540" s="2" t="s">
        <v>552</v>
      </c>
      <c r="L540" s="2" t="str">
        <f t="shared" si="34"/>
        <v>Inbred HIPS</v>
      </c>
      <c r="M540" t="s">
        <v>379</v>
      </c>
      <c r="N540">
        <v>215</v>
      </c>
      <c r="O540">
        <f>VLOOKUP(A540,'Original Index'!$A:$C,2,FALSE)</f>
        <v>1715871</v>
      </c>
      <c r="P540" s="2">
        <f>VLOOKUP(A540,'Original Index'!$A:$C,3,FALSE)</f>
        <v>1729622</v>
      </c>
      <c r="Q540">
        <f>IF(L540="Hybrid HIPS",VLOOKUP(F540,'Collection Maps'!$MR$5:$NM$46,MATCH(E540,'Collection Maps'!$MR$4:$NM$4,0),FALSE),VLOOKUP(F540,'Collection Maps'!$NS$6:$OO$89,MATCH(E540,'Collection Maps'!$NS$91:$OO$91,0),FALSE))</f>
        <v>40</v>
      </c>
    </row>
    <row r="541" spans="1:17" x14ac:dyDescent="0.45">
      <c r="A541" s="3" t="str">
        <f t="shared" si="32"/>
        <v>Inbred HIPS_8_57</v>
      </c>
      <c r="B541" s="3" t="str">
        <f t="shared" si="33"/>
        <v>8_57</v>
      </c>
      <c r="C541" s="2" t="str">
        <f t="shared" si="35"/>
        <v>Missouri Valley$Inbred HIPS$150N$Dryland$Rep$2$Plot347Row8$Range57$@A619</v>
      </c>
      <c r="D541" s="2">
        <v>347</v>
      </c>
      <c r="E541" s="2">
        <v>8</v>
      </c>
      <c r="F541" s="2">
        <v>57</v>
      </c>
      <c r="G541" s="2" t="s">
        <v>288</v>
      </c>
      <c r="H541" s="2">
        <v>2</v>
      </c>
      <c r="I541" s="2" t="s">
        <v>642</v>
      </c>
      <c r="J541" s="2" t="s">
        <v>551</v>
      </c>
      <c r="K541" s="2" t="s">
        <v>552</v>
      </c>
      <c r="L541" s="2" t="str">
        <f t="shared" si="34"/>
        <v>Inbred HIPS</v>
      </c>
      <c r="M541" t="s">
        <v>379</v>
      </c>
      <c r="N541">
        <v>163</v>
      </c>
      <c r="O541">
        <f>VLOOKUP(A541,'Original Index'!$A:$C,2,FALSE)</f>
        <v>1715819</v>
      </c>
      <c r="P541" s="2">
        <f>VLOOKUP(A541,'Original Index'!$A:$C,3,FALSE)</f>
        <v>1729570</v>
      </c>
      <c r="Q541">
        <f>IF(L541="Hybrid HIPS",VLOOKUP(F541,'Collection Maps'!$MR$5:$NM$46,MATCH(E541,'Collection Maps'!$MR$4:$NM$4,0),FALSE),VLOOKUP(F541,'Collection Maps'!$NS$6:$OO$89,MATCH(E541,'Collection Maps'!$NS$91:$OO$91,0),FALSE))</f>
        <v>40</v>
      </c>
    </row>
    <row r="542" spans="1:17" x14ac:dyDescent="0.45">
      <c r="A542" s="3" t="str">
        <f t="shared" si="32"/>
        <v>Inbred HIPS_7_57</v>
      </c>
      <c r="B542" s="3" t="str">
        <f t="shared" si="33"/>
        <v>7_57</v>
      </c>
      <c r="C542" s="2" t="str">
        <f t="shared" si="35"/>
        <v>Missouri Valley$Inbred HIPS$150N$Dryland$Rep$2$Plot346Row7$Range57$@KUI44</v>
      </c>
      <c r="D542" s="2">
        <v>346</v>
      </c>
      <c r="E542" s="2">
        <v>7</v>
      </c>
      <c r="F542" s="2">
        <v>57</v>
      </c>
      <c r="G542" s="2" t="s">
        <v>225</v>
      </c>
      <c r="H542" s="2">
        <v>2</v>
      </c>
      <c r="I542" s="2" t="s">
        <v>642</v>
      </c>
      <c r="J542" s="2" t="s">
        <v>551</v>
      </c>
      <c r="K542" s="2" t="s">
        <v>552</v>
      </c>
      <c r="L542" s="2" t="str">
        <f t="shared" si="34"/>
        <v>Inbred HIPS</v>
      </c>
      <c r="M542" t="s">
        <v>379</v>
      </c>
      <c r="N542">
        <v>329</v>
      </c>
      <c r="O542">
        <f>VLOOKUP(A542,'Original Index'!$A:$C,2,FALSE)</f>
        <v>1716085</v>
      </c>
      <c r="P542" s="2">
        <f>VLOOKUP(A542,'Original Index'!$A:$C,3,FALSE)</f>
        <v>1729736</v>
      </c>
      <c r="Q542">
        <f>IF(L542="Hybrid HIPS",VLOOKUP(F542,'Collection Maps'!$MR$5:$NM$46,MATCH(E542,'Collection Maps'!$MR$4:$NM$4,0),FALSE),VLOOKUP(F542,'Collection Maps'!$NS$6:$OO$89,MATCH(E542,'Collection Maps'!$NS$91:$OO$91,0),FALSE))</f>
        <v>40</v>
      </c>
    </row>
    <row r="543" spans="1:17" x14ac:dyDescent="0.45">
      <c r="A543" s="3" t="str">
        <f t="shared" si="32"/>
        <v>Inbred HIPS_6_57</v>
      </c>
      <c r="B543" s="3" t="str">
        <f t="shared" si="33"/>
        <v>6_57</v>
      </c>
      <c r="C543" s="2" t="str">
        <f t="shared" si="35"/>
        <v>Missouri Valley$Inbred HIPS$150N$Dryland$Rep$2$Plot345Row6$Range57$@PHK76</v>
      </c>
      <c r="D543" s="2">
        <v>345</v>
      </c>
      <c r="E543" s="2">
        <v>6</v>
      </c>
      <c r="F543" s="2">
        <v>57</v>
      </c>
      <c r="G543" s="2" t="s">
        <v>271</v>
      </c>
      <c r="H543" s="2">
        <v>2</v>
      </c>
      <c r="I543" s="2" t="s">
        <v>642</v>
      </c>
      <c r="J543" s="2" t="s">
        <v>551</v>
      </c>
      <c r="K543" s="2" t="s">
        <v>552</v>
      </c>
      <c r="L543" s="2" t="str">
        <f t="shared" si="34"/>
        <v>Inbred HIPS</v>
      </c>
      <c r="M543" t="s">
        <v>379</v>
      </c>
      <c r="N543">
        <v>87</v>
      </c>
      <c r="O543">
        <f>VLOOKUP(A543,'Original Index'!$A:$C,2,FALSE)</f>
        <v>1715643</v>
      </c>
      <c r="P543" s="2">
        <f>VLOOKUP(A543,'Original Index'!$A:$C,3,FALSE)</f>
        <v>1729494</v>
      </c>
      <c r="Q543">
        <f>IF(L543="Hybrid HIPS",VLOOKUP(F543,'Collection Maps'!$MR$5:$NM$46,MATCH(E543,'Collection Maps'!$MR$4:$NM$4,0),FALSE),VLOOKUP(F543,'Collection Maps'!$NS$6:$OO$89,MATCH(E543,'Collection Maps'!$NS$91:$OO$91,0),FALSE))</f>
        <v>40</v>
      </c>
    </row>
    <row r="544" spans="1:17" x14ac:dyDescent="0.45">
      <c r="A544" s="3" t="str">
        <f t="shared" si="32"/>
        <v>Inbred HIPS_5_57</v>
      </c>
      <c r="B544" s="3" t="str">
        <f t="shared" si="33"/>
        <v>5_57</v>
      </c>
      <c r="C544" s="2" t="str">
        <f t="shared" si="35"/>
        <v>Missouri Valley$Inbred HIPS$150N$Dryland$Rep$2$Plot344Row5$Range57$@6F629</v>
      </c>
      <c r="D544" s="2">
        <v>344</v>
      </c>
      <c r="E544" s="2">
        <v>5</v>
      </c>
      <c r="F544" s="2">
        <v>57</v>
      </c>
      <c r="G544" s="2" t="s">
        <v>287</v>
      </c>
      <c r="H544" s="2">
        <v>2</v>
      </c>
      <c r="I544" s="2" t="s">
        <v>642</v>
      </c>
      <c r="J544" s="2" t="s">
        <v>551</v>
      </c>
      <c r="K544" s="2" t="s">
        <v>552</v>
      </c>
      <c r="L544" s="2" t="str">
        <f t="shared" si="34"/>
        <v>Inbred HIPS</v>
      </c>
      <c r="M544" t="s">
        <v>379</v>
      </c>
      <c r="N544">
        <v>142</v>
      </c>
      <c r="O544">
        <f>VLOOKUP(A544,'Original Index'!$A:$C,2,FALSE)</f>
        <v>1715698</v>
      </c>
      <c r="P544" s="2">
        <f>VLOOKUP(A544,'Original Index'!$A:$C,3,FALSE)</f>
        <v>1729549</v>
      </c>
      <c r="Q544">
        <f>IF(L544="Hybrid HIPS",VLOOKUP(F544,'Collection Maps'!$MR$5:$NM$46,MATCH(E544,'Collection Maps'!$MR$4:$NM$4,0),FALSE),VLOOKUP(F544,'Collection Maps'!$NS$6:$OO$89,MATCH(E544,'Collection Maps'!$NS$91:$OO$91,0),FALSE))</f>
        <v>40</v>
      </c>
    </row>
    <row r="545" spans="1:17" x14ac:dyDescent="0.45">
      <c r="A545" s="3" t="str">
        <f t="shared" si="32"/>
        <v>Inbred HIPS_4_57</v>
      </c>
      <c r="B545" s="3" t="str">
        <f t="shared" si="33"/>
        <v>4_57</v>
      </c>
      <c r="C545" s="2" t="str">
        <f t="shared" si="35"/>
        <v>Missouri Valley$Inbred HIPS$150N$Dryland$Rep$2$Plot343Row4$Range57$@LH145</v>
      </c>
      <c r="D545" s="2">
        <v>343</v>
      </c>
      <c r="E545" s="2">
        <v>4</v>
      </c>
      <c r="F545" s="2">
        <v>57</v>
      </c>
      <c r="G545" s="2" t="s">
        <v>293</v>
      </c>
      <c r="H545" s="2">
        <v>2</v>
      </c>
      <c r="I545" s="2" t="s">
        <v>642</v>
      </c>
      <c r="J545" s="2" t="s">
        <v>551</v>
      </c>
      <c r="K545" s="2" t="s">
        <v>552</v>
      </c>
      <c r="L545" s="2" t="str">
        <f t="shared" si="34"/>
        <v>Inbred HIPS</v>
      </c>
      <c r="M545" t="s">
        <v>379</v>
      </c>
      <c r="N545">
        <v>175</v>
      </c>
      <c r="O545">
        <f>VLOOKUP(A545,'Original Index'!$A:$C,2,FALSE)</f>
        <v>1715831</v>
      </c>
      <c r="P545" s="2">
        <f>VLOOKUP(A545,'Original Index'!$A:$C,3,FALSE)</f>
        <v>1729582</v>
      </c>
      <c r="Q545">
        <f>IF(L545="Hybrid HIPS",VLOOKUP(F545,'Collection Maps'!$MR$5:$NM$46,MATCH(E545,'Collection Maps'!$MR$4:$NM$4,0),FALSE),VLOOKUP(F545,'Collection Maps'!$NS$6:$OO$89,MATCH(E545,'Collection Maps'!$NS$91:$OO$91,0),FALSE))</f>
        <v>40</v>
      </c>
    </row>
    <row r="546" spans="1:17" x14ac:dyDescent="0.45">
      <c r="A546" s="3" t="str">
        <f t="shared" si="32"/>
        <v>Inbred HIPS_3_57</v>
      </c>
      <c r="B546" s="3" t="str">
        <f t="shared" si="33"/>
        <v>3_57</v>
      </c>
      <c r="C546" s="2" t="str">
        <f t="shared" si="35"/>
        <v>Missouri Valley$Inbred HIPS$150N$Dryland$Rep$2$Plot342Row3$Range57$@NC340</v>
      </c>
      <c r="D546" s="2">
        <v>342</v>
      </c>
      <c r="E546" s="2">
        <v>3</v>
      </c>
      <c r="F546" s="2">
        <v>57</v>
      </c>
      <c r="G546" s="2" t="s">
        <v>272</v>
      </c>
      <c r="H546" s="2">
        <v>2</v>
      </c>
      <c r="I546" s="2" t="s">
        <v>642</v>
      </c>
      <c r="J546" s="2" t="s">
        <v>551</v>
      </c>
      <c r="K546" s="2" t="s">
        <v>552</v>
      </c>
      <c r="L546" s="2" t="str">
        <f t="shared" si="34"/>
        <v>Inbred HIPS</v>
      </c>
      <c r="M546" t="s">
        <v>379</v>
      </c>
      <c r="N546">
        <v>39</v>
      </c>
      <c r="O546">
        <f>VLOOKUP(A546,'Original Index'!$A:$C,2,FALSE)</f>
        <v>1715495</v>
      </c>
      <c r="P546" s="2">
        <f>VLOOKUP(A546,'Original Index'!$A:$C,3,FALSE)</f>
        <v>1729446</v>
      </c>
      <c r="Q546">
        <f>IF(L546="Hybrid HIPS",VLOOKUP(F546,'Collection Maps'!$MR$5:$NM$46,MATCH(E546,'Collection Maps'!$MR$4:$NM$4,0),FALSE),VLOOKUP(F546,'Collection Maps'!$NS$6:$OO$89,MATCH(E546,'Collection Maps'!$NS$91:$OO$91,0),FALSE))</f>
        <v>40</v>
      </c>
    </row>
    <row r="547" spans="1:17" x14ac:dyDescent="0.45">
      <c r="A547" s="3" t="str">
        <f t="shared" si="32"/>
        <v>Inbred HIPS_2_57</v>
      </c>
      <c r="B547" s="3" t="str">
        <f t="shared" si="33"/>
        <v>2_57</v>
      </c>
      <c r="C547" s="2" t="str">
        <f t="shared" si="35"/>
        <v>Missouri Valley$Inbred HIPS$150N$Dryland$Rep$2$Plot341Row2$Range57$@NC350</v>
      </c>
      <c r="D547" s="2">
        <v>341</v>
      </c>
      <c r="E547" s="2">
        <v>2</v>
      </c>
      <c r="F547" s="2">
        <v>57</v>
      </c>
      <c r="G547" s="2" t="s">
        <v>281</v>
      </c>
      <c r="H547" s="2">
        <v>2</v>
      </c>
      <c r="I547" s="2" t="s">
        <v>642</v>
      </c>
      <c r="J547" s="2" t="s">
        <v>551</v>
      </c>
      <c r="K547" s="2" t="s">
        <v>552</v>
      </c>
      <c r="L547" s="2" t="str">
        <f t="shared" si="34"/>
        <v>Inbred HIPS</v>
      </c>
      <c r="M547" t="s">
        <v>379</v>
      </c>
      <c r="N547">
        <v>241</v>
      </c>
      <c r="O547">
        <f>VLOOKUP(A547,'Original Index'!$A:$C,2,FALSE)</f>
        <v>1715897</v>
      </c>
      <c r="P547" s="2">
        <f>VLOOKUP(A547,'Original Index'!$A:$C,3,FALSE)</f>
        <v>1729648</v>
      </c>
      <c r="Q547">
        <f>IF(L547="Hybrid HIPS",VLOOKUP(F547,'Collection Maps'!$MR$5:$NM$46,MATCH(E547,'Collection Maps'!$MR$4:$NM$4,0),FALSE),VLOOKUP(F547,'Collection Maps'!$NS$6:$OO$89,MATCH(E547,'Collection Maps'!$NS$91:$OO$91,0),FALSE))</f>
        <v>40</v>
      </c>
    </row>
    <row r="548" spans="1:17" x14ac:dyDescent="0.45">
      <c r="A548" s="3" t="str">
        <f t="shared" si="32"/>
        <v>Inbred HIPS_2_58</v>
      </c>
      <c r="B548" s="3" t="str">
        <f t="shared" si="33"/>
        <v>2_58</v>
      </c>
      <c r="C548" s="2" t="str">
        <f t="shared" si="35"/>
        <v>Missouri Valley$Inbred HIPS$150N$Dryland$Rep$2$Plot360Row2$Range58$@ML606</v>
      </c>
      <c r="D548" s="2">
        <v>360</v>
      </c>
      <c r="E548" s="2">
        <v>2</v>
      </c>
      <c r="F548" s="2">
        <v>58</v>
      </c>
      <c r="G548" s="2" t="s">
        <v>294</v>
      </c>
      <c r="H548" s="2">
        <v>2</v>
      </c>
      <c r="I548" s="2" t="s">
        <v>642</v>
      </c>
      <c r="J548" s="2" t="s">
        <v>551</v>
      </c>
      <c r="K548" s="2" t="s">
        <v>552</v>
      </c>
      <c r="L548" s="2" t="str">
        <f t="shared" si="34"/>
        <v>Inbred HIPS</v>
      </c>
      <c r="M548" t="s">
        <v>379</v>
      </c>
      <c r="N548">
        <v>65</v>
      </c>
      <c r="O548">
        <f>VLOOKUP(A548,'Original Index'!$A:$C,2,FALSE)</f>
        <v>1715621</v>
      </c>
      <c r="P548" s="2">
        <f>VLOOKUP(A548,'Original Index'!$A:$C,3,FALSE)</f>
        <v>1729472</v>
      </c>
      <c r="Q548">
        <f>IF(L548="Hybrid HIPS",VLOOKUP(F548,'Collection Maps'!$MR$5:$NM$46,MATCH(E548,'Collection Maps'!$MR$4:$NM$4,0),FALSE),VLOOKUP(F548,'Collection Maps'!$NS$6:$OO$89,MATCH(E548,'Collection Maps'!$NS$91:$OO$91,0),FALSE))</f>
        <v>40</v>
      </c>
    </row>
    <row r="549" spans="1:17" x14ac:dyDescent="0.45">
      <c r="A549" s="3" t="str">
        <f t="shared" si="32"/>
        <v>Inbred HIPS_3_58</v>
      </c>
      <c r="B549" s="3" t="str">
        <f t="shared" si="33"/>
        <v>3_58</v>
      </c>
      <c r="C549" s="2" t="str">
        <f t="shared" si="35"/>
        <v>Missouri Valley$Inbred HIPS$150N$Dryland$Rep$2$Plot359Row3$Range58$@H8431</v>
      </c>
      <c r="D549" s="2">
        <v>359</v>
      </c>
      <c r="E549" s="2">
        <v>3</v>
      </c>
      <c r="F549" s="2">
        <v>58</v>
      </c>
      <c r="G549" s="2" t="s">
        <v>256</v>
      </c>
      <c r="H549" s="2">
        <v>2</v>
      </c>
      <c r="I549" s="2" t="s">
        <v>642</v>
      </c>
      <c r="J549" s="2" t="s">
        <v>551</v>
      </c>
      <c r="K549" s="2" t="s">
        <v>552</v>
      </c>
      <c r="L549" s="2" t="str">
        <f t="shared" si="34"/>
        <v>Inbred HIPS</v>
      </c>
      <c r="M549" t="s">
        <v>379</v>
      </c>
      <c r="N549">
        <v>211</v>
      </c>
      <c r="O549">
        <f>VLOOKUP(A549,'Original Index'!$A:$C,2,FALSE)</f>
        <v>1715867</v>
      </c>
      <c r="P549" s="2">
        <f>VLOOKUP(A549,'Original Index'!$A:$C,3,FALSE)</f>
        <v>1729618</v>
      </c>
      <c r="Q549">
        <f>IF(L549="Hybrid HIPS",VLOOKUP(F549,'Collection Maps'!$MR$5:$NM$46,MATCH(E549,'Collection Maps'!$MR$4:$NM$4,0),FALSE),VLOOKUP(F549,'Collection Maps'!$NS$6:$OO$89,MATCH(E549,'Collection Maps'!$NS$91:$OO$91,0),FALSE))</f>
        <v>40</v>
      </c>
    </row>
    <row r="550" spans="1:17" x14ac:dyDescent="0.45">
      <c r="A550" s="3" t="str">
        <f t="shared" si="32"/>
        <v>Inbred HIPS_4_58</v>
      </c>
      <c r="B550" s="3" t="str">
        <f t="shared" si="33"/>
        <v>4_58</v>
      </c>
      <c r="C550" s="2" t="str">
        <f t="shared" si="35"/>
        <v>Missouri Valley$Inbred HIPS$150N$Dryland$Rep$2$Plot358Row4$Range58$@B73</v>
      </c>
      <c r="D550" s="2">
        <v>358</v>
      </c>
      <c r="E550" s="2">
        <v>4</v>
      </c>
      <c r="F550" s="2">
        <v>58</v>
      </c>
      <c r="G550" s="2" t="s">
        <v>21</v>
      </c>
      <c r="H550" s="2">
        <v>2</v>
      </c>
      <c r="I550" s="2" t="s">
        <v>642</v>
      </c>
      <c r="J550" s="2" t="s">
        <v>551</v>
      </c>
      <c r="K550" s="2" t="s">
        <v>552</v>
      </c>
      <c r="L550" s="2" t="str">
        <f t="shared" si="34"/>
        <v>Inbred HIPS</v>
      </c>
      <c r="M550" t="s">
        <v>379</v>
      </c>
      <c r="N550">
        <v>358</v>
      </c>
      <c r="O550">
        <f>VLOOKUP(A550,'Original Index'!$A:$C,2,FALSE)</f>
        <v>1716215</v>
      </c>
      <c r="P550" s="2">
        <f>VLOOKUP(A550,'Original Index'!$A:$C,3,FALSE)</f>
        <v>1729765</v>
      </c>
      <c r="Q550">
        <f>IF(L550="Hybrid HIPS",VLOOKUP(F550,'Collection Maps'!$MR$5:$NM$46,MATCH(E550,'Collection Maps'!$MR$4:$NM$4,0),FALSE),VLOOKUP(F550,'Collection Maps'!$NS$6:$OO$89,MATCH(E550,'Collection Maps'!$NS$91:$OO$91,0),FALSE))</f>
        <v>40</v>
      </c>
    </row>
    <row r="551" spans="1:17" x14ac:dyDescent="0.45">
      <c r="A551" s="3" t="str">
        <f t="shared" si="32"/>
        <v>Inbred HIPS_5_58</v>
      </c>
      <c r="B551" s="3" t="str">
        <f t="shared" si="33"/>
        <v>5_58</v>
      </c>
      <c r="C551" s="2" t="str">
        <f t="shared" si="35"/>
        <v>Missouri Valley$Inbred HIPS$150N$Dryland$Rep$2$Plot357Row5$Range58$@DE_2</v>
      </c>
      <c r="D551" s="2">
        <v>357</v>
      </c>
      <c r="E551" s="2">
        <v>5</v>
      </c>
      <c r="F551" s="2">
        <v>58</v>
      </c>
      <c r="G551" s="2" t="s">
        <v>251</v>
      </c>
      <c r="H551" s="2">
        <v>2</v>
      </c>
      <c r="I551" s="2" t="s">
        <v>642</v>
      </c>
      <c r="J551" s="2" t="s">
        <v>551</v>
      </c>
      <c r="K551" s="2" t="s">
        <v>552</v>
      </c>
      <c r="L551" s="2" t="str">
        <f t="shared" si="34"/>
        <v>Inbred HIPS</v>
      </c>
      <c r="M551" t="s">
        <v>379</v>
      </c>
      <c r="N551">
        <v>216</v>
      </c>
      <c r="O551">
        <f>VLOOKUP(A551,'Original Index'!$A:$C,2,FALSE)</f>
        <v>1715872</v>
      </c>
      <c r="P551" s="2">
        <f>VLOOKUP(A551,'Original Index'!$A:$C,3,FALSE)</f>
        <v>1729623</v>
      </c>
      <c r="Q551">
        <f>IF(L551="Hybrid HIPS",VLOOKUP(F551,'Collection Maps'!$MR$5:$NM$46,MATCH(E551,'Collection Maps'!$MR$4:$NM$4,0),FALSE),VLOOKUP(F551,'Collection Maps'!$NS$6:$OO$89,MATCH(E551,'Collection Maps'!$NS$91:$OO$91,0),FALSE))</f>
        <v>40</v>
      </c>
    </row>
    <row r="552" spans="1:17" x14ac:dyDescent="0.45">
      <c r="A552" s="3" t="str">
        <f t="shared" si="32"/>
        <v>Inbred HIPS_6_58</v>
      </c>
      <c r="B552" s="3" t="str">
        <f t="shared" si="33"/>
        <v>6_58</v>
      </c>
      <c r="C552" s="2" t="str">
        <f t="shared" si="35"/>
        <v>Missouri Valley$Inbred HIPS$150N$Dryland$Rep$2$Plot356Row6$Range58$@792</v>
      </c>
      <c r="D552" s="2">
        <v>356</v>
      </c>
      <c r="E552" s="2">
        <v>6</v>
      </c>
      <c r="F552" s="2">
        <v>58</v>
      </c>
      <c r="G552" s="2" t="s">
        <v>249</v>
      </c>
      <c r="H552" s="2">
        <v>2</v>
      </c>
      <c r="I552" s="2" t="s">
        <v>642</v>
      </c>
      <c r="J552" s="2" t="s">
        <v>551</v>
      </c>
      <c r="K552" s="2" t="s">
        <v>552</v>
      </c>
      <c r="L552" s="2" t="str">
        <f t="shared" si="34"/>
        <v>Inbred HIPS</v>
      </c>
      <c r="M552" t="s">
        <v>379</v>
      </c>
      <c r="N552">
        <v>46</v>
      </c>
      <c r="O552">
        <f>VLOOKUP(A552,'Original Index'!$A:$C,2,FALSE)</f>
        <v>1715602</v>
      </c>
      <c r="P552" s="2">
        <f>VLOOKUP(A552,'Original Index'!$A:$C,3,FALSE)</f>
        <v>1729453</v>
      </c>
      <c r="Q552">
        <f>IF(L552="Hybrid HIPS",VLOOKUP(F552,'Collection Maps'!$MR$5:$NM$46,MATCH(E552,'Collection Maps'!$MR$4:$NM$4,0),FALSE),VLOOKUP(F552,'Collection Maps'!$NS$6:$OO$89,MATCH(E552,'Collection Maps'!$NS$91:$OO$91,0),FALSE))</f>
        <v>40</v>
      </c>
    </row>
    <row r="553" spans="1:17" x14ac:dyDescent="0.45">
      <c r="A553" s="3" t="str">
        <f t="shared" si="32"/>
        <v>Inbred HIPS_7_58</v>
      </c>
      <c r="B553" s="3" t="str">
        <f t="shared" si="33"/>
        <v>7_58</v>
      </c>
      <c r="C553" s="2" t="str">
        <f t="shared" si="35"/>
        <v>Missouri Valley$Inbred HIPS$150N$Dryland$Rep$2$Plot355Row7$Range58$@LH51</v>
      </c>
      <c r="D553" s="2">
        <v>355</v>
      </c>
      <c r="E553" s="2">
        <v>7</v>
      </c>
      <c r="F553" s="2">
        <v>58</v>
      </c>
      <c r="G553" s="2" t="s">
        <v>303</v>
      </c>
      <c r="H553" s="2">
        <v>2</v>
      </c>
      <c r="I553" s="2" t="s">
        <v>642</v>
      </c>
      <c r="J553" s="2" t="s">
        <v>551</v>
      </c>
      <c r="K553" s="2" t="s">
        <v>552</v>
      </c>
      <c r="L553" s="2" t="str">
        <f t="shared" si="34"/>
        <v>Inbred HIPS</v>
      </c>
      <c r="M553" t="s">
        <v>379</v>
      </c>
      <c r="N553">
        <v>173</v>
      </c>
      <c r="O553">
        <f>VLOOKUP(A553,'Original Index'!$A:$C,2,FALSE)</f>
        <v>1715829</v>
      </c>
      <c r="P553" s="2">
        <f>VLOOKUP(A553,'Original Index'!$A:$C,3,FALSE)</f>
        <v>1729580</v>
      </c>
      <c r="Q553">
        <f>IF(L553="Hybrid HIPS",VLOOKUP(F553,'Collection Maps'!$MR$5:$NM$46,MATCH(E553,'Collection Maps'!$MR$4:$NM$4,0),FALSE),VLOOKUP(F553,'Collection Maps'!$NS$6:$OO$89,MATCH(E553,'Collection Maps'!$NS$91:$OO$91,0),FALSE))</f>
        <v>40</v>
      </c>
    </row>
    <row r="554" spans="1:17" x14ac:dyDescent="0.45">
      <c r="A554" s="3" t="str">
        <f t="shared" si="32"/>
        <v>Inbred HIPS_8_58</v>
      </c>
      <c r="B554" s="3" t="str">
        <f t="shared" si="33"/>
        <v>8_58</v>
      </c>
      <c r="C554" s="2" t="str">
        <f t="shared" si="35"/>
        <v>Missouri Valley$Inbred HIPS$150N$Dryland$Rep$2$Plot354Row8$Range58$@PHG71</v>
      </c>
      <c r="D554" s="2">
        <v>354</v>
      </c>
      <c r="E554" s="2">
        <v>8</v>
      </c>
      <c r="F554" s="2">
        <v>58</v>
      </c>
      <c r="G554" s="2" t="s">
        <v>263</v>
      </c>
      <c r="H554" s="2">
        <v>2</v>
      </c>
      <c r="I554" s="2" t="s">
        <v>642</v>
      </c>
      <c r="J554" s="2" t="s">
        <v>551</v>
      </c>
      <c r="K554" s="2" t="s">
        <v>552</v>
      </c>
      <c r="L554" s="2" t="str">
        <f t="shared" si="34"/>
        <v>Inbred HIPS</v>
      </c>
      <c r="M554" t="s">
        <v>379</v>
      </c>
      <c r="N554">
        <v>182</v>
      </c>
      <c r="O554">
        <f>VLOOKUP(A554,'Original Index'!$A:$C,2,FALSE)</f>
        <v>1715838</v>
      </c>
      <c r="P554" s="2">
        <f>VLOOKUP(A554,'Original Index'!$A:$C,3,FALSE)</f>
        <v>1729589</v>
      </c>
      <c r="Q554">
        <f>IF(L554="Hybrid HIPS",VLOOKUP(F554,'Collection Maps'!$MR$5:$NM$46,MATCH(E554,'Collection Maps'!$MR$4:$NM$4,0),FALSE),VLOOKUP(F554,'Collection Maps'!$NS$6:$OO$89,MATCH(E554,'Collection Maps'!$NS$91:$OO$91,0),FALSE))</f>
        <v>40</v>
      </c>
    </row>
    <row r="555" spans="1:17" x14ac:dyDescent="0.45">
      <c r="A555" s="3" t="str">
        <f t="shared" si="32"/>
        <v>Inbred HIPS_9_58</v>
      </c>
      <c r="B555" s="3" t="str">
        <f t="shared" si="33"/>
        <v>9_58</v>
      </c>
      <c r="C555" s="2" t="str">
        <f t="shared" si="35"/>
        <v>Missouri Valley$Inbred HIPS$150N$Dryland$Rep$2$Plot353Row9$Range58$@N192</v>
      </c>
      <c r="D555" s="2">
        <v>353</v>
      </c>
      <c r="E555" s="2">
        <v>9</v>
      </c>
      <c r="F555" s="2">
        <v>58</v>
      </c>
      <c r="G555" s="2" t="s">
        <v>268</v>
      </c>
      <c r="H555" s="2">
        <v>2</v>
      </c>
      <c r="I555" s="2" t="s">
        <v>642</v>
      </c>
      <c r="J555" s="2" t="s">
        <v>551</v>
      </c>
      <c r="K555" s="2" t="s">
        <v>552</v>
      </c>
      <c r="L555" s="2" t="str">
        <f t="shared" si="34"/>
        <v>Inbred HIPS</v>
      </c>
      <c r="M555" t="s">
        <v>379</v>
      </c>
      <c r="N555">
        <v>150</v>
      </c>
      <c r="O555">
        <f>VLOOKUP(A555,'Original Index'!$A:$C,2,FALSE)</f>
        <v>1715806</v>
      </c>
      <c r="P555" s="2">
        <f>VLOOKUP(A555,'Original Index'!$A:$C,3,FALSE)</f>
        <v>1729557</v>
      </c>
      <c r="Q555">
        <f>IF(L555="Hybrid HIPS",VLOOKUP(F555,'Collection Maps'!$MR$5:$NM$46,MATCH(E555,'Collection Maps'!$MR$4:$NM$4,0),FALSE),VLOOKUP(F555,'Collection Maps'!$NS$6:$OO$89,MATCH(E555,'Collection Maps'!$NS$91:$OO$91,0),FALSE))</f>
        <v>40</v>
      </c>
    </row>
    <row r="556" spans="1:17" x14ac:dyDescent="0.45">
      <c r="A556" s="3" t="str">
        <f t="shared" si="32"/>
        <v>Inbred HIPS_10_58</v>
      </c>
      <c r="B556" s="3" t="str">
        <f t="shared" si="33"/>
        <v>10_58</v>
      </c>
      <c r="C556" s="2" t="str">
        <f t="shared" si="35"/>
        <v>Missouri Valley$Inbred HIPS$150N$Dryland$Rep$2$Plot352Row10$Range58$@Va17</v>
      </c>
      <c r="D556" s="2">
        <v>352</v>
      </c>
      <c r="E556" s="2">
        <v>10</v>
      </c>
      <c r="F556" s="2">
        <v>58</v>
      </c>
      <c r="G556" s="2" t="s">
        <v>210</v>
      </c>
      <c r="H556" s="2">
        <v>2</v>
      </c>
      <c r="I556" s="2" t="s">
        <v>642</v>
      </c>
      <c r="J556" s="2" t="s">
        <v>551</v>
      </c>
      <c r="K556" s="2" t="s">
        <v>552</v>
      </c>
      <c r="L556" s="2" t="str">
        <f t="shared" si="34"/>
        <v>Inbred HIPS</v>
      </c>
      <c r="M556" t="s">
        <v>379</v>
      </c>
      <c r="N556">
        <v>95</v>
      </c>
      <c r="O556">
        <f>VLOOKUP(A556,'Original Index'!$A:$C,2,FALSE)</f>
        <v>1715651</v>
      </c>
      <c r="P556" s="2">
        <f>VLOOKUP(A556,'Original Index'!$A:$C,3,FALSE)</f>
        <v>1729502</v>
      </c>
      <c r="Q556">
        <f>IF(L556="Hybrid HIPS",VLOOKUP(F556,'Collection Maps'!$MR$5:$NM$46,MATCH(E556,'Collection Maps'!$MR$4:$NM$4,0),FALSE),VLOOKUP(F556,'Collection Maps'!$NS$6:$OO$89,MATCH(E556,'Collection Maps'!$NS$91:$OO$91,0),FALSE))</f>
        <v>40</v>
      </c>
    </row>
    <row r="557" spans="1:17" x14ac:dyDescent="0.45">
      <c r="A557" s="3" t="str">
        <f t="shared" si="32"/>
        <v>Inbred HIPS_11_58</v>
      </c>
      <c r="B557" s="3" t="str">
        <f t="shared" si="33"/>
        <v>11_58</v>
      </c>
      <c r="C557" s="2" t="str">
        <f t="shared" si="35"/>
        <v>Missouri Valley$Inbred HIPS$150N$Dryland$Rep$2$Plot351Row11$Range58$@B73</v>
      </c>
      <c r="D557" s="2">
        <v>351</v>
      </c>
      <c r="E557" s="2">
        <v>11</v>
      </c>
      <c r="F557" s="2">
        <v>58</v>
      </c>
      <c r="G557" s="2" t="s">
        <v>21</v>
      </c>
      <c r="H557" s="2">
        <v>2</v>
      </c>
      <c r="I557" s="2" t="s">
        <v>642</v>
      </c>
      <c r="J557" s="2" t="s">
        <v>551</v>
      </c>
      <c r="K557" s="2" t="s">
        <v>552</v>
      </c>
      <c r="L557" s="2" t="str">
        <f t="shared" si="34"/>
        <v>Inbred HIPS</v>
      </c>
      <c r="M557" t="s">
        <v>379</v>
      </c>
      <c r="N557">
        <v>364</v>
      </c>
      <c r="O557">
        <f>VLOOKUP(A557,'Original Index'!$A:$C,2,FALSE)</f>
        <v>1716215</v>
      </c>
      <c r="P557" s="2">
        <f>VLOOKUP(A557,'Original Index'!$A:$C,3,FALSE)</f>
        <v>1729771</v>
      </c>
      <c r="Q557">
        <f>IF(L557="Hybrid HIPS",VLOOKUP(F557,'Collection Maps'!$MR$5:$NM$46,MATCH(E557,'Collection Maps'!$MR$4:$NM$4,0),FALSE),VLOOKUP(F557,'Collection Maps'!$NS$6:$OO$89,MATCH(E557,'Collection Maps'!$NS$91:$OO$91,0),FALSE))</f>
        <v>40</v>
      </c>
    </row>
    <row r="558" spans="1:17" x14ac:dyDescent="0.45">
      <c r="A558" s="3" t="str">
        <f t="shared" si="32"/>
        <v>Inbred HIPS_11_59</v>
      </c>
      <c r="B558" s="3" t="str">
        <f t="shared" si="33"/>
        <v>11_59</v>
      </c>
      <c r="C558" s="2" t="str">
        <f t="shared" si="35"/>
        <v>Missouri Valley$Inbred HIPS$150N$Dryland$Rep$2$Plot370Row11$Range59$@A635</v>
      </c>
      <c r="D558" s="2">
        <v>370</v>
      </c>
      <c r="E558" s="2">
        <v>11</v>
      </c>
      <c r="F558" s="2">
        <v>59</v>
      </c>
      <c r="G558" s="2" t="s">
        <v>300</v>
      </c>
      <c r="H558" s="2">
        <v>2</v>
      </c>
      <c r="I558" s="2" t="s">
        <v>642</v>
      </c>
      <c r="J558" s="2" t="s">
        <v>551</v>
      </c>
      <c r="K558" s="2" t="s">
        <v>552</v>
      </c>
      <c r="L558" s="2" t="str">
        <f t="shared" si="34"/>
        <v>Inbred HIPS</v>
      </c>
      <c r="M558" t="s">
        <v>379</v>
      </c>
      <c r="N558">
        <v>98</v>
      </c>
      <c r="O558">
        <f>VLOOKUP(A558,'Original Index'!$A:$C,2,FALSE)</f>
        <v>1715654</v>
      </c>
      <c r="P558" s="2">
        <f>VLOOKUP(A558,'Original Index'!$A:$C,3,FALSE)</f>
        <v>1729505</v>
      </c>
      <c r="Q558">
        <f>IF(L558="Hybrid HIPS",VLOOKUP(F558,'Collection Maps'!$MR$5:$NM$46,MATCH(E558,'Collection Maps'!$MR$4:$NM$4,0),FALSE),VLOOKUP(F558,'Collection Maps'!$NS$6:$OO$89,MATCH(E558,'Collection Maps'!$NS$91:$OO$91,0),FALSE))</f>
        <v>41</v>
      </c>
    </row>
    <row r="559" spans="1:17" x14ac:dyDescent="0.45">
      <c r="A559" s="3" t="str">
        <f t="shared" si="32"/>
        <v>Inbred HIPS_10_59</v>
      </c>
      <c r="B559" s="3" t="str">
        <f t="shared" si="33"/>
        <v>10_59</v>
      </c>
      <c r="C559" s="2" t="str">
        <f t="shared" si="35"/>
        <v>Missouri Valley$Inbred HIPS$150N$Dryland$Rep$2$Plot369Row10$Range59$@Va59</v>
      </c>
      <c r="D559" s="2">
        <v>369</v>
      </c>
      <c r="E559" s="2">
        <v>10</v>
      </c>
      <c r="F559" s="2">
        <v>59</v>
      </c>
      <c r="G559" s="2" t="s">
        <v>235</v>
      </c>
      <c r="H559" s="2">
        <v>2</v>
      </c>
      <c r="I559" s="2" t="s">
        <v>642</v>
      </c>
      <c r="J559" s="2" t="s">
        <v>551</v>
      </c>
      <c r="K559" s="2" t="s">
        <v>552</v>
      </c>
      <c r="L559" s="2" t="str">
        <f t="shared" si="34"/>
        <v>Inbred HIPS</v>
      </c>
      <c r="M559" t="s">
        <v>379</v>
      </c>
      <c r="N559">
        <v>96</v>
      </c>
      <c r="O559">
        <f>VLOOKUP(A559,'Original Index'!$A:$C,2,FALSE)</f>
        <v>1715652</v>
      </c>
      <c r="P559" s="2">
        <f>VLOOKUP(A559,'Original Index'!$A:$C,3,FALSE)</f>
        <v>1729503</v>
      </c>
      <c r="Q559">
        <f>IF(L559="Hybrid HIPS",VLOOKUP(F559,'Collection Maps'!$MR$5:$NM$46,MATCH(E559,'Collection Maps'!$MR$4:$NM$4,0),FALSE),VLOOKUP(F559,'Collection Maps'!$NS$6:$OO$89,MATCH(E559,'Collection Maps'!$NS$91:$OO$91,0),FALSE))</f>
        <v>41</v>
      </c>
    </row>
    <row r="560" spans="1:17" x14ac:dyDescent="0.45">
      <c r="A560" s="3" t="str">
        <f t="shared" si="32"/>
        <v>Inbred HIPS_9_59</v>
      </c>
      <c r="B560" s="3" t="str">
        <f t="shared" si="33"/>
        <v>9_59</v>
      </c>
      <c r="C560" s="2" t="str">
        <f t="shared" si="35"/>
        <v>Missouri Valley$Inbred HIPS$150N$Dryland$Rep$2$Plot368Row9$Range59$@HB8229</v>
      </c>
      <c r="D560" s="2">
        <v>368</v>
      </c>
      <c r="E560" s="2">
        <v>9</v>
      </c>
      <c r="F560" s="2">
        <v>59</v>
      </c>
      <c r="G560" s="2" t="s">
        <v>285</v>
      </c>
      <c r="H560" s="2">
        <v>2</v>
      </c>
      <c r="I560" s="2" t="s">
        <v>642</v>
      </c>
      <c r="J560" s="2" t="s">
        <v>551</v>
      </c>
      <c r="K560" s="2" t="s">
        <v>552</v>
      </c>
      <c r="L560" s="2" t="str">
        <f t="shared" si="34"/>
        <v>Inbred HIPS</v>
      </c>
      <c r="M560" t="s">
        <v>379</v>
      </c>
      <c r="N560">
        <v>208</v>
      </c>
      <c r="O560">
        <f>VLOOKUP(A560,'Original Index'!$A:$C,2,FALSE)</f>
        <v>1715864</v>
      </c>
      <c r="P560" s="2">
        <f>VLOOKUP(A560,'Original Index'!$A:$C,3,FALSE)</f>
        <v>1729615</v>
      </c>
      <c r="Q560">
        <f>IF(L560="Hybrid HIPS",VLOOKUP(F560,'Collection Maps'!$MR$5:$NM$46,MATCH(E560,'Collection Maps'!$MR$4:$NM$4,0),FALSE),VLOOKUP(F560,'Collection Maps'!$NS$6:$OO$89,MATCH(E560,'Collection Maps'!$NS$91:$OO$91,0),FALSE))</f>
        <v>41</v>
      </c>
    </row>
    <row r="561" spans="1:17" x14ac:dyDescent="0.45">
      <c r="A561" s="3" t="str">
        <f t="shared" si="32"/>
        <v>Inbred HIPS_8_59</v>
      </c>
      <c r="B561" s="3" t="str">
        <f t="shared" si="33"/>
        <v>8_59</v>
      </c>
      <c r="C561" s="2" t="str">
        <f t="shared" si="35"/>
        <v>Missouri Valley$Inbred HIPS$150N$Dryland$Rep$2$Plot367Row8$Range59$@ND246</v>
      </c>
      <c r="D561" s="2">
        <v>367</v>
      </c>
      <c r="E561" s="2">
        <v>8</v>
      </c>
      <c r="F561" s="2">
        <v>59</v>
      </c>
      <c r="G561" s="2" t="s">
        <v>252</v>
      </c>
      <c r="H561" s="2">
        <v>2</v>
      </c>
      <c r="I561" s="2" t="s">
        <v>642</v>
      </c>
      <c r="J561" s="2" t="s">
        <v>551</v>
      </c>
      <c r="K561" s="2" t="s">
        <v>552</v>
      </c>
      <c r="L561" s="2" t="str">
        <f t="shared" si="34"/>
        <v>Inbred HIPS</v>
      </c>
      <c r="M561" t="s">
        <v>379</v>
      </c>
      <c r="N561">
        <v>311</v>
      </c>
      <c r="O561">
        <f>VLOOKUP(A561,'Original Index'!$A:$C,2,FALSE)</f>
        <v>1716067</v>
      </c>
      <c r="P561" s="2">
        <f>VLOOKUP(A561,'Original Index'!$A:$C,3,FALSE)</f>
        <v>1729718</v>
      </c>
      <c r="Q561">
        <f>IF(L561="Hybrid HIPS",VLOOKUP(F561,'Collection Maps'!$MR$5:$NM$46,MATCH(E561,'Collection Maps'!$MR$4:$NM$4,0),FALSE),VLOOKUP(F561,'Collection Maps'!$NS$6:$OO$89,MATCH(E561,'Collection Maps'!$NS$91:$OO$91,0),FALSE))</f>
        <v>41</v>
      </c>
    </row>
    <row r="562" spans="1:17" x14ac:dyDescent="0.45">
      <c r="A562" s="3" t="str">
        <f t="shared" si="32"/>
        <v>Inbred HIPS_7_59</v>
      </c>
      <c r="B562" s="3" t="str">
        <f t="shared" si="33"/>
        <v>7_59</v>
      </c>
      <c r="C562" s="2" t="str">
        <f t="shared" si="35"/>
        <v>Missouri Valley$Inbred HIPS$150N$Dryland$Rep$2$Plot366Row7$Range59$@B73</v>
      </c>
      <c r="D562" s="2">
        <v>366</v>
      </c>
      <c r="E562" s="2">
        <v>7</v>
      </c>
      <c r="F562" s="2">
        <v>59</v>
      </c>
      <c r="G562" s="2" t="s">
        <v>21</v>
      </c>
      <c r="H562" s="2">
        <v>2</v>
      </c>
      <c r="I562" s="2" t="s">
        <v>642</v>
      </c>
      <c r="J562" s="2" t="s">
        <v>551</v>
      </c>
      <c r="K562" s="2" t="s">
        <v>552</v>
      </c>
      <c r="L562" s="2" t="str">
        <f t="shared" si="34"/>
        <v>Inbred HIPS</v>
      </c>
      <c r="M562" t="s">
        <v>379</v>
      </c>
      <c r="N562">
        <v>366</v>
      </c>
      <c r="O562">
        <f>VLOOKUP(A562,'Original Index'!$A:$C,2,FALSE)</f>
        <v>1716215</v>
      </c>
      <c r="P562" s="2">
        <f>VLOOKUP(A562,'Original Index'!$A:$C,3,FALSE)</f>
        <v>1729773</v>
      </c>
      <c r="Q562">
        <f>IF(L562="Hybrid HIPS",VLOOKUP(F562,'Collection Maps'!$MR$5:$NM$46,MATCH(E562,'Collection Maps'!$MR$4:$NM$4,0),FALSE),VLOOKUP(F562,'Collection Maps'!$NS$6:$OO$89,MATCH(E562,'Collection Maps'!$NS$91:$OO$91,0),FALSE))</f>
        <v>41</v>
      </c>
    </row>
    <row r="563" spans="1:17" x14ac:dyDescent="0.45">
      <c r="A563" s="3" t="str">
        <f t="shared" si="32"/>
        <v>Inbred HIPS_6_59</v>
      </c>
      <c r="B563" s="3" t="str">
        <f t="shared" si="33"/>
        <v>6_59</v>
      </c>
      <c r="C563" s="2" t="str">
        <f t="shared" si="35"/>
        <v>Missouri Valley$Inbred HIPS$150N$Dryland$Rep$2$Plot365Row6$Range59$@Oh40B</v>
      </c>
      <c r="D563" s="2">
        <v>365</v>
      </c>
      <c r="E563" s="2">
        <v>6</v>
      </c>
      <c r="F563" s="2">
        <v>59</v>
      </c>
      <c r="G563" s="2" t="s">
        <v>296</v>
      </c>
      <c r="H563" s="2">
        <v>2</v>
      </c>
      <c r="I563" s="2" t="s">
        <v>642</v>
      </c>
      <c r="J563" s="2" t="s">
        <v>551</v>
      </c>
      <c r="K563" s="2" t="s">
        <v>552</v>
      </c>
      <c r="L563" s="2" t="str">
        <f t="shared" si="34"/>
        <v>Inbred HIPS</v>
      </c>
      <c r="M563" t="s">
        <v>379</v>
      </c>
      <c r="N563">
        <v>250</v>
      </c>
      <c r="O563">
        <f>VLOOKUP(A563,'Original Index'!$A:$C,2,FALSE)</f>
        <v>1716006</v>
      </c>
      <c r="P563" s="2">
        <f>VLOOKUP(A563,'Original Index'!$A:$C,3,FALSE)</f>
        <v>1729657</v>
      </c>
      <c r="Q563">
        <f>IF(L563="Hybrid HIPS",VLOOKUP(F563,'Collection Maps'!$MR$5:$NM$46,MATCH(E563,'Collection Maps'!$MR$4:$NM$4,0),FALSE),VLOOKUP(F563,'Collection Maps'!$NS$6:$OO$89,MATCH(E563,'Collection Maps'!$NS$91:$OO$91,0),FALSE))</f>
        <v>41</v>
      </c>
    </row>
    <row r="564" spans="1:17" x14ac:dyDescent="0.45">
      <c r="A564" s="3" t="str">
        <f t="shared" si="32"/>
        <v>Inbred HIPS_5_59</v>
      </c>
      <c r="B564" s="3" t="str">
        <f t="shared" si="33"/>
        <v>5_59</v>
      </c>
      <c r="C564" s="2" t="str">
        <f t="shared" si="35"/>
        <v>Missouri Valley$Inbred HIPS$150N$Dryland$Rep$2$Plot364Row5$Range59$@Oh43</v>
      </c>
      <c r="D564" s="2">
        <v>364</v>
      </c>
      <c r="E564" s="2">
        <v>5</v>
      </c>
      <c r="F564" s="2">
        <v>59</v>
      </c>
      <c r="G564" s="2" t="s">
        <v>231</v>
      </c>
      <c r="H564" s="2">
        <v>2</v>
      </c>
      <c r="I564" s="2" t="s">
        <v>642</v>
      </c>
      <c r="J564" s="2" t="s">
        <v>551</v>
      </c>
      <c r="K564" s="2" t="s">
        <v>552</v>
      </c>
      <c r="L564" s="2" t="str">
        <f t="shared" si="34"/>
        <v>Inbred HIPS</v>
      </c>
      <c r="M564" t="s">
        <v>379</v>
      </c>
      <c r="N564">
        <v>97</v>
      </c>
      <c r="O564">
        <f>VLOOKUP(A564,'Original Index'!$A:$C,2,FALSE)</f>
        <v>1715653</v>
      </c>
      <c r="P564" s="2">
        <f>VLOOKUP(A564,'Original Index'!$A:$C,3,FALSE)</f>
        <v>1729504</v>
      </c>
      <c r="Q564">
        <f>IF(L564="Hybrid HIPS",VLOOKUP(F564,'Collection Maps'!$MR$5:$NM$46,MATCH(E564,'Collection Maps'!$MR$4:$NM$4,0),FALSE),VLOOKUP(F564,'Collection Maps'!$NS$6:$OO$89,MATCH(E564,'Collection Maps'!$NS$91:$OO$91,0),FALSE))</f>
        <v>41</v>
      </c>
    </row>
    <row r="565" spans="1:17" x14ac:dyDescent="0.45">
      <c r="A565" s="3" t="str">
        <f t="shared" si="32"/>
        <v>Inbred HIPS_4_59</v>
      </c>
      <c r="B565" s="3" t="str">
        <f t="shared" si="33"/>
        <v>4_59</v>
      </c>
      <c r="C565" s="2" t="str">
        <f t="shared" si="35"/>
        <v>Missouri Valley$Inbred HIPS$150N$Dryland$Rep$2$Plot363Row4$Range59$@VaW6</v>
      </c>
      <c r="D565" s="2">
        <v>363</v>
      </c>
      <c r="E565" s="2">
        <v>4</v>
      </c>
      <c r="F565" s="2">
        <v>59</v>
      </c>
      <c r="G565" s="2" t="s">
        <v>289</v>
      </c>
      <c r="H565" s="2">
        <v>2</v>
      </c>
      <c r="I565" s="2" t="s">
        <v>642</v>
      </c>
      <c r="J565" s="2" t="s">
        <v>551</v>
      </c>
      <c r="K565" s="2" t="s">
        <v>552</v>
      </c>
      <c r="L565" s="2" t="str">
        <f t="shared" si="34"/>
        <v>Inbred HIPS</v>
      </c>
      <c r="M565" t="s">
        <v>379</v>
      </c>
      <c r="N565">
        <v>332</v>
      </c>
      <c r="O565">
        <f>VLOOKUP(A565,'Original Index'!$A:$C,2,FALSE)</f>
        <v>1716088</v>
      </c>
      <c r="P565" s="2">
        <f>VLOOKUP(A565,'Original Index'!$A:$C,3,FALSE)</f>
        <v>1729739</v>
      </c>
      <c r="Q565">
        <f>IF(L565="Hybrid HIPS",VLOOKUP(F565,'Collection Maps'!$MR$5:$NM$46,MATCH(E565,'Collection Maps'!$MR$4:$NM$4,0),FALSE),VLOOKUP(F565,'Collection Maps'!$NS$6:$OO$89,MATCH(E565,'Collection Maps'!$NS$91:$OO$91,0),FALSE))</f>
        <v>41</v>
      </c>
    </row>
    <row r="566" spans="1:17" x14ac:dyDescent="0.45">
      <c r="A566" s="3" t="str">
        <f t="shared" si="32"/>
        <v>Inbred HIPS_3_59</v>
      </c>
      <c r="B566" s="3" t="str">
        <f t="shared" si="33"/>
        <v>3_59</v>
      </c>
      <c r="C566" s="2" t="str">
        <f t="shared" si="35"/>
        <v>Missouri Valley$Inbred HIPS$150N$Dryland$Rep$2$Plot362Row3$Range59$@N6</v>
      </c>
      <c r="D566" s="2">
        <v>362</v>
      </c>
      <c r="E566" s="2">
        <v>3</v>
      </c>
      <c r="F566" s="2">
        <v>59</v>
      </c>
      <c r="G566" s="2" t="s">
        <v>279</v>
      </c>
      <c r="H566" s="2">
        <v>2</v>
      </c>
      <c r="I566" s="2" t="s">
        <v>642</v>
      </c>
      <c r="J566" s="2" t="s">
        <v>551</v>
      </c>
      <c r="K566" s="2" t="s">
        <v>552</v>
      </c>
      <c r="L566" s="2" t="str">
        <f t="shared" si="34"/>
        <v>Inbred HIPS</v>
      </c>
      <c r="M566" t="s">
        <v>379</v>
      </c>
      <c r="N566">
        <v>35</v>
      </c>
      <c r="O566">
        <f>VLOOKUP(A566,'Original Index'!$A:$C,2,FALSE)</f>
        <v>1715491</v>
      </c>
      <c r="P566" s="2">
        <f>VLOOKUP(A566,'Original Index'!$A:$C,3,FALSE)</f>
        <v>1729442</v>
      </c>
      <c r="Q566">
        <f>IF(L566="Hybrid HIPS",VLOOKUP(F566,'Collection Maps'!$MR$5:$NM$46,MATCH(E566,'Collection Maps'!$MR$4:$NM$4,0),FALSE),VLOOKUP(F566,'Collection Maps'!$NS$6:$OO$89,MATCH(E566,'Collection Maps'!$NS$91:$OO$91,0),FALSE))</f>
        <v>41</v>
      </c>
    </row>
    <row r="567" spans="1:17" x14ac:dyDescent="0.45">
      <c r="A567" s="3" t="str">
        <f t="shared" si="32"/>
        <v>Inbred HIPS_2_59</v>
      </c>
      <c r="B567" s="3" t="str">
        <f t="shared" si="33"/>
        <v>2_59</v>
      </c>
      <c r="C567" s="2" t="str">
        <f t="shared" si="35"/>
        <v>Missouri Valley$Inbred HIPS$150N$Dryland$Rep$2$Plot361Row2$Range59$@PHN11</v>
      </c>
      <c r="D567" s="2">
        <v>361</v>
      </c>
      <c r="E567" s="2">
        <v>2</v>
      </c>
      <c r="F567" s="2">
        <v>59</v>
      </c>
      <c r="G567" s="2" t="s">
        <v>211</v>
      </c>
      <c r="H567" s="2">
        <v>2</v>
      </c>
      <c r="I567" s="2" t="s">
        <v>642</v>
      </c>
      <c r="J567" s="2" t="s">
        <v>551</v>
      </c>
      <c r="K567" s="2" t="s">
        <v>552</v>
      </c>
      <c r="L567" s="2" t="str">
        <f t="shared" si="34"/>
        <v>Inbred HIPS</v>
      </c>
      <c r="M567" t="s">
        <v>379</v>
      </c>
      <c r="N567">
        <v>203</v>
      </c>
      <c r="O567">
        <f>VLOOKUP(A567,'Original Index'!$A:$C,2,FALSE)</f>
        <v>1715859</v>
      </c>
      <c r="P567" s="2">
        <f>VLOOKUP(A567,'Original Index'!$A:$C,3,FALSE)</f>
        <v>1729610</v>
      </c>
      <c r="Q567">
        <f>IF(L567="Hybrid HIPS",VLOOKUP(F567,'Collection Maps'!$MR$5:$NM$46,MATCH(E567,'Collection Maps'!$MR$4:$NM$4,0),FALSE),VLOOKUP(F567,'Collection Maps'!$NS$6:$OO$89,MATCH(E567,'Collection Maps'!$NS$91:$OO$91,0),FALSE))</f>
        <v>41</v>
      </c>
    </row>
    <row r="568" spans="1:17" x14ac:dyDescent="0.45">
      <c r="A568" s="3" t="str">
        <f t="shared" si="32"/>
        <v>Inbred HIPS_2_60</v>
      </c>
      <c r="B568" s="3" t="str">
        <f t="shared" si="33"/>
        <v>2_60</v>
      </c>
      <c r="C568" s="2" t="str">
        <f t="shared" si="35"/>
        <v>Missouri Valley$Inbred HIPS$150N$Dryland$Rep$2$Plot380Row2$Range60$@white variegated</v>
      </c>
      <c r="D568" s="2">
        <v>380</v>
      </c>
      <c r="E568" s="2">
        <v>2</v>
      </c>
      <c r="F568" s="2">
        <v>60</v>
      </c>
      <c r="G568" s="2" t="s">
        <v>20</v>
      </c>
      <c r="H568" s="2">
        <v>2</v>
      </c>
      <c r="I568" s="2" t="s">
        <v>642</v>
      </c>
      <c r="J568" s="2" t="s">
        <v>551</v>
      </c>
      <c r="K568" s="2" t="s">
        <v>552</v>
      </c>
      <c r="L568" s="2" t="str">
        <f t="shared" si="34"/>
        <v>Inbred HIPS</v>
      </c>
      <c r="M568" t="s">
        <v>379</v>
      </c>
      <c r="N568">
        <v>348</v>
      </c>
      <c r="O568">
        <f>VLOOKUP(A568,'Original Index'!$A:$C,2,FALSE)</f>
        <v>1716203</v>
      </c>
      <c r="P568" s="2">
        <f>VLOOKUP(A568,'Original Index'!$A:$C,3,FALSE)</f>
        <v>1729755</v>
      </c>
      <c r="Q568">
        <f>IF(L568="Hybrid HIPS",VLOOKUP(F568,'Collection Maps'!$MR$5:$NM$46,MATCH(E568,'Collection Maps'!$MR$4:$NM$4,0),FALSE),VLOOKUP(F568,'Collection Maps'!$NS$6:$OO$89,MATCH(E568,'Collection Maps'!$NS$91:$OO$91,0),FALSE))</f>
        <v>41</v>
      </c>
    </row>
    <row r="569" spans="1:17" x14ac:dyDescent="0.45">
      <c r="A569" s="3" t="str">
        <f t="shared" si="32"/>
        <v>Inbred HIPS_3_60</v>
      </c>
      <c r="B569" s="3" t="str">
        <f t="shared" si="33"/>
        <v>3_60</v>
      </c>
      <c r="C569" s="2" t="str">
        <f t="shared" si="35"/>
        <v>Missouri Valley$Inbred HIPS$150N$Dryland$Rep$2$Plot379Row3$Range60$@A239</v>
      </c>
      <c r="D569" s="2">
        <v>379</v>
      </c>
      <c r="E569" s="2">
        <v>3</v>
      </c>
      <c r="F569" s="2">
        <v>60</v>
      </c>
      <c r="G569" s="2" t="s">
        <v>258</v>
      </c>
      <c r="H569" s="2">
        <v>2</v>
      </c>
      <c r="I569" s="2" t="s">
        <v>642</v>
      </c>
      <c r="J569" s="2" t="s">
        <v>551</v>
      </c>
      <c r="K569" s="2" t="s">
        <v>552</v>
      </c>
      <c r="L569" s="2" t="str">
        <f t="shared" si="34"/>
        <v>Inbred HIPS</v>
      </c>
      <c r="M569" t="s">
        <v>379</v>
      </c>
      <c r="N569">
        <v>106</v>
      </c>
      <c r="O569">
        <f>VLOOKUP(A569,'Original Index'!$A:$C,2,FALSE)</f>
        <v>1715662</v>
      </c>
      <c r="P569" s="2">
        <f>VLOOKUP(A569,'Original Index'!$A:$C,3,FALSE)</f>
        <v>1729513</v>
      </c>
      <c r="Q569">
        <f>IF(L569="Hybrid HIPS",VLOOKUP(F569,'Collection Maps'!$MR$5:$NM$46,MATCH(E569,'Collection Maps'!$MR$4:$NM$4,0),FALSE),VLOOKUP(F569,'Collection Maps'!$NS$6:$OO$89,MATCH(E569,'Collection Maps'!$NS$91:$OO$91,0),FALSE))</f>
        <v>41</v>
      </c>
    </row>
    <row r="570" spans="1:17" x14ac:dyDescent="0.45">
      <c r="A570" s="3" t="str">
        <f t="shared" si="32"/>
        <v>Inbred HIPS_4_60</v>
      </c>
      <c r="B570" s="3" t="str">
        <f t="shared" si="33"/>
        <v>4_60</v>
      </c>
      <c r="C570" s="2" t="str">
        <f t="shared" si="35"/>
        <v>Missouri Valley$Inbred HIPS$150N$Dryland$Rep$2$Plot378Row4$Range60$@Va22</v>
      </c>
      <c r="D570" s="2">
        <v>378</v>
      </c>
      <c r="E570" s="2">
        <v>4</v>
      </c>
      <c r="F570" s="2">
        <v>60</v>
      </c>
      <c r="G570" s="2" t="s">
        <v>245</v>
      </c>
      <c r="H570" s="2">
        <v>2</v>
      </c>
      <c r="I570" s="2" t="s">
        <v>642</v>
      </c>
      <c r="J570" s="2" t="s">
        <v>551</v>
      </c>
      <c r="K570" s="2" t="s">
        <v>552</v>
      </c>
      <c r="L570" s="2" t="str">
        <f t="shared" si="34"/>
        <v>Inbred HIPS</v>
      </c>
      <c r="M570" t="s">
        <v>379</v>
      </c>
      <c r="N570">
        <v>101</v>
      </c>
      <c r="O570">
        <f>VLOOKUP(A570,'Original Index'!$A:$C,2,FALSE)</f>
        <v>1715657</v>
      </c>
      <c r="P570" s="2">
        <f>VLOOKUP(A570,'Original Index'!$A:$C,3,FALSE)</f>
        <v>1729508</v>
      </c>
      <c r="Q570">
        <f>IF(L570="Hybrid HIPS",VLOOKUP(F570,'Collection Maps'!$MR$5:$NM$46,MATCH(E570,'Collection Maps'!$MR$4:$NM$4,0),FALSE),VLOOKUP(F570,'Collection Maps'!$NS$6:$OO$89,MATCH(E570,'Collection Maps'!$NS$91:$OO$91,0),FALSE))</f>
        <v>41</v>
      </c>
    </row>
    <row r="571" spans="1:17" x14ac:dyDescent="0.45">
      <c r="A571" s="3" t="str">
        <f t="shared" si="32"/>
        <v>Inbred HIPS_5_60</v>
      </c>
      <c r="B571" s="3" t="str">
        <f t="shared" si="33"/>
        <v>5_60</v>
      </c>
      <c r="C571" s="2" t="str">
        <f t="shared" si="35"/>
        <v>Missouri Valley$Inbred HIPS$150N$Dryland$Rep$2$Plot377Row5$Range60$@B73</v>
      </c>
      <c r="D571" s="2">
        <v>377</v>
      </c>
      <c r="E571" s="2">
        <v>5</v>
      </c>
      <c r="F571" s="2">
        <v>60</v>
      </c>
      <c r="G571" s="2" t="s">
        <v>21</v>
      </c>
      <c r="H571" s="2">
        <v>2</v>
      </c>
      <c r="I571" s="2" t="s">
        <v>642</v>
      </c>
      <c r="J571" s="2" t="s">
        <v>551</v>
      </c>
      <c r="K571" s="2" t="s">
        <v>552</v>
      </c>
      <c r="L571" s="2" t="str">
        <f t="shared" si="34"/>
        <v>Inbred HIPS</v>
      </c>
      <c r="M571" t="s">
        <v>379</v>
      </c>
      <c r="N571">
        <v>360</v>
      </c>
      <c r="O571">
        <f>VLOOKUP(A571,'Original Index'!$A:$C,2,FALSE)</f>
        <v>1716215</v>
      </c>
      <c r="P571" s="2">
        <f>VLOOKUP(A571,'Original Index'!$A:$C,3,FALSE)</f>
        <v>1729767</v>
      </c>
      <c r="Q571">
        <f>IF(L571="Hybrid HIPS",VLOOKUP(F571,'Collection Maps'!$MR$5:$NM$46,MATCH(E571,'Collection Maps'!$MR$4:$NM$4,0),FALSE),VLOOKUP(F571,'Collection Maps'!$NS$6:$OO$89,MATCH(E571,'Collection Maps'!$NS$91:$OO$91,0),FALSE))</f>
        <v>41</v>
      </c>
    </row>
    <row r="572" spans="1:17" x14ac:dyDescent="0.45">
      <c r="A572" s="3" t="str">
        <f t="shared" si="32"/>
        <v>Inbred HIPS_6_60</v>
      </c>
      <c r="B572" s="3" t="str">
        <f t="shared" si="33"/>
        <v>6_60</v>
      </c>
      <c r="C572" s="2" t="str">
        <f t="shared" si="35"/>
        <v>Missouri Valley$Inbred HIPS$150N$Dryland$Rep$2$Plot376Row6$Range60$@A679</v>
      </c>
      <c r="D572" s="2">
        <v>376</v>
      </c>
      <c r="E572" s="2">
        <v>6</v>
      </c>
      <c r="F572" s="2">
        <v>60</v>
      </c>
      <c r="G572" s="2" t="s">
        <v>254</v>
      </c>
      <c r="H572" s="2">
        <v>2</v>
      </c>
      <c r="I572" s="2" t="s">
        <v>642</v>
      </c>
      <c r="J572" s="2" t="s">
        <v>551</v>
      </c>
      <c r="K572" s="2" t="s">
        <v>552</v>
      </c>
      <c r="L572" s="2" t="str">
        <f t="shared" si="34"/>
        <v>Inbred HIPS</v>
      </c>
      <c r="M572" t="s">
        <v>379</v>
      </c>
      <c r="N572">
        <v>164</v>
      </c>
      <c r="O572">
        <f>VLOOKUP(A572,'Original Index'!$A:$C,2,FALSE)</f>
        <v>1715820</v>
      </c>
      <c r="P572" s="2">
        <f>VLOOKUP(A572,'Original Index'!$A:$C,3,FALSE)</f>
        <v>1729571</v>
      </c>
      <c r="Q572">
        <f>IF(L572="Hybrid HIPS",VLOOKUP(F572,'Collection Maps'!$MR$5:$NM$46,MATCH(E572,'Collection Maps'!$MR$4:$NM$4,0),FALSE),VLOOKUP(F572,'Collection Maps'!$NS$6:$OO$89,MATCH(E572,'Collection Maps'!$NS$91:$OO$91,0),FALSE))</f>
        <v>41</v>
      </c>
    </row>
    <row r="573" spans="1:17" x14ac:dyDescent="0.45">
      <c r="A573" s="3" t="str">
        <f t="shared" si="32"/>
        <v>Inbred HIPS_7_60</v>
      </c>
      <c r="B573" s="3" t="str">
        <f t="shared" si="33"/>
        <v>7_60</v>
      </c>
      <c r="C573" s="2" t="str">
        <f t="shared" si="35"/>
        <v>Missouri Valley$Inbred HIPS$150N$Dryland$Rep$2$Plot375Row7$Range60$@MBST</v>
      </c>
      <c r="D573" s="2">
        <v>375</v>
      </c>
      <c r="E573" s="2">
        <v>7</v>
      </c>
      <c r="F573" s="2">
        <v>60</v>
      </c>
      <c r="G573" s="2" t="s">
        <v>314</v>
      </c>
      <c r="H573" s="2">
        <v>2</v>
      </c>
      <c r="I573" s="2" t="s">
        <v>642</v>
      </c>
      <c r="J573" s="2" t="s">
        <v>551</v>
      </c>
      <c r="K573" s="2" t="s">
        <v>552</v>
      </c>
      <c r="L573" s="2" t="str">
        <f t="shared" si="34"/>
        <v>Inbred HIPS</v>
      </c>
      <c r="M573" t="s">
        <v>379</v>
      </c>
      <c r="N573">
        <v>209</v>
      </c>
      <c r="O573">
        <f>VLOOKUP(A573,'Original Index'!$A:$C,2,FALSE)</f>
        <v>1715865</v>
      </c>
      <c r="P573" s="2">
        <f>VLOOKUP(A573,'Original Index'!$A:$C,3,FALSE)</f>
        <v>1729616</v>
      </c>
      <c r="Q573">
        <f>IF(L573="Hybrid HIPS",VLOOKUP(F573,'Collection Maps'!$MR$5:$NM$46,MATCH(E573,'Collection Maps'!$MR$4:$NM$4,0),FALSE),VLOOKUP(F573,'Collection Maps'!$NS$6:$OO$89,MATCH(E573,'Collection Maps'!$NS$91:$OO$91,0),FALSE))</f>
        <v>41</v>
      </c>
    </row>
    <row r="574" spans="1:17" x14ac:dyDescent="0.45">
      <c r="A574" s="3" t="str">
        <f t="shared" si="32"/>
        <v>Inbred HIPS_8_60</v>
      </c>
      <c r="B574" s="3" t="str">
        <f t="shared" si="33"/>
        <v>8_60</v>
      </c>
      <c r="C574" s="2" t="str">
        <f t="shared" si="35"/>
        <v>Missouri Valley$Inbred HIPS$150N$Dryland$Rep$2$Plot374Row8$Range60$@Ia5125</v>
      </c>
      <c r="D574" s="2">
        <v>374</v>
      </c>
      <c r="E574" s="2">
        <v>8</v>
      </c>
      <c r="F574" s="2">
        <v>60</v>
      </c>
      <c r="G574" s="2" t="s">
        <v>270</v>
      </c>
      <c r="H574" s="2">
        <v>2</v>
      </c>
      <c r="I574" s="2" t="s">
        <v>642</v>
      </c>
      <c r="J574" s="2" t="s">
        <v>551</v>
      </c>
      <c r="K574" s="2" t="s">
        <v>552</v>
      </c>
      <c r="L574" s="2" t="str">
        <f t="shared" si="34"/>
        <v>Inbred HIPS</v>
      </c>
      <c r="M574" t="s">
        <v>379</v>
      </c>
      <c r="N574">
        <v>289</v>
      </c>
      <c r="O574">
        <f>VLOOKUP(A574,'Original Index'!$A:$C,2,FALSE)</f>
        <v>1716045</v>
      </c>
      <c r="P574" s="2">
        <f>VLOOKUP(A574,'Original Index'!$A:$C,3,FALSE)</f>
        <v>1729696</v>
      </c>
      <c r="Q574">
        <f>IF(L574="Hybrid HIPS",VLOOKUP(F574,'Collection Maps'!$MR$5:$NM$46,MATCH(E574,'Collection Maps'!$MR$4:$NM$4,0),FALSE),VLOOKUP(F574,'Collection Maps'!$NS$6:$OO$89,MATCH(E574,'Collection Maps'!$NS$91:$OO$91,0),FALSE))</f>
        <v>41</v>
      </c>
    </row>
    <row r="575" spans="1:17" x14ac:dyDescent="0.45">
      <c r="A575" s="3" t="str">
        <f t="shared" si="32"/>
        <v>Inbred HIPS_9_60</v>
      </c>
      <c r="B575" s="3" t="str">
        <f t="shared" si="33"/>
        <v>9_60</v>
      </c>
      <c r="C575" s="2" t="str">
        <f t="shared" si="35"/>
        <v>Missouri Valley$Inbred HIPS$150N$Dryland$Rep$2$Plot373Row9$Range60$@K148</v>
      </c>
      <c r="D575" s="2">
        <v>373</v>
      </c>
      <c r="E575" s="2">
        <v>9</v>
      </c>
      <c r="F575" s="2">
        <v>60</v>
      </c>
      <c r="G575" s="2" t="s">
        <v>313</v>
      </c>
      <c r="H575" s="2">
        <v>2</v>
      </c>
      <c r="I575" s="2" t="s">
        <v>642</v>
      </c>
      <c r="J575" s="2" t="s">
        <v>551</v>
      </c>
      <c r="K575" s="2" t="s">
        <v>552</v>
      </c>
      <c r="L575" s="2" t="str">
        <f t="shared" si="34"/>
        <v>Inbred HIPS</v>
      </c>
      <c r="M575" t="s">
        <v>379</v>
      </c>
      <c r="N575">
        <v>339</v>
      </c>
      <c r="O575">
        <f>VLOOKUP(A575,'Original Index'!$A:$C,2,FALSE)</f>
        <v>1716095</v>
      </c>
      <c r="P575" s="2">
        <f>VLOOKUP(A575,'Original Index'!$A:$C,3,FALSE)</f>
        <v>1729746</v>
      </c>
      <c r="Q575">
        <f>IF(L575="Hybrid HIPS",VLOOKUP(F575,'Collection Maps'!$MR$5:$NM$46,MATCH(E575,'Collection Maps'!$MR$4:$NM$4,0),FALSE),VLOOKUP(F575,'Collection Maps'!$NS$6:$OO$89,MATCH(E575,'Collection Maps'!$NS$91:$OO$91,0),FALSE))</f>
        <v>41</v>
      </c>
    </row>
    <row r="576" spans="1:17" x14ac:dyDescent="0.45">
      <c r="A576" s="3" t="str">
        <f t="shared" si="32"/>
        <v>Inbred HIPS_10_60</v>
      </c>
      <c r="B576" s="3" t="str">
        <f t="shared" si="33"/>
        <v>10_60</v>
      </c>
      <c r="C576" s="2" t="str">
        <f t="shared" si="35"/>
        <v>Missouri Valley$Inbred HIPS$150N$Dryland$Rep$2$Plot372Row10$Range60$@B57</v>
      </c>
      <c r="D576" s="2">
        <v>372</v>
      </c>
      <c r="E576" s="2">
        <v>10</v>
      </c>
      <c r="F576" s="2">
        <v>60</v>
      </c>
      <c r="G576" s="2" t="s">
        <v>257</v>
      </c>
      <c r="H576" s="2">
        <v>2</v>
      </c>
      <c r="I576" s="2" t="s">
        <v>642</v>
      </c>
      <c r="J576" s="2" t="s">
        <v>551</v>
      </c>
      <c r="K576" s="2" t="s">
        <v>552</v>
      </c>
      <c r="L576" s="2" t="str">
        <f t="shared" si="34"/>
        <v>Inbred HIPS</v>
      </c>
      <c r="M576" t="s">
        <v>379</v>
      </c>
      <c r="N576">
        <v>56</v>
      </c>
      <c r="O576">
        <f>VLOOKUP(A576,'Original Index'!$A:$C,2,FALSE)</f>
        <v>1715612</v>
      </c>
      <c r="P576" s="2">
        <f>VLOOKUP(A576,'Original Index'!$A:$C,3,FALSE)</f>
        <v>1729463</v>
      </c>
      <c r="Q576">
        <f>IF(L576="Hybrid HIPS",VLOOKUP(F576,'Collection Maps'!$MR$5:$NM$46,MATCH(E576,'Collection Maps'!$MR$4:$NM$4,0),FALSE),VLOOKUP(F576,'Collection Maps'!$NS$6:$OO$89,MATCH(E576,'Collection Maps'!$NS$91:$OO$91,0),FALSE))</f>
        <v>41</v>
      </c>
    </row>
    <row r="577" spans="1:17" x14ac:dyDescent="0.45">
      <c r="A577" s="3" t="str">
        <f t="shared" si="32"/>
        <v>Inbred HIPS_11_60</v>
      </c>
      <c r="B577" s="3" t="str">
        <f t="shared" si="33"/>
        <v>11_60</v>
      </c>
      <c r="C577" s="2" t="str">
        <f t="shared" si="35"/>
        <v>Missouri Valley$Inbred HIPS$150N$Dryland$Rep$2$Plot371Row11$Range60$@NC238</v>
      </c>
      <c r="D577" s="2">
        <v>371</v>
      </c>
      <c r="E577" s="2">
        <v>11</v>
      </c>
      <c r="F577" s="2">
        <v>60</v>
      </c>
      <c r="G577" s="2" t="s">
        <v>297</v>
      </c>
      <c r="H577" s="2">
        <v>2</v>
      </c>
      <c r="I577" s="2" t="s">
        <v>642</v>
      </c>
      <c r="J577" s="2" t="s">
        <v>551</v>
      </c>
      <c r="K577" s="2" t="s">
        <v>552</v>
      </c>
      <c r="L577" s="2" t="str">
        <f t="shared" si="34"/>
        <v>Inbred HIPS</v>
      </c>
      <c r="M577" t="s">
        <v>379</v>
      </c>
      <c r="N577">
        <v>325</v>
      </c>
      <c r="O577">
        <f>VLOOKUP(A577,'Original Index'!$A:$C,2,FALSE)</f>
        <v>1716081</v>
      </c>
      <c r="P577" s="2">
        <f>VLOOKUP(A577,'Original Index'!$A:$C,3,FALSE)</f>
        <v>1729732</v>
      </c>
      <c r="Q577">
        <f>IF(L577="Hybrid HIPS",VLOOKUP(F577,'Collection Maps'!$MR$5:$NM$46,MATCH(E577,'Collection Maps'!$MR$4:$NM$4,0),FALSE),VLOOKUP(F577,'Collection Maps'!$NS$6:$OO$89,MATCH(E577,'Collection Maps'!$NS$91:$OO$91,0),FALSE))</f>
        <v>41</v>
      </c>
    </row>
    <row r="578" spans="1:17" x14ac:dyDescent="0.45">
      <c r="A578" s="3" t="str">
        <f t="shared" ref="A578:A641" si="36">L578&amp;"_"&amp;B578</f>
        <v>Inbred HIPS_11_61</v>
      </c>
      <c r="B578" s="3" t="str">
        <f t="shared" ref="B578:B641" si="37">E578&amp;"_"&amp;F578</f>
        <v>11_61</v>
      </c>
      <c r="C578" s="2" t="str">
        <f t="shared" si="35"/>
        <v>Missouri Valley$Inbred HIPS$150N$Dryland$Rep$2$Plot390Row11$Range61$@N7A</v>
      </c>
      <c r="D578" s="2">
        <v>390</v>
      </c>
      <c r="E578" s="2">
        <v>11</v>
      </c>
      <c r="F578" s="2">
        <v>61</v>
      </c>
      <c r="G578" s="2" t="s">
        <v>134</v>
      </c>
      <c r="H578" s="2">
        <v>2</v>
      </c>
      <c r="I578" s="2" t="s">
        <v>642</v>
      </c>
      <c r="J578" s="2" t="s">
        <v>551</v>
      </c>
      <c r="K578" s="2" t="s">
        <v>552</v>
      </c>
      <c r="L578" s="2" t="str">
        <f t="shared" ref="L578:L641" si="38">IF(M578="LC2120","Inbred HIPS","Hybrid HIPS")</f>
        <v>Inbred HIPS</v>
      </c>
      <c r="M578" t="s">
        <v>379</v>
      </c>
      <c r="N578">
        <v>275</v>
      </c>
      <c r="O578">
        <f>VLOOKUP(A578,'Original Index'!$A:$C,2,FALSE)</f>
        <v>1716031</v>
      </c>
      <c r="P578" s="2">
        <f>VLOOKUP(A578,'Original Index'!$A:$C,3,FALSE)</f>
        <v>1729682</v>
      </c>
      <c r="Q578">
        <f>IF(L578="Hybrid HIPS",VLOOKUP(F578,'Collection Maps'!$MR$5:$NM$46,MATCH(E578,'Collection Maps'!$MR$4:$NM$4,0),FALSE),VLOOKUP(F578,'Collection Maps'!$NS$6:$OO$89,MATCH(E578,'Collection Maps'!$NS$91:$OO$91,0),FALSE))</f>
        <v>42</v>
      </c>
    </row>
    <row r="579" spans="1:17" x14ac:dyDescent="0.45">
      <c r="A579" s="3" t="str">
        <f t="shared" si="36"/>
        <v>Inbred HIPS_10_61</v>
      </c>
      <c r="B579" s="3" t="str">
        <f t="shared" si="37"/>
        <v>10_61</v>
      </c>
      <c r="C579" s="2" t="str">
        <f t="shared" ref="C579:C642" si="39">K579&amp;"$"&amp;L579&amp;"$"&amp;I579&amp;"$"&amp;J579&amp;"$"&amp;"Rep"&amp;"$"&amp;H579&amp;"$"&amp;"Plot"&amp;D579&amp;"Row"&amp;E579&amp;"$"&amp;"Range"&amp;F579&amp;"$"&amp;"@"&amp;G579</f>
        <v>Missouri Valley$Inbred HIPS$150N$Dryland$Rep$2$Plot389Row10$Range61$@PHW65</v>
      </c>
      <c r="D579" s="2">
        <v>389</v>
      </c>
      <c r="E579" s="2">
        <v>10</v>
      </c>
      <c r="F579" s="2">
        <v>61</v>
      </c>
      <c r="G579" s="2" t="s">
        <v>142</v>
      </c>
      <c r="H579" s="2">
        <v>2</v>
      </c>
      <c r="I579" s="2" t="s">
        <v>642</v>
      </c>
      <c r="J579" s="2" t="s">
        <v>551</v>
      </c>
      <c r="K579" s="2" t="s">
        <v>552</v>
      </c>
      <c r="L579" s="2" t="str">
        <f t="shared" si="38"/>
        <v>Inbred HIPS</v>
      </c>
      <c r="M579" t="s">
        <v>379</v>
      </c>
      <c r="N579">
        <v>205</v>
      </c>
      <c r="O579">
        <f>VLOOKUP(A579,'Original Index'!$A:$C,2,FALSE)</f>
        <v>1715861</v>
      </c>
      <c r="P579" s="2">
        <f>VLOOKUP(A579,'Original Index'!$A:$C,3,FALSE)</f>
        <v>1729612</v>
      </c>
      <c r="Q579">
        <f>IF(L579="Hybrid HIPS",VLOOKUP(F579,'Collection Maps'!$MR$5:$NM$46,MATCH(E579,'Collection Maps'!$MR$4:$NM$4,0),FALSE),VLOOKUP(F579,'Collection Maps'!$NS$6:$OO$89,MATCH(E579,'Collection Maps'!$NS$91:$OO$91,0),FALSE))</f>
        <v>42</v>
      </c>
    </row>
    <row r="580" spans="1:17" x14ac:dyDescent="0.45">
      <c r="A580" s="3" t="str">
        <f t="shared" si="36"/>
        <v>Inbred HIPS_9_61</v>
      </c>
      <c r="B580" s="3" t="str">
        <f t="shared" si="37"/>
        <v>9_61</v>
      </c>
      <c r="C580" s="2" t="str">
        <f t="shared" si="39"/>
        <v>Missouri Valley$Inbred HIPS$150N$Dryland$Rep$2$Plot388Row9$Range61$@R229</v>
      </c>
      <c r="D580" s="2">
        <v>388</v>
      </c>
      <c r="E580" s="2">
        <v>9</v>
      </c>
      <c r="F580" s="2">
        <v>61</v>
      </c>
      <c r="G580" s="2" t="s">
        <v>144</v>
      </c>
      <c r="H580" s="2">
        <v>2</v>
      </c>
      <c r="I580" s="2" t="s">
        <v>642</v>
      </c>
      <c r="J580" s="2" t="s">
        <v>551</v>
      </c>
      <c r="K580" s="2" t="s">
        <v>552</v>
      </c>
      <c r="L580" s="2" t="str">
        <f t="shared" si="38"/>
        <v>Inbred HIPS</v>
      </c>
      <c r="M580" t="s">
        <v>379</v>
      </c>
      <c r="N580">
        <v>168</v>
      </c>
      <c r="O580">
        <f>VLOOKUP(A580,'Original Index'!$A:$C,2,FALSE)</f>
        <v>1715824</v>
      </c>
      <c r="P580" s="2">
        <f>VLOOKUP(A580,'Original Index'!$A:$C,3,FALSE)</f>
        <v>1729575</v>
      </c>
      <c r="Q580">
        <f>IF(L580="Hybrid HIPS",VLOOKUP(F580,'Collection Maps'!$MR$5:$NM$46,MATCH(E580,'Collection Maps'!$MR$4:$NM$4,0),FALSE),VLOOKUP(F580,'Collection Maps'!$NS$6:$OO$89,MATCH(E580,'Collection Maps'!$NS$91:$OO$91,0),FALSE))</f>
        <v>42</v>
      </c>
    </row>
    <row r="581" spans="1:17" x14ac:dyDescent="0.45">
      <c r="A581" s="3" t="str">
        <f t="shared" si="36"/>
        <v>Inbred HIPS_8_61</v>
      </c>
      <c r="B581" s="3" t="str">
        <f t="shared" si="37"/>
        <v>8_61</v>
      </c>
      <c r="C581" s="2" t="str">
        <f t="shared" si="39"/>
        <v>Missouri Valley$Inbred HIPS$150N$Dryland$Rep$2$Plot387Row8$Range61$@LH39</v>
      </c>
      <c r="D581" s="2">
        <v>387</v>
      </c>
      <c r="E581" s="2">
        <v>8</v>
      </c>
      <c r="F581" s="2">
        <v>61</v>
      </c>
      <c r="G581" s="2" t="s">
        <v>128</v>
      </c>
      <c r="H581" s="2">
        <v>2</v>
      </c>
      <c r="I581" s="2" t="s">
        <v>642</v>
      </c>
      <c r="J581" s="2" t="s">
        <v>551</v>
      </c>
      <c r="K581" s="2" t="s">
        <v>552</v>
      </c>
      <c r="L581" s="2" t="str">
        <f t="shared" si="38"/>
        <v>Inbred HIPS</v>
      </c>
      <c r="M581" t="s">
        <v>379</v>
      </c>
      <c r="N581">
        <v>172</v>
      </c>
      <c r="O581">
        <f>VLOOKUP(A581,'Original Index'!$A:$C,2,FALSE)</f>
        <v>1715828</v>
      </c>
      <c r="P581" s="2">
        <f>VLOOKUP(A581,'Original Index'!$A:$C,3,FALSE)</f>
        <v>1729579</v>
      </c>
      <c r="Q581">
        <f>IF(L581="Hybrid HIPS",VLOOKUP(F581,'Collection Maps'!$MR$5:$NM$46,MATCH(E581,'Collection Maps'!$MR$4:$NM$4,0),FALSE),VLOOKUP(F581,'Collection Maps'!$NS$6:$OO$89,MATCH(E581,'Collection Maps'!$NS$91:$OO$91,0),FALSE))</f>
        <v>42</v>
      </c>
    </row>
    <row r="582" spans="1:17" x14ac:dyDescent="0.45">
      <c r="A582" s="3" t="str">
        <f t="shared" si="36"/>
        <v>Inbred HIPS_7_61</v>
      </c>
      <c r="B582" s="3" t="str">
        <f t="shared" si="37"/>
        <v>7_61</v>
      </c>
      <c r="C582" s="2" t="str">
        <f t="shared" si="39"/>
        <v>Missouri Valley$Inbred HIPS$150N$Dryland$Rep$2$Plot386Row7$Range61$@OQ403</v>
      </c>
      <c r="D582" s="2">
        <v>386</v>
      </c>
      <c r="E582" s="2">
        <v>7</v>
      </c>
      <c r="F582" s="2">
        <v>61</v>
      </c>
      <c r="G582" s="2" t="s">
        <v>105</v>
      </c>
      <c r="H582" s="2">
        <v>2</v>
      </c>
      <c r="I582" s="2" t="s">
        <v>642</v>
      </c>
      <c r="J582" s="2" t="s">
        <v>551</v>
      </c>
      <c r="K582" s="2" t="s">
        <v>552</v>
      </c>
      <c r="L582" s="2" t="str">
        <f t="shared" si="38"/>
        <v>Inbred HIPS</v>
      </c>
      <c r="M582" t="s">
        <v>379</v>
      </c>
      <c r="N582">
        <v>59</v>
      </c>
      <c r="O582">
        <f>VLOOKUP(A582,'Original Index'!$A:$C,2,FALSE)</f>
        <v>1715615</v>
      </c>
      <c r="P582" s="2">
        <f>VLOOKUP(A582,'Original Index'!$A:$C,3,FALSE)</f>
        <v>1729466</v>
      </c>
      <c r="Q582">
        <f>IF(L582="Hybrid HIPS",VLOOKUP(F582,'Collection Maps'!$MR$5:$NM$46,MATCH(E582,'Collection Maps'!$MR$4:$NM$4,0),FALSE),VLOOKUP(F582,'Collection Maps'!$NS$6:$OO$89,MATCH(E582,'Collection Maps'!$NS$91:$OO$91,0),FALSE))</f>
        <v>42</v>
      </c>
    </row>
    <row r="583" spans="1:17" x14ac:dyDescent="0.45">
      <c r="A583" s="3" t="str">
        <f t="shared" si="36"/>
        <v>Inbred HIPS_6_61</v>
      </c>
      <c r="B583" s="3" t="str">
        <f t="shared" si="37"/>
        <v>6_61</v>
      </c>
      <c r="C583" s="2" t="str">
        <f t="shared" si="39"/>
        <v>Missouri Valley$Inbred HIPS$150N$Dryland$Rep$2$Plot385Row6$Range61$@H84</v>
      </c>
      <c r="D583" s="2">
        <v>385</v>
      </c>
      <c r="E583" s="2">
        <v>6</v>
      </c>
      <c r="F583" s="2">
        <v>61</v>
      </c>
      <c r="G583" s="2" t="s">
        <v>127</v>
      </c>
      <c r="H583" s="2">
        <v>2</v>
      </c>
      <c r="I583" s="2" t="s">
        <v>642</v>
      </c>
      <c r="J583" s="2" t="s">
        <v>551</v>
      </c>
      <c r="K583" s="2" t="s">
        <v>552</v>
      </c>
      <c r="L583" s="2" t="str">
        <f t="shared" si="38"/>
        <v>Inbred HIPS</v>
      </c>
      <c r="M583" t="s">
        <v>379</v>
      </c>
      <c r="N583">
        <v>313</v>
      </c>
      <c r="O583">
        <f>VLOOKUP(A583,'Original Index'!$A:$C,2,FALSE)</f>
        <v>1716069</v>
      </c>
      <c r="P583" s="2">
        <f>VLOOKUP(A583,'Original Index'!$A:$C,3,FALSE)</f>
        <v>1729720</v>
      </c>
      <c r="Q583">
        <f>IF(L583="Hybrid HIPS",VLOOKUP(F583,'Collection Maps'!$MR$5:$NM$46,MATCH(E583,'Collection Maps'!$MR$4:$NM$4,0),FALSE),VLOOKUP(F583,'Collection Maps'!$NS$6:$OO$89,MATCH(E583,'Collection Maps'!$NS$91:$OO$91,0),FALSE))</f>
        <v>42</v>
      </c>
    </row>
    <row r="584" spans="1:17" x14ac:dyDescent="0.45">
      <c r="A584" s="3" t="str">
        <f t="shared" si="36"/>
        <v>Inbred HIPS_5_61</v>
      </c>
      <c r="B584" s="3" t="str">
        <f t="shared" si="37"/>
        <v>5_61</v>
      </c>
      <c r="C584" s="2" t="str">
        <f t="shared" si="39"/>
        <v>Missouri Valley$Inbred HIPS$150N$Dryland$Rep$2$Plot384Row5$Range61$@HBA1</v>
      </c>
      <c r="D584" s="2">
        <v>384</v>
      </c>
      <c r="E584" s="2">
        <v>5</v>
      </c>
      <c r="F584" s="2">
        <v>61</v>
      </c>
      <c r="G584" s="2" t="s">
        <v>125</v>
      </c>
      <c r="H584" s="2">
        <v>2</v>
      </c>
      <c r="I584" s="2" t="s">
        <v>642</v>
      </c>
      <c r="J584" s="2" t="s">
        <v>551</v>
      </c>
      <c r="K584" s="2" t="s">
        <v>552</v>
      </c>
      <c r="L584" s="2" t="str">
        <f t="shared" si="38"/>
        <v>Inbred HIPS</v>
      </c>
      <c r="M584" t="s">
        <v>379</v>
      </c>
      <c r="N584">
        <v>80</v>
      </c>
      <c r="O584">
        <f>VLOOKUP(A584,'Original Index'!$A:$C,2,FALSE)</f>
        <v>1715636</v>
      </c>
      <c r="P584" s="2">
        <f>VLOOKUP(A584,'Original Index'!$A:$C,3,FALSE)</f>
        <v>1729487</v>
      </c>
      <c r="Q584">
        <f>IF(L584="Hybrid HIPS",VLOOKUP(F584,'Collection Maps'!$MR$5:$NM$46,MATCH(E584,'Collection Maps'!$MR$4:$NM$4,0),FALSE),VLOOKUP(F584,'Collection Maps'!$NS$6:$OO$89,MATCH(E584,'Collection Maps'!$NS$91:$OO$91,0),FALSE))</f>
        <v>42</v>
      </c>
    </row>
    <row r="585" spans="1:17" x14ac:dyDescent="0.45">
      <c r="A585" s="3" t="str">
        <f t="shared" si="36"/>
        <v>Inbred HIPS_4_61</v>
      </c>
      <c r="B585" s="3" t="str">
        <f t="shared" si="37"/>
        <v>4_61</v>
      </c>
      <c r="C585" s="2" t="str">
        <f t="shared" si="39"/>
        <v>Missouri Valley$Inbred HIPS$150N$Dryland$Rep$2$Plot383Row4$Range61$@B84</v>
      </c>
      <c r="D585" s="2">
        <v>383</v>
      </c>
      <c r="E585" s="2">
        <v>4</v>
      </c>
      <c r="F585" s="2">
        <v>61</v>
      </c>
      <c r="G585" s="2" t="s">
        <v>66</v>
      </c>
      <c r="H585" s="2">
        <v>2</v>
      </c>
      <c r="I585" s="2" t="s">
        <v>642</v>
      </c>
      <c r="J585" s="2" t="s">
        <v>551</v>
      </c>
      <c r="K585" s="2" t="s">
        <v>552</v>
      </c>
      <c r="L585" s="2" t="str">
        <f t="shared" si="38"/>
        <v>Inbred HIPS</v>
      </c>
      <c r="M585" t="s">
        <v>379</v>
      </c>
      <c r="N585">
        <v>220</v>
      </c>
      <c r="O585">
        <f>VLOOKUP(A585,'Original Index'!$A:$C,2,FALSE)</f>
        <v>1715876</v>
      </c>
      <c r="P585" s="2">
        <f>VLOOKUP(A585,'Original Index'!$A:$C,3,FALSE)</f>
        <v>1729627</v>
      </c>
      <c r="Q585">
        <f>IF(L585="Hybrid HIPS",VLOOKUP(F585,'Collection Maps'!$MR$5:$NM$46,MATCH(E585,'Collection Maps'!$MR$4:$NM$4,0),FALSE),VLOOKUP(F585,'Collection Maps'!$NS$6:$OO$89,MATCH(E585,'Collection Maps'!$NS$91:$OO$91,0),FALSE))</f>
        <v>42</v>
      </c>
    </row>
    <row r="586" spans="1:17" x14ac:dyDescent="0.45">
      <c r="A586" s="3" t="str">
        <f t="shared" si="36"/>
        <v>Inbred HIPS_3_61</v>
      </c>
      <c r="B586" s="3" t="str">
        <f t="shared" si="37"/>
        <v>3_61</v>
      </c>
      <c r="C586" s="2" t="str">
        <f t="shared" si="39"/>
        <v>Missouri Valley$Inbred HIPS$150N$Dryland$Rep$2$Plot382Row3$Range61$@CQ702RC</v>
      </c>
      <c r="D586" s="2">
        <v>382</v>
      </c>
      <c r="E586" s="2">
        <v>3</v>
      </c>
      <c r="F586" s="2">
        <v>61</v>
      </c>
      <c r="G586" s="2" t="s">
        <v>87</v>
      </c>
      <c r="H586" s="2">
        <v>2</v>
      </c>
      <c r="I586" s="2" t="s">
        <v>642</v>
      </c>
      <c r="J586" s="2" t="s">
        <v>551</v>
      </c>
      <c r="K586" s="2" t="s">
        <v>552</v>
      </c>
      <c r="L586" s="2" t="str">
        <f t="shared" si="38"/>
        <v>Inbred HIPS</v>
      </c>
      <c r="M586" t="s">
        <v>379</v>
      </c>
      <c r="N586">
        <v>158</v>
      </c>
      <c r="O586">
        <f>VLOOKUP(A586,'Original Index'!$A:$C,2,FALSE)</f>
        <v>1715814</v>
      </c>
      <c r="P586" s="2">
        <f>VLOOKUP(A586,'Original Index'!$A:$C,3,FALSE)</f>
        <v>1729565</v>
      </c>
      <c r="Q586">
        <f>IF(L586="Hybrid HIPS",VLOOKUP(F586,'Collection Maps'!$MR$5:$NM$46,MATCH(E586,'Collection Maps'!$MR$4:$NM$4,0),FALSE),VLOOKUP(F586,'Collection Maps'!$NS$6:$OO$89,MATCH(E586,'Collection Maps'!$NS$91:$OO$91,0),FALSE))</f>
        <v>42</v>
      </c>
    </row>
    <row r="587" spans="1:17" x14ac:dyDescent="0.45">
      <c r="A587" s="3" t="str">
        <f t="shared" si="36"/>
        <v>Inbred HIPS_2_61</v>
      </c>
      <c r="B587" s="3" t="str">
        <f t="shared" si="37"/>
        <v>2_61</v>
      </c>
      <c r="C587" s="2" t="str">
        <f t="shared" si="39"/>
        <v>Missouri Valley$Inbred HIPS$150N$Dryland$Rep$2$Plot381Row2$Range61$@A680</v>
      </c>
      <c r="D587" s="2">
        <v>381</v>
      </c>
      <c r="E587" s="2">
        <v>2</v>
      </c>
      <c r="F587" s="2">
        <v>61</v>
      </c>
      <c r="G587" s="2" t="s">
        <v>154</v>
      </c>
      <c r="H587" s="2">
        <v>2</v>
      </c>
      <c r="I587" s="2" t="s">
        <v>642</v>
      </c>
      <c r="J587" s="2" t="s">
        <v>551</v>
      </c>
      <c r="K587" s="2" t="s">
        <v>552</v>
      </c>
      <c r="L587" s="2" t="str">
        <f t="shared" si="38"/>
        <v>Inbred HIPS</v>
      </c>
      <c r="M587" t="s">
        <v>379</v>
      </c>
      <c r="N587">
        <v>107</v>
      </c>
      <c r="O587">
        <f>VLOOKUP(A587,'Original Index'!$A:$C,2,FALSE)</f>
        <v>1715663</v>
      </c>
      <c r="P587" s="2">
        <f>VLOOKUP(A587,'Original Index'!$A:$C,3,FALSE)</f>
        <v>1729514</v>
      </c>
      <c r="Q587">
        <f>IF(L587="Hybrid HIPS",VLOOKUP(F587,'Collection Maps'!$MR$5:$NM$46,MATCH(E587,'Collection Maps'!$MR$4:$NM$4,0),FALSE),VLOOKUP(F587,'Collection Maps'!$NS$6:$OO$89,MATCH(E587,'Collection Maps'!$NS$91:$OO$91,0),FALSE))</f>
        <v>42</v>
      </c>
    </row>
    <row r="588" spans="1:17" x14ac:dyDescent="0.45">
      <c r="A588" s="3" t="str">
        <f t="shared" si="36"/>
        <v>Inbred HIPS_2_62</v>
      </c>
      <c r="B588" s="3" t="str">
        <f t="shared" si="37"/>
        <v>2_62</v>
      </c>
      <c r="C588" s="2" t="str">
        <f t="shared" si="39"/>
        <v>Missouri Valley$Inbred HIPS$150N$Dryland$Rep$2$Plot400Row2$Range62$@CML154Q</v>
      </c>
      <c r="D588" s="2">
        <v>400</v>
      </c>
      <c r="E588" s="2">
        <v>2</v>
      </c>
      <c r="F588" s="2">
        <v>62</v>
      </c>
      <c r="G588" s="2" t="s">
        <v>91</v>
      </c>
      <c r="H588" s="2">
        <v>2</v>
      </c>
      <c r="I588" s="2" t="s">
        <v>642</v>
      </c>
      <c r="J588" s="2" t="s">
        <v>551</v>
      </c>
      <c r="K588" s="2" t="s">
        <v>552</v>
      </c>
      <c r="L588" s="2" t="str">
        <f t="shared" si="38"/>
        <v>Inbred HIPS</v>
      </c>
      <c r="M588" t="s">
        <v>379</v>
      </c>
      <c r="N588">
        <v>114</v>
      </c>
      <c r="O588">
        <f>VLOOKUP(A588,'Original Index'!$A:$C,2,FALSE)</f>
        <v>1715670</v>
      </c>
      <c r="P588" s="2">
        <f>VLOOKUP(A588,'Original Index'!$A:$C,3,FALSE)</f>
        <v>1729521</v>
      </c>
      <c r="Q588">
        <f>IF(L588="Hybrid HIPS",VLOOKUP(F588,'Collection Maps'!$MR$5:$NM$46,MATCH(E588,'Collection Maps'!$MR$4:$NM$4,0),FALSE),VLOOKUP(F588,'Collection Maps'!$NS$6:$OO$89,MATCH(E588,'Collection Maps'!$NS$91:$OO$91,0),FALSE))</f>
        <v>42</v>
      </c>
    </row>
    <row r="589" spans="1:17" x14ac:dyDescent="0.45">
      <c r="A589" s="3" t="str">
        <f t="shared" si="36"/>
        <v>Inbred HIPS_3_62</v>
      </c>
      <c r="B589" s="3" t="str">
        <f t="shared" si="37"/>
        <v>3_62</v>
      </c>
      <c r="C589" s="2" t="str">
        <f t="shared" si="39"/>
        <v>Missouri Valley$Inbred HIPS$150N$Dryland$Rep$2$Plot399Row3$Range62$@78551S</v>
      </c>
      <c r="D589" s="2">
        <v>399</v>
      </c>
      <c r="E589" s="2">
        <v>3</v>
      </c>
      <c r="F589" s="2">
        <v>62</v>
      </c>
      <c r="G589" s="2" t="s">
        <v>132</v>
      </c>
      <c r="H589" s="2">
        <v>2</v>
      </c>
      <c r="I589" s="2" t="s">
        <v>642</v>
      </c>
      <c r="J589" s="2" t="s">
        <v>551</v>
      </c>
      <c r="K589" s="2" t="s">
        <v>552</v>
      </c>
      <c r="L589" s="2" t="str">
        <f t="shared" si="38"/>
        <v>Inbred HIPS</v>
      </c>
      <c r="M589" t="s">
        <v>379</v>
      </c>
      <c r="N589">
        <v>273</v>
      </c>
      <c r="O589">
        <f>VLOOKUP(A589,'Original Index'!$A:$C,2,FALSE)</f>
        <v>1716029</v>
      </c>
      <c r="P589" s="2">
        <f>VLOOKUP(A589,'Original Index'!$A:$C,3,FALSE)</f>
        <v>1729680</v>
      </c>
      <c r="Q589">
        <f>IF(L589="Hybrid HIPS",VLOOKUP(F589,'Collection Maps'!$MR$5:$NM$46,MATCH(E589,'Collection Maps'!$MR$4:$NM$4,0),FALSE),VLOOKUP(F589,'Collection Maps'!$NS$6:$OO$89,MATCH(E589,'Collection Maps'!$NS$91:$OO$91,0),FALSE))</f>
        <v>42</v>
      </c>
    </row>
    <row r="590" spans="1:17" x14ac:dyDescent="0.45">
      <c r="A590" s="3" t="str">
        <f t="shared" si="36"/>
        <v>Inbred HIPS_4_62</v>
      </c>
      <c r="B590" s="3" t="str">
        <f t="shared" si="37"/>
        <v>4_62</v>
      </c>
      <c r="C590" s="2" t="str">
        <f t="shared" si="39"/>
        <v>Missouri Valley$Inbred HIPS$150N$Dryland$Rep$2$Plot398Row4$Range62$@B103</v>
      </c>
      <c r="D590" s="2">
        <v>398</v>
      </c>
      <c r="E590" s="2">
        <v>4</v>
      </c>
      <c r="F590" s="2">
        <v>62</v>
      </c>
      <c r="G590" s="2" t="s">
        <v>169</v>
      </c>
      <c r="H590" s="2">
        <v>2</v>
      </c>
      <c r="I590" s="2" t="s">
        <v>642</v>
      </c>
      <c r="J590" s="2" t="s">
        <v>551</v>
      </c>
      <c r="K590" s="2" t="s">
        <v>552</v>
      </c>
      <c r="L590" s="2" t="str">
        <f t="shared" si="38"/>
        <v>Inbred HIPS</v>
      </c>
      <c r="M590" t="s">
        <v>379</v>
      </c>
      <c r="N590">
        <v>73</v>
      </c>
      <c r="O590">
        <f>VLOOKUP(A590,'Original Index'!$A:$C,2,FALSE)</f>
        <v>1715629</v>
      </c>
      <c r="P590" s="2">
        <f>VLOOKUP(A590,'Original Index'!$A:$C,3,FALSE)</f>
        <v>1729480</v>
      </c>
      <c r="Q590">
        <f>IF(L590="Hybrid HIPS",VLOOKUP(F590,'Collection Maps'!$MR$5:$NM$46,MATCH(E590,'Collection Maps'!$MR$4:$NM$4,0),FALSE),VLOOKUP(F590,'Collection Maps'!$NS$6:$OO$89,MATCH(E590,'Collection Maps'!$NS$91:$OO$91,0),FALSE))</f>
        <v>42</v>
      </c>
    </row>
    <row r="591" spans="1:17" x14ac:dyDescent="0.45">
      <c r="A591" s="3" t="str">
        <f t="shared" si="36"/>
        <v>Inbred HIPS_5_62</v>
      </c>
      <c r="B591" s="3" t="str">
        <f t="shared" si="37"/>
        <v>5_62</v>
      </c>
      <c r="C591" s="2" t="str">
        <f t="shared" si="39"/>
        <v>Missouri Valley$Inbred HIPS$150N$Dryland$Rep$2$Plot397Row5$Range62$@H49</v>
      </c>
      <c r="D591" s="2">
        <v>397</v>
      </c>
      <c r="E591" s="2">
        <v>5</v>
      </c>
      <c r="F591" s="2">
        <v>62</v>
      </c>
      <c r="G591" s="2" t="s">
        <v>79</v>
      </c>
      <c r="H591" s="2">
        <v>2</v>
      </c>
      <c r="I591" s="2" t="s">
        <v>642</v>
      </c>
      <c r="J591" s="2" t="s">
        <v>551</v>
      </c>
      <c r="K591" s="2" t="s">
        <v>552</v>
      </c>
      <c r="L591" s="2" t="str">
        <f t="shared" si="38"/>
        <v>Inbred HIPS</v>
      </c>
      <c r="M591" t="s">
        <v>379</v>
      </c>
      <c r="N591">
        <v>94</v>
      </c>
      <c r="O591">
        <f>VLOOKUP(A591,'Original Index'!$A:$C,2,FALSE)</f>
        <v>1715650</v>
      </c>
      <c r="P591" s="2">
        <f>VLOOKUP(A591,'Original Index'!$A:$C,3,FALSE)</f>
        <v>1729501</v>
      </c>
      <c r="Q591">
        <f>IF(L591="Hybrid HIPS",VLOOKUP(F591,'Collection Maps'!$MR$5:$NM$46,MATCH(E591,'Collection Maps'!$MR$4:$NM$4,0),FALSE),VLOOKUP(F591,'Collection Maps'!$NS$6:$OO$89,MATCH(E591,'Collection Maps'!$NS$91:$OO$91,0),FALSE))</f>
        <v>42</v>
      </c>
    </row>
    <row r="592" spans="1:17" x14ac:dyDescent="0.45">
      <c r="A592" s="3" t="str">
        <f t="shared" si="36"/>
        <v>Inbred HIPS_6_62</v>
      </c>
      <c r="B592" s="3" t="str">
        <f t="shared" si="37"/>
        <v>6_62</v>
      </c>
      <c r="C592" s="2" t="str">
        <f t="shared" si="39"/>
        <v>Missouri Valley$Inbred HIPS$150N$Dryland$Rep$2$Plot396Row6$Range62$@NC344</v>
      </c>
      <c r="D592" s="2">
        <v>396</v>
      </c>
      <c r="E592" s="2">
        <v>6</v>
      </c>
      <c r="F592" s="2">
        <v>62</v>
      </c>
      <c r="G592" s="2" t="s">
        <v>99</v>
      </c>
      <c r="H592" s="2">
        <v>2</v>
      </c>
      <c r="I592" s="2" t="s">
        <v>642</v>
      </c>
      <c r="J592" s="2" t="s">
        <v>551</v>
      </c>
      <c r="K592" s="2" t="s">
        <v>552</v>
      </c>
      <c r="L592" s="2" t="str">
        <f t="shared" si="38"/>
        <v>Inbred HIPS</v>
      </c>
      <c r="M592" t="s">
        <v>379</v>
      </c>
      <c r="N592">
        <v>240</v>
      </c>
      <c r="O592">
        <f>VLOOKUP(A592,'Original Index'!$A:$C,2,FALSE)</f>
        <v>1715896</v>
      </c>
      <c r="P592" s="2">
        <f>VLOOKUP(A592,'Original Index'!$A:$C,3,FALSE)</f>
        <v>1729647</v>
      </c>
      <c r="Q592">
        <f>IF(L592="Hybrid HIPS",VLOOKUP(F592,'Collection Maps'!$MR$5:$NM$46,MATCH(E592,'Collection Maps'!$MR$4:$NM$4,0),FALSE),VLOOKUP(F592,'Collection Maps'!$NS$6:$OO$89,MATCH(E592,'Collection Maps'!$NS$91:$OO$91,0),FALSE))</f>
        <v>42</v>
      </c>
    </row>
    <row r="593" spans="1:17" x14ac:dyDescent="0.45">
      <c r="A593" s="3" t="str">
        <f t="shared" si="36"/>
        <v>Inbred HIPS_7_62</v>
      </c>
      <c r="B593" s="3" t="str">
        <f t="shared" si="37"/>
        <v>7_62</v>
      </c>
      <c r="C593" s="2" t="str">
        <f t="shared" si="39"/>
        <v>Missouri Valley$Inbred HIPS$150N$Dryland$Rep$2$Plot395Row7$Range62$@FR19</v>
      </c>
      <c r="D593" s="2">
        <v>395</v>
      </c>
      <c r="E593" s="2">
        <v>7</v>
      </c>
      <c r="F593" s="2">
        <v>62</v>
      </c>
      <c r="G593" s="2" t="s">
        <v>80</v>
      </c>
      <c r="H593" s="2">
        <v>2</v>
      </c>
      <c r="I593" s="2" t="s">
        <v>642</v>
      </c>
      <c r="J593" s="2" t="s">
        <v>551</v>
      </c>
      <c r="K593" s="2" t="s">
        <v>552</v>
      </c>
      <c r="L593" s="2" t="str">
        <f t="shared" si="38"/>
        <v>Inbred HIPS</v>
      </c>
      <c r="M593" t="s">
        <v>379</v>
      </c>
      <c r="N593">
        <v>265</v>
      </c>
      <c r="O593">
        <f>VLOOKUP(A593,'Original Index'!$A:$C,2,FALSE)</f>
        <v>1716021</v>
      </c>
      <c r="P593" s="2">
        <f>VLOOKUP(A593,'Original Index'!$A:$C,3,FALSE)</f>
        <v>1729672</v>
      </c>
      <c r="Q593">
        <f>IF(L593="Hybrid HIPS",VLOOKUP(F593,'Collection Maps'!$MR$5:$NM$46,MATCH(E593,'Collection Maps'!$MR$4:$NM$4,0),FALSE),VLOOKUP(F593,'Collection Maps'!$NS$6:$OO$89,MATCH(E593,'Collection Maps'!$NS$91:$OO$91,0),FALSE))</f>
        <v>42</v>
      </c>
    </row>
    <row r="594" spans="1:17" x14ac:dyDescent="0.45">
      <c r="A594" s="3" t="str">
        <f t="shared" si="36"/>
        <v>Inbred HIPS_8_62</v>
      </c>
      <c r="B594" s="3" t="str">
        <f t="shared" si="37"/>
        <v>8_62</v>
      </c>
      <c r="C594" s="2" t="str">
        <f t="shared" si="39"/>
        <v>Missouri Valley$Inbred HIPS$150N$Dryland$Rep$2$Plot394Row8$Range62$@Wf9</v>
      </c>
      <c r="D594" s="2">
        <v>394</v>
      </c>
      <c r="E594" s="2">
        <v>8</v>
      </c>
      <c r="F594" s="2">
        <v>62</v>
      </c>
      <c r="G594" s="2" t="s">
        <v>153</v>
      </c>
      <c r="H594" s="2">
        <v>2</v>
      </c>
      <c r="I594" s="2" t="s">
        <v>642</v>
      </c>
      <c r="J594" s="2" t="s">
        <v>551</v>
      </c>
      <c r="K594" s="2" t="s">
        <v>552</v>
      </c>
      <c r="L594" s="2" t="str">
        <f t="shared" si="38"/>
        <v>Inbred HIPS</v>
      </c>
      <c r="M594" t="s">
        <v>379</v>
      </c>
      <c r="N594">
        <v>277</v>
      </c>
      <c r="O594">
        <f>VLOOKUP(A594,'Original Index'!$A:$C,2,FALSE)</f>
        <v>1716033</v>
      </c>
      <c r="P594" s="2">
        <f>VLOOKUP(A594,'Original Index'!$A:$C,3,FALSE)</f>
        <v>1729684</v>
      </c>
      <c r="Q594">
        <f>IF(L594="Hybrid HIPS",VLOOKUP(F594,'Collection Maps'!$MR$5:$NM$46,MATCH(E594,'Collection Maps'!$MR$4:$NM$4,0),FALSE),VLOOKUP(F594,'Collection Maps'!$NS$6:$OO$89,MATCH(E594,'Collection Maps'!$NS$91:$OO$91,0),FALSE))</f>
        <v>42</v>
      </c>
    </row>
    <row r="595" spans="1:17" x14ac:dyDescent="0.45">
      <c r="A595" s="3" t="str">
        <f t="shared" si="36"/>
        <v>Inbred HIPS_9_62</v>
      </c>
      <c r="B595" s="3" t="str">
        <f t="shared" si="37"/>
        <v>9_62</v>
      </c>
      <c r="C595" s="2" t="str">
        <f t="shared" si="39"/>
        <v>Missouri Valley$Inbred HIPS$150N$Dryland$Rep$2$Plot393Row9$Range62$@B73</v>
      </c>
      <c r="D595" s="2">
        <v>393</v>
      </c>
      <c r="E595" s="2">
        <v>9</v>
      </c>
      <c r="F595" s="2">
        <v>62</v>
      </c>
      <c r="G595" s="2" t="s">
        <v>21</v>
      </c>
      <c r="H595" s="2">
        <v>2</v>
      </c>
      <c r="I595" s="2" t="s">
        <v>642</v>
      </c>
      <c r="J595" s="2" t="s">
        <v>551</v>
      </c>
      <c r="K595" s="2" t="s">
        <v>552</v>
      </c>
      <c r="L595" s="2" t="str">
        <f t="shared" si="38"/>
        <v>Inbred HIPS</v>
      </c>
      <c r="M595" t="s">
        <v>379</v>
      </c>
      <c r="N595">
        <v>375</v>
      </c>
      <c r="O595">
        <f>VLOOKUP(A595,'Original Index'!$A:$C,2,FALSE)</f>
        <v>1716215</v>
      </c>
      <c r="P595" s="2">
        <f>VLOOKUP(A595,'Original Index'!$A:$C,3,FALSE)</f>
        <v>1729782</v>
      </c>
      <c r="Q595">
        <f>IF(L595="Hybrid HIPS",VLOOKUP(F595,'Collection Maps'!$MR$5:$NM$46,MATCH(E595,'Collection Maps'!$MR$4:$NM$4,0),FALSE),VLOOKUP(F595,'Collection Maps'!$NS$6:$OO$89,MATCH(E595,'Collection Maps'!$NS$91:$OO$91,0),FALSE))</f>
        <v>42</v>
      </c>
    </row>
    <row r="596" spans="1:17" x14ac:dyDescent="0.45">
      <c r="A596" s="3" t="str">
        <f t="shared" si="36"/>
        <v>Inbred HIPS_10_62</v>
      </c>
      <c r="B596" s="3" t="str">
        <f t="shared" si="37"/>
        <v>10_62</v>
      </c>
      <c r="C596" s="2" t="str">
        <f t="shared" si="39"/>
        <v>Missouri Valley$Inbred HIPS$150N$Dryland$Rep$2$Plot392Row10$Range62$@B73</v>
      </c>
      <c r="D596" s="2">
        <v>392</v>
      </c>
      <c r="E596" s="2">
        <v>10</v>
      </c>
      <c r="F596" s="2">
        <v>62</v>
      </c>
      <c r="G596" s="2" t="s">
        <v>21</v>
      </c>
      <c r="H596" s="2">
        <v>2</v>
      </c>
      <c r="I596" s="2" t="s">
        <v>642</v>
      </c>
      <c r="J596" s="2" t="s">
        <v>551</v>
      </c>
      <c r="K596" s="2" t="s">
        <v>552</v>
      </c>
      <c r="L596" s="2" t="str">
        <f t="shared" si="38"/>
        <v>Inbred HIPS</v>
      </c>
      <c r="M596" t="s">
        <v>379</v>
      </c>
      <c r="N596">
        <v>368</v>
      </c>
      <c r="O596">
        <f>VLOOKUP(A596,'Original Index'!$A:$C,2,FALSE)</f>
        <v>1716215</v>
      </c>
      <c r="P596" s="2">
        <f>VLOOKUP(A596,'Original Index'!$A:$C,3,FALSE)</f>
        <v>1729775</v>
      </c>
      <c r="Q596">
        <f>IF(L596="Hybrid HIPS",VLOOKUP(F596,'Collection Maps'!$MR$5:$NM$46,MATCH(E596,'Collection Maps'!$MR$4:$NM$4,0),FALSE),VLOOKUP(F596,'Collection Maps'!$NS$6:$OO$89,MATCH(E596,'Collection Maps'!$NS$91:$OO$91,0),FALSE))</f>
        <v>42</v>
      </c>
    </row>
    <row r="597" spans="1:17" x14ac:dyDescent="0.45">
      <c r="A597" s="3" t="str">
        <f t="shared" si="36"/>
        <v>Inbred HIPS_11_62</v>
      </c>
      <c r="B597" s="3" t="str">
        <f t="shared" si="37"/>
        <v>11_62</v>
      </c>
      <c r="C597" s="2" t="str">
        <f t="shared" si="39"/>
        <v>Missouri Valley$Inbred HIPS$150N$Dryland$Rep$2$Plot391Row11$Range62$@B164</v>
      </c>
      <c r="D597" s="2">
        <v>391</v>
      </c>
      <c r="E597" s="2">
        <v>11</v>
      </c>
      <c r="F597" s="2">
        <v>62</v>
      </c>
      <c r="G597" s="2" t="s">
        <v>109</v>
      </c>
      <c r="H597" s="2">
        <v>2</v>
      </c>
      <c r="I597" s="2" t="s">
        <v>642</v>
      </c>
      <c r="J597" s="2" t="s">
        <v>551</v>
      </c>
      <c r="K597" s="2" t="s">
        <v>552</v>
      </c>
      <c r="L597" s="2" t="str">
        <f t="shared" si="38"/>
        <v>Inbred HIPS</v>
      </c>
      <c r="M597" t="s">
        <v>379</v>
      </c>
      <c r="N597">
        <v>282</v>
      </c>
      <c r="O597">
        <f>VLOOKUP(A597,'Original Index'!$A:$C,2,FALSE)</f>
        <v>1716038</v>
      </c>
      <c r="P597" s="2">
        <f>VLOOKUP(A597,'Original Index'!$A:$C,3,FALSE)</f>
        <v>1729689</v>
      </c>
      <c r="Q597">
        <f>IF(L597="Hybrid HIPS",VLOOKUP(F597,'Collection Maps'!$MR$5:$NM$46,MATCH(E597,'Collection Maps'!$MR$4:$NM$4,0),FALSE),VLOOKUP(F597,'Collection Maps'!$NS$6:$OO$89,MATCH(E597,'Collection Maps'!$NS$91:$OO$91,0),FALSE))</f>
        <v>42</v>
      </c>
    </row>
    <row r="598" spans="1:17" x14ac:dyDescent="0.45">
      <c r="A598" s="3" t="str">
        <f t="shared" si="36"/>
        <v>Inbred HIPS_11_63</v>
      </c>
      <c r="B598" s="3" t="str">
        <f t="shared" si="37"/>
        <v>11_63</v>
      </c>
      <c r="C598" s="2" t="str">
        <f t="shared" si="39"/>
        <v>Missouri Valley$Inbred HIPS$150N$Dryland$Rep$2$Plot410Row11$Range63$@NC358</v>
      </c>
      <c r="D598" s="2">
        <v>410</v>
      </c>
      <c r="E598" s="2">
        <v>11</v>
      </c>
      <c r="F598" s="2">
        <v>63</v>
      </c>
      <c r="G598" s="2" t="s">
        <v>119</v>
      </c>
      <c r="H598" s="2">
        <v>2</v>
      </c>
      <c r="I598" s="2" t="s">
        <v>642</v>
      </c>
      <c r="J598" s="2" t="s">
        <v>551</v>
      </c>
      <c r="K598" s="2" t="s">
        <v>552</v>
      </c>
      <c r="L598" s="2" t="str">
        <f t="shared" si="38"/>
        <v>Inbred HIPS</v>
      </c>
      <c r="M598" t="s">
        <v>379</v>
      </c>
      <c r="N598">
        <v>3</v>
      </c>
      <c r="O598">
        <f>VLOOKUP(A598,'Original Index'!$A:$C,2,FALSE)</f>
        <v>1715459</v>
      </c>
      <c r="P598" s="2">
        <f>VLOOKUP(A598,'Original Index'!$A:$C,3,FALSE)</f>
        <v>1729410</v>
      </c>
      <c r="Q598">
        <f>IF(L598="Hybrid HIPS",VLOOKUP(F598,'Collection Maps'!$MR$5:$NM$46,MATCH(E598,'Collection Maps'!$MR$4:$NM$4,0),FALSE),VLOOKUP(F598,'Collection Maps'!$NS$6:$OO$89,MATCH(E598,'Collection Maps'!$NS$91:$OO$91,0),FALSE))</f>
        <v>43</v>
      </c>
    </row>
    <row r="599" spans="1:17" x14ac:dyDescent="0.45">
      <c r="A599" s="3" t="str">
        <f t="shared" si="36"/>
        <v>Inbred HIPS_10_63</v>
      </c>
      <c r="B599" s="3" t="str">
        <f t="shared" si="37"/>
        <v>10_63</v>
      </c>
      <c r="C599" s="2" t="str">
        <f t="shared" si="39"/>
        <v>Missouri Valley$Inbred HIPS$150N$Dryland$Rep$2$Plot409Row10$Range63$@B73</v>
      </c>
      <c r="D599" s="2">
        <v>409</v>
      </c>
      <c r="E599" s="2">
        <v>10</v>
      </c>
      <c r="F599" s="2">
        <v>63</v>
      </c>
      <c r="G599" s="2" t="s">
        <v>21</v>
      </c>
      <c r="H599" s="2">
        <v>2</v>
      </c>
      <c r="I599" s="2" t="s">
        <v>642</v>
      </c>
      <c r="J599" s="2" t="s">
        <v>551</v>
      </c>
      <c r="K599" s="2" t="s">
        <v>552</v>
      </c>
      <c r="L599" s="2" t="str">
        <f t="shared" si="38"/>
        <v>Inbred HIPS</v>
      </c>
      <c r="M599" t="s">
        <v>379</v>
      </c>
      <c r="N599">
        <v>371</v>
      </c>
      <c r="O599">
        <f>VLOOKUP(A599,'Original Index'!$A:$C,2,FALSE)</f>
        <v>1716215</v>
      </c>
      <c r="P599" s="2">
        <f>VLOOKUP(A599,'Original Index'!$A:$C,3,FALSE)</f>
        <v>1729778</v>
      </c>
      <c r="Q599">
        <f>IF(L599="Hybrid HIPS",VLOOKUP(F599,'Collection Maps'!$MR$5:$NM$46,MATCH(E599,'Collection Maps'!$MR$4:$NM$4,0),FALSE),VLOOKUP(F599,'Collection Maps'!$NS$6:$OO$89,MATCH(E599,'Collection Maps'!$NS$91:$OO$91,0),FALSE))</f>
        <v>43</v>
      </c>
    </row>
    <row r="600" spans="1:17" x14ac:dyDescent="0.45">
      <c r="A600" s="3" t="str">
        <f t="shared" si="36"/>
        <v>Inbred HIPS_9_63</v>
      </c>
      <c r="B600" s="3" t="str">
        <f t="shared" si="37"/>
        <v>9_63</v>
      </c>
      <c r="C600" s="2" t="str">
        <f t="shared" si="39"/>
        <v>Missouri Valley$Inbred HIPS$150N$Dryland$Rep$2$Plot408Row9$Range63$@T232</v>
      </c>
      <c r="D600" s="2">
        <v>408</v>
      </c>
      <c r="E600" s="2">
        <v>9</v>
      </c>
      <c r="F600" s="2">
        <v>63</v>
      </c>
      <c r="G600" s="2" t="s">
        <v>100</v>
      </c>
      <c r="H600" s="2">
        <v>2</v>
      </c>
      <c r="I600" s="2" t="s">
        <v>642</v>
      </c>
      <c r="J600" s="2" t="s">
        <v>551</v>
      </c>
      <c r="K600" s="2" t="s">
        <v>552</v>
      </c>
      <c r="L600" s="2" t="str">
        <f t="shared" si="38"/>
        <v>Inbred HIPS</v>
      </c>
      <c r="M600" t="s">
        <v>379</v>
      </c>
      <c r="N600">
        <v>255</v>
      </c>
      <c r="O600">
        <f>VLOOKUP(A600,'Original Index'!$A:$C,2,FALSE)</f>
        <v>1716011</v>
      </c>
      <c r="P600" s="2">
        <f>VLOOKUP(A600,'Original Index'!$A:$C,3,FALSE)</f>
        <v>1729662</v>
      </c>
      <c r="Q600">
        <f>IF(L600="Hybrid HIPS",VLOOKUP(F600,'Collection Maps'!$MR$5:$NM$46,MATCH(E600,'Collection Maps'!$MR$4:$NM$4,0),FALSE),VLOOKUP(F600,'Collection Maps'!$NS$6:$OO$89,MATCH(E600,'Collection Maps'!$NS$91:$OO$91,0),FALSE))</f>
        <v>43</v>
      </c>
    </row>
    <row r="601" spans="1:17" x14ac:dyDescent="0.45">
      <c r="A601" s="3" t="str">
        <f t="shared" si="36"/>
        <v>Inbred HIPS_8_63</v>
      </c>
      <c r="B601" s="3" t="str">
        <f t="shared" si="37"/>
        <v>8_63</v>
      </c>
      <c r="C601" s="2" t="str">
        <f t="shared" si="39"/>
        <v>Missouri Valley$Inbred HIPS$150N$Dryland$Rep$2$Plot407Row8$Range63$@NQ508</v>
      </c>
      <c r="D601" s="2">
        <v>407</v>
      </c>
      <c r="E601" s="2">
        <v>8</v>
      </c>
      <c r="F601" s="2">
        <v>63</v>
      </c>
      <c r="G601" s="2" t="s">
        <v>180</v>
      </c>
      <c r="H601" s="2">
        <v>2</v>
      </c>
      <c r="I601" s="2" t="s">
        <v>642</v>
      </c>
      <c r="J601" s="2" t="s">
        <v>551</v>
      </c>
      <c r="K601" s="2" t="s">
        <v>552</v>
      </c>
      <c r="L601" s="2" t="str">
        <f t="shared" si="38"/>
        <v>Inbred HIPS</v>
      </c>
      <c r="M601" t="s">
        <v>379</v>
      </c>
      <c r="N601">
        <v>155</v>
      </c>
      <c r="O601">
        <f>VLOOKUP(A601,'Original Index'!$A:$C,2,FALSE)</f>
        <v>1715811</v>
      </c>
      <c r="P601" s="2">
        <f>VLOOKUP(A601,'Original Index'!$A:$C,3,FALSE)</f>
        <v>1729562</v>
      </c>
      <c r="Q601">
        <f>IF(L601="Hybrid HIPS",VLOOKUP(F601,'Collection Maps'!$MR$5:$NM$46,MATCH(E601,'Collection Maps'!$MR$4:$NM$4,0),FALSE),VLOOKUP(F601,'Collection Maps'!$NS$6:$OO$89,MATCH(E601,'Collection Maps'!$NS$91:$OO$91,0),FALSE))</f>
        <v>43</v>
      </c>
    </row>
    <row r="602" spans="1:17" x14ac:dyDescent="0.45">
      <c r="A602" s="3" t="str">
        <f t="shared" si="36"/>
        <v>Inbred HIPS_7_63</v>
      </c>
      <c r="B602" s="3" t="str">
        <f t="shared" si="37"/>
        <v>7_63</v>
      </c>
      <c r="C602" s="2" t="str">
        <f t="shared" si="39"/>
        <v>Missouri Valley$Inbred HIPS$150N$Dryland$Rep$2$Plot406Row7$Range63$@M162W</v>
      </c>
      <c r="D602" s="2">
        <v>406</v>
      </c>
      <c r="E602" s="2">
        <v>7</v>
      </c>
      <c r="F602" s="2">
        <v>63</v>
      </c>
      <c r="G602" s="2" t="s">
        <v>141</v>
      </c>
      <c r="H602" s="2">
        <v>2</v>
      </c>
      <c r="I602" s="2" t="s">
        <v>642</v>
      </c>
      <c r="J602" s="2" t="s">
        <v>551</v>
      </c>
      <c r="K602" s="2" t="s">
        <v>552</v>
      </c>
      <c r="L602" s="2" t="str">
        <f t="shared" si="38"/>
        <v>Inbred HIPS</v>
      </c>
      <c r="M602" t="s">
        <v>379</v>
      </c>
      <c r="N602">
        <v>340</v>
      </c>
      <c r="O602">
        <f>VLOOKUP(A602,'Original Index'!$A:$C,2,FALSE)</f>
        <v>1716096</v>
      </c>
      <c r="P602" s="2">
        <f>VLOOKUP(A602,'Original Index'!$A:$C,3,FALSE)</f>
        <v>1729747</v>
      </c>
      <c r="Q602">
        <f>IF(L602="Hybrid HIPS",VLOOKUP(F602,'Collection Maps'!$MR$5:$NM$46,MATCH(E602,'Collection Maps'!$MR$4:$NM$4,0),FALSE),VLOOKUP(F602,'Collection Maps'!$NS$6:$OO$89,MATCH(E602,'Collection Maps'!$NS$91:$OO$91,0),FALSE))</f>
        <v>43</v>
      </c>
    </row>
    <row r="603" spans="1:17" x14ac:dyDescent="0.45">
      <c r="A603" s="3" t="str">
        <f t="shared" si="36"/>
        <v>Inbred HIPS_6_63</v>
      </c>
      <c r="B603" s="3" t="str">
        <f t="shared" si="37"/>
        <v>6_63</v>
      </c>
      <c r="C603" s="2" t="str">
        <f t="shared" si="39"/>
        <v>Missouri Valley$Inbred HIPS$150N$Dryland$Rep$2$Plot405Row6$Range63$@HP301</v>
      </c>
      <c r="D603" s="2">
        <v>405</v>
      </c>
      <c r="E603" s="2">
        <v>6</v>
      </c>
      <c r="F603" s="2">
        <v>63</v>
      </c>
      <c r="G603" s="2" t="s">
        <v>139</v>
      </c>
      <c r="H603" s="2">
        <v>2</v>
      </c>
      <c r="I603" s="2" t="s">
        <v>642</v>
      </c>
      <c r="J603" s="2" t="s">
        <v>551</v>
      </c>
      <c r="K603" s="2" t="s">
        <v>552</v>
      </c>
      <c r="L603" s="2" t="str">
        <f t="shared" si="38"/>
        <v>Inbred HIPS</v>
      </c>
      <c r="M603" t="s">
        <v>379</v>
      </c>
      <c r="N603">
        <v>315</v>
      </c>
      <c r="O603">
        <f>VLOOKUP(A603,'Original Index'!$A:$C,2,FALSE)</f>
        <v>1716071</v>
      </c>
      <c r="P603" s="2">
        <f>VLOOKUP(A603,'Original Index'!$A:$C,3,FALSE)</f>
        <v>1729722</v>
      </c>
      <c r="Q603">
        <f>IF(L603="Hybrid HIPS",VLOOKUP(F603,'Collection Maps'!$MR$5:$NM$46,MATCH(E603,'Collection Maps'!$MR$4:$NM$4,0),FALSE),VLOOKUP(F603,'Collection Maps'!$NS$6:$OO$89,MATCH(E603,'Collection Maps'!$NS$91:$OO$91,0),FALSE))</f>
        <v>43</v>
      </c>
    </row>
    <row r="604" spans="1:17" x14ac:dyDescent="0.45">
      <c r="A604" s="3" t="str">
        <f t="shared" si="36"/>
        <v>Inbred HIPS_5_63</v>
      </c>
      <c r="B604" s="3" t="str">
        <f t="shared" si="37"/>
        <v>5_63</v>
      </c>
      <c r="C604" s="2" t="str">
        <f t="shared" si="39"/>
        <v>Missouri Valley$Inbred HIPS$150N$Dryland$Rep$2$Plot404Row5$Range63$@CML322</v>
      </c>
      <c r="D604" s="2">
        <v>404</v>
      </c>
      <c r="E604" s="2">
        <v>5</v>
      </c>
      <c r="F604" s="2">
        <v>63</v>
      </c>
      <c r="G604" s="2" t="s">
        <v>179</v>
      </c>
      <c r="H604" s="2">
        <v>2</v>
      </c>
      <c r="I604" s="2" t="s">
        <v>642</v>
      </c>
      <c r="J604" s="2" t="s">
        <v>551</v>
      </c>
      <c r="K604" s="2" t="s">
        <v>552</v>
      </c>
      <c r="L604" s="2" t="str">
        <f t="shared" si="38"/>
        <v>Inbred HIPS</v>
      </c>
      <c r="M604" t="s">
        <v>379</v>
      </c>
      <c r="N604">
        <v>28</v>
      </c>
      <c r="O604">
        <f>VLOOKUP(A604,'Original Index'!$A:$C,2,FALSE)</f>
        <v>1715484</v>
      </c>
      <c r="P604" s="2">
        <f>VLOOKUP(A604,'Original Index'!$A:$C,3,FALSE)</f>
        <v>1729435</v>
      </c>
      <c r="Q604">
        <f>IF(L604="Hybrid HIPS",VLOOKUP(F604,'Collection Maps'!$MR$5:$NM$46,MATCH(E604,'Collection Maps'!$MR$4:$NM$4,0),FALSE),VLOOKUP(F604,'Collection Maps'!$NS$6:$OO$89,MATCH(E604,'Collection Maps'!$NS$91:$OO$91,0),FALSE))</f>
        <v>43</v>
      </c>
    </row>
    <row r="605" spans="1:17" x14ac:dyDescent="0.45">
      <c r="A605" s="3" t="str">
        <f t="shared" si="36"/>
        <v>Inbred HIPS_4_63</v>
      </c>
      <c r="B605" s="3" t="str">
        <f t="shared" si="37"/>
        <v>4_63</v>
      </c>
      <c r="C605" s="2" t="str">
        <f t="shared" si="39"/>
        <v>Missouri Valley$Inbred HIPS$150N$Dryland$Rep$2$Plot403Row4$Range63$@B73</v>
      </c>
      <c r="D605" s="2">
        <v>403</v>
      </c>
      <c r="E605" s="2">
        <v>4</v>
      </c>
      <c r="F605" s="2">
        <v>63</v>
      </c>
      <c r="G605" s="2" t="s">
        <v>21</v>
      </c>
      <c r="H605" s="2">
        <v>2</v>
      </c>
      <c r="I605" s="2" t="s">
        <v>642</v>
      </c>
      <c r="J605" s="2" t="s">
        <v>551</v>
      </c>
      <c r="K605" s="2" t="s">
        <v>552</v>
      </c>
      <c r="L605" s="2" t="str">
        <f t="shared" si="38"/>
        <v>Inbred HIPS</v>
      </c>
      <c r="M605" t="s">
        <v>379</v>
      </c>
      <c r="N605">
        <v>146</v>
      </c>
      <c r="O605">
        <f>VLOOKUP(A605,'Original Index'!$A:$C,2,FALSE)</f>
        <v>1715802</v>
      </c>
      <c r="P605" s="2">
        <f>VLOOKUP(A605,'Original Index'!$A:$C,3,FALSE)</f>
        <v>1729553</v>
      </c>
      <c r="Q605">
        <f>IF(L605="Hybrid HIPS",VLOOKUP(F605,'Collection Maps'!$MR$5:$NM$46,MATCH(E605,'Collection Maps'!$MR$4:$NM$4,0),FALSE),VLOOKUP(F605,'Collection Maps'!$NS$6:$OO$89,MATCH(E605,'Collection Maps'!$NS$91:$OO$91,0),FALSE))</f>
        <v>43</v>
      </c>
    </row>
    <row r="606" spans="1:17" x14ac:dyDescent="0.45">
      <c r="A606" s="3" t="str">
        <f t="shared" si="36"/>
        <v>Inbred HIPS_3_63</v>
      </c>
      <c r="B606" s="3" t="str">
        <f t="shared" si="37"/>
        <v>3_63</v>
      </c>
      <c r="C606" s="2" t="str">
        <f t="shared" si="39"/>
        <v>Missouri Valley$Inbred HIPS$150N$Dryland$Rep$2$Plot402Row3$Range63$@I137TN</v>
      </c>
      <c r="D606" s="2">
        <v>402</v>
      </c>
      <c r="E606" s="2">
        <v>3</v>
      </c>
      <c r="F606" s="2">
        <v>63</v>
      </c>
      <c r="G606" s="2" t="s">
        <v>149</v>
      </c>
      <c r="H606" s="2">
        <v>2</v>
      </c>
      <c r="I606" s="2" t="s">
        <v>642</v>
      </c>
      <c r="J606" s="2" t="s">
        <v>551</v>
      </c>
      <c r="K606" s="2" t="s">
        <v>552</v>
      </c>
      <c r="L606" s="2" t="str">
        <f t="shared" si="38"/>
        <v>Inbred HIPS</v>
      </c>
      <c r="M606" t="s">
        <v>379</v>
      </c>
      <c r="N606">
        <v>338</v>
      </c>
      <c r="O606">
        <f>VLOOKUP(A606,'Original Index'!$A:$C,2,FALSE)</f>
        <v>1716094</v>
      </c>
      <c r="P606" s="2">
        <f>VLOOKUP(A606,'Original Index'!$A:$C,3,FALSE)</f>
        <v>1729745</v>
      </c>
      <c r="Q606">
        <f>IF(L606="Hybrid HIPS",VLOOKUP(F606,'Collection Maps'!$MR$5:$NM$46,MATCH(E606,'Collection Maps'!$MR$4:$NM$4,0),FALSE),VLOOKUP(F606,'Collection Maps'!$NS$6:$OO$89,MATCH(E606,'Collection Maps'!$NS$91:$OO$91,0),FALSE))</f>
        <v>43</v>
      </c>
    </row>
    <row r="607" spans="1:17" x14ac:dyDescent="0.45">
      <c r="A607" s="3" t="str">
        <f t="shared" si="36"/>
        <v>Inbred HIPS_2_63</v>
      </c>
      <c r="B607" s="3" t="str">
        <f t="shared" si="37"/>
        <v>2_63</v>
      </c>
      <c r="C607" s="2" t="str">
        <f t="shared" si="39"/>
        <v>Missouri Valley$Inbred HIPS$150N$Dryland$Rep$2$Plot401Row2$Range63$@PHH93</v>
      </c>
      <c r="D607" s="2">
        <v>401</v>
      </c>
      <c r="E607" s="2">
        <v>2</v>
      </c>
      <c r="F607" s="2">
        <v>63</v>
      </c>
      <c r="G607" s="2" t="s">
        <v>82</v>
      </c>
      <c r="H607" s="2">
        <v>2</v>
      </c>
      <c r="I607" s="2" t="s">
        <v>642</v>
      </c>
      <c r="J607" s="2" t="s">
        <v>551</v>
      </c>
      <c r="K607" s="2" t="s">
        <v>552</v>
      </c>
      <c r="L607" s="2" t="str">
        <f t="shared" si="38"/>
        <v>Inbred HIPS</v>
      </c>
      <c r="M607" t="s">
        <v>379</v>
      </c>
      <c r="N607">
        <v>11</v>
      </c>
      <c r="O607">
        <f>VLOOKUP(A607,'Original Index'!$A:$C,2,FALSE)</f>
        <v>1715467</v>
      </c>
      <c r="P607" s="2">
        <f>VLOOKUP(A607,'Original Index'!$A:$C,3,FALSE)</f>
        <v>1729418</v>
      </c>
      <c r="Q607">
        <f>IF(L607="Hybrid HIPS",VLOOKUP(F607,'Collection Maps'!$MR$5:$NM$46,MATCH(E607,'Collection Maps'!$MR$4:$NM$4,0),FALSE),VLOOKUP(F607,'Collection Maps'!$NS$6:$OO$89,MATCH(E607,'Collection Maps'!$NS$91:$OO$91,0),FALSE))</f>
        <v>43</v>
      </c>
    </row>
    <row r="608" spans="1:17" x14ac:dyDescent="0.45">
      <c r="A608" s="3" t="str">
        <f t="shared" si="36"/>
        <v>Inbred HIPS_2_64</v>
      </c>
      <c r="B608" s="3" t="str">
        <f t="shared" si="37"/>
        <v>2_64</v>
      </c>
      <c r="C608" s="2" t="str">
        <f t="shared" si="39"/>
        <v>Missouri Valley$Inbred HIPS$150N$Dryland$Rep$2$Plot420Row2$Range64$@NC306</v>
      </c>
      <c r="D608" s="2">
        <v>420</v>
      </c>
      <c r="E608" s="2">
        <v>2</v>
      </c>
      <c r="F608" s="2">
        <v>64</v>
      </c>
      <c r="G608" s="2" t="s">
        <v>90</v>
      </c>
      <c r="H608" s="2">
        <v>2</v>
      </c>
      <c r="I608" s="2" t="s">
        <v>642</v>
      </c>
      <c r="J608" s="2" t="s">
        <v>551</v>
      </c>
      <c r="K608" s="2" t="s">
        <v>552</v>
      </c>
      <c r="L608" s="2" t="str">
        <f t="shared" si="38"/>
        <v>Inbred HIPS</v>
      </c>
      <c r="M608" t="s">
        <v>379</v>
      </c>
      <c r="N608">
        <v>237</v>
      </c>
      <c r="O608">
        <f>VLOOKUP(A608,'Original Index'!$A:$C,2,FALSE)</f>
        <v>1715893</v>
      </c>
      <c r="P608" s="2">
        <f>VLOOKUP(A608,'Original Index'!$A:$C,3,FALSE)</f>
        <v>1729644</v>
      </c>
      <c r="Q608">
        <f>IF(L608="Hybrid HIPS",VLOOKUP(F608,'Collection Maps'!$MR$5:$NM$46,MATCH(E608,'Collection Maps'!$MR$4:$NM$4,0),FALSE),VLOOKUP(F608,'Collection Maps'!$NS$6:$OO$89,MATCH(E608,'Collection Maps'!$NS$91:$OO$91,0),FALSE))</f>
        <v>43</v>
      </c>
    </row>
    <row r="609" spans="1:17" x14ac:dyDescent="0.45">
      <c r="A609" s="3" t="str">
        <f t="shared" si="36"/>
        <v>Inbred HIPS_3_64</v>
      </c>
      <c r="B609" s="3" t="str">
        <f t="shared" si="37"/>
        <v>3_64</v>
      </c>
      <c r="C609" s="2" t="str">
        <f t="shared" si="39"/>
        <v>Missouri Valley$Inbred HIPS$150N$Dryland$Rep$2$Plot419Row3$Range64$@CR14</v>
      </c>
      <c r="D609" s="2">
        <v>419</v>
      </c>
      <c r="E609" s="2">
        <v>3</v>
      </c>
      <c r="F609" s="2">
        <v>64</v>
      </c>
      <c r="G609" s="2" t="s">
        <v>75</v>
      </c>
      <c r="H609" s="2">
        <v>2</v>
      </c>
      <c r="I609" s="2" t="s">
        <v>642</v>
      </c>
      <c r="J609" s="2" t="s">
        <v>551</v>
      </c>
      <c r="K609" s="2" t="s">
        <v>552</v>
      </c>
      <c r="L609" s="2" t="str">
        <f t="shared" si="38"/>
        <v>Inbred HIPS</v>
      </c>
      <c r="M609" t="s">
        <v>379</v>
      </c>
      <c r="N609">
        <v>212</v>
      </c>
      <c r="O609">
        <f>VLOOKUP(A609,'Original Index'!$A:$C,2,FALSE)</f>
        <v>1715868</v>
      </c>
      <c r="P609" s="2">
        <f>VLOOKUP(A609,'Original Index'!$A:$C,3,FALSE)</f>
        <v>1729619</v>
      </c>
      <c r="Q609">
        <f>IF(L609="Hybrid HIPS",VLOOKUP(F609,'Collection Maps'!$MR$5:$NM$46,MATCH(E609,'Collection Maps'!$MR$4:$NM$4,0),FALSE),VLOOKUP(F609,'Collection Maps'!$NS$6:$OO$89,MATCH(E609,'Collection Maps'!$NS$91:$OO$91,0),FALSE))</f>
        <v>43</v>
      </c>
    </row>
    <row r="610" spans="1:17" x14ac:dyDescent="0.45">
      <c r="A610" s="3" t="str">
        <f t="shared" si="36"/>
        <v>Inbred HIPS_4_64</v>
      </c>
      <c r="B610" s="3" t="str">
        <f t="shared" si="37"/>
        <v>4_64</v>
      </c>
      <c r="C610" s="2" t="str">
        <f t="shared" si="39"/>
        <v>Missouri Valley$Inbred HIPS$150N$Dryland$Rep$2$Plot418Row4$Range64$@Pa880</v>
      </c>
      <c r="D610" s="2">
        <v>418</v>
      </c>
      <c r="E610" s="2">
        <v>4</v>
      </c>
      <c r="F610" s="2">
        <v>64</v>
      </c>
      <c r="G610" s="2" t="s">
        <v>151</v>
      </c>
      <c r="H610" s="2">
        <v>2</v>
      </c>
      <c r="I610" s="2" t="s">
        <v>642</v>
      </c>
      <c r="J610" s="2" t="s">
        <v>551</v>
      </c>
      <c r="K610" s="2" t="s">
        <v>552</v>
      </c>
      <c r="L610" s="2" t="str">
        <f t="shared" si="38"/>
        <v>Inbred HIPS</v>
      </c>
      <c r="M610" t="s">
        <v>379</v>
      </c>
      <c r="N610">
        <v>252</v>
      </c>
      <c r="O610">
        <f>VLOOKUP(A610,'Original Index'!$A:$C,2,FALSE)</f>
        <v>1716008</v>
      </c>
      <c r="P610" s="2">
        <f>VLOOKUP(A610,'Original Index'!$A:$C,3,FALSE)</f>
        <v>1729659</v>
      </c>
      <c r="Q610">
        <f>IF(L610="Hybrid HIPS",VLOOKUP(F610,'Collection Maps'!$MR$5:$NM$46,MATCH(E610,'Collection Maps'!$MR$4:$NM$4,0),FALSE),VLOOKUP(F610,'Collection Maps'!$NS$6:$OO$89,MATCH(E610,'Collection Maps'!$NS$91:$OO$91,0),FALSE))</f>
        <v>43</v>
      </c>
    </row>
    <row r="611" spans="1:17" x14ac:dyDescent="0.45">
      <c r="A611" s="3" t="str">
        <f t="shared" si="36"/>
        <v>Inbred HIPS_5_64</v>
      </c>
      <c r="B611" s="3" t="str">
        <f t="shared" si="37"/>
        <v>5_64</v>
      </c>
      <c r="C611" s="2" t="str">
        <f t="shared" si="39"/>
        <v>Missouri Valley$Inbred HIPS$150N$Dryland$Rep$2$Plot417Row5$Range64$@PHG83</v>
      </c>
      <c r="D611" s="2">
        <v>417</v>
      </c>
      <c r="E611" s="2">
        <v>5</v>
      </c>
      <c r="F611" s="2">
        <v>64</v>
      </c>
      <c r="G611" s="2" t="s">
        <v>155</v>
      </c>
      <c r="H611" s="2">
        <v>2</v>
      </c>
      <c r="I611" s="2" t="s">
        <v>642</v>
      </c>
      <c r="J611" s="2" t="s">
        <v>551</v>
      </c>
      <c r="K611" s="2" t="s">
        <v>552</v>
      </c>
      <c r="L611" s="2" t="str">
        <f t="shared" si="38"/>
        <v>Inbred HIPS</v>
      </c>
      <c r="M611" t="s">
        <v>379</v>
      </c>
      <c r="N611">
        <v>187</v>
      </c>
      <c r="O611">
        <f>VLOOKUP(A611,'Original Index'!$A:$C,2,FALSE)</f>
        <v>1715843</v>
      </c>
      <c r="P611" s="2">
        <f>VLOOKUP(A611,'Original Index'!$A:$C,3,FALSE)</f>
        <v>1729594</v>
      </c>
      <c r="Q611">
        <f>IF(L611="Hybrid HIPS",VLOOKUP(F611,'Collection Maps'!$MR$5:$NM$46,MATCH(E611,'Collection Maps'!$MR$4:$NM$4,0),FALSE),VLOOKUP(F611,'Collection Maps'!$NS$6:$OO$89,MATCH(E611,'Collection Maps'!$NS$91:$OO$91,0),FALSE))</f>
        <v>43</v>
      </c>
    </row>
    <row r="612" spans="1:17" x14ac:dyDescent="0.45">
      <c r="A612" s="3" t="str">
        <f t="shared" si="36"/>
        <v>Inbred HIPS_6_64</v>
      </c>
      <c r="B612" s="3" t="str">
        <f t="shared" si="37"/>
        <v>6_64</v>
      </c>
      <c r="C612" s="2" t="str">
        <f t="shared" si="39"/>
        <v>Missouri Valley$Inbred HIPS$150N$Dryland$Rep$2$Plot416Row6$Range64$@LP1 NR HT</v>
      </c>
      <c r="D612" s="2">
        <v>416</v>
      </c>
      <c r="E612" s="2">
        <v>6</v>
      </c>
      <c r="F612" s="2">
        <v>64</v>
      </c>
      <c r="G612" s="2" t="s">
        <v>130</v>
      </c>
      <c r="H612" s="2">
        <v>2</v>
      </c>
      <c r="I612" s="2" t="s">
        <v>642</v>
      </c>
      <c r="J612" s="2" t="s">
        <v>551</v>
      </c>
      <c r="K612" s="2" t="s">
        <v>552</v>
      </c>
      <c r="L612" s="2" t="str">
        <f t="shared" si="38"/>
        <v>Inbred HIPS</v>
      </c>
      <c r="M612" t="s">
        <v>379</v>
      </c>
      <c r="N612">
        <v>75</v>
      </c>
      <c r="O612">
        <f>VLOOKUP(A612,'Original Index'!$A:$C,2,FALSE)</f>
        <v>1715631</v>
      </c>
      <c r="P612" s="2">
        <f>VLOOKUP(A612,'Original Index'!$A:$C,3,FALSE)</f>
        <v>1729482</v>
      </c>
      <c r="Q612">
        <f>IF(L612="Hybrid HIPS",VLOOKUP(F612,'Collection Maps'!$MR$5:$NM$46,MATCH(E612,'Collection Maps'!$MR$4:$NM$4,0),FALSE),VLOOKUP(F612,'Collection Maps'!$NS$6:$OO$89,MATCH(E612,'Collection Maps'!$NS$91:$OO$91,0),FALSE))</f>
        <v>43</v>
      </c>
    </row>
    <row r="613" spans="1:17" x14ac:dyDescent="0.45">
      <c r="A613" s="3" t="str">
        <f t="shared" si="36"/>
        <v>Inbred HIPS_7_64</v>
      </c>
      <c r="B613" s="3" t="str">
        <f t="shared" si="37"/>
        <v>7_64</v>
      </c>
      <c r="C613" s="2" t="str">
        <f t="shared" si="39"/>
        <v>Missouri Valley$Inbred HIPS$150N$Dryland$Rep$2$Plot415Row7$Range64$@B73</v>
      </c>
      <c r="D613" s="2">
        <v>415</v>
      </c>
      <c r="E613" s="2">
        <v>7</v>
      </c>
      <c r="F613" s="2">
        <v>64</v>
      </c>
      <c r="G613" s="2" t="s">
        <v>21</v>
      </c>
      <c r="H613" s="2">
        <v>2</v>
      </c>
      <c r="I613" s="2" t="s">
        <v>642</v>
      </c>
      <c r="J613" s="2" t="s">
        <v>551</v>
      </c>
      <c r="K613" s="2" t="s">
        <v>552</v>
      </c>
      <c r="L613" s="2" t="str">
        <f t="shared" si="38"/>
        <v>Inbred HIPS</v>
      </c>
      <c r="M613" t="s">
        <v>379</v>
      </c>
      <c r="N613">
        <v>372</v>
      </c>
      <c r="O613">
        <f>VLOOKUP(A613,'Original Index'!$A:$C,2,FALSE)</f>
        <v>1716215</v>
      </c>
      <c r="P613" s="2">
        <f>VLOOKUP(A613,'Original Index'!$A:$C,3,FALSE)</f>
        <v>1729779</v>
      </c>
      <c r="Q613">
        <f>IF(L613="Hybrid HIPS",VLOOKUP(F613,'Collection Maps'!$MR$5:$NM$46,MATCH(E613,'Collection Maps'!$MR$4:$NM$4,0),FALSE),VLOOKUP(F613,'Collection Maps'!$NS$6:$OO$89,MATCH(E613,'Collection Maps'!$NS$91:$OO$91,0),FALSE))</f>
        <v>43</v>
      </c>
    </row>
    <row r="614" spans="1:17" x14ac:dyDescent="0.45">
      <c r="A614" s="3" t="str">
        <f t="shared" si="36"/>
        <v>Inbred HIPS_8_64</v>
      </c>
      <c r="B614" s="3" t="str">
        <f t="shared" si="37"/>
        <v>8_64</v>
      </c>
      <c r="C614" s="2" t="str">
        <f t="shared" si="39"/>
        <v>Missouri Valley$Inbred HIPS$150N$Dryland$Rep$2$Plot414Row8$Range64$@NC234</v>
      </c>
      <c r="D614" s="2">
        <v>414</v>
      </c>
      <c r="E614" s="2">
        <v>8</v>
      </c>
      <c r="F614" s="2">
        <v>64</v>
      </c>
      <c r="G614" s="2" t="s">
        <v>114</v>
      </c>
      <c r="H614" s="2">
        <v>2</v>
      </c>
      <c r="I614" s="2" t="s">
        <v>642</v>
      </c>
      <c r="J614" s="2" t="s">
        <v>551</v>
      </c>
      <c r="K614" s="2" t="s">
        <v>552</v>
      </c>
      <c r="L614" s="2" t="str">
        <f t="shared" si="38"/>
        <v>Inbred HIPS</v>
      </c>
      <c r="M614" t="s">
        <v>379</v>
      </c>
      <c r="N614">
        <v>296</v>
      </c>
      <c r="O614">
        <f>VLOOKUP(A614,'Original Index'!$A:$C,2,FALSE)</f>
        <v>1716052</v>
      </c>
      <c r="P614" s="2">
        <f>VLOOKUP(A614,'Original Index'!$A:$C,3,FALSE)</f>
        <v>1729703</v>
      </c>
      <c r="Q614">
        <f>IF(L614="Hybrid HIPS",VLOOKUP(F614,'Collection Maps'!$MR$5:$NM$46,MATCH(E614,'Collection Maps'!$MR$4:$NM$4,0),FALSE),VLOOKUP(F614,'Collection Maps'!$NS$6:$OO$89,MATCH(E614,'Collection Maps'!$NS$91:$OO$91,0),FALSE))</f>
        <v>43</v>
      </c>
    </row>
    <row r="615" spans="1:17" x14ac:dyDescent="0.45">
      <c r="A615" s="3" t="str">
        <f t="shared" si="36"/>
        <v>Inbred HIPS_9_64</v>
      </c>
      <c r="B615" s="3" t="str">
        <f t="shared" si="37"/>
        <v>9_64</v>
      </c>
      <c r="C615" s="2" t="str">
        <f t="shared" si="39"/>
        <v>Missouri Valley$Inbred HIPS$150N$Dryland$Rep$2$Plot413Row9$Range64$@GA209</v>
      </c>
      <c r="D615" s="2">
        <v>413</v>
      </c>
      <c r="E615" s="2">
        <v>9</v>
      </c>
      <c r="F615" s="2">
        <v>64</v>
      </c>
      <c r="G615" s="2" t="s">
        <v>92</v>
      </c>
      <c r="H615" s="2">
        <v>2</v>
      </c>
      <c r="I615" s="2" t="s">
        <v>642</v>
      </c>
      <c r="J615" s="2" t="s">
        <v>551</v>
      </c>
      <c r="K615" s="2" t="s">
        <v>552</v>
      </c>
      <c r="L615" s="2" t="str">
        <f t="shared" si="38"/>
        <v>Inbred HIPS</v>
      </c>
      <c r="M615" t="s">
        <v>379</v>
      </c>
      <c r="N615">
        <v>221</v>
      </c>
      <c r="O615">
        <f>VLOOKUP(A615,'Original Index'!$A:$C,2,FALSE)</f>
        <v>1715877</v>
      </c>
      <c r="P615" s="2">
        <f>VLOOKUP(A615,'Original Index'!$A:$C,3,FALSE)</f>
        <v>1729628</v>
      </c>
      <c r="Q615">
        <f>IF(L615="Hybrid HIPS",VLOOKUP(F615,'Collection Maps'!$MR$5:$NM$46,MATCH(E615,'Collection Maps'!$MR$4:$NM$4,0),FALSE),VLOOKUP(F615,'Collection Maps'!$NS$6:$OO$89,MATCH(E615,'Collection Maps'!$NS$91:$OO$91,0),FALSE))</f>
        <v>43</v>
      </c>
    </row>
    <row r="616" spans="1:17" x14ac:dyDescent="0.45">
      <c r="A616" s="3" t="str">
        <f t="shared" si="36"/>
        <v>Inbred HIPS_10_64</v>
      </c>
      <c r="B616" s="3" t="str">
        <f t="shared" si="37"/>
        <v>10_64</v>
      </c>
      <c r="C616" s="2" t="str">
        <f t="shared" si="39"/>
        <v>Missouri Valley$Inbred HIPS$150N$Dryland$Rep$2$Plot412Row10$Range64$@Ky21</v>
      </c>
      <c r="D616" s="2">
        <v>412</v>
      </c>
      <c r="E616" s="2">
        <v>10</v>
      </c>
      <c r="F616" s="2">
        <v>64</v>
      </c>
      <c r="G616" s="2" t="s">
        <v>88</v>
      </c>
      <c r="H616" s="2">
        <v>2</v>
      </c>
      <c r="I616" s="2" t="s">
        <v>642</v>
      </c>
      <c r="J616" s="2" t="s">
        <v>551</v>
      </c>
      <c r="K616" s="2" t="s">
        <v>552</v>
      </c>
      <c r="L616" s="2" t="str">
        <f t="shared" si="38"/>
        <v>Inbred HIPS</v>
      </c>
      <c r="M616" t="s">
        <v>379</v>
      </c>
      <c r="N616">
        <v>151</v>
      </c>
      <c r="O616">
        <f>VLOOKUP(A616,'Original Index'!$A:$C,2,FALSE)</f>
        <v>1715807</v>
      </c>
      <c r="P616" s="2">
        <f>VLOOKUP(A616,'Original Index'!$A:$C,3,FALSE)</f>
        <v>1729558</v>
      </c>
      <c r="Q616">
        <f>IF(L616="Hybrid HIPS",VLOOKUP(F616,'Collection Maps'!$MR$5:$NM$46,MATCH(E616,'Collection Maps'!$MR$4:$NM$4,0),FALSE),VLOOKUP(F616,'Collection Maps'!$NS$6:$OO$89,MATCH(E616,'Collection Maps'!$NS$91:$OO$91,0),FALSE))</f>
        <v>43</v>
      </c>
    </row>
    <row r="617" spans="1:17" x14ac:dyDescent="0.45">
      <c r="A617" s="3" t="str">
        <f t="shared" si="36"/>
        <v>Inbred HIPS_11_64</v>
      </c>
      <c r="B617" s="3" t="str">
        <f t="shared" si="37"/>
        <v>11_64</v>
      </c>
      <c r="C617" s="2" t="str">
        <f t="shared" si="39"/>
        <v>Missouri Valley$Inbred HIPS$150N$Dryland$Rep$2$Plot411Row11$Range64$@A632</v>
      </c>
      <c r="D617" s="2">
        <v>411</v>
      </c>
      <c r="E617" s="2">
        <v>11</v>
      </c>
      <c r="F617" s="2">
        <v>64</v>
      </c>
      <c r="G617" s="2" t="s">
        <v>166</v>
      </c>
      <c r="H617" s="2">
        <v>2</v>
      </c>
      <c r="I617" s="2" t="s">
        <v>642</v>
      </c>
      <c r="J617" s="2" t="s">
        <v>551</v>
      </c>
      <c r="K617" s="2" t="s">
        <v>552</v>
      </c>
      <c r="L617" s="2" t="str">
        <f t="shared" si="38"/>
        <v>Inbred HIPS</v>
      </c>
      <c r="M617" t="s">
        <v>379</v>
      </c>
      <c r="N617">
        <v>69</v>
      </c>
      <c r="O617">
        <f>VLOOKUP(A617,'Original Index'!$A:$C,2,FALSE)</f>
        <v>1715625</v>
      </c>
      <c r="P617" s="2">
        <f>VLOOKUP(A617,'Original Index'!$A:$C,3,FALSE)</f>
        <v>1729476</v>
      </c>
      <c r="Q617">
        <f>IF(L617="Hybrid HIPS",VLOOKUP(F617,'Collection Maps'!$MR$5:$NM$46,MATCH(E617,'Collection Maps'!$MR$4:$NM$4,0),FALSE),VLOOKUP(F617,'Collection Maps'!$NS$6:$OO$89,MATCH(E617,'Collection Maps'!$NS$91:$OO$91,0),FALSE))</f>
        <v>43</v>
      </c>
    </row>
    <row r="618" spans="1:17" x14ac:dyDescent="0.45">
      <c r="A618" s="3" t="str">
        <f t="shared" si="36"/>
        <v>Inbred HIPS_11_65</v>
      </c>
      <c r="B618" s="3" t="str">
        <f t="shared" si="37"/>
        <v>11_65</v>
      </c>
      <c r="C618" s="2" t="str">
        <f t="shared" si="39"/>
        <v>Missouri Valley$Inbred HIPS$150N$Dryland$Rep$2$Plot430Row11$Range65$@CI64</v>
      </c>
      <c r="D618" s="2">
        <v>430</v>
      </c>
      <c r="E618" s="2">
        <v>11</v>
      </c>
      <c r="F618" s="2">
        <v>65</v>
      </c>
      <c r="G618" s="2" t="s">
        <v>143</v>
      </c>
      <c r="H618" s="2">
        <v>2</v>
      </c>
      <c r="I618" s="2" t="s">
        <v>642</v>
      </c>
      <c r="J618" s="2" t="s">
        <v>551</v>
      </c>
      <c r="K618" s="2" t="s">
        <v>552</v>
      </c>
      <c r="L618" s="2" t="str">
        <f t="shared" si="38"/>
        <v>Inbred HIPS</v>
      </c>
      <c r="M618" t="s">
        <v>379</v>
      </c>
      <c r="N618">
        <v>12</v>
      </c>
      <c r="O618">
        <f>VLOOKUP(A618,'Original Index'!$A:$C,2,FALSE)</f>
        <v>1715468</v>
      </c>
      <c r="P618" s="2">
        <f>VLOOKUP(A618,'Original Index'!$A:$C,3,FALSE)</f>
        <v>1729419</v>
      </c>
      <c r="Q618">
        <f>IF(L618="Hybrid HIPS",VLOOKUP(F618,'Collection Maps'!$MR$5:$NM$46,MATCH(E618,'Collection Maps'!$MR$4:$NM$4,0),FALSE),VLOOKUP(F618,'Collection Maps'!$NS$6:$OO$89,MATCH(E618,'Collection Maps'!$NS$91:$OO$91,0),FALSE))</f>
        <v>44</v>
      </c>
    </row>
    <row r="619" spans="1:17" x14ac:dyDescent="0.45">
      <c r="A619" s="3" t="str">
        <f t="shared" si="36"/>
        <v>Inbred HIPS_10_65</v>
      </c>
      <c r="B619" s="3" t="str">
        <f t="shared" si="37"/>
        <v>10_65</v>
      </c>
      <c r="C619" s="2" t="str">
        <f t="shared" si="39"/>
        <v>Missouri Valley$Inbred HIPS$150N$Dryland$Rep$2$Plot429Row10$Range65$@T234</v>
      </c>
      <c r="D619" s="2">
        <v>429</v>
      </c>
      <c r="E619" s="2">
        <v>10</v>
      </c>
      <c r="F619" s="2">
        <v>65</v>
      </c>
      <c r="G619" s="2" t="s">
        <v>77</v>
      </c>
      <c r="H619" s="2">
        <v>2</v>
      </c>
      <c r="I619" s="2" t="s">
        <v>642</v>
      </c>
      <c r="J619" s="2" t="s">
        <v>551</v>
      </c>
      <c r="K619" s="2" t="s">
        <v>552</v>
      </c>
      <c r="L619" s="2" t="str">
        <f t="shared" si="38"/>
        <v>Inbred HIPS</v>
      </c>
      <c r="M619" t="s">
        <v>379</v>
      </c>
      <c r="N619">
        <v>43</v>
      </c>
      <c r="O619">
        <f>VLOOKUP(A619,'Original Index'!$A:$C,2,FALSE)</f>
        <v>1715499</v>
      </c>
      <c r="P619" s="2">
        <f>VLOOKUP(A619,'Original Index'!$A:$C,3,FALSE)</f>
        <v>1729450</v>
      </c>
      <c r="Q619">
        <f>IF(L619="Hybrid HIPS",VLOOKUP(F619,'Collection Maps'!$MR$5:$NM$46,MATCH(E619,'Collection Maps'!$MR$4:$NM$4,0),FALSE),VLOOKUP(F619,'Collection Maps'!$NS$6:$OO$89,MATCH(E619,'Collection Maps'!$NS$91:$OO$91,0),FALSE))</f>
        <v>44</v>
      </c>
    </row>
    <row r="620" spans="1:17" x14ac:dyDescent="0.45">
      <c r="A620" s="3" t="str">
        <f t="shared" si="36"/>
        <v>Inbred HIPS_9_65</v>
      </c>
      <c r="B620" s="3" t="str">
        <f t="shared" si="37"/>
        <v>9_65</v>
      </c>
      <c r="C620" s="2" t="str">
        <f t="shared" si="39"/>
        <v>Missouri Valley$Inbred HIPS$150N$Dryland$Rep$2$Plot428Row9$Range65$@B97</v>
      </c>
      <c r="D620" s="2">
        <v>428</v>
      </c>
      <c r="E620" s="2">
        <v>9</v>
      </c>
      <c r="F620" s="2">
        <v>65</v>
      </c>
      <c r="G620" s="2" t="s">
        <v>122</v>
      </c>
      <c r="H620" s="2">
        <v>2</v>
      </c>
      <c r="I620" s="2" t="s">
        <v>642</v>
      </c>
      <c r="J620" s="2" t="s">
        <v>551</v>
      </c>
      <c r="K620" s="2" t="s">
        <v>552</v>
      </c>
      <c r="L620" s="2" t="str">
        <f t="shared" si="38"/>
        <v>Inbred HIPS</v>
      </c>
      <c r="M620" t="s">
        <v>379</v>
      </c>
      <c r="N620">
        <v>61</v>
      </c>
      <c r="O620">
        <f>VLOOKUP(A620,'Original Index'!$A:$C,2,FALSE)</f>
        <v>1715617</v>
      </c>
      <c r="P620" s="2">
        <f>VLOOKUP(A620,'Original Index'!$A:$C,3,FALSE)</f>
        <v>1729468</v>
      </c>
      <c r="Q620">
        <f>IF(L620="Hybrid HIPS",VLOOKUP(F620,'Collection Maps'!$MR$5:$NM$46,MATCH(E620,'Collection Maps'!$MR$4:$NM$4,0),FALSE),VLOOKUP(F620,'Collection Maps'!$NS$6:$OO$89,MATCH(E620,'Collection Maps'!$NS$91:$OO$91,0),FALSE))</f>
        <v>44</v>
      </c>
    </row>
    <row r="621" spans="1:17" x14ac:dyDescent="0.45">
      <c r="A621" s="3" t="str">
        <f t="shared" si="36"/>
        <v>Inbred HIPS_8_65</v>
      </c>
      <c r="B621" s="3" t="str">
        <f t="shared" si="37"/>
        <v>8_65</v>
      </c>
      <c r="C621" s="2" t="str">
        <f t="shared" si="39"/>
        <v>Missouri Valley$Inbred HIPS$150N$Dryland$Rep$2$Plot427Row8$Range65$@Va26</v>
      </c>
      <c r="D621" s="2">
        <v>427</v>
      </c>
      <c r="E621" s="2">
        <v>8</v>
      </c>
      <c r="F621" s="2">
        <v>65</v>
      </c>
      <c r="G621" s="2" t="s">
        <v>150</v>
      </c>
      <c r="H621" s="2">
        <v>2</v>
      </c>
      <c r="I621" s="2" t="s">
        <v>642</v>
      </c>
      <c r="J621" s="2" t="s">
        <v>551</v>
      </c>
      <c r="K621" s="2" t="s">
        <v>552</v>
      </c>
      <c r="L621" s="2" t="str">
        <f t="shared" si="38"/>
        <v>Inbred HIPS</v>
      </c>
      <c r="M621" t="s">
        <v>379</v>
      </c>
      <c r="N621">
        <v>71</v>
      </c>
      <c r="O621">
        <f>VLOOKUP(A621,'Original Index'!$A:$C,2,FALSE)</f>
        <v>1715627</v>
      </c>
      <c r="P621" s="2">
        <f>VLOOKUP(A621,'Original Index'!$A:$C,3,FALSE)</f>
        <v>1729478</v>
      </c>
      <c r="Q621">
        <f>IF(L621="Hybrid HIPS",VLOOKUP(F621,'Collection Maps'!$MR$5:$NM$46,MATCH(E621,'Collection Maps'!$MR$4:$NM$4,0),FALSE),VLOOKUP(F621,'Collection Maps'!$NS$6:$OO$89,MATCH(E621,'Collection Maps'!$NS$91:$OO$91,0),FALSE))</f>
        <v>44</v>
      </c>
    </row>
    <row r="622" spans="1:17" x14ac:dyDescent="0.45">
      <c r="A622" s="3" t="str">
        <f t="shared" si="36"/>
        <v>Inbred HIPS_7_65</v>
      </c>
      <c r="B622" s="3" t="str">
        <f t="shared" si="37"/>
        <v>7_65</v>
      </c>
      <c r="C622" s="2" t="str">
        <f t="shared" si="39"/>
        <v>Missouri Valley$Inbred HIPS$150N$Dryland$Rep$2$Plot426Row7$Range65$@B73</v>
      </c>
      <c r="D622" s="2">
        <v>426</v>
      </c>
      <c r="E622" s="2">
        <v>7</v>
      </c>
      <c r="F622" s="2">
        <v>65</v>
      </c>
      <c r="G622" s="2" t="s">
        <v>21</v>
      </c>
      <c r="H622" s="2">
        <v>2</v>
      </c>
      <c r="I622" s="2" t="s">
        <v>642</v>
      </c>
      <c r="J622" s="2" t="s">
        <v>551</v>
      </c>
      <c r="K622" s="2" t="s">
        <v>552</v>
      </c>
      <c r="L622" s="2" t="str">
        <f t="shared" si="38"/>
        <v>Inbred HIPS</v>
      </c>
      <c r="M622" t="s">
        <v>379</v>
      </c>
      <c r="N622">
        <v>377</v>
      </c>
      <c r="O622">
        <f>VLOOKUP(A622,'Original Index'!$A:$C,2,FALSE)</f>
        <v>1716215</v>
      </c>
      <c r="P622" s="2">
        <f>VLOOKUP(A622,'Original Index'!$A:$C,3,FALSE)</f>
        <v>1729784</v>
      </c>
      <c r="Q622">
        <f>IF(L622="Hybrid HIPS",VLOOKUP(F622,'Collection Maps'!$MR$5:$NM$46,MATCH(E622,'Collection Maps'!$MR$4:$NM$4,0),FALSE),VLOOKUP(F622,'Collection Maps'!$NS$6:$OO$89,MATCH(E622,'Collection Maps'!$NS$91:$OO$91,0),FALSE))</f>
        <v>44</v>
      </c>
    </row>
    <row r="623" spans="1:17" x14ac:dyDescent="0.45">
      <c r="A623" s="3" t="str">
        <f t="shared" si="36"/>
        <v>Inbred HIPS_6_65</v>
      </c>
      <c r="B623" s="3" t="str">
        <f t="shared" si="37"/>
        <v>6_65</v>
      </c>
      <c r="C623" s="2" t="str">
        <f t="shared" si="39"/>
        <v>Missouri Valley$Inbred HIPS$150N$Dryland$Rep$2$Plot425Row6$Range65$@CML91</v>
      </c>
      <c r="D623" s="2">
        <v>425</v>
      </c>
      <c r="E623" s="2">
        <v>6</v>
      </c>
      <c r="F623" s="2">
        <v>65</v>
      </c>
      <c r="G623" s="2" t="s">
        <v>68</v>
      </c>
      <c r="H623" s="2">
        <v>2</v>
      </c>
      <c r="I623" s="2" t="s">
        <v>642</v>
      </c>
      <c r="J623" s="2" t="s">
        <v>551</v>
      </c>
      <c r="K623" s="2" t="s">
        <v>552</v>
      </c>
      <c r="L623" s="2" t="str">
        <f t="shared" si="38"/>
        <v>Inbred HIPS</v>
      </c>
      <c r="M623" t="s">
        <v>379</v>
      </c>
      <c r="N623">
        <v>228</v>
      </c>
      <c r="O623">
        <f>VLOOKUP(A623,'Original Index'!$A:$C,2,FALSE)</f>
        <v>1715884</v>
      </c>
      <c r="P623" s="2">
        <f>VLOOKUP(A623,'Original Index'!$A:$C,3,FALSE)</f>
        <v>1729635</v>
      </c>
      <c r="Q623">
        <f>IF(L623="Hybrid HIPS",VLOOKUP(F623,'Collection Maps'!$MR$5:$NM$46,MATCH(E623,'Collection Maps'!$MR$4:$NM$4,0),FALSE),VLOOKUP(F623,'Collection Maps'!$NS$6:$OO$89,MATCH(E623,'Collection Maps'!$NS$91:$OO$91,0),FALSE))</f>
        <v>44</v>
      </c>
    </row>
    <row r="624" spans="1:17" x14ac:dyDescent="0.45">
      <c r="A624" s="3" t="str">
        <f t="shared" si="36"/>
        <v>Inbred HIPS_5_65</v>
      </c>
      <c r="B624" s="3" t="str">
        <f t="shared" si="37"/>
        <v>5_65</v>
      </c>
      <c r="C624" s="2" t="str">
        <f t="shared" si="39"/>
        <v>Missouri Valley$Inbred HIPS$150N$Dryland$Rep$2$Plot424Row5$Range65$@CML332</v>
      </c>
      <c r="D624" s="2">
        <v>424</v>
      </c>
      <c r="E624" s="2">
        <v>5</v>
      </c>
      <c r="F624" s="2">
        <v>65</v>
      </c>
      <c r="G624" s="2" t="s">
        <v>182</v>
      </c>
      <c r="H624" s="2">
        <v>2</v>
      </c>
      <c r="I624" s="2" t="s">
        <v>642</v>
      </c>
      <c r="J624" s="2" t="s">
        <v>551</v>
      </c>
      <c r="K624" s="2" t="s">
        <v>552</v>
      </c>
      <c r="L624" s="2" t="str">
        <f t="shared" si="38"/>
        <v>Inbred HIPS</v>
      </c>
      <c r="M624" t="s">
        <v>379</v>
      </c>
      <c r="N624">
        <v>230</v>
      </c>
      <c r="O624">
        <f>VLOOKUP(A624,'Original Index'!$A:$C,2,FALSE)</f>
        <v>1715886</v>
      </c>
      <c r="P624" s="2">
        <f>VLOOKUP(A624,'Original Index'!$A:$C,3,FALSE)</f>
        <v>1729637</v>
      </c>
      <c r="Q624">
        <f>IF(L624="Hybrid HIPS",VLOOKUP(F624,'Collection Maps'!$MR$5:$NM$46,MATCH(E624,'Collection Maps'!$MR$4:$NM$4,0),FALSE),VLOOKUP(F624,'Collection Maps'!$NS$6:$OO$89,MATCH(E624,'Collection Maps'!$NS$91:$OO$91,0),FALSE))</f>
        <v>44</v>
      </c>
    </row>
    <row r="625" spans="1:17" x14ac:dyDescent="0.45">
      <c r="A625" s="3" t="str">
        <f t="shared" si="36"/>
        <v>Inbred HIPS_4_65</v>
      </c>
      <c r="B625" s="3" t="str">
        <f t="shared" si="37"/>
        <v>4_65</v>
      </c>
      <c r="C625" s="2" t="str">
        <f t="shared" si="39"/>
        <v>Missouri Valley$Inbred HIPS$150N$Dryland$Rep$2$Plot423Row4$Range65$@W64A</v>
      </c>
      <c r="D625" s="2">
        <v>423</v>
      </c>
      <c r="E625" s="2">
        <v>4</v>
      </c>
      <c r="F625" s="2">
        <v>65</v>
      </c>
      <c r="G625" s="2" t="s">
        <v>107</v>
      </c>
      <c r="H625" s="2">
        <v>2</v>
      </c>
      <c r="I625" s="2" t="s">
        <v>642</v>
      </c>
      <c r="J625" s="2" t="s">
        <v>551</v>
      </c>
      <c r="K625" s="2" t="s">
        <v>552</v>
      </c>
      <c r="L625" s="2" t="str">
        <f t="shared" si="38"/>
        <v>Inbred HIPS</v>
      </c>
      <c r="M625" t="s">
        <v>379</v>
      </c>
      <c r="N625">
        <v>45</v>
      </c>
      <c r="O625">
        <f>VLOOKUP(A625,'Original Index'!$A:$C,2,FALSE)</f>
        <v>1715601</v>
      </c>
      <c r="P625" s="2">
        <f>VLOOKUP(A625,'Original Index'!$A:$C,3,FALSE)</f>
        <v>1729452</v>
      </c>
      <c r="Q625">
        <f>IF(L625="Hybrid HIPS",VLOOKUP(F625,'Collection Maps'!$MR$5:$NM$46,MATCH(E625,'Collection Maps'!$MR$4:$NM$4,0),FALSE),VLOOKUP(F625,'Collection Maps'!$NS$6:$OO$89,MATCH(E625,'Collection Maps'!$NS$91:$OO$91,0),FALSE))</f>
        <v>44</v>
      </c>
    </row>
    <row r="626" spans="1:17" x14ac:dyDescent="0.45">
      <c r="A626" s="3" t="str">
        <f t="shared" si="36"/>
        <v>Inbred HIPS_3_65</v>
      </c>
      <c r="B626" s="3" t="str">
        <f t="shared" si="37"/>
        <v>3_65</v>
      </c>
      <c r="C626" s="2" t="str">
        <f t="shared" si="39"/>
        <v>Missouri Valley$Inbred HIPS$150N$Dryland$Rep$2$Plot422Row3$Range65$@DE811</v>
      </c>
      <c r="D626" s="2">
        <v>422</v>
      </c>
      <c r="E626" s="2">
        <v>3</v>
      </c>
      <c r="F626" s="2">
        <v>65</v>
      </c>
      <c r="G626" s="2" t="s">
        <v>165</v>
      </c>
      <c r="H626" s="2">
        <v>2</v>
      </c>
      <c r="I626" s="2" t="s">
        <v>642</v>
      </c>
      <c r="J626" s="2" t="s">
        <v>551</v>
      </c>
      <c r="K626" s="2" t="s">
        <v>552</v>
      </c>
      <c r="L626" s="2" t="str">
        <f t="shared" si="38"/>
        <v>Inbred HIPS</v>
      </c>
      <c r="M626" t="s">
        <v>379</v>
      </c>
      <c r="N626">
        <v>149</v>
      </c>
      <c r="O626">
        <f>VLOOKUP(A626,'Original Index'!$A:$C,2,FALSE)</f>
        <v>1715805</v>
      </c>
      <c r="P626" s="2">
        <f>VLOOKUP(A626,'Original Index'!$A:$C,3,FALSE)</f>
        <v>1729556</v>
      </c>
      <c r="Q626">
        <f>IF(L626="Hybrid HIPS",VLOOKUP(F626,'Collection Maps'!$MR$5:$NM$46,MATCH(E626,'Collection Maps'!$MR$4:$NM$4,0),FALSE),VLOOKUP(F626,'Collection Maps'!$NS$6:$OO$89,MATCH(E626,'Collection Maps'!$NS$91:$OO$91,0),FALSE))</f>
        <v>44</v>
      </c>
    </row>
    <row r="627" spans="1:17" x14ac:dyDescent="0.45">
      <c r="A627" s="3" t="str">
        <f t="shared" si="36"/>
        <v>Inbred HIPS_2_65</v>
      </c>
      <c r="B627" s="3" t="str">
        <f t="shared" si="37"/>
        <v>2_65</v>
      </c>
      <c r="C627" s="2" t="str">
        <f t="shared" si="39"/>
        <v>Missouri Valley$Inbred HIPS$150N$Dryland$Rep$2$Plot421Row2$Range65$@PHG39</v>
      </c>
      <c r="D627" s="2">
        <v>421</v>
      </c>
      <c r="E627" s="2">
        <v>2</v>
      </c>
      <c r="F627" s="2">
        <v>65</v>
      </c>
      <c r="G627" s="2" t="s">
        <v>72</v>
      </c>
      <c r="H627" s="2">
        <v>2</v>
      </c>
      <c r="I627" s="2" t="s">
        <v>642</v>
      </c>
      <c r="J627" s="2" t="s">
        <v>551</v>
      </c>
      <c r="K627" s="2" t="s">
        <v>552</v>
      </c>
      <c r="L627" s="2" t="str">
        <f t="shared" si="38"/>
        <v>Inbred HIPS</v>
      </c>
      <c r="M627" t="s">
        <v>379</v>
      </c>
      <c r="N627">
        <v>176</v>
      </c>
      <c r="O627">
        <f>VLOOKUP(A627,'Original Index'!$A:$C,2,FALSE)</f>
        <v>1715832</v>
      </c>
      <c r="P627" s="2">
        <f>VLOOKUP(A627,'Original Index'!$A:$C,3,FALSE)</f>
        <v>1729583</v>
      </c>
      <c r="Q627">
        <f>IF(L627="Hybrid HIPS",VLOOKUP(F627,'Collection Maps'!$MR$5:$NM$46,MATCH(E627,'Collection Maps'!$MR$4:$NM$4,0),FALSE),VLOOKUP(F627,'Collection Maps'!$NS$6:$OO$89,MATCH(E627,'Collection Maps'!$NS$91:$OO$91,0),FALSE))</f>
        <v>44</v>
      </c>
    </row>
    <row r="628" spans="1:17" x14ac:dyDescent="0.45">
      <c r="A628" s="3" t="str">
        <f t="shared" si="36"/>
        <v>Inbred HIPS_2_66</v>
      </c>
      <c r="B628" s="3" t="str">
        <f t="shared" si="37"/>
        <v>2_66</v>
      </c>
      <c r="C628" s="2" t="str">
        <f t="shared" si="39"/>
        <v>Missouri Valley$Inbred HIPS$150N$Dryland$Rep$2$Plot440Row2$Range66$@B73</v>
      </c>
      <c r="D628" s="2">
        <v>440</v>
      </c>
      <c r="E628" s="2">
        <v>2</v>
      </c>
      <c r="F628" s="2">
        <v>66</v>
      </c>
      <c r="G628" s="2" t="s">
        <v>21</v>
      </c>
      <c r="H628" s="2">
        <v>2</v>
      </c>
      <c r="I628" s="2" t="s">
        <v>642</v>
      </c>
      <c r="J628" s="2" t="s">
        <v>551</v>
      </c>
      <c r="K628" s="2" t="s">
        <v>552</v>
      </c>
      <c r="L628" s="2" t="str">
        <f t="shared" si="38"/>
        <v>Inbred HIPS</v>
      </c>
      <c r="M628" t="s">
        <v>379</v>
      </c>
      <c r="N628">
        <v>374</v>
      </c>
      <c r="O628">
        <f>VLOOKUP(A628,'Original Index'!$A:$C,2,FALSE)</f>
        <v>1716215</v>
      </c>
      <c r="P628" s="2">
        <f>VLOOKUP(A628,'Original Index'!$A:$C,3,FALSE)</f>
        <v>1729781</v>
      </c>
      <c r="Q628">
        <f>IF(L628="Hybrid HIPS",VLOOKUP(F628,'Collection Maps'!$MR$5:$NM$46,MATCH(E628,'Collection Maps'!$MR$4:$NM$4,0),FALSE),VLOOKUP(F628,'Collection Maps'!$NS$6:$OO$89,MATCH(E628,'Collection Maps'!$NS$91:$OO$91,0),FALSE))</f>
        <v>44</v>
      </c>
    </row>
    <row r="629" spans="1:17" x14ac:dyDescent="0.45">
      <c r="A629" s="3" t="str">
        <f t="shared" si="36"/>
        <v>Inbred HIPS_3_66</v>
      </c>
      <c r="B629" s="3" t="str">
        <f t="shared" si="37"/>
        <v>3_66</v>
      </c>
      <c r="C629" s="2" t="str">
        <f t="shared" si="39"/>
        <v>Missouri Valley$Inbred HIPS$150N$Dryland$Rep$2$Plot439Row3$Range66$@Sg1533</v>
      </c>
      <c r="D629" s="2">
        <v>439</v>
      </c>
      <c r="E629" s="2">
        <v>3</v>
      </c>
      <c r="F629" s="2">
        <v>66</v>
      </c>
      <c r="G629" s="2" t="s">
        <v>101</v>
      </c>
      <c r="H629" s="2">
        <v>2</v>
      </c>
      <c r="I629" s="2" t="s">
        <v>642</v>
      </c>
      <c r="J629" s="2" t="s">
        <v>551</v>
      </c>
      <c r="K629" s="2" t="s">
        <v>552</v>
      </c>
      <c r="L629" s="2" t="str">
        <f t="shared" si="38"/>
        <v>Inbred HIPS</v>
      </c>
      <c r="M629" t="s">
        <v>379</v>
      </c>
      <c r="N629">
        <v>161</v>
      </c>
      <c r="O629">
        <f>VLOOKUP(A629,'Original Index'!$A:$C,2,FALSE)</f>
        <v>1715817</v>
      </c>
      <c r="P629" s="2">
        <f>VLOOKUP(A629,'Original Index'!$A:$C,3,FALSE)</f>
        <v>1729568</v>
      </c>
      <c r="Q629">
        <f>IF(L629="Hybrid HIPS",VLOOKUP(F629,'Collection Maps'!$MR$5:$NM$46,MATCH(E629,'Collection Maps'!$MR$4:$NM$4,0),FALSE),VLOOKUP(F629,'Collection Maps'!$NS$6:$OO$89,MATCH(E629,'Collection Maps'!$NS$91:$OO$91,0),FALSE))</f>
        <v>44</v>
      </c>
    </row>
    <row r="630" spans="1:17" x14ac:dyDescent="0.45">
      <c r="A630" s="3" t="str">
        <f t="shared" si="36"/>
        <v>Inbred HIPS_4_66</v>
      </c>
      <c r="B630" s="3" t="str">
        <f t="shared" si="37"/>
        <v>4_66</v>
      </c>
      <c r="C630" s="2" t="str">
        <f t="shared" si="39"/>
        <v>Missouri Valley$Inbred HIPS$150N$Dryland$Rep$2$Plot438Row4$Range66$@LH60</v>
      </c>
      <c r="D630" s="2">
        <v>438</v>
      </c>
      <c r="E630" s="2">
        <v>4</v>
      </c>
      <c r="F630" s="2">
        <v>66</v>
      </c>
      <c r="G630" s="2" t="s">
        <v>96</v>
      </c>
      <c r="H630" s="2">
        <v>2</v>
      </c>
      <c r="I630" s="2" t="s">
        <v>642</v>
      </c>
      <c r="J630" s="2" t="s">
        <v>551</v>
      </c>
      <c r="K630" s="2" t="s">
        <v>552</v>
      </c>
      <c r="L630" s="2" t="str">
        <f t="shared" si="38"/>
        <v>Inbred HIPS</v>
      </c>
      <c r="M630" t="s">
        <v>379</v>
      </c>
      <c r="N630">
        <v>195</v>
      </c>
      <c r="O630">
        <f>VLOOKUP(A630,'Original Index'!$A:$C,2,FALSE)</f>
        <v>1715851</v>
      </c>
      <c r="P630" s="2">
        <f>VLOOKUP(A630,'Original Index'!$A:$C,3,FALSE)</f>
        <v>1729602</v>
      </c>
      <c r="Q630">
        <f>IF(L630="Hybrid HIPS",VLOOKUP(F630,'Collection Maps'!$MR$5:$NM$46,MATCH(E630,'Collection Maps'!$MR$4:$NM$4,0),FALSE),VLOOKUP(F630,'Collection Maps'!$NS$6:$OO$89,MATCH(E630,'Collection Maps'!$NS$91:$OO$91,0),FALSE))</f>
        <v>44</v>
      </c>
    </row>
    <row r="631" spans="1:17" x14ac:dyDescent="0.45">
      <c r="A631" s="3" t="str">
        <f t="shared" si="36"/>
        <v>Inbred HIPS_5_66</v>
      </c>
      <c r="B631" s="3" t="str">
        <f t="shared" si="37"/>
        <v>5_66</v>
      </c>
      <c r="C631" s="2" t="str">
        <f t="shared" si="39"/>
        <v>Missouri Valley$Inbred HIPS$150N$Dryland$Rep$2$Plot437Row5$Range66$@K64</v>
      </c>
      <c r="D631" s="2">
        <v>437</v>
      </c>
      <c r="E631" s="2">
        <v>5</v>
      </c>
      <c r="F631" s="2">
        <v>66</v>
      </c>
      <c r="G631" s="2" t="s">
        <v>172</v>
      </c>
      <c r="H631" s="2">
        <v>2</v>
      </c>
      <c r="I631" s="2" t="s">
        <v>642</v>
      </c>
      <c r="J631" s="2" t="s">
        <v>551</v>
      </c>
      <c r="K631" s="2" t="s">
        <v>552</v>
      </c>
      <c r="L631" s="2" t="str">
        <f t="shared" si="38"/>
        <v>Inbred HIPS</v>
      </c>
      <c r="M631" t="s">
        <v>379</v>
      </c>
      <c r="N631">
        <v>33</v>
      </c>
      <c r="O631">
        <f>VLOOKUP(A631,'Original Index'!$A:$C,2,FALSE)</f>
        <v>1715489</v>
      </c>
      <c r="P631" s="2">
        <f>VLOOKUP(A631,'Original Index'!$A:$C,3,FALSE)</f>
        <v>1729440</v>
      </c>
      <c r="Q631">
        <f>IF(L631="Hybrid HIPS",VLOOKUP(F631,'Collection Maps'!$MR$5:$NM$46,MATCH(E631,'Collection Maps'!$MR$4:$NM$4,0),FALSE),VLOOKUP(F631,'Collection Maps'!$NS$6:$OO$89,MATCH(E631,'Collection Maps'!$NS$91:$OO$91,0),FALSE))</f>
        <v>44</v>
      </c>
    </row>
    <row r="632" spans="1:17" x14ac:dyDescent="0.45">
      <c r="A632" s="3" t="str">
        <f t="shared" si="36"/>
        <v>Inbred HIPS_6_66</v>
      </c>
      <c r="B632" s="3" t="str">
        <f t="shared" si="37"/>
        <v>6_66</v>
      </c>
      <c r="C632" s="2" t="str">
        <f t="shared" si="39"/>
        <v>Missouri Valley$Inbred HIPS$150N$Dryland$Rep$2$Plot436Row6$Range66$@PHWG5</v>
      </c>
      <c r="D632" s="2">
        <v>436</v>
      </c>
      <c r="E632" s="2">
        <v>6</v>
      </c>
      <c r="F632" s="2">
        <v>66</v>
      </c>
      <c r="G632" s="2" t="s">
        <v>164</v>
      </c>
      <c r="H632" s="2">
        <v>2</v>
      </c>
      <c r="I632" s="2" t="s">
        <v>642</v>
      </c>
      <c r="J632" s="2" t="s">
        <v>551</v>
      </c>
      <c r="K632" s="2" t="s">
        <v>552</v>
      </c>
      <c r="L632" s="2" t="str">
        <f t="shared" si="38"/>
        <v>Inbred HIPS</v>
      </c>
      <c r="M632" t="s">
        <v>379</v>
      </c>
      <c r="N632">
        <v>156</v>
      </c>
      <c r="O632">
        <f>VLOOKUP(A632,'Original Index'!$A:$C,2,FALSE)</f>
        <v>1715812</v>
      </c>
      <c r="P632" s="2">
        <f>VLOOKUP(A632,'Original Index'!$A:$C,3,FALSE)</f>
        <v>1729563</v>
      </c>
      <c r="Q632">
        <f>IF(L632="Hybrid HIPS",VLOOKUP(F632,'Collection Maps'!$MR$5:$NM$46,MATCH(E632,'Collection Maps'!$MR$4:$NM$4,0),FALSE),VLOOKUP(F632,'Collection Maps'!$NS$6:$OO$89,MATCH(E632,'Collection Maps'!$NS$91:$OO$91,0),FALSE))</f>
        <v>44</v>
      </c>
    </row>
    <row r="633" spans="1:17" x14ac:dyDescent="0.45">
      <c r="A633" s="3" t="str">
        <f t="shared" si="36"/>
        <v>Inbred HIPS_7_66</v>
      </c>
      <c r="B633" s="3" t="str">
        <f t="shared" si="37"/>
        <v>7_66</v>
      </c>
      <c r="C633" s="2" t="str">
        <f t="shared" si="39"/>
        <v>Missouri Valley$Inbred HIPS$150N$Dryland$Rep$2$Plot435Row7$Range66$@B73</v>
      </c>
      <c r="D633" s="2">
        <v>435</v>
      </c>
      <c r="E633" s="2">
        <v>7</v>
      </c>
      <c r="F633" s="2">
        <v>66</v>
      </c>
      <c r="G633" s="2" t="s">
        <v>21</v>
      </c>
      <c r="H633" s="2">
        <v>2</v>
      </c>
      <c r="I633" s="2" t="s">
        <v>642</v>
      </c>
      <c r="J633" s="2" t="s">
        <v>551</v>
      </c>
      <c r="K633" s="2" t="s">
        <v>552</v>
      </c>
      <c r="L633" s="2" t="str">
        <f t="shared" si="38"/>
        <v>Inbred HIPS</v>
      </c>
      <c r="M633" t="s">
        <v>379</v>
      </c>
      <c r="N633">
        <v>370</v>
      </c>
      <c r="O633">
        <f>VLOOKUP(A633,'Original Index'!$A:$C,2,FALSE)</f>
        <v>1716215</v>
      </c>
      <c r="P633" s="2">
        <f>VLOOKUP(A633,'Original Index'!$A:$C,3,FALSE)</f>
        <v>1729777</v>
      </c>
      <c r="Q633">
        <f>IF(L633="Hybrid HIPS",VLOOKUP(F633,'Collection Maps'!$MR$5:$NM$46,MATCH(E633,'Collection Maps'!$MR$4:$NM$4,0),FALSE),VLOOKUP(F633,'Collection Maps'!$NS$6:$OO$89,MATCH(E633,'Collection Maps'!$NS$91:$OO$91,0),FALSE))</f>
        <v>44</v>
      </c>
    </row>
    <row r="634" spans="1:17" x14ac:dyDescent="0.45">
      <c r="A634" s="3" t="str">
        <f t="shared" si="36"/>
        <v>Inbred HIPS_8_66</v>
      </c>
      <c r="B634" s="3" t="str">
        <f t="shared" si="37"/>
        <v>8_66</v>
      </c>
      <c r="C634" s="2" t="str">
        <f t="shared" si="39"/>
        <v>Missouri Valley$Inbred HIPS$150N$Dryland$Rep$2$Plot434Row8$Range66$@Ki11</v>
      </c>
      <c r="D634" s="2">
        <v>434</v>
      </c>
      <c r="E634" s="2">
        <v>8</v>
      </c>
      <c r="F634" s="2">
        <v>66</v>
      </c>
      <c r="G634" s="2" t="s">
        <v>86</v>
      </c>
      <c r="H634" s="2">
        <v>2</v>
      </c>
      <c r="I634" s="2" t="s">
        <v>642</v>
      </c>
      <c r="J634" s="2" t="s">
        <v>551</v>
      </c>
      <c r="K634" s="2" t="s">
        <v>552</v>
      </c>
      <c r="L634" s="2" t="str">
        <f t="shared" si="38"/>
        <v>Inbred HIPS</v>
      </c>
      <c r="M634" t="s">
        <v>379</v>
      </c>
      <c r="N634">
        <v>34</v>
      </c>
      <c r="O634">
        <f>VLOOKUP(A634,'Original Index'!$A:$C,2,FALSE)</f>
        <v>1715490</v>
      </c>
      <c r="P634" s="2">
        <f>VLOOKUP(A634,'Original Index'!$A:$C,3,FALSE)</f>
        <v>1729441</v>
      </c>
      <c r="Q634">
        <f>IF(L634="Hybrid HIPS",VLOOKUP(F634,'Collection Maps'!$MR$5:$NM$46,MATCH(E634,'Collection Maps'!$MR$4:$NM$4,0),FALSE),VLOOKUP(F634,'Collection Maps'!$NS$6:$OO$89,MATCH(E634,'Collection Maps'!$NS$91:$OO$91,0),FALSE))</f>
        <v>44</v>
      </c>
    </row>
    <row r="635" spans="1:17" x14ac:dyDescent="0.45">
      <c r="A635" s="3" t="str">
        <f t="shared" si="36"/>
        <v>Inbred HIPS_9_66</v>
      </c>
      <c r="B635" s="3" t="str">
        <f t="shared" si="37"/>
        <v>9_66</v>
      </c>
      <c r="C635" s="2" t="str">
        <f t="shared" si="39"/>
        <v>Missouri Valley$Inbred HIPS$150N$Dryland$Rep$2$Plot433Row9$Range66$@NC338</v>
      </c>
      <c r="D635" s="2">
        <v>433</v>
      </c>
      <c r="E635" s="2">
        <v>9</v>
      </c>
      <c r="F635" s="2">
        <v>66</v>
      </c>
      <c r="G635" s="2" t="s">
        <v>137</v>
      </c>
      <c r="H635" s="2">
        <v>2</v>
      </c>
      <c r="I635" s="2" t="s">
        <v>642</v>
      </c>
      <c r="J635" s="2" t="s">
        <v>551</v>
      </c>
      <c r="K635" s="2" t="s">
        <v>552</v>
      </c>
      <c r="L635" s="2" t="str">
        <f t="shared" si="38"/>
        <v>Inbred HIPS</v>
      </c>
      <c r="M635" t="s">
        <v>379</v>
      </c>
      <c r="N635">
        <v>239</v>
      </c>
      <c r="O635">
        <f>VLOOKUP(A635,'Original Index'!$A:$C,2,FALSE)</f>
        <v>1715895</v>
      </c>
      <c r="P635" s="2">
        <f>VLOOKUP(A635,'Original Index'!$A:$C,3,FALSE)</f>
        <v>1729646</v>
      </c>
      <c r="Q635">
        <f>IF(L635="Hybrid HIPS",VLOOKUP(F635,'Collection Maps'!$MR$5:$NM$46,MATCH(E635,'Collection Maps'!$MR$4:$NM$4,0),FALSE),VLOOKUP(F635,'Collection Maps'!$NS$6:$OO$89,MATCH(E635,'Collection Maps'!$NS$91:$OO$91,0),FALSE))</f>
        <v>44</v>
      </c>
    </row>
    <row r="636" spans="1:17" x14ac:dyDescent="0.45">
      <c r="A636" s="3" t="str">
        <f t="shared" si="36"/>
        <v>Inbred HIPS_10_66</v>
      </c>
      <c r="B636" s="3" t="str">
        <f t="shared" si="37"/>
        <v>10_66</v>
      </c>
      <c r="C636" s="2" t="str">
        <f t="shared" si="39"/>
        <v>Missouri Valley$Inbred HIPS$150N$Dryland$Rep$2$Plot432Row10$Range66$@CI28A</v>
      </c>
      <c r="D636" s="2">
        <v>432</v>
      </c>
      <c r="E636" s="2">
        <v>10</v>
      </c>
      <c r="F636" s="2">
        <v>66</v>
      </c>
      <c r="G636" s="2" t="s">
        <v>98</v>
      </c>
      <c r="H636" s="2">
        <v>2</v>
      </c>
      <c r="I636" s="2" t="s">
        <v>642</v>
      </c>
      <c r="J636" s="2" t="s">
        <v>551</v>
      </c>
      <c r="K636" s="2" t="s">
        <v>552</v>
      </c>
      <c r="L636" s="2" t="str">
        <f t="shared" si="38"/>
        <v>Inbred HIPS</v>
      </c>
      <c r="M636" t="s">
        <v>379</v>
      </c>
      <c r="N636">
        <v>300</v>
      </c>
      <c r="O636">
        <f>VLOOKUP(A636,'Original Index'!$A:$C,2,FALSE)</f>
        <v>1716056</v>
      </c>
      <c r="P636" s="2">
        <f>VLOOKUP(A636,'Original Index'!$A:$C,3,FALSE)</f>
        <v>1729707</v>
      </c>
      <c r="Q636">
        <f>IF(L636="Hybrid HIPS",VLOOKUP(F636,'Collection Maps'!$MR$5:$NM$46,MATCH(E636,'Collection Maps'!$MR$4:$NM$4,0),FALSE),VLOOKUP(F636,'Collection Maps'!$NS$6:$OO$89,MATCH(E636,'Collection Maps'!$NS$91:$OO$91,0),FALSE))</f>
        <v>44</v>
      </c>
    </row>
    <row r="637" spans="1:17" x14ac:dyDescent="0.45">
      <c r="A637" s="3" t="str">
        <f t="shared" si="36"/>
        <v>Inbred HIPS_11_66</v>
      </c>
      <c r="B637" s="3" t="str">
        <f t="shared" si="37"/>
        <v>11_66</v>
      </c>
      <c r="C637" s="2" t="str">
        <f t="shared" si="39"/>
        <v>Missouri Valley$Inbred HIPS$150N$Dryland$Rep$2$Plot431Row11$Range66$@2FACC</v>
      </c>
      <c r="D637" s="2">
        <v>431</v>
      </c>
      <c r="E637" s="2">
        <v>11</v>
      </c>
      <c r="F637" s="2">
        <v>66</v>
      </c>
      <c r="G637" s="2" t="s">
        <v>95</v>
      </c>
      <c r="H637" s="2">
        <v>2</v>
      </c>
      <c r="I637" s="2" t="s">
        <v>642</v>
      </c>
      <c r="J637" s="2" t="s">
        <v>551</v>
      </c>
      <c r="K637" s="2" t="s">
        <v>552</v>
      </c>
      <c r="L637" s="2" t="str">
        <f t="shared" si="38"/>
        <v>Inbred HIPS</v>
      </c>
      <c r="M637" t="s">
        <v>379</v>
      </c>
      <c r="N637">
        <v>89</v>
      </c>
      <c r="O637">
        <f>VLOOKUP(A637,'Original Index'!$A:$C,2,FALSE)</f>
        <v>1715645</v>
      </c>
      <c r="P637" s="2">
        <f>VLOOKUP(A637,'Original Index'!$A:$C,3,FALSE)</f>
        <v>1729496</v>
      </c>
      <c r="Q637">
        <f>IF(L637="Hybrid HIPS",VLOOKUP(F637,'Collection Maps'!$MR$5:$NM$46,MATCH(E637,'Collection Maps'!$MR$4:$NM$4,0),FALSE),VLOOKUP(F637,'Collection Maps'!$NS$6:$OO$89,MATCH(E637,'Collection Maps'!$NS$91:$OO$91,0),FALSE))</f>
        <v>44</v>
      </c>
    </row>
    <row r="638" spans="1:17" x14ac:dyDescent="0.45">
      <c r="A638" s="3" t="str">
        <f t="shared" si="36"/>
        <v>Inbred HIPS_11_67</v>
      </c>
      <c r="B638" s="3" t="str">
        <f t="shared" si="37"/>
        <v>11_67</v>
      </c>
      <c r="C638" s="2" t="str">
        <f t="shared" si="39"/>
        <v>Missouri Valley$Inbred HIPS$150N$Dryland$Rep$2$Plot450Row11$Range67$@DJ7</v>
      </c>
      <c r="D638" s="2">
        <v>450</v>
      </c>
      <c r="E638" s="2">
        <v>11</v>
      </c>
      <c r="F638" s="2">
        <v>67</v>
      </c>
      <c r="G638" s="2" t="s">
        <v>157</v>
      </c>
      <c r="H638" s="2">
        <v>2</v>
      </c>
      <c r="I638" s="2" t="s">
        <v>642</v>
      </c>
      <c r="J638" s="2" t="s">
        <v>551</v>
      </c>
      <c r="K638" s="2" t="s">
        <v>552</v>
      </c>
      <c r="L638" s="2" t="str">
        <f t="shared" si="38"/>
        <v>Inbred HIPS</v>
      </c>
      <c r="M638" t="s">
        <v>379</v>
      </c>
      <c r="N638">
        <v>184</v>
      </c>
      <c r="O638">
        <f>VLOOKUP(A638,'Original Index'!$A:$C,2,FALSE)</f>
        <v>1715840</v>
      </c>
      <c r="P638" s="2">
        <f>VLOOKUP(A638,'Original Index'!$A:$C,3,FALSE)</f>
        <v>1729591</v>
      </c>
      <c r="Q638">
        <f>IF(L638="Hybrid HIPS",VLOOKUP(F638,'Collection Maps'!$MR$5:$NM$46,MATCH(E638,'Collection Maps'!$MR$4:$NM$4,0),FALSE),VLOOKUP(F638,'Collection Maps'!$NS$6:$OO$89,MATCH(E638,'Collection Maps'!$NS$91:$OO$91,0),FALSE))</f>
        <v>45</v>
      </c>
    </row>
    <row r="639" spans="1:17" x14ac:dyDescent="0.45">
      <c r="A639" s="3" t="str">
        <f t="shared" si="36"/>
        <v>Inbred HIPS_10_67</v>
      </c>
      <c r="B639" s="3" t="str">
        <f t="shared" si="37"/>
        <v>10_67</v>
      </c>
      <c r="C639" s="2" t="str">
        <f t="shared" si="39"/>
        <v>Missouri Valley$Inbred HIPS$150N$Dryland$Rep$2$Plot449Row10$Range67$@CML61</v>
      </c>
      <c r="D639" s="2">
        <v>449</v>
      </c>
      <c r="E639" s="2">
        <v>10</v>
      </c>
      <c r="F639" s="2">
        <v>67</v>
      </c>
      <c r="G639" s="2" t="s">
        <v>89</v>
      </c>
      <c r="H639" s="2">
        <v>2</v>
      </c>
      <c r="I639" s="2" t="s">
        <v>642</v>
      </c>
      <c r="J639" s="2" t="s">
        <v>551</v>
      </c>
      <c r="K639" s="2" t="s">
        <v>552</v>
      </c>
      <c r="L639" s="2" t="str">
        <f t="shared" si="38"/>
        <v>Inbred HIPS</v>
      </c>
      <c r="M639" t="s">
        <v>379</v>
      </c>
      <c r="N639">
        <v>327</v>
      </c>
      <c r="O639">
        <f>VLOOKUP(A639,'Original Index'!$A:$C,2,FALSE)</f>
        <v>1716083</v>
      </c>
      <c r="P639" s="2">
        <f>VLOOKUP(A639,'Original Index'!$A:$C,3,FALSE)</f>
        <v>1729734</v>
      </c>
      <c r="Q639">
        <f>IF(L639="Hybrid HIPS",VLOOKUP(F639,'Collection Maps'!$MR$5:$NM$46,MATCH(E639,'Collection Maps'!$MR$4:$NM$4,0),FALSE),VLOOKUP(F639,'Collection Maps'!$NS$6:$OO$89,MATCH(E639,'Collection Maps'!$NS$91:$OO$91,0),FALSE))</f>
        <v>45</v>
      </c>
    </row>
    <row r="640" spans="1:17" x14ac:dyDescent="0.45">
      <c r="A640" s="3" t="str">
        <f t="shared" si="36"/>
        <v>Inbred HIPS_9_67</v>
      </c>
      <c r="B640" s="3" t="str">
        <f t="shared" si="37"/>
        <v>9_67</v>
      </c>
      <c r="C640" s="2" t="str">
        <f t="shared" si="39"/>
        <v>Missouri Valley$Inbred HIPS$150N$Dryland$Rep$2$Plot448Row9$Range67$@LH74</v>
      </c>
      <c r="D640" s="2">
        <v>448</v>
      </c>
      <c r="E640" s="2">
        <v>9</v>
      </c>
      <c r="F640" s="2">
        <v>67</v>
      </c>
      <c r="G640" s="2" t="s">
        <v>120</v>
      </c>
      <c r="H640" s="2">
        <v>2</v>
      </c>
      <c r="I640" s="2" t="s">
        <v>642</v>
      </c>
      <c r="J640" s="2" t="s">
        <v>551</v>
      </c>
      <c r="K640" s="2" t="s">
        <v>552</v>
      </c>
      <c r="L640" s="2" t="str">
        <f t="shared" si="38"/>
        <v>Inbred HIPS</v>
      </c>
      <c r="M640" t="s">
        <v>379</v>
      </c>
      <c r="N640">
        <v>77</v>
      </c>
      <c r="O640">
        <f>VLOOKUP(A640,'Original Index'!$A:$C,2,FALSE)</f>
        <v>1715633</v>
      </c>
      <c r="P640" s="2">
        <f>VLOOKUP(A640,'Original Index'!$A:$C,3,FALSE)</f>
        <v>1729484</v>
      </c>
      <c r="Q640">
        <f>IF(L640="Hybrid HIPS",VLOOKUP(F640,'Collection Maps'!$MR$5:$NM$46,MATCH(E640,'Collection Maps'!$MR$4:$NM$4,0),FALSE),VLOOKUP(F640,'Collection Maps'!$NS$6:$OO$89,MATCH(E640,'Collection Maps'!$NS$91:$OO$91,0),FALSE))</f>
        <v>45</v>
      </c>
    </row>
    <row r="641" spans="1:17" x14ac:dyDescent="0.45">
      <c r="A641" s="3" t="str">
        <f t="shared" si="36"/>
        <v>Inbred HIPS_8_67</v>
      </c>
      <c r="B641" s="3" t="str">
        <f t="shared" si="37"/>
        <v>8_67</v>
      </c>
      <c r="C641" s="2" t="str">
        <f t="shared" si="39"/>
        <v>Missouri Valley$Inbred HIPS$150N$Dryland$Rep$2$Plot447Row8$Range67$@H91</v>
      </c>
      <c r="D641" s="2">
        <v>447</v>
      </c>
      <c r="E641" s="2">
        <v>8</v>
      </c>
      <c r="F641" s="2">
        <v>67</v>
      </c>
      <c r="G641" s="2" t="s">
        <v>74</v>
      </c>
      <c r="H641" s="2">
        <v>2</v>
      </c>
      <c r="I641" s="2" t="s">
        <v>642</v>
      </c>
      <c r="J641" s="2" t="s">
        <v>551</v>
      </c>
      <c r="K641" s="2" t="s">
        <v>552</v>
      </c>
      <c r="L641" s="2" t="str">
        <f t="shared" si="38"/>
        <v>Inbred HIPS</v>
      </c>
      <c r="M641" t="s">
        <v>379</v>
      </c>
      <c r="N641">
        <v>120</v>
      </c>
      <c r="O641">
        <f>VLOOKUP(A641,'Original Index'!$A:$C,2,FALSE)</f>
        <v>1715676</v>
      </c>
      <c r="P641" s="2">
        <f>VLOOKUP(A641,'Original Index'!$A:$C,3,FALSE)</f>
        <v>1729527</v>
      </c>
      <c r="Q641">
        <f>IF(L641="Hybrid HIPS",VLOOKUP(F641,'Collection Maps'!$MR$5:$NM$46,MATCH(E641,'Collection Maps'!$MR$4:$NM$4,0),FALSE),VLOOKUP(F641,'Collection Maps'!$NS$6:$OO$89,MATCH(E641,'Collection Maps'!$NS$91:$OO$91,0),FALSE))</f>
        <v>45</v>
      </c>
    </row>
    <row r="642" spans="1:17" x14ac:dyDescent="0.45">
      <c r="A642" s="3" t="str">
        <f t="shared" ref="A642:A705" si="40">L642&amp;"_"&amp;B642</f>
        <v>Inbred HIPS_7_67</v>
      </c>
      <c r="B642" s="3" t="str">
        <f t="shared" ref="B642:B705" si="41">E642&amp;"_"&amp;F642</f>
        <v>7_67</v>
      </c>
      <c r="C642" s="2" t="str">
        <f t="shared" si="39"/>
        <v>Missouri Valley$Inbred HIPS$150N$Dryland$Rep$2$Plot446Row7$Range67$@B76</v>
      </c>
      <c r="D642" s="2">
        <v>446</v>
      </c>
      <c r="E642" s="2">
        <v>7</v>
      </c>
      <c r="F642" s="2">
        <v>67</v>
      </c>
      <c r="G642" s="2" t="s">
        <v>93</v>
      </c>
      <c r="H642" s="2">
        <v>2</v>
      </c>
      <c r="I642" s="2" t="s">
        <v>642</v>
      </c>
      <c r="J642" s="2" t="s">
        <v>551</v>
      </c>
      <c r="K642" s="2" t="s">
        <v>552</v>
      </c>
      <c r="L642" s="2" t="str">
        <f t="shared" ref="L642:L705" si="42">IF(M642="LC2120","Inbred HIPS","Hybrid HIPS")</f>
        <v>Inbred HIPS</v>
      </c>
      <c r="M642" t="s">
        <v>379</v>
      </c>
      <c r="N642">
        <v>147</v>
      </c>
      <c r="O642">
        <f>VLOOKUP(A642,'Original Index'!$A:$C,2,FALSE)</f>
        <v>1715803</v>
      </c>
      <c r="P642" s="2">
        <f>VLOOKUP(A642,'Original Index'!$A:$C,3,FALSE)</f>
        <v>1729554</v>
      </c>
      <c r="Q642">
        <f>IF(L642="Hybrid HIPS",VLOOKUP(F642,'Collection Maps'!$MR$5:$NM$46,MATCH(E642,'Collection Maps'!$MR$4:$NM$4,0),FALSE),VLOOKUP(F642,'Collection Maps'!$NS$6:$OO$89,MATCH(E642,'Collection Maps'!$NS$91:$OO$91,0),FALSE))</f>
        <v>45</v>
      </c>
    </row>
    <row r="643" spans="1:17" x14ac:dyDescent="0.45">
      <c r="A643" s="3" t="str">
        <f t="shared" si="40"/>
        <v>Inbred HIPS_6_67</v>
      </c>
      <c r="B643" s="3" t="str">
        <f t="shared" si="41"/>
        <v>6_67</v>
      </c>
      <c r="C643" s="2" t="str">
        <f t="shared" ref="C643:C706" si="43">K643&amp;"$"&amp;L643&amp;"$"&amp;I643&amp;"$"&amp;J643&amp;"$"&amp;"Rep"&amp;"$"&amp;H643&amp;"$"&amp;"Plot"&amp;D643&amp;"Row"&amp;E643&amp;"$"&amp;"Range"&amp;F643&amp;"$"&amp;"@"&amp;G643</f>
        <v>Missouri Valley$Inbred HIPS$150N$Dryland$Rep$2$Plot445Row6$Range67$@FBHJ</v>
      </c>
      <c r="D643" s="2">
        <v>445</v>
      </c>
      <c r="E643" s="2">
        <v>6</v>
      </c>
      <c r="F643" s="2">
        <v>67</v>
      </c>
      <c r="G643" s="2" t="s">
        <v>70</v>
      </c>
      <c r="H643" s="2">
        <v>2</v>
      </c>
      <c r="I643" s="2" t="s">
        <v>642</v>
      </c>
      <c r="J643" s="2" t="s">
        <v>551</v>
      </c>
      <c r="K643" s="2" t="s">
        <v>552</v>
      </c>
      <c r="L643" s="2" t="str">
        <f t="shared" si="42"/>
        <v>Inbred HIPS</v>
      </c>
      <c r="M643" t="s">
        <v>379</v>
      </c>
      <c r="N643">
        <v>199</v>
      </c>
      <c r="O643">
        <f>VLOOKUP(A643,'Original Index'!$A:$C,2,FALSE)</f>
        <v>1715855</v>
      </c>
      <c r="P643" s="2">
        <f>VLOOKUP(A643,'Original Index'!$A:$C,3,FALSE)</f>
        <v>1729606</v>
      </c>
      <c r="Q643">
        <f>IF(L643="Hybrid HIPS",VLOOKUP(F643,'Collection Maps'!$MR$5:$NM$46,MATCH(E643,'Collection Maps'!$MR$4:$NM$4,0),FALSE),VLOOKUP(F643,'Collection Maps'!$NS$6:$OO$89,MATCH(E643,'Collection Maps'!$NS$91:$OO$91,0),FALSE))</f>
        <v>45</v>
      </c>
    </row>
    <row r="644" spans="1:17" x14ac:dyDescent="0.45">
      <c r="A644" s="3" t="str">
        <f t="shared" si="40"/>
        <v>Inbred HIPS_5_67</v>
      </c>
      <c r="B644" s="3" t="str">
        <f t="shared" si="41"/>
        <v>5_67</v>
      </c>
      <c r="C644" s="2" t="str">
        <f t="shared" si="43"/>
        <v>Missouri Valley$Inbred HIPS$150N$Dryland$Rep$2$Plot444Row5$Range67$@NS701</v>
      </c>
      <c r="D644" s="2">
        <v>444</v>
      </c>
      <c r="E644" s="2">
        <v>5</v>
      </c>
      <c r="F644" s="2">
        <v>67</v>
      </c>
      <c r="G644" s="2" t="s">
        <v>108</v>
      </c>
      <c r="H644" s="2">
        <v>2</v>
      </c>
      <c r="I644" s="2" t="s">
        <v>642</v>
      </c>
      <c r="J644" s="2" t="s">
        <v>551</v>
      </c>
      <c r="K644" s="2" t="s">
        <v>552</v>
      </c>
      <c r="L644" s="2" t="str">
        <f t="shared" si="42"/>
        <v>Inbred HIPS</v>
      </c>
      <c r="M644" t="s">
        <v>379</v>
      </c>
      <c r="N644">
        <v>197</v>
      </c>
      <c r="O644">
        <f>VLOOKUP(A644,'Original Index'!$A:$C,2,FALSE)</f>
        <v>1715853</v>
      </c>
      <c r="P644" s="2">
        <f>VLOOKUP(A644,'Original Index'!$A:$C,3,FALSE)</f>
        <v>1729604</v>
      </c>
      <c r="Q644">
        <f>IF(L644="Hybrid HIPS",VLOOKUP(F644,'Collection Maps'!$MR$5:$NM$46,MATCH(E644,'Collection Maps'!$MR$4:$NM$4,0),FALSE),VLOOKUP(F644,'Collection Maps'!$NS$6:$OO$89,MATCH(E644,'Collection Maps'!$NS$91:$OO$91,0),FALSE))</f>
        <v>45</v>
      </c>
    </row>
    <row r="645" spans="1:17" x14ac:dyDescent="0.45">
      <c r="A645" s="3" t="str">
        <f t="shared" si="40"/>
        <v>Inbred HIPS_4_67</v>
      </c>
      <c r="B645" s="3" t="str">
        <f t="shared" si="41"/>
        <v>4_67</v>
      </c>
      <c r="C645" s="2" t="str">
        <f t="shared" si="43"/>
        <v>Missouri Valley$Inbred HIPS$150N$Dryland$Rep$2$Plot443Row4$Range67$@B77</v>
      </c>
      <c r="D645" s="2">
        <v>443</v>
      </c>
      <c r="E645" s="2">
        <v>4</v>
      </c>
      <c r="F645" s="2">
        <v>67</v>
      </c>
      <c r="G645" s="2" t="s">
        <v>67</v>
      </c>
      <c r="H645" s="2">
        <v>2</v>
      </c>
      <c r="I645" s="2" t="s">
        <v>642</v>
      </c>
      <c r="J645" s="2" t="s">
        <v>551</v>
      </c>
      <c r="K645" s="2" t="s">
        <v>552</v>
      </c>
      <c r="L645" s="2" t="str">
        <f t="shared" si="42"/>
        <v>Inbred HIPS</v>
      </c>
      <c r="M645" t="s">
        <v>379</v>
      </c>
      <c r="N645">
        <v>217</v>
      </c>
      <c r="O645">
        <f>VLOOKUP(A645,'Original Index'!$A:$C,2,FALSE)</f>
        <v>1715873</v>
      </c>
      <c r="P645" s="2">
        <f>VLOOKUP(A645,'Original Index'!$A:$C,3,FALSE)</f>
        <v>1729624</v>
      </c>
      <c r="Q645">
        <f>IF(L645="Hybrid HIPS",VLOOKUP(F645,'Collection Maps'!$MR$5:$NM$46,MATCH(E645,'Collection Maps'!$MR$4:$NM$4,0),FALSE),VLOOKUP(F645,'Collection Maps'!$NS$6:$OO$89,MATCH(E645,'Collection Maps'!$NS$91:$OO$91,0),FALSE))</f>
        <v>45</v>
      </c>
    </row>
    <row r="646" spans="1:17" x14ac:dyDescent="0.45">
      <c r="A646" s="3" t="str">
        <f t="shared" si="40"/>
        <v>Inbred HIPS_3_67</v>
      </c>
      <c r="B646" s="3" t="str">
        <f t="shared" si="41"/>
        <v>3_67</v>
      </c>
      <c r="C646" s="2" t="str">
        <f t="shared" si="43"/>
        <v>Missouri Valley$Inbred HIPS$150N$Dryland$Rep$2$Plot442Row3$Range67$@NC348</v>
      </c>
      <c r="D646" s="2">
        <v>442</v>
      </c>
      <c r="E646" s="2">
        <v>3</v>
      </c>
      <c r="F646" s="2">
        <v>67</v>
      </c>
      <c r="G646" s="2" t="s">
        <v>124</v>
      </c>
      <c r="H646" s="2">
        <v>2</v>
      </c>
      <c r="I646" s="2" t="s">
        <v>642</v>
      </c>
      <c r="J646" s="2" t="s">
        <v>551</v>
      </c>
      <c r="K646" s="2" t="s">
        <v>552</v>
      </c>
      <c r="L646" s="2" t="str">
        <f t="shared" si="42"/>
        <v>Inbred HIPS</v>
      </c>
      <c r="M646" t="s">
        <v>379</v>
      </c>
      <c r="N646">
        <v>343</v>
      </c>
      <c r="O646">
        <f>VLOOKUP(A646,'Original Index'!$A:$C,2,FALSE)</f>
        <v>1716099</v>
      </c>
      <c r="P646" s="2">
        <f>VLOOKUP(A646,'Original Index'!$A:$C,3,FALSE)</f>
        <v>1729750</v>
      </c>
      <c r="Q646">
        <f>IF(L646="Hybrid HIPS",VLOOKUP(F646,'Collection Maps'!$MR$5:$NM$46,MATCH(E646,'Collection Maps'!$MR$4:$NM$4,0),FALSE),VLOOKUP(F646,'Collection Maps'!$NS$6:$OO$89,MATCH(E646,'Collection Maps'!$NS$91:$OO$91,0),FALSE))</f>
        <v>45</v>
      </c>
    </row>
    <row r="647" spans="1:17" x14ac:dyDescent="0.45">
      <c r="A647" s="3" t="str">
        <f t="shared" si="40"/>
        <v>Inbred HIPS_2_67</v>
      </c>
      <c r="B647" s="3" t="str">
        <f t="shared" si="41"/>
        <v>2_67</v>
      </c>
      <c r="C647" s="2" t="str">
        <f t="shared" si="43"/>
        <v>Missouri Valley$Inbred HIPS$150N$Dryland$Rep$2$Plot441Row2$Range67$@PHG84</v>
      </c>
      <c r="D647" s="2">
        <v>441</v>
      </c>
      <c r="E647" s="2">
        <v>2</v>
      </c>
      <c r="F647" s="2">
        <v>67</v>
      </c>
      <c r="G647" s="2" t="s">
        <v>147</v>
      </c>
      <c r="H647" s="2">
        <v>2</v>
      </c>
      <c r="I647" s="2" t="s">
        <v>642</v>
      </c>
      <c r="J647" s="2" t="s">
        <v>551</v>
      </c>
      <c r="K647" s="2" t="s">
        <v>552</v>
      </c>
      <c r="L647" s="2" t="str">
        <f t="shared" si="42"/>
        <v>Inbred HIPS</v>
      </c>
      <c r="M647" t="s">
        <v>379</v>
      </c>
      <c r="N647">
        <v>272</v>
      </c>
      <c r="O647">
        <f>VLOOKUP(A647,'Original Index'!$A:$C,2,FALSE)</f>
        <v>1716028</v>
      </c>
      <c r="P647" s="2">
        <f>VLOOKUP(A647,'Original Index'!$A:$C,3,FALSE)</f>
        <v>1729679</v>
      </c>
      <c r="Q647">
        <f>IF(L647="Hybrid HIPS",VLOOKUP(F647,'Collection Maps'!$MR$5:$NM$46,MATCH(E647,'Collection Maps'!$MR$4:$NM$4,0),FALSE),VLOOKUP(F647,'Collection Maps'!$NS$6:$OO$89,MATCH(E647,'Collection Maps'!$NS$91:$OO$91,0),FALSE))</f>
        <v>45</v>
      </c>
    </row>
    <row r="648" spans="1:17" x14ac:dyDescent="0.45">
      <c r="A648" s="3" t="str">
        <f t="shared" si="40"/>
        <v>Inbred HIPS_2_68</v>
      </c>
      <c r="B648" s="3" t="str">
        <f t="shared" si="41"/>
        <v>2_68</v>
      </c>
      <c r="C648" s="2" t="str">
        <f t="shared" si="43"/>
        <v>Missouri Valley$Inbred HIPS$150N$Dryland$Rep$2$Plot460Row2$Range68$@PHZ51</v>
      </c>
      <c r="D648" s="2">
        <v>460</v>
      </c>
      <c r="E648" s="2">
        <v>2</v>
      </c>
      <c r="F648" s="2">
        <v>68</v>
      </c>
      <c r="G648" s="2" t="s">
        <v>171</v>
      </c>
      <c r="H648" s="2">
        <v>2</v>
      </c>
      <c r="I648" s="2" t="s">
        <v>642</v>
      </c>
      <c r="J648" s="2" t="s">
        <v>551</v>
      </c>
      <c r="K648" s="2" t="s">
        <v>552</v>
      </c>
      <c r="L648" s="2" t="str">
        <f t="shared" si="42"/>
        <v>Inbred HIPS</v>
      </c>
      <c r="M648" t="s">
        <v>379</v>
      </c>
      <c r="N648">
        <v>321</v>
      </c>
      <c r="O648">
        <f>VLOOKUP(A648,'Original Index'!$A:$C,2,FALSE)</f>
        <v>1716077</v>
      </c>
      <c r="P648" s="2">
        <f>VLOOKUP(A648,'Original Index'!$A:$C,3,FALSE)</f>
        <v>1729728</v>
      </c>
      <c r="Q648">
        <f>IF(L648="Hybrid HIPS",VLOOKUP(F648,'Collection Maps'!$MR$5:$NM$46,MATCH(E648,'Collection Maps'!$MR$4:$NM$4,0),FALSE),VLOOKUP(F648,'Collection Maps'!$NS$6:$OO$89,MATCH(E648,'Collection Maps'!$NS$91:$OO$91,0),FALSE))</f>
        <v>45</v>
      </c>
    </row>
    <row r="649" spans="1:17" x14ac:dyDescent="0.45">
      <c r="A649" s="3" t="str">
        <f t="shared" si="40"/>
        <v>Inbred HIPS_3_68</v>
      </c>
      <c r="B649" s="3" t="str">
        <f t="shared" si="41"/>
        <v>3_68</v>
      </c>
      <c r="C649" s="2" t="str">
        <f t="shared" si="43"/>
        <v>Missouri Valley$Inbred HIPS$150N$Dryland$Rep$2$Plot459Row3$Range68$@A682</v>
      </c>
      <c r="D649" s="2">
        <v>459</v>
      </c>
      <c r="E649" s="2">
        <v>3</v>
      </c>
      <c r="F649" s="2">
        <v>68</v>
      </c>
      <c r="G649" s="2" t="s">
        <v>56</v>
      </c>
      <c r="H649" s="2">
        <v>2</v>
      </c>
      <c r="I649" s="2" t="s">
        <v>642</v>
      </c>
      <c r="J649" s="2" t="s">
        <v>551</v>
      </c>
      <c r="K649" s="2" t="s">
        <v>552</v>
      </c>
      <c r="L649" s="2" t="str">
        <f t="shared" si="42"/>
        <v>Inbred HIPS</v>
      </c>
      <c r="M649" t="s">
        <v>379</v>
      </c>
      <c r="N649">
        <v>165</v>
      </c>
      <c r="O649">
        <f>VLOOKUP(A649,'Original Index'!$A:$C,2,FALSE)</f>
        <v>1715821</v>
      </c>
      <c r="P649" s="2">
        <f>VLOOKUP(A649,'Original Index'!$A:$C,3,FALSE)</f>
        <v>1729572</v>
      </c>
      <c r="Q649">
        <f>IF(L649="Hybrid HIPS",VLOOKUP(F649,'Collection Maps'!$MR$5:$NM$46,MATCH(E649,'Collection Maps'!$MR$4:$NM$4,0),FALSE),VLOOKUP(F649,'Collection Maps'!$NS$6:$OO$89,MATCH(E649,'Collection Maps'!$NS$91:$OO$91,0),FALSE))</f>
        <v>45</v>
      </c>
    </row>
    <row r="650" spans="1:17" x14ac:dyDescent="0.45">
      <c r="A650" s="3" t="str">
        <f t="shared" si="40"/>
        <v>Inbred HIPS_4_68</v>
      </c>
      <c r="B650" s="3" t="str">
        <f t="shared" si="41"/>
        <v>4_68</v>
      </c>
      <c r="C650" s="2" t="str">
        <f t="shared" si="43"/>
        <v>Missouri Valley$Inbred HIPS$150N$Dryland$Rep$2$Plot458Row4$Range68$@Va85</v>
      </c>
      <c r="D650" s="2">
        <v>458</v>
      </c>
      <c r="E650" s="2">
        <v>4</v>
      </c>
      <c r="F650" s="2">
        <v>68</v>
      </c>
      <c r="G650" s="2" t="s">
        <v>102</v>
      </c>
      <c r="H650" s="2">
        <v>2</v>
      </c>
      <c r="I650" s="2" t="s">
        <v>642</v>
      </c>
      <c r="J650" s="2" t="s">
        <v>551</v>
      </c>
      <c r="K650" s="2" t="s">
        <v>552</v>
      </c>
      <c r="L650" s="2" t="str">
        <f t="shared" si="42"/>
        <v>Inbred HIPS</v>
      </c>
      <c r="M650" t="s">
        <v>379</v>
      </c>
      <c r="N650">
        <v>298</v>
      </c>
      <c r="O650">
        <f>VLOOKUP(A650,'Original Index'!$A:$C,2,FALSE)</f>
        <v>1716054</v>
      </c>
      <c r="P650" s="2">
        <f>VLOOKUP(A650,'Original Index'!$A:$C,3,FALSE)</f>
        <v>1729705</v>
      </c>
      <c r="Q650">
        <f>IF(L650="Hybrid HIPS",VLOOKUP(F650,'Collection Maps'!$MR$5:$NM$46,MATCH(E650,'Collection Maps'!$MR$4:$NM$4,0),FALSE),VLOOKUP(F650,'Collection Maps'!$NS$6:$OO$89,MATCH(E650,'Collection Maps'!$NS$91:$OO$91,0),FALSE))</f>
        <v>45</v>
      </c>
    </row>
    <row r="651" spans="1:17" x14ac:dyDescent="0.45">
      <c r="A651" s="3" t="str">
        <f t="shared" si="40"/>
        <v>Inbred HIPS_5_68</v>
      </c>
      <c r="B651" s="3" t="str">
        <f t="shared" si="41"/>
        <v>5_68</v>
      </c>
      <c r="C651" s="2" t="str">
        <f t="shared" si="43"/>
        <v>Missouri Valley$Inbred HIPS$150N$Dryland$Rep$2$Plot457Row5$Range68$@E8501</v>
      </c>
      <c r="D651" s="2">
        <v>457</v>
      </c>
      <c r="E651" s="2">
        <v>5</v>
      </c>
      <c r="F651" s="2">
        <v>68</v>
      </c>
      <c r="G651" s="2" t="s">
        <v>116</v>
      </c>
      <c r="H651" s="2">
        <v>2</v>
      </c>
      <c r="I651" s="2" t="s">
        <v>642</v>
      </c>
      <c r="J651" s="2" t="s">
        <v>551</v>
      </c>
      <c r="K651" s="2" t="s">
        <v>552</v>
      </c>
      <c r="L651" s="2" t="str">
        <f t="shared" si="42"/>
        <v>Inbred HIPS</v>
      </c>
      <c r="M651" t="s">
        <v>379</v>
      </c>
      <c r="N651">
        <v>274</v>
      </c>
      <c r="O651">
        <f>VLOOKUP(A651,'Original Index'!$A:$C,2,FALSE)</f>
        <v>1716030</v>
      </c>
      <c r="P651" s="2">
        <f>VLOOKUP(A651,'Original Index'!$A:$C,3,FALSE)</f>
        <v>1729681</v>
      </c>
      <c r="Q651">
        <f>IF(L651="Hybrid HIPS",VLOOKUP(F651,'Collection Maps'!$MR$5:$NM$46,MATCH(E651,'Collection Maps'!$MR$4:$NM$4,0),FALSE),VLOOKUP(F651,'Collection Maps'!$NS$6:$OO$89,MATCH(E651,'Collection Maps'!$NS$91:$OO$91,0),FALSE))</f>
        <v>45</v>
      </c>
    </row>
    <row r="652" spans="1:17" x14ac:dyDescent="0.45">
      <c r="A652" s="3" t="str">
        <f t="shared" si="40"/>
        <v>Inbred HIPS_6_68</v>
      </c>
      <c r="B652" s="3" t="str">
        <f t="shared" si="41"/>
        <v>6_68</v>
      </c>
      <c r="C652" s="2" t="str">
        <f t="shared" si="43"/>
        <v>Missouri Valley$Inbred HIPS$150N$Dryland$Rep$2$Plot456Row6$Range68$@MO1W</v>
      </c>
      <c r="D652" s="2">
        <v>456</v>
      </c>
      <c r="E652" s="2">
        <v>6</v>
      </c>
      <c r="F652" s="2">
        <v>68</v>
      </c>
      <c r="G652" s="2" t="s">
        <v>97</v>
      </c>
      <c r="H652" s="2">
        <v>2</v>
      </c>
      <c r="I652" s="2" t="s">
        <v>642</v>
      </c>
      <c r="J652" s="2" t="s">
        <v>551</v>
      </c>
      <c r="K652" s="2" t="s">
        <v>552</v>
      </c>
      <c r="L652" s="2" t="str">
        <f t="shared" si="42"/>
        <v>Inbred HIPS</v>
      </c>
      <c r="M652" t="s">
        <v>379</v>
      </c>
      <c r="N652">
        <v>256</v>
      </c>
      <c r="O652">
        <f>VLOOKUP(A652,'Original Index'!$A:$C,2,FALSE)</f>
        <v>1716012</v>
      </c>
      <c r="P652" s="2">
        <f>VLOOKUP(A652,'Original Index'!$A:$C,3,FALSE)</f>
        <v>1729663</v>
      </c>
      <c r="Q652">
        <f>IF(L652="Hybrid HIPS",VLOOKUP(F652,'Collection Maps'!$MR$5:$NM$46,MATCH(E652,'Collection Maps'!$MR$4:$NM$4,0),FALSE),VLOOKUP(F652,'Collection Maps'!$NS$6:$OO$89,MATCH(E652,'Collection Maps'!$NS$91:$OO$91,0),FALSE))</f>
        <v>45</v>
      </c>
    </row>
    <row r="653" spans="1:17" x14ac:dyDescent="0.45">
      <c r="A653" s="3" t="str">
        <f t="shared" si="40"/>
        <v>Inbred HIPS_7_68</v>
      </c>
      <c r="B653" s="3" t="str">
        <f t="shared" si="41"/>
        <v>7_68</v>
      </c>
      <c r="C653" s="2" t="str">
        <f t="shared" si="43"/>
        <v>Missouri Valley$Inbred HIPS$150N$Dryland$Rep$2$Plot455Row7$Range68$@B52</v>
      </c>
      <c r="D653" s="2">
        <v>455</v>
      </c>
      <c r="E653" s="2">
        <v>7</v>
      </c>
      <c r="F653" s="2">
        <v>68</v>
      </c>
      <c r="G653" s="2" t="s">
        <v>84</v>
      </c>
      <c r="H653" s="2">
        <v>2</v>
      </c>
      <c r="I653" s="2" t="s">
        <v>642</v>
      </c>
      <c r="J653" s="2" t="s">
        <v>551</v>
      </c>
      <c r="K653" s="2" t="s">
        <v>552</v>
      </c>
      <c r="L653" s="2" t="str">
        <f t="shared" si="42"/>
        <v>Inbred HIPS</v>
      </c>
      <c r="M653" t="s">
        <v>379</v>
      </c>
      <c r="N653">
        <v>309</v>
      </c>
      <c r="O653">
        <f>VLOOKUP(A653,'Original Index'!$A:$C,2,FALSE)</f>
        <v>1716065</v>
      </c>
      <c r="P653" s="2">
        <f>VLOOKUP(A653,'Original Index'!$A:$C,3,FALSE)</f>
        <v>1729716</v>
      </c>
      <c r="Q653">
        <f>IF(L653="Hybrid HIPS",VLOOKUP(F653,'Collection Maps'!$MR$5:$NM$46,MATCH(E653,'Collection Maps'!$MR$4:$NM$4,0),FALSE),VLOOKUP(F653,'Collection Maps'!$NS$6:$OO$89,MATCH(E653,'Collection Maps'!$NS$91:$OO$91,0),FALSE))</f>
        <v>45</v>
      </c>
    </row>
    <row r="654" spans="1:17" x14ac:dyDescent="0.45">
      <c r="A654" s="3" t="str">
        <f t="shared" si="40"/>
        <v>Inbred HIPS_8_68</v>
      </c>
      <c r="B654" s="3" t="str">
        <f t="shared" si="41"/>
        <v>8_68</v>
      </c>
      <c r="C654" s="2" t="str">
        <f t="shared" si="43"/>
        <v>Missouri Valley$Inbred HIPS$150N$Dryland$Rep$2$Plot454Row8$Range68$@Oh43E</v>
      </c>
      <c r="D654" s="2">
        <v>454</v>
      </c>
      <c r="E654" s="2">
        <v>8</v>
      </c>
      <c r="F654" s="2">
        <v>68</v>
      </c>
      <c r="G654" s="2" t="s">
        <v>110</v>
      </c>
      <c r="H654" s="2">
        <v>2</v>
      </c>
      <c r="I654" s="2" t="s">
        <v>642</v>
      </c>
      <c r="J654" s="2" t="s">
        <v>551</v>
      </c>
      <c r="K654" s="2" t="s">
        <v>552</v>
      </c>
      <c r="L654" s="2" t="str">
        <f t="shared" si="42"/>
        <v>Inbred HIPS</v>
      </c>
      <c r="M654" t="s">
        <v>379</v>
      </c>
      <c r="N654">
        <v>41</v>
      </c>
      <c r="O654">
        <f>VLOOKUP(A654,'Original Index'!$A:$C,2,FALSE)</f>
        <v>1715497</v>
      </c>
      <c r="P654" s="2">
        <f>VLOOKUP(A654,'Original Index'!$A:$C,3,FALSE)</f>
        <v>1729448</v>
      </c>
      <c r="Q654">
        <f>IF(L654="Hybrid HIPS",VLOOKUP(F654,'Collection Maps'!$MR$5:$NM$46,MATCH(E654,'Collection Maps'!$MR$4:$NM$4,0),FALSE),VLOOKUP(F654,'Collection Maps'!$NS$6:$OO$89,MATCH(E654,'Collection Maps'!$NS$91:$OO$91,0),FALSE))</f>
        <v>45</v>
      </c>
    </row>
    <row r="655" spans="1:17" x14ac:dyDescent="0.45">
      <c r="A655" s="3" t="str">
        <f t="shared" si="40"/>
        <v>Inbred HIPS_9_68</v>
      </c>
      <c r="B655" s="3" t="str">
        <f t="shared" si="41"/>
        <v>9_68</v>
      </c>
      <c r="C655" s="2" t="str">
        <f t="shared" si="43"/>
        <v>Missouri Valley$Inbred HIPS$150N$Dryland$Rep$2$Plot453Row9$Range68$@NC368</v>
      </c>
      <c r="D655" s="2">
        <v>453</v>
      </c>
      <c r="E655" s="2">
        <v>9</v>
      </c>
      <c r="F655" s="2">
        <v>68</v>
      </c>
      <c r="G655" s="2" t="s">
        <v>159</v>
      </c>
      <c r="H655" s="2">
        <v>2</v>
      </c>
      <c r="I655" s="2" t="s">
        <v>642</v>
      </c>
      <c r="J655" s="2" t="s">
        <v>551</v>
      </c>
      <c r="K655" s="2" t="s">
        <v>552</v>
      </c>
      <c r="L655" s="2" t="str">
        <f t="shared" si="42"/>
        <v>Inbred HIPS</v>
      </c>
      <c r="M655" t="s">
        <v>379</v>
      </c>
      <c r="N655">
        <v>244</v>
      </c>
      <c r="O655">
        <f>VLOOKUP(A655,'Original Index'!$A:$C,2,FALSE)</f>
        <v>1715900</v>
      </c>
      <c r="P655" s="2">
        <f>VLOOKUP(A655,'Original Index'!$A:$C,3,FALSE)</f>
        <v>1729651</v>
      </c>
      <c r="Q655">
        <f>IF(L655="Hybrid HIPS",VLOOKUP(F655,'Collection Maps'!$MR$5:$NM$46,MATCH(E655,'Collection Maps'!$MR$4:$NM$4,0),FALSE),VLOOKUP(F655,'Collection Maps'!$NS$6:$OO$89,MATCH(E655,'Collection Maps'!$NS$91:$OO$91,0),FALSE))</f>
        <v>45</v>
      </c>
    </row>
    <row r="656" spans="1:17" x14ac:dyDescent="0.45">
      <c r="A656" s="3" t="str">
        <f t="shared" si="40"/>
        <v>Inbred HIPS_10_68</v>
      </c>
      <c r="B656" s="3" t="str">
        <f t="shared" si="41"/>
        <v>10_68</v>
      </c>
      <c r="C656" s="2" t="str">
        <f t="shared" si="43"/>
        <v>Missouri Valley$Inbred HIPS$150N$Dryland$Rep$2$Plot452Row10$Range68$@Hy</v>
      </c>
      <c r="D656" s="2">
        <v>452</v>
      </c>
      <c r="E656" s="2">
        <v>10</v>
      </c>
      <c r="F656" s="2">
        <v>68</v>
      </c>
      <c r="G656" s="2" t="s">
        <v>140</v>
      </c>
      <c r="H656" s="2">
        <v>2</v>
      </c>
      <c r="I656" s="2" t="s">
        <v>642</v>
      </c>
      <c r="J656" s="2" t="s">
        <v>551</v>
      </c>
      <c r="K656" s="2" t="s">
        <v>552</v>
      </c>
      <c r="L656" s="2" t="str">
        <f t="shared" si="42"/>
        <v>Inbred HIPS</v>
      </c>
      <c r="M656" t="s">
        <v>379</v>
      </c>
      <c r="N656">
        <v>225</v>
      </c>
      <c r="O656">
        <f>VLOOKUP(A656,'Original Index'!$A:$C,2,FALSE)</f>
        <v>1715881</v>
      </c>
      <c r="P656" s="2">
        <f>VLOOKUP(A656,'Original Index'!$A:$C,3,FALSE)</f>
        <v>1729632</v>
      </c>
      <c r="Q656">
        <f>IF(L656="Hybrid HIPS",VLOOKUP(F656,'Collection Maps'!$MR$5:$NM$46,MATCH(E656,'Collection Maps'!$MR$4:$NM$4,0),FALSE),VLOOKUP(F656,'Collection Maps'!$NS$6:$OO$89,MATCH(E656,'Collection Maps'!$NS$91:$OO$91,0),FALSE))</f>
        <v>45</v>
      </c>
    </row>
    <row r="657" spans="1:17" x14ac:dyDescent="0.45">
      <c r="A657" s="3" t="str">
        <f t="shared" si="40"/>
        <v>Inbred HIPS_11_68</v>
      </c>
      <c r="B657" s="3" t="str">
        <f t="shared" si="41"/>
        <v>11_68</v>
      </c>
      <c r="C657" s="2" t="str">
        <f t="shared" si="43"/>
        <v>Missouri Valley$Inbred HIPS$150N$Dryland$Rep$2$Plot451Row11$Range68$@B10</v>
      </c>
      <c r="D657" s="2">
        <v>451</v>
      </c>
      <c r="E657" s="2">
        <v>11</v>
      </c>
      <c r="F657" s="2">
        <v>68</v>
      </c>
      <c r="G657" s="2" t="s">
        <v>174</v>
      </c>
      <c r="H657" s="2">
        <v>2</v>
      </c>
      <c r="I657" s="2" t="s">
        <v>642</v>
      </c>
      <c r="J657" s="2" t="s">
        <v>551</v>
      </c>
      <c r="K657" s="2" t="s">
        <v>552</v>
      </c>
      <c r="L657" s="2" t="str">
        <f t="shared" si="42"/>
        <v>Inbred HIPS</v>
      </c>
      <c r="M657" t="s">
        <v>379</v>
      </c>
      <c r="N657">
        <v>48</v>
      </c>
      <c r="O657">
        <f>VLOOKUP(A657,'Original Index'!$A:$C,2,FALSE)</f>
        <v>1715604</v>
      </c>
      <c r="P657" s="2">
        <f>VLOOKUP(A657,'Original Index'!$A:$C,3,FALSE)</f>
        <v>1729455</v>
      </c>
      <c r="Q657">
        <f>IF(L657="Hybrid HIPS",VLOOKUP(F657,'Collection Maps'!$MR$5:$NM$46,MATCH(E657,'Collection Maps'!$MR$4:$NM$4,0),FALSE),VLOOKUP(F657,'Collection Maps'!$NS$6:$OO$89,MATCH(E657,'Collection Maps'!$NS$91:$OO$91,0),FALSE))</f>
        <v>45</v>
      </c>
    </row>
    <row r="658" spans="1:17" x14ac:dyDescent="0.45">
      <c r="A658" s="3" t="str">
        <f t="shared" si="40"/>
        <v>Inbred HIPS_11_69</v>
      </c>
      <c r="B658" s="3" t="str">
        <f t="shared" si="41"/>
        <v>11_69</v>
      </c>
      <c r="C658" s="2" t="str">
        <f t="shared" si="43"/>
        <v>Missouri Valley$Inbred HIPS$150N$Dryland$Rep$2$Plot470Row11$Range69$@Seagull Seventeen</v>
      </c>
      <c r="D658" s="2">
        <v>470</v>
      </c>
      <c r="E658" s="2">
        <v>11</v>
      </c>
      <c r="F658" s="2">
        <v>69</v>
      </c>
      <c r="G658" s="2" t="s">
        <v>191</v>
      </c>
      <c r="H658" s="2">
        <v>2</v>
      </c>
      <c r="I658" s="2" t="s">
        <v>642</v>
      </c>
      <c r="J658" s="2" t="s">
        <v>551</v>
      </c>
      <c r="K658" s="2" t="s">
        <v>552</v>
      </c>
      <c r="L658" s="2" t="str">
        <f t="shared" si="42"/>
        <v>Inbred HIPS</v>
      </c>
      <c r="M658" t="s">
        <v>379</v>
      </c>
      <c r="N658">
        <v>170</v>
      </c>
      <c r="O658">
        <f>VLOOKUP(A658,'Original Index'!$A:$C,2,FALSE)</f>
        <v>1715826</v>
      </c>
      <c r="P658" s="2">
        <f>VLOOKUP(A658,'Original Index'!$A:$C,3,FALSE)</f>
        <v>1729577</v>
      </c>
      <c r="Q658">
        <f>IF(L658="Hybrid HIPS",VLOOKUP(F658,'Collection Maps'!$MR$5:$NM$46,MATCH(E658,'Collection Maps'!$MR$4:$NM$4,0),FALSE),VLOOKUP(F658,'Collection Maps'!$NS$6:$OO$89,MATCH(E658,'Collection Maps'!$NS$91:$OO$91,0),FALSE))</f>
        <v>46</v>
      </c>
    </row>
    <row r="659" spans="1:17" x14ac:dyDescent="0.45">
      <c r="A659" s="3" t="str">
        <f t="shared" si="40"/>
        <v>Inbred HIPS_10_69</v>
      </c>
      <c r="B659" s="3" t="str">
        <f t="shared" si="41"/>
        <v>10_69</v>
      </c>
      <c r="C659" s="2" t="str">
        <f t="shared" si="43"/>
        <v>Missouri Valley$Inbred HIPS$150N$Dryland$Rep$2$Plot469Row10$Range69$@NC298</v>
      </c>
      <c r="D659" s="2">
        <v>469</v>
      </c>
      <c r="E659" s="2">
        <v>10</v>
      </c>
      <c r="F659" s="2">
        <v>69</v>
      </c>
      <c r="G659" s="2" t="s">
        <v>175</v>
      </c>
      <c r="H659" s="2">
        <v>2</v>
      </c>
      <c r="I659" s="2" t="s">
        <v>642</v>
      </c>
      <c r="J659" s="2" t="s">
        <v>551</v>
      </c>
      <c r="K659" s="2" t="s">
        <v>552</v>
      </c>
      <c r="L659" s="2" t="str">
        <f t="shared" si="42"/>
        <v>Inbred HIPS</v>
      </c>
      <c r="M659" t="s">
        <v>379</v>
      </c>
      <c r="N659">
        <v>344</v>
      </c>
      <c r="O659">
        <f>VLOOKUP(A659,'Original Index'!$A:$C,2,FALSE)</f>
        <v>1716100</v>
      </c>
      <c r="P659" s="2">
        <f>VLOOKUP(A659,'Original Index'!$A:$C,3,FALSE)</f>
        <v>1729751</v>
      </c>
      <c r="Q659">
        <f>IF(L659="Hybrid HIPS",VLOOKUP(F659,'Collection Maps'!$MR$5:$NM$46,MATCH(E659,'Collection Maps'!$MR$4:$NM$4,0),FALSE),VLOOKUP(F659,'Collection Maps'!$NS$6:$OO$89,MATCH(E659,'Collection Maps'!$NS$91:$OO$91,0),FALSE))</f>
        <v>46</v>
      </c>
    </row>
    <row r="660" spans="1:17" x14ac:dyDescent="0.45">
      <c r="A660" s="3" t="str">
        <f t="shared" si="40"/>
        <v>Inbred HIPS_9_69</v>
      </c>
      <c r="B660" s="3" t="str">
        <f t="shared" si="41"/>
        <v>9_69</v>
      </c>
      <c r="C660" s="2" t="str">
        <f t="shared" si="43"/>
        <v>Missouri Valley$Inbred HIPS$150N$Dryland$Rep$2$Plot468Row9$Range69$@PHW17</v>
      </c>
      <c r="D660" s="2">
        <v>468</v>
      </c>
      <c r="E660" s="2">
        <v>9</v>
      </c>
      <c r="F660" s="2">
        <v>69</v>
      </c>
      <c r="G660" s="2" t="s">
        <v>183</v>
      </c>
      <c r="H660" s="2">
        <v>2</v>
      </c>
      <c r="I660" s="2" t="s">
        <v>642</v>
      </c>
      <c r="J660" s="2" t="s">
        <v>551</v>
      </c>
      <c r="K660" s="2" t="s">
        <v>552</v>
      </c>
      <c r="L660" s="2" t="str">
        <f t="shared" si="42"/>
        <v>Inbred HIPS</v>
      </c>
      <c r="M660" t="s">
        <v>379</v>
      </c>
      <c r="N660">
        <v>192</v>
      </c>
      <c r="O660">
        <f>VLOOKUP(A660,'Original Index'!$A:$C,2,FALSE)</f>
        <v>1715848</v>
      </c>
      <c r="P660" s="2">
        <f>VLOOKUP(A660,'Original Index'!$A:$C,3,FALSE)</f>
        <v>1729599</v>
      </c>
      <c r="Q660">
        <f>IF(L660="Hybrid HIPS",VLOOKUP(F660,'Collection Maps'!$MR$5:$NM$46,MATCH(E660,'Collection Maps'!$MR$4:$NM$4,0),FALSE),VLOOKUP(F660,'Collection Maps'!$NS$6:$OO$89,MATCH(E660,'Collection Maps'!$NS$91:$OO$91,0),FALSE))</f>
        <v>46</v>
      </c>
    </row>
    <row r="661" spans="1:17" x14ac:dyDescent="0.45">
      <c r="A661" s="3" t="str">
        <f t="shared" si="40"/>
        <v>Inbred HIPS_8_69</v>
      </c>
      <c r="B661" s="3" t="str">
        <f t="shared" si="41"/>
        <v>8_69</v>
      </c>
      <c r="C661" s="2" t="str">
        <f t="shared" si="43"/>
        <v>Missouri Valley$Inbred HIPS$150N$Dryland$Rep$2$Plot467Row8$Range69$@CML328</v>
      </c>
      <c r="D661" s="2">
        <v>467</v>
      </c>
      <c r="E661" s="2">
        <v>8</v>
      </c>
      <c r="F661" s="2">
        <v>69</v>
      </c>
      <c r="G661" s="2" t="s">
        <v>162</v>
      </c>
      <c r="H661" s="2">
        <v>2</v>
      </c>
      <c r="I661" s="2" t="s">
        <v>642</v>
      </c>
      <c r="J661" s="2" t="s">
        <v>551</v>
      </c>
      <c r="K661" s="2" t="s">
        <v>552</v>
      </c>
      <c r="L661" s="2" t="str">
        <f t="shared" si="42"/>
        <v>Inbred HIPS</v>
      </c>
      <c r="M661" t="s">
        <v>379</v>
      </c>
      <c r="N661">
        <v>284</v>
      </c>
      <c r="O661">
        <f>VLOOKUP(A661,'Original Index'!$A:$C,2,FALSE)</f>
        <v>1716040</v>
      </c>
      <c r="P661" s="2">
        <f>VLOOKUP(A661,'Original Index'!$A:$C,3,FALSE)</f>
        <v>1729691</v>
      </c>
      <c r="Q661">
        <f>IF(L661="Hybrid HIPS",VLOOKUP(F661,'Collection Maps'!$MR$5:$NM$46,MATCH(E661,'Collection Maps'!$MR$4:$NM$4,0),FALSE),VLOOKUP(F661,'Collection Maps'!$NS$6:$OO$89,MATCH(E661,'Collection Maps'!$NS$91:$OO$91,0),FALSE))</f>
        <v>46</v>
      </c>
    </row>
    <row r="662" spans="1:17" x14ac:dyDescent="0.45">
      <c r="A662" s="3" t="str">
        <f t="shared" si="40"/>
        <v>Inbred HIPS_7_69</v>
      </c>
      <c r="B662" s="3" t="str">
        <f t="shared" si="41"/>
        <v>7_69</v>
      </c>
      <c r="C662" s="2" t="str">
        <f t="shared" si="43"/>
        <v>Missouri Valley$Inbred HIPS$150N$Dryland$Rep$2$Plot466Row7$Range69$@ICI 740</v>
      </c>
      <c r="D662" s="2">
        <v>466</v>
      </c>
      <c r="E662" s="2">
        <v>7</v>
      </c>
      <c r="F662" s="2">
        <v>69</v>
      </c>
      <c r="G662" s="2" t="s">
        <v>85</v>
      </c>
      <c r="H662" s="2">
        <v>2</v>
      </c>
      <c r="I662" s="2" t="s">
        <v>642</v>
      </c>
      <c r="J662" s="2" t="s">
        <v>551</v>
      </c>
      <c r="K662" s="2" t="s">
        <v>552</v>
      </c>
      <c r="L662" s="2" t="str">
        <f t="shared" si="42"/>
        <v>Inbred HIPS</v>
      </c>
      <c r="M662" t="s">
        <v>379</v>
      </c>
      <c r="N662">
        <v>154</v>
      </c>
      <c r="O662">
        <f>VLOOKUP(A662,'Original Index'!$A:$C,2,FALSE)</f>
        <v>1715810</v>
      </c>
      <c r="P662" s="2">
        <f>VLOOKUP(A662,'Original Index'!$A:$C,3,FALSE)</f>
        <v>1729561</v>
      </c>
      <c r="Q662">
        <f>IF(L662="Hybrid HIPS",VLOOKUP(F662,'Collection Maps'!$MR$5:$NM$46,MATCH(E662,'Collection Maps'!$MR$4:$NM$4,0),FALSE),VLOOKUP(F662,'Collection Maps'!$NS$6:$OO$89,MATCH(E662,'Collection Maps'!$NS$91:$OO$91,0),FALSE))</f>
        <v>46</v>
      </c>
    </row>
    <row r="663" spans="1:17" x14ac:dyDescent="0.45">
      <c r="A663" s="3" t="str">
        <f t="shared" si="40"/>
        <v>Inbred HIPS_6_69</v>
      </c>
      <c r="B663" s="3" t="str">
        <f t="shared" si="41"/>
        <v>6_69</v>
      </c>
      <c r="C663" s="2" t="str">
        <f t="shared" si="43"/>
        <v>Missouri Valley$Inbred HIPS$150N$Dryland$Rep$2$Plot465Row6$Range69$@Mo46</v>
      </c>
      <c r="D663" s="2">
        <v>465</v>
      </c>
      <c r="E663" s="2">
        <v>6</v>
      </c>
      <c r="F663" s="2">
        <v>69</v>
      </c>
      <c r="G663" s="2" t="s">
        <v>170</v>
      </c>
      <c r="H663" s="2">
        <v>2</v>
      </c>
      <c r="I663" s="2" t="s">
        <v>642</v>
      </c>
      <c r="J663" s="2" t="s">
        <v>551</v>
      </c>
      <c r="K663" s="2" t="s">
        <v>552</v>
      </c>
      <c r="L663" s="2" t="str">
        <f t="shared" si="42"/>
        <v>Inbred HIPS</v>
      </c>
      <c r="M663" t="s">
        <v>379</v>
      </c>
      <c r="N663">
        <v>312</v>
      </c>
      <c r="O663">
        <f>VLOOKUP(A663,'Original Index'!$A:$C,2,FALSE)</f>
        <v>1716068</v>
      </c>
      <c r="P663" s="2">
        <f>VLOOKUP(A663,'Original Index'!$A:$C,3,FALSE)</f>
        <v>1729719</v>
      </c>
      <c r="Q663">
        <f>IF(L663="Hybrid HIPS",VLOOKUP(F663,'Collection Maps'!$MR$5:$NM$46,MATCH(E663,'Collection Maps'!$MR$4:$NM$4,0),FALSE),VLOOKUP(F663,'Collection Maps'!$NS$6:$OO$89,MATCH(E663,'Collection Maps'!$NS$91:$OO$91,0),FALSE))</f>
        <v>46</v>
      </c>
    </row>
    <row r="664" spans="1:17" x14ac:dyDescent="0.45">
      <c r="A664" s="3" t="str">
        <f t="shared" si="40"/>
        <v>Inbred HIPS_5_69</v>
      </c>
      <c r="B664" s="3" t="str">
        <f t="shared" si="41"/>
        <v>5_69</v>
      </c>
      <c r="C664" s="2" t="str">
        <f t="shared" si="43"/>
        <v>Missouri Valley$Inbred HIPS$150N$Dryland$Rep$2$Plot464Row5$Range69$@B73</v>
      </c>
      <c r="D664" s="2">
        <v>464</v>
      </c>
      <c r="E664" s="2">
        <v>5</v>
      </c>
      <c r="F664" s="2">
        <v>69</v>
      </c>
      <c r="G664" s="2" t="s">
        <v>21</v>
      </c>
      <c r="H664" s="2">
        <v>2</v>
      </c>
      <c r="I664" s="2" t="s">
        <v>642</v>
      </c>
      <c r="J664" s="2" t="s">
        <v>551</v>
      </c>
      <c r="K664" s="2" t="s">
        <v>552</v>
      </c>
      <c r="L664" s="2" t="str">
        <f t="shared" si="42"/>
        <v>Inbred HIPS</v>
      </c>
      <c r="M664" t="s">
        <v>379</v>
      </c>
      <c r="N664">
        <v>367</v>
      </c>
      <c r="O664">
        <f>VLOOKUP(A664,'Original Index'!$A:$C,2,FALSE)</f>
        <v>1716215</v>
      </c>
      <c r="P664" s="2">
        <f>VLOOKUP(A664,'Original Index'!$A:$C,3,FALSE)</f>
        <v>1729774</v>
      </c>
      <c r="Q664">
        <f>IF(L664="Hybrid HIPS",VLOOKUP(F664,'Collection Maps'!$MR$5:$NM$46,MATCH(E664,'Collection Maps'!$MR$4:$NM$4,0),FALSE),VLOOKUP(F664,'Collection Maps'!$NS$6:$OO$89,MATCH(E664,'Collection Maps'!$NS$91:$OO$91,0),FALSE))</f>
        <v>46</v>
      </c>
    </row>
    <row r="665" spans="1:17" x14ac:dyDescent="0.45">
      <c r="A665" s="3" t="str">
        <f t="shared" si="40"/>
        <v>Inbred HIPS_4_69</v>
      </c>
      <c r="B665" s="3" t="str">
        <f t="shared" si="41"/>
        <v>4_69</v>
      </c>
      <c r="C665" s="2" t="str">
        <f t="shared" si="43"/>
        <v>Missouri Valley$Inbred HIPS$150N$Dryland$Rep$2$Plot463Row4$Range69$@PB80</v>
      </c>
      <c r="D665" s="2">
        <v>463</v>
      </c>
      <c r="E665" s="2">
        <v>4</v>
      </c>
      <c r="F665" s="2">
        <v>69</v>
      </c>
      <c r="G665" s="2" t="s">
        <v>57</v>
      </c>
      <c r="H665" s="2">
        <v>2</v>
      </c>
      <c r="I665" s="2" t="s">
        <v>642</v>
      </c>
      <c r="J665" s="2" t="s">
        <v>551</v>
      </c>
      <c r="K665" s="2" t="s">
        <v>552</v>
      </c>
      <c r="L665" s="2" t="str">
        <f t="shared" si="42"/>
        <v>Inbred HIPS</v>
      </c>
      <c r="M665" t="s">
        <v>379</v>
      </c>
      <c r="N665">
        <v>200</v>
      </c>
      <c r="O665">
        <f>VLOOKUP(A665,'Original Index'!$A:$C,2,FALSE)</f>
        <v>1715856</v>
      </c>
      <c r="P665" s="2">
        <f>VLOOKUP(A665,'Original Index'!$A:$C,3,FALSE)</f>
        <v>1729607</v>
      </c>
      <c r="Q665">
        <f>IF(L665="Hybrid HIPS",VLOOKUP(F665,'Collection Maps'!$MR$5:$NM$46,MATCH(E665,'Collection Maps'!$MR$4:$NM$4,0),FALSE),VLOOKUP(F665,'Collection Maps'!$NS$6:$OO$89,MATCH(E665,'Collection Maps'!$NS$91:$OO$91,0),FALSE))</f>
        <v>46</v>
      </c>
    </row>
    <row r="666" spans="1:17" x14ac:dyDescent="0.45">
      <c r="A666" s="3" t="str">
        <f t="shared" si="40"/>
        <v>Inbred HIPS_3_69</v>
      </c>
      <c r="B666" s="3" t="str">
        <f t="shared" si="41"/>
        <v>3_69</v>
      </c>
      <c r="C666" s="2" t="str">
        <f t="shared" si="43"/>
        <v>Missouri Valley$Inbred HIPS$150N$Dryland$Rep$2$Plot462Row3$Range69$@IDS28</v>
      </c>
      <c r="D666" s="2">
        <v>462</v>
      </c>
      <c r="E666" s="2">
        <v>3</v>
      </c>
      <c r="F666" s="2">
        <v>69</v>
      </c>
      <c r="G666" s="2" t="s">
        <v>168</v>
      </c>
      <c r="H666" s="2">
        <v>2</v>
      </c>
      <c r="I666" s="2" t="s">
        <v>642</v>
      </c>
      <c r="J666" s="2" t="s">
        <v>551</v>
      </c>
      <c r="K666" s="2" t="s">
        <v>552</v>
      </c>
      <c r="L666" s="2" t="str">
        <f t="shared" si="42"/>
        <v>Inbred HIPS</v>
      </c>
      <c r="M666" t="s">
        <v>379</v>
      </c>
      <c r="N666">
        <v>108</v>
      </c>
      <c r="O666">
        <f>VLOOKUP(A666,'Original Index'!$A:$C,2,FALSE)</f>
        <v>1715664</v>
      </c>
      <c r="P666" s="2">
        <f>VLOOKUP(A666,'Original Index'!$A:$C,3,FALSE)</f>
        <v>1729515</v>
      </c>
      <c r="Q666">
        <f>IF(L666="Hybrid HIPS",VLOOKUP(F666,'Collection Maps'!$MR$5:$NM$46,MATCH(E666,'Collection Maps'!$MR$4:$NM$4,0),FALSE),VLOOKUP(F666,'Collection Maps'!$NS$6:$OO$89,MATCH(E666,'Collection Maps'!$NS$91:$OO$91,0),FALSE))</f>
        <v>46</v>
      </c>
    </row>
    <row r="667" spans="1:17" x14ac:dyDescent="0.45">
      <c r="A667" s="3" t="str">
        <f t="shared" si="40"/>
        <v>Inbred HIPS_2_69</v>
      </c>
      <c r="B667" s="3" t="str">
        <f t="shared" si="41"/>
        <v>2_69</v>
      </c>
      <c r="C667" s="2" t="str">
        <f t="shared" si="43"/>
        <v>Missouri Valley$Inbred HIPS$150N$Dryland$Rep$2$Plot461Row2$Range69$@SA24</v>
      </c>
      <c r="D667" s="2">
        <v>461</v>
      </c>
      <c r="E667" s="2">
        <v>2</v>
      </c>
      <c r="F667" s="2">
        <v>69</v>
      </c>
      <c r="G667" s="2" t="s">
        <v>133</v>
      </c>
      <c r="H667" s="2">
        <v>2</v>
      </c>
      <c r="I667" s="2" t="s">
        <v>642</v>
      </c>
      <c r="J667" s="2" t="s">
        <v>551</v>
      </c>
      <c r="K667" s="2" t="s">
        <v>552</v>
      </c>
      <c r="L667" s="2" t="str">
        <f t="shared" si="42"/>
        <v>Inbred HIPS</v>
      </c>
      <c r="M667" t="s">
        <v>379</v>
      </c>
      <c r="N667">
        <v>245</v>
      </c>
      <c r="O667">
        <f>VLOOKUP(A667,'Original Index'!$A:$C,2,FALSE)</f>
        <v>1716001</v>
      </c>
      <c r="P667" s="2">
        <f>VLOOKUP(A667,'Original Index'!$A:$C,3,FALSE)</f>
        <v>1729652</v>
      </c>
      <c r="Q667">
        <f>IF(L667="Hybrid HIPS",VLOOKUP(F667,'Collection Maps'!$MR$5:$NM$46,MATCH(E667,'Collection Maps'!$MR$4:$NM$4,0),FALSE),VLOOKUP(F667,'Collection Maps'!$NS$6:$OO$89,MATCH(E667,'Collection Maps'!$NS$91:$OO$91,0),FALSE))</f>
        <v>46</v>
      </c>
    </row>
    <row r="668" spans="1:17" x14ac:dyDescent="0.45">
      <c r="A668" s="3" t="str">
        <f t="shared" si="40"/>
        <v>Inbred HIPS_2_70</v>
      </c>
      <c r="B668" s="3" t="str">
        <f t="shared" si="41"/>
        <v>2_70</v>
      </c>
      <c r="C668" s="2" t="str">
        <f t="shared" si="43"/>
        <v>Missouri Valley$Inbred HIPS$150N$Dryland$Rep$2$Plot480Row2$Range70$@S8326</v>
      </c>
      <c r="D668" s="2">
        <v>480</v>
      </c>
      <c r="E668" s="2">
        <v>2</v>
      </c>
      <c r="F668" s="2">
        <v>70</v>
      </c>
      <c r="G668" s="2" t="s">
        <v>146</v>
      </c>
      <c r="H668" s="2">
        <v>2</v>
      </c>
      <c r="I668" s="2" t="s">
        <v>642</v>
      </c>
      <c r="J668" s="2" t="s">
        <v>551</v>
      </c>
      <c r="K668" s="2" t="s">
        <v>552</v>
      </c>
      <c r="L668" s="2" t="str">
        <f t="shared" si="42"/>
        <v>Inbred HIPS</v>
      </c>
      <c r="M668" t="s">
        <v>379</v>
      </c>
      <c r="N668">
        <v>88</v>
      </c>
      <c r="O668">
        <f>VLOOKUP(A668,'Original Index'!$A:$C,2,FALSE)</f>
        <v>1715644</v>
      </c>
      <c r="P668" s="2">
        <f>VLOOKUP(A668,'Original Index'!$A:$C,3,FALSE)</f>
        <v>1729495</v>
      </c>
      <c r="Q668">
        <f>IF(L668="Hybrid HIPS",VLOOKUP(F668,'Collection Maps'!$MR$5:$NM$46,MATCH(E668,'Collection Maps'!$MR$4:$NM$4,0),FALSE),VLOOKUP(F668,'Collection Maps'!$NS$6:$OO$89,MATCH(E668,'Collection Maps'!$NS$91:$OO$91,0),FALSE))</f>
        <v>46</v>
      </c>
    </row>
    <row r="669" spans="1:17" x14ac:dyDescent="0.45">
      <c r="A669" s="3" t="str">
        <f t="shared" si="40"/>
        <v>Inbred HIPS_3_70</v>
      </c>
      <c r="B669" s="3" t="str">
        <f t="shared" si="41"/>
        <v>3_70</v>
      </c>
      <c r="C669" s="2" t="str">
        <f t="shared" si="43"/>
        <v>Missouri Valley$Inbred HIPS$150N$Dryland$Rep$2$Plot479Row3$Range70$@CH701-30</v>
      </c>
      <c r="D669" s="2">
        <v>479</v>
      </c>
      <c r="E669" s="2">
        <v>3</v>
      </c>
      <c r="F669" s="2">
        <v>70</v>
      </c>
      <c r="G669" s="2" t="s">
        <v>131</v>
      </c>
      <c r="H669" s="2">
        <v>2</v>
      </c>
      <c r="I669" s="2" t="s">
        <v>642</v>
      </c>
      <c r="J669" s="2" t="s">
        <v>551</v>
      </c>
      <c r="K669" s="2" t="s">
        <v>552</v>
      </c>
      <c r="L669" s="2" t="str">
        <f t="shared" si="42"/>
        <v>Inbred HIPS</v>
      </c>
      <c r="M669" t="s">
        <v>379</v>
      </c>
      <c r="N669">
        <v>23</v>
      </c>
      <c r="O669">
        <f>VLOOKUP(A669,'Original Index'!$A:$C,2,FALSE)</f>
        <v>1715479</v>
      </c>
      <c r="P669" s="2">
        <f>VLOOKUP(A669,'Original Index'!$A:$C,3,FALSE)</f>
        <v>1729430</v>
      </c>
      <c r="Q669">
        <f>IF(L669="Hybrid HIPS",VLOOKUP(F669,'Collection Maps'!$MR$5:$NM$46,MATCH(E669,'Collection Maps'!$MR$4:$NM$4,0),FALSE),VLOOKUP(F669,'Collection Maps'!$NS$6:$OO$89,MATCH(E669,'Collection Maps'!$NS$91:$OO$91,0),FALSE))</f>
        <v>46</v>
      </c>
    </row>
    <row r="670" spans="1:17" x14ac:dyDescent="0.45">
      <c r="A670" s="3" t="str">
        <f t="shared" si="40"/>
        <v>Inbred HIPS_4_70</v>
      </c>
      <c r="B670" s="3" t="str">
        <f t="shared" si="41"/>
        <v>4_70</v>
      </c>
      <c r="C670" s="2" t="str">
        <f t="shared" si="43"/>
        <v>Missouri Valley$Inbred HIPS$150N$Dryland$Rep$2$Plot478Row4$Range70$@PHW43</v>
      </c>
      <c r="D670" s="2">
        <v>478</v>
      </c>
      <c r="E670" s="2">
        <v>4</v>
      </c>
      <c r="F670" s="2">
        <v>70</v>
      </c>
      <c r="G670" s="2" t="s">
        <v>138</v>
      </c>
      <c r="H670" s="2">
        <v>2</v>
      </c>
      <c r="I670" s="2" t="s">
        <v>642</v>
      </c>
      <c r="J670" s="2" t="s">
        <v>551</v>
      </c>
      <c r="K670" s="2" t="s">
        <v>552</v>
      </c>
      <c r="L670" s="2" t="str">
        <f t="shared" si="42"/>
        <v>Inbred HIPS</v>
      </c>
      <c r="M670" t="s">
        <v>379</v>
      </c>
      <c r="N670">
        <v>214</v>
      </c>
      <c r="O670">
        <f>VLOOKUP(A670,'Original Index'!$A:$C,2,FALSE)</f>
        <v>1715870</v>
      </c>
      <c r="P670" s="2">
        <f>VLOOKUP(A670,'Original Index'!$A:$C,3,FALSE)</f>
        <v>1729621</v>
      </c>
      <c r="Q670">
        <f>IF(L670="Hybrid HIPS",VLOOKUP(F670,'Collection Maps'!$MR$5:$NM$46,MATCH(E670,'Collection Maps'!$MR$4:$NM$4,0),FALSE),VLOOKUP(F670,'Collection Maps'!$NS$6:$OO$89,MATCH(E670,'Collection Maps'!$NS$91:$OO$91,0),FALSE))</f>
        <v>46</v>
      </c>
    </row>
    <row r="671" spans="1:17" x14ac:dyDescent="0.45">
      <c r="A671" s="3" t="str">
        <f t="shared" si="40"/>
        <v>Inbred HIPS_5_70</v>
      </c>
      <c r="B671" s="3" t="str">
        <f t="shared" si="41"/>
        <v>5_70</v>
      </c>
      <c r="C671" s="2" t="str">
        <f t="shared" si="43"/>
        <v>Missouri Valley$Inbred HIPS$150N$Dryland$Rep$2$Plot477Row5$Range70$@B109</v>
      </c>
      <c r="D671" s="2">
        <v>477</v>
      </c>
      <c r="E671" s="2">
        <v>5</v>
      </c>
      <c r="F671" s="2">
        <v>70</v>
      </c>
      <c r="G671" s="2" t="s">
        <v>161</v>
      </c>
      <c r="H671" s="2">
        <v>2</v>
      </c>
      <c r="I671" s="2" t="s">
        <v>642</v>
      </c>
      <c r="J671" s="2" t="s">
        <v>551</v>
      </c>
      <c r="K671" s="2" t="s">
        <v>552</v>
      </c>
      <c r="L671" s="2" t="str">
        <f t="shared" si="42"/>
        <v>Inbred HIPS</v>
      </c>
      <c r="M671" t="s">
        <v>379</v>
      </c>
      <c r="N671">
        <v>318</v>
      </c>
      <c r="O671">
        <f>VLOOKUP(A671,'Original Index'!$A:$C,2,FALSE)</f>
        <v>1716074</v>
      </c>
      <c r="P671" s="2">
        <f>VLOOKUP(A671,'Original Index'!$A:$C,3,FALSE)</f>
        <v>1729725</v>
      </c>
      <c r="Q671">
        <f>IF(L671="Hybrid HIPS",VLOOKUP(F671,'Collection Maps'!$MR$5:$NM$46,MATCH(E671,'Collection Maps'!$MR$4:$NM$4,0),FALSE),VLOOKUP(F671,'Collection Maps'!$NS$6:$OO$89,MATCH(E671,'Collection Maps'!$NS$91:$OO$91,0),FALSE))</f>
        <v>46</v>
      </c>
    </row>
    <row r="672" spans="1:17" x14ac:dyDescent="0.45">
      <c r="A672" s="3" t="str">
        <f t="shared" si="40"/>
        <v>Inbred HIPS_6_70</v>
      </c>
      <c r="B672" s="3" t="str">
        <f t="shared" si="41"/>
        <v>6_70</v>
      </c>
      <c r="C672" s="2" t="str">
        <f t="shared" si="43"/>
        <v>Missouri Valley$Inbred HIPS$150N$Dryland$Rep$2$Plot476Row6$Range70$@4722</v>
      </c>
      <c r="D672" s="2">
        <v>476</v>
      </c>
      <c r="E672" s="2">
        <v>6</v>
      </c>
      <c r="F672" s="2">
        <v>70</v>
      </c>
      <c r="G672" s="2" t="s">
        <v>81</v>
      </c>
      <c r="H672" s="2">
        <v>2</v>
      </c>
      <c r="I672" s="2" t="s">
        <v>642</v>
      </c>
      <c r="J672" s="2" t="s">
        <v>551</v>
      </c>
      <c r="K672" s="2" t="s">
        <v>552</v>
      </c>
      <c r="L672" s="2" t="str">
        <f t="shared" si="42"/>
        <v>Inbred HIPS</v>
      </c>
      <c r="M672" t="s">
        <v>379</v>
      </c>
      <c r="N672">
        <v>257</v>
      </c>
      <c r="O672">
        <f>VLOOKUP(A672,'Original Index'!$A:$C,2,FALSE)</f>
        <v>1716013</v>
      </c>
      <c r="P672" s="2">
        <f>VLOOKUP(A672,'Original Index'!$A:$C,3,FALSE)</f>
        <v>1729664</v>
      </c>
      <c r="Q672">
        <f>IF(L672="Hybrid HIPS",VLOOKUP(F672,'Collection Maps'!$MR$5:$NM$46,MATCH(E672,'Collection Maps'!$MR$4:$NM$4,0),FALSE),VLOOKUP(F672,'Collection Maps'!$NS$6:$OO$89,MATCH(E672,'Collection Maps'!$NS$91:$OO$91,0),FALSE))</f>
        <v>46</v>
      </c>
    </row>
    <row r="673" spans="1:17" x14ac:dyDescent="0.45">
      <c r="A673" s="3" t="str">
        <f t="shared" si="40"/>
        <v>Inbred HIPS_7_70</v>
      </c>
      <c r="B673" s="3" t="str">
        <f t="shared" si="41"/>
        <v>7_70</v>
      </c>
      <c r="C673" s="2" t="str">
        <f t="shared" si="43"/>
        <v>Missouri Valley$Inbred HIPS$150N$Dryland$Rep$2$Plot475Row7$Range70$@B73</v>
      </c>
      <c r="D673" s="2">
        <v>475</v>
      </c>
      <c r="E673" s="2">
        <v>7</v>
      </c>
      <c r="F673" s="2">
        <v>70</v>
      </c>
      <c r="G673" s="2" t="s">
        <v>21</v>
      </c>
      <c r="H673" s="2">
        <v>2</v>
      </c>
      <c r="I673" s="2" t="s">
        <v>642</v>
      </c>
      <c r="J673" s="2" t="s">
        <v>551</v>
      </c>
      <c r="K673" s="2" t="s">
        <v>552</v>
      </c>
      <c r="L673" s="2" t="str">
        <f t="shared" si="42"/>
        <v>Inbred HIPS</v>
      </c>
      <c r="M673" t="s">
        <v>379</v>
      </c>
      <c r="N673">
        <v>369</v>
      </c>
      <c r="O673">
        <f>VLOOKUP(A673,'Original Index'!$A:$C,2,FALSE)</f>
        <v>1716215</v>
      </c>
      <c r="P673" s="2">
        <f>VLOOKUP(A673,'Original Index'!$A:$C,3,FALSE)</f>
        <v>1729776</v>
      </c>
      <c r="Q673">
        <f>IF(L673="Hybrid HIPS",VLOOKUP(F673,'Collection Maps'!$MR$5:$NM$46,MATCH(E673,'Collection Maps'!$MR$4:$NM$4,0),FALSE),VLOOKUP(F673,'Collection Maps'!$NS$6:$OO$89,MATCH(E673,'Collection Maps'!$NS$91:$OO$91,0),FALSE))</f>
        <v>46</v>
      </c>
    </row>
    <row r="674" spans="1:17" x14ac:dyDescent="0.45">
      <c r="A674" s="3" t="str">
        <f t="shared" si="40"/>
        <v>Inbred HIPS_8_70</v>
      </c>
      <c r="B674" s="3" t="str">
        <f t="shared" si="41"/>
        <v>8_70</v>
      </c>
      <c r="C674" s="2" t="str">
        <f t="shared" si="43"/>
        <v>Missouri Valley$Inbred HIPS$150N$Dryland$Rep$2$Plot474Row8$Range70$@MoG</v>
      </c>
      <c r="D674" s="2">
        <v>474</v>
      </c>
      <c r="E674" s="2">
        <v>8</v>
      </c>
      <c r="F674" s="2">
        <v>70</v>
      </c>
      <c r="G674" s="2" t="s">
        <v>163</v>
      </c>
      <c r="H674" s="2">
        <v>2</v>
      </c>
      <c r="I674" s="2" t="s">
        <v>642</v>
      </c>
      <c r="J674" s="2" t="s">
        <v>551</v>
      </c>
      <c r="K674" s="2" t="s">
        <v>552</v>
      </c>
      <c r="L674" s="2" t="str">
        <f t="shared" si="42"/>
        <v>Inbred HIPS</v>
      </c>
      <c r="M674" t="s">
        <v>379</v>
      </c>
      <c r="N674">
        <v>234</v>
      </c>
      <c r="O674">
        <f>VLOOKUP(A674,'Original Index'!$A:$C,2,FALSE)</f>
        <v>1715890</v>
      </c>
      <c r="P674" s="2">
        <f>VLOOKUP(A674,'Original Index'!$A:$C,3,FALSE)</f>
        <v>1729641</v>
      </c>
      <c r="Q674">
        <f>IF(L674="Hybrid HIPS",VLOOKUP(F674,'Collection Maps'!$MR$5:$NM$46,MATCH(E674,'Collection Maps'!$MR$4:$NM$4,0),FALSE),VLOOKUP(F674,'Collection Maps'!$NS$6:$OO$89,MATCH(E674,'Collection Maps'!$NS$91:$OO$91,0),FALSE))</f>
        <v>46</v>
      </c>
    </row>
    <row r="675" spans="1:17" x14ac:dyDescent="0.45">
      <c r="A675" s="3" t="str">
        <f t="shared" si="40"/>
        <v>Inbred HIPS_9_70</v>
      </c>
      <c r="B675" s="3" t="str">
        <f t="shared" si="41"/>
        <v>9_70</v>
      </c>
      <c r="C675" s="2" t="str">
        <f t="shared" si="43"/>
        <v>Missouri Valley$Inbred HIPS$150N$Dryland$Rep$2$Plot473Row9$Range70$@FAPW</v>
      </c>
      <c r="D675" s="2">
        <v>473</v>
      </c>
      <c r="E675" s="2">
        <v>9</v>
      </c>
      <c r="F675" s="2">
        <v>70</v>
      </c>
      <c r="G675" s="2" t="s">
        <v>129</v>
      </c>
      <c r="H675" s="2">
        <v>2</v>
      </c>
      <c r="I675" s="2" t="s">
        <v>642</v>
      </c>
      <c r="J675" s="2" t="s">
        <v>551</v>
      </c>
      <c r="K675" s="2" t="s">
        <v>552</v>
      </c>
      <c r="L675" s="2" t="str">
        <f t="shared" si="42"/>
        <v>Inbred HIPS</v>
      </c>
      <c r="M675" t="s">
        <v>379</v>
      </c>
      <c r="N675">
        <v>78</v>
      </c>
      <c r="O675">
        <f>VLOOKUP(A675,'Original Index'!$A:$C,2,FALSE)</f>
        <v>1715634</v>
      </c>
      <c r="P675" s="2">
        <f>VLOOKUP(A675,'Original Index'!$A:$C,3,FALSE)</f>
        <v>1729485</v>
      </c>
      <c r="Q675">
        <f>IF(L675="Hybrid HIPS",VLOOKUP(F675,'Collection Maps'!$MR$5:$NM$46,MATCH(E675,'Collection Maps'!$MR$4:$NM$4,0),FALSE),VLOOKUP(F675,'Collection Maps'!$NS$6:$OO$89,MATCH(E675,'Collection Maps'!$NS$91:$OO$91,0),FALSE))</f>
        <v>46</v>
      </c>
    </row>
    <row r="676" spans="1:17" x14ac:dyDescent="0.45">
      <c r="A676" s="3" t="str">
        <f t="shared" si="40"/>
        <v>Inbred HIPS_10_70</v>
      </c>
      <c r="B676" s="3" t="str">
        <f t="shared" si="41"/>
        <v>10_70</v>
      </c>
      <c r="C676" s="2" t="str">
        <f t="shared" si="43"/>
        <v>Missouri Valley$Inbred HIPS$150N$Dryland$Rep$2$Plot472Row10$Range70$@B73</v>
      </c>
      <c r="D676" s="2">
        <v>472</v>
      </c>
      <c r="E676" s="2">
        <v>10</v>
      </c>
      <c r="F676" s="2">
        <v>70</v>
      </c>
      <c r="G676" s="2" t="s">
        <v>21</v>
      </c>
      <c r="H676" s="2">
        <v>2</v>
      </c>
      <c r="I676" s="2" t="s">
        <v>642</v>
      </c>
      <c r="J676" s="2" t="s">
        <v>551</v>
      </c>
      <c r="K676" s="2" t="s">
        <v>552</v>
      </c>
      <c r="L676" s="2" t="str">
        <f t="shared" si="42"/>
        <v>Inbred HIPS</v>
      </c>
      <c r="M676" t="s">
        <v>379</v>
      </c>
      <c r="N676">
        <v>376</v>
      </c>
      <c r="O676">
        <f>VLOOKUP(A676,'Original Index'!$A:$C,2,FALSE)</f>
        <v>1716215</v>
      </c>
      <c r="P676" s="2">
        <f>VLOOKUP(A676,'Original Index'!$A:$C,3,FALSE)</f>
        <v>1729783</v>
      </c>
      <c r="Q676">
        <f>IF(L676="Hybrid HIPS",VLOOKUP(F676,'Collection Maps'!$MR$5:$NM$46,MATCH(E676,'Collection Maps'!$MR$4:$NM$4,0),FALSE),VLOOKUP(F676,'Collection Maps'!$NS$6:$OO$89,MATCH(E676,'Collection Maps'!$NS$91:$OO$91,0),FALSE))</f>
        <v>46</v>
      </c>
    </row>
    <row r="677" spans="1:17" x14ac:dyDescent="0.45">
      <c r="A677" s="3" t="str">
        <f t="shared" si="40"/>
        <v>Inbred HIPS_11_70</v>
      </c>
      <c r="B677" s="3" t="str">
        <f t="shared" si="41"/>
        <v>11_70</v>
      </c>
      <c r="C677" s="2" t="str">
        <f t="shared" si="43"/>
        <v>Missouri Valley$Inbred HIPS$150N$Dryland$Rep$2$Plot471Row11$Range70$@B46</v>
      </c>
      <c r="D677" s="2">
        <v>471</v>
      </c>
      <c r="E677" s="2">
        <v>11</v>
      </c>
      <c r="F677" s="2">
        <v>70</v>
      </c>
      <c r="G677" s="2" t="s">
        <v>156</v>
      </c>
      <c r="H677" s="2">
        <v>2</v>
      </c>
      <c r="I677" s="2" t="s">
        <v>642</v>
      </c>
      <c r="J677" s="2" t="s">
        <v>551</v>
      </c>
      <c r="K677" s="2" t="s">
        <v>552</v>
      </c>
      <c r="L677" s="2" t="str">
        <f t="shared" si="42"/>
        <v>Inbred HIPS</v>
      </c>
      <c r="M677" t="s">
        <v>379</v>
      </c>
      <c r="N677">
        <v>55</v>
      </c>
      <c r="O677">
        <f>VLOOKUP(A677,'Original Index'!$A:$C,2,FALSE)</f>
        <v>1715611</v>
      </c>
      <c r="P677" s="2">
        <f>VLOOKUP(A677,'Original Index'!$A:$C,3,FALSE)</f>
        <v>1729462</v>
      </c>
      <c r="Q677">
        <f>IF(L677="Hybrid HIPS",VLOOKUP(F677,'Collection Maps'!$MR$5:$NM$46,MATCH(E677,'Collection Maps'!$MR$4:$NM$4,0),FALSE),VLOOKUP(F677,'Collection Maps'!$NS$6:$OO$89,MATCH(E677,'Collection Maps'!$NS$91:$OO$91,0),FALSE))</f>
        <v>46</v>
      </c>
    </row>
    <row r="678" spans="1:17" x14ac:dyDescent="0.45">
      <c r="A678" s="3" t="str">
        <f t="shared" si="40"/>
        <v>Inbred HIPS_11_71</v>
      </c>
      <c r="B678" s="3" t="str">
        <f t="shared" si="41"/>
        <v>11_71</v>
      </c>
      <c r="C678" s="2" t="str">
        <f t="shared" si="43"/>
        <v>Missouri Valley$Inbred HIPS$150N$Dryland$Rep$2$Plot490Row11$Range71$@NC222</v>
      </c>
      <c r="D678" s="2">
        <v>490</v>
      </c>
      <c r="E678" s="2">
        <v>11</v>
      </c>
      <c r="F678" s="2">
        <v>71</v>
      </c>
      <c r="G678" s="2" t="s">
        <v>173</v>
      </c>
      <c r="H678" s="2">
        <v>2</v>
      </c>
      <c r="I678" s="2" t="s">
        <v>642</v>
      </c>
      <c r="J678" s="2" t="s">
        <v>551</v>
      </c>
      <c r="K678" s="2" t="s">
        <v>552</v>
      </c>
      <c r="L678" s="2" t="str">
        <f t="shared" si="42"/>
        <v>Inbred HIPS</v>
      </c>
      <c r="M678" t="s">
        <v>379</v>
      </c>
      <c r="N678">
        <v>91</v>
      </c>
      <c r="O678">
        <f>VLOOKUP(A678,'Original Index'!$A:$C,2,FALSE)</f>
        <v>1715647</v>
      </c>
      <c r="P678" s="2">
        <f>VLOOKUP(A678,'Original Index'!$A:$C,3,FALSE)</f>
        <v>1729498</v>
      </c>
      <c r="Q678">
        <f>IF(L678="Hybrid HIPS",VLOOKUP(F678,'Collection Maps'!$MR$5:$NM$46,MATCH(E678,'Collection Maps'!$MR$4:$NM$4,0),FALSE),VLOOKUP(F678,'Collection Maps'!$NS$6:$OO$89,MATCH(E678,'Collection Maps'!$NS$91:$OO$91,0),FALSE))</f>
        <v>47</v>
      </c>
    </row>
    <row r="679" spans="1:17" x14ac:dyDescent="0.45">
      <c r="A679" s="3" t="str">
        <f t="shared" si="40"/>
        <v>Inbred HIPS_10_71</v>
      </c>
      <c r="B679" s="3" t="str">
        <f t="shared" si="41"/>
        <v>10_71</v>
      </c>
      <c r="C679" s="2" t="str">
        <f t="shared" si="43"/>
        <v>Missouri Valley$Inbred HIPS$150N$Dryland$Rep$2$Plot489Row10$Range71$@NC366</v>
      </c>
      <c r="D679" s="2">
        <v>489</v>
      </c>
      <c r="E679" s="2">
        <v>10</v>
      </c>
      <c r="F679" s="2">
        <v>71</v>
      </c>
      <c r="G679" s="2" t="s">
        <v>112</v>
      </c>
      <c r="H679" s="2">
        <v>2</v>
      </c>
      <c r="I679" s="2" t="s">
        <v>642</v>
      </c>
      <c r="J679" s="2" t="s">
        <v>551</v>
      </c>
      <c r="K679" s="2" t="s">
        <v>552</v>
      </c>
      <c r="L679" s="2" t="str">
        <f t="shared" si="42"/>
        <v>Inbred HIPS</v>
      </c>
      <c r="M679" t="s">
        <v>379</v>
      </c>
      <c r="N679">
        <v>129</v>
      </c>
      <c r="O679">
        <f>VLOOKUP(A679,'Original Index'!$A:$C,2,FALSE)</f>
        <v>1715685</v>
      </c>
      <c r="P679" s="2">
        <f>VLOOKUP(A679,'Original Index'!$A:$C,3,FALSE)</f>
        <v>1729536</v>
      </c>
      <c r="Q679">
        <f>IF(L679="Hybrid HIPS",VLOOKUP(F679,'Collection Maps'!$MR$5:$NM$46,MATCH(E679,'Collection Maps'!$MR$4:$NM$4,0),FALSE),VLOOKUP(F679,'Collection Maps'!$NS$6:$OO$89,MATCH(E679,'Collection Maps'!$NS$91:$OO$91,0),FALSE))</f>
        <v>47</v>
      </c>
    </row>
    <row r="680" spans="1:17" x14ac:dyDescent="0.45">
      <c r="A680" s="3" t="str">
        <f t="shared" si="40"/>
        <v>Inbred HIPS_9_71</v>
      </c>
      <c r="B680" s="3" t="str">
        <f t="shared" si="41"/>
        <v>9_71</v>
      </c>
      <c r="C680" s="2" t="str">
        <f t="shared" si="43"/>
        <v>Missouri Valley$Inbred HIPS$150N$Dryland$Rep$2$Plot488Row9$Range71$@LH146Ht</v>
      </c>
      <c r="D680" s="2">
        <v>488</v>
      </c>
      <c r="E680" s="2">
        <v>9</v>
      </c>
      <c r="F680" s="2">
        <v>71</v>
      </c>
      <c r="G680" s="2" t="s">
        <v>136</v>
      </c>
      <c r="H680" s="2">
        <v>2</v>
      </c>
      <c r="I680" s="2" t="s">
        <v>642</v>
      </c>
      <c r="J680" s="2" t="s">
        <v>551</v>
      </c>
      <c r="K680" s="2" t="s">
        <v>552</v>
      </c>
      <c r="L680" s="2" t="str">
        <f t="shared" si="42"/>
        <v>Inbred HIPS</v>
      </c>
      <c r="M680" t="s">
        <v>379</v>
      </c>
      <c r="N680">
        <v>194</v>
      </c>
      <c r="O680">
        <f>VLOOKUP(A680,'Original Index'!$A:$C,2,FALSE)</f>
        <v>1715850</v>
      </c>
      <c r="P680" s="2">
        <f>VLOOKUP(A680,'Original Index'!$A:$C,3,FALSE)</f>
        <v>1729601</v>
      </c>
      <c r="Q680">
        <f>IF(L680="Hybrid HIPS",VLOOKUP(F680,'Collection Maps'!$MR$5:$NM$46,MATCH(E680,'Collection Maps'!$MR$4:$NM$4,0),FALSE),VLOOKUP(F680,'Collection Maps'!$NS$6:$OO$89,MATCH(E680,'Collection Maps'!$NS$91:$OO$91,0),FALSE))</f>
        <v>47</v>
      </c>
    </row>
    <row r="681" spans="1:17" x14ac:dyDescent="0.45">
      <c r="A681" s="3" t="str">
        <f t="shared" si="40"/>
        <v>Inbred HIPS_8_71</v>
      </c>
      <c r="B681" s="3" t="str">
        <f t="shared" si="41"/>
        <v>8_71</v>
      </c>
      <c r="C681" s="2" t="str">
        <f t="shared" si="43"/>
        <v>Missouri Valley$Inbred HIPS$150N$Dryland$Rep$2$Plot487Row8$Range71$@Tzi10</v>
      </c>
      <c r="D681" s="2">
        <v>487</v>
      </c>
      <c r="E681" s="2">
        <v>8</v>
      </c>
      <c r="F681" s="2">
        <v>71</v>
      </c>
      <c r="G681" s="2" t="s">
        <v>181</v>
      </c>
      <c r="H681" s="2">
        <v>2</v>
      </c>
      <c r="I681" s="2" t="s">
        <v>642</v>
      </c>
      <c r="J681" s="2" t="s">
        <v>551</v>
      </c>
      <c r="K681" s="2" t="s">
        <v>552</v>
      </c>
      <c r="L681" s="2" t="str">
        <f t="shared" si="42"/>
        <v>Inbred HIPS</v>
      </c>
      <c r="M681" t="s">
        <v>379</v>
      </c>
      <c r="N681">
        <v>50</v>
      </c>
      <c r="O681">
        <f>VLOOKUP(A681,'Original Index'!$A:$C,2,FALSE)</f>
        <v>1715606</v>
      </c>
      <c r="P681" s="2">
        <f>VLOOKUP(A681,'Original Index'!$A:$C,3,FALSE)</f>
        <v>1729457</v>
      </c>
      <c r="Q681">
        <f>IF(L681="Hybrid HIPS",VLOOKUP(F681,'Collection Maps'!$MR$5:$NM$46,MATCH(E681,'Collection Maps'!$MR$4:$NM$4,0),FALSE),VLOOKUP(F681,'Collection Maps'!$NS$6:$OO$89,MATCH(E681,'Collection Maps'!$NS$91:$OO$91,0),FALSE))</f>
        <v>47</v>
      </c>
    </row>
    <row r="682" spans="1:17" x14ac:dyDescent="0.45">
      <c r="A682" s="3" t="str">
        <f t="shared" si="40"/>
        <v>Inbred HIPS_7_71</v>
      </c>
      <c r="B682" s="3" t="str">
        <f t="shared" si="41"/>
        <v>7_71</v>
      </c>
      <c r="C682" s="2" t="str">
        <f t="shared" si="43"/>
        <v>Missouri Valley$Inbred HIPS$150N$Dryland$Rep$2$Plot486Row7$Range71$@CI21E</v>
      </c>
      <c r="D682" s="2">
        <v>486</v>
      </c>
      <c r="E682" s="2">
        <v>7</v>
      </c>
      <c r="F682" s="2">
        <v>71</v>
      </c>
      <c r="G682" s="2" t="s">
        <v>160</v>
      </c>
      <c r="H682" s="2">
        <v>2</v>
      </c>
      <c r="I682" s="2" t="s">
        <v>642</v>
      </c>
      <c r="J682" s="2" t="s">
        <v>551</v>
      </c>
      <c r="K682" s="2" t="s">
        <v>552</v>
      </c>
      <c r="L682" s="2" t="str">
        <f t="shared" si="42"/>
        <v>Inbred HIPS</v>
      </c>
      <c r="M682" t="s">
        <v>379</v>
      </c>
      <c r="N682">
        <v>249</v>
      </c>
      <c r="O682">
        <f>VLOOKUP(A682,'Original Index'!$A:$C,2,FALSE)</f>
        <v>1716005</v>
      </c>
      <c r="P682" s="2">
        <f>VLOOKUP(A682,'Original Index'!$A:$C,3,FALSE)</f>
        <v>1729656</v>
      </c>
      <c r="Q682">
        <f>IF(L682="Hybrid HIPS",VLOOKUP(F682,'Collection Maps'!$MR$5:$NM$46,MATCH(E682,'Collection Maps'!$MR$4:$NM$4,0),FALSE),VLOOKUP(F682,'Collection Maps'!$NS$6:$OO$89,MATCH(E682,'Collection Maps'!$NS$91:$OO$91,0),FALSE))</f>
        <v>47</v>
      </c>
    </row>
    <row r="683" spans="1:17" x14ac:dyDescent="0.45">
      <c r="A683" s="3" t="str">
        <f t="shared" si="40"/>
        <v>Inbred HIPS_6_71</v>
      </c>
      <c r="B683" s="3" t="str">
        <f t="shared" si="41"/>
        <v>6_71</v>
      </c>
      <c r="C683" s="2" t="str">
        <f t="shared" si="43"/>
        <v>Missouri Valley$Inbred HIPS$150N$Dryland$Rep$2$Plot485Row6$Range71$@B73</v>
      </c>
      <c r="D683" s="2">
        <v>485</v>
      </c>
      <c r="E683" s="2">
        <v>6</v>
      </c>
      <c r="F683" s="2">
        <v>71</v>
      </c>
      <c r="G683" s="2" t="s">
        <v>21</v>
      </c>
      <c r="H683" s="2">
        <v>2</v>
      </c>
      <c r="I683" s="2" t="s">
        <v>642</v>
      </c>
      <c r="J683" s="2" t="s">
        <v>551</v>
      </c>
      <c r="K683" s="2" t="s">
        <v>552</v>
      </c>
      <c r="L683" s="2" t="str">
        <f t="shared" si="42"/>
        <v>Inbred HIPS</v>
      </c>
      <c r="M683" t="s">
        <v>379</v>
      </c>
      <c r="N683">
        <v>373</v>
      </c>
      <c r="O683">
        <f>VLOOKUP(A683,'Original Index'!$A:$C,2,FALSE)</f>
        <v>1716215</v>
      </c>
      <c r="P683" s="2">
        <f>VLOOKUP(A683,'Original Index'!$A:$C,3,FALSE)</f>
        <v>1729780</v>
      </c>
      <c r="Q683">
        <f>IF(L683="Hybrid HIPS",VLOOKUP(F683,'Collection Maps'!$MR$5:$NM$46,MATCH(E683,'Collection Maps'!$MR$4:$NM$4,0),FALSE),VLOOKUP(F683,'Collection Maps'!$NS$6:$OO$89,MATCH(E683,'Collection Maps'!$NS$91:$OO$91,0),FALSE))</f>
        <v>47</v>
      </c>
    </row>
    <row r="684" spans="1:17" x14ac:dyDescent="0.45">
      <c r="A684" s="3" t="str">
        <f t="shared" si="40"/>
        <v>Inbred HIPS_5_71</v>
      </c>
      <c r="B684" s="3" t="str">
        <f t="shared" si="41"/>
        <v>5_71</v>
      </c>
      <c r="C684" s="2" t="str">
        <f t="shared" si="43"/>
        <v>Missouri Valley$Inbred HIPS$150N$Dryland$Rep$2$Plot484Row5$Range71$@B2</v>
      </c>
      <c r="D684" s="2">
        <v>484</v>
      </c>
      <c r="E684" s="2">
        <v>5</v>
      </c>
      <c r="F684" s="2">
        <v>71</v>
      </c>
      <c r="G684" s="2" t="s">
        <v>145</v>
      </c>
      <c r="H684" s="2">
        <v>2</v>
      </c>
      <c r="I684" s="2" t="s">
        <v>642</v>
      </c>
      <c r="J684" s="2" t="s">
        <v>551</v>
      </c>
      <c r="K684" s="2" t="s">
        <v>552</v>
      </c>
      <c r="L684" s="2" t="str">
        <f t="shared" si="42"/>
        <v>Inbred HIPS</v>
      </c>
      <c r="M684" t="s">
        <v>379</v>
      </c>
      <c r="N684">
        <v>224</v>
      </c>
      <c r="O684">
        <f>VLOOKUP(A684,'Original Index'!$A:$C,2,FALSE)</f>
        <v>1715880</v>
      </c>
      <c r="P684" s="2">
        <f>VLOOKUP(A684,'Original Index'!$A:$C,3,FALSE)</f>
        <v>1729631</v>
      </c>
      <c r="Q684">
        <f>IF(L684="Hybrid HIPS",VLOOKUP(F684,'Collection Maps'!$MR$5:$NM$46,MATCH(E684,'Collection Maps'!$MR$4:$NM$4,0),FALSE),VLOOKUP(F684,'Collection Maps'!$NS$6:$OO$89,MATCH(E684,'Collection Maps'!$NS$91:$OO$91,0),FALSE))</f>
        <v>47</v>
      </c>
    </row>
    <row r="685" spans="1:17" x14ac:dyDescent="0.45">
      <c r="A685" s="3" t="str">
        <f t="shared" si="40"/>
        <v>Inbred HIPS_4_71</v>
      </c>
      <c r="B685" s="3" t="str">
        <f t="shared" si="41"/>
        <v>4_71</v>
      </c>
      <c r="C685" s="2" t="str">
        <f t="shared" si="43"/>
        <v>Missouri Valley$Inbred HIPS$150N$Dryland$Rep$2$Plot483Row4$Range71$@Mo18W</v>
      </c>
      <c r="D685" s="2">
        <v>483</v>
      </c>
      <c r="E685" s="2">
        <v>4</v>
      </c>
      <c r="F685" s="2">
        <v>71</v>
      </c>
      <c r="G685" s="2" t="s">
        <v>83</v>
      </c>
      <c r="H685" s="2">
        <v>2</v>
      </c>
      <c r="I685" s="2" t="s">
        <v>642</v>
      </c>
      <c r="J685" s="2" t="s">
        <v>551</v>
      </c>
      <c r="K685" s="2" t="s">
        <v>552</v>
      </c>
      <c r="L685" s="2" t="str">
        <f t="shared" si="42"/>
        <v>Inbred HIPS</v>
      </c>
      <c r="M685" t="s">
        <v>379</v>
      </c>
      <c r="N685">
        <v>144</v>
      </c>
      <c r="O685">
        <f>VLOOKUP(A685,'Original Index'!$A:$C,2,FALSE)</f>
        <v>1715700</v>
      </c>
      <c r="P685" s="2">
        <f>VLOOKUP(A685,'Original Index'!$A:$C,3,FALSE)</f>
        <v>1729551</v>
      </c>
      <c r="Q685">
        <f>IF(L685="Hybrid HIPS",VLOOKUP(F685,'Collection Maps'!$MR$5:$NM$46,MATCH(E685,'Collection Maps'!$MR$4:$NM$4,0),FALSE),VLOOKUP(F685,'Collection Maps'!$NS$6:$OO$89,MATCH(E685,'Collection Maps'!$NS$91:$OO$91,0),FALSE))</f>
        <v>47</v>
      </c>
    </row>
    <row r="686" spans="1:17" x14ac:dyDescent="0.45">
      <c r="A686" s="3" t="str">
        <f t="shared" si="40"/>
        <v>Inbred HIPS_3_71</v>
      </c>
      <c r="B686" s="3" t="str">
        <f t="shared" si="41"/>
        <v>3_71</v>
      </c>
      <c r="C686" s="2" t="str">
        <f t="shared" si="43"/>
        <v>Missouri Valley$Inbred HIPS$150N$Dryland$Rep$2$Plot482Row3$Range71$@B73</v>
      </c>
      <c r="D686" s="2">
        <v>482</v>
      </c>
      <c r="E686" s="2">
        <v>3</v>
      </c>
      <c r="F686" s="2">
        <v>71</v>
      </c>
      <c r="G686" s="2" t="s">
        <v>21</v>
      </c>
      <c r="H686" s="2">
        <v>2</v>
      </c>
      <c r="I686" s="2" t="s">
        <v>642</v>
      </c>
      <c r="J686" s="2" t="s">
        <v>551</v>
      </c>
      <c r="K686" s="2" t="s">
        <v>552</v>
      </c>
      <c r="L686" s="2" t="str">
        <f t="shared" si="42"/>
        <v>Inbred HIPS</v>
      </c>
      <c r="M686" t="s">
        <v>379</v>
      </c>
      <c r="N686">
        <v>378</v>
      </c>
      <c r="O686">
        <f>VLOOKUP(A686,'Original Index'!$A:$C,2,FALSE)</f>
        <v>1716215</v>
      </c>
      <c r="P686" s="2">
        <f>VLOOKUP(A686,'Original Index'!$A:$C,3,FALSE)</f>
        <v>1729785</v>
      </c>
      <c r="Q686">
        <f>IF(L686="Hybrid HIPS",VLOOKUP(F686,'Collection Maps'!$MR$5:$NM$46,MATCH(E686,'Collection Maps'!$MR$4:$NM$4,0),FALSE),VLOOKUP(F686,'Collection Maps'!$NS$6:$OO$89,MATCH(E686,'Collection Maps'!$NS$91:$OO$91,0),FALSE))</f>
        <v>47</v>
      </c>
    </row>
    <row r="687" spans="1:17" x14ac:dyDescent="0.45">
      <c r="A687" s="3" t="str">
        <f t="shared" si="40"/>
        <v>Inbred HIPS_2_71</v>
      </c>
      <c r="B687" s="3" t="str">
        <f t="shared" si="41"/>
        <v>2_71</v>
      </c>
      <c r="C687" s="2" t="str">
        <f t="shared" si="43"/>
        <v>Missouri Valley$Inbred HIPS$150N$Dryland$Rep$2$Plot481Row2$Range71$@Black Jewell 85</v>
      </c>
      <c r="D687" s="2">
        <v>481</v>
      </c>
      <c r="E687" s="2">
        <v>2</v>
      </c>
      <c r="F687" s="2">
        <v>71</v>
      </c>
      <c r="G687" s="2" t="s">
        <v>94</v>
      </c>
      <c r="H687" s="2">
        <v>2</v>
      </c>
      <c r="I687" s="2" t="s">
        <v>642</v>
      </c>
      <c r="J687" s="2" t="s">
        <v>551</v>
      </c>
      <c r="K687" s="2" t="s">
        <v>552</v>
      </c>
      <c r="L687" s="2" t="str">
        <f t="shared" si="42"/>
        <v>Inbred HIPS</v>
      </c>
      <c r="M687" t="s">
        <v>379</v>
      </c>
      <c r="N687">
        <v>268</v>
      </c>
      <c r="O687">
        <f>VLOOKUP(A687,'Original Index'!$A:$C,2,FALSE)</f>
        <v>1716024</v>
      </c>
      <c r="P687" s="2">
        <f>VLOOKUP(A687,'Original Index'!$A:$C,3,FALSE)</f>
        <v>1729675</v>
      </c>
      <c r="Q687">
        <f>IF(L687="Hybrid HIPS",VLOOKUP(F687,'Collection Maps'!$MR$5:$NM$46,MATCH(E687,'Collection Maps'!$MR$4:$NM$4,0),FALSE),VLOOKUP(F687,'Collection Maps'!$NS$6:$OO$89,MATCH(E687,'Collection Maps'!$NS$91:$OO$91,0),FALSE))</f>
        <v>47</v>
      </c>
    </row>
    <row r="688" spans="1:17" x14ac:dyDescent="0.45">
      <c r="A688" s="3" t="str">
        <f t="shared" si="40"/>
        <v>Inbred HIPS_2_72</v>
      </c>
      <c r="B688" s="3" t="str">
        <f t="shared" si="41"/>
        <v>2_72</v>
      </c>
      <c r="C688" s="2" t="str">
        <f t="shared" si="43"/>
        <v>Missouri Valley$Inbred HIPS$150N$Dryland$Rep$2$Plot500Row2$Range72$@FBLA</v>
      </c>
      <c r="D688" s="2">
        <v>500</v>
      </c>
      <c r="E688" s="2">
        <v>2</v>
      </c>
      <c r="F688" s="2">
        <v>72</v>
      </c>
      <c r="G688" s="2" t="s">
        <v>71</v>
      </c>
      <c r="H688" s="2">
        <v>2</v>
      </c>
      <c r="I688" s="2" t="s">
        <v>642</v>
      </c>
      <c r="J688" s="2" t="s">
        <v>551</v>
      </c>
      <c r="K688" s="2" t="s">
        <v>552</v>
      </c>
      <c r="L688" s="2" t="str">
        <f t="shared" si="42"/>
        <v>Inbred HIPS</v>
      </c>
      <c r="M688" t="s">
        <v>379</v>
      </c>
      <c r="N688">
        <v>51</v>
      </c>
      <c r="O688">
        <f>VLOOKUP(A688,'Original Index'!$A:$C,2,FALSE)</f>
        <v>1715607</v>
      </c>
      <c r="P688" s="2">
        <f>VLOOKUP(A688,'Original Index'!$A:$C,3,FALSE)</f>
        <v>1729458</v>
      </c>
      <c r="Q688">
        <f>IF(L688="Hybrid HIPS",VLOOKUP(F688,'Collection Maps'!$MR$5:$NM$46,MATCH(E688,'Collection Maps'!$MR$4:$NM$4,0),FALSE),VLOOKUP(F688,'Collection Maps'!$NS$6:$OO$89,MATCH(E688,'Collection Maps'!$NS$91:$OO$91,0),FALSE))</f>
        <v>47</v>
      </c>
    </row>
    <row r="689" spans="1:17" x14ac:dyDescent="0.45">
      <c r="A689" s="3" t="str">
        <f t="shared" si="40"/>
        <v>Inbred HIPS_3_72</v>
      </c>
      <c r="B689" s="3" t="str">
        <f t="shared" si="41"/>
        <v>3_72</v>
      </c>
      <c r="C689" s="2" t="str">
        <f t="shared" si="43"/>
        <v>Missouri Valley$Inbred HIPS$150N$Dryland$Rep$2$Plot499Row3$Range72$@B37</v>
      </c>
      <c r="D689" s="2">
        <v>499</v>
      </c>
      <c r="E689" s="2">
        <v>3</v>
      </c>
      <c r="F689" s="2">
        <v>72</v>
      </c>
      <c r="G689" s="2" t="s">
        <v>103</v>
      </c>
      <c r="H689" s="2">
        <v>2</v>
      </c>
      <c r="I689" s="2" t="s">
        <v>642</v>
      </c>
      <c r="J689" s="2" t="s">
        <v>551</v>
      </c>
      <c r="K689" s="2" t="s">
        <v>552</v>
      </c>
      <c r="L689" s="2" t="str">
        <f t="shared" si="42"/>
        <v>Inbred HIPS</v>
      </c>
      <c r="M689" t="s">
        <v>379</v>
      </c>
      <c r="N689">
        <v>310</v>
      </c>
      <c r="O689">
        <f>VLOOKUP(A689,'Original Index'!$A:$C,2,FALSE)</f>
        <v>1716066</v>
      </c>
      <c r="P689" s="2">
        <f>VLOOKUP(A689,'Original Index'!$A:$C,3,FALSE)</f>
        <v>1729717</v>
      </c>
      <c r="Q689">
        <f>IF(L689="Hybrid HIPS",VLOOKUP(F689,'Collection Maps'!$MR$5:$NM$46,MATCH(E689,'Collection Maps'!$MR$4:$NM$4,0),FALSE),VLOOKUP(F689,'Collection Maps'!$NS$6:$OO$89,MATCH(E689,'Collection Maps'!$NS$91:$OO$91,0),FALSE))</f>
        <v>47</v>
      </c>
    </row>
    <row r="690" spans="1:17" x14ac:dyDescent="0.45">
      <c r="A690" s="3" t="str">
        <f t="shared" si="40"/>
        <v>Inbred HIPS_4_72</v>
      </c>
      <c r="B690" s="3" t="str">
        <f t="shared" si="41"/>
        <v>4_72</v>
      </c>
      <c r="C690" s="2" t="str">
        <f t="shared" si="43"/>
        <v>Missouri Valley$Inbred HIPS$150N$Dryland$Rep$2$Plot498Row4$Range72$@Hi27</v>
      </c>
      <c r="D690" s="2">
        <v>498</v>
      </c>
      <c r="E690" s="2">
        <v>4</v>
      </c>
      <c r="F690" s="2">
        <v>72</v>
      </c>
      <c r="G690" s="2" t="s">
        <v>176</v>
      </c>
      <c r="H690" s="2">
        <v>2</v>
      </c>
      <c r="I690" s="2" t="s">
        <v>642</v>
      </c>
      <c r="J690" s="2" t="s">
        <v>551</v>
      </c>
      <c r="K690" s="2" t="s">
        <v>552</v>
      </c>
      <c r="L690" s="2" t="str">
        <f t="shared" si="42"/>
        <v>Inbred HIPS</v>
      </c>
      <c r="M690" t="s">
        <v>379</v>
      </c>
      <c r="N690">
        <v>264</v>
      </c>
      <c r="O690">
        <f>VLOOKUP(A690,'Original Index'!$A:$C,2,FALSE)</f>
        <v>1716020</v>
      </c>
      <c r="P690" s="2">
        <f>VLOOKUP(A690,'Original Index'!$A:$C,3,FALSE)</f>
        <v>1729671</v>
      </c>
      <c r="Q690">
        <f>IF(L690="Hybrid HIPS",VLOOKUP(F690,'Collection Maps'!$MR$5:$NM$46,MATCH(E690,'Collection Maps'!$MR$4:$NM$4,0),FALSE),VLOOKUP(F690,'Collection Maps'!$NS$6:$OO$89,MATCH(E690,'Collection Maps'!$NS$91:$OO$91,0),FALSE))</f>
        <v>47</v>
      </c>
    </row>
    <row r="691" spans="1:17" x14ac:dyDescent="0.45">
      <c r="A691" s="3" t="str">
        <f t="shared" si="40"/>
        <v>Inbred HIPS_5_72</v>
      </c>
      <c r="B691" s="3" t="str">
        <f t="shared" si="41"/>
        <v>5_72</v>
      </c>
      <c r="C691" s="2" t="str">
        <f t="shared" si="43"/>
        <v>Missouri Valley$Inbred HIPS$150N$Dryland$Rep$2$Plot497Row5$Range72$@NC328</v>
      </c>
      <c r="D691" s="2">
        <v>497</v>
      </c>
      <c r="E691" s="2">
        <v>5</v>
      </c>
      <c r="F691" s="2">
        <v>72</v>
      </c>
      <c r="G691" s="2" t="s">
        <v>111</v>
      </c>
      <c r="H691" s="2">
        <v>2</v>
      </c>
      <c r="I691" s="2" t="s">
        <v>642</v>
      </c>
      <c r="J691" s="2" t="s">
        <v>551</v>
      </c>
      <c r="K691" s="2" t="s">
        <v>552</v>
      </c>
      <c r="L691" s="2" t="str">
        <f t="shared" si="42"/>
        <v>Inbred HIPS</v>
      </c>
      <c r="M691" t="s">
        <v>379</v>
      </c>
      <c r="N691">
        <v>125</v>
      </c>
      <c r="O691">
        <f>VLOOKUP(A691,'Original Index'!$A:$C,2,FALSE)</f>
        <v>1715681</v>
      </c>
      <c r="P691" s="2">
        <f>VLOOKUP(A691,'Original Index'!$A:$C,3,FALSE)</f>
        <v>1729532</v>
      </c>
      <c r="Q691">
        <f>IF(L691="Hybrid HIPS",VLOOKUP(F691,'Collection Maps'!$MR$5:$NM$46,MATCH(E691,'Collection Maps'!$MR$4:$NM$4,0),FALSE),VLOOKUP(F691,'Collection Maps'!$NS$6:$OO$89,MATCH(E691,'Collection Maps'!$NS$91:$OO$91,0),FALSE))</f>
        <v>47</v>
      </c>
    </row>
    <row r="692" spans="1:17" x14ac:dyDescent="0.45">
      <c r="A692" s="3" t="str">
        <f t="shared" si="40"/>
        <v>Inbred HIPS_6_72</v>
      </c>
      <c r="B692" s="3" t="str">
        <f t="shared" si="41"/>
        <v>6_72</v>
      </c>
      <c r="C692" s="2" t="str">
        <f t="shared" si="43"/>
        <v>Missouri Valley$Inbred HIPS$150N$Dryland$Rep$2$Plot496Row6$Range72$@KY228</v>
      </c>
      <c r="D692" s="2">
        <v>496</v>
      </c>
      <c r="E692" s="2">
        <v>6</v>
      </c>
      <c r="F692" s="2">
        <v>72</v>
      </c>
      <c r="G692" s="2" t="s">
        <v>104</v>
      </c>
      <c r="H692" s="2">
        <v>2</v>
      </c>
      <c r="I692" s="2" t="s">
        <v>642</v>
      </c>
      <c r="J692" s="2" t="s">
        <v>551</v>
      </c>
      <c r="K692" s="2" t="s">
        <v>552</v>
      </c>
      <c r="L692" s="2" t="str">
        <f t="shared" si="42"/>
        <v>Inbred HIPS</v>
      </c>
      <c r="M692" t="s">
        <v>379</v>
      </c>
      <c r="N692">
        <v>162</v>
      </c>
      <c r="O692">
        <f>VLOOKUP(A692,'Original Index'!$A:$C,2,FALSE)</f>
        <v>1715818</v>
      </c>
      <c r="P692" s="2">
        <f>VLOOKUP(A692,'Original Index'!$A:$C,3,FALSE)</f>
        <v>1729569</v>
      </c>
      <c r="Q692">
        <f>IF(L692="Hybrid HIPS",VLOOKUP(F692,'Collection Maps'!$MR$5:$NM$46,MATCH(E692,'Collection Maps'!$MR$4:$NM$4,0),FALSE),VLOOKUP(F692,'Collection Maps'!$NS$6:$OO$89,MATCH(E692,'Collection Maps'!$NS$91:$OO$91,0),FALSE))</f>
        <v>47</v>
      </c>
    </row>
    <row r="693" spans="1:17" x14ac:dyDescent="0.45">
      <c r="A693" s="3" t="str">
        <f t="shared" si="40"/>
        <v>Inbred HIPS_7_72</v>
      </c>
      <c r="B693" s="3" t="str">
        <f t="shared" si="41"/>
        <v>7_72</v>
      </c>
      <c r="C693" s="2" t="str">
        <f t="shared" si="43"/>
        <v>Missouri Valley$Inbred HIPS$150N$Dryland$Rep$2$Plot495Row7$Range72$@NC336</v>
      </c>
      <c r="D693" s="2">
        <v>495</v>
      </c>
      <c r="E693" s="2">
        <v>7</v>
      </c>
      <c r="F693" s="2">
        <v>72</v>
      </c>
      <c r="G693" s="2" t="s">
        <v>78</v>
      </c>
      <c r="H693" s="2">
        <v>2</v>
      </c>
      <c r="I693" s="2" t="s">
        <v>642</v>
      </c>
      <c r="J693" s="2" t="s">
        <v>551</v>
      </c>
      <c r="K693" s="2" t="s">
        <v>552</v>
      </c>
      <c r="L693" s="2" t="str">
        <f t="shared" si="42"/>
        <v>Inbred HIPS</v>
      </c>
      <c r="M693" t="s">
        <v>379</v>
      </c>
      <c r="N693">
        <v>126</v>
      </c>
      <c r="O693">
        <f>VLOOKUP(A693,'Original Index'!$A:$C,2,FALSE)</f>
        <v>1715682</v>
      </c>
      <c r="P693" s="2">
        <f>VLOOKUP(A693,'Original Index'!$A:$C,3,FALSE)</f>
        <v>1729533</v>
      </c>
      <c r="Q693">
        <f>IF(L693="Hybrid HIPS",VLOOKUP(F693,'Collection Maps'!$MR$5:$NM$46,MATCH(E693,'Collection Maps'!$MR$4:$NM$4,0),FALSE),VLOOKUP(F693,'Collection Maps'!$NS$6:$OO$89,MATCH(E693,'Collection Maps'!$NS$91:$OO$91,0),FALSE))</f>
        <v>47</v>
      </c>
    </row>
    <row r="694" spans="1:17" x14ac:dyDescent="0.45">
      <c r="A694" s="3" t="str">
        <f t="shared" si="40"/>
        <v>Inbred HIPS_8_72</v>
      </c>
      <c r="B694" s="3" t="str">
        <f t="shared" si="41"/>
        <v>8_72</v>
      </c>
      <c r="C694" s="2" t="str">
        <f t="shared" si="43"/>
        <v>Missouri Valley$Inbred HIPS$150N$Dryland$Rep$2$Plot494Row8$Range72$@SC213R</v>
      </c>
      <c r="D694" s="2">
        <v>494</v>
      </c>
      <c r="E694" s="2">
        <v>8</v>
      </c>
      <c r="F694" s="2">
        <v>72</v>
      </c>
      <c r="G694" s="2" t="s">
        <v>113</v>
      </c>
      <c r="H694" s="2">
        <v>2</v>
      </c>
      <c r="I694" s="2" t="s">
        <v>642</v>
      </c>
      <c r="J694" s="2" t="s">
        <v>551</v>
      </c>
      <c r="K694" s="2" t="s">
        <v>552</v>
      </c>
      <c r="L694" s="2" t="str">
        <f t="shared" si="42"/>
        <v>Inbred HIPS</v>
      </c>
      <c r="M694" t="s">
        <v>379</v>
      </c>
      <c r="N694">
        <v>251</v>
      </c>
      <c r="O694">
        <f>VLOOKUP(A694,'Original Index'!$A:$C,2,FALSE)</f>
        <v>1716007</v>
      </c>
      <c r="P694" s="2">
        <f>VLOOKUP(A694,'Original Index'!$A:$C,3,FALSE)</f>
        <v>1729658</v>
      </c>
      <c r="Q694">
        <f>IF(L694="Hybrid HIPS",VLOOKUP(F694,'Collection Maps'!$MR$5:$NM$46,MATCH(E694,'Collection Maps'!$MR$4:$NM$4,0),FALSE),VLOOKUP(F694,'Collection Maps'!$NS$6:$OO$89,MATCH(E694,'Collection Maps'!$NS$91:$OO$91,0),FALSE))</f>
        <v>47</v>
      </c>
    </row>
    <row r="695" spans="1:17" x14ac:dyDescent="0.45">
      <c r="A695" s="3" t="str">
        <f t="shared" si="40"/>
        <v>Inbred HIPS_9_72</v>
      </c>
      <c r="B695" s="3" t="str">
        <f t="shared" si="41"/>
        <v>9_72</v>
      </c>
      <c r="C695" s="2" t="str">
        <f t="shared" si="43"/>
        <v>Missouri Valley$Inbred HIPS$150N$Dryland$Rep$2$Plot493Row9$Range72$@E2558W</v>
      </c>
      <c r="D695" s="2">
        <v>493</v>
      </c>
      <c r="E695" s="2">
        <v>9</v>
      </c>
      <c r="F695" s="2">
        <v>72</v>
      </c>
      <c r="G695" s="2" t="s">
        <v>148</v>
      </c>
      <c r="H695" s="2">
        <v>2</v>
      </c>
      <c r="I695" s="2" t="s">
        <v>642</v>
      </c>
      <c r="J695" s="2" t="s">
        <v>551</v>
      </c>
      <c r="K695" s="2" t="s">
        <v>552</v>
      </c>
      <c r="L695" s="2" t="str">
        <f t="shared" si="42"/>
        <v>Inbred HIPS</v>
      </c>
      <c r="M695" t="s">
        <v>379</v>
      </c>
      <c r="N695">
        <v>31</v>
      </c>
      <c r="O695">
        <f>VLOOKUP(A695,'Original Index'!$A:$C,2,FALSE)</f>
        <v>1715487</v>
      </c>
      <c r="P695" s="2">
        <f>VLOOKUP(A695,'Original Index'!$A:$C,3,FALSE)</f>
        <v>1729438</v>
      </c>
      <c r="Q695">
        <f>IF(L695="Hybrid HIPS",VLOOKUP(F695,'Collection Maps'!$MR$5:$NM$46,MATCH(E695,'Collection Maps'!$MR$4:$NM$4,0),FALSE),VLOOKUP(F695,'Collection Maps'!$NS$6:$OO$89,MATCH(E695,'Collection Maps'!$NS$91:$OO$91,0),FALSE))</f>
        <v>47</v>
      </c>
    </row>
    <row r="696" spans="1:17" x14ac:dyDescent="0.45">
      <c r="A696" s="3" t="str">
        <f t="shared" si="40"/>
        <v>Inbred HIPS_10_72</v>
      </c>
      <c r="B696" s="3" t="str">
        <f t="shared" si="41"/>
        <v>10_72</v>
      </c>
      <c r="C696" s="2" t="str">
        <f t="shared" si="43"/>
        <v>Missouri Valley$Inbred HIPS$150N$Dryland$Rep$2$Plot492Row10$Range72$@NC352</v>
      </c>
      <c r="D696" s="2">
        <v>492</v>
      </c>
      <c r="E696" s="2">
        <v>10</v>
      </c>
      <c r="F696" s="2">
        <v>72</v>
      </c>
      <c r="G696" s="2" t="s">
        <v>76</v>
      </c>
      <c r="H696" s="2">
        <v>2</v>
      </c>
      <c r="I696" s="2" t="s">
        <v>642</v>
      </c>
      <c r="J696" s="2" t="s">
        <v>551</v>
      </c>
      <c r="K696" s="2" t="s">
        <v>552</v>
      </c>
      <c r="L696" s="2" t="str">
        <f t="shared" si="42"/>
        <v>Inbred HIPS</v>
      </c>
      <c r="M696" t="s">
        <v>379</v>
      </c>
      <c r="N696">
        <v>127</v>
      </c>
      <c r="O696">
        <f>VLOOKUP(A696,'Original Index'!$A:$C,2,FALSE)</f>
        <v>1715683</v>
      </c>
      <c r="P696" s="2">
        <f>VLOOKUP(A696,'Original Index'!$A:$C,3,FALSE)</f>
        <v>1729534</v>
      </c>
      <c r="Q696">
        <f>IF(L696="Hybrid HIPS",VLOOKUP(F696,'Collection Maps'!$MR$5:$NM$46,MATCH(E696,'Collection Maps'!$MR$4:$NM$4,0),FALSE),VLOOKUP(F696,'Collection Maps'!$NS$6:$OO$89,MATCH(E696,'Collection Maps'!$NS$91:$OO$91,0),FALSE))</f>
        <v>47</v>
      </c>
    </row>
    <row r="697" spans="1:17" x14ac:dyDescent="0.45">
      <c r="A697" s="3" t="str">
        <f t="shared" si="40"/>
        <v>Inbred HIPS_11_72</v>
      </c>
      <c r="B697" s="3" t="str">
        <f t="shared" si="41"/>
        <v>11_72</v>
      </c>
      <c r="C697" s="2" t="str">
        <f t="shared" si="43"/>
        <v>Missouri Valley$Inbred HIPS$150N$Dryland$Rep$2$Plot491Row11$Range72$@MBNA</v>
      </c>
      <c r="D697" s="2">
        <v>491</v>
      </c>
      <c r="E697" s="2">
        <v>11</v>
      </c>
      <c r="F697" s="2">
        <v>72</v>
      </c>
      <c r="G697" s="2" t="s">
        <v>126</v>
      </c>
      <c r="H697" s="2">
        <v>2</v>
      </c>
      <c r="I697" s="2" t="s">
        <v>642</v>
      </c>
      <c r="J697" s="2" t="s">
        <v>551</v>
      </c>
      <c r="K697" s="2" t="s">
        <v>552</v>
      </c>
      <c r="L697" s="2" t="str">
        <f t="shared" si="42"/>
        <v>Inbred HIPS</v>
      </c>
      <c r="M697" t="s">
        <v>379</v>
      </c>
      <c r="N697">
        <v>270</v>
      </c>
      <c r="O697">
        <f>VLOOKUP(A697,'Original Index'!$A:$C,2,FALSE)</f>
        <v>1716026</v>
      </c>
      <c r="P697" s="2">
        <f>VLOOKUP(A697,'Original Index'!$A:$C,3,FALSE)</f>
        <v>1729677</v>
      </c>
      <c r="Q697">
        <f>IF(L697="Hybrid HIPS",VLOOKUP(F697,'Collection Maps'!$MR$5:$NM$46,MATCH(E697,'Collection Maps'!$MR$4:$NM$4,0),FALSE),VLOOKUP(F697,'Collection Maps'!$NS$6:$OO$89,MATCH(E697,'Collection Maps'!$NS$91:$OO$91,0),FALSE))</f>
        <v>47</v>
      </c>
    </row>
    <row r="698" spans="1:17" x14ac:dyDescent="0.45">
      <c r="A698" s="3" t="str">
        <f t="shared" si="40"/>
        <v>Inbred HIPS_11_73</v>
      </c>
      <c r="B698" s="3" t="str">
        <f t="shared" si="41"/>
        <v>11_73</v>
      </c>
      <c r="C698" s="2" t="str">
        <f t="shared" si="43"/>
        <v>Missouri Valley$Inbred HIPS$150N$Dryland$Rep$2$Plot510Row11$Range73$@Pa875</v>
      </c>
      <c r="D698" s="2">
        <v>510</v>
      </c>
      <c r="E698" s="2">
        <v>11</v>
      </c>
      <c r="F698" s="2">
        <v>73</v>
      </c>
      <c r="G698" s="2" t="s">
        <v>178</v>
      </c>
      <c r="H698" s="2">
        <v>2</v>
      </c>
      <c r="I698" s="2" t="s">
        <v>642</v>
      </c>
      <c r="J698" s="2" t="s">
        <v>551</v>
      </c>
      <c r="K698" s="2" t="s">
        <v>552</v>
      </c>
      <c r="L698" s="2" t="str">
        <f t="shared" si="42"/>
        <v>Inbred HIPS</v>
      </c>
      <c r="M698" t="s">
        <v>379</v>
      </c>
      <c r="N698">
        <v>42</v>
      </c>
      <c r="O698">
        <f>VLOOKUP(A698,'Original Index'!$A:$C,2,FALSE)</f>
        <v>1715498</v>
      </c>
      <c r="P698" s="2">
        <f>VLOOKUP(A698,'Original Index'!$A:$C,3,FALSE)</f>
        <v>1729449</v>
      </c>
      <c r="Q698">
        <f>IF(L698="Hybrid HIPS",VLOOKUP(F698,'Collection Maps'!$MR$5:$NM$46,MATCH(E698,'Collection Maps'!$MR$4:$NM$4,0),FALSE),VLOOKUP(F698,'Collection Maps'!$NS$6:$OO$89,MATCH(E698,'Collection Maps'!$NS$91:$OO$91,0),FALSE))</f>
        <v>48</v>
      </c>
    </row>
    <row r="699" spans="1:17" x14ac:dyDescent="0.45">
      <c r="A699" s="3" t="str">
        <f t="shared" si="40"/>
        <v>Inbred HIPS_10_73</v>
      </c>
      <c r="B699" s="3" t="str">
        <f t="shared" si="41"/>
        <v>10_73</v>
      </c>
      <c r="C699" s="2" t="str">
        <f t="shared" si="43"/>
        <v>Missouri Valley$Inbred HIPS$150N$Dryland$Rep$2$Plot509Row10$Range73$@POP-N-EAT</v>
      </c>
      <c r="D699" s="2">
        <v>509</v>
      </c>
      <c r="E699" s="2">
        <v>10</v>
      </c>
      <c r="F699" s="2">
        <v>73</v>
      </c>
      <c r="G699" s="2" t="s">
        <v>69</v>
      </c>
      <c r="H699" s="2">
        <v>2</v>
      </c>
      <c r="I699" s="2" t="s">
        <v>642</v>
      </c>
      <c r="J699" s="2" t="s">
        <v>551</v>
      </c>
      <c r="K699" s="2" t="s">
        <v>552</v>
      </c>
      <c r="L699" s="2" t="str">
        <f t="shared" si="42"/>
        <v>Inbred HIPS</v>
      </c>
      <c r="M699" t="s">
        <v>379</v>
      </c>
      <c r="N699">
        <v>76</v>
      </c>
      <c r="O699">
        <f>VLOOKUP(A699,'Original Index'!$A:$C,2,FALSE)</f>
        <v>1715632</v>
      </c>
      <c r="P699" s="2">
        <f>VLOOKUP(A699,'Original Index'!$A:$C,3,FALSE)</f>
        <v>1729483</v>
      </c>
      <c r="Q699">
        <f>IF(L699="Hybrid HIPS",VLOOKUP(F699,'Collection Maps'!$MR$5:$NM$46,MATCH(E699,'Collection Maps'!$MR$4:$NM$4,0),FALSE),VLOOKUP(F699,'Collection Maps'!$NS$6:$OO$89,MATCH(E699,'Collection Maps'!$NS$91:$OO$91,0),FALSE))</f>
        <v>48</v>
      </c>
    </row>
    <row r="700" spans="1:17" x14ac:dyDescent="0.45">
      <c r="A700" s="3" t="str">
        <f t="shared" si="40"/>
        <v>Inbred HIPS_9_73</v>
      </c>
      <c r="B700" s="3" t="str">
        <f t="shared" si="41"/>
        <v>9_73</v>
      </c>
      <c r="C700" s="2" t="str">
        <f t="shared" si="43"/>
        <v>Missouri Valley$Inbred HIPS$150N$Dryland$Rep$2$Plot508Row9$Range73$@B68</v>
      </c>
      <c r="D700" s="2">
        <v>508</v>
      </c>
      <c r="E700" s="2">
        <v>9</v>
      </c>
      <c r="F700" s="2">
        <v>73</v>
      </c>
      <c r="G700" s="2" t="s">
        <v>121</v>
      </c>
      <c r="H700" s="2">
        <v>2</v>
      </c>
      <c r="I700" s="2" t="s">
        <v>642</v>
      </c>
      <c r="J700" s="2" t="s">
        <v>551</v>
      </c>
      <c r="K700" s="2" t="s">
        <v>552</v>
      </c>
      <c r="L700" s="2" t="str">
        <f t="shared" si="42"/>
        <v>Inbred HIPS</v>
      </c>
      <c r="M700" t="s">
        <v>379</v>
      </c>
      <c r="N700">
        <v>8</v>
      </c>
      <c r="O700">
        <f>VLOOKUP(A700,'Original Index'!$A:$C,2,FALSE)</f>
        <v>1715464</v>
      </c>
      <c r="P700" s="2">
        <f>VLOOKUP(A700,'Original Index'!$A:$C,3,FALSE)</f>
        <v>1729415</v>
      </c>
      <c r="Q700">
        <f>IF(L700="Hybrid HIPS",VLOOKUP(F700,'Collection Maps'!$MR$5:$NM$46,MATCH(E700,'Collection Maps'!$MR$4:$NM$4,0),FALSE),VLOOKUP(F700,'Collection Maps'!$NS$6:$OO$89,MATCH(E700,'Collection Maps'!$NS$91:$OO$91,0),FALSE))</f>
        <v>48</v>
      </c>
    </row>
    <row r="701" spans="1:17" x14ac:dyDescent="0.45">
      <c r="A701" s="3" t="str">
        <f t="shared" si="40"/>
        <v>Inbred HIPS_8_73</v>
      </c>
      <c r="B701" s="3" t="str">
        <f t="shared" si="41"/>
        <v>8_73</v>
      </c>
      <c r="C701" s="2" t="str">
        <f t="shared" si="43"/>
        <v>Missouri Valley$Inbred HIPS$150N$Dryland$Rep$2$Plot507Row8$Range73$@Mo17</v>
      </c>
      <c r="D701" s="2">
        <v>507</v>
      </c>
      <c r="E701" s="2">
        <v>8</v>
      </c>
      <c r="F701" s="2">
        <v>73</v>
      </c>
      <c r="G701" s="2" t="s">
        <v>123</v>
      </c>
      <c r="H701" s="2">
        <v>2</v>
      </c>
      <c r="I701" s="2" t="s">
        <v>642</v>
      </c>
      <c r="J701" s="2" t="s">
        <v>551</v>
      </c>
      <c r="K701" s="2" t="s">
        <v>552</v>
      </c>
      <c r="L701" s="2" t="str">
        <f t="shared" si="42"/>
        <v>Inbred HIPS</v>
      </c>
      <c r="M701" t="s">
        <v>379</v>
      </c>
      <c r="N701">
        <v>153</v>
      </c>
      <c r="O701">
        <f>VLOOKUP(A701,'Original Index'!$A:$C,2,FALSE)</f>
        <v>1715809</v>
      </c>
      <c r="P701" s="2">
        <f>VLOOKUP(A701,'Original Index'!$A:$C,3,FALSE)</f>
        <v>1729560</v>
      </c>
      <c r="Q701">
        <f>IF(L701="Hybrid HIPS",VLOOKUP(F701,'Collection Maps'!$MR$5:$NM$46,MATCH(E701,'Collection Maps'!$MR$4:$NM$4,0),FALSE),VLOOKUP(F701,'Collection Maps'!$NS$6:$OO$89,MATCH(E701,'Collection Maps'!$NS$91:$OO$91,0),FALSE))</f>
        <v>48</v>
      </c>
    </row>
    <row r="702" spans="1:17" x14ac:dyDescent="0.45">
      <c r="A702" s="3" t="str">
        <f t="shared" si="40"/>
        <v>Inbred HIPS_7_73</v>
      </c>
      <c r="B702" s="3" t="str">
        <f t="shared" si="41"/>
        <v>7_73</v>
      </c>
      <c r="C702" s="2" t="str">
        <f t="shared" si="43"/>
        <v>Missouri Valley$Inbred HIPS$150N$Dryland$Rep$2$Plot506Row7$Range73$@CS405</v>
      </c>
      <c r="D702" s="2">
        <v>506</v>
      </c>
      <c r="E702" s="2">
        <v>7</v>
      </c>
      <c r="F702" s="2">
        <v>73</v>
      </c>
      <c r="G702" s="2" t="s">
        <v>106</v>
      </c>
      <c r="H702" s="2">
        <v>2</v>
      </c>
      <c r="I702" s="2" t="s">
        <v>642</v>
      </c>
      <c r="J702" s="2" t="s">
        <v>551</v>
      </c>
      <c r="K702" s="2" t="s">
        <v>552</v>
      </c>
      <c r="L702" s="2" t="str">
        <f t="shared" si="42"/>
        <v>Inbred HIPS</v>
      </c>
      <c r="M702" t="s">
        <v>379</v>
      </c>
      <c r="N702">
        <v>58</v>
      </c>
      <c r="O702">
        <f>VLOOKUP(A702,'Original Index'!$A:$C,2,FALSE)</f>
        <v>1715614</v>
      </c>
      <c r="P702" s="2">
        <f>VLOOKUP(A702,'Original Index'!$A:$C,3,FALSE)</f>
        <v>1729465</v>
      </c>
      <c r="Q702">
        <f>IF(L702="Hybrid HIPS",VLOOKUP(F702,'Collection Maps'!$MR$5:$NM$46,MATCH(E702,'Collection Maps'!$MR$4:$NM$4,0),FALSE),VLOOKUP(F702,'Collection Maps'!$NS$6:$OO$89,MATCH(E702,'Collection Maps'!$NS$91:$OO$91,0),FALSE))</f>
        <v>48</v>
      </c>
    </row>
    <row r="703" spans="1:17" x14ac:dyDescent="0.45">
      <c r="A703" s="3" t="str">
        <f t="shared" si="40"/>
        <v>Inbred HIPS_6_73</v>
      </c>
      <c r="B703" s="3" t="str">
        <f t="shared" si="41"/>
        <v>6_73</v>
      </c>
      <c r="C703" s="2" t="str">
        <f t="shared" si="43"/>
        <v>Missouri Valley$Inbred HIPS$150N$Dryland$Rep$2$Plot505Row6$Range73$@F118</v>
      </c>
      <c r="D703" s="2">
        <v>505</v>
      </c>
      <c r="E703" s="2">
        <v>6</v>
      </c>
      <c r="F703" s="2">
        <v>73</v>
      </c>
      <c r="G703" s="2" t="s">
        <v>177</v>
      </c>
      <c r="H703" s="2">
        <v>2</v>
      </c>
      <c r="I703" s="2" t="s">
        <v>642</v>
      </c>
      <c r="J703" s="2" t="s">
        <v>551</v>
      </c>
      <c r="K703" s="2" t="s">
        <v>552</v>
      </c>
      <c r="L703" s="2" t="str">
        <f t="shared" si="42"/>
        <v>Inbred HIPS</v>
      </c>
      <c r="M703" t="s">
        <v>379</v>
      </c>
      <c r="N703">
        <v>152</v>
      </c>
      <c r="O703">
        <f>VLOOKUP(A703,'Original Index'!$A:$C,2,FALSE)</f>
        <v>1715808</v>
      </c>
      <c r="P703" s="2">
        <f>VLOOKUP(A703,'Original Index'!$A:$C,3,FALSE)</f>
        <v>1729559</v>
      </c>
      <c r="Q703">
        <f>IF(L703="Hybrid HIPS",VLOOKUP(F703,'Collection Maps'!$MR$5:$NM$46,MATCH(E703,'Collection Maps'!$MR$4:$NM$4,0),FALSE),VLOOKUP(F703,'Collection Maps'!$NS$6:$OO$89,MATCH(E703,'Collection Maps'!$NS$91:$OO$91,0),FALSE))</f>
        <v>48</v>
      </c>
    </row>
    <row r="704" spans="1:17" x14ac:dyDescent="0.45">
      <c r="A704" s="3" t="str">
        <f t="shared" si="40"/>
        <v>Inbred HIPS_5_73</v>
      </c>
      <c r="B704" s="3" t="str">
        <f t="shared" si="41"/>
        <v>5_73</v>
      </c>
      <c r="C704" s="2" t="str">
        <f t="shared" si="43"/>
        <v>Missouri Valley$Inbred HIPS$150N$Dryland$Rep$2$Plot504Row5$Range73$@R4</v>
      </c>
      <c r="D704" s="2">
        <v>504</v>
      </c>
      <c r="E704" s="2">
        <v>5</v>
      </c>
      <c r="F704" s="2">
        <v>73</v>
      </c>
      <c r="G704" s="2" t="s">
        <v>118</v>
      </c>
      <c r="H704" s="2">
        <v>2</v>
      </c>
      <c r="I704" s="2" t="s">
        <v>642</v>
      </c>
      <c r="J704" s="2" t="s">
        <v>551</v>
      </c>
      <c r="K704" s="2" t="s">
        <v>552</v>
      </c>
      <c r="L704" s="2" t="str">
        <f t="shared" si="42"/>
        <v>Inbred HIPS</v>
      </c>
      <c r="M704" t="s">
        <v>379</v>
      </c>
      <c r="N704">
        <v>131</v>
      </c>
      <c r="O704">
        <f>VLOOKUP(A704,'Original Index'!$A:$C,2,FALSE)</f>
        <v>1715687</v>
      </c>
      <c r="P704" s="2">
        <f>VLOOKUP(A704,'Original Index'!$A:$C,3,FALSE)</f>
        <v>1729538</v>
      </c>
      <c r="Q704">
        <f>IF(L704="Hybrid HIPS",VLOOKUP(F704,'Collection Maps'!$MR$5:$NM$46,MATCH(E704,'Collection Maps'!$MR$4:$NM$4,0),FALSE),VLOOKUP(F704,'Collection Maps'!$NS$6:$OO$89,MATCH(E704,'Collection Maps'!$NS$91:$OO$91,0),FALSE))</f>
        <v>48</v>
      </c>
    </row>
    <row r="705" spans="1:17" x14ac:dyDescent="0.45">
      <c r="A705" s="3" t="str">
        <f t="shared" si="40"/>
        <v>Inbred HIPS_4_73</v>
      </c>
      <c r="B705" s="3" t="str">
        <f t="shared" si="41"/>
        <v>4_73</v>
      </c>
      <c r="C705" s="2" t="str">
        <f t="shared" si="43"/>
        <v>Missouri Valley$Inbred HIPS$150N$Dryland$Rep$2$Plot503Row4$Range73$@B14A</v>
      </c>
      <c r="D705" s="2">
        <v>503</v>
      </c>
      <c r="E705" s="2">
        <v>4</v>
      </c>
      <c r="F705" s="2">
        <v>73</v>
      </c>
      <c r="G705" s="2" t="s">
        <v>167</v>
      </c>
      <c r="H705" s="2">
        <v>2</v>
      </c>
      <c r="I705" s="2" t="s">
        <v>642</v>
      </c>
      <c r="J705" s="2" t="s">
        <v>551</v>
      </c>
      <c r="K705" s="2" t="s">
        <v>552</v>
      </c>
      <c r="L705" s="2" t="str">
        <f t="shared" si="42"/>
        <v>Inbred HIPS</v>
      </c>
      <c r="M705" t="s">
        <v>379</v>
      </c>
      <c r="N705">
        <v>145</v>
      </c>
      <c r="O705">
        <f>VLOOKUP(A705,'Original Index'!$A:$C,2,FALSE)</f>
        <v>1715801</v>
      </c>
      <c r="P705" s="2">
        <f>VLOOKUP(A705,'Original Index'!$A:$C,3,FALSE)</f>
        <v>1729552</v>
      </c>
      <c r="Q705">
        <f>IF(L705="Hybrid HIPS",VLOOKUP(F705,'Collection Maps'!$MR$5:$NM$46,MATCH(E705,'Collection Maps'!$MR$4:$NM$4,0),FALSE),VLOOKUP(F705,'Collection Maps'!$NS$6:$OO$89,MATCH(E705,'Collection Maps'!$NS$91:$OO$91,0),FALSE))</f>
        <v>48</v>
      </c>
    </row>
    <row r="706" spans="1:17" x14ac:dyDescent="0.45">
      <c r="A706" s="3" t="str">
        <f t="shared" ref="A706:A769" si="44">L706&amp;"_"&amp;B706</f>
        <v>Inbred HIPS_3_73</v>
      </c>
      <c r="B706" s="3" t="str">
        <f t="shared" ref="B706:B769" si="45">E706&amp;"_"&amp;F706</f>
        <v>3_73</v>
      </c>
      <c r="C706" s="2" t="str">
        <f t="shared" si="43"/>
        <v>Missouri Valley$Inbred HIPS$150N$Dryland$Rep$2$Plot502Row3$Range73$@R177</v>
      </c>
      <c r="D706" s="2">
        <v>502</v>
      </c>
      <c r="E706" s="2">
        <v>3</v>
      </c>
      <c r="F706" s="2">
        <v>73</v>
      </c>
      <c r="G706" s="2" t="s">
        <v>152</v>
      </c>
      <c r="H706" s="2">
        <v>2</v>
      </c>
      <c r="I706" s="2" t="s">
        <v>642</v>
      </c>
      <c r="J706" s="2" t="s">
        <v>551</v>
      </c>
      <c r="K706" s="2" t="s">
        <v>552</v>
      </c>
      <c r="L706" s="2" t="str">
        <f t="shared" ref="L706:L769" si="46">IF(M706="LC2120","Inbred HIPS","Hybrid HIPS")</f>
        <v>Inbred HIPS</v>
      </c>
      <c r="M706" t="s">
        <v>379</v>
      </c>
      <c r="N706">
        <v>301</v>
      </c>
      <c r="O706">
        <f>VLOOKUP(A706,'Original Index'!$A:$C,2,FALSE)</f>
        <v>1716057</v>
      </c>
      <c r="P706" s="2">
        <f>VLOOKUP(A706,'Original Index'!$A:$C,3,FALSE)</f>
        <v>1729708</v>
      </c>
      <c r="Q706">
        <f>IF(L706="Hybrid HIPS",VLOOKUP(F706,'Collection Maps'!$MR$5:$NM$46,MATCH(E706,'Collection Maps'!$MR$4:$NM$4,0),FALSE),VLOOKUP(F706,'Collection Maps'!$NS$6:$OO$89,MATCH(E706,'Collection Maps'!$NS$91:$OO$91,0),FALSE))</f>
        <v>48</v>
      </c>
    </row>
    <row r="707" spans="1:17" x14ac:dyDescent="0.45">
      <c r="A707" s="3" t="str">
        <f t="shared" si="44"/>
        <v>Inbred HIPS_2_73</v>
      </c>
      <c r="B707" s="3" t="str">
        <f t="shared" si="45"/>
        <v>2_73</v>
      </c>
      <c r="C707" s="2" t="str">
        <f t="shared" ref="C707:C770" si="47">K707&amp;"$"&amp;L707&amp;"$"&amp;I707&amp;"$"&amp;J707&amp;"$"&amp;"Rep"&amp;"$"&amp;H707&amp;"$"&amp;"Plot"&amp;D707&amp;"Row"&amp;E707&amp;"$"&amp;"Range"&amp;F707&amp;"$"&amp;"@"&amp;G707</f>
        <v>Missouri Valley$Inbred HIPS$150N$Dryland$Rep$2$Plot501Row2$Range73$@NC326</v>
      </c>
      <c r="D707" s="2">
        <v>501</v>
      </c>
      <c r="E707" s="2">
        <v>2</v>
      </c>
      <c r="F707" s="2">
        <v>73</v>
      </c>
      <c r="G707" s="2" t="s">
        <v>73</v>
      </c>
      <c r="H707" s="2">
        <v>2</v>
      </c>
      <c r="I707" s="2" t="s">
        <v>642</v>
      </c>
      <c r="J707" s="2" t="s">
        <v>551</v>
      </c>
      <c r="K707" s="2" t="s">
        <v>552</v>
      </c>
      <c r="L707" s="2" t="str">
        <f t="shared" si="46"/>
        <v>Inbred HIPS</v>
      </c>
      <c r="M707" t="s">
        <v>379</v>
      </c>
      <c r="N707">
        <v>238</v>
      </c>
      <c r="O707">
        <f>VLOOKUP(A707,'Original Index'!$A:$C,2,FALSE)</f>
        <v>1715894</v>
      </c>
      <c r="P707" s="2">
        <f>VLOOKUP(A707,'Original Index'!$A:$C,3,FALSE)</f>
        <v>1729645</v>
      </c>
      <c r="Q707">
        <f>IF(L707="Hybrid HIPS",VLOOKUP(F707,'Collection Maps'!$MR$5:$NM$46,MATCH(E707,'Collection Maps'!$MR$4:$NM$4,0),FALSE),VLOOKUP(F707,'Collection Maps'!$NS$6:$OO$89,MATCH(E707,'Collection Maps'!$NS$91:$OO$91,0),FALSE))</f>
        <v>48</v>
      </c>
    </row>
    <row r="708" spans="1:17" x14ac:dyDescent="0.45">
      <c r="A708" s="3" t="str">
        <f t="shared" si="44"/>
        <v>Inbred HIPS_2_74</v>
      </c>
      <c r="B708" s="3" t="str">
        <f t="shared" si="45"/>
        <v>2_74</v>
      </c>
      <c r="C708" s="2" t="str">
        <f t="shared" si="47"/>
        <v>Missouri Valley$Inbred HIPS$150N$Dryland$Rep$2$Plot520Row2$Range74$@R168</v>
      </c>
      <c r="D708" s="2">
        <v>520</v>
      </c>
      <c r="E708" s="2">
        <v>2</v>
      </c>
      <c r="F708" s="2">
        <v>74</v>
      </c>
      <c r="G708" s="2" t="s">
        <v>335</v>
      </c>
      <c r="H708" s="2">
        <v>2</v>
      </c>
      <c r="I708" s="2" t="s">
        <v>642</v>
      </c>
      <c r="J708" s="2" t="s">
        <v>551</v>
      </c>
      <c r="K708" s="2" t="s">
        <v>552</v>
      </c>
      <c r="L708" s="2" t="str">
        <f t="shared" si="46"/>
        <v>Inbred HIPS</v>
      </c>
      <c r="M708" t="s">
        <v>379</v>
      </c>
      <c r="N708">
        <v>17</v>
      </c>
      <c r="O708">
        <f>VLOOKUP(A708,'Original Index'!$A:$C,2,FALSE)</f>
        <v>1715473</v>
      </c>
      <c r="P708" s="2">
        <f>VLOOKUP(A708,'Original Index'!$A:$C,3,FALSE)</f>
        <v>1729424</v>
      </c>
      <c r="Q708">
        <f>IF(L708="Hybrid HIPS",VLOOKUP(F708,'Collection Maps'!$MR$5:$NM$46,MATCH(E708,'Collection Maps'!$MR$4:$NM$4,0),FALSE),VLOOKUP(F708,'Collection Maps'!$NS$6:$OO$89,MATCH(E708,'Collection Maps'!$NS$91:$OO$91,0),FALSE))</f>
        <v>48</v>
      </c>
    </row>
    <row r="709" spans="1:17" x14ac:dyDescent="0.45">
      <c r="A709" s="3" t="str">
        <f t="shared" si="44"/>
        <v>Inbred HIPS_3_74</v>
      </c>
      <c r="B709" s="3" t="str">
        <f t="shared" si="45"/>
        <v>3_74</v>
      </c>
      <c r="C709" s="2" t="str">
        <f t="shared" si="47"/>
        <v>Missouri Valley$Inbred HIPS$150N$Dryland$Rep$2$Plot519Row3$Range74$@B73</v>
      </c>
      <c r="D709" s="2">
        <v>519</v>
      </c>
      <c r="E709" s="2">
        <v>3</v>
      </c>
      <c r="F709" s="2">
        <v>74</v>
      </c>
      <c r="G709" s="2" t="s">
        <v>21</v>
      </c>
      <c r="H709" s="2">
        <v>2</v>
      </c>
      <c r="I709" s="2" t="s">
        <v>642</v>
      </c>
      <c r="J709" s="2" t="s">
        <v>551</v>
      </c>
      <c r="K709" s="2" t="s">
        <v>552</v>
      </c>
      <c r="L709" s="2" t="str">
        <f t="shared" si="46"/>
        <v>Inbred HIPS</v>
      </c>
      <c r="M709" t="s">
        <v>379</v>
      </c>
      <c r="N709">
        <v>380</v>
      </c>
      <c r="O709">
        <f>VLOOKUP(A709,'Original Index'!$A:$C,2,FALSE)</f>
        <v>1716215</v>
      </c>
      <c r="P709" s="2">
        <f>VLOOKUP(A709,'Original Index'!$A:$C,3,FALSE)</f>
        <v>1729787</v>
      </c>
      <c r="Q709">
        <f>IF(L709="Hybrid HIPS",VLOOKUP(F709,'Collection Maps'!$MR$5:$NM$46,MATCH(E709,'Collection Maps'!$MR$4:$NM$4,0),FALSE),VLOOKUP(F709,'Collection Maps'!$NS$6:$OO$89,MATCH(E709,'Collection Maps'!$NS$91:$OO$91,0),FALSE))</f>
        <v>48</v>
      </c>
    </row>
    <row r="710" spans="1:17" x14ac:dyDescent="0.45">
      <c r="A710" s="3" t="str">
        <f t="shared" si="44"/>
        <v>Inbred HIPS_4_74</v>
      </c>
      <c r="B710" s="3" t="str">
        <f t="shared" si="45"/>
        <v>4_74</v>
      </c>
      <c r="C710" s="2" t="str">
        <f t="shared" si="47"/>
        <v>Missouri Valley$Inbred HIPS$150N$Dryland$Rep$2$Plot518Row4$Range74$@B73</v>
      </c>
      <c r="D710" s="2">
        <v>518</v>
      </c>
      <c r="E710" s="2">
        <v>4</v>
      </c>
      <c r="F710" s="2">
        <v>74</v>
      </c>
      <c r="G710" s="2" t="s">
        <v>21</v>
      </c>
      <c r="H710" s="2">
        <v>2</v>
      </c>
      <c r="I710" s="2" t="s">
        <v>642</v>
      </c>
      <c r="J710" s="2" t="s">
        <v>551</v>
      </c>
      <c r="K710" s="2" t="s">
        <v>552</v>
      </c>
      <c r="L710" s="2" t="str">
        <f t="shared" si="46"/>
        <v>Inbred HIPS</v>
      </c>
      <c r="M710" t="s">
        <v>379</v>
      </c>
      <c r="N710">
        <v>382</v>
      </c>
      <c r="O710">
        <f>VLOOKUP(A710,'Original Index'!$A:$C,2,FALSE)</f>
        <v>1716215</v>
      </c>
      <c r="P710" s="2">
        <f>VLOOKUP(A710,'Original Index'!$A:$C,3,FALSE)</f>
        <v>1729789</v>
      </c>
      <c r="Q710">
        <f>IF(L710="Hybrid HIPS",VLOOKUP(F710,'Collection Maps'!$MR$5:$NM$46,MATCH(E710,'Collection Maps'!$MR$4:$NM$4,0),FALSE),VLOOKUP(F710,'Collection Maps'!$NS$6:$OO$89,MATCH(E710,'Collection Maps'!$NS$91:$OO$91,0),FALSE))</f>
        <v>48</v>
      </c>
    </row>
    <row r="711" spans="1:17" x14ac:dyDescent="0.45">
      <c r="A711" s="3" t="str">
        <f t="shared" si="44"/>
        <v>Inbred HIPS_5_74</v>
      </c>
      <c r="B711" s="3" t="str">
        <f t="shared" si="45"/>
        <v>5_74</v>
      </c>
      <c r="C711" s="2" t="str">
        <f t="shared" si="47"/>
        <v>Missouri Valley$Inbred HIPS$150N$Dryland$Rep$2$Plot517Row5$Range74$@Tzi11</v>
      </c>
      <c r="D711" s="2">
        <v>517</v>
      </c>
      <c r="E711" s="2">
        <v>5</v>
      </c>
      <c r="F711" s="2">
        <v>74</v>
      </c>
      <c r="G711" s="2" t="s">
        <v>344</v>
      </c>
      <c r="H711" s="2">
        <v>2</v>
      </c>
      <c r="I711" s="2" t="s">
        <v>642</v>
      </c>
      <c r="J711" s="2" t="s">
        <v>551</v>
      </c>
      <c r="K711" s="2" t="s">
        <v>552</v>
      </c>
      <c r="L711" s="2" t="str">
        <f t="shared" si="46"/>
        <v>Inbred HIPS</v>
      </c>
      <c r="M711" t="s">
        <v>379</v>
      </c>
      <c r="N711">
        <v>308</v>
      </c>
      <c r="O711">
        <f>VLOOKUP(A711,'Original Index'!$A:$C,2,FALSE)</f>
        <v>1716064</v>
      </c>
      <c r="P711" s="2">
        <f>VLOOKUP(A711,'Original Index'!$A:$C,3,FALSE)</f>
        <v>1729715</v>
      </c>
      <c r="Q711">
        <f>IF(L711="Hybrid HIPS",VLOOKUP(F711,'Collection Maps'!$MR$5:$NM$46,MATCH(E711,'Collection Maps'!$MR$4:$NM$4,0),FALSE),VLOOKUP(F711,'Collection Maps'!$NS$6:$OO$89,MATCH(E711,'Collection Maps'!$NS$91:$OO$91,0),FALSE))</f>
        <v>48</v>
      </c>
    </row>
    <row r="712" spans="1:17" x14ac:dyDescent="0.45">
      <c r="A712" s="3" t="str">
        <f t="shared" si="44"/>
        <v>Inbred HIPS_6_74</v>
      </c>
      <c r="B712" s="3" t="str">
        <f t="shared" si="45"/>
        <v>6_74</v>
      </c>
      <c r="C712" s="2" t="str">
        <f t="shared" si="47"/>
        <v>Missouri Valley$Inbred HIPS$150N$Dryland$Rep$2$Plot516Row6$Range74$@A661</v>
      </c>
      <c r="D712" s="2">
        <v>516</v>
      </c>
      <c r="E712" s="2">
        <v>6</v>
      </c>
      <c r="F712" s="2">
        <v>74</v>
      </c>
      <c r="G712" s="2" t="s">
        <v>352</v>
      </c>
      <c r="H712" s="2">
        <v>2</v>
      </c>
      <c r="I712" s="2" t="s">
        <v>642</v>
      </c>
      <c r="J712" s="2" t="s">
        <v>551</v>
      </c>
      <c r="K712" s="2" t="s">
        <v>552</v>
      </c>
      <c r="L712" s="2" t="str">
        <f t="shared" si="46"/>
        <v>Inbred HIPS</v>
      </c>
      <c r="M712" t="s">
        <v>379</v>
      </c>
      <c r="N712">
        <v>219</v>
      </c>
      <c r="O712">
        <f>VLOOKUP(A712,'Original Index'!$A:$C,2,FALSE)</f>
        <v>1715875</v>
      </c>
      <c r="P712" s="2">
        <f>VLOOKUP(A712,'Original Index'!$A:$C,3,FALSE)</f>
        <v>1729626</v>
      </c>
      <c r="Q712">
        <f>IF(L712="Hybrid HIPS",VLOOKUP(F712,'Collection Maps'!$MR$5:$NM$46,MATCH(E712,'Collection Maps'!$MR$4:$NM$4,0),FALSE),VLOOKUP(F712,'Collection Maps'!$NS$6:$OO$89,MATCH(E712,'Collection Maps'!$NS$91:$OO$91,0),FALSE))</f>
        <v>48</v>
      </c>
    </row>
    <row r="713" spans="1:17" x14ac:dyDescent="0.45">
      <c r="A713" s="3" t="str">
        <f t="shared" si="44"/>
        <v>Inbred HIPS_7_74</v>
      </c>
      <c r="B713" s="3" t="str">
        <f t="shared" si="45"/>
        <v>7_74</v>
      </c>
      <c r="C713" s="2" t="str">
        <f t="shared" si="47"/>
        <v>Missouri Valley$Inbred HIPS$150N$Dryland$Rep$2$Plot515Row7$Range74$@NC342</v>
      </c>
      <c r="D713" s="2">
        <v>515</v>
      </c>
      <c r="E713" s="2">
        <v>7</v>
      </c>
      <c r="F713" s="2">
        <v>74</v>
      </c>
      <c r="G713" s="2" t="s">
        <v>158</v>
      </c>
      <c r="H713" s="2">
        <v>2</v>
      </c>
      <c r="I713" s="2" t="s">
        <v>642</v>
      </c>
      <c r="J713" s="2" t="s">
        <v>551</v>
      </c>
      <c r="K713" s="2" t="s">
        <v>552</v>
      </c>
      <c r="L713" s="2" t="str">
        <f t="shared" si="46"/>
        <v>Inbred HIPS</v>
      </c>
      <c r="M713" t="s">
        <v>379</v>
      </c>
      <c r="N713">
        <v>40</v>
      </c>
      <c r="O713">
        <f>VLOOKUP(A713,'Original Index'!$A:$C,2,FALSE)</f>
        <v>1715496</v>
      </c>
      <c r="P713" s="2">
        <f>VLOOKUP(A713,'Original Index'!$A:$C,3,FALSE)</f>
        <v>1729447</v>
      </c>
      <c r="Q713">
        <f>IF(L713="Hybrid HIPS",VLOOKUP(F713,'Collection Maps'!$MR$5:$NM$46,MATCH(E713,'Collection Maps'!$MR$4:$NM$4,0),FALSE),VLOOKUP(F713,'Collection Maps'!$NS$6:$OO$89,MATCH(E713,'Collection Maps'!$NS$91:$OO$91,0),FALSE))</f>
        <v>48</v>
      </c>
    </row>
    <row r="714" spans="1:17" x14ac:dyDescent="0.45">
      <c r="A714" s="3" t="str">
        <f t="shared" si="44"/>
        <v>Inbred HIPS_8_74</v>
      </c>
      <c r="B714" s="3" t="str">
        <f t="shared" si="45"/>
        <v>8_74</v>
      </c>
      <c r="C714" s="2" t="str">
        <f t="shared" si="47"/>
        <v>Missouri Valley$Inbred HIPS$150N$Dryland$Rep$2$Plot514Row8$Range74$@78371A</v>
      </c>
      <c r="D714" s="2">
        <v>514</v>
      </c>
      <c r="E714" s="2">
        <v>8</v>
      </c>
      <c r="F714" s="2">
        <v>74</v>
      </c>
      <c r="G714" s="2" t="s">
        <v>115</v>
      </c>
      <c r="H714" s="2">
        <v>2</v>
      </c>
      <c r="I714" s="2" t="s">
        <v>642</v>
      </c>
      <c r="J714" s="2" t="s">
        <v>551</v>
      </c>
      <c r="K714" s="2" t="s">
        <v>552</v>
      </c>
      <c r="L714" s="2" t="str">
        <f t="shared" si="46"/>
        <v>Inbred HIPS</v>
      </c>
      <c r="M714" t="s">
        <v>379</v>
      </c>
      <c r="N714">
        <v>86</v>
      </c>
      <c r="O714">
        <f>VLOOKUP(A714,'Original Index'!$A:$C,2,FALSE)</f>
        <v>1715642</v>
      </c>
      <c r="P714" s="2">
        <f>VLOOKUP(A714,'Original Index'!$A:$C,3,FALSE)</f>
        <v>1729493</v>
      </c>
      <c r="Q714">
        <f>IF(L714="Hybrid HIPS",VLOOKUP(F714,'Collection Maps'!$MR$5:$NM$46,MATCH(E714,'Collection Maps'!$MR$4:$NM$4,0),FALSE),VLOOKUP(F714,'Collection Maps'!$NS$6:$OO$89,MATCH(E714,'Collection Maps'!$NS$91:$OO$91,0),FALSE))</f>
        <v>48</v>
      </c>
    </row>
    <row r="715" spans="1:17" x14ac:dyDescent="0.45">
      <c r="A715" s="3" t="str">
        <f t="shared" si="44"/>
        <v>Inbred HIPS_9_74</v>
      </c>
      <c r="B715" s="3" t="str">
        <f t="shared" si="45"/>
        <v>9_74</v>
      </c>
      <c r="C715" s="2" t="str">
        <f t="shared" si="47"/>
        <v>Missouri Valley$Inbred HIPS$150N$Dryland$Rep$2$Plot513Row9$Range74$@CML264</v>
      </c>
      <c r="D715" s="2">
        <v>513</v>
      </c>
      <c r="E715" s="2">
        <v>9</v>
      </c>
      <c r="F715" s="2">
        <v>74</v>
      </c>
      <c r="G715" s="2" t="s">
        <v>135</v>
      </c>
      <c r="H715" s="2">
        <v>2</v>
      </c>
      <c r="I715" s="2" t="s">
        <v>642</v>
      </c>
      <c r="J715" s="2" t="s">
        <v>551</v>
      </c>
      <c r="K715" s="2" t="s">
        <v>552</v>
      </c>
      <c r="L715" s="2" t="str">
        <f t="shared" si="46"/>
        <v>Inbred HIPS</v>
      </c>
      <c r="M715" t="s">
        <v>379</v>
      </c>
      <c r="N715">
        <v>261</v>
      </c>
      <c r="O715">
        <f>VLOOKUP(A715,'Original Index'!$A:$C,2,FALSE)</f>
        <v>1716017</v>
      </c>
      <c r="P715" s="2">
        <f>VLOOKUP(A715,'Original Index'!$A:$C,3,FALSE)</f>
        <v>1729668</v>
      </c>
      <c r="Q715">
        <f>IF(L715="Hybrid HIPS",VLOOKUP(F715,'Collection Maps'!$MR$5:$NM$46,MATCH(E715,'Collection Maps'!$MR$4:$NM$4,0),FALSE),VLOOKUP(F715,'Collection Maps'!$NS$6:$OO$89,MATCH(E715,'Collection Maps'!$NS$91:$OO$91,0),FALSE))</f>
        <v>48</v>
      </c>
    </row>
    <row r="716" spans="1:17" x14ac:dyDescent="0.45">
      <c r="A716" s="3" t="str">
        <f t="shared" si="44"/>
        <v>Inbred HIPS_10_74</v>
      </c>
      <c r="B716" s="3" t="str">
        <f t="shared" si="45"/>
        <v>10_74</v>
      </c>
      <c r="C716" s="2" t="str">
        <f t="shared" si="47"/>
        <v>Missouri Valley$Inbred HIPS$150N$Dryland$Rep$2$Plot512Row10$Range74$@MQ305</v>
      </c>
      <c r="D716" s="2">
        <v>512</v>
      </c>
      <c r="E716" s="2">
        <v>10</v>
      </c>
      <c r="F716" s="2">
        <v>74</v>
      </c>
      <c r="G716" s="2" t="s">
        <v>117</v>
      </c>
      <c r="H716" s="2">
        <v>2</v>
      </c>
      <c r="I716" s="2" t="s">
        <v>642</v>
      </c>
      <c r="J716" s="2" t="s">
        <v>551</v>
      </c>
      <c r="K716" s="2" t="s">
        <v>552</v>
      </c>
      <c r="L716" s="2" t="str">
        <f t="shared" si="46"/>
        <v>Inbred HIPS</v>
      </c>
      <c r="M716" t="s">
        <v>379</v>
      </c>
      <c r="N716">
        <v>60</v>
      </c>
      <c r="O716">
        <f>VLOOKUP(A716,'Original Index'!$A:$C,2,FALSE)</f>
        <v>1715616</v>
      </c>
      <c r="P716" s="2">
        <f>VLOOKUP(A716,'Original Index'!$A:$C,3,FALSE)</f>
        <v>1729467</v>
      </c>
      <c r="Q716">
        <f>IF(L716="Hybrid HIPS",VLOOKUP(F716,'Collection Maps'!$MR$5:$NM$46,MATCH(E716,'Collection Maps'!$MR$4:$NM$4,0),FALSE),VLOOKUP(F716,'Collection Maps'!$NS$6:$OO$89,MATCH(E716,'Collection Maps'!$NS$91:$OO$91,0),FALSE))</f>
        <v>48</v>
      </c>
    </row>
    <row r="717" spans="1:17" x14ac:dyDescent="0.45">
      <c r="A717" s="3" t="str">
        <f t="shared" si="44"/>
        <v>Inbred HIPS_11_74</v>
      </c>
      <c r="B717" s="3" t="str">
        <f t="shared" si="45"/>
        <v>11_74</v>
      </c>
      <c r="C717" s="2" t="str">
        <f t="shared" si="47"/>
        <v>Missouri Valley$Inbred HIPS$150N$Dryland$Rep$2$Plot511Row11$Range74$@white variegated</v>
      </c>
      <c r="D717" s="2">
        <v>511</v>
      </c>
      <c r="E717" s="2">
        <v>11</v>
      </c>
      <c r="F717" s="2">
        <v>74</v>
      </c>
      <c r="G717" s="2" t="s">
        <v>20</v>
      </c>
      <c r="H717" s="2">
        <v>2</v>
      </c>
      <c r="I717" s="2" t="s">
        <v>642</v>
      </c>
      <c r="J717" s="2" t="s">
        <v>551</v>
      </c>
      <c r="K717" s="2" t="s">
        <v>552</v>
      </c>
      <c r="L717" s="2" t="str">
        <f t="shared" si="46"/>
        <v>Inbred HIPS</v>
      </c>
      <c r="M717" t="s">
        <v>379</v>
      </c>
      <c r="N717">
        <v>349</v>
      </c>
      <c r="O717">
        <f>VLOOKUP(A717,'Original Index'!$A:$C,2,FALSE)</f>
        <v>1716203</v>
      </c>
      <c r="P717" s="2">
        <f>VLOOKUP(A717,'Original Index'!$A:$C,3,FALSE)</f>
        <v>1729756</v>
      </c>
      <c r="Q717">
        <f>IF(L717="Hybrid HIPS",VLOOKUP(F717,'Collection Maps'!$MR$5:$NM$46,MATCH(E717,'Collection Maps'!$MR$4:$NM$4,0),FALSE),VLOOKUP(F717,'Collection Maps'!$NS$6:$OO$89,MATCH(E717,'Collection Maps'!$NS$91:$OO$91,0),FALSE))</f>
        <v>48</v>
      </c>
    </row>
    <row r="718" spans="1:17" x14ac:dyDescent="0.45">
      <c r="A718" s="3" t="str">
        <f t="shared" si="44"/>
        <v>Inbred HIPS_11_75</v>
      </c>
      <c r="B718" s="3" t="str">
        <f t="shared" si="45"/>
        <v>11_75</v>
      </c>
      <c r="C718" s="2" t="str">
        <f t="shared" si="47"/>
        <v>Missouri Valley$Inbred HIPS$150N$Dryland$Rep$2$Plot530Row11$Range75$@F6</v>
      </c>
      <c r="D718" s="2">
        <v>530</v>
      </c>
      <c r="E718" s="2">
        <v>11</v>
      </c>
      <c r="F718" s="2">
        <v>75</v>
      </c>
      <c r="G718" s="2" t="s">
        <v>351</v>
      </c>
      <c r="H718" s="2">
        <v>2</v>
      </c>
      <c r="I718" s="2" t="s">
        <v>642</v>
      </c>
      <c r="J718" s="2" t="s">
        <v>551</v>
      </c>
      <c r="K718" s="2" t="s">
        <v>552</v>
      </c>
      <c r="L718" s="2" t="str">
        <f t="shared" si="46"/>
        <v>Inbred HIPS</v>
      </c>
      <c r="M718" t="s">
        <v>379</v>
      </c>
      <c r="N718">
        <v>105</v>
      </c>
      <c r="O718">
        <f>VLOOKUP(A718,'Original Index'!$A:$C,2,FALSE)</f>
        <v>1715661</v>
      </c>
      <c r="P718" s="2">
        <f>VLOOKUP(A718,'Original Index'!$A:$C,3,FALSE)</f>
        <v>1729512</v>
      </c>
      <c r="Q718">
        <f>IF(L718="Hybrid HIPS",VLOOKUP(F718,'Collection Maps'!$MR$5:$NM$46,MATCH(E718,'Collection Maps'!$MR$4:$NM$4,0),FALSE),VLOOKUP(F718,'Collection Maps'!$NS$6:$OO$89,MATCH(E718,'Collection Maps'!$NS$91:$OO$91,0),FALSE))</f>
        <v>49</v>
      </c>
    </row>
    <row r="719" spans="1:17" x14ac:dyDescent="0.45">
      <c r="A719" s="3" t="str">
        <f t="shared" si="44"/>
        <v>Inbred HIPS_10_75</v>
      </c>
      <c r="B719" s="3" t="str">
        <f t="shared" si="45"/>
        <v>10_75</v>
      </c>
      <c r="C719" s="2" t="str">
        <f t="shared" si="47"/>
        <v>Missouri Valley$Inbred HIPS$150N$Dryland$Rep$2$Plot529Row10$Range75$@T8</v>
      </c>
      <c r="D719" s="2">
        <v>529</v>
      </c>
      <c r="E719" s="2">
        <v>10</v>
      </c>
      <c r="F719" s="2">
        <v>75</v>
      </c>
      <c r="G719" s="2" t="s">
        <v>338</v>
      </c>
      <c r="H719" s="2">
        <v>2</v>
      </c>
      <c r="I719" s="2" t="s">
        <v>642</v>
      </c>
      <c r="J719" s="2" t="s">
        <v>551</v>
      </c>
      <c r="K719" s="2" t="s">
        <v>552</v>
      </c>
      <c r="L719" s="2" t="str">
        <f t="shared" si="46"/>
        <v>Inbred HIPS</v>
      </c>
      <c r="M719" t="s">
        <v>379</v>
      </c>
      <c r="N719">
        <v>57</v>
      </c>
      <c r="O719">
        <f>VLOOKUP(A719,'Original Index'!$A:$C,2,FALSE)</f>
        <v>1715613</v>
      </c>
      <c r="P719" s="2">
        <f>VLOOKUP(A719,'Original Index'!$A:$C,3,FALSE)</f>
        <v>1729464</v>
      </c>
      <c r="Q719">
        <f>IF(L719="Hybrid HIPS",VLOOKUP(F719,'Collection Maps'!$MR$5:$NM$46,MATCH(E719,'Collection Maps'!$MR$4:$NM$4,0),FALSE),VLOOKUP(F719,'Collection Maps'!$NS$6:$OO$89,MATCH(E719,'Collection Maps'!$NS$91:$OO$91,0),FALSE))</f>
        <v>49</v>
      </c>
    </row>
    <row r="720" spans="1:17" x14ac:dyDescent="0.45">
      <c r="A720" s="3" t="str">
        <f t="shared" si="44"/>
        <v>Inbred HIPS_9_75</v>
      </c>
      <c r="B720" s="3" t="str">
        <f t="shared" si="45"/>
        <v>9_75</v>
      </c>
      <c r="C720" s="2" t="str">
        <f t="shared" si="47"/>
        <v>Missouri Valley$Inbred HIPS$150N$Dryland$Rep$2$Plot528Row9$Range75$@SC55</v>
      </c>
      <c r="D720" s="2">
        <v>528</v>
      </c>
      <c r="E720" s="2">
        <v>9</v>
      </c>
      <c r="F720" s="2">
        <v>75</v>
      </c>
      <c r="G720" s="2" t="s">
        <v>330</v>
      </c>
      <c r="H720" s="2">
        <v>2</v>
      </c>
      <c r="I720" s="2" t="s">
        <v>642</v>
      </c>
      <c r="J720" s="2" t="s">
        <v>551</v>
      </c>
      <c r="K720" s="2" t="s">
        <v>552</v>
      </c>
      <c r="L720" s="2" t="str">
        <f t="shared" si="46"/>
        <v>Inbred HIPS</v>
      </c>
      <c r="M720" t="s">
        <v>379</v>
      </c>
      <c r="N720">
        <v>132</v>
      </c>
      <c r="O720">
        <f>VLOOKUP(A720,'Original Index'!$A:$C,2,FALSE)</f>
        <v>1715688</v>
      </c>
      <c r="P720" s="2">
        <f>VLOOKUP(A720,'Original Index'!$A:$C,3,FALSE)</f>
        <v>1729539</v>
      </c>
      <c r="Q720">
        <f>IF(L720="Hybrid HIPS",VLOOKUP(F720,'Collection Maps'!$MR$5:$NM$46,MATCH(E720,'Collection Maps'!$MR$4:$NM$4,0),FALSE),VLOOKUP(F720,'Collection Maps'!$NS$6:$OO$89,MATCH(E720,'Collection Maps'!$NS$91:$OO$91,0),FALSE))</f>
        <v>49</v>
      </c>
    </row>
    <row r="721" spans="1:17" x14ac:dyDescent="0.45">
      <c r="A721" s="3" t="str">
        <f t="shared" si="44"/>
        <v>Inbred HIPS_8_75</v>
      </c>
      <c r="B721" s="3" t="str">
        <f t="shared" si="45"/>
        <v>8_75</v>
      </c>
      <c r="C721" s="2" t="str">
        <f t="shared" si="47"/>
        <v>Missouri Valley$Inbred HIPS$150N$Dryland$Rep$2$Plot527Row8$Range75$@white variegated</v>
      </c>
      <c r="D721" s="2">
        <v>527</v>
      </c>
      <c r="E721" s="2">
        <v>8</v>
      </c>
      <c r="F721" s="2">
        <v>75</v>
      </c>
      <c r="G721" s="2" t="s">
        <v>20</v>
      </c>
      <c r="H721" s="2">
        <v>2</v>
      </c>
      <c r="I721" s="2" t="s">
        <v>642</v>
      </c>
      <c r="J721" s="2" t="s">
        <v>551</v>
      </c>
      <c r="K721" s="2" t="s">
        <v>552</v>
      </c>
      <c r="L721" s="2" t="str">
        <f t="shared" si="46"/>
        <v>Inbred HIPS</v>
      </c>
      <c r="M721" t="s">
        <v>379</v>
      </c>
      <c r="N721">
        <v>350</v>
      </c>
      <c r="O721">
        <f>VLOOKUP(A721,'Original Index'!$A:$C,2,FALSE)</f>
        <v>1716203</v>
      </c>
      <c r="P721" s="2">
        <f>VLOOKUP(A721,'Original Index'!$A:$C,3,FALSE)</f>
        <v>1729757</v>
      </c>
      <c r="Q721">
        <f>IF(L721="Hybrid HIPS",VLOOKUP(F721,'Collection Maps'!$MR$5:$NM$46,MATCH(E721,'Collection Maps'!$MR$4:$NM$4,0),FALSE),VLOOKUP(F721,'Collection Maps'!$NS$6:$OO$89,MATCH(E721,'Collection Maps'!$NS$91:$OO$91,0),FALSE))</f>
        <v>49</v>
      </c>
    </row>
    <row r="722" spans="1:17" x14ac:dyDescent="0.45">
      <c r="A722" s="3" t="str">
        <f t="shared" si="44"/>
        <v>Inbred HIPS_7_75</v>
      </c>
      <c r="B722" s="3" t="str">
        <f t="shared" si="45"/>
        <v>7_75</v>
      </c>
      <c r="C722" s="2" t="str">
        <f t="shared" si="47"/>
        <v>Missouri Valley$Inbred HIPS$150N$Dryland$Rep$2$Plot526Row7$Range75$@CML277</v>
      </c>
      <c r="D722" s="2">
        <v>526</v>
      </c>
      <c r="E722" s="2">
        <v>7</v>
      </c>
      <c r="F722" s="2">
        <v>75</v>
      </c>
      <c r="G722" s="2" t="s">
        <v>348</v>
      </c>
      <c r="H722" s="2">
        <v>2</v>
      </c>
      <c r="I722" s="2" t="s">
        <v>642</v>
      </c>
      <c r="J722" s="2" t="s">
        <v>551</v>
      </c>
      <c r="K722" s="2" t="s">
        <v>552</v>
      </c>
      <c r="L722" s="2" t="str">
        <f t="shared" si="46"/>
        <v>Inbred HIPS</v>
      </c>
      <c r="M722" t="s">
        <v>379</v>
      </c>
      <c r="N722">
        <v>262</v>
      </c>
      <c r="O722">
        <f>VLOOKUP(A722,'Original Index'!$A:$C,2,FALSE)</f>
        <v>1716018</v>
      </c>
      <c r="P722" s="2">
        <f>VLOOKUP(A722,'Original Index'!$A:$C,3,FALSE)</f>
        <v>1729669</v>
      </c>
      <c r="Q722">
        <f>IF(L722="Hybrid HIPS",VLOOKUP(F722,'Collection Maps'!$MR$5:$NM$46,MATCH(E722,'Collection Maps'!$MR$4:$NM$4,0),FALSE),VLOOKUP(F722,'Collection Maps'!$NS$6:$OO$89,MATCH(E722,'Collection Maps'!$NS$91:$OO$91,0),FALSE))</f>
        <v>49</v>
      </c>
    </row>
    <row r="723" spans="1:17" x14ac:dyDescent="0.45">
      <c r="A723" s="3" t="str">
        <f t="shared" si="44"/>
        <v>Inbred HIPS_6_75</v>
      </c>
      <c r="B723" s="3" t="str">
        <f t="shared" si="45"/>
        <v>6_75</v>
      </c>
      <c r="C723" s="2" t="str">
        <f t="shared" si="47"/>
        <v>Missouri Valley$Inbred HIPS$150N$Dryland$Rep$2$Plot525Row6$Range75$@CML69</v>
      </c>
      <c r="D723" s="2">
        <v>525</v>
      </c>
      <c r="E723" s="2">
        <v>6</v>
      </c>
      <c r="F723" s="2">
        <v>75</v>
      </c>
      <c r="G723" s="2" t="s">
        <v>355</v>
      </c>
      <c r="H723" s="2">
        <v>2</v>
      </c>
      <c r="I723" s="2" t="s">
        <v>642</v>
      </c>
      <c r="J723" s="2" t="s">
        <v>551</v>
      </c>
      <c r="K723" s="2" t="s">
        <v>552</v>
      </c>
      <c r="L723" s="2" t="str">
        <f t="shared" si="46"/>
        <v>Inbred HIPS</v>
      </c>
      <c r="M723" t="s">
        <v>379</v>
      </c>
      <c r="N723">
        <v>248</v>
      </c>
      <c r="O723">
        <f>VLOOKUP(A723,'Original Index'!$A:$C,2,FALSE)</f>
        <v>1716004</v>
      </c>
      <c r="P723" s="2">
        <f>VLOOKUP(A723,'Original Index'!$A:$C,3,FALSE)</f>
        <v>1729655</v>
      </c>
      <c r="Q723">
        <f>IF(L723="Hybrid HIPS",VLOOKUP(F723,'Collection Maps'!$MR$5:$NM$46,MATCH(E723,'Collection Maps'!$MR$4:$NM$4,0),FALSE),VLOOKUP(F723,'Collection Maps'!$NS$6:$OO$89,MATCH(E723,'Collection Maps'!$NS$91:$OO$91,0),FALSE))</f>
        <v>49</v>
      </c>
    </row>
    <row r="724" spans="1:17" x14ac:dyDescent="0.45">
      <c r="A724" s="3" t="str">
        <f t="shared" si="44"/>
        <v>Inbred HIPS_5_75</v>
      </c>
      <c r="B724" s="3" t="str">
        <f t="shared" si="45"/>
        <v>5_75</v>
      </c>
      <c r="C724" s="2" t="str">
        <f t="shared" si="47"/>
        <v>Missouri Valley$Inbred HIPS$150N$Dryland$Rep$2$Plot524Row5$Range75$@Tzi25</v>
      </c>
      <c r="D724" s="2">
        <v>524</v>
      </c>
      <c r="E724" s="2">
        <v>5</v>
      </c>
      <c r="F724" s="2">
        <v>75</v>
      </c>
      <c r="G724" s="2" t="s">
        <v>354</v>
      </c>
      <c r="H724" s="2">
        <v>2</v>
      </c>
      <c r="I724" s="2" t="s">
        <v>642</v>
      </c>
      <c r="J724" s="2" t="s">
        <v>551</v>
      </c>
      <c r="K724" s="2" t="s">
        <v>552</v>
      </c>
      <c r="L724" s="2" t="str">
        <f t="shared" si="46"/>
        <v>Inbred HIPS</v>
      </c>
      <c r="M724" t="s">
        <v>379</v>
      </c>
      <c r="N724">
        <v>140</v>
      </c>
      <c r="O724">
        <f>VLOOKUP(A724,'Original Index'!$A:$C,2,FALSE)</f>
        <v>1715696</v>
      </c>
      <c r="P724" s="2">
        <f>VLOOKUP(A724,'Original Index'!$A:$C,3,FALSE)</f>
        <v>1729547</v>
      </c>
      <c r="Q724">
        <f>IF(L724="Hybrid HIPS",VLOOKUP(F724,'Collection Maps'!$MR$5:$NM$46,MATCH(E724,'Collection Maps'!$MR$4:$NM$4,0),FALSE),VLOOKUP(F724,'Collection Maps'!$NS$6:$OO$89,MATCH(E724,'Collection Maps'!$NS$91:$OO$91,0),FALSE))</f>
        <v>49</v>
      </c>
    </row>
    <row r="725" spans="1:17" x14ac:dyDescent="0.45">
      <c r="A725" s="3" t="str">
        <f t="shared" si="44"/>
        <v>Inbred HIPS_4_75</v>
      </c>
      <c r="B725" s="3" t="str">
        <f t="shared" si="45"/>
        <v>4_75</v>
      </c>
      <c r="C725" s="2" t="str">
        <f t="shared" si="47"/>
        <v>Missouri Valley$Inbred HIPS$150N$Dryland$Rep$2$Plot523Row4$Range75$@CI3A</v>
      </c>
      <c r="D725" s="2">
        <v>523</v>
      </c>
      <c r="E725" s="2">
        <v>4</v>
      </c>
      <c r="F725" s="2">
        <v>75</v>
      </c>
      <c r="G725" s="2" t="s">
        <v>339</v>
      </c>
      <c r="H725" s="2">
        <v>2</v>
      </c>
      <c r="I725" s="2" t="s">
        <v>642</v>
      </c>
      <c r="J725" s="2" t="s">
        <v>551</v>
      </c>
      <c r="K725" s="2" t="s">
        <v>552</v>
      </c>
      <c r="L725" s="2" t="str">
        <f t="shared" si="46"/>
        <v>Inbred HIPS</v>
      </c>
      <c r="M725" t="s">
        <v>379</v>
      </c>
      <c r="N725">
        <v>22</v>
      </c>
      <c r="O725">
        <f>VLOOKUP(A725,'Original Index'!$A:$C,2,FALSE)</f>
        <v>1715478</v>
      </c>
      <c r="P725" s="2">
        <f>VLOOKUP(A725,'Original Index'!$A:$C,3,FALSE)</f>
        <v>1729429</v>
      </c>
      <c r="Q725">
        <f>IF(L725="Hybrid HIPS",VLOOKUP(F725,'Collection Maps'!$MR$5:$NM$46,MATCH(E725,'Collection Maps'!$MR$4:$NM$4,0),FALSE),VLOOKUP(F725,'Collection Maps'!$NS$6:$OO$89,MATCH(E725,'Collection Maps'!$NS$91:$OO$91,0),FALSE))</f>
        <v>49</v>
      </c>
    </row>
    <row r="726" spans="1:17" x14ac:dyDescent="0.45">
      <c r="A726" s="3" t="str">
        <f t="shared" si="44"/>
        <v>Inbred HIPS_3_75</v>
      </c>
      <c r="B726" s="3" t="str">
        <f t="shared" si="45"/>
        <v>3_75</v>
      </c>
      <c r="C726" s="2" t="str">
        <f t="shared" si="47"/>
        <v>Missouri Valley$Inbred HIPS$150N$Dryland$Rep$2$Plot522Row3$Range75$@NC320</v>
      </c>
      <c r="D726" s="2">
        <v>522</v>
      </c>
      <c r="E726" s="2">
        <v>3</v>
      </c>
      <c r="F726" s="2">
        <v>75</v>
      </c>
      <c r="G726" s="2" t="s">
        <v>358</v>
      </c>
      <c r="H726" s="2">
        <v>2</v>
      </c>
      <c r="I726" s="2" t="s">
        <v>642</v>
      </c>
      <c r="J726" s="2" t="s">
        <v>551</v>
      </c>
      <c r="K726" s="2" t="s">
        <v>552</v>
      </c>
      <c r="L726" s="2" t="str">
        <f t="shared" si="46"/>
        <v>Inbred HIPS</v>
      </c>
      <c r="M726" t="s">
        <v>379</v>
      </c>
      <c r="N726">
        <v>38</v>
      </c>
      <c r="O726">
        <f>VLOOKUP(A726,'Original Index'!$A:$C,2,FALSE)</f>
        <v>1715494</v>
      </c>
      <c r="P726" s="2">
        <f>VLOOKUP(A726,'Original Index'!$A:$C,3,FALSE)</f>
        <v>1729445</v>
      </c>
      <c r="Q726">
        <f>IF(L726="Hybrid HIPS",VLOOKUP(F726,'Collection Maps'!$MR$5:$NM$46,MATCH(E726,'Collection Maps'!$MR$4:$NM$4,0),FALSE),VLOOKUP(F726,'Collection Maps'!$NS$6:$OO$89,MATCH(E726,'Collection Maps'!$NS$91:$OO$91,0),FALSE))</f>
        <v>49</v>
      </c>
    </row>
    <row r="727" spans="1:17" x14ac:dyDescent="0.45">
      <c r="A727" s="3" t="str">
        <f t="shared" si="44"/>
        <v>Inbred HIPS_2_75</v>
      </c>
      <c r="B727" s="3" t="str">
        <f t="shared" si="45"/>
        <v>2_75</v>
      </c>
      <c r="C727" s="2" t="str">
        <f t="shared" si="47"/>
        <v>Missouri Valley$Inbred HIPS$150N$Dryland$Rep$2$Plot521Row2$Range75$@LH208</v>
      </c>
      <c r="D727" s="2">
        <v>521</v>
      </c>
      <c r="E727" s="2">
        <v>2</v>
      </c>
      <c r="F727" s="2">
        <v>75</v>
      </c>
      <c r="G727" s="2" t="s">
        <v>342</v>
      </c>
      <c r="H727" s="2">
        <v>2</v>
      </c>
      <c r="I727" s="2" t="s">
        <v>642</v>
      </c>
      <c r="J727" s="2" t="s">
        <v>551</v>
      </c>
      <c r="K727" s="2" t="s">
        <v>552</v>
      </c>
      <c r="L727" s="2" t="str">
        <f t="shared" si="46"/>
        <v>Inbred HIPS</v>
      </c>
      <c r="M727" t="s">
        <v>379</v>
      </c>
      <c r="N727">
        <v>52</v>
      </c>
      <c r="O727">
        <f>VLOOKUP(A727,'Original Index'!$A:$C,2,FALSE)</f>
        <v>1715608</v>
      </c>
      <c r="P727" s="2">
        <f>VLOOKUP(A727,'Original Index'!$A:$C,3,FALSE)</f>
        <v>1729459</v>
      </c>
      <c r="Q727">
        <f>IF(L727="Hybrid HIPS",VLOOKUP(F727,'Collection Maps'!$MR$5:$NM$46,MATCH(E727,'Collection Maps'!$MR$4:$NM$4,0),FALSE),VLOOKUP(F727,'Collection Maps'!$NS$6:$OO$89,MATCH(E727,'Collection Maps'!$NS$91:$OO$91,0),FALSE))</f>
        <v>49</v>
      </c>
    </row>
    <row r="728" spans="1:17" x14ac:dyDescent="0.45">
      <c r="A728" s="3" t="str">
        <f t="shared" si="44"/>
        <v>Inbred HIPS_2_76</v>
      </c>
      <c r="B728" s="3" t="str">
        <f t="shared" si="45"/>
        <v>2_76</v>
      </c>
      <c r="C728" s="2" t="str">
        <f t="shared" si="47"/>
        <v>Missouri Valley$Inbred HIPS$150N$Dryland$Rep$2$Plot540Row2$Range76$@NC258</v>
      </c>
      <c r="D728" s="2">
        <v>540</v>
      </c>
      <c r="E728" s="2">
        <v>2</v>
      </c>
      <c r="F728" s="2">
        <v>76</v>
      </c>
      <c r="G728" s="2" t="s">
        <v>320</v>
      </c>
      <c r="H728" s="2">
        <v>2</v>
      </c>
      <c r="I728" s="2" t="s">
        <v>642</v>
      </c>
      <c r="J728" s="2" t="s">
        <v>551</v>
      </c>
      <c r="K728" s="2" t="s">
        <v>552</v>
      </c>
      <c r="L728" s="2" t="str">
        <f t="shared" si="46"/>
        <v>Inbred HIPS</v>
      </c>
      <c r="M728" t="s">
        <v>379</v>
      </c>
      <c r="N728">
        <v>253</v>
      </c>
      <c r="O728">
        <f>VLOOKUP(A728,'Original Index'!$A:$C,2,FALSE)</f>
        <v>1716009</v>
      </c>
      <c r="P728" s="2">
        <f>VLOOKUP(A728,'Original Index'!$A:$C,3,FALSE)</f>
        <v>1729660</v>
      </c>
      <c r="Q728">
        <f>IF(L728="Hybrid HIPS",VLOOKUP(F728,'Collection Maps'!$MR$5:$NM$46,MATCH(E728,'Collection Maps'!$MR$4:$NM$4,0),FALSE),VLOOKUP(F728,'Collection Maps'!$NS$6:$OO$89,MATCH(E728,'Collection Maps'!$NS$91:$OO$91,0),FALSE))</f>
        <v>49</v>
      </c>
    </row>
    <row r="729" spans="1:17" x14ac:dyDescent="0.45">
      <c r="A729" s="3" t="str">
        <f t="shared" si="44"/>
        <v>Inbred HIPS_3_76</v>
      </c>
      <c r="B729" s="3" t="str">
        <f t="shared" si="45"/>
        <v>3_76</v>
      </c>
      <c r="C729" s="2" t="str">
        <f t="shared" si="47"/>
        <v>Missouri Valley$Inbred HIPS$150N$Dryland$Rep$2$Plot539Row3$Range76$@D940Y</v>
      </c>
      <c r="D729" s="2">
        <v>539</v>
      </c>
      <c r="E729" s="2">
        <v>3</v>
      </c>
      <c r="F729" s="2">
        <v>76</v>
      </c>
      <c r="G729" s="2" t="s">
        <v>350</v>
      </c>
      <c r="H729" s="2">
        <v>2</v>
      </c>
      <c r="I729" s="2" t="s">
        <v>642</v>
      </c>
      <c r="J729" s="2" t="s">
        <v>551</v>
      </c>
      <c r="K729" s="2" t="s">
        <v>552</v>
      </c>
      <c r="L729" s="2" t="str">
        <f t="shared" si="46"/>
        <v>Inbred HIPS</v>
      </c>
      <c r="M729" t="s">
        <v>379</v>
      </c>
      <c r="N729">
        <v>30</v>
      </c>
      <c r="O729">
        <f>VLOOKUP(A729,'Original Index'!$A:$C,2,FALSE)</f>
        <v>1715486</v>
      </c>
      <c r="P729" s="2">
        <f>VLOOKUP(A729,'Original Index'!$A:$C,3,FALSE)</f>
        <v>1729437</v>
      </c>
      <c r="Q729">
        <f>IF(L729="Hybrid HIPS",VLOOKUP(F729,'Collection Maps'!$MR$5:$NM$46,MATCH(E729,'Collection Maps'!$MR$4:$NM$4,0),FALSE),VLOOKUP(F729,'Collection Maps'!$NS$6:$OO$89,MATCH(E729,'Collection Maps'!$NS$91:$OO$91,0),FALSE))</f>
        <v>49</v>
      </c>
    </row>
    <row r="730" spans="1:17" x14ac:dyDescent="0.45">
      <c r="A730" s="3" t="str">
        <f t="shared" si="44"/>
        <v>Inbred HIPS_4_76</v>
      </c>
      <c r="B730" s="3" t="str">
        <f t="shared" si="45"/>
        <v>4_76</v>
      </c>
      <c r="C730" s="2" t="str">
        <f t="shared" si="47"/>
        <v>Missouri Valley$Inbred HIPS$150N$Dryland$Rep$2$Plot538Row4$Range76$@33-16</v>
      </c>
      <c r="D730" s="2">
        <v>538</v>
      </c>
      <c r="E730" s="2">
        <v>4</v>
      </c>
      <c r="F730" s="2">
        <v>76</v>
      </c>
      <c r="G730" s="2" t="s">
        <v>366</v>
      </c>
      <c r="H730" s="2">
        <v>2</v>
      </c>
      <c r="I730" s="2" t="s">
        <v>642</v>
      </c>
      <c r="J730" s="2" t="s">
        <v>551</v>
      </c>
      <c r="K730" s="2" t="s">
        <v>552</v>
      </c>
      <c r="L730" s="2" t="str">
        <f t="shared" si="46"/>
        <v>Inbred HIPS</v>
      </c>
      <c r="M730" t="s">
        <v>379</v>
      </c>
      <c r="N730">
        <v>1</v>
      </c>
      <c r="O730">
        <f>VLOOKUP(A730,'Original Index'!$A:$C,2,FALSE)</f>
        <v>1715457</v>
      </c>
      <c r="P730" s="2">
        <f>VLOOKUP(A730,'Original Index'!$A:$C,3,FALSE)</f>
        <v>1729408</v>
      </c>
      <c r="Q730">
        <f>IF(L730="Hybrid HIPS",VLOOKUP(F730,'Collection Maps'!$MR$5:$NM$46,MATCH(E730,'Collection Maps'!$MR$4:$NM$4,0),FALSE),VLOOKUP(F730,'Collection Maps'!$NS$6:$OO$89,MATCH(E730,'Collection Maps'!$NS$91:$OO$91,0),FALSE))</f>
        <v>49</v>
      </c>
    </row>
    <row r="731" spans="1:17" x14ac:dyDescent="0.45">
      <c r="A731" s="3" t="str">
        <f t="shared" si="44"/>
        <v>Inbred HIPS_5_76</v>
      </c>
      <c r="B731" s="3" t="str">
        <f t="shared" si="45"/>
        <v>5_76</v>
      </c>
      <c r="C731" s="2" t="str">
        <f t="shared" si="47"/>
        <v>Missouri Valley$Inbred HIPS$150N$Dryland$Rep$2$Plot537Row5$Range76$@Mo24W</v>
      </c>
      <c r="D731" s="2">
        <v>537</v>
      </c>
      <c r="E731" s="2">
        <v>5</v>
      </c>
      <c r="F731" s="2">
        <v>76</v>
      </c>
      <c r="G731" s="2" t="s">
        <v>341</v>
      </c>
      <c r="H731" s="2">
        <v>2</v>
      </c>
      <c r="I731" s="2" t="s">
        <v>642</v>
      </c>
      <c r="J731" s="2" t="s">
        <v>551</v>
      </c>
      <c r="K731" s="2" t="s">
        <v>552</v>
      </c>
      <c r="L731" s="2" t="str">
        <f t="shared" si="46"/>
        <v>Inbred HIPS</v>
      </c>
      <c r="M731" t="s">
        <v>379</v>
      </c>
      <c r="N731">
        <v>166</v>
      </c>
      <c r="O731">
        <f>VLOOKUP(A731,'Original Index'!$A:$C,2,FALSE)</f>
        <v>1715822</v>
      </c>
      <c r="P731" s="2">
        <f>VLOOKUP(A731,'Original Index'!$A:$C,3,FALSE)</f>
        <v>1729573</v>
      </c>
      <c r="Q731">
        <f>IF(L731="Hybrid HIPS",VLOOKUP(F731,'Collection Maps'!$MR$5:$NM$46,MATCH(E731,'Collection Maps'!$MR$4:$NM$4,0),FALSE),VLOOKUP(F731,'Collection Maps'!$NS$6:$OO$89,MATCH(E731,'Collection Maps'!$NS$91:$OO$91,0),FALSE))</f>
        <v>49</v>
      </c>
    </row>
    <row r="732" spans="1:17" x14ac:dyDescent="0.45">
      <c r="A732" s="3" t="str">
        <f t="shared" si="44"/>
        <v>Inbred HIPS_6_76</v>
      </c>
      <c r="B732" s="3" t="str">
        <f t="shared" si="45"/>
        <v>6_76</v>
      </c>
      <c r="C732" s="2" t="str">
        <f t="shared" si="47"/>
        <v>Missouri Valley$Inbred HIPS$150N$Dryland$Rep$2$Plot536Row6$Range76$@B73</v>
      </c>
      <c r="D732" s="2">
        <v>536</v>
      </c>
      <c r="E732" s="2">
        <v>6</v>
      </c>
      <c r="F732" s="2">
        <v>76</v>
      </c>
      <c r="G732" s="2" t="s">
        <v>21</v>
      </c>
      <c r="H732" s="2">
        <v>2</v>
      </c>
      <c r="I732" s="2" t="s">
        <v>642</v>
      </c>
      <c r="J732" s="2" t="s">
        <v>551</v>
      </c>
      <c r="K732" s="2" t="s">
        <v>552</v>
      </c>
      <c r="L732" s="2" t="str">
        <f t="shared" si="46"/>
        <v>Inbred HIPS</v>
      </c>
      <c r="M732" t="s">
        <v>379</v>
      </c>
      <c r="N732">
        <v>381</v>
      </c>
      <c r="O732">
        <f>VLOOKUP(A732,'Original Index'!$A:$C,2,FALSE)</f>
        <v>1716215</v>
      </c>
      <c r="P732" s="2">
        <f>VLOOKUP(A732,'Original Index'!$A:$C,3,FALSE)</f>
        <v>1729788</v>
      </c>
      <c r="Q732">
        <f>IF(L732="Hybrid HIPS",VLOOKUP(F732,'Collection Maps'!$MR$5:$NM$46,MATCH(E732,'Collection Maps'!$MR$4:$NM$4,0),FALSE),VLOOKUP(F732,'Collection Maps'!$NS$6:$OO$89,MATCH(E732,'Collection Maps'!$NS$91:$OO$91,0),FALSE))</f>
        <v>49</v>
      </c>
    </row>
    <row r="733" spans="1:17" x14ac:dyDescent="0.45">
      <c r="A733" s="3" t="str">
        <f t="shared" si="44"/>
        <v>Inbred HIPS_7_76</v>
      </c>
      <c r="B733" s="3" t="str">
        <f t="shared" si="45"/>
        <v>7_76</v>
      </c>
      <c r="C733" s="2" t="str">
        <f t="shared" si="47"/>
        <v>Missouri Valley$Inbred HIPS$150N$Dryland$Rep$2$Plot535Row7$Range76$@NC250</v>
      </c>
      <c r="D733" s="2">
        <v>535</v>
      </c>
      <c r="E733" s="2">
        <v>7</v>
      </c>
      <c r="F733" s="2">
        <v>76</v>
      </c>
      <c r="G733" s="2" t="s">
        <v>334</v>
      </c>
      <c r="H733" s="2">
        <v>2</v>
      </c>
      <c r="I733" s="2" t="s">
        <v>642</v>
      </c>
      <c r="J733" s="2" t="s">
        <v>551</v>
      </c>
      <c r="K733" s="2" t="s">
        <v>552</v>
      </c>
      <c r="L733" s="2" t="str">
        <f t="shared" si="46"/>
        <v>Inbred HIPS</v>
      </c>
      <c r="M733" t="s">
        <v>379</v>
      </c>
      <c r="N733">
        <v>148</v>
      </c>
      <c r="O733">
        <f>VLOOKUP(A733,'Original Index'!$A:$C,2,FALSE)</f>
        <v>1715804</v>
      </c>
      <c r="P733" s="2">
        <f>VLOOKUP(A733,'Original Index'!$A:$C,3,FALSE)</f>
        <v>1729555</v>
      </c>
      <c r="Q733">
        <f>IF(L733="Hybrid HIPS",VLOOKUP(F733,'Collection Maps'!$MR$5:$NM$46,MATCH(E733,'Collection Maps'!$MR$4:$NM$4,0),FALSE),VLOOKUP(F733,'Collection Maps'!$NS$6:$OO$89,MATCH(E733,'Collection Maps'!$NS$91:$OO$91,0),FALSE))</f>
        <v>49</v>
      </c>
    </row>
    <row r="734" spans="1:17" x14ac:dyDescent="0.45">
      <c r="A734" s="3" t="str">
        <f t="shared" si="44"/>
        <v>Inbred HIPS_8_76</v>
      </c>
      <c r="B734" s="3" t="str">
        <f t="shared" si="45"/>
        <v>8_76</v>
      </c>
      <c r="C734" s="2" t="str">
        <f t="shared" si="47"/>
        <v>Missouri Valley$Inbred HIPS$150N$Dryland$Rep$2$Plot534Row8$Range76$@B73</v>
      </c>
      <c r="D734" s="2">
        <v>534</v>
      </c>
      <c r="E734" s="2">
        <v>8</v>
      </c>
      <c r="F734" s="2">
        <v>76</v>
      </c>
      <c r="G734" s="2" t="s">
        <v>21</v>
      </c>
      <c r="H734" s="2">
        <v>2</v>
      </c>
      <c r="I734" s="2" t="s">
        <v>642</v>
      </c>
      <c r="J734" s="2" t="s">
        <v>551</v>
      </c>
      <c r="K734" s="2" t="s">
        <v>552</v>
      </c>
      <c r="L734" s="2" t="str">
        <f t="shared" si="46"/>
        <v>Inbred HIPS</v>
      </c>
      <c r="M734" t="s">
        <v>379</v>
      </c>
      <c r="N734">
        <v>379</v>
      </c>
      <c r="O734">
        <f>VLOOKUP(A734,'Original Index'!$A:$C,2,FALSE)</f>
        <v>1716215</v>
      </c>
      <c r="P734" s="2">
        <f>VLOOKUP(A734,'Original Index'!$A:$C,3,FALSE)</f>
        <v>1729786</v>
      </c>
      <c r="Q734">
        <f>IF(L734="Hybrid HIPS",VLOOKUP(F734,'Collection Maps'!$MR$5:$NM$46,MATCH(E734,'Collection Maps'!$MR$4:$NM$4,0),FALSE),VLOOKUP(F734,'Collection Maps'!$NS$6:$OO$89,MATCH(E734,'Collection Maps'!$NS$91:$OO$91,0),FALSE))</f>
        <v>49</v>
      </c>
    </row>
    <row r="735" spans="1:17" x14ac:dyDescent="0.45">
      <c r="A735" s="3" t="str">
        <f t="shared" si="44"/>
        <v>Inbred HIPS_9_76</v>
      </c>
      <c r="B735" s="3" t="str">
        <f t="shared" si="45"/>
        <v>9_76</v>
      </c>
      <c r="C735" s="2" t="str">
        <f t="shared" si="47"/>
        <v>Missouri Valley$Inbred HIPS$150N$Dryland$Rep$2$Plot533Row9$Range76$@Tzi16</v>
      </c>
      <c r="D735" s="2">
        <v>533</v>
      </c>
      <c r="E735" s="2">
        <v>9</v>
      </c>
      <c r="F735" s="2">
        <v>76</v>
      </c>
      <c r="G735" s="2" t="s">
        <v>364</v>
      </c>
      <c r="H735" s="2">
        <v>2</v>
      </c>
      <c r="I735" s="2" t="s">
        <v>642</v>
      </c>
      <c r="J735" s="2" t="s">
        <v>551</v>
      </c>
      <c r="K735" s="2" t="s">
        <v>552</v>
      </c>
      <c r="L735" s="2" t="str">
        <f t="shared" si="46"/>
        <v>Inbred HIPS</v>
      </c>
      <c r="M735" t="s">
        <v>379</v>
      </c>
      <c r="N735">
        <v>254</v>
      </c>
      <c r="O735">
        <f>VLOOKUP(A735,'Original Index'!$A:$C,2,FALSE)</f>
        <v>1716010</v>
      </c>
      <c r="P735" s="2">
        <f>VLOOKUP(A735,'Original Index'!$A:$C,3,FALSE)</f>
        <v>1729661</v>
      </c>
      <c r="Q735">
        <f>IF(L735="Hybrid HIPS",VLOOKUP(F735,'Collection Maps'!$MR$5:$NM$46,MATCH(E735,'Collection Maps'!$MR$4:$NM$4,0),FALSE),VLOOKUP(F735,'Collection Maps'!$NS$6:$OO$89,MATCH(E735,'Collection Maps'!$NS$91:$OO$91,0),FALSE))</f>
        <v>49</v>
      </c>
    </row>
    <row r="736" spans="1:17" x14ac:dyDescent="0.45">
      <c r="A736" s="3" t="str">
        <f t="shared" si="44"/>
        <v>Inbred HIPS_10_76</v>
      </c>
      <c r="B736" s="3" t="str">
        <f t="shared" si="45"/>
        <v>10_76</v>
      </c>
      <c r="C736" s="2" t="str">
        <f t="shared" si="47"/>
        <v>Missouri Valley$Inbred HIPS$150N$Dryland$Rep$2$Plot532Row10$Range76$@B73Htrhm</v>
      </c>
      <c r="D736" s="2">
        <v>532</v>
      </c>
      <c r="E736" s="2">
        <v>10</v>
      </c>
      <c r="F736" s="2">
        <v>76</v>
      </c>
      <c r="G736" s="2" t="s">
        <v>347</v>
      </c>
      <c r="H736" s="2">
        <v>2</v>
      </c>
      <c r="I736" s="2" t="s">
        <v>642</v>
      </c>
      <c r="J736" s="2" t="s">
        <v>551</v>
      </c>
      <c r="K736" s="2" t="s">
        <v>552</v>
      </c>
      <c r="L736" s="2" t="str">
        <f t="shared" si="46"/>
        <v>Inbred HIPS</v>
      </c>
      <c r="M736" t="s">
        <v>379</v>
      </c>
      <c r="N736">
        <v>2</v>
      </c>
      <c r="O736">
        <f>VLOOKUP(A736,'Original Index'!$A:$C,2,FALSE)</f>
        <v>1715458</v>
      </c>
      <c r="P736" s="2">
        <f>VLOOKUP(A736,'Original Index'!$A:$C,3,FALSE)</f>
        <v>1729409</v>
      </c>
      <c r="Q736">
        <f>IF(L736="Hybrid HIPS",VLOOKUP(F736,'Collection Maps'!$MR$5:$NM$46,MATCH(E736,'Collection Maps'!$MR$4:$NM$4,0),FALSE),VLOOKUP(F736,'Collection Maps'!$NS$6:$OO$89,MATCH(E736,'Collection Maps'!$NS$91:$OO$91,0),FALSE))</f>
        <v>49</v>
      </c>
    </row>
    <row r="737" spans="1:17" x14ac:dyDescent="0.45">
      <c r="A737" s="3" t="str">
        <f t="shared" si="44"/>
        <v>Inbred HIPS_11_76</v>
      </c>
      <c r="B737" s="3" t="str">
        <f t="shared" si="45"/>
        <v>11_76</v>
      </c>
      <c r="C737" s="2" t="str">
        <f t="shared" si="47"/>
        <v>Missouri Valley$Inbred HIPS$150N$Dryland$Rep$2$Plot531Row11$Range76$@Pa91</v>
      </c>
      <c r="D737" s="2">
        <v>531</v>
      </c>
      <c r="E737" s="2">
        <v>11</v>
      </c>
      <c r="F737" s="2">
        <v>76</v>
      </c>
      <c r="G737" s="2" t="s">
        <v>356</v>
      </c>
      <c r="H737" s="2">
        <v>2</v>
      </c>
      <c r="I737" s="2" t="s">
        <v>642</v>
      </c>
      <c r="J737" s="2" t="s">
        <v>551</v>
      </c>
      <c r="K737" s="2" t="s">
        <v>552</v>
      </c>
      <c r="L737" s="2" t="str">
        <f t="shared" si="46"/>
        <v>Inbred HIPS</v>
      </c>
      <c r="M737" t="s">
        <v>379</v>
      </c>
      <c r="N737">
        <v>70</v>
      </c>
      <c r="O737">
        <f>VLOOKUP(A737,'Original Index'!$A:$C,2,FALSE)</f>
        <v>1715626</v>
      </c>
      <c r="P737" s="2">
        <f>VLOOKUP(A737,'Original Index'!$A:$C,3,FALSE)</f>
        <v>1729477</v>
      </c>
      <c r="Q737">
        <f>IF(L737="Hybrid HIPS",VLOOKUP(F737,'Collection Maps'!$MR$5:$NM$46,MATCH(E737,'Collection Maps'!$MR$4:$NM$4,0),FALSE),VLOOKUP(F737,'Collection Maps'!$NS$6:$OO$89,MATCH(E737,'Collection Maps'!$NS$91:$OO$91,0),FALSE))</f>
        <v>49</v>
      </c>
    </row>
    <row r="738" spans="1:17" x14ac:dyDescent="0.45">
      <c r="A738" s="3" t="str">
        <f t="shared" si="44"/>
        <v>Inbred HIPS_11_77</v>
      </c>
      <c r="B738" s="3" t="str">
        <f t="shared" si="45"/>
        <v>11_77</v>
      </c>
      <c r="C738" s="2" t="str">
        <f t="shared" si="47"/>
        <v>Missouri Valley$Inbred HIPS$150N$Dryland$Rep$2$Plot550Row11$Range77$@5707</v>
      </c>
      <c r="D738" s="2">
        <v>550</v>
      </c>
      <c r="E738" s="2">
        <v>11</v>
      </c>
      <c r="F738" s="2">
        <v>77</v>
      </c>
      <c r="G738" s="2" t="s">
        <v>340</v>
      </c>
      <c r="H738" s="2">
        <v>2</v>
      </c>
      <c r="I738" s="2" t="s">
        <v>642</v>
      </c>
      <c r="J738" s="2" t="s">
        <v>551</v>
      </c>
      <c r="K738" s="2" t="s">
        <v>552</v>
      </c>
      <c r="L738" s="2" t="str">
        <f t="shared" si="46"/>
        <v>Inbred HIPS</v>
      </c>
      <c r="M738" t="s">
        <v>379</v>
      </c>
      <c r="N738">
        <v>188</v>
      </c>
      <c r="O738">
        <f>VLOOKUP(A738,'Original Index'!$A:$C,2,FALSE)</f>
        <v>1715844</v>
      </c>
      <c r="P738" s="2">
        <f>VLOOKUP(A738,'Original Index'!$A:$C,3,FALSE)</f>
        <v>1729595</v>
      </c>
      <c r="Q738">
        <f>IF(L738="Hybrid HIPS",VLOOKUP(F738,'Collection Maps'!$MR$5:$NM$46,MATCH(E738,'Collection Maps'!$MR$4:$NM$4,0),FALSE),VLOOKUP(F738,'Collection Maps'!$NS$6:$OO$89,MATCH(E738,'Collection Maps'!$NS$91:$OO$91,0),FALSE))</f>
        <v>50</v>
      </c>
    </row>
    <row r="739" spans="1:17" x14ac:dyDescent="0.45">
      <c r="A739" s="3" t="str">
        <f t="shared" si="44"/>
        <v>Inbred HIPS_10_77</v>
      </c>
      <c r="B739" s="3" t="str">
        <f t="shared" si="45"/>
        <v>10_77</v>
      </c>
      <c r="C739" s="2" t="str">
        <f t="shared" si="47"/>
        <v>Missouri Valley$Inbred HIPS$150N$Dryland$Rep$2$Plot549Row10$Range77$@Mo44</v>
      </c>
      <c r="D739" s="2">
        <v>549</v>
      </c>
      <c r="E739" s="2">
        <v>10</v>
      </c>
      <c r="F739" s="2">
        <v>77</v>
      </c>
      <c r="G739" s="2" t="s">
        <v>319</v>
      </c>
      <c r="H739" s="2">
        <v>2</v>
      </c>
      <c r="I739" s="2" t="s">
        <v>642</v>
      </c>
      <c r="J739" s="2" t="s">
        <v>551</v>
      </c>
      <c r="K739" s="2" t="s">
        <v>552</v>
      </c>
      <c r="L739" s="2" t="str">
        <f t="shared" si="46"/>
        <v>Inbred HIPS</v>
      </c>
      <c r="M739" t="s">
        <v>379</v>
      </c>
      <c r="N739">
        <v>135</v>
      </c>
      <c r="O739">
        <f>VLOOKUP(A739,'Original Index'!$A:$C,2,FALSE)</f>
        <v>1715691</v>
      </c>
      <c r="P739" s="2">
        <f>VLOOKUP(A739,'Original Index'!$A:$C,3,FALSE)</f>
        <v>1729542</v>
      </c>
      <c r="Q739">
        <f>IF(L739="Hybrid HIPS",VLOOKUP(F739,'Collection Maps'!$MR$5:$NM$46,MATCH(E739,'Collection Maps'!$MR$4:$NM$4,0),FALSE),VLOOKUP(F739,'Collection Maps'!$NS$6:$OO$89,MATCH(E739,'Collection Maps'!$NS$91:$OO$91,0),FALSE))</f>
        <v>50</v>
      </c>
    </row>
    <row r="740" spans="1:17" x14ac:dyDescent="0.45">
      <c r="A740" s="3" t="str">
        <f t="shared" si="44"/>
        <v>Inbred HIPS_9_77</v>
      </c>
      <c r="B740" s="3" t="str">
        <f t="shared" si="45"/>
        <v>9_77</v>
      </c>
      <c r="C740" s="2" t="str">
        <f t="shared" si="47"/>
        <v>Missouri Valley$Inbred HIPS$150N$Dryland$Rep$2$Plot548Row9$Range77$@M37W</v>
      </c>
      <c r="D740" s="2">
        <v>548</v>
      </c>
      <c r="E740" s="2">
        <v>9</v>
      </c>
      <c r="F740" s="2">
        <v>77</v>
      </c>
      <c r="G740" s="2" t="s">
        <v>327</v>
      </c>
      <c r="H740" s="2">
        <v>2</v>
      </c>
      <c r="I740" s="2" t="s">
        <v>642</v>
      </c>
      <c r="J740" s="2" t="s">
        <v>551</v>
      </c>
      <c r="K740" s="2" t="s">
        <v>552</v>
      </c>
      <c r="L740" s="2" t="str">
        <f t="shared" si="46"/>
        <v>Inbred HIPS</v>
      </c>
      <c r="M740" t="s">
        <v>379</v>
      </c>
      <c r="N740">
        <v>292</v>
      </c>
      <c r="O740">
        <f>VLOOKUP(A740,'Original Index'!$A:$C,2,FALSE)</f>
        <v>1716048</v>
      </c>
      <c r="P740" s="2">
        <f>VLOOKUP(A740,'Original Index'!$A:$C,3,FALSE)</f>
        <v>1729699</v>
      </c>
      <c r="Q740">
        <f>IF(L740="Hybrid HIPS",VLOOKUP(F740,'Collection Maps'!$MR$5:$NM$46,MATCH(E740,'Collection Maps'!$MR$4:$NM$4,0),FALSE),VLOOKUP(F740,'Collection Maps'!$NS$6:$OO$89,MATCH(E740,'Collection Maps'!$NS$91:$OO$91,0),FALSE))</f>
        <v>50</v>
      </c>
    </row>
    <row r="741" spans="1:17" x14ac:dyDescent="0.45">
      <c r="A741" s="3" t="str">
        <f t="shared" si="44"/>
        <v>Inbred HIPS_8_77</v>
      </c>
      <c r="B741" s="3" t="str">
        <f t="shared" si="45"/>
        <v>8_77</v>
      </c>
      <c r="C741" s="2" t="str">
        <f t="shared" si="47"/>
        <v>Missouri Valley$Inbred HIPS$150N$Dryland$Rep$2$Plot547Row8$Range77$@LH213</v>
      </c>
      <c r="D741" s="2">
        <v>547</v>
      </c>
      <c r="E741" s="2">
        <v>8</v>
      </c>
      <c r="F741" s="2">
        <v>77</v>
      </c>
      <c r="G741" s="2" t="s">
        <v>317</v>
      </c>
      <c r="H741" s="2">
        <v>2</v>
      </c>
      <c r="I741" s="2" t="s">
        <v>642</v>
      </c>
      <c r="J741" s="2" t="s">
        <v>551</v>
      </c>
      <c r="K741" s="2" t="s">
        <v>552</v>
      </c>
      <c r="L741" s="2" t="str">
        <f t="shared" si="46"/>
        <v>Inbred HIPS</v>
      </c>
      <c r="M741" t="s">
        <v>379</v>
      </c>
      <c r="N741">
        <v>143</v>
      </c>
      <c r="O741">
        <f>VLOOKUP(A741,'Original Index'!$A:$C,2,FALSE)</f>
        <v>1715699</v>
      </c>
      <c r="P741" s="2">
        <f>VLOOKUP(A741,'Original Index'!$A:$C,3,FALSE)</f>
        <v>1729550</v>
      </c>
      <c r="Q741">
        <f>IF(L741="Hybrid HIPS",VLOOKUP(F741,'Collection Maps'!$MR$5:$NM$46,MATCH(E741,'Collection Maps'!$MR$4:$NM$4,0),FALSE),VLOOKUP(F741,'Collection Maps'!$NS$6:$OO$89,MATCH(E741,'Collection Maps'!$NS$91:$OO$91,0),FALSE))</f>
        <v>50</v>
      </c>
    </row>
    <row r="742" spans="1:17" x14ac:dyDescent="0.45">
      <c r="A742" s="3" t="str">
        <f t="shared" si="44"/>
        <v>Inbred HIPS_7_77</v>
      </c>
      <c r="B742" s="3" t="str">
        <f t="shared" si="45"/>
        <v>7_77</v>
      </c>
      <c r="C742" s="2" t="str">
        <f t="shared" si="47"/>
        <v>Missouri Valley$Inbred HIPS$150N$Dryland$Rep$2$Plot546Row7$Range77$@Os420</v>
      </c>
      <c r="D742" s="2">
        <v>546</v>
      </c>
      <c r="E742" s="2">
        <v>7</v>
      </c>
      <c r="F742" s="2">
        <v>77</v>
      </c>
      <c r="G742" s="2" t="s">
        <v>333</v>
      </c>
      <c r="H742" s="2">
        <v>2</v>
      </c>
      <c r="I742" s="2" t="s">
        <v>642</v>
      </c>
      <c r="J742" s="2" t="s">
        <v>551</v>
      </c>
      <c r="K742" s="2" t="s">
        <v>552</v>
      </c>
      <c r="L742" s="2" t="str">
        <f t="shared" si="46"/>
        <v>Inbred HIPS</v>
      </c>
      <c r="M742" t="s">
        <v>379</v>
      </c>
      <c r="N742">
        <v>138</v>
      </c>
      <c r="O742">
        <f>VLOOKUP(A742,'Original Index'!$A:$C,2,FALSE)</f>
        <v>1715694</v>
      </c>
      <c r="P742" s="2">
        <f>VLOOKUP(A742,'Original Index'!$A:$C,3,FALSE)</f>
        <v>1729545</v>
      </c>
      <c r="Q742">
        <f>IF(L742="Hybrid HIPS",VLOOKUP(F742,'Collection Maps'!$MR$5:$NM$46,MATCH(E742,'Collection Maps'!$MR$4:$NM$4,0),FALSE),VLOOKUP(F742,'Collection Maps'!$NS$6:$OO$89,MATCH(E742,'Collection Maps'!$NS$91:$OO$91,0),FALSE))</f>
        <v>50</v>
      </c>
    </row>
    <row r="743" spans="1:17" x14ac:dyDescent="0.45">
      <c r="A743" s="3" t="str">
        <f t="shared" si="44"/>
        <v>Inbred HIPS_6_77</v>
      </c>
      <c r="B743" s="3" t="str">
        <f t="shared" si="45"/>
        <v>6_77</v>
      </c>
      <c r="C743" s="2" t="str">
        <f t="shared" si="47"/>
        <v>Missouri Valley$Inbred HIPS$150N$Dryland$Rep$2$Plot545Row6$Range77$@4676A</v>
      </c>
      <c r="D743" s="2">
        <v>545</v>
      </c>
      <c r="E743" s="2">
        <v>6</v>
      </c>
      <c r="F743" s="2">
        <v>77</v>
      </c>
      <c r="G743" s="2" t="s">
        <v>331</v>
      </c>
      <c r="H743" s="2">
        <v>2</v>
      </c>
      <c r="I743" s="2" t="s">
        <v>642</v>
      </c>
      <c r="J743" s="2" t="s">
        <v>551</v>
      </c>
      <c r="K743" s="2" t="s">
        <v>552</v>
      </c>
      <c r="L743" s="2" t="str">
        <f t="shared" si="46"/>
        <v>Inbred HIPS</v>
      </c>
      <c r="M743" t="s">
        <v>379</v>
      </c>
      <c r="N743">
        <v>81</v>
      </c>
      <c r="O743">
        <f>VLOOKUP(A743,'Original Index'!$A:$C,2,FALSE)</f>
        <v>1715637</v>
      </c>
      <c r="P743" s="2">
        <f>VLOOKUP(A743,'Original Index'!$A:$C,3,FALSE)</f>
        <v>1729488</v>
      </c>
      <c r="Q743">
        <f>IF(L743="Hybrid HIPS",VLOOKUP(F743,'Collection Maps'!$MR$5:$NM$46,MATCH(E743,'Collection Maps'!$MR$4:$NM$4,0),FALSE),VLOOKUP(F743,'Collection Maps'!$NS$6:$OO$89,MATCH(E743,'Collection Maps'!$NS$91:$OO$91,0),FALSE))</f>
        <v>50</v>
      </c>
    </row>
    <row r="744" spans="1:17" x14ac:dyDescent="0.45">
      <c r="A744" s="3" t="str">
        <f t="shared" si="44"/>
        <v>Inbred HIPS_5_77</v>
      </c>
      <c r="B744" s="3" t="str">
        <f t="shared" si="45"/>
        <v>5_77</v>
      </c>
      <c r="C744" s="2" t="str">
        <f t="shared" si="47"/>
        <v>Missouri Valley$Inbred HIPS$150N$Dryland$Rep$2$Plot544Row5$Range77$@CML103</v>
      </c>
      <c r="D744" s="2">
        <v>544</v>
      </c>
      <c r="E744" s="2">
        <v>5</v>
      </c>
      <c r="F744" s="2">
        <v>77</v>
      </c>
      <c r="G744" s="2" t="s">
        <v>360</v>
      </c>
      <c r="H744" s="2">
        <v>2</v>
      </c>
      <c r="I744" s="2" t="s">
        <v>642</v>
      </c>
      <c r="J744" s="2" t="s">
        <v>551</v>
      </c>
      <c r="K744" s="2" t="s">
        <v>552</v>
      </c>
      <c r="L744" s="2" t="str">
        <f t="shared" si="46"/>
        <v>Inbred HIPS</v>
      </c>
      <c r="M744" t="s">
        <v>379</v>
      </c>
      <c r="N744">
        <v>25</v>
      </c>
      <c r="O744">
        <f>VLOOKUP(A744,'Original Index'!$A:$C,2,FALSE)</f>
        <v>1715481</v>
      </c>
      <c r="P744" s="2">
        <f>VLOOKUP(A744,'Original Index'!$A:$C,3,FALSE)</f>
        <v>1729432</v>
      </c>
      <c r="Q744">
        <f>IF(L744="Hybrid HIPS",VLOOKUP(F744,'Collection Maps'!$MR$5:$NM$46,MATCH(E744,'Collection Maps'!$MR$4:$NM$4,0),FALSE),VLOOKUP(F744,'Collection Maps'!$NS$6:$OO$89,MATCH(E744,'Collection Maps'!$NS$91:$OO$91,0),FALSE))</f>
        <v>50</v>
      </c>
    </row>
    <row r="745" spans="1:17" x14ac:dyDescent="0.45">
      <c r="A745" s="3" t="str">
        <f t="shared" si="44"/>
        <v>Inbred HIPS_4_77</v>
      </c>
      <c r="B745" s="3" t="str">
        <f t="shared" si="45"/>
        <v>4_77</v>
      </c>
      <c r="C745" s="2" t="str">
        <f t="shared" si="47"/>
        <v>Missouri Valley$Inbred HIPS$150N$Dryland$Rep$2$Plot543Row4$Range77$@Mo45</v>
      </c>
      <c r="D745" s="2">
        <v>543</v>
      </c>
      <c r="E745" s="2">
        <v>4</v>
      </c>
      <c r="F745" s="2">
        <v>77</v>
      </c>
      <c r="G745" s="2" t="s">
        <v>361</v>
      </c>
      <c r="H745" s="2">
        <v>2</v>
      </c>
      <c r="I745" s="2" t="s">
        <v>642</v>
      </c>
      <c r="J745" s="2" t="s">
        <v>551</v>
      </c>
      <c r="K745" s="2" t="s">
        <v>552</v>
      </c>
      <c r="L745" s="2" t="str">
        <f t="shared" si="46"/>
        <v>Inbred HIPS</v>
      </c>
      <c r="M745" t="s">
        <v>379</v>
      </c>
      <c r="N745">
        <v>64</v>
      </c>
      <c r="O745">
        <f>VLOOKUP(A745,'Original Index'!$A:$C,2,FALSE)</f>
        <v>1715620</v>
      </c>
      <c r="P745" s="2">
        <f>VLOOKUP(A745,'Original Index'!$A:$C,3,FALSE)</f>
        <v>1729471</v>
      </c>
      <c r="Q745">
        <f>IF(L745="Hybrid HIPS",VLOOKUP(F745,'Collection Maps'!$MR$5:$NM$46,MATCH(E745,'Collection Maps'!$MR$4:$NM$4,0),FALSE),VLOOKUP(F745,'Collection Maps'!$NS$6:$OO$89,MATCH(E745,'Collection Maps'!$NS$91:$OO$91,0),FALSE))</f>
        <v>50</v>
      </c>
    </row>
    <row r="746" spans="1:17" x14ac:dyDescent="0.45">
      <c r="A746" s="3" t="str">
        <f t="shared" si="44"/>
        <v>Inbred HIPS_3_77</v>
      </c>
      <c r="B746" s="3" t="str">
        <f t="shared" si="45"/>
        <v>3_77</v>
      </c>
      <c r="C746" s="2" t="str">
        <f t="shared" si="47"/>
        <v>Missouri Valley$Inbred HIPS$150N$Dryland$Rep$2$Plot542Row3$Range77$@K4</v>
      </c>
      <c r="D746" s="2">
        <v>542</v>
      </c>
      <c r="E746" s="2">
        <v>3</v>
      </c>
      <c r="F746" s="2">
        <v>77</v>
      </c>
      <c r="G746" s="2" t="s">
        <v>346</v>
      </c>
      <c r="H746" s="2">
        <v>2</v>
      </c>
      <c r="I746" s="2" t="s">
        <v>642</v>
      </c>
      <c r="J746" s="2" t="s">
        <v>551</v>
      </c>
      <c r="K746" s="2" t="s">
        <v>552</v>
      </c>
      <c r="L746" s="2" t="str">
        <f t="shared" si="46"/>
        <v>Inbred HIPS</v>
      </c>
      <c r="M746" t="s">
        <v>379</v>
      </c>
      <c r="N746">
        <v>5</v>
      </c>
      <c r="O746">
        <f>VLOOKUP(A746,'Original Index'!$A:$C,2,FALSE)</f>
        <v>1715461</v>
      </c>
      <c r="P746" s="2">
        <f>VLOOKUP(A746,'Original Index'!$A:$C,3,FALSE)</f>
        <v>1729412</v>
      </c>
      <c r="Q746">
        <f>IF(L746="Hybrid HIPS",VLOOKUP(F746,'Collection Maps'!$MR$5:$NM$46,MATCH(E746,'Collection Maps'!$MR$4:$NM$4,0),FALSE),VLOOKUP(F746,'Collection Maps'!$NS$6:$OO$89,MATCH(E746,'Collection Maps'!$NS$91:$OO$91,0),FALSE))</f>
        <v>50</v>
      </c>
    </row>
    <row r="747" spans="1:17" x14ac:dyDescent="0.45">
      <c r="A747" s="3" t="str">
        <f t="shared" si="44"/>
        <v>Inbred HIPS_2_77</v>
      </c>
      <c r="B747" s="3" t="str">
        <f t="shared" si="45"/>
        <v>2_77</v>
      </c>
      <c r="C747" s="2" t="str">
        <f t="shared" si="47"/>
        <v>Missouri Valley$Inbred HIPS$150N$Dryland$Rep$2$Plot541Row2$Range77$@SC357</v>
      </c>
      <c r="D747" s="2">
        <v>541</v>
      </c>
      <c r="E747" s="2">
        <v>2</v>
      </c>
      <c r="F747" s="2">
        <v>77</v>
      </c>
      <c r="G747" s="2" t="s">
        <v>328</v>
      </c>
      <c r="H747" s="2">
        <v>2</v>
      </c>
      <c r="I747" s="2" t="s">
        <v>642</v>
      </c>
      <c r="J747" s="2" t="s">
        <v>551</v>
      </c>
      <c r="K747" s="2" t="s">
        <v>552</v>
      </c>
      <c r="L747" s="2" t="str">
        <f t="shared" si="46"/>
        <v>Inbred HIPS</v>
      </c>
      <c r="M747" t="s">
        <v>379</v>
      </c>
      <c r="N747">
        <v>47</v>
      </c>
      <c r="O747">
        <f>VLOOKUP(A747,'Original Index'!$A:$C,2,FALSE)</f>
        <v>1715603</v>
      </c>
      <c r="P747" s="2">
        <f>VLOOKUP(A747,'Original Index'!$A:$C,3,FALSE)</f>
        <v>1729454</v>
      </c>
      <c r="Q747">
        <f>IF(L747="Hybrid HIPS",VLOOKUP(F747,'Collection Maps'!$MR$5:$NM$46,MATCH(E747,'Collection Maps'!$MR$4:$NM$4,0),FALSE),VLOOKUP(F747,'Collection Maps'!$NS$6:$OO$89,MATCH(E747,'Collection Maps'!$NS$91:$OO$91,0),FALSE))</f>
        <v>50</v>
      </c>
    </row>
    <row r="748" spans="1:17" x14ac:dyDescent="0.45">
      <c r="A748" s="3" t="str">
        <f t="shared" si="44"/>
        <v>Inbred HIPS_2_78</v>
      </c>
      <c r="B748" s="3" t="str">
        <f t="shared" si="45"/>
        <v>2_78</v>
      </c>
      <c r="C748" s="2" t="str">
        <f t="shared" si="47"/>
        <v>Missouri Valley$Inbred HIPS$150N$Dryland$Rep$2$Plot560Row2$Range78$@CML311</v>
      </c>
      <c r="D748" s="2">
        <v>560</v>
      </c>
      <c r="E748" s="2">
        <v>2</v>
      </c>
      <c r="F748" s="2">
        <v>78</v>
      </c>
      <c r="G748" s="2" t="s">
        <v>318</v>
      </c>
      <c r="H748" s="2">
        <v>2</v>
      </c>
      <c r="I748" s="2" t="s">
        <v>642</v>
      </c>
      <c r="J748" s="2" t="s">
        <v>551</v>
      </c>
      <c r="K748" s="2" t="s">
        <v>552</v>
      </c>
      <c r="L748" s="2" t="str">
        <f t="shared" si="46"/>
        <v>Inbred HIPS</v>
      </c>
      <c r="M748" t="s">
        <v>379</v>
      </c>
      <c r="N748">
        <v>117</v>
      </c>
      <c r="O748">
        <f>VLOOKUP(A748,'Original Index'!$A:$C,2,FALSE)</f>
        <v>1715673</v>
      </c>
      <c r="P748" s="2">
        <f>VLOOKUP(A748,'Original Index'!$A:$C,3,FALSE)</f>
        <v>1729524</v>
      </c>
      <c r="Q748">
        <f>IF(L748="Hybrid HIPS",VLOOKUP(F748,'Collection Maps'!$MR$5:$NM$46,MATCH(E748,'Collection Maps'!$MR$4:$NM$4,0),FALSE),VLOOKUP(F748,'Collection Maps'!$NS$6:$OO$89,MATCH(E748,'Collection Maps'!$NS$91:$OO$91,0),FALSE))</f>
        <v>50</v>
      </c>
    </row>
    <row r="749" spans="1:17" x14ac:dyDescent="0.45">
      <c r="A749" s="3" t="str">
        <f t="shared" si="44"/>
        <v>Inbred HIPS_3_78</v>
      </c>
      <c r="B749" s="3" t="str">
        <f t="shared" si="45"/>
        <v>3_78</v>
      </c>
      <c r="C749" s="2" t="str">
        <f t="shared" si="47"/>
        <v>Missouri Valley$Inbred HIPS$150N$Dryland$Rep$2$Plot559Row3$Range78$@CML333</v>
      </c>
      <c r="D749" s="2">
        <v>559</v>
      </c>
      <c r="E749" s="2">
        <v>3</v>
      </c>
      <c r="F749" s="2">
        <v>78</v>
      </c>
      <c r="G749" s="2" t="s">
        <v>329</v>
      </c>
      <c r="H749" s="2">
        <v>2</v>
      </c>
      <c r="I749" s="2" t="s">
        <v>642</v>
      </c>
      <c r="J749" s="2" t="s">
        <v>551</v>
      </c>
      <c r="K749" s="2" t="s">
        <v>552</v>
      </c>
      <c r="L749" s="2" t="str">
        <f t="shared" si="46"/>
        <v>Inbred HIPS</v>
      </c>
      <c r="M749" t="s">
        <v>379</v>
      </c>
      <c r="N749">
        <v>119</v>
      </c>
      <c r="O749">
        <f>VLOOKUP(A749,'Original Index'!$A:$C,2,FALSE)</f>
        <v>1715675</v>
      </c>
      <c r="P749" s="2">
        <f>VLOOKUP(A749,'Original Index'!$A:$C,3,FALSE)</f>
        <v>1729526</v>
      </c>
      <c r="Q749">
        <f>IF(L749="Hybrid HIPS",VLOOKUP(F749,'Collection Maps'!$MR$5:$NM$46,MATCH(E749,'Collection Maps'!$MR$4:$NM$4,0),FALSE),VLOOKUP(F749,'Collection Maps'!$NS$6:$OO$89,MATCH(E749,'Collection Maps'!$NS$91:$OO$91,0),FALSE))</f>
        <v>50</v>
      </c>
    </row>
    <row r="750" spans="1:17" x14ac:dyDescent="0.45">
      <c r="A750" s="3" t="str">
        <f t="shared" si="44"/>
        <v>Inbred HIPS_4_78</v>
      </c>
      <c r="B750" s="3" t="str">
        <f t="shared" si="45"/>
        <v>4_78</v>
      </c>
      <c r="C750" s="2" t="str">
        <f t="shared" si="47"/>
        <v>Missouri Valley$Inbred HIPS$150N$Dryland$Rep$2$Plot558Row4$Range78$@NC300</v>
      </c>
      <c r="D750" s="2">
        <v>558</v>
      </c>
      <c r="E750" s="2">
        <v>4</v>
      </c>
      <c r="F750" s="2">
        <v>78</v>
      </c>
      <c r="G750" s="2" t="s">
        <v>362</v>
      </c>
      <c r="H750" s="2">
        <v>2</v>
      </c>
      <c r="I750" s="2" t="s">
        <v>642</v>
      </c>
      <c r="J750" s="2" t="s">
        <v>551</v>
      </c>
      <c r="K750" s="2" t="s">
        <v>552</v>
      </c>
      <c r="L750" s="2" t="str">
        <f t="shared" si="46"/>
        <v>Inbred HIPS</v>
      </c>
      <c r="M750" t="s">
        <v>379</v>
      </c>
      <c r="N750">
        <v>236</v>
      </c>
      <c r="O750">
        <f>VLOOKUP(A750,'Original Index'!$A:$C,2,FALSE)</f>
        <v>1715892</v>
      </c>
      <c r="P750" s="2">
        <f>VLOOKUP(A750,'Original Index'!$A:$C,3,FALSE)</f>
        <v>1729643</v>
      </c>
      <c r="Q750">
        <f>IF(L750="Hybrid HIPS",VLOOKUP(F750,'Collection Maps'!$MR$5:$NM$46,MATCH(E750,'Collection Maps'!$MR$4:$NM$4,0),FALSE),VLOOKUP(F750,'Collection Maps'!$NS$6:$OO$89,MATCH(E750,'Collection Maps'!$NS$91:$OO$91,0),FALSE))</f>
        <v>50</v>
      </c>
    </row>
    <row r="751" spans="1:17" x14ac:dyDescent="0.45">
      <c r="A751" s="3" t="str">
        <f t="shared" si="44"/>
        <v>Inbred HIPS_5_78</v>
      </c>
      <c r="B751" s="3" t="str">
        <f t="shared" si="45"/>
        <v>5_78</v>
      </c>
      <c r="C751" s="2" t="str">
        <f t="shared" si="47"/>
        <v>Missouri Valley$Inbred HIPS$150N$Dryland$Rep$2$Plot557Row5$Range78$@NC294</v>
      </c>
      <c r="D751" s="2">
        <v>557</v>
      </c>
      <c r="E751" s="2">
        <v>5</v>
      </c>
      <c r="F751" s="2">
        <v>78</v>
      </c>
      <c r="G751" s="2" t="s">
        <v>343</v>
      </c>
      <c r="H751" s="2">
        <v>2</v>
      </c>
      <c r="I751" s="2" t="s">
        <v>642</v>
      </c>
      <c r="J751" s="2" t="s">
        <v>551</v>
      </c>
      <c r="K751" s="2" t="s">
        <v>552</v>
      </c>
      <c r="L751" s="2" t="str">
        <f t="shared" si="46"/>
        <v>Inbred HIPS</v>
      </c>
      <c r="M751" t="s">
        <v>379</v>
      </c>
      <c r="N751">
        <v>123</v>
      </c>
      <c r="O751">
        <f>VLOOKUP(A751,'Original Index'!$A:$C,2,FALSE)</f>
        <v>1715679</v>
      </c>
      <c r="P751" s="2">
        <f>VLOOKUP(A751,'Original Index'!$A:$C,3,FALSE)</f>
        <v>1729530</v>
      </c>
      <c r="Q751">
        <f>IF(L751="Hybrid HIPS",VLOOKUP(F751,'Collection Maps'!$MR$5:$NM$46,MATCH(E751,'Collection Maps'!$MR$4:$NM$4,0),FALSE),VLOOKUP(F751,'Collection Maps'!$NS$6:$OO$89,MATCH(E751,'Collection Maps'!$NS$91:$OO$91,0),FALSE))</f>
        <v>50</v>
      </c>
    </row>
    <row r="752" spans="1:17" x14ac:dyDescent="0.45">
      <c r="A752" s="3" t="str">
        <f t="shared" si="44"/>
        <v>Inbred HIPS_6_78</v>
      </c>
      <c r="B752" s="3" t="str">
        <f t="shared" si="45"/>
        <v>6_78</v>
      </c>
      <c r="C752" s="2" t="str">
        <f t="shared" si="47"/>
        <v>Missouri Valley$Inbred HIPS$150N$Dryland$Rep$2$Plot556Row6$Range78$@OH7B</v>
      </c>
      <c r="D752" s="2">
        <v>556</v>
      </c>
      <c r="E752" s="2">
        <v>6</v>
      </c>
      <c r="F752" s="2">
        <v>78</v>
      </c>
      <c r="G752" s="2" t="s">
        <v>332</v>
      </c>
      <c r="H752" s="2">
        <v>2</v>
      </c>
      <c r="I752" s="2" t="s">
        <v>642</v>
      </c>
      <c r="J752" s="2" t="s">
        <v>551</v>
      </c>
      <c r="K752" s="2" t="s">
        <v>552</v>
      </c>
      <c r="L752" s="2" t="str">
        <f t="shared" si="46"/>
        <v>Inbred HIPS</v>
      </c>
      <c r="M752" t="s">
        <v>379</v>
      </c>
      <c r="N752">
        <v>99</v>
      </c>
      <c r="O752">
        <f>VLOOKUP(A752,'Original Index'!$A:$C,2,FALSE)</f>
        <v>1715655</v>
      </c>
      <c r="P752" s="2">
        <f>VLOOKUP(A752,'Original Index'!$A:$C,3,FALSE)</f>
        <v>1729506</v>
      </c>
      <c r="Q752">
        <f>IF(L752="Hybrid HIPS",VLOOKUP(F752,'Collection Maps'!$MR$5:$NM$46,MATCH(E752,'Collection Maps'!$MR$4:$NM$4,0),FALSE),VLOOKUP(F752,'Collection Maps'!$NS$6:$OO$89,MATCH(E752,'Collection Maps'!$NS$91:$OO$91,0),FALSE))</f>
        <v>50</v>
      </c>
    </row>
    <row r="753" spans="1:17" x14ac:dyDescent="0.45">
      <c r="A753" s="3" t="str">
        <f t="shared" si="44"/>
        <v>Inbred HIPS_7_78</v>
      </c>
      <c r="B753" s="3" t="str">
        <f t="shared" si="45"/>
        <v>7_78</v>
      </c>
      <c r="C753" s="2" t="str">
        <f t="shared" si="47"/>
        <v>Missouri Valley$Inbred HIPS$150N$Dryland$Rep$2$Plot555Row7$Range78$@LH150</v>
      </c>
      <c r="D753" s="2">
        <v>555</v>
      </c>
      <c r="E753" s="2">
        <v>7</v>
      </c>
      <c r="F753" s="2">
        <v>78</v>
      </c>
      <c r="G753" s="2" t="s">
        <v>363</v>
      </c>
      <c r="H753" s="2">
        <v>2</v>
      </c>
      <c r="I753" s="2" t="s">
        <v>642</v>
      </c>
      <c r="J753" s="2" t="s">
        <v>551</v>
      </c>
      <c r="K753" s="2" t="s">
        <v>552</v>
      </c>
      <c r="L753" s="2" t="str">
        <f t="shared" si="46"/>
        <v>Inbred HIPS</v>
      </c>
      <c r="M753" t="s">
        <v>379</v>
      </c>
      <c r="N753">
        <v>271</v>
      </c>
      <c r="O753">
        <f>VLOOKUP(A753,'Original Index'!$A:$C,2,FALSE)</f>
        <v>1716027</v>
      </c>
      <c r="P753" s="2">
        <f>VLOOKUP(A753,'Original Index'!$A:$C,3,FALSE)</f>
        <v>1729678</v>
      </c>
      <c r="Q753">
        <f>IF(L753="Hybrid HIPS",VLOOKUP(F753,'Collection Maps'!$MR$5:$NM$46,MATCH(E753,'Collection Maps'!$MR$4:$NM$4,0),FALSE),VLOOKUP(F753,'Collection Maps'!$NS$6:$OO$89,MATCH(E753,'Collection Maps'!$NS$91:$OO$91,0),FALSE))</f>
        <v>50</v>
      </c>
    </row>
    <row r="754" spans="1:17" x14ac:dyDescent="0.45">
      <c r="A754" s="3" t="str">
        <f t="shared" si="44"/>
        <v>Inbred HIPS_8_78</v>
      </c>
      <c r="B754" s="3" t="str">
        <f t="shared" si="45"/>
        <v>8_78</v>
      </c>
      <c r="C754" s="2" t="str">
        <f t="shared" si="47"/>
        <v>Missouri Valley$Inbred HIPS$150N$Dryland$Rep$2$Plot554Row8$Range78$@CML254</v>
      </c>
      <c r="D754" s="2">
        <v>554</v>
      </c>
      <c r="E754" s="2">
        <v>8</v>
      </c>
      <c r="F754" s="2">
        <v>78</v>
      </c>
      <c r="G754" s="2" t="s">
        <v>336</v>
      </c>
      <c r="H754" s="2">
        <v>2</v>
      </c>
      <c r="I754" s="2" t="s">
        <v>642</v>
      </c>
      <c r="J754" s="2" t="s">
        <v>551</v>
      </c>
      <c r="K754" s="2" t="s">
        <v>552</v>
      </c>
      <c r="L754" s="2" t="str">
        <f t="shared" si="46"/>
        <v>Inbred HIPS</v>
      </c>
      <c r="M754" t="s">
        <v>379</v>
      </c>
      <c r="N754">
        <v>169</v>
      </c>
      <c r="O754">
        <f>VLOOKUP(A754,'Original Index'!$A:$C,2,FALSE)</f>
        <v>1715825</v>
      </c>
      <c r="P754" s="2">
        <f>VLOOKUP(A754,'Original Index'!$A:$C,3,FALSE)</f>
        <v>1729576</v>
      </c>
      <c r="Q754">
        <f>IF(L754="Hybrid HIPS",VLOOKUP(F754,'Collection Maps'!$MR$5:$NM$46,MATCH(E754,'Collection Maps'!$MR$4:$NM$4,0),FALSE),VLOOKUP(F754,'Collection Maps'!$NS$6:$OO$89,MATCH(E754,'Collection Maps'!$NS$91:$OO$91,0),FALSE))</f>
        <v>50</v>
      </c>
    </row>
    <row r="755" spans="1:17" x14ac:dyDescent="0.45">
      <c r="A755" s="3" t="str">
        <f t="shared" si="44"/>
        <v>Inbred HIPS_9_78</v>
      </c>
      <c r="B755" s="3" t="str">
        <f t="shared" si="45"/>
        <v>9_78</v>
      </c>
      <c r="C755" s="2" t="str">
        <f t="shared" si="47"/>
        <v>Missouri Valley$Inbred HIPS$150N$Dryland$Rep$2$Plot553Row9$Range78$@Ki14</v>
      </c>
      <c r="D755" s="2">
        <v>553</v>
      </c>
      <c r="E755" s="2">
        <v>9</v>
      </c>
      <c r="F755" s="2">
        <v>78</v>
      </c>
      <c r="G755" s="2" t="s">
        <v>365</v>
      </c>
      <c r="H755" s="2">
        <v>2</v>
      </c>
      <c r="I755" s="2" t="s">
        <v>642</v>
      </c>
      <c r="J755" s="2" t="s">
        <v>551</v>
      </c>
      <c r="K755" s="2" t="s">
        <v>552</v>
      </c>
      <c r="L755" s="2" t="str">
        <f t="shared" si="46"/>
        <v>Inbred HIPS</v>
      </c>
      <c r="M755" t="s">
        <v>379</v>
      </c>
      <c r="N755">
        <v>247</v>
      </c>
      <c r="O755">
        <f>VLOOKUP(A755,'Original Index'!$A:$C,2,FALSE)</f>
        <v>1716003</v>
      </c>
      <c r="P755" s="2">
        <f>VLOOKUP(A755,'Original Index'!$A:$C,3,FALSE)</f>
        <v>1729654</v>
      </c>
      <c r="Q755">
        <f>IF(L755="Hybrid HIPS",VLOOKUP(F755,'Collection Maps'!$MR$5:$NM$46,MATCH(E755,'Collection Maps'!$MR$4:$NM$4,0),FALSE),VLOOKUP(F755,'Collection Maps'!$NS$6:$OO$89,MATCH(E755,'Collection Maps'!$NS$91:$OO$91,0),FALSE))</f>
        <v>50</v>
      </c>
    </row>
    <row r="756" spans="1:17" x14ac:dyDescent="0.45">
      <c r="A756" s="3" t="str">
        <f t="shared" si="44"/>
        <v>Inbred HIPS_10_78</v>
      </c>
      <c r="B756" s="3" t="str">
        <f t="shared" si="45"/>
        <v>10_78</v>
      </c>
      <c r="C756" s="2" t="str">
        <f t="shared" si="47"/>
        <v>Missouri Valley$Inbred HIPS$150N$Dryland$Rep$2$Plot552Row10$Range78$@MS71</v>
      </c>
      <c r="D756" s="2">
        <v>552</v>
      </c>
      <c r="E756" s="2">
        <v>10</v>
      </c>
      <c r="F756" s="2">
        <v>78</v>
      </c>
      <c r="G756" s="2" t="s">
        <v>337</v>
      </c>
      <c r="H756" s="2">
        <v>2</v>
      </c>
      <c r="I756" s="2" t="s">
        <v>642</v>
      </c>
      <c r="J756" s="2" t="s">
        <v>551</v>
      </c>
      <c r="K756" s="2" t="s">
        <v>552</v>
      </c>
      <c r="L756" s="2" t="str">
        <f t="shared" si="46"/>
        <v>Inbred HIPS</v>
      </c>
      <c r="M756" t="s">
        <v>379</v>
      </c>
      <c r="N756">
        <v>67</v>
      </c>
      <c r="O756">
        <f>VLOOKUP(A756,'Original Index'!$A:$C,2,FALSE)</f>
        <v>1715623</v>
      </c>
      <c r="P756" s="2">
        <f>VLOOKUP(A756,'Original Index'!$A:$C,3,FALSE)</f>
        <v>1729474</v>
      </c>
      <c r="Q756">
        <f>IF(L756="Hybrid HIPS",VLOOKUP(F756,'Collection Maps'!$MR$5:$NM$46,MATCH(E756,'Collection Maps'!$MR$4:$NM$4,0),FALSE),VLOOKUP(F756,'Collection Maps'!$NS$6:$OO$89,MATCH(E756,'Collection Maps'!$NS$91:$OO$91,0),FALSE))</f>
        <v>50</v>
      </c>
    </row>
    <row r="757" spans="1:17" x14ac:dyDescent="0.45">
      <c r="A757" s="3" t="str">
        <f t="shared" si="44"/>
        <v>Inbred HIPS_11_78</v>
      </c>
      <c r="B757" s="3" t="str">
        <f t="shared" si="45"/>
        <v>11_78</v>
      </c>
      <c r="C757" s="2" t="str">
        <f t="shared" si="47"/>
        <v>Missouri Valley$Inbred HIPS$150N$Dryland$Rep$2$Plot551Row11$Range78$@CML281</v>
      </c>
      <c r="D757" s="2">
        <v>551</v>
      </c>
      <c r="E757" s="2">
        <v>11</v>
      </c>
      <c r="F757" s="2">
        <v>78</v>
      </c>
      <c r="G757" s="2" t="s">
        <v>349</v>
      </c>
      <c r="H757" s="2">
        <v>2</v>
      </c>
      <c r="I757" s="2" t="s">
        <v>642</v>
      </c>
      <c r="J757" s="2" t="s">
        <v>551</v>
      </c>
      <c r="K757" s="2" t="s">
        <v>552</v>
      </c>
      <c r="L757" s="2" t="str">
        <f t="shared" si="46"/>
        <v>Inbred HIPS</v>
      </c>
      <c r="M757" t="s">
        <v>379</v>
      </c>
      <c r="N757">
        <v>116</v>
      </c>
      <c r="O757">
        <f>VLOOKUP(A757,'Original Index'!$A:$C,2,FALSE)</f>
        <v>1715672</v>
      </c>
      <c r="P757" s="2">
        <f>VLOOKUP(A757,'Original Index'!$A:$C,3,FALSE)</f>
        <v>1729523</v>
      </c>
      <c r="Q757">
        <f>IF(L757="Hybrid HIPS",VLOOKUP(F757,'Collection Maps'!$MR$5:$NM$46,MATCH(E757,'Collection Maps'!$MR$4:$NM$4,0),FALSE),VLOOKUP(F757,'Collection Maps'!$NS$6:$OO$89,MATCH(E757,'Collection Maps'!$NS$91:$OO$91,0),FALSE))</f>
        <v>50</v>
      </c>
    </row>
    <row r="758" spans="1:17" x14ac:dyDescent="0.45">
      <c r="A758" s="3" t="str">
        <f t="shared" si="44"/>
        <v>Inbred HIPS_11_79</v>
      </c>
      <c r="B758" s="3" t="str">
        <f t="shared" si="45"/>
        <v>11_79</v>
      </c>
      <c r="C758" s="2" t="str">
        <f t="shared" si="47"/>
        <v>Missouri Valley$Inbred HIPS$150N$Dryland$Rep$2$Plot570Row11$Range79$@CML321</v>
      </c>
      <c r="D758" s="2">
        <v>570</v>
      </c>
      <c r="E758" s="2">
        <v>11</v>
      </c>
      <c r="F758" s="2">
        <v>79</v>
      </c>
      <c r="G758" s="2" t="s">
        <v>205</v>
      </c>
      <c r="H758" s="2">
        <v>2</v>
      </c>
      <c r="I758" s="2" t="s">
        <v>642</v>
      </c>
      <c r="J758" s="2" t="s">
        <v>551</v>
      </c>
      <c r="K758" s="2" t="s">
        <v>552</v>
      </c>
      <c r="L758" s="2" t="str">
        <f t="shared" si="46"/>
        <v>Inbred HIPS</v>
      </c>
      <c r="M758" t="s">
        <v>379</v>
      </c>
      <c r="N758">
        <v>27</v>
      </c>
      <c r="O758">
        <f>VLOOKUP(A758,'Original Index'!$A:$C,2,FALSE)</f>
        <v>1715483</v>
      </c>
      <c r="P758" s="2">
        <f>VLOOKUP(A758,'Original Index'!$A:$C,3,FALSE)</f>
        <v>1729434</v>
      </c>
      <c r="Q758">
        <f>IF(L758="Hybrid HIPS",VLOOKUP(F758,'Collection Maps'!$MR$5:$NM$46,MATCH(E758,'Collection Maps'!$MR$4:$NM$4,0),FALSE),VLOOKUP(F758,'Collection Maps'!$NS$6:$OO$89,MATCH(E758,'Collection Maps'!$NS$91:$OO$91,0),FALSE))</f>
        <v>51</v>
      </c>
    </row>
    <row r="759" spans="1:17" x14ac:dyDescent="0.45">
      <c r="A759" s="3" t="str">
        <f t="shared" si="44"/>
        <v>Inbred HIPS_10_79</v>
      </c>
      <c r="B759" s="3" t="str">
        <f t="shared" si="45"/>
        <v>10_79</v>
      </c>
      <c r="C759" s="2" t="str">
        <f t="shared" si="47"/>
        <v>Missouri Valley$Inbred HIPS$150N$Dryland$Rep$2$Plot569Row10$Range79$@Tzi18</v>
      </c>
      <c r="D759" s="2">
        <v>569</v>
      </c>
      <c r="E759" s="2">
        <v>10</v>
      </c>
      <c r="F759" s="2">
        <v>79</v>
      </c>
      <c r="G759" s="2" t="s">
        <v>207</v>
      </c>
      <c r="H759" s="2">
        <v>2</v>
      </c>
      <c r="I759" s="2" t="s">
        <v>642</v>
      </c>
      <c r="J759" s="2" t="s">
        <v>551</v>
      </c>
      <c r="K759" s="2" t="s">
        <v>552</v>
      </c>
      <c r="L759" s="2" t="str">
        <f t="shared" si="46"/>
        <v>Inbred HIPS</v>
      </c>
      <c r="M759" t="s">
        <v>379</v>
      </c>
      <c r="N759">
        <v>139</v>
      </c>
      <c r="O759">
        <f>VLOOKUP(A759,'Original Index'!$A:$C,2,FALSE)</f>
        <v>1715695</v>
      </c>
      <c r="P759" s="2">
        <f>VLOOKUP(A759,'Original Index'!$A:$C,3,FALSE)</f>
        <v>1729546</v>
      </c>
      <c r="Q759">
        <f>IF(L759="Hybrid HIPS",VLOOKUP(F759,'Collection Maps'!$MR$5:$NM$46,MATCH(E759,'Collection Maps'!$MR$4:$NM$4,0),FALSE),VLOOKUP(F759,'Collection Maps'!$NS$6:$OO$89,MATCH(E759,'Collection Maps'!$NS$91:$OO$91,0),FALSE))</f>
        <v>51</v>
      </c>
    </row>
    <row r="760" spans="1:17" x14ac:dyDescent="0.45">
      <c r="A760" s="3" t="str">
        <f t="shared" si="44"/>
        <v>Inbred HIPS_9_79</v>
      </c>
      <c r="B760" s="3" t="str">
        <f t="shared" si="45"/>
        <v>9_79</v>
      </c>
      <c r="C760" s="2" t="str">
        <f t="shared" si="47"/>
        <v>Missouri Valley$Inbred HIPS$150N$Dryland$Rep$2$Plot568Row9$Range79$@NC318</v>
      </c>
      <c r="D760" s="2">
        <v>568</v>
      </c>
      <c r="E760" s="2">
        <v>9</v>
      </c>
      <c r="F760" s="2">
        <v>79</v>
      </c>
      <c r="G760" s="2" t="s">
        <v>196</v>
      </c>
      <c r="H760" s="2">
        <v>2</v>
      </c>
      <c r="I760" s="2" t="s">
        <v>642</v>
      </c>
      <c r="J760" s="2" t="s">
        <v>551</v>
      </c>
      <c r="K760" s="2" t="s">
        <v>552</v>
      </c>
      <c r="L760" s="2" t="str">
        <f t="shared" si="46"/>
        <v>Inbred HIPS</v>
      </c>
      <c r="M760" t="s">
        <v>379</v>
      </c>
      <c r="N760">
        <v>295</v>
      </c>
      <c r="O760">
        <f>VLOOKUP(A760,'Original Index'!$A:$C,2,FALSE)</f>
        <v>1716051</v>
      </c>
      <c r="P760" s="2">
        <f>VLOOKUP(A760,'Original Index'!$A:$C,3,FALSE)</f>
        <v>1729702</v>
      </c>
      <c r="Q760">
        <f>IF(L760="Hybrid HIPS",VLOOKUP(F760,'Collection Maps'!$MR$5:$NM$46,MATCH(E760,'Collection Maps'!$MR$4:$NM$4,0),FALSE),VLOOKUP(F760,'Collection Maps'!$NS$6:$OO$89,MATCH(E760,'Collection Maps'!$NS$91:$OO$91,0),FALSE))</f>
        <v>51</v>
      </c>
    </row>
    <row r="761" spans="1:17" x14ac:dyDescent="0.45">
      <c r="A761" s="3" t="str">
        <f t="shared" si="44"/>
        <v>Inbred HIPS_8_79</v>
      </c>
      <c r="B761" s="3" t="str">
        <f t="shared" si="45"/>
        <v>8_79</v>
      </c>
      <c r="C761" s="2" t="str">
        <f t="shared" si="47"/>
        <v>Missouri Valley$Inbred HIPS$150N$Dryland$Rep$2$Plot567Row8$Range79$@A441-5</v>
      </c>
      <c r="D761" s="2">
        <v>567</v>
      </c>
      <c r="E761" s="2">
        <v>8</v>
      </c>
      <c r="F761" s="2">
        <v>79</v>
      </c>
      <c r="G761" s="2" t="s">
        <v>190</v>
      </c>
      <c r="H761" s="2">
        <v>2</v>
      </c>
      <c r="I761" s="2" t="s">
        <v>642</v>
      </c>
      <c r="J761" s="2" t="s">
        <v>551</v>
      </c>
      <c r="K761" s="2" t="s">
        <v>552</v>
      </c>
      <c r="L761" s="2" t="str">
        <f t="shared" si="46"/>
        <v>Inbred HIPS</v>
      </c>
      <c r="M761" t="s">
        <v>379</v>
      </c>
      <c r="N761">
        <v>111</v>
      </c>
      <c r="O761">
        <f>VLOOKUP(A761,'Original Index'!$A:$C,2,FALSE)</f>
        <v>1715667</v>
      </c>
      <c r="P761" s="2">
        <f>VLOOKUP(A761,'Original Index'!$A:$C,3,FALSE)</f>
        <v>1729518</v>
      </c>
      <c r="Q761">
        <f>IF(L761="Hybrid HIPS",VLOOKUP(F761,'Collection Maps'!$MR$5:$NM$46,MATCH(E761,'Collection Maps'!$MR$4:$NM$4,0),FALSE),VLOOKUP(F761,'Collection Maps'!$NS$6:$OO$89,MATCH(E761,'Collection Maps'!$NS$91:$OO$91,0),FALSE))</f>
        <v>51</v>
      </c>
    </row>
    <row r="762" spans="1:17" x14ac:dyDescent="0.45">
      <c r="A762" s="3" t="str">
        <f t="shared" si="44"/>
        <v>Inbred HIPS_7_79</v>
      </c>
      <c r="B762" s="3" t="str">
        <f t="shared" si="45"/>
        <v>7_79</v>
      </c>
      <c r="C762" s="2" t="str">
        <f t="shared" si="47"/>
        <v>Missouri Valley$Inbred HIPS$150N$Dryland$Rep$2$Plot566Row7$Range79$@A6</v>
      </c>
      <c r="D762" s="2">
        <v>566</v>
      </c>
      <c r="E762" s="2">
        <v>7</v>
      </c>
      <c r="F762" s="2">
        <v>79</v>
      </c>
      <c r="G762" s="2" t="s">
        <v>200</v>
      </c>
      <c r="H762" s="2">
        <v>2</v>
      </c>
      <c r="I762" s="2" t="s">
        <v>642</v>
      </c>
      <c r="J762" s="2" t="s">
        <v>551</v>
      </c>
      <c r="K762" s="2" t="s">
        <v>552</v>
      </c>
      <c r="L762" s="2" t="str">
        <f t="shared" si="46"/>
        <v>Inbred HIPS</v>
      </c>
      <c r="M762" t="s">
        <v>379</v>
      </c>
      <c r="N762">
        <v>326</v>
      </c>
      <c r="O762">
        <f>VLOOKUP(A762,'Original Index'!$A:$C,2,FALSE)</f>
        <v>1716082</v>
      </c>
      <c r="P762" s="2">
        <f>VLOOKUP(A762,'Original Index'!$A:$C,3,FALSE)</f>
        <v>1729733</v>
      </c>
      <c r="Q762">
        <f>IF(L762="Hybrid HIPS",VLOOKUP(F762,'Collection Maps'!$MR$5:$NM$46,MATCH(E762,'Collection Maps'!$MR$4:$NM$4,0),FALSE),VLOOKUP(F762,'Collection Maps'!$NS$6:$OO$89,MATCH(E762,'Collection Maps'!$NS$91:$OO$91,0),FALSE))</f>
        <v>51</v>
      </c>
    </row>
    <row r="763" spans="1:17" x14ac:dyDescent="0.45">
      <c r="A763" s="3" t="str">
        <f t="shared" si="44"/>
        <v>Inbred HIPS_6_79</v>
      </c>
      <c r="B763" s="3" t="str">
        <f t="shared" si="45"/>
        <v>6_79</v>
      </c>
      <c r="C763" s="2" t="str">
        <f t="shared" si="47"/>
        <v>Missouri Valley$Inbred HIPS$150N$Dryland$Rep$2$Plot565Row6$Range79$@CML287</v>
      </c>
      <c r="D763" s="2">
        <v>565</v>
      </c>
      <c r="E763" s="2">
        <v>6</v>
      </c>
      <c r="F763" s="2">
        <v>79</v>
      </c>
      <c r="G763" s="2" t="s">
        <v>201</v>
      </c>
      <c r="H763" s="2">
        <v>2</v>
      </c>
      <c r="I763" s="2" t="s">
        <v>642</v>
      </c>
      <c r="J763" s="2" t="s">
        <v>551</v>
      </c>
      <c r="K763" s="2" t="s">
        <v>552</v>
      </c>
      <c r="L763" s="2" t="str">
        <f t="shared" si="46"/>
        <v>Inbred HIPS</v>
      </c>
      <c r="M763" t="s">
        <v>379</v>
      </c>
      <c r="N763">
        <v>263</v>
      </c>
      <c r="O763">
        <f>VLOOKUP(A763,'Original Index'!$A:$C,2,FALSE)</f>
        <v>1716019</v>
      </c>
      <c r="P763" s="2">
        <f>VLOOKUP(A763,'Original Index'!$A:$C,3,FALSE)</f>
        <v>1729670</v>
      </c>
      <c r="Q763">
        <f>IF(L763="Hybrid HIPS",VLOOKUP(F763,'Collection Maps'!$MR$5:$NM$46,MATCH(E763,'Collection Maps'!$MR$4:$NM$4,0),FALSE),VLOOKUP(F763,'Collection Maps'!$NS$6:$OO$89,MATCH(E763,'Collection Maps'!$NS$91:$OO$91,0),FALSE))</f>
        <v>51</v>
      </c>
    </row>
    <row r="764" spans="1:17" x14ac:dyDescent="0.45">
      <c r="A764" s="3" t="str">
        <f t="shared" si="44"/>
        <v>Inbred HIPS_5_79</v>
      </c>
      <c r="B764" s="3" t="str">
        <f t="shared" si="45"/>
        <v>5_79</v>
      </c>
      <c r="C764" s="2" t="str">
        <f t="shared" si="47"/>
        <v>Missouri Valley$Inbred HIPS$150N$Dryland$Rep$2$Plot564Row5$Range79$@NC356</v>
      </c>
      <c r="D764" s="2">
        <v>564</v>
      </c>
      <c r="E764" s="2">
        <v>5</v>
      </c>
      <c r="F764" s="2">
        <v>79</v>
      </c>
      <c r="G764" s="2" t="s">
        <v>357</v>
      </c>
      <c r="H764" s="2">
        <v>2</v>
      </c>
      <c r="I764" s="2" t="s">
        <v>642</v>
      </c>
      <c r="J764" s="2" t="s">
        <v>551</v>
      </c>
      <c r="K764" s="2" t="s">
        <v>552</v>
      </c>
      <c r="L764" s="2" t="str">
        <f t="shared" si="46"/>
        <v>Inbred HIPS</v>
      </c>
      <c r="M764" t="s">
        <v>379</v>
      </c>
      <c r="N764">
        <v>242</v>
      </c>
      <c r="O764">
        <f>VLOOKUP(A764,'Original Index'!$A:$C,2,FALSE)</f>
        <v>1715898</v>
      </c>
      <c r="P764" s="2">
        <f>VLOOKUP(A764,'Original Index'!$A:$C,3,FALSE)</f>
        <v>1729649</v>
      </c>
      <c r="Q764">
        <f>IF(L764="Hybrid HIPS",VLOOKUP(F764,'Collection Maps'!$MR$5:$NM$46,MATCH(E764,'Collection Maps'!$MR$4:$NM$4,0),FALSE),VLOOKUP(F764,'Collection Maps'!$NS$6:$OO$89,MATCH(E764,'Collection Maps'!$NS$91:$OO$91,0),FALSE))</f>
        <v>51</v>
      </c>
    </row>
    <row r="765" spans="1:17" x14ac:dyDescent="0.45">
      <c r="A765" s="3" t="str">
        <f t="shared" si="44"/>
        <v>Inbred HIPS_4_79</v>
      </c>
      <c r="B765" s="3" t="str">
        <f t="shared" si="45"/>
        <v>4_79</v>
      </c>
      <c r="C765" s="2" t="str">
        <f t="shared" si="47"/>
        <v>Missouri Valley$Inbred HIPS$150N$Dryland$Rep$2$Plot563Row4$Range79$@CML5</v>
      </c>
      <c r="D765" s="2">
        <v>563</v>
      </c>
      <c r="E765" s="2">
        <v>4</v>
      </c>
      <c r="F765" s="2">
        <v>79</v>
      </c>
      <c r="G765" s="2" t="s">
        <v>353</v>
      </c>
      <c r="H765" s="2">
        <v>2</v>
      </c>
      <c r="I765" s="2" t="s">
        <v>642</v>
      </c>
      <c r="J765" s="2" t="s">
        <v>551</v>
      </c>
      <c r="K765" s="2" t="s">
        <v>552</v>
      </c>
      <c r="L765" s="2" t="str">
        <f t="shared" si="46"/>
        <v>Inbred HIPS</v>
      </c>
      <c r="M765" t="s">
        <v>379</v>
      </c>
      <c r="N765">
        <v>227</v>
      </c>
      <c r="O765">
        <f>VLOOKUP(A765,'Original Index'!$A:$C,2,FALSE)</f>
        <v>1715883</v>
      </c>
      <c r="P765" s="2">
        <f>VLOOKUP(A765,'Original Index'!$A:$C,3,FALSE)</f>
        <v>1729634</v>
      </c>
      <c r="Q765">
        <f>IF(L765="Hybrid HIPS",VLOOKUP(F765,'Collection Maps'!$MR$5:$NM$46,MATCH(E765,'Collection Maps'!$MR$4:$NM$4,0),FALSE),VLOOKUP(F765,'Collection Maps'!$NS$6:$OO$89,MATCH(E765,'Collection Maps'!$NS$91:$OO$91,0),FALSE))</f>
        <v>51</v>
      </c>
    </row>
    <row r="766" spans="1:17" x14ac:dyDescent="0.45">
      <c r="A766" s="3" t="str">
        <f t="shared" si="44"/>
        <v>Inbred HIPS_3_79</v>
      </c>
      <c r="B766" s="3" t="str">
        <f t="shared" si="45"/>
        <v>3_79</v>
      </c>
      <c r="C766" s="2" t="str">
        <f t="shared" si="47"/>
        <v>Missouri Valley$Inbred HIPS$150N$Dryland$Rep$2$Plot562Row3$Range79$@LH123HT</v>
      </c>
      <c r="D766" s="2">
        <v>562</v>
      </c>
      <c r="E766" s="2">
        <v>3</v>
      </c>
      <c r="F766" s="2">
        <v>79</v>
      </c>
      <c r="G766" s="2" t="s">
        <v>359</v>
      </c>
      <c r="H766" s="2">
        <v>2</v>
      </c>
      <c r="I766" s="2" t="s">
        <v>642</v>
      </c>
      <c r="J766" s="2" t="s">
        <v>551</v>
      </c>
      <c r="K766" s="2" t="s">
        <v>552</v>
      </c>
      <c r="L766" s="2" t="str">
        <f t="shared" si="46"/>
        <v>Inbred HIPS</v>
      </c>
      <c r="M766" t="s">
        <v>379</v>
      </c>
      <c r="N766">
        <v>267</v>
      </c>
      <c r="O766">
        <f>VLOOKUP(A766,'Original Index'!$A:$C,2,FALSE)</f>
        <v>1716023</v>
      </c>
      <c r="P766" s="2">
        <f>VLOOKUP(A766,'Original Index'!$A:$C,3,FALSE)</f>
        <v>1729674</v>
      </c>
      <c r="Q766">
        <f>IF(L766="Hybrid HIPS",VLOOKUP(F766,'Collection Maps'!$MR$5:$NM$46,MATCH(E766,'Collection Maps'!$MR$4:$NM$4,0),FALSE),VLOOKUP(F766,'Collection Maps'!$NS$6:$OO$89,MATCH(E766,'Collection Maps'!$NS$91:$OO$91,0),FALSE))</f>
        <v>51</v>
      </c>
    </row>
    <row r="767" spans="1:17" x14ac:dyDescent="0.45">
      <c r="A767" s="3" t="str">
        <f t="shared" si="44"/>
        <v>Inbred HIPS_2_79</v>
      </c>
      <c r="B767" s="3" t="str">
        <f t="shared" si="45"/>
        <v>2_79</v>
      </c>
      <c r="C767" s="2" t="str">
        <f t="shared" si="47"/>
        <v>Missouri Valley$Inbred HIPS$150N$Dryland$Rep$2$Plot561Row2$Range79$@CML108</v>
      </c>
      <c r="D767" s="2">
        <v>561</v>
      </c>
      <c r="E767" s="2">
        <v>2</v>
      </c>
      <c r="F767" s="2">
        <v>79</v>
      </c>
      <c r="G767" s="2" t="s">
        <v>345</v>
      </c>
      <c r="H767" s="2">
        <v>2</v>
      </c>
      <c r="I767" s="2" t="s">
        <v>642</v>
      </c>
      <c r="J767" s="2" t="s">
        <v>551</v>
      </c>
      <c r="K767" s="2" t="s">
        <v>552</v>
      </c>
      <c r="L767" s="2" t="str">
        <f t="shared" si="46"/>
        <v>Inbred HIPS</v>
      </c>
      <c r="M767" t="s">
        <v>379</v>
      </c>
      <c r="N767">
        <v>26</v>
      </c>
      <c r="O767">
        <f>VLOOKUP(A767,'Original Index'!$A:$C,2,FALSE)</f>
        <v>1715482</v>
      </c>
      <c r="P767" s="2">
        <f>VLOOKUP(A767,'Original Index'!$A:$C,3,FALSE)</f>
        <v>1729433</v>
      </c>
      <c r="Q767">
        <f>IF(L767="Hybrid HIPS",VLOOKUP(F767,'Collection Maps'!$MR$5:$NM$46,MATCH(E767,'Collection Maps'!$MR$4:$NM$4,0),FALSE),VLOOKUP(F767,'Collection Maps'!$NS$6:$OO$89,MATCH(E767,'Collection Maps'!$NS$91:$OO$91,0),FALSE))</f>
        <v>51</v>
      </c>
    </row>
    <row r="768" spans="1:17" x14ac:dyDescent="0.45">
      <c r="A768" s="3" t="str">
        <f t="shared" si="44"/>
        <v>Inbred HIPS_2_80</v>
      </c>
      <c r="B768" s="3" t="str">
        <f t="shared" si="45"/>
        <v>2_80</v>
      </c>
      <c r="C768" s="2" t="str">
        <f t="shared" si="47"/>
        <v>Missouri Valley$Inbred HIPS$150N$Dryland$Rep$2$Plot580Row2$Range80$@CML52</v>
      </c>
      <c r="D768" s="2">
        <v>580</v>
      </c>
      <c r="E768" s="2">
        <v>2</v>
      </c>
      <c r="F768" s="2">
        <v>80</v>
      </c>
      <c r="G768" s="2" t="s">
        <v>204</v>
      </c>
      <c r="H768" s="2">
        <v>2</v>
      </c>
      <c r="I768" s="2" t="s">
        <v>642</v>
      </c>
      <c r="J768" s="2" t="s">
        <v>551</v>
      </c>
      <c r="K768" s="2" t="s">
        <v>552</v>
      </c>
      <c r="L768" s="2" t="str">
        <f t="shared" si="46"/>
        <v>Inbred HIPS</v>
      </c>
      <c r="M768" t="s">
        <v>379</v>
      </c>
      <c r="N768">
        <v>74</v>
      </c>
      <c r="O768">
        <f>VLOOKUP(A768,'Original Index'!$A:$C,2,FALSE)</f>
        <v>1715630</v>
      </c>
      <c r="P768" s="2">
        <f>VLOOKUP(A768,'Original Index'!$A:$C,3,FALSE)</f>
        <v>1729481</v>
      </c>
      <c r="Q768">
        <f>IF(L768="Hybrid HIPS",VLOOKUP(F768,'Collection Maps'!$MR$5:$NM$46,MATCH(E768,'Collection Maps'!$MR$4:$NM$4,0),FALSE),VLOOKUP(F768,'Collection Maps'!$NS$6:$OO$89,MATCH(E768,'Collection Maps'!$NS$91:$OO$91,0),FALSE))</f>
        <v>51</v>
      </c>
    </row>
    <row r="769" spans="1:17" x14ac:dyDescent="0.45">
      <c r="A769" s="3" t="str">
        <f t="shared" si="44"/>
        <v>Inbred HIPS_3_80</v>
      </c>
      <c r="B769" s="3" t="str">
        <f t="shared" si="45"/>
        <v>3_80</v>
      </c>
      <c r="C769" s="2" t="str">
        <f t="shared" si="47"/>
        <v>Missouri Valley$Inbred HIPS$150N$Dryland$Rep$2$Plot579Row3$Range80$@B75</v>
      </c>
      <c r="D769" s="2">
        <v>579</v>
      </c>
      <c r="E769" s="2">
        <v>3</v>
      </c>
      <c r="F769" s="2">
        <v>80</v>
      </c>
      <c r="G769" s="2" t="s">
        <v>209</v>
      </c>
      <c r="H769" s="2">
        <v>2</v>
      </c>
      <c r="I769" s="2" t="s">
        <v>642</v>
      </c>
      <c r="J769" s="2" t="s">
        <v>551</v>
      </c>
      <c r="K769" s="2" t="s">
        <v>552</v>
      </c>
      <c r="L769" s="2" t="str">
        <f t="shared" si="46"/>
        <v>Inbred HIPS</v>
      </c>
      <c r="M769" t="s">
        <v>379</v>
      </c>
      <c r="N769">
        <v>90</v>
      </c>
      <c r="O769">
        <f>VLOOKUP(A769,'Original Index'!$A:$C,2,FALSE)</f>
        <v>1715646</v>
      </c>
      <c r="P769" s="2">
        <f>VLOOKUP(A769,'Original Index'!$A:$C,3,FALSE)</f>
        <v>1729497</v>
      </c>
      <c r="Q769">
        <f>IF(L769="Hybrid HIPS",VLOOKUP(F769,'Collection Maps'!$MR$5:$NM$46,MATCH(E769,'Collection Maps'!$MR$4:$NM$4,0),FALSE),VLOOKUP(F769,'Collection Maps'!$NS$6:$OO$89,MATCH(E769,'Collection Maps'!$NS$91:$OO$91,0),FALSE))</f>
        <v>51</v>
      </c>
    </row>
    <row r="770" spans="1:17" x14ac:dyDescent="0.45">
      <c r="A770" s="3" t="str">
        <f t="shared" ref="A770:A833" si="48">L770&amp;"_"&amp;B770</f>
        <v>Inbred HIPS_4_80</v>
      </c>
      <c r="B770" s="3" t="str">
        <f t="shared" ref="B770:B833" si="49">E770&amp;"_"&amp;F770</f>
        <v>4_80</v>
      </c>
      <c r="C770" s="2" t="str">
        <f t="shared" si="47"/>
        <v>Missouri Valley$Inbred HIPS$150N$Dryland$Rep$2$Plot578Row4$Range80$@B73</v>
      </c>
      <c r="D770" s="2">
        <v>578</v>
      </c>
      <c r="E770" s="2">
        <v>4</v>
      </c>
      <c r="F770" s="2">
        <v>80</v>
      </c>
      <c r="G770" s="2" t="s">
        <v>21</v>
      </c>
      <c r="H770" s="2">
        <v>2</v>
      </c>
      <c r="I770" s="2" t="s">
        <v>642</v>
      </c>
      <c r="J770" s="2" t="s">
        <v>551</v>
      </c>
      <c r="K770" s="2" t="s">
        <v>552</v>
      </c>
      <c r="L770" s="2" t="str">
        <f t="shared" ref="L770:L833" si="50">IF(M770="LC2120","Inbred HIPS","Hybrid HIPS")</f>
        <v>Inbred HIPS</v>
      </c>
      <c r="M770" t="s">
        <v>379</v>
      </c>
      <c r="N770">
        <v>384</v>
      </c>
      <c r="O770">
        <f>VLOOKUP(A770,'Original Index'!$A:$C,2,FALSE)</f>
        <v>1716215</v>
      </c>
      <c r="P770" s="2">
        <f>VLOOKUP(A770,'Original Index'!$A:$C,3,FALSE)</f>
        <v>1729791</v>
      </c>
      <c r="Q770">
        <f>IF(L770="Hybrid HIPS",VLOOKUP(F770,'Collection Maps'!$MR$5:$NM$46,MATCH(E770,'Collection Maps'!$MR$4:$NM$4,0),FALSE),VLOOKUP(F770,'Collection Maps'!$NS$6:$OO$89,MATCH(E770,'Collection Maps'!$NS$91:$OO$91,0),FALSE))</f>
        <v>51</v>
      </c>
    </row>
    <row r="771" spans="1:17" x14ac:dyDescent="0.45">
      <c r="A771" s="3" t="str">
        <f t="shared" si="48"/>
        <v>Inbred HIPS_5_80</v>
      </c>
      <c r="B771" s="3" t="str">
        <f t="shared" si="49"/>
        <v>5_80</v>
      </c>
      <c r="C771" s="2" t="str">
        <f t="shared" ref="C771:C834" si="51">K771&amp;"$"&amp;L771&amp;"$"&amp;I771&amp;"$"&amp;J771&amp;"$"&amp;"Rep"&amp;"$"&amp;H771&amp;"$"&amp;"Plot"&amp;D771&amp;"Row"&amp;E771&amp;"$"&amp;"Range"&amp;F771&amp;"$"&amp;"@"&amp;G771</f>
        <v>Missouri Valley$Inbred HIPS$150N$Dryland$Rep$2$Plot577Row5$Range80$@NC33</v>
      </c>
      <c r="D771" s="2">
        <v>577</v>
      </c>
      <c r="E771" s="2">
        <v>5</v>
      </c>
      <c r="F771" s="2">
        <v>80</v>
      </c>
      <c r="G771" s="2" t="s">
        <v>199</v>
      </c>
      <c r="H771" s="2">
        <v>2</v>
      </c>
      <c r="I771" s="2" t="s">
        <v>642</v>
      </c>
      <c r="J771" s="2" t="s">
        <v>551</v>
      </c>
      <c r="K771" s="2" t="s">
        <v>552</v>
      </c>
      <c r="L771" s="2" t="str">
        <f t="shared" si="50"/>
        <v>Inbred HIPS</v>
      </c>
      <c r="M771" t="s">
        <v>379</v>
      </c>
      <c r="N771">
        <v>341</v>
      </c>
      <c r="O771">
        <f>VLOOKUP(A771,'Original Index'!$A:$C,2,FALSE)</f>
        <v>1716097</v>
      </c>
      <c r="P771" s="2">
        <f>VLOOKUP(A771,'Original Index'!$A:$C,3,FALSE)</f>
        <v>1729748</v>
      </c>
      <c r="Q771">
        <f>IF(L771="Hybrid HIPS",VLOOKUP(F771,'Collection Maps'!$MR$5:$NM$46,MATCH(E771,'Collection Maps'!$MR$4:$NM$4,0),FALSE),VLOOKUP(F771,'Collection Maps'!$NS$6:$OO$89,MATCH(E771,'Collection Maps'!$NS$91:$OO$91,0),FALSE))</f>
        <v>51</v>
      </c>
    </row>
    <row r="772" spans="1:17" x14ac:dyDescent="0.45">
      <c r="A772" s="3" t="str">
        <f t="shared" si="48"/>
        <v>Inbred HIPS_6_80</v>
      </c>
      <c r="B772" s="3" t="str">
        <f t="shared" si="49"/>
        <v>6_80</v>
      </c>
      <c r="C772" s="2" t="str">
        <f t="shared" si="51"/>
        <v>Missouri Valley$Inbred HIPS$150N$Dryland$Rep$2$Plot576Row6$Range80$@CI.7</v>
      </c>
      <c r="D772" s="2">
        <v>576</v>
      </c>
      <c r="E772" s="2">
        <v>6</v>
      </c>
      <c r="F772" s="2">
        <v>80</v>
      </c>
      <c r="G772" s="2" t="s">
        <v>216</v>
      </c>
      <c r="H772" s="2">
        <v>2</v>
      </c>
      <c r="I772" s="2" t="s">
        <v>642</v>
      </c>
      <c r="J772" s="2" t="s">
        <v>551</v>
      </c>
      <c r="K772" s="2" t="s">
        <v>552</v>
      </c>
      <c r="L772" s="2" t="str">
        <f t="shared" si="50"/>
        <v>Inbred HIPS</v>
      </c>
      <c r="M772" t="s">
        <v>379</v>
      </c>
      <c r="N772">
        <v>44</v>
      </c>
      <c r="O772">
        <f>VLOOKUP(A772,'Original Index'!$A:$C,2,FALSE)</f>
        <v>1715500</v>
      </c>
      <c r="P772" s="2">
        <f>VLOOKUP(A772,'Original Index'!$A:$C,3,FALSE)</f>
        <v>1729451</v>
      </c>
      <c r="Q772">
        <f>IF(L772="Hybrid HIPS",VLOOKUP(F772,'Collection Maps'!$MR$5:$NM$46,MATCH(E772,'Collection Maps'!$MR$4:$NM$4,0),FALSE),VLOOKUP(F772,'Collection Maps'!$NS$6:$OO$89,MATCH(E772,'Collection Maps'!$NS$91:$OO$91,0),FALSE))</f>
        <v>51</v>
      </c>
    </row>
    <row r="773" spans="1:17" x14ac:dyDescent="0.45">
      <c r="A773" s="3" t="str">
        <f t="shared" si="48"/>
        <v>Inbred HIPS_7_80</v>
      </c>
      <c r="B773" s="3" t="str">
        <f t="shared" si="49"/>
        <v>7_80</v>
      </c>
      <c r="C773" s="2" t="str">
        <f t="shared" si="51"/>
        <v>Missouri Valley$Inbred HIPS$150N$Dryland$Rep$2$Plot575Row7$Range80$@CML157Q</v>
      </c>
      <c r="D773" s="2">
        <v>575</v>
      </c>
      <c r="E773" s="2">
        <v>7</v>
      </c>
      <c r="F773" s="2">
        <v>80</v>
      </c>
      <c r="G773" s="2" t="s">
        <v>186</v>
      </c>
      <c r="H773" s="2">
        <v>2</v>
      </c>
      <c r="I773" s="2" t="s">
        <v>642</v>
      </c>
      <c r="J773" s="2" t="s">
        <v>551</v>
      </c>
      <c r="K773" s="2" t="s">
        <v>552</v>
      </c>
      <c r="L773" s="2" t="str">
        <f t="shared" si="50"/>
        <v>Inbred HIPS</v>
      </c>
      <c r="M773" t="s">
        <v>379</v>
      </c>
      <c r="N773">
        <v>328</v>
      </c>
      <c r="O773">
        <f>VLOOKUP(A773,'Original Index'!$A:$C,2,FALSE)</f>
        <v>1716084</v>
      </c>
      <c r="P773" s="2">
        <f>VLOOKUP(A773,'Original Index'!$A:$C,3,FALSE)</f>
        <v>1729735</v>
      </c>
      <c r="Q773">
        <f>IF(L773="Hybrid HIPS",VLOOKUP(F773,'Collection Maps'!$MR$5:$NM$46,MATCH(E773,'Collection Maps'!$MR$4:$NM$4,0),FALSE),VLOOKUP(F773,'Collection Maps'!$NS$6:$OO$89,MATCH(E773,'Collection Maps'!$NS$91:$OO$91,0),FALSE))</f>
        <v>51</v>
      </c>
    </row>
    <row r="774" spans="1:17" x14ac:dyDescent="0.45">
      <c r="A774" s="3" t="str">
        <f t="shared" si="48"/>
        <v>Inbred HIPS_8_80</v>
      </c>
      <c r="B774" s="3" t="str">
        <f t="shared" si="49"/>
        <v>8_80</v>
      </c>
      <c r="C774" s="2" t="str">
        <f t="shared" si="51"/>
        <v>Missouri Valley$Inbred HIPS$150N$Dryland$Rep$2$Plot574Row8$Range80$@F2834T</v>
      </c>
      <c r="D774" s="2">
        <v>574</v>
      </c>
      <c r="E774" s="2">
        <v>8</v>
      </c>
      <c r="F774" s="2">
        <v>80</v>
      </c>
      <c r="G774" s="2" t="s">
        <v>218</v>
      </c>
      <c r="H774" s="2">
        <v>2</v>
      </c>
      <c r="I774" s="2" t="s">
        <v>642</v>
      </c>
      <c r="J774" s="2" t="s">
        <v>551</v>
      </c>
      <c r="K774" s="2" t="s">
        <v>552</v>
      </c>
      <c r="L774" s="2" t="str">
        <f t="shared" si="50"/>
        <v>Inbred HIPS</v>
      </c>
      <c r="M774" t="s">
        <v>379</v>
      </c>
      <c r="N774">
        <v>32</v>
      </c>
      <c r="O774">
        <f>VLOOKUP(A774,'Original Index'!$A:$C,2,FALSE)</f>
        <v>1715488</v>
      </c>
      <c r="P774" s="2">
        <f>VLOOKUP(A774,'Original Index'!$A:$C,3,FALSE)</f>
        <v>1729439</v>
      </c>
      <c r="Q774">
        <f>IF(L774="Hybrid HIPS",VLOOKUP(F774,'Collection Maps'!$MR$5:$NM$46,MATCH(E774,'Collection Maps'!$MR$4:$NM$4,0),FALSE),VLOOKUP(F774,'Collection Maps'!$NS$6:$OO$89,MATCH(E774,'Collection Maps'!$NS$91:$OO$91,0),FALSE))</f>
        <v>51</v>
      </c>
    </row>
    <row r="775" spans="1:17" x14ac:dyDescent="0.45">
      <c r="A775" s="3" t="str">
        <f t="shared" si="48"/>
        <v>Inbred HIPS_9_80</v>
      </c>
      <c r="B775" s="3" t="str">
        <f t="shared" si="49"/>
        <v>9_80</v>
      </c>
      <c r="C775" s="2" t="str">
        <f t="shared" si="51"/>
        <v>Missouri Valley$Inbred HIPS$150N$Dryland$Rep$2$Plot573Row9$Range80$@L578</v>
      </c>
      <c r="D775" s="2">
        <v>573</v>
      </c>
      <c r="E775" s="2">
        <v>9</v>
      </c>
      <c r="F775" s="2">
        <v>80</v>
      </c>
      <c r="G775" s="2" t="s">
        <v>195</v>
      </c>
      <c r="H775" s="2">
        <v>2</v>
      </c>
      <c r="I775" s="2" t="s">
        <v>642</v>
      </c>
      <c r="J775" s="2" t="s">
        <v>551</v>
      </c>
      <c r="K775" s="2" t="s">
        <v>552</v>
      </c>
      <c r="L775" s="2" t="str">
        <f t="shared" si="50"/>
        <v>Inbred HIPS</v>
      </c>
      <c r="M775" t="s">
        <v>379</v>
      </c>
      <c r="N775">
        <v>233</v>
      </c>
      <c r="O775">
        <f>VLOOKUP(A775,'Original Index'!$A:$C,2,FALSE)</f>
        <v>1715889</v>
      </c>
      <c r="P775" s="2">
        <f>VLOOKUP(A775,'Original Index'!$A:$C,3,FALSE)</f>
        <v>1729640</v>
      </c>
      <c r="Q775">
        <f>IF(L775="Hybrid HIPS",VLOOKUP(F775,'Collection Maps'!$MR$5:$NM$46,MATCH(E775,'Collection Maps'!$MR$4:$NM$4,0),FALSE),VLOOKUP(F775,'Collection Maps'!$NS$6:$OO$89,MATCH(E775,'Collection Maps'!$NS$91:$OO$91,0),FALSE))</f>
        <v>51</v>
      </c>
    </row>
    <row r="776" spans="1:17" x14ac:dyDescent="0.45">
      <c r="A776" s="3" t="str">
        <f t="shared" si="48"/>
        <v>Inbred HIPS_10_80</v>
      </c>
      <c r="B776" s="3" t="str">
        <f t="shared" si="49"/>
        <v>10_80</v>
      </c>
      <c r="C776" s="2" t="str">
        <f t="shared" si="51"/>
        <v>Missouri Valley$Inbred HIPS$150N$Dryland$Rep$2$Plot572Row10$Range80$@A641</v>
      </c>
      <c r="D776" s="2">
        <v>572</v>
      </c>
      <c r="E776" s="2">
        <v>10</v>
      </c>
      <c r="F776" s="2">
        <v>80</v>
      </c>
      <c r="G776" s="2" t="s">
        <v>208</v>
      </c>
      <c r="H776" s="2">
        <v>2</v>
      </c>
      <c r="I776" s="2" t="s">
        <v>642</v>
      </c>
      <c r="J776" s="2" t="s">
        <v>551</v>
      </c>
      <c r="K776" s="2" t="s">
        <v>552</v>
      </c>
      <c r="L776" s="2" t="str">
        <f t="shared" si="50"/>
        <v>Inbred HIPS</v>
      </c>
      <c r="M776" t="s">
        <v>379</v>
      </c>
      <c r="N776">
        <v>333</v>
      </c>
      <c r="O776">
        <f>VLOOKUP(A776,'Original Index'!$A:$C,2,FALSE)</f>
        <v>1716089</v>
      </c>
      <c r="P776" s="2">
        <f>VLOOKUP(A776,'Original Index'!$A:$C,3,FALSE)</f>
        <v>1729740</v>
      </c>
      <c r="Q776">
        <f>IF(L776="Hybrid HIPS",VLOOKUP(F776,'Collection Maps'!$MR$5:$NM$46,MATCH(E776,'Collection Maps'!$MR$4:$NM$4,0),FALSE),VLOOKUP(F776,'Collection Maps'!$NS$6:$OO$89,MATCH(E776,'Collection Maps'!$NS$91:$OO$91,0),FALSE))</f>
        <v>51</v>
      </c>
    </row>
    <row r="777" spans="1:17" x14ac:dyDescent="0.45">
      <c r="A777" s="3" t="str">
        <f t="shared" si="48"/>
        <v>Inbred HIPS_11_80</v>
      </c>
      <c r="B777" s="3" t="str">
        <f t="shared" si="49"/>
        <v>11_80</v>
      </c>
      <c r="C777" s="2" t="str">
        <f t="shared" si="51"/>
        <v>Missouri Valley$Inbred HIPS$150N$Dryland$Rep$2$Plot571Row11$Range80$@Sg18</v>
      </c>
      <c r="D777" s="2">
        <v>571</v>
      </c>
      <c r="E777" s="2">
        <v>11</v>
      </c>
      <c r="F777" s="2">
        <v>80</v>
      </c>
      <c r="G777" s="2" t="s">
        <v>217</v>
      </c>
      <c r="H777" s="2">
        <v>2</v>
      </c>
      <c r="I777" s="2" t="s">
        <v>642</v>
      </c>
      <c r="J777" s="2" t="s">
        <v>551</v>
      </c>
      <c r="K777" s="2" t="s">
        <v>552</v>
      </c>
      <c r="L777" s="2" t="str">
        <f t="shared" si="50"/>
        <v>Inbred HIPS</v>
      </c>
      <c r="M777" t="s">
        <v>379</v>
      </c>
      <c r="N777">
        <v>7</v>
      </c>
      <c r="O777">
        <f>VLOOKUP(A777,'Original Index'!$A:$C,2,FALSE)</f>
        <v>1715463</v>
      </c>
      <c r="P777" s="2">
        <f>VLOOKUP(A777,'Original Index'!$A:$C,3,FALSE)</f>
        <v>1729414</v>
      </c>
      <c r="Q777">
        <f>IF(L777="Hybrid HIPS",VLOOKUP(F777,'Collection Maps'!$MR$5:$NM$46,MATCH(E777,'Collection Maps'!$MR$4:$NM$4,0),FALSE),VLOOKUP(F777,'Collection Maps'!$NS$6:$OO$89,MATCH(E777,'Collection Maps'!$NS$91:$OO$91,0),FALSE))</f>
        <v>51</v>
      </c>
    </row>
    <row r="778" spans="1:17" x14ac:dyDescent="0.45">
      <c r="A778" s="3" t="str">
        <f t="shared" si="48"/>
        <v>Inbred HIPS_11_81</v>
      </c>
      <c r="B778" s="3" t="str">
        <f t="shared" si="49"/>
        <v>11_81</v>
      </c>
      <c r="C778" s="2" t="str">
        <f t="shared" si="51"/>
        <v>Missouri Valley$Inbred HIPS$150N$Dryland$Rep$2$Plot590Row11$Range81$@Tx303</v>
      </c>
      <c r="D778" s="2">
        <v>590</v>
      </c>
      <c r="E778" s="2">
        <v>11</v>
      </c>
      <c r="F778" s="2">
        <v>81</v>
      </c>
      <c r="G778" s="2" t="s">
        <v>194</v>
      </c>
      <c r="H778" s="2">
        <v>2</v>
      </c>
      <c r="I778" s="2" t="s">
        <v>642</v>
      </c>
      <c r="J778" s="2" t="s">
        <v>551</v>
      </c>
      <c r="K778" s="2" t="s">
        <v>552</v>
      </c>
      <c r="L778" s="2" t="str">
        <f t="shared" si="50"/>
        <v>Inbred HIPS</v>
      </c>
      <c r="M778" t="s">
        <v>379</v>
      </c>
      <c r="N778">
        <v>100</v>
      </c>
      <c r="O778">
        <f>VLOOKUP(A778,'Original Index'!$A:$C,2,FALSE)</f>
        <v>1715656</v>
      </c>
      <c r="P778" s="2">
        <f>VLOOKUP(A778,'Original Index'!$A:$C,3,FALSE)</f>
        <v>1729507</v>
      </c>
      <c r="Q778">
        <f>IF(L778="Hybrid HIPS",VLOOKUP(F778,'Collection Maps'!$MR$5:$NM$46,MATCH(E778,'Collection Maps'!$MR$4:$NM$4,0),FALSE),VLOOKUP(F778,'Collection Maps'!$NS$6:$OO$89,MATCH(E778,'Collection Maps'!$NS$91:$OO$91,0),FALSE))</f>
        <v>52</v>
      </c>
    </row>
    <row r="779" spans="1:17" x14ac:dyDescent="0.45">
      <c r="A779" s="3" t="str">
        <f t="shared" si="48"/>
        <v>Inbred HIPS_10_81</v>
      </c>
      <c r="B779" s="3" t="str">
        <f t="shared" si="49"/>
        <v>10_81</v>
      </c>
      <c r="C779" s="2" t="str">
        <f t="shared" si="51"/>
        <v>Missouri Valley$Inbred HIPS$150N$Dryland$Rep$2$Plot589Row10$Range81$@CML10</v>
      </c>
      <c r="D779" s="2">
        <v>589</v>
      </c>
      <c r="E779" s="2">
        <v>10</v>
      </c>
      <c r="F779" s="2">
        <v>81</v>
      </c>
      <c r="G779" s="2" t="s">
        <v>189</v>
      </c>
      <c r="H779" s="2">
        <v>2</v>
      </c>
      <c r="I779" s="2" t="s">
        <v>642</v>
      </c>
      <c r="J779" s="2" t="s">
        <v>551</v>
      </c>
      <c r="K779" s="2" t="s">
        <v>552</v>
      </c>
      <c r="L779" s="2" t="str">
        <f t="shared" si="50"/>
        <v>Inbred HIPS</v>
      </c>
      <c r="M779" t="s">
        <v>379</v>
      </c>
      <c r="N779">
        <v>24</v>
      </c>
      <c r="O779">
        <f>VLOOKUP(A779,'Original Index'!$A:$C,2,FALSE)</f>
        <v>1715480</v>
      </c>
      <c r="P779" s="2">
        <f>VLOOKUP(A779,'Original Index'!$A:$C,3,FALSE)</f>
        <v>1729431</v>
      </c>
      <c r="Q779">
        <f>IF(L779="Hybrid HIPS",VLOOKUP(F779,'Collection Maps'!$MR$5:$NM$46,MATCH(E779,'Collection Maps'!$MR$4:$NM$4,0),FALSE),VLOOKUP(F779,'Collection Maps'!$NS$6:$OO$89,MATCH(E779,'Collection Maps'!$NS$91:$OO$91,0),FALSE))</f>
        <v>52</v>
      </c>
    </row>
    <row r="780" spans="1:17" x14ac:dyDescent="0.45">
      <c r="A780" s="3" t="str">
        <f t="shared" si="48"/>
        <v>Inbred HIPS_9_81</v>
      </c>
      <c r="B780" s="3" t="str">
        <f t="shared" si="49"/>
        <v>9_81</v>
      </c>
      <c r="C780" s="2" t="str">
        <f t="shared" si="51"/>
        <v>Missouri Valley$Inbred HIPS$150N$Dryland$Rep$2$Plot588Row9$Range81$@CML331</v>
      </c>
      <c r="D780" s="2">
        <v>588</v>
      </c>
      <c r="E780" s="2">
        <v>9</v>
      </c>
      <c r="F780" s="2">
        <v>81</v>
      </c>
      <c r="G780" s="2" t="s">
        <v>203</v>
      </c>
      <c r="H780" s="2">
        <v>2</v>
      </c>
      <c r="I780" s="2" t="s">
        <v>642</v>
      </c>
      <c r="J780" s="2" t="s">
        <v>551</v>
      </c>
      <c r="K780" s="2" t="s">
        <v>552</v>
      </c>
      <c r="L780" s="2" t="str">
        <f t="shared" si="50"/>
        <v>Inbred HIPS</v>
      </c>
      <c r="M780" t="s">
        <v>379</v>
      </c>
      <c r="N780">
        <v>29</v>
      </c>
      <c r="O780">
        <f>VLOOKUP(A780,'Original Index'!$A:$C,2,FALSE)</f>
        <v>1715485</v>
      </c>
      <c r="P780" s="2">
        <f>VLOOKUP(A780,'Original Index'!$A:$C,3,FALSE)</f>
        <v>1729436</v>
      </c>
      <c r="Q780">
        <f>IF(L780="Hybrid HIPS",VLOOKUP(F780,'Collection Maps'!$MR$5:$NM$46,MATCH(E780,'Collection Maps'!$MR$4:$NM$4,0),FALSE),VLOOKUP(F780,'Collection Maps'!$NS$6:$OO$89,MATCH(E780,'Collection Maps'!$NS$91:$OO$91,0),FALSE))</f>
        <v>52</v>
      </c>
    </row>
    <row r="781" spans="1:17" x14ac:dyDescent="0.45">
      <c r="A781" s="3" t="str">
        <f t="shared" si="48"/>
        <v>Inbred HIPS_8_81</v>
      </c>
      <c r="B781" s="3" t="str">
        <f t="shared" si="49"/>
        <v>8_81</v>
      </c>
      <c r="C781" s="2" t="str">
        <f t="shared" si="51"/>
        <v>Missouri Valley$Inbred HIPS$150N$Dryland$Rep$2$Plot587Row8$Range81$@Tx601</v>
      </c>
      <c r="D781" s="2">
        <v>587</v>
      </c>
      <c r="E781" s="2">
        <v>8</v>
      </c>
      <c r="F781" s="2">
        <v>81</v>
      </c>
      <c r="G781" s="2" t="s">
        <v>193</v>
      </c>
      <c r="H781" s="2">
        <v>2</v>
      </c>
      <c r="I781" s="2" t="s">
        <v>642</v>
      </c>
      <c r="J781" s="2" t="s">
        <v>551</v>
      </c>
      <c r="K781" s="2" t="s">
        <v>552</v>
      </c>
      <c r="L781" s="2" t="str">
        <f t="shared" si="50"/>
        <v>Inbred HIPS</v>
      </c>
      <c r="M781" t="s">
        <v>379</v>
      </c>
      <c r="N781">
        <v>104</v>
      </c>
      <c r="O781">
        <f>VLOOKUP(A781,'Original Index'!$A:$C,2,FALSE)</f>
        <v>1715660</v>
      </c>
      <c r="P781" s="2">
        <f>VLOOKUP(A781,'Original Index'!$A:$C,3,FALSE)</f>
        <v>1729511</v>
      </c>
      <c r="Q781">
        <f>IF(L781="Hybrid HIPS",VLOOKUP(F781,'Collection Maps'!$MR$5:$NM$46,MATCH(E781,'Collection Maps'!$MR$4:$NM$4,0),FALSE),VLOOKUP(F781,'Collection Maps'!$NS$6:$OO$89,MATCH(E781,'Collection Maps'!$NS$91:$OO$91,0),FALSE))</f>
        <v>52</v>
      </c>
    </row>
    <row r="782" spans="1:17" x14ac:dyDescent="0.45">
      <c r="A782" s="3" t="str">
        <f t="shared" si="48"/>
        <v>Inbred HIPS_7_81</v>
      </c>
      <c r="B782" s="3" t="str">
        <f t="shared" si="49"/>
        <v>7_81</v>
      </c>
      <c r="C782" s="2" t="str">
        <f t="shared" si="51"/>
        <v>Missouri Valley$Inbred HIPS$150N$Dryland$Rep$2$Plot586Row7$Range81$@4226</v>
      </c>
      <c r="D782" s="2">
        <v>586</v>
      </c>
      <c r="E782" s="2">
        <v>7</v>
      </c>
      <c r="F782" s="2">
        <v>81</v>
      </c>
      <c r="G782" s="2" t="s">
        <v>197</v>
      </c>
      <c r="H782" s="2">
        <v>2</v>
      </c>
      <c r="I782" s="2" t="s">
        <v>642</v>
      </c>
      <c r="J782" s="2" t="s">
        <v>551</v>
      </c>
      <c r="K782" s="2" t="s">
        <v>552</v>
      </c>
      <c r="L782" s="2" t="str">
        <f t="shared" si="50"/>
        <v>Inbred HIPS</v>
      </c>
      <c r="M782" t="s">
        <v>379</v>
      </c>
      <c r="N782">
        <v>6</v>
      </c>
      <c r="O782">
        <f>VLOOKUP(A782,'Original Index'!$A:$C,2,FALSE)</f>
        <v>1715462</v>
      </c>
      <c r="P782" s="2">
        <f>VLOOKUP(A782,'Original Index'!$A:$C,3,FALSE)</f>
        <v>1729413</v>
      </c>
      <c r="Q782">
        <f>IF(L782="Hybrid HIPS",VLOOKUP(F782,'Collection Maps'!$MR$5:$NM$46,MATCH(E782,'Collection Maps'!$MR$4:$NM$4,0),FALSE),VLOOKUP(F782,'Collection Maps'!$NS$6:$OO$89,MATCH(E782,'Collection Maps'!$NS$91:$OO$91,0),FALSE))</f>
        <v>52</v>
      </c>
    </row>
    <row r="783" spans="1:17" x14ac:dyDescent="0.45">
      <c r="A783" s="3" t="str">
        <f t="shared" si="48"/>
        <v>Inbred HIPS_6_81</v>
      </c>
      <c r="B783" s="3" t="str">
        <f t="shared" si="49"/>
        <v>6_81</v>
      </c>
      <c r="C783" s="2" t="str">
        <f t="shared" si="51"/>
        <v>Missouri Valley$Inbred HIPS$150N$Dryland$Rep$2$Plot585Row6$Range81$@B73</v>
      </c>
      <c r="D783" s="2">
        <v>585</v>
      </c>
      <c r="E783" s="2">
        <v>6</v>
      </c>
      <c r="F783" s="2">
        <v>81</v>
      </c>
      <c r="G783" s="2" t="s">
        <v>21</v>
      </c>
      <c r="H783" s="2">
        <v>2</v>
      </c>
      <c r="I783" s="2" t="s">
        <v>642</v>
      </c>
      <c r="J783" s="2" t="s">
        <v>551</v>
      </c>
      <c r="K783" s="2" t="s">
        <v>552</v>
      </c>
      <c r="L783" s="2" t="str">
        <f t="shared" si="50"/>
        <v>Inbred HIPS</v>
      </c>
      <c r="M783" t="s">
        <v>379</v>
      </c>
      <c r="N783">
        <v>383</v>
      </c>
      <c r="O783">
        <f>VLOOKUP(A783,'Original Index'!$A:$C,2,FALSE)</f>
        <v>1716215</v>
      </c>
      <c r="P783" s="2">
        <f>VLOOKUP(A783,'Original Index'!$A:$C,3,FALSE)</f>
        <v>1729790</v>
      </c>
      <c r="Q783">
        <f>IF(L783="Hybrid HIPS",VLOOKUP(F783,'Collection Maps'!$MR$5:$NM$46,MATCH(E783,'Collection Maps'!$MR$4:$NM$4,0),FALSE),VLOOKUP(F783,'Collection Maps'!$NS$6:$OO$89,MATCH(E783,'Collection Maps'!$NS$91:$OO$91,0),FALSE))</f>
        <v>52</v>
      </c>
    </row>
    <row r="784" spans="1:17" x14ac:dyDescent="0.45">
      <c r="A784" s="3" t="str">
        <f t="shared" si="48"/>
        <v>Inbred HIPS_5_81</v>
      </c>
      <c r="B784" s="3" t="str">
        <f t="shared" si="49"/>
        <v>5_81</v>
      </c>
      <c r="C784" s="2" t="str">
        <f t="shared" si="51"/>
        <v>Missouri Valley$Inbred HIPS$150N$Dryland$Rep$2$Plot584Row5$Range81$@PHR36</v>
      </c>
      <c r="D784" s="2">
        <v>584</v>
      </c>
      <c r="E784" s="2">
        <v>5</v>
      </c>
      <c r="F784" s="2">
        <v>81</v>
      </c>
      <c r="G784" s="2" t="s">
        <v>215</v>
      </c>
      <c r="H784" s="2">
        <v>2</v>
      </c>
      <c r="I784" s="2" t="s">
        <v>642</v>
      </c>
      <c r="J784" s="2" t="s">
        <v>551</v>
      </c>
      <c r="K784" s="2" t="s">
        <v>552</v>
      </c>
      <c r="L784" s="2" t="str">
        <f t="shared" si="50"/>
        <v>Inbred HIPS</v>
      </c>
      <c r="M784" t="s">
        <v>379</v>
      </c>
      <c r="N784">
        <v>191</v>
      </c>
      <c r="O784">
        <f>VLOOKUP(A784,'Original Index'!$A:$C,2,FALSE)</f>
        <v>1715847</v>
      </c>
      <c r="P784" s="2">
        <f>VLOOKUP(A784,'Original Index'!$A:$C,3,FALSE)</f>
        <v>1729598</v>
      </c>
      <c r="Q784">
        <f>IF(L784="Hybrid HIPS",VLOOKUP(F784,'Collection Maps'!$MR$5:$NM$46,MATCH(E784,'Collection Maps'!$MR$4:$NM$4,0),FALSE),VLOOKUP(F784,'Collection Maps'!$NS$6:$OO$89,MATCH(E784,'Collection Maps'!$NS$91:$OO$91,0),FALSE))</f>
        <v>52</v>
      </c>
    </row>
    <row r="785" spans="1:17" x14ac:dyDescent="0.45">
      <c r="A785" s="3" t="str">
        <f t="shared" si="48"/>
        <v>Inbred HIPS_4_81</v>
      </c>
      <c r="B785" s="3" t="str">
        <f t="shared" si="49"/>
        <v>4_81</v>
      </c>
      <c r="C785" s="2" t="str">
        <f t="shared" si="51"/>
        <v>Missouri Valley$Inbred HIPS$150N$Dryland$Rep$2$Plot583Row4$Range81$@B73</v>
      </c>
      <c r="D785" s="2">
        <v>583</v>
      </c>
      <c r="E785" s="2">
        <v>4</v>
      </c>
      <c r="F785" s="2">
        <v>81</v>
      </c>
      <c r="G785" s="2" t="s">
        <v>21</v>
      </c>
      <c r="H785" s="2">
        <v>2</v>
      </c>
      <c r="I785" s="2" t="s">
        <v>642</v>
      </c>
      <c r="J785" s="2" t="s">
        <v>551</v>
      </c>
      <c r="K785" s="2" t="s">
        <v>552</v>
      </c>
      <c r="L785" s="2" t="str">
        <f t="shared" si="50"/>
        <v>Inbred HIPS</v>
      </c>
      <c r="M785" t="s">
        <v>379</v>
      </c>
      <c r="N785">
        <v>385</v>
      </c>
      <c r="O785">
        <f>VLOOKUP(A785,'Original Index'!$A:$C,2,FALSE)</f>
        <v>1716215</v>
      </c>
      <c r="P785" s="2">
        <f>VLOOKUP(A785,'Original Index'!$A:$C,3,FALSE)</f>
        <v>1729792</v>
      </c>
      <c r="Q785">
        <f>IF(L785="Hybrid HIPS",VLOOKUP(F785,'Collection Maps'!$MR$5:$NM$46,MATCH(E785,'Collection Maps'!$MR$4:$NM$4,0),FALSE),VLOOKUP(F785,'Collection Maps'!$NS$6:$OO$89,MATCH(E785,'Collection Maps'!$NS$91:$OO$91,0),FALSE))</f>
        <v>52</v>
      </c>
    </row>
    <row r="786" spans="1:17" x14ac:dyDescent="0.45">
      <c r="A786" s="3" t="str">
        <f t="shared" si="48"/>
        <v>Inbred HIPS_3_81</v>
      </c>
      <c r="B786" s="3" t="str">
        <f t="shared" si="49"/>
        <v>3_81</v>
      </c>
      <c r="C786" s="2" t="str">
        <f t="shared" si="51"/>
        <v>Missouri Valley$Inbred HIPS$150N$Dryland$Rep$2$Plot582Row3$Range81$@38-11</v>
      </c>
      <c r="D786" s="2">
        <v>582</v>
      </c>
      <c r="E786" s="2">
        <v>3</v>
      </c>
      <c r="F786" s="2">
        <v>81</v>
      </c>
      <c r="G786" s="2" t="s">
        <v>202</v>
      </c>
      <c r="H786" s="2">
        <v>2</v>
      </c>
      <c r="I786" s="2" t="s">
        <v>642</v>
      </c>
      <c r="J786" s="2" t="s">
        <v>551</v>
      </c>
      <c r="K786" s="2" t="s">
        <v>552</v>
      </c>
      <c r="L786" s="2" t="str">
        <f t="shared" si="50"/>
        <v>Inbred HIPS</v>
      </c>
      <c r="M786" t="s">
        <v>379</v>
      </c>
      <c r="N786">
        <v>21</v>
      </c>
      <c r="O786">
        <f>VLOOKUP(A786,'Original Index'!$A:$C,2,FALSE)</f>
        <v>1715477</v>
      </c>
      <c r="P786" s="2">
        <f>VLOOKUP(A786,'Original Index'!$A:$C,3,FALSE)</f>
        <v>1729428</v>
      </c>
      <c r="Q786">
        <f>IF(L786="Hybrid HIPS",VLOOKUP(F786,'Collection Maps'!$MR$5:$NM$46,MATCH(E786,'Collection Maps'!$MR$4:$NM$4,0),FALSE),VLOOKUP(F786,'Collection Maps'!$NS$6:$OO$89,MATCH(E786,'Collection Maps'!$NS$91:$OO$91,0),FALSE))</f>
        <v>52</v>
      </c>
    </row>
    <row r="787" spans="1:17" x14ac:dyDescent="0.45">
      <c r="A787" s="3" t="str">
        <f t="shared" si="48"/>
        <v>Inbred HIPS_2_81</v>
      </c>
      <c r="B787" s="3" t="str">
        <f t="shared" si="49"/>
        <v>2_81</v>
      </c>
      <c r="C787" s="2" t="str">
        <f t="shared" si="51"/>
        <v>Missouri Valley$Inbred HIPS$150N$Dryland$Rep$2$Plot581Row2$Range81$@R109B</v>
      </c>
      <c r="D787" s="2">
        <v>581</v>
      </c>
      <c r="E787" s="2">
        <v>2</v>
      </c>
      <c r="F787" s="2">
        <v>81</v>
      </c>
      <c r="G787" s="2" t="s">
        <v>184</v>
      </c>
      <c r="H787" s="2">
        <v>2</v>
      </c>
      <c r="I787" s="2" t="s">
        <v>642</v>
      </c>
      <c r="J787" s="2" t="s">
        <v>551</v>
      </c>
      <c r="K787" s="2" t="s">
        <v>552</v>
      </c>
      <c r="L787" s="2" t="str">
        <f t="shared" si="50"/>
        <v>Inbred HIPS</v>
      </c>
      <c r="M787" t="s">
        <v>379</v>
      </c>
      <c r="N787">
        <v>49</v>
      </c>
      <c r="O787">
        <f>VLOOKUP(A787,'Original Index'!$A:$C,2,FALSE)</f>
        <v>1715605</v>
      </c>
      <c r="P787" s="2">
        <f>VLOOKUP(A787,'Original Index'!$A:$C,3,FALSE)</f>
        <v>1729456</v>
      </c>
      <c r="Q787">
        <f>IF(L787="Hybrid HIPS",VLOOKUP(F787,'Collection Maps'!$MR$5:$NM$46,MATCH(E787,'Collection Maps'!$MR$4:$NM$4,0),FALSE),VLOOKUP(F787,'Collection Maps'!$NS$6:$OO$89,MATCH(E787,'Collection Maps'!$NS$91:$OO$91,0),FALSE))</f>
        <v>52</v>
      </c>
    </row>
    <row r="788" spans="1:17" x14ac:dyDescent="0.45">
      <c r="A788" s="3" t="str">
        <f t="shared" si="48"/>
        <v>Inbred HIPS_6_82</v>
      </c>
      <c r="B788" s="3" t="str">
        <f t="shared" si="49"/>
        <v>6_82</v>
      </c>
      <c r="C788" s="2" t="str">
        <f t="shared" si="51"/>
        <v>Missouri Valley$Inbred HIPS$150N$Dryland$Rep$2$Plot596Row6$Range82$@CML261</v>
      </c>
      <c r="D788" s="2">
        <v>596</v>
      </c>
      <c r="E788" s="2">
        <v>6</v>
      </c>
      <c r="F788" s="2">
        <v>82</v>
      </c>
      <c r="G788" s="2" t="s">
        <v>185</v>
      </c>
      <c r="H788" s="2">
        <v>2</v>
      </c>
      <c r="I788" s="2" t="s">
        <v>642</v>
      </c>
      <c r="J788" s="2" t="s">
        <v>551</v>
      </c>
      <c r="K788" s="2" t="s">
        <v>552</v>
      </c>
      <c r="L788" s="2" t="str">
        <f t="shared" si="50"/>
        <v>Inbred HIPS</v>
      </c>
      <c r="M788" t="s">
        <v>379</v>
      </c>
      <c r="N788">
        <v>115</v>
      </c>
      <c r="O788">
        <f>VLOOKUP(A788,'Original Index'!$A:$C,2,FALSE)</f>
        <v>1715671</v>
      </c>
      <c r="P788" s="2">
        <f>VLOOKUP(A788,'Original Index'!$A:$C,3,FALSE)</f>
        <v>1729522</v>
      </c>
      <c r="Q788">
        <f>IF(L788="Hybrid HIPS",VLOOKUP(F788,'Collection Maps'!$MR$5:$NM$46,MATCH(E788,'Collection Maps'!$MR$4:$NM$4,0),FALSE),VLOOKUP(F788,'Collection Maps'!$NS$6:$OO$89,MATCH(E788,'Collection Maps'!$NS$91:$OO$91,0),FALSE))</f>
        <v>52</v>
      </c>
    </row>
    <row r="789" spans="1:17" x14ac:dyDescent="0.45">
      <c r="A789" s="3" t="str">
        <f t="shared" si="48"/>
        <v>Inbred HIPS_7_82</v>
      </c>
      <c r="B789" s="3" t="str">
        <f t="shared" si="49"/>
        <v>7_82</v>
      </c>
      <c r="C789" s="2" t="str">
        <f t="shared" si="51"/>
        <v>Missouri Valley$Inbred HIPS$150N$Dryland$Rep$2$Plot595Row7$Range82$@L317</v>
      </c>
      <c r="D789" s="2">
        <v>595</v>
      </c>
      <c r="E789" s="2">
        <v>7</v>
      </c>
      <c r="F789" s="2">
        <v>82</v>
      </c>
      <c r="G789" s="2" t="s">
        <v>187</v>
      </c>
      <c r="H789" s="2">
        <v>2</v>
      </c>
      <c r="I789" s="2" t="s">
        <v>642</v>
      </c>
      <c r="J789" s="2" t="s">
        <v>551</v>
      </c>
      <c r="K789" s="2" t="s">
        <v>552</v>
      </c>
      <c r="L789" s="2" t="str">
        <f t="shared" si="50"/>
        <v>Inbred HIPS</v>
      </c>
      <c r="M789" t="s">
        <v>379</v>
      </c>
      <c r="N789">
        <v>137</v>
      </c>
      <c r="O789">
        <f>VLOOKUP(A789,'Original Index'!$A:$C,2,FALSE)</f>
        <v>1715693</v>
      </c>
      <c r="P789" s="2">
        <f>VLOOKUP(A789,'Original Index'!$A:$C,3,FALSE)</f>
        <v>1729544</v>
      </c>
      <c r="Q789">
        <f>IF(L789="Hybrid HIPS",VLOOKUP(F789,'Collection Maps'!$MR$5:$NM$46,MATCH(E789,'Collection Maps'!$MR$4:$NM$4,0),FALSE),VLOOKUP(F789,'Collection Maps'!$NS$6:$OO$89,MATCH(E789,'Collection Maps'!$NS$91:$OO$91,0),FALSE))</f>
        <v>52</v>
      </c>
    </row>
    <row r="790" spans="1:17" x14ac:dyDescent="0.45">
      <c r="A790" s="3" t="str">
        <f t="shared" si="48"/>
        <v>Inbred HIPS_8_82</v>
      </c>
      <c r="B790" s="3" t="str">
        <f t="shared" si="49"/>
        <v>8_82</v>
      </c>
      <c r="C790" s="2" t="str">
        <f t="shared" si="51"/>
        <v>Missouri Valley$Inbred HIPS$150N$Dryland$Rep$2$Plot594Row8$Range82$@Kui2021</v>
      </c>
      <c r="D790" s="2">
        <v>594</v>
      </c>
      <c r="E790" s="2">
        <v>8</v>
      </c>
      <c r="F790" s="2">
        <v>82</v>
      </c>
      <c r="G790" s="2" t="s">
        <v>206</v>
      </c>
      <c r="H790" s="2">
        <v>2</v>
      </c>
      <c r="I790" s="2" t="s">
        <v>642</v>
      </c>
      <c r="J790" s="2" t="s">
        <v>551</v>
      </c>
      <c r="K790" s="2" t="s">
        <v>552</v>
      </c>
      <c r="L790" s="2" t="str">
        <f t="shared" si="50"/>
        <v>Inbred HIPS</v>
      </c>
      <c r="M790" t="s">
        <v>379</v>
      </c>
      <c r="N790">
        <v>232</v>
      </c>
      <c r="O790">
        <f>VLOOKUP(A790,'Original Index'!$A:$C,2,FALSE)</f>
        <v>1715888</v>
      </c>
      <c r="P790" s="2">
        <f>VLOOKUP(A790,'Original Index'!$A:$C,3,FALSE)</f>
        <v>1729639</v>
      </c>
      <c r="Q790">
        <f>IF(L790="Hybrid HIPS",VLOOKUP(F790,'Collection Maps'!$MR$5:$NM$46,MATCH(E790,'Collection Maps'!$MR$4:$NM$4,0),FALSE),VLOOKUP(F790,'Collection Maps'!$NS$6:$OO$89,MATCH(E790,'Collection Maps'!$NS$91:$OO$91,0),FALSE))</f>
        <v>52</v>
      </c>
    </row>
    <row r="791" spans="1:17" x14ac:dyDescent="0.45">
      <c r="A791" s="3" t="str">
        <f t="shared" si="48"/>
        <v>Inbred HIPS_9_82</v>
      </c>
      <c r="B791" s="3" t="str">
        <f t="shared" si="49"/>
        <v>9_82</v>
      </c>
      <c r="C791" s="2" t="str">
        <f t="shared" si="51"/>
        <v>Missouri Valley$Inbred HIPS$150N$Dryland$Rep$2$Plot593Row9$Range82$@Ky226</v>
      </c>
      <c r="D791" s="2">
        <v>593</v>
      </c>
      <c r="E791" s="2">
        <v>9</v>
      </c>
      <c r="F791" s="2">
        <v>82</v>
      </c>
      <c r="G791" s="2" t="s">
        <v>192</v>
      </c>
      <c r="H791" s="2">
        <v>2</v>
      </c>
      <c r="I791" s="2" t="s">
        <v>642</v>
      </c>
      <c r="J791" s="2" t="s">
        <v>551</v>
      </c>
      <c r="K791" s="2" t="s">
        <v>552</v>
      </c>
      <c r="L791" s="2" t="str">
        <f t="shared" si="50"/>
        <v>Inbred HIPS</v>
      </c>
      <c r="M791" t="s">
        <v>379</v>
      </c>
      <c r="N791">
        <v>121</v>
      </c>
      <c r="O791">
        <f>VLOOKUP(A791,'Original Index'!$A:$C,2,FALSE)</f>
        <v>1715677</v>
      </c>
      <c r="P791" s="2">
        <f>VLOOKUP(A791,'Original Index'!$A:$C,3,FALSE)</f>
        <v>1729528</v>
      </c>
      <c r="Q791">
        <f>IF(L791="Hybrid HIPS",VLOOKUP(F791,'Collection Maps'!$MR$5:$NM$46,MATCH(E791,'Collection Maps'!$MR$4:$NM$4,0),FALSE),VLOOKUP(F791,'Collection Maps'!$NS$6:$OO$89,MATCH(E791,'Collection Maps'!$NS$91:$OO$91,0),FALSE))</f>
        <v>52</v>
      </c>
    </row>
    <row r="792" spans="1:17" x14ac:dyDescent="0.45">
      <c r="A792" s="3" t="str">
        <f t="shared" si="48"/>
        <v>Inbred HIPS_10_82</v>
      </c>
      <c r="B792" s="3" t="str">
        <f t="shared" si="49"/>
        <v>10_82</v>
      </c>
      <c r="C792" s="2" t="str">
        <f t="shared" si="51"/>
        <v>Missouri Valley$Inbred HIPS$150N$Dryland$Rep$2$Plot592Row10$Range82$@Tzi9</v>
      </c>
      <c r="D792" s="2">
        <v>592</v>
      </c>
      <c r="E792" s="2">
        <v>10</v>
      </c>
      <c r="F792" s="2">
        <v>82</v>
      </c>
      <c r="G792" s="2" t="s">
        <v>198</v>
      </c>
      <c r="H792" s="2">
        <v>2</v>
      </c>
      <c r="I792" s="2" t="s">
        <v>642</v>
      </c>
      <c r="J792" s="2" t="s">
        <v>551</v>
      </c>
      <c r="K792" s="2" t="s">
        <v>552</v>
      </c>
      <c r="L792" s="2" t="str">
        <f t="shared" si="50"/>
        <v>Inbred HIPS</v>
      </c>
      <c r="M792" t="s">
        <v>379</v>
      </c>
      <c r="N792">
        <v>330</v>
      </c>
      <c r="O792">
        <f>VLOOKUP(A792,'Original Index'!$A:$C,2,FALSE)</f>
        <v>1716086</v>
      </c>
      <c r="P792" s="2">
        <f>VLOOKUP(A792,'Original Index'!$A:$C,3,FALSE)</f>
        <v>1729737</v>
      </c>
      <c r="Q792">
        <f>IF(L792="Hybrid HIPS",VLOOKUP(F792,'Collection Maps'!$MR$5:$NM$46,MATCH(E792,'Collection Maps'!$MR$4:$NM$4,0),FALSE),VLOOKUP(F792,'Collection Maps'!$NS$6:$OO$89,MATCH(E792,'Collection Maps'!$NS$91:$OO$91,0),FALSE))</f>
        <v>52</v>
      </c>
    </row>
    <row r="793" spans="1:17" x14ac:dyDescent="0.45">
      <c r="A793" s="3" t="str">
        <f t="shared" si="48"/>
        <v>Inbred HIPS_11_82</v>
      </c>
      <c r="B793" s="3" t="str">
        <f t="shared" si="49"/>
        <v>11_82</v>
      </c>
      <c r="C793" s="2" t="str">
        <f t="shared" si="51"/>
        <v>Missouri Valley$Inbred HIPS$150N$Dryland$Rep$2$Plot591Row11$Range82$@CML92</v>
      </c>
      <c r="D793" s="2">
        <v>591</v>
      </c>
      <c r="E793" s="2">
        <v>11</v>
      </c>
      <c r="F793" s="2">
        <v>82</v>
      </c>
      <c r="G793" s="2" t="s">
        <v>188</v>
      </c>
      <c r="H793" s="2">
        <v>2</v>
      </c>
      <c r="I793" s="2" t="s">
        <v>642</v>
      </c>
      <c r="J793" s="2" t="s">
        <v>551</v>
      </c>
      <c r="K793" s="2" t="s">
        <v>552</v>
      </c>
      <c r="L793" s="2" t="str">
        <f t="shared" si="50"/>
        <v>Inbred HIPS</v>
      </c>
      <c r="M793" t="s">
        <v>379</v>
      </c>
      <c r="N793">
        <v>113</v>
      </c>
      <c r="O793">
        <f>VLOOKUP(A793,'Original Index'!$A:$C,2,FALSE)</f>
        <v>1715669</v>
      </c>
      <c r="P793" s="2">
        <f>VLOOKUP(A793,'Original Index'!$A:$C,3,FALSE)</f>
        <v>1729520</v>
      </c>
      <c r="Q793">
        <f>IF(L793="Hybrid HIPS",VLOOKUP(F793,'Collection Maps'!$MR$5:$NM$46,MATCH(E793,'Collection Maps'!$MR$4:$NM$4,0),FALSE),VLOOKUP(F793,'Collection Maps'!$NS$6:$OO$89,MATCH(E793,'Collection Maps'!$NS$91:$OO$91,0),FALSE))</f>
        <v>52</v>
      </c>
    </row>
    <row r="794" spans="1:17" x14ac:dyDescent="0.45">
      <c r="A794" s="3" t="str">
        <f t="shared" si="48"/>
        <v>Hybrid HIPS_2_9</v>
      </c>
      <c r="B794" s="3" t="str">
        <f t="shared" si="49"/>
        <v>2_9</v>
      </c>
      <c r="C794" s="2" t="str">
        <f t="shared" si="51"/>
        <v>Missouri Valley$Hybrid HIPS$150N$Dryland$Rep$1$Plot101Row2$Range9$@Cross Type: 65</v>
      </c>
      <c r="D794" s="2">
        <v>101</v>
      </c>
      <c r="E794" s="2">
        <v>2</v>
      </c>
      <c r="F794" s="2">
        <v>9</v>
      </c>
      <c r="G794" s="2" t="s">
        <v>401</v>
      </c>
      <c r="H794" s="2">
        <v>1</v>
      </c>
      <c r="I794" s="2" t="s">
        <v>642</v>
      </c>
      <c r="J794" s="2" t="s">
        <v>551</v>
      </c>
      <c r="K794" s="2" t="s">
        <v>552</v>
      </c>
      <c r="L794" s="2" t="str">
        <f t="shared" si="50"/>
        <v>Hybrid HIPS</v>
      </c>
      <c r="M794" t="s">
        <v>381</v>
      </c>
      <c r="N794">
        <v>69</v>
      </c>
      <c r="O794">
        <f>VLOOKUP(A794,'Original Index'!$A:$C,2,FALSE)</f>
        <v>1739655</v>
      </c>
      <c r="P794" s="2">
        <f>VLOOKUP(A794,'Original Index'!$A:$C,3,FALSE)</f>
        <v>1744035</v>
      </c>
      <c r="Q794">
        <f>IF(L794="Hybrid HIPS",VLOOKUP(F794,'Collection Maps'!$MR$5:$NM$46,MATCH(E794,'Collection Maps'!$MR$4:$NM$4,0),FALSE),VLOOKUP(F794,'Collection Maps'!$NS$6:$OO$89,MATCH(E794,'Collection Maps'!$NS$91:$OO$91,0),FALSE))</f>
        <v>1</v>
      </c>
    </row>
    <row r="795" spans="1:17" x14ac:dyDescent="0.45">
      <c r="A795" s="3" t="str">
        <f t="shared" si="48"/>
        <v>Hybrid HIPS_3_9</v>
      </c>
      <c r="B795" s="3" t="str">
        <f t="shared" si="49"/>
        <v>3_9</v>
      </c>
      <c r="C795" s="2" t="str">
        <f t="shared" si="51"/>
        <v>Missouri Valley$Hybrid HIPS$150N$Dryland$Rep$1$Plot102Row3$Range9$@Cross Type: 62</v>
      </c>
      <c r="D795" s="2">
        <v>102</v>
      </c>
      <c r="E795" s="2">
        <v>3</v>
      </c>
      <c r="F795" s="2">
        <v>9</v>
      </c>
      <c r="G795" s="2" t="s">
        <v>400</v>
      </c>
      <c r="H795" s="2">
        <v>1</v>
      </c>
      <c r="I795" s="2" t="s">
        <v>642</v>
      </c>
      <c r="J795" s="2" t="s">
        <v>551</v>
      </c>
      <c r="K795" s="2" t="s">
        <v>552</v>
      </c>
      <c r="L795" s="2" t="str">
        <f t="shared" si="50"/>
        <v>Hybrid HIPS</v>
      </c>
      <c r="M795" t="s">
        <v>381</v>
      </c>
      <c r="N795">
        <v>66</v>
      </c>
      <c r="O795">
        <f>VLOOKUP(A795,'Original Index'!$A:$C,2,FALSE)</f>
        <v>1739652</v>
      </c>
      <c r="P795" s="2">
        <f>VLOOKUP(A795,'Original Index'!$A:$C,3,FALSE)</f>
        <v>1744032</v>
      </c>
      <c r="Q795">
        <f>IF(L795="Hybrid HIPS",VLOOKUP(F795,'Collection Maps'!$MR$5:$NM$46,MATCH(E795,'Collection Maps'!$MR$4:$NM$4,0),FALSE),VLOOKUP(F795,'Collection Maps'!$NS$6:$OO$89,MATCH(E795,'Collection Maps'!$NS$91:$OO$91,0),FALSE))</f>
        <v>1</v>
      </c>
    </row>
    <row r="796" spans="1:17" x14ac:dyDescent="0.45">
      <c r="A796" s="3" t="str">
        <f t="shared" si="48"/>
        <v>Hybrid HIPS_4_9</v>
      </c>
      <c r="B796" s="3" t="str">
        <f t="shared" si="49"/>
        <v>4_9</v>
      </c>
      <c r="C796" s="2" t="str">
        <f t="shared" si="51"/>
        <v>Missouri Valley$Hybrid HIPS$150N$Dryland$Rep$1$Plot103Row4$Range9$@Cross Type: 50</v>
      </c>
      <c r="D796" s="2">
        <v>103</v>
      </c>
      <c r="E796" s="2">
        <v>4</v>
      </c>
      <c r="F796" s="2">
        <v>9</v>
      </c>
      <c r="G796" s="2" t="s">
        <v>399</v>
      </c>
      <c r="H796" s="2">
        <v>1</v>
      </c>
      <c r="I796" s="2" t="s">
        <v>642</v>
      </c>
      <c r="J796" s="2" t="s">
        <v>551</v>
      </c>
      <c r="K796" s="2" t="s">
        <v>552</v>
      </c>
      <c r="L796" s="2" t="str">
        <f t="shared" si="50"/>
        <v>Hybrid HIPS</v>
      </c>
      <c r="M796" t="s">
        <v>381</v>
      </c>
      <c r="N796">
        <v>51</v>
      </c>
      <c r="O796">
        <f>VLOOKUP(A796,'Original Index'!$A:$C,2,FALSE)</f>
        <v>1739640</v>
      </c>
      <c r="P796" s="2">
        <f>VLOOKUP(A796,'Original Index'!$A:$C,3,FALSE)</f>
        <v>1744017</v>
      </c>
      <c r="Q796">
        <f>IF(L796="Hybrid HIPS",VLOOKUP(F796,'Collection Maps'!$MR$5:$NM$46,MATCH(E796,'Collection Maps'!$MR$4:$NM$4,0),FALSE),VLOOKUP(F796,'Collection Maps'!$NS$6:$OO$89,MATCH(E796,'Collection Maps'!$NS$91:$OO$91,0),FALSE))</f>
        <v>1</v>
      </c>
    </row>
    <row r="797" spans="1:17" x14ac:dyDescent="0.45">
      <c r="A797" s="3" t="str">
        <f t="shared" si="48"/>
        <v>Hybrid HIPS_5_9</v>
      </c>
      <c r="B797" s="3" t="str">
        <f t="shared" si="49"/>
        <v>5_9</v>
      </c>
      <c r="C797" s="2" t="str">
        <f t="shared" si="51"/>
        <v>Missouri Valley$Hybrid HIPS$150N$Dryland$Rep$1$Plot104Row5$Range9$@Cross Type: 59</v>
      </c>
      <c r="D797" s="2">
        <v>104</v>
      </c>
      <c r="E797" s="2">
        <v>5</v>
      </c>
      <c r="F797" s="2">
        <v>9</v>
      </c>
      <c r="G797" s="2" t="s">
        <v>398</v>
      </c>
      <c r="H797" s="2">
        <v>1</v>
      </c>
      <c r="I797" s="2" t="s">
        <v>642</v>
      </c>
      <c r="J797" s="2" t="s">
        <v>551</v>
      </c>
      <c r="K797" s="2" t="s">
        <v>552</v>
      </c>
      <c r="L797" s="2" t="str">
        <f t="shared" si="50"/>
        <v>Hybrid HIPS</v>
      </c>
      <c r="M797" t="s">
        <v>381</v>
      </c>
      <c r="N797">
        <v>63</v>
      </c>
      <c r="O797">
        <f>VLOOKUP(A797,'Original Index'!$A:$C,2,FALSE)</f>
        <v>1739649</v>
      </c>
      <c r="P797" s="2">
        <f>VLOOKUP(A797,'Original Index'!$A:$C,3,FALSE)</f>
        <v>1744029</v>
      </c>
      <c r="Q797">
        <f>IF(L797="Hybrid HIPS",VLOOKUP(F797,'Collection Maps'!$MR$5:$NM$46,MATCH(E797,'Collection Maps'!$MR$4:$NM$4,0),FALSE),VLOOKUP(F797,'Collection Maps'!$NS$6:$OO$89,MATCH(E797,'Collection Maps'!$NS$91:$OO$91,0),FALSE))</f>
        <v>1</v>
      </c>
    </row>
    <row r="798" spans="1:17" x14ac:dyDescent="0.45">
      <c r="A798" s="3" t="str">
        <f t="shared" si="48"/>
        <v>Hybrid HIPS_6_9</v>
      </c>
      <c r="B798" s="3" t="str">
        <f t="shared" si="49"/>
        <v>6_9</v>
      </c>
      <c r="C798" s="2" t="str">
        <f t="shared" si="51"/>
        <v>Missouri Valley$Hybrid HIPS$150N$Dryland$Rep$1$Plot105Row6$Range9$@Cross Type: 3</v>
      </c>
      <c r="D798" s="2">
        <v>105</v>
      </c>
      <c r="E798" s="2">
        <v>6</v>
      </c>
      <c r="F798" s="2">
        <v>9</v>
      </c>
      <c r="G798" s="2" t="s">
        <v>397</v>
      </c>
      <c r="H798" s="2">
        <v>1</v>
      </c>
      <c r="I798" s="2" t="s">
        <v>642</v>
      </c>
      <c r="J798" s="2" t="s">
        <v>551</v>
      </c>
      <c r="K798" s="2" t="s">
        <v>552</v>
      </c>
      <c r="L798" s="2" t="str">
        <f t="shared" si="50"/>
        <v>Hybrid HIPS</v>
      </c>
      <c r="M798" t="s">
        <v>381</v>
      </c>
      <c r="N798">
        <v>3</v>
      </c>
      <c r="O798">
        <f>VLOOKUP(A798,'Original Index'!$A:$C,2,FALSE)</f>
        <v>1716293</v>
      </c>
      <c r="P798" s="2">
        <f>VLOOKUP(A798,'Original Index'!$A:$C,3,FALSE)</f>
        <v>1743669</v>
      </c>
      <c r="Q798">
        <f>IF(L798="Hybrid HIPS",VLOOKUP(F798,'Collection Maps'!$MR$5:$NM$46,MATCH(E798,'Collection Maps'!$MR$4:$NM$4,0),FALSE),VLOOKUP(F798,'Collection Maps'!$NS$6:$OO$89,MATCH(E798,'Collection Maps'!$NS$91:$OO$91,0),FALSE))</f>
        <v>1</v>
      </c>
    </row>
    <row r="799" spans="1:17" x14ac:dyDescent="0.45">
      <c r="A799" s="3" t="str">
        <f t="shared" si="48"/>
        <v>Hybrid HIPS_7_9</v>
      </c>
      <c r="B799" s="3" t="str">
        <f t="shared" si="49"/>
        <v>7_9</v>
      </c>
      <c r="C799" s="2" t="str">
        <f t="shared" si="51"/>
        <v>Missouri Valley$Hybrid HIPS$150N$Dryland$Rep$1$Plot106Row7$Range9$@Cross Type: 53</v>
      </c>
      <c r="D799" s="2">
        <v>106</v>
      </c>
      <c r="E799" s="2">
        <v>7</v>
      </c>
      <c r="F799" s="2">
        <v>9</v>
      </c>
      <c r="G799" s="2" t="s">
        <v>396</v>
      </c>
      <c r="H799" s="2">
        <v>1</v>
      </c>
      <c r="I799" s="2" t="s">
        <v>642</v>
      </c>
      <c r="J799" s="2" t="s">
        <v>551</v>
      </c>
      <c r="K799" s="2" t="s">
        <v>552</v>
      </c>
      <c r="L799" s="2" t="str">
        <f t="shared" si="50"/>
        <v>Hybrid HIPS</v>
      </c>
      <c r="M799" t="s">
        <v>381</v>
      </c>
      <c r="N799">
        <v>54</v>
      </c>
      <c r="O799">
        <f>VLOOKUP(A799,'Original Index'!$A:$C,2,FALSE)</f>
        <v>1739643</v>
      </c>
      <c r="P799" s="2">
        <f>VLOOKUP(A799,'Original Index'!$A:$C,3,FALSE)</f>
        <v>1744020</v>
      </c>
      <c r="Q799">
        <f>IF(L799="Hybrid HIPS",VLOOKUP(F799,'Collection Maps'!$MR$5:$NM$46,MATCH(E799,'Collection Maps'!$MR$4:$NM$4,0),FALSE),VLOOKUP(F799,'Collection Maps'!$NS$6:$OO$89,MATCH(E799,'Collection Maps'!$NS$91:$OO$91,0),FALSE))</f>
        <v>1</v>
      </c>
    </row>
    <row r="800" spans="1:17" x14ac:dyDescent="0.45">
      <c r="A800" s="3" t="str">
        <f t="shared" si="48"/>
        <v>Hybrid HIPS_8_9</v>
      </c>
      <c r="B800" s="3" t="str">
        <f t="shared" si="49"/>
        <v>8_9</v>
      </c>
      <c r="C800" s="2" t="str">
        <f t="shared" si="51"/>
        <v>Missouri Valley$Hybrid HIPS$150N$Dryland$Rep$1$Plot107Row8$Range9$@Cross Type: 29</v>
      </c>
      <c r="D800" s="2">
        <v>107</v>
      </c>
      <c r="E800" s="2">
        <v>8</v>
      </c>
      <c r="F800" s="2">
        <v>9</v>
      </c>
      <c r="G800" s="2" t="s">
        <v>395</v>
      </c>
      <c r="H800" s="2">
        <v>1</v>
      </c>
      <c r="I800" s="2" t="s">
        <v>642</v>
      </c>
      <c r="J800" s="2" t="s">
        <v>551</v>
      </c>
      <c r="K800" s="2" t="s">
        <v>552</v>
      </c>
      <c r="L800" s="2" t="str">
        <f t="shared" si="50"/>
        <v>Hybrid HIPS</v>
      </c>
      <c r="M800" t="s">
        <v>381</v>
      </c>
      <c r="N800">
        <v>27</v>
      </c>
      <c r="O800">
        <f>VLOOKUP(A800,'Original Index'!$A:$C,2,FALSE)</f>
        <v>1739619</v>
      </c>
      <c r="P800" s="2">
        <f>VLOOKUP(A800,'Original Index'!$A:$C,3,FALSE)</f>
        <v>1743693</v>
      </c>
      <c r="Q800">
        <f>IF(L800="Hybrid HIPS",VLOOKUP(F800,'Collection Maps'!$MR$5:$NM$46,MATCH(E800,'Collection Maps'!$MR$4:$NM$4,0),FALSE),VLOOKUP(F800,'Collection Maps'!$NS$6:$OO$89,MATCH(E800,'Collection Maps'!$NS$91:$OO$91,0),FALSE))</f>
        <v>1</v>
      </c>
    </row>
    <row r="801" spans="1:17" x14ac:dyDescent="0.45">
      <c r="A801" s="3" t="str">
        <f t="shared" si="48"/>
        <v>Hybrid HIPS_9_9</v>
      </c>
      <c r="B801" s="3" t="str">
        <f t="shared" si="49"/>
        <v>9_9</v>
      </c>
      <c r="C801" s="2" t="str">
        <f t="shared" si="51"/>
        <v>Missouri Valley$Hybrid HIPS$150N$Dryland$Rep$1$Plot108Row9$Range9$@Cross Type: 19</v>
      </c>
      <c r="D801" s="2">
        <v>108</v>
      </c>
      <c r="E801" s="2">
        <v>9</v>
      </c>
      <c r="F801" s="2">
        <v>9</v>
      </c>
      <c r="G801" s="2" t="s">
        <v>394</v>
      </c>
      <c r="H801" s="2">
        <v>1</v>
      </c>
      <c r="I801" s="2" t="s">
        <v>642</v>
      </c>
      <c r="J801" s="2" t="s">
        <v>551</v>
      </c>
      <c r="K801" s="2" t="s">
        <v>552</v>
      </c>
      <c r="L801" s="2" t="str">
        <f t="shared" si="50"/>
        <v>Hybrid HIPS</v>
      </c>
      <c r="M801" t="s">
        <v>381</v>
      </c>
      <c r="N801">
        <v>16</v>
      </c>
      <c r="O801">
        <f>VLOOKUP(A801,'Original Index'!$A:$C,2,FALSE)</f>
        <v>1739609</v>
      </c>
      <c r="P801" s="2">
        <f>VLOOKUP(A801,'Original Index'!$A:$C,3,FALSE)</f>
        <v>1743682</v>
      </c>
      <c r="Q801">
        <f>IF(L801="Hybrid HIPS",VLOOKUP(F801,'Collection Maps'!$MR$5:$NM$46,MATCH(E801,'Collection Maps'!$MR$4:$NM$4,0),FALSE),VLOOKUP(F801,'Collection Maps'!$NS$6:$OO$89,MATCH(E801,'Collection Maps'!$NS$91:$OO$91,0),FALSE))</f>
        <v>1</v>
      </c>
    </row>
    <row r="802" spans="1:17" x14ac:dyDescent="0.45">
      <c r="A802" s="3" t="str">
        <f t="shared" si="48"/>
        <v>Hybrid HIPS_10_9</v>
      </c>
      <c r="B802" s="3" t="str">
        <f t="shared" si="49"/>
        <v>10_9</v>
      </c>
      <c r="C802" s="2" t="str">
        <f t="shared" si="51"/>
        <v>Missouri Valley$Hybrid HIPS$150N$Dryland$Rep$1$Plot109Row10$Range9$@Cross Type: 95</v>
      </c>
      <c r="D802" s="2">
        <v>109</v>
      </c>
      <c r="E802" s="2">
        <v>10</v>
      </c>
      <c r="F802" s="2">
        <v>9</v>
      </c>
      <c r="G802" s="2" t="s">
        <v>393</v>
      </c>
      <c r="H802" s="2">
        <v>1</v>
      </c>
      <c r="I802" s="2" t="s">
        <v>642</v>
      </c>
      <c r="J802" s="2" t="s">
        <v>551</v>
      </c>
      <c r="K802" s="2" t="s">
        <v>552</v>
      </c>
      <c r="L802" s="2" t="str">
        <f t="shared" si="50"/>
        <v>Hybrid HIPS</v>
      </c>
      <c r="M802" t="s">
        <v>381</v>
      </c>
      <c r="N802">
        <v>82</v>
      </c>
      <c r="O802">
        <f>VLOOKUP(A802,'Original Index'!$A:$C,2,FALSE)</f>
        <v>1739668</v>
      </c>
      <c r="P802" s="2">
        <f>VLOOKUP(A802,'Original Index'!$A:$C,3,FALSE)</f>
        <v>1744048</v>
      </c>
      <c r="Q802">
        <f>IF(L802="Hybrid HIPS",VLOOKUP(F802,'Collection Maps'!$MR$5:$NM$46,MATCH(E802,'Collection Maps'!$MR$4:$NM$4,0),FALSE),VLOOKUP(F802,'Collection Maps'!$NS$6:$OO$89,MATCH(E802,'Collection Maps'!$NS$91:$OO$91,0),FALSE))</f>
        <v>1</v>
      </c>
    </row>
    <row r="803" spans="1:17" x14ac:dyDescent="0.45">
      <c r="A803" s="3" t="str">
        <f t="shared" si="48"/>
        <v>Hybrid HIPS_11_9</v>
      </c>
      <c r="B803" s="3" t="str">
        <f t="shared" si="49"/>
        <v>11_9</v>
      </c>
      <c r="C803" s="2" t="str">
        <f t="shared" si="51"/>
        <v>Missouri Valley$Hybrid HIPS$150N$Dryland$Rep$1$Plot110Row11$Range9$@Cross Type: 2</v>
      </c>
      <c r="D803" s="2">
        <v>110</v>
      </c>
      <c r="E803" s="2">
        <v>11</v>
      </c>
      <c r="F803" s="2">
        <v>9</v>
      </c>
      <c r="G803" s="2" t="s">
        <v>392</v>
      </c>
      <c r="H803" s="2">
        <v>1</v>
      </c>
      <c r="I803" s="2" t="s">
        <v>642</v>
      </c>
      <c r="J803" s="2" t="s">
        <v>551</v>
      </c>
      <c r="K803" s="2" t="s">
        <v>552</v>
      </c>
      <c r="L803" s="2" t="str">
        <f t="shared" si="50"/>
        <v>Hybrid HIPS</v>
      </c>
      <c r="M803" t="s">
        <v>381</v>
      </c>
      <c r="N803">
        <v>2</v>
      </c>
      <c r="O803">
        <f>VLOOKUP(A803,'Original Index'!$A:$C,2,FALSE)</f>
        <v>1716292</v>
      </c>
      <c r="P803" s="2">
        <f>VLOOKUP(A803,'Original Index'!$A:$C,3,FALSE)</f>
        <v>1743668</v>
      </c>
      <c r="Q803">
        <f>IF(L803="Hybrid HIPS",VLOOKUP(F803,'Collection Maps'!$MR$5:$NM$46,MATCH(E803,'Collection Maps'!$MR$4:$NM$4,0),FALSE),VLOOKUP(F803,'Collection Maps'!$NS$6:$OO$89,MATCH(E803,'Collection Maps'!$NS$91:$OO$91,0),FALSE))</f>
        <v>1</v>
      </c>
    </row>
    <row r="804" spans="1:17" x14ac:dyDescent="0.45">
      <c r="A804" s="3" t="str">
        <f t="shared" si="48"/>
        <v>Hybrid HIPS_11_10</v>
      </c>
      <c r="B804" s="3" t="str">
        <f t="shared" si="49"/>
        <v>11_10</v>
      </c>
      <c r="C804" s="2" t="str">
        <f t="shared" si="51"/>
        <v>Missouri Valley$Hybrid HIPS$150N$Dryland$Rep$1$Plot111Row11$Range10$@Cross Type: 46</v>
      </c>
      <c r="D804" s="2">
        <v>111</v>
      </c>
      <c r="E804" s="2">
        <v>11</v>
      </c>
      <c r="F804" s="2">
        <v>10</v>
      </c>
      <c r="G804" s="2" t="s">
        <v>411</v>
      </c>
      <c r="H804" s="2">
        <v>1</v>
      </c>
      <c r="I804" s="2" t="s">
        <v>642</v>
      </c>
      <c r="J804" s="2" t="s">
        <v>551</v>
      </c>
      <c r="K804" s="2" t="s">
        <v>552</v>
      </c>
      <c r="L804" s="2" t="str">
        <f t="shared" si="50"/>
        <v>Hybrid HIPS</v>
      </c>
      <c r="M804" t="s">
        <v>381</v>
      </c>
      <c r="N804">
        <v>47</v>
      </c>
      <c r="O804">
        <f>VLOOKUP(A804,'Original Index'!$A:$C,2,FALSE)</f>
        <v>1739636</v>
      </c>
      <c r="P804" s="2">
        <f>VLOOKUP(A804,'Original Index'!$A:$C,3,FALSE)</f>
        <v>1744013</v>
      </c>
      <c r="Q804">
        <f>IF(L804="Hybrid HIPS",VLOOKUP(F804,'Collection Maps'!$MR$5:$NM$46,MATCH(E804,'Collection Maps'!$MR$4:$NM$4,0),FALSE),VLOOKUP(F804,'Collection Maps'!$NS$6:$OO$89,MATCH(E804,'Collection Maps'!$NS$91:$OO$91,0),FALSE))</f>
        <v>2</v>
      </c>
    </row>
    <row r="805" spans="1:17" x14ac:dyDescent="0.45">
      <c r="A805" s="3" t="str">
        <f t="shared" si="48"/>
        <v>Hybrid HIPS_10_10</v>
      </c>
      <c r="B805" s="3" t="str">
        <f t="shared" si="49"/>
        <v>10_10</v>
      </c>
      <c r="C805" s="2" t="str">
        <f t="shared" si="51"/>
        <v>Missouri Valley$Hybrid HIPS$150N$Dryland$Rep$1$Plot112Row10$Range10$@Cross Type: 89</v>
      </c>
      <c r="D805" s="2">
        <v>112</v>
      </c>
      <c r="E805" s="2">
        <v>10</v>
      </c>
      <c r="F805" s="2">
        <v>10</v>
      </c>
      <c r="G805" s="2" t="s">
        <v>410</v>
      </c>
      <c r="H805" s="2">
        <v>1</v>
      </c>
      <c r="I805" s="2" t="s">
        <v>642</v>
      </c>
      <c r="J805" s="2" t="s">
        <v>551</v>
      </c>
      <c r="K805" s="2" t="s">
        <v>552</v>
      </c>
      <c r="L805" s="2" t="str">
        <f t="shared" si="50"/>
        <v>Hybrid HIPS</v>
      </c>
      <c r="M805" t="s">
        <v>381</v>
      </c>
      <c r="N805">
        <v>77</v>
      </c>
      <c r="O805">
        <f>VLOOKUP(A805,'Original Index'!$A:$C,2,FALSE)</f>
        <v>1739663</v>
      </c>
      <c r="P805" s="2">
        <f>VLOOKUP(A805,'Original Index'!$A:$C,3,FALSE)</f>
        <v>1744043</v>
      </c>
      <c r="Q805">
        <f>IF(L805="Hybrid HIPS",VLOOKUP(F805,'Collection Maps'!$MR$5:$NM$46,MATCH(E805,'Collection Maps'!$MR$4:$NM$4,0),FALSE),VLOOKUP(F805,'Collection Maps'!$NS$6:$OO$89,MATCH(E805,'Collection Maps'!$NS$91:$OO$91,0),FALSE))</f>
        <v>2</v>
      </c>
    </row>
    <row r="806" spans="1:17" x14ac:dyDescent="0.45">
      <c r="A806" s="3" t="str">
        <f t="shared" si="48"/>
        <v>Hybrid HIPS_9_10</v>
      </c>
      <c r="B806" s="3" t="str">
        <f t="shared" si="49"/>
        <v>9_10</v>
      </c>
      <c r="C806" s="2" t="str">
        <f t="shared" si="51"/>
        <v>Missouri Valley$Hybrid HIPS$150N$Dryland$Rep$1$Plot113Row9$Range10$@Cross Type: 22</v>
      </c>
      <c r="D806" s="2">
        <v>113</v>
      </c>
      <c r="E806" s="2">
        <v>9</v>
      </c>
      <c r="F806" s="2">
        <v>10</v>
      </c>
      <c r="G806" s="2" t="s">
        <v>409</v>
      </c>
      <c r="H806" s="2">
        <v>1</v>
      </c>
      <c r="I806" s="2" t="s">
        <v>642</v>
      </c>
      <c r="J806" s="2" t="s">
        <v>551</v>
      </c>
      <c r="K806" s="2" t="s">
        <v>552</v>
      </c>
      <c r="L806" s="2" t="str">
        <f t="shared" si="50"/>
        <v>Hybrid HIPS</v>
      </c>
      <c r="M806" t="s">
        <v>381</v>
      </c>
      <c r="N806">
        <v>19</v>
      </c>
      <c r="O806">
        <f>VLOOKUP(A806,'Original Index'!$A:$C,2,FALSE)</f>
        <v>1739612</v>
      </c>
      <c r="P806" s="2">
        <f>VLOOKUP(A806,'Original Index'!$A:$C,3,FALSE)</f>
        <v>1743685</v>
      </c>
      <c r="Q806">
        <f>IF(L806="Hybrid HIPS",VLOOKUP(F806,'Collection Maps'!$MR$5:$NM$46,MATCH(E806,'Collection Maps'!$MR$4:$NM$4,0),FALSE),VLOOKUP(F806,'Collection Maps'!$NS$6:$OO$89,MATCH(E806,'Collection Maps'!$NS$91:$OO$91,0),FALSE))</f>
        <v>2</v>
      </c>
    </row>
    <row r="807" spans="1:17" x14ac:dyDescent="0.45">
      <c r="A807" s="3" t="str">
        <f t="shared" si="48"/>
        <v>Hybrid HIPS_8_10</v>
      </c>
      <c r="B807" s="3" t="str">
        <f t="shared" si="49"/>
        <v>8_10</v>
      </c>
      <c r="C807" s="2" t="str">
        <f t="shared" si="51"/>
        <v>Missouri Valley$Hybrid HIPS$150N$Dryland$Rep$1$Plot114Row8$Range10$@Cross Type: 34</v>
      </c>
      <c r="D807" s="2">
        <v>114</v>
      </c>
      <c r="E807" s="2">
        <v>8</v>
      </c>
      <c r="F807" s="2">
        <v>10</v>
      </c>
      <c r="G807" s="2" t="s">
        <v>408</v>
      </c>
      <c r="H807" s="2">
        <v>1</v>
      </c>
      <c r="I807" s="2" t="s">
        <v>642</v>
      </c>
      <c r="J807" s="2" t="s">
        <v>551</v>
      </c>
      <c r="K807" s="2" t="s">
        <v>552</v>
      </c>
      <c r="L807" s="2" t="str">
        <f t="shared" si="50"/>
        <v>Hybrid HIPS</v>
      </c>
      <c r="M807" t="s">
        <v>381</v>
      </c>
      <c r="N807">
        <v>31</v>
      </c>
      <c r="O807">
        <f>VLOOKUP(A807,'Original Index'!$A:$C,2,FALSE)</f>
        <v>1739624</v>
      </c>
      <c r="P807" s="2">
        <f>VLOOKUP(A807,'Original Index'!$A:$C,3,FALSE)</f>
        <v>1743697</v>
      </c>
      <c r="Q807">
        <f>IF(L807="Hybrid HIPS",VLOOKUP(F807,'Collection Maps'!$MR$5:$NM$46,MATCH(E807,'Collection Maps'!$MR$4:$NM$4,0),FALSE),VLOOKUP(F807,'Collection Maps'!$NS$6:$OO$89,MATCH(E807,'Collection Maps'!$NS$91:$OO$91,0),FALSE))</f>
        <v>2</v>
      </c>
    </row>
    <row r="808" spans="1:17" x14ac:dyDescent="0.45">
      <c r="A808" s="3" t="str">
        <f t="shared" si="48"/>
        <v>Hybrid HIPS_7_10</v>
      </c>
      <c r="B808" s="3" t="str">
        <f t="shared" si="49"/>
        <v>7_10</v>
      </c>
      <c r="C808" s="2" t="str">
        <f t="shared" si="51"/>
        <v>Missouri Valley$Hybrid HIPS$150N$Dryland$Rep$1$Plot115Row7$Range10$@Cross Type: 18</v>
      </c>
      <c r="D808" s="2">
        <v>115</v>
      </c>
      <c r="E808" s="2">
        <v>7</v>
      </c>
      <c r="F808" s="2">
        <v>10</v>
      </c>
      <c r="G808" s="2" t="s">
        <v>407</v>
      </c>
      <c r="H808" s="2">
        <v>1</v>
      </c>
      <c r="I808" s="2" t="s">
        <v>642</v>
      </c>
      <c r="J808" s="2" t="s">
        <v>551</v>
      </c>
      <c r="K808" s="2" t="s">
        <v>552</v>
      </c>
      <c r="L808" s="2" t="str">
        <f t="shared" si="50"/>
        <v>Hybrid HIPS</v>
      </c>
      <c r="M808" t="s">
        <v>381</v>
      </c>
      <c r="N808">
        <v>15</v>
      </c>
      <c r="O808">
        <f>VLOOKUP(A808,'Original Index'!$A:$C,2,FALSE)</f>
        <v>1739608</v>
      </c>
      <c r="P808" s="2">
        <f>VLOOKUP(A808,'Original Index'!$A:$C,3,FALSE)</f>
        <v>1743681</v>
      </c>
      <c r="Q808">
        <f>IF(L808="Hybrid HIPS",VLOOKUP(F808,'Collection Maps'!$MR$5:$NM$46,MATCH(E808,'Collection Maps'!$MR$4:$NM$4,0),FALSE),VLOOKUP(F808,'Collection Maps'!$NS$6:$OO$89,MATCH(E808,'Collection Maps'!$NS$91:$OO$91,0),FALSE))</f>
        <v>2</v>
      </c>
    </row>
    <row r="809" spans="1:17" x14ac:dyDescent="0.45">
      <c r="A809" s="3" t="str">
        <f t="shared" si="48"/>
        <v>Hybrid HIPS_6_10</v>
      </c>
      <c r="B809" s="3" t="str">
        <f t="shared" si="49"/>
        <v>6_10</v>
      </c>
      <c r="C809" s="2" t="str">
        <f t="shared" si="51"/>
        <v>Missouri Valley$Hybrid HIPS$150N$Dryland$Rep$1$Plot116Row6$Range10$@Cross Type: 90</v>
      </c>
      <c r="D809" s="2">
        <v>116</v>
      </c>
      <c r="E809" s="2">
        <v>6</v>
      </c>
      <c r="F809" s="2">
        <v>10</v>
      </c>
      <c r="G809" s="2" t="s">
        <v>406</v>
      </c>
      <c r="H809" s="2">
        <v>1</v>
      </c>
      <c r="I809" s="2" t="s">
        <v>642</v>
      </c>
      <c r="J809" s="2" t="s">
        <v>551</v>
      </c>
      <c r="K809" s="2" t="s">
        <v>552</v>
      </c>
      <c r="L809" s="2" t="str">
        <f t="shared" si="50"/>
        <v>Hybrid HIPS</v>
      </c>
      <c r="M809" t="s">
        <v>381</v>
      </c>
      <c r="N809">
        <v>78</v>
      </c>
      <c r="O809">
        <f>VLOOKUP(A809,'Original Index'!$A:$C,2,FALSE)</f>
        <v>1739664</v>
      </c>
      <c r="P809" s="2">
        <f>VLOOKUP(A809,'Original Index'!$A:$C,3,FALSE)</f>
        <v>1744044</v>
      </c>
      <c r="Q809">
        <f>IF(L809="Hybrid HIPS",VLOOKUP(F809,'Collection Maps'!$MR$5:$NM$46,MATCH(E809,'Collection Maps'!$MR$4:$NM$4,0),FALSE),VLOOKUP(F809,'Collection Maps'!$NS$6:$OO$89,MATCH(E809,'Collection Maps'!$NS$91:$OO$91,0),FALSE))</f>
        <v>2</v>
      </c>
    </row>
    <row r="810" spans="1:17" x14ac:dyDescent="0.45">
      <c r="A810" s="3" t="str">
        <f t="shared" si="48"/>
        <v>Hybrid HIPS_5_10</v>
      </c>
      <c r="B810" s="3" t="str">
        <f t="shared" si="49"/>
        <v>5_10</v>
      </c>
      <c r="C810" s="2" t="str">
        <f t="shared" si="51"/>
        <v>Missouri Valley$Hybrid HIPS$150N$Dryland$Rep$1$Plot117Row5$Range10$@Cross Type: 15</v>
      </c>
      <c r="D810" s="2">
        <v>117</v>
      </c>
      <c r="E810" s="2">
        <v>5</v>
      </c>
      <c r="F810" s="2">
        <v>10</v>
      </c>
      <c r="G810" s="2" t="s">
        <v>405</v>
      </c>
      <c r="H810" s="2">
        <v>1</v>
      </c>
      <c r="I810" s="2" t="s">
        <v>642</v>
      </c>
      <c r="J810" s="2" t="s">
        <v>551</v>
      </c>
      <c r="K810" s="2" t="s">
        <v>552</v>
      </c>
      <c r="L810" s="2" t="str">
        <f t="shared" si="50"/>
        <v>Hybrid HIPS</v>
      </c>
      <c r="M810" t="s">
        <v>381</v>
      </c>
      <c r="N810">
        <v>12</v>
      </c>
      <c r="O810">
        <f>VLOOKUP(A810,'Original Index'!$A:$C,2,FALSE)</f>
        <v>1739605</v>
      </c>
      <c r="P810" s="2">
        <f>VLOOKUP(A810,'Original Index'!$A:$C,3,FALSE)</f>
        <v>1743678</v>
      </c>
      <c r="Q810">
        <f>IF(L810="Hybrid HIPS",VLOOKUP(F810,'Collection Maps'!$MR$5:$NM$46,MATCH(E810,'Collection Maps'!$MR$4:$NM$4,0),FALSE),VLOOKUP(F810,'Collection Maps'!$NS$6:$OO$89,MATCH(E810,'Collection Maps'!$NS$91:$OO$91,0),FALSE))</f>
        <v>2</v>
      </c>
    </row>
    <row r="811" spans="1:17" x14ac:dyDescent="0.45">
      <c r="A811" s="3" t="str">
        <f t="shared" si="48"/>
        <v>Hybrid HIPS_4_10</v>
      </c>
      <c r="B811" s="3" t="str">
        <f t="shared" si="49"/>
        <v>4_10</v>
      </c>
      <c r="C811" s="2" t="str">
        <f t="shared" si="51"/>
        <v>Missouri Valley$Hybrid HIPS$150N$Dryland$Rep$1$Plot118Row4$Range10$@Cross Type: 38</v>
      </c>
      <c r="D811" s="2">
        <v>118</v>
      </c>
      <c r="E811" s="2">
        <v>4</v>
      </c>
      <c r="F811" s="2">
        <v>10</v>
      </c>
      <c r="G811" s="2" t="s">
        <v>404</v>
      </c>
      <c r="H811" s="2">
        <v>1</v>
      </c>
      <c r="I811" s="2" t="s">
        <v>642</v>
      </c>
      <c r="J811" s="2" t="s">
        <v>551</v>
      </c>
      <c r="K811" s="2" t="s">
        <v>552</v>
      </c>
      <c r="L811" s="2" t="str">
        <f t="shared" si="50"/>
        <v>Hybrid HIPS</v>
      </c>
      <c r="M811" t="s">
        <v>381</v>
      </c>
      <c r="N811">
        <v>34</v>
      </c>
      <c r="O811">
        <f>VLOOKUP(A811,'Original Index'!$A:$C,2,FALSE)</f>
        <v>1739628</v>
      </c>
      <c r="P811" s="2">
        <f>VLOOKUP(A811,'Original Index'!$A:$C,3,FALSE)</f>
        <v>1743700</v>
      </c>
      <c r="Q811">
        <f>IF(L811="Hybrid HIPS",VLOOKUP(F811,'Collection Maps'!$MR$5:$NM$46,MATCH(E811,'Collection Maps'!$MR$4:$NM$4,0),FALSE),VLOOKUP(F811,'Collection Maps'!$NS$6:$OO$89,MATCH(E811,'Collection Maps'!$NS$91:$OO$91,0),FALSE))</f>
        <v>2</v>
      </c>
    </row>
    <row r="812" spans="1:17" x14ac:dyDescent="0.45">
      <c r="A812" s="3" t="str">
        <f t="shared" si="48"/>
        <v>Hybrid HIPS_3_10</v>
      </c>
      <c r="B812" s="3" t="str">
        <f t="shared" si="49"/>
        <v>3_10</v>
      </c>
      <c r="C812" s="2" t="str">
        <f t="shared" si="51"/>
        <v>Missouri Valley$Hybrid HIPS$150N$Dryland$Rep$1$Plot119Row3$Range10$@Cross Type: 44</v>
      </c>
      <c r="D812" s="2">
        <v>119</v>
      </c>
      <c r="E812" s="2">
        <v>3</v>
      </c>
      <c r="F812" s="2">
        <v>10</v>
      </c>
      <c r="G812" s="2" t="s">
        <v>403</v>
      </c>
      <c r="H812" s="2">
        <v>1</v>
      </c>
      <c r="I812" s="2" t="s">
        <v>642</v>
      </c>
      <c r="J812" s="2" t="s">
        <v>551</v>
      </c>
      <c r="K812" s="2" t="s">
        <v>552</v>
      </c>
      <c r="L812" s="2" t="str">
        <f t="shared" si="50"/>
        <v>Hybrid HIPS</v>
      </c>
      <c r="M812" t="s">
        <v>381</v>
      </c>
      <c r="N812">
        <v>42</v>
      </c>
      <c r="O812">
        <f>VLOOKUP(A812,'Original Index'!$A:$C,2,FALSE)</f>
        <v>1739634</v>
      </c>
      <c r="P812" s="2">
        <f>VLOOKUP(A812,'Original Index'!$A:$C,3,FALSE)</f>
        <v>1744008</v>
      </c>
      <c r="Q812">
        <f>IF(L812="Hybrid HIPS",VLOOKUP(F812,'Collection Maps'!$MR$5:$NM$46,MATCH(E812,'Collection Maps'!$MR$4:$NM$4,0),FALSE),VLOOKUP(F812,'Collection Maps'!$NS$6:$OO$89,MATCH(E812,'Collection Maps'!$NS$91:$OO$91,0),FALSE))</f>
        <v>2</v>
      </c>
    </row>
    <row r="813" spans="1:17" x14ac:dyDescent="0.45">
      <c r="A813" s="3" t="str">
        <f t="shared" si="48"/>
        <v>Hybrid HIPS_2_10</v>
      </c>
      <c r="B813" s="3" t="str">
        <f t="shared" si="49"/>
        <v>2_10</v>
      </c>
      <c r="C813" s="2" t="str">
        <f t="shared" si="51"/>
        <v>Missouri Valley$Hybrid HIPS$150N$Dryland$Rep$1$Plot120Row2$Range10$@Cross Type: 14</v>
      </c>
      <c r="D813" s="2">
        <v>120</v>
      </c>
      <c r="E813" s="2">
        <v>2</v>
      </c>
      <c r="F813" s="2">
        <v>10</v>
      </c>
      <c r="G813" s="2" t="s">
        <v>402</v>
      </c>
      <c r="H813" s="2">
        <v>1</v>
      </c>
      <c r="I813" s="2" t="s">
        <v>642</v>
      </c>
      <c r="J813" s="2" t="s">
        <v>551</v>
      </c>
      <c r="K813" s="2" t="s">
        <v>552</v>
      </c>
      <c r="L813" s="2" t="str">
        <f t="shared" si="50"/>
        <v>Hybrid HIPS</v>
      </c>
      <c r="M813" t="s">
        <v>381</v>
      </c>
      <c r="N813">
        <v>11</v>
      </c>
      <c r="O813">
        <f>VLOOKUP(A813,'Original Index'!$A:$C,2,FALSE)</f>
        <v>1739604</v>
      </c>
      <c r="P813" s="2">
        <f>VLOOKUP(A813,'Original Index'!$A:$C,3,FALSE)</f>
        <v>1743677</v>
      </c>
      <c r="Q813">
        <f>IF(L813="Hybrid HIPS",VLOOKUP(F813,'Collection Maps'!$MR$5:$NM$46,MATCH(E813,'Collection Maps'!$MR$4:$NM$4,0),FALSE),VLOOKUP(F813,'Collection Maps'!$NS$6:$OO$89,MATCH(E813,'Collection Maps'!$NS$91:$OO$91,0),FALSE))</f>
        <v>2</v>
      </c>
    </row>
    <row r="814" spans="1:17" x14ac:dyDescent="0.45">
      <c r="A814" s="3" t="str">
        <f t="shared" si="48"/>
        <v>Hybrid HIPS_2_11</v>
      </c>
      <c r="B814" s="3" t="str">
        <f t="shared" si="49"/>
        <v>2_11</v>
      </c>
      <c r="C814" s="2" t="str">
        <f t="shared" si="51"/>
        <v>Missouri Valley$Hybrid HIPS$150N$Dryland$Rep$1$Plot121Row2$Range11$@Cross Type: 63</v>
      </c>
      <c r="D814" s="2">
        <v>121</v>
      </c>
      <c r="E814" s="2">
        <v>2</v>
      </c>
      <c r="F814" s="2">
        <v>11</v>
      </c>
      <c r="G814" s="2" t="s">
        <v>433</v>
      </c>
      <c r="H814" s="2">
        <v>1</v>
      </c>
      <c r="I814" s="2" t="s">
        <v>642</v>
      </c>
      <c r="J814" s="2" t="s">
        <v>551</v>
      </c>
      <c r="K814" s="2" t="s">
        <v>552</v>
      </c>
      <c r="L814" s="2" t="str">
        <f t="shared" si="50"/>
        <v>Hybrid HIPS</v>
      </c>
      <c r="M814" t="s">
        <v>381</v>
      </c>
      <c r="N814">
        <v>67</v>
      </c>
      <c r="O814">
        <f>VLOOKUP(A814,'Original Index'!$A:$C,2,FALSE)</f>
        <v>1739653</v>
      </c>
      <c r="P814" s="2">
        <f>VLOOKUP(A814,'Original Index'!$A:$C,3,FALSE)</f>
        <v>1744033</v>
      </c>
      <c r="Q814">
        <f>IF(L814="Hybrid HIPS",VLOOKUP(F814,'Collection Maps'!$MR$5:$NM$46,MATCH(E814,'Collection Maps'!$MR$4:$NM$4,0),FALSE),VLOOKUP(F814,'Collection Maps'!$NS$6:$OO$89,MATCH(E814,'Collection Maps'!$NS$91:$OO$91,0),FALSE))</f>
        <v>3</v>
      </c>
    </row>
    <row r="815" spans="1:17" x14ac:dyDescent="0.45">
      <c r="A815" s="3" t="str">
        <f t="shared" si="48"/>
        <v>Hybrid HIPS_3_11</v>
      </c>
      <c r="B815" s="3" t="str">
        <f t="shared" si="49"/>
        <v>3_11</v>
      </c>
      <c r="C815" s="2" t="str">
        <f t="shared" si="51"/>
        <v>Missouri Valley$Hybrid HIPS$150N$Dryland$Rep$1$Plot122Row3$Range11$@Solar 1</v>
      </c>
      <c r="D815" s="2">
        <v>122</v>
      </c>
      <c r="E815" s="2">
        <v>3</v>
      </c>
      <c r="F815" s="2">
        <v>11</v>
      </c>
      <c r="G815" s="2" t="s">
        <v>428</v>
      </c>
      <c r="H815" s="2">
        <v>1</v>
      </c>
      <c r="I815" s="2" t="s">
        <v>642</v>
      </c>
      <c r="J815" s="2" t="s">
        <v>551</v>
      </c>
      <c r="K815" s="2" t="s">
        <v>552</v>
      </c>
      <c r="L815" s="2" t="str">
        <f t="shared" si="50"/>
        <v>Hybrid HIPS</v>
      </c>
      <c r="M815" t="s">
        <v>381</v>
      </c>
      <c r="N815">
        <v>22</v>
      </c>
      <c r="O815">
        <f>VLOOKUP(A815,'Original Index'!$A:$C,2,FALSE)</f>
        <v>1739810</v>
      </c>
      <c r="P815" s="2">
        <f>VLOOKUP(A815,'Original Index'!$A:$C,3,FALSE)</f>
        <v>1743688</v>
      </c>
      <c r="Q815">
        <f>IF(L815="Hybrid HIPS",VLOOKUP(F815,'Collection Maps'!$MR$5:$NM$46,MATCH(E815,'Collection Maps'!$MR$4:$NM$4,0),FALSE),VLOOKUP(F815,'Collection Maps'!$NS$6:$OO$89,MATCH(E815,'Collection Maps'!$NS$91:$OO$91,0),FALSE))</f>
        <v>3</v>
      </c>
    </row>
    <row r="816" spans="1:17" x14ac:dyDescent="0.45">
      <c r="A816" s="3" t="str">
        <f t="shared" si="48"/>
        <v>Hybrid HIPS_4_11</v>
      </c>
      <c r="B816" s="3" t="str">
        <f t="shared" si="49"/>
        <v>4_11</v>
      </c>
      <c r="C816" s="2" t="str">
        <f t="shared" si="51"/>
        <v>Missouri Valley$Hybrid HIPS$150N$Dryland$Rep$1$Plot123Row4$Range11$@Cross Type: 40</v>
      </c>
      <c r="D816" s="2">
        <v>123</v>
      </c>
      <c r="E816" s="2">
        <v>4</v>
      </c>
      <c r="F816" s="2">
        <v>11</v>
      </c>
      <c r="G816" s="2" t="s">
        <v>422</v>
      </c>
      <c r="H816" s="2">
        <v>1</v>
      </c>
      <c r="I816" s="2" t="s">
        <v>642</v>
      </c>
      <c r="J816" s="2" t="s">
        <v>551</v>
      </c>
      <c r="K816" s="2" t="s">
        <v>552</v>
      </c>
      <c r="L816" s="2" t="str">
        <f t="shared" si="50"/>
        <v>Hybrid HIPS</v>
      </c>
      <c r="M816" t="s">
        <v>381</v>
      </c>
      <c r="N816">
        <v>39</v>
      </c>
      <c r="O816">
        <f>VLOOKUP(A816,'Original Index'!$A:$C,2,FALSE)</f>
        <v>1739630</v>
      </c>
      <c r="P816" s="2">
        <f>VLOOKUP(A816,'Original Index'!$A:$C,3,FALSE)</f>
        <v>1744005</v>
      </c>
      <c r="Q816">
        <f>IF(L816="Hybrid HIPS",VLOOKUP(F816,'Collection Maps'!$MR$5:$NM$46,MATCH(E816,'Collection Maps'!$MR$4:$NM$4,0),FALSE),VLOOKUP(F816,'Collection Maps'!$NS$6:$OO$89,MATCH(E816,'Collection Maps'!$NS$91:$OO$91,0),FALSE))</f>
        <v>3</v>
      </c>
    </row>
    <row r="817" spans="1:17" x14ac:dyDescent="0.45">
      <c r="A817" s="3" t="str">
        <f t="shared" si="48"/>
        <v>Hybrid HIPS_5_11</v>
      </c>
      <c r="B817" s="3" t="str">
        <f t="shared" si="49"/>
        <v>5_11</v>
      </c>
      <c r="C817" s="2" t="str">
        <f t="shared" si="51"/>
        <v>Missouri Valley$Hybrid HIPS$150N$Dryland$Rep$1$Plot124Row5$Range11$@Cross Type: 56</v>
      </c>
      <c r="D817" s="2">
        <v>124</v>
      </c>
      <c r="E817" s="2">
        <v>5</v>
      </c>
      <c r="F817" s="2">
        <v>11</v>
      </c>
      <c r="G817" s="2" t="s">
        <v>384</v>
      </c>
      <c r="H817" s="2">
        <v>1</v>
      </c>
      <c r="I817" s="2" t="s">
        <v>642</v>
      </c>
      <c r="J817" s="2" t="s">
        <v>551</v>
      </c>
      <c r="K817" s="2" t="s">
        <v>552</v>
      </c>
      <c r="L817" s="2" t="str">
        <f t="shared" si="50"/>
        <v>Hybrid HIPS</v>
      </c>
      <c r="M817" t="s">
        <v>381</v>
      </c>
      <c r="N817">
        <v>59</v>
      </c>
      <c r="O817">
        <f>VLOOKUP(A817,'Original Index'!$A:$C,2,FALSE)</f>
        <v>1739646</v>
      </c>
      <c r="P817" s="2">
        <f>VLOOKUP(A817,'Original Index'!$A:$C,3,FALSE)</f>
        <v>1744025</v>
      </c>
      <c r="Q817">
        <f>IF(L817="Hybrid HIPS",VLOOKUP(F817,'Collection Maps'!$MR$5:$NM$46,MATCH(E817,'Collection Maps'!$MR$4:$NM$4,0),FALSE),VLOOKUP(F817,'Collection Maps'!$NS$6:$OO$89,MATCH(E817,'Collection Maps'!$NS$91:$OO$91,0),FALSE))</f>
        <v>3</v>
      </c>
    </row>
    <row r="818" spans="1:17" x14ac:dyDescent="0.45">
      <c r="A818" s="3" t="str">
        <f t="shared" si="48"/>
        <v>Hybrid HIPS_6_11</v>
      </c>
      <c r="B818" s="3" t="str">
        <f t="shared" si="49"/>
        <v>6_11</v>
      </c>
      <c r="C818" s="2" t="str">
        <f t="shared" si="51"/>
        <v>Missouri Valley$Hybrid HIPS$150N$Dryland$Rep$1$Plot125Row6$Range11$@Solar 2</v>
      </c>
      <c r="D818" s="2">
        <v>125</v>
      </c>
      <c r="E818" s="2">
        <v>6</v>
      </c>
      <c r="F818" s="2">
        <v>11</v>
      </c>
      <c r="G818" s="2" t="s">
        <v>425</v>
      </c>
      <c r="H818" s="2">
        <v>1</v>
      </c>
      <c r="I818" s="2" t="s">
        <v>642</v>
      </c>
      <c r="J818" s="2" t="s">
        <v>551</v>
      </c>
      <c r="K818" s="2" t="s">
        <v>552</v>
      </c>
      <c r="L818" s="2" t="str">
        <f t="shared" si="50"/>
        <v>Hybrid HIPS</v>
      </c>
      <c r="M818" t="s">
        <v>381</v>
      </c>
      <c r="N818">
        <v>25</v>
      </c>
      <c r="O818">
        <f>VLOOKUP(A818,'Original Index'!$A:$C,2,FALSE)</f>
        <v>1739811</v>
      </c>
      <c r="P818" s="2">
        <f>VLOOKUP(A818,'Original Index'!$A:$C,3,FALSE)</f>
        <v>1743691</v>
      </c>
      <c r="Q818">
        <f>IF(L818="Hybrid HIPS",VLOOKUP(F818,'Collection Maps'!$MR$5:$NM$46,MATCH(E818,'Collection Maps'!$MR$4:$NM$4,0),FALSE),VLOOKUP(F818,'Collection Maps'!$NS$6:$OO$89,MATCH(E818,'Collection Maps'!$NS$91:$OO$91,0),FALSE))</f>
        <v>3</v>
      </c>
    </row>
    <row r="819" spans="1:17" x14ac:dyDescent="0.45">
      <c r="A819" s="3" t="str">
        <f t="shared" si="48"/>
        <v>Hybrid HIPS_7_11</v>
      </c>
      <c r="B819" s="3" t="str">
        <f t="shared" si="49"/>
        <v>7_11</v>
      </c>
      <c r="C819" s="2" t="str">
        <f t="shared" si="51"/>
        <v>Missouri Valley$Hybrid HIPS$150N$Dryland$Rep$1$Plot126Row7$Range11$@commercial hybrid 3</v>
      </c>
      <c r="D819" s="2">
        <v>126</v>
      </c>
      <c r="E819" s="2">
        <v>7</v>
      </c>
      <c r="F819" s="2">
        <v>11</v>
      </c>
      <c r="G819" s="2" t="s">
        <v>418</v>
      </c>
      <c r="H819" s="2">
        <v>1</v>
      </c>
      <c r="I819" s="2" t="s">
        <v>642</v>
      </c>
      <c r="J819" s="2" t="s">
        <v>551</v>
      </c>
      <c r="K819" s="2" t="s">
        <v>552</v>
      </c>
      <c r="L819" s="2" t="str">
        <f t="shared" si="50"/>
        <v>Hybrid HIPS</v>
      </c>
      <c r="M819" t="s">
        <v>381</v>
      </c>
      <c r="N819">
        <v>85</v>
      </c>
      <c r="O819">
        <f>VLOOKUP(A819,'Original Index'!$A:$C,2,FALSE)</f>
        <v>1739671</v>
      </c>
      <c r="P819" s="2">
        <f>VLOOKUP(A819,'Original Index'!$A:$C,3,FALSE)</f>
        <v>1744051</v>
      </c>
      <c r="Q819">
        <f>IF(L819="Hybrid HIPS",VLOOKUP(F819,'Collection Maps'!$MR$5:$NM$46,MATCH(E819,'Collection Maps'!$MR$4:$NM$4,0),FALSE),VLOOKUP(F819,'Collection Maps'!$NS$6:$OO$89,MATCH(E819,'Collection Maps'!$NS$91:$OO$91,0),FALSE))</f>
        <v>3</v>
      </c>
    </row>
    <row r="820" spans="1:17" x14ac:dyDescent="0.45">
      <c r="A820" s="3" t="str">
        <f t="shared" si="48"/>
        <v>Hybrid HIPS_8_11</v>
      </c>
      <c r="B820" s="3" t="str">
        <f t="shared" si="49"/>
        <v>8_11</v>
      </c>
      <c r="C820" s="2" t="str">
        <f t="shared" si="51"/>
        <v>Missouri Valley$Hybrid HIPS$150N$Dryland$Rep$1$Plot127Row8$Range11$@Cross Type: 67</v>
      </c>
      <c r="D820" s="2">
        <v>127</v>
      </c>
      <c r="E820" s="2">
        <v>8</v>
      </c>
      <c r="F820" s="2">
        <v>11</v>
      </c>
      <c r="G820" s="2" t="s">
        <v>432</v>
      </c>
      <c r="H820" s="2">
        <v>1</v>
      </c>
      <c r="I820" s="2" t="s">
        <v>642</v>
      </c>
      <c r="J820" s="2" t="s">
        <v>551</v>
      </c>
      <c r="K820" s="2" t="s">
        <v>552</v>
      </c>
      <c r="L820" s="2" t="str">
        <f t="shared" si="50"/>
        <v>Hybrid HIPS</v>
      </c>
      <c r="M820" t="s">
        <v>381</v>
      </c>
      <c r="N820">
        <v>71</v>
      </c>
      <c r="O820">
        <f>VLOOKUP(A820,'Original Index'!$A:$C,2,FALSE)</f>
        <v>1739657</v>
      </c>
      <c r="P820" s="2">
        <f>VLOOKUP(A820,'Original Index'!$A:$C,3,FALSE)</f>
        <v>1744037</v>
      </c>
      <c r="Q820">
        <f>IF(L820="Hybrid HIPS",VLOOKUP(F820,'Collection Maps'!$MR$5:$NM$46,MATCH(E820,'Collection Maps'!$MR$4:$NM$4,0),FALSE),VLOOKUP(F820,'Collection Maps'!$NS$6:$OO$89,MATCH(E820,'Collection Maps'!$NS$91:$OO$91,0),FALSE))</f>
        <v>3</v>
      </c>
    </row>
    <row r="821" spans="1:17" x14ac:dyDescent="0.45">
      <c r="A821" s="3" t="str">
        <f t="shared" si="48"/>
        <v>Hybrid HIPS_9_11</v>
      </c>
      <c r="B821" s="3" t="str">
        <f t="shared" si="49"/>
        <v>9_11</v>
      </c>
      <c r="C821" s="2" t="str">
        <f t="shared" si="51"/>
        <v>Missouri Valley$Hybrid HIPS$150N$Dryland$Rep$1$Plot128Row9$Range11$@Cross Type: 77</v>
      </c>
      <c r="D821" s="2">
        <v>128</v>
      </c>
      <c r="E821" s="2">
        <v>9</v>
      </c>
      <c r="F821" s="2">
        <v>11</v>
      </c>
      <c r="G821" s="2" t="s">
        <v>427</v>
      </c>
      <c r="H821" s="2">
        <v>1</v>
      </c>
      <c r="I821" s="2" t="s">
        <v>642</v>
      </c>
      <c r="J821" s="2" t="s">
        <v>551</v>
      </c>
      <c r="K821" s="2" t="s">
        <v>552</v>
      </c>
      <c r="L821" s="2" t="str">
        <f t="shared" si="50"/>
        <v>Hybrid HIPS</v>
      </c>
      <c r="M821" t="s">
        <v>381</v>
      </c>
      <c r="N821">
        <v>74</v>
      </c>
      <c r="O821">
        <f>VLOOKUP(A821,'Original Index'!$A:$C,2,FALSE)</f>
        <v>1739660</v>
      </c>
      <c r="P821" s="2">
        <f>VLOOKUP(A821,'Original Index'!$A:$C,3,FALSE)</f>
        <v>1744040</v>
      </c>
      <c r="Q821">
        <f>IF(L821="Hybrid HIPS",VLOOKUP(F821,'Collection Maps'!$MR$5:$NM$46,MATCH(E821,'Collection Maps'!$MR$4:$NM$4,0),FALSE),VLOOKUP(F821,'Collection Maps'!$NS$6:$OO$89,MATCH(E821,'Collection Maps'!$NS$91:$OO$91,0),FALSE))</f>
        <v>3</v>
      </c>
    </row>
    <row r="822" spans="1:17" x14ac:dyDescent="0.45">
      <c r="A822" s="3" t="str">
        <f t="shared" si="48"/>
        <v>Hybrid HIPS_10_11</v>
      </c>
      <c r="B822" s="3" t="str">
        <f t="shared" si="49"/>
        <v>10_11</v>
      </c>
      <c r="C822" s="2" t="str">
        <f t="shared" si="51"/>
        <v>Missouri Valley$Hybrid HIPS$150N$Dryland$Rep$1$Plot129Row10$Range11$@commercial hybrid 5</v>
      </c>
      <c r="D822" s="2">
        <v>129</v>
      </c>
      <c r="E822" s="2">
        <v>10</v>
      </c>
      <c r="F822" s="2">
        <v>11</v>
      </c>
      <c r="G822" s="2" t="s">
        <v>431</v>
      </c>
      <c r="H822" s="2">
        <v>1</v>
      </c>
      <c r="I822" s="2" t="s">
        <v>642</v>
      </c>
      <c r="J822" s="2" t="s">
        <v>551</v>
      </c>
      <c r="K822" s="2" t="s">
        <v>552</v>
      </c>
      <c r="L822" s="2" t="str">
        <f t="shared" si="50"/>
        <v>Hybrid HIPS</v>
      </c>
      <c r="M822" t="s">
        <v>381</v>
      </c>
      <c r="N822">
        <v>87</v>
      </c>
      <c r="O822">
        <f>VLOOKUP(A822,'Original Index'!$A:$C,2,FALSE)</f>
        <v>1739673</v>
      </c>
      <c r="P822" s="2">
        <f>VLOOKUP(A822,'Original Index'!$A:$C,3,FALSE)</f>
        <v>1744053</v>
      </c>
      <c r="Q822">
        <f>IF(L822="Hybrid HIPS",VLOOKUP(F822,'Collection Maps'!$MR$5:$NM$46,MATCH(E822,'Collection Maps'!$MR$4:$NM$4,0),FALSE),VLOOKUP(F822,'Collection Maps'!$NS$6:$OO$89,MATCH(E822,'Collection Maps'!$NS$91:$OO$91,0),FALSE))</f>
        <v>3</v>
      </c>
    </row>
    <row r="823" spans="1:17" x14ac:dyDescent="0.45">
      <c r="A823" s="3" t="str">
        <f t="shared" si="48"/>
        <v>Hybrid HIPS_11_11</v>
      </c>
      <c r="B823" s="3" t="str">
        <f t="shared" si="49"/>
        <v>11_11</v>
      </c>
      <c r="C823" s="2" t="str">
        <f t="shared" si="51"/>
        <v>Missouri Valley$Hybrid HIPS$150N$Dryland$Rep$1$Plot130Row11$Range11$@Cross Type: 70</v>
      </c>
      <c r="D823" s="2">
        <v>130</v>
      </c>
      <c r="E823" s="2">
        <v>11</v>
      </c>
      <c r="F823" s="2">
        <v>11</v>
      </c>
      <c r="G823" s="2" t="s">
        <v>430</v>
      </c>
      <c r="H823" s="2">
        <v>1</v>
      </c>
      <c r="I823" s="2" t="s">
        <v>642</v>
      </c>
      <c r="J823" s="2" t="s">
        <v>551</v>
      </c>
      <c r="K823" s="2" t="s">
        <v>552</v>
      </c>
      <c r="L823" s="2" t="str">
        <f t="shared" si="50"/>
        <v>Hybrid HIPS</v>
      </c>
      <c r="M823" t="s">
        <v>381</v>
      </c>
      <c r="N823">
        <v>73</v>
      </c>
      <c r="O823">
        <f>VLOOKUP(A823,'Original Index'!$A:$C,2,FALSE)</f>
        <v>1739659</v>
      </c>
      <c r="P823" s="2">
        <f>VLOOKUP(A823,'Original Index'!$A:$C,3,FALSE)</f>
        <v>1744039</v>
      </c>
      <c r="Q823">
        <f>IF(L823="Hybrid HIPS",VLOOKUP(F823,'Collection Maps'!$MR$5:$NM$46,MATCH(E823,'Collection Maps'!$MR$4:$NM$4,0),FALSE),VLOOKUP(F823,'Collection Maps'!$NS$6:$OO$89,MATCH(E823,'Collection Maps'!$NS$91:$OO$91,0),FALSE))</f>
        <v>3</v>
      </c>
    </row>
    <row r="824" spans="1:17" x14ac:dyDescent="0.45">
      <c r="A824" s="3" t="str">
        <f t="shared" si="48"/>
        <v>Hybrid HIPS_11_12</v>
      </c>
      <c r="B824" s="3" t="str">
        <f t="shared" si="49"/>
        <v>11_12</v>
      </c>
      <c r="C824" s="2" t="str">
        <f t="shared" si="51"/>
        <v>Missouri Valley$Hybrid HIPS$150N$Dryland$Rep$1$Plot131Row11$Range12$@Cross Type: 16</v>
      </c>
      <c r="D824" s="2">
        <v>131</v>
      </c>
      <c r="E824" s="2">
        <v>11</v>
      </c>
      <c r="F824" s="2">
        <v>12</v>
      </c>
      <c r="G824" s="2" t="s">
        <v>441</v>
      </c>
      <c r="H824" s="2">
        <v>1</v>
      </c>
      <c r="I824" s="2" t="s">
        <v>642</v>
      </c>
      <c r="J824" s="2" t="s">
        <v>551</v>
      </c>
      <c r="K824" s="2" t="s">
        <v>552</v>
      </c>
      <c r="L824" s="2" t="str">
        <f t="shared" si="50"/>
        <v>Hybrid HIPS</v>
      </c>
      <c r="M824" t="s">
        <v>381</v>
      </c>
      <c r="N824">
        <v>13</v>
      </c>
      <c r="O824">
        <f>VLOOKUP(A824,'Original Index'!$A:$C,2,FALSE)</f>
        <v>1739606</v>
      </c>
      <c r="P824" s="2">
        <f>VLOOKUP(A824,'Original Index'!$A:$C,3,FALSE)</f>
        <v>1743679</v>
      </c>
      <c r="Q824">
        <f>IF(L824="Hybrid HIPS",VLOOKUP(F824,'Collection Maps'!$MR$5:$NM$46,MATCH(E824,'Collection Maps'!$MR$4:$NM$4,0),FALSE),VLOOKUP(F824,'Collection Maps'!$NS$6:$OO$89,MATCH(E824,'Collection Maps'!$NS$91:$OO$91,0),FALSE))</f>
        <v>4</v>
      </c>
    </row>
    <row r="825" spans="1:17" x14ac:dyDescent="0.45">
      <c r="A825" s="3" t="str">
        <f t="shared" si="48"/>
        <v>Hybrid HIPS_10_12</v>
      </c>
      <c r="B825" s="3" t="str">
        <f t="shared" si="49"/>
        <v>10_12</v>
      </c>
      <c r="C825" s="2" t="str">
        <f t="shared" si="51"/>
        <v>Missouri Valley$Hybrid HIPS$150N$Dryland$Rep$1$Plot132Row10$Range12$@Cross Type: 32</v>
      </c>
      <c r="D825" s="2">
        <v>132</v>
      </c>
      <c r="E825" s="2">
        <v>10</v>
      </c>
      <c r="F825" s="2">
        <v>12</v>
      </c>
      <c r="G825" s="2" t="s">
        <v>426</v>
      </c>
      <c r="H825" s="2">
        <v>1</v>
      </c>
      <c r="I825" s="2" t="s">
        <v>642</v>
      </c>
      <c r="J825" s="2" t="s">
        <v>551</v>
      </c>
      <c r="K825" s="2" t="s">
        <v>552</v>
      </c>
      <c r="L825" s="2" t="str">
        <f t="shared" si="50"/>
        <v>Hybrid HIPS</v>
      </c>
      <c r="M825" t="s">
        <v>381</v>
      </c>
      <c r="N825">
        <v>30</v>
      </c>
      <c r="O825">
        <f>VLOOKUP(A825,'Original Index'!$A:$C,2,FALSE)</f>
        <v>1739622</v>
      </c>
      <c r="P825" s="2">
        <f>VLOOKUP(A825,'Original Index'!$A:$C,3,FALSE)</f>
        <v>1743696</v>
      </c>
      <c r="Q825">
        <f>IF(L825="Hybrid HIPS",VLOOKUP(F825,'Collection Maps'!$MR$5:$NM$46,MATCH(E825,'Collection Maps'!$MR$4:$NM$4,0),FALSE),VLOOKUP(F825,'Collection Maps'!$NS$6:$OO$89,MATCH(E825,'Collection Maps'!$NS$91:$OO$91,0),FALSE))</f>
        <v>4</v>
      </c>
    </row>
    <row r="826" spans="1:17" x14ac:dyDescent="0.45">
      <c r="A826" s="3" t="str">
        <f t="shared" si="48"/>
        <v>Hybrid HIPS_9_12</v>
      </c>
      <c r="B826" s="3" t="str">
        <f t="shared" si="49"/>
        <v>9_12</v>
      </c>
      <c r="C826" s="2" t="str">
        <f t="shared" si="51"/>
        <v>Missouri Valley$Hybrid HIPS$150N$Dryland$Rep$1$Plot133Row9$Range12$@Cross Type: 54</v>
      </c>
      <c r="D826" s="2">
        <v>133</v>
      </c>
      <c r="E826" s="2">
        <v>9</v>
      </c>
      <c r="F826" s="2">
        <v>12</v>
      </c>
      <c r="G826" s="2" t="s">
        <v>423</v>
      </c>
      <c r="H826" s="2">
        <v>1</v>
      </c>
      <c r="I826" s="2" t="s">
        <v>642</v>
      </c>
      <c r="J826" s="2" t="s">
        <v>551</v>
      </c>
      <c r="K826" s="2" t="s">
        <v>552</v>
      </c>
      <c r="L826" s="2" t="str">
        <f t="shared" si="50"/>
        <v>Hybrid HIPS</v>
      </c>
      <c r="M826" t="s">
        <v>381</v>
      </c>
      <c r="N826">
        <v>57</v>
      </c>
      <c r="O826">
        <f>VLOOKUP(A826,'Original Index'!$A:$C,2,FALSE)</f>
        <v>1739644</v>
      </c>
      <c r="P826" s="2">
        <f>VLOOKUP(A826,'Original Index'!$A:$C,3,FALSE)</f>
        <v>1744023</v>
      </c>
      <c r="Q826">
        <f>IF(L826="Hybrid HIPS",VLOOKUP(F826,'Collection Maps'!$MR$5:$NM$46,MATCH(E826,'Collection Maps'!$MR$4:$NM$4,0),FALSE),VLOOKUP(F826,'Collection Maps'!$NS$6:$OO$89,MATCH(E826,'Collection Maps'!$NS$91:$OO$91,0),FALSE))</f>
        <v>4</v>
      </c>
    </row>
    <row r="827" spans="1:17" x14ac:dyDescent="0.45">
      <c r="A827" s="3" t="str">
        <f t="shared" si="48"/>
        <v>Hybrid HIPS_8_12</v>
      </c>
      <c r="B827" s="3" t="str">
        <f t="shared" si="49"/>
        <v>8_12</v>
      </c>
      <c r="C827" s="2" t="str">
        <f t="shared" si="51"/>
        <v>Missouri Valley$Hybrid HIPS$150N$Dryland$Rep$1$Plot134Row8$Range12$@commercial hybrid 1</v>
      </c>
      <c r="D827" s="2">
        <v>134</v>
      </c>
      <c r="E827" s="2">
        <v>8</v>
      </c>
      <c r="F827" s="2">
        <v>12</v>
      </c>
      <c r="G827" s="2" t="s">
        <v>440</v>
      </c>
      <c r="H827" s="2">
        <v>1</v>
      </c>
      <c r="I827" s="2" t="s">
        <v>642</v>
      </c>
      <c r="J827" s="2" t="s">
        <v>551</v>
      </c>
      <c r="K827" s="2" t="s">
        <v>552</v>
      </c>
      <c r="L827" s="2" t="str">
        <f t="shared" si="50"/>
        <v>Hybrid HIPS</v>
      </c>
      <c r="M827" t="s">
        <v>381</v>
      </c>
      <c r="N827">
        <v>83</v>
      </c>
      <c r="O827">
        <f>VLOOKUP(A827,'Original Index'!$A:$C,2,FALSE)</f>
        <v>1739669</v>
      </c>
      <c r="P827" s="2">
        <f>VLOOKUP(A827,'Original Index'!$A:$C,3,FALSE)</f>
        <v>1744049</v>
      </c>
      <c r="Q827">
        <f>IF(L827="Hybrid HIPS",VLOOKUP(F827,'Collection Maps'!$MR$5:$NM$46,MATCH(E827,'Collection Maps'!$MR$4:$NM$4,0),FALSE),VLOOKUP(F827,'Collection Maps'!$NS$6:$OO$89,MATCH(E827,'Collection Maps'!$NS$91:$OO$91,0),FALSE))</f>
        <v>4</v>
      </c>
    </row>
    <row r="828" spans="1:17" x14ac:dyDescent="0.45">
      <c r="A828" s="3" t="str">
        <f t="shared" si="48"/>
        <v>Hybrid HIPS_7_12</v>
      </c>
      <c r="B828" s="3" t="str">
        <f t="shared" si="49"/>
        <v>7_12</v>
      </c>
      <c r="C828" s="2" t="str">
        <f t="shared" si="51"/>
        <v>Missouri Valley$Hybrid HIPS$150N$Dryland$Rep$1$Plot135Row7$Range12$@Cross Type: 26</v>
      </c>
      <c r="D828" s="2">
        <v>135</v>
      </c>
      <c r="E828" s="2">
        <v>7</v>
      </c>
      <c r="F828" s="2">
        <v>12</v>
      </c>
      <c r="G828" s="2" t="s">
        <v>439</v>
      </c>
      <c r="H828" s="2">
        <v>1</v>
      </c>
      <c r="I828" s="2" t="s">
        <v>642</v>
      </c>
      <c r="J828" s="2" t="s">
        <v>551</v>
      </c>
      <c r="K828" s="2" t="s">
        <v>552</v>
      </c>
      <c r="L828" s="2" t="str">
        <f t="shared" si="50"/>
        <v>Hybrid HIPS</v>
      </c>
      <c r="M828" t="s">
        <v>381</v>
      </c>
      <c r="N828">
        <v>35</v>
      </c>
      <c r="O828">
        <f>VLOOKUP(A828,'Original Index'!$A:$C,2,FALSE)</f>
        <v>1739616</v>
      </c>
      <c r="P828" s="2">
        <f>VLOOKUP(A828,'Original Index'!$A:$C,3,FALSE)</f>
        <v>1744001</v>
      </c>
      <c r="Q828">
        <f>IF(L828="Hybrid HIPS",VLOOKUP(F828,'Collection Maps'!$MR$5:$NM$46,MATCH(E828,'Collection Maps'!$MR$4:$NM$4,0),FALSE),VLOOKUP(F828,'Collection Maps'!$NS$6:$OO$89,MATCH(E828,'Collection Maps'!$NS$91:$OO$91,0),FALSE))</f>
        <v>4</v>
      </c>
    </row>
    <row r="829" spans="1:17" x14ac:dyDescent="0.45">
      <c r="A829" s="3" t="str">
        <f t="shared" si="48"/>
        <v>Hybrid HIPS_6_12</v>
      </c>
      <c r="B829" s="3" t="str">
        <f t="shared" si="49"/>
        <v>6_12</v>
      </c>
      <c r="C829" s="2" t="str">
        <f t="shared" si="51"/>
        <v>Missouri Valley$Hybrid HIPS$150N$Dryland$Rep$1$Plot136Row6$Range12$@Cross Type: 33</v>
      </c>
      <c r="D829" s="2">
        <v>136</v>
      </c>
      <c r="E829" s="2">
        <v>6</v>
      </c>
      <c r="F829" s="2">
        <v>12</v>
      </c>
      <c r="G829" s="2" t="s">
        <v>438</v>
      </c>
      <c r="H829" s="2">
        <v>1</v>
      </c>
      <c r="I829" s="2" t="s">
        <v>642</v>
      </c>
      <c r="J829" s="2" t="s">
        <v>551</v>
      </c>
      <c r="K829" s="2" t="s">
        <v>552</v>
      </c>
      <c r="L829" s="2" t="str">
        <f t="shared" si="50"/>
        <v>Hybrid HIPS</v>
      </c>
      <c r="M829" t="s">
        <v>381</v>
      </c>
      <c r="N829">
        <v>36</v>
      </c>
      <c r="O829">
        <f>VLOOKUP(A829,'Original Index'!$A:$C,2,FALSE)</f>
        <v>1739623</v>
      </c>
      <c r="P829" s="2">
        <f>VLOOKUP(A829,'Original Index'!$A:$C,3,FALSE)</f>
        <v>1744002</v>
      </c>
      <c r="Q829">
        <f>IF(L829="Hybrid HIPS",VLOOKUP(F829,'Collection Maps'!$MR$5:$NM$46,MATCH(E829,'Collection Maps'!$MR$4:$NM$4,0),FALSE),VLOOKUP(F829,'Collection Maps'!$NS$6:$OO$89,MATCH(E829,'Collection Maps'!$NS$91:$OO$91,0),FALSE))</f>
        <v>4</v>
      </c>
    </row>
    <row r="830" spans="1:17" x14ac:dyDescent="0.45">
      <c r="A830" s="3" t="str">
        <f t="shared" si="48"/>
        <v>Hybrid HIPS_5_12</v>
      </c>
      <c r="B830" s="3" t="str">
        <f t="shared" si="49"/>
        <v>5_12</v>
      </c>
      <c r="C830" s="2" t="str">
        <f t="shared" si="51"/>
        <v>Missouri Valley$Hybrid HIPS$150N$Dryland$Rep$1$Plot137Row5$Range12$@Cross Type: 35</v>
      </c>
      <c r="D830" s="2">
        <v>137</v>
      </c>
      <c r="E830" s="2">
        <v>5</v>
      </c>
      <c r="F830" s="2">
        <v>12</v>
      </c>
      <c r="G830" s="2" t="s">
        <v>437</v>
      </c>
      <c r="H830" s="2">
        <v>1</v>
      </c>
      <c r="I830" s="2" t="s">
        <v>642</v>
      </c>
      <c r="J830" s="2" t="s">
        <v>551</v>
      </c>
      <c r="K830" s="2" t="s">
        <v>552</v>
      </c>
      <c r="L830" s="2" t="str">
        <f t="shared" si="50"/>
        <v>Hybrid HIPS</v>
      </c>
      <c r="M830" t="s">
        <v>381</v>
      </c>
      <c r="N830">
        <v>37</v>
      </c>
      <c r="O830">
        <f>VLOOKUP(A830,'Original Index'!$A:$C,2,FALSE)</f>
        <v>1739625</v>
      </c>
      <c r="P830" s="2">
        <f>VLOOKUP(A830,'Original Index'!$A:$C,3,FALSE)</f>
        <v>1744003</v>
      </c>
      <c r="Q830">
        <f>IF(L830="Hybrid HIPS",VLOOKUP(F830,'Collection Maps'!$MR$5:$NM$46,MATCH(E830,'Collection Maps'!$MR$4:$NM$4,0),FALSE),VLOOKUP(F830,'Collection Maps'!$NS$6:$OO$89,MATCH(E830,'Collection Maps'!$NS$91:$OO$91,0),FALSE))</f>
        <v>4</v>
      </c>
    </row>
    <row r="831" spans="1:17" x14ac:dyDescent="0.45">
      <c r="A831" s="3" t="str">
        <f t="shared" si="48"/>
        <v>Hybrid HIPS_4_12</v>
      </c>
      <c r="B831" s="3" t="str">
        <f t="shared" si="49"/>
        <v>4_12</v>
      </c>
      <c r="C831" s="2" t="str">
        <f t="shared" si="51"/>
        <v>Missouri Valley$Hybrid HIPS$150N$Dryland$Rep$1$Plot138Row4$Range12$@Cross Type: 48</v>
      </c>
      <c r="D831" s="2">
        <v>138</v>
      </c>
      <c r="E831" s="2">
        <v>4</v>
      </c>
      <c r="F831" s="2">
        <v>12</v>
      </c>
      <c r="G831" s="2" t="s">
        <v>436</v>
      </c>
      <c r="H831" s="2">
        <v>1</v>
      </c>
      <c r="I831" s="2" t="s">
        <v>642</v>
      </c>
      <c r="J831" s="2" t="s">
        <v>551</v>
      </c>
      <c r="K831" s="2" t="s">
        <v>552</v>
      </c>
      <c r="L831" s="2" t="str">
        <f t="shared" si="50"/>
        <v>Hybrid HIPS</v>
      </c>
      <c r="M831" t="s">
        <v>381</v>
      </c>
      <c r="N831">
        <v>49</v>
      </c>
      <c r="O831">
        <f>VLOOKUP(A831,'Original Index'!$A:$C,2,FALSE)</f>
        <v>1739638</v>
      </c>
      <c r="P831" s="2">
        <f>VLOOKUP(A831,'Original Index'!$A:$C,3,FALSE)</f>
        <v>1744015</v>
      </c>
      <c r="Q831">
        <f>IF(L831="Hybrid HIPS",VLOOKUP(F831,'Collection Maps'!$MR$5:$NM$46,MATCH(E831,'Collection Maps'!$MR$4:$NM$4,0),FALSE),VLOOKUP(F831,'Collection Maps'!$NS$6:$OO$89,MATCH(E831,'Collection Maps'!$NS$91:$OO$91,0),FALSE))</f>
        <v>4</v>
      </c>
    </row>
    <row r="832" spans="1:17" x14ac:dyDescent="0.45">
      <c r="A832" s="3" t="str">
        <f t="shared" si="48"/>
        <v>Hybrid HIPS_3_12</v>
      </c>
      <c r="B832" s="3" t="str">
        <f t="shared" si="49"/>
        <v>3_12</v>
      </c>
      <c r="C832" s="2" t="str">
        <f t="shared" si="51"/>
        <v>Missouri Valley$Hybrid HIPS$150N$Dryland$Rep$1$Plot139Row3$Range12$@Cross Type: 1</v>
      </c>
      <c r="D832" s="2">
        <v>139</v>
      </c>
      <c r="E832" s="2">
        <v>3</v>
      </c>
      <c r="F832" s="2">
        <v>12</v>
      </c>
      <c r="G832" s="2" t="s">
        <v>435</v>
      </c>
      <c r="H832" s="2">
        <v>1</v>
      </c>
      <c r="I832" s="2" t="s">
        <v>642</v>
      </c>
      <c r="J832" s="2" t="s">
        <v>551</v>
      </c>
      <c r="K832" s="2" t="s">
        <v>552</v>
      </c>
      <c r="L832" s="2" t="str">
        <f t="shared" si="50"/>
        <v>Hybrid HIPS</v>
      </c>
      <c r="M832" t="s">
        <v>381</v>
      </c>
      <c r="N832">
        <v>1</v>
      </c>
      <c r="O832">
        <f>VLOOKUP(A832,'Original Index'!$A:$C,2,FALSE)</f>
        <v>1716291</v>
      </c>
      <c r="P832" s="2">
        <f>VLOOKUP(A832,'Original Index'!$A:$C,3,FALSE)</f>
        <v>1743667</v>
      </c>
      <c r="Q832">
        <f>IF(L832="Hybrid HIPS",VLOOKUP(F832,'Collection Maps'!$MR$5:$NM$46,MATCH(E832,'Collection Maps'!$MR$4:$NM$4,0),FALSE),VLOOKUP(F832,'Collection Maps'!$NS$6:$OO$89,MATCH(E832,'Collection Maps'!$NS$91:$OO$91,0),FALSE))</f>
        <v>4</v>
      </c>
    </row>
    <row r="833" spans="1:17" x14ac:dyDescent="0.45">
      <c r="A833" s="3" t="str">
        <f t="shared" si="48"/>
        <v>Hybrid HIPS_2_12</v>
      </c>
      <c r="B833" s="3" t="str">
        <f t="shared" si="49"/>
        <v>2_12</v>
      </c>
      <c r="C833" s="2" t="str">
        <f t="shared" si="51"/>
        <v>Missouri Valley$Hybrid HIPS$150N$Dryland$Rep$1$Plot140Row2$Range12$@Cross Type: 49</v>
      </c>
      <c r="D833" s="2">
        <v>140</v>
      </c>
      <c r="E833" s="2">
        <v>2</v>
      </c>
      <c r="F833" s="2">
        <v>12</v>
      </c>
      <c r="G833" s="2" t="s">
        <v>434</v>
      </c>
      <c r="H833" s="2">
        <v>1</v>
      </c>
      <c r="I833" s="2" t="s">
        <v>642</v>
      </c>
      <c r="J833" s="2" t="s">
        <v>551</v>
      </c>
      <c r="K833" s="2" t="s">
        <v>552</v>
      </c>
      <c r="L833" s="2" t="str">
        <f t="shared" si="50"/>
        <v>Hybrid HIPS</v>
      </c>
      <c r="M833" t="s">
        <v>381</v>
      </c>
      <c r="N833">
        <v>50</v>
      </c>
      <c r="O833">
        <f>VLOOKUP(A833,'Original Index'!$A:$C,2,FALSE)</f>
        <v>1739639</v>
      </c>
      <c r="P833" s="2">
        <f>VLOOKUP(A833,'Original Index'!$A:$C,3,FALSE)</f>
        <v>1744016</v>
      </c>
      <c r="Q833">
        <f>IF(L833="Hybrid HIPS",VLOOKUP(F833,'Collection Maps'!$MR$5:$NM$46,MATCH(E833,'Collection Maps'!$MR$4:$NM$4,0),FALSE),VLOOKUP(F833,'Collection Maps'!$NS$6:$OO$89,MATCH(E833,'Collection Maps'!$NS$91:$OO$91,0),FALSE))</f>
        <v>4</v>
      </c>
    </row>
    <row r="834" spans="1:17" x14ac:dyDescent="0.45">
      <c r="A834" s="3" t="str">
        <f t="shared" ref="A834:A897" si="52">L834&amp;"_"&amp;B834</f>
        <v>Hybrid HIPS_2_13</v>
      </c>
      <c r="B834" s="3" t="str">
        <f t="shared" ref="B834:B897" si="53">E834&amp;"_"&amp;F834</f>
        <v>2_13</v>
      </c>
      <c r="C834" s="2" t="str">
        <f t="shared" si="51"/>
        <v>Missouri Valley$Hybrid HIPS$150N$Dryland$Rep$1$Plot141Row2$Range13$@Cross Type: 25</v>
      </c>
      <c r="D834" s="2">
        <v>141</v>
      </c>
      <c r="E834" s="2">
        <v>2</v>
      </c>
      <c r="F834" s="2">
        <v>13</v>
      </c>
      <c r="G834" s="2" t="s">
        <v>382</v>
      </c>
      <c r="H834" s="2">
        <v>1</v>
      </c>
      <c r="I834" s="2" t="s">
        <v>642</v>
      </c>
      <c r="J834" s="2" t="s">
        <v>551</v>
      </c>
      <c r="K834" s="2" t="s">
        <v>552</v>
      </c>
      <c r="L834" s="2" t="str">
        <f t="shared" ref="L834:L897" si="54">IF(M834="LC2120","Inbred HIPS","Hybrid HIPS")</f>
        <v>Hybrid HIPS</v>
      </c>
      <c r="M834" t="s">
        <v>381</v>
      </c>
      <c r="N834">
        <v>23</v>
      </c>
      <c r="O834">
        <f>VLOOKUP(A834,'Original Index'!$A:$C,2,FALSE)</f>
        <v>1739615</v>
      </c>
      <c r="P834" s="2">
        <f>VLOOKUP(A834,'Original Index'!$A:$C,3,FALSE)</f>
        <v>1743689</v>
      </c>
      <c r="Q834">
        <f>IF(L834="Hybrid HIPS",VLOOKUP(F834,'Collection Maps'!$MR$5:$NM$46,MATCH(E834,'Collection Maps'!$MR$4:$NM$4,0),FALSE),VLOOKUP(F834,'Collection Maps'!$NS$6:$OO$89,MATCH(E834,'Collection Maps'!$NS$91:$OO$91,0),FALSE))</f>
        <v>5</v>
      </c>
    </row>
    <row r="835" spans="1:17" x14ac:dyDescent="0.45">
      <c r="A835" s="3" t="str">
        <f t="shared" si="52"/>
        <v>Hybrid HIPS_3_13</v>
      </c>
      <c r="B835" s="3" t="str">
        <f t="shared" si="53"/>
        <v>3_13</v>
      </c>
      <c r="C835" s="2" t="str">
        <f t="shared" ref="C835:C898" si="55">K835&amp;"$"&amp;L835&amp;"$"&amp;I835&amp;"$"&amp;J835&amp;"$"&amp;"Rep"&amp;"$"&amp;H835&amp;"$"&amp;"Plot"&amp;D835&amp;"Row"&amp;E835&amp;"$"&amp;"Range"&amp;F835&amp;"$"&amp;"@"&amp;G835</f>
        <v>Missouri Valley$Hybrid HIPS$150N$Dryland$Rep$1$Plot142Row3$Range13$@Cross Type: 86</v>
      </c>
      <c r="D835" s="2">
        <v>142</v>
      </c>
      <c r="E835" s="2">
        <v>3</v>
      </c>
      <c r="F835" s="2">
        <v>13</v>
      </c>
      <c r="G835" s="2" t="s">
        <v>416</v>
      </c>
      <c r="H835" s="2">
        <v>1</v>
      </c>
      <c r="I835" s="2" t="s">
        <v>642</v>
      </c>
      <c r="J835" s="2" t="s">
        <v>551</v>
      </c>
      <c r="K835" s="2" t="s">
        <v>552</v>
      </c>
      <c r="L835" s="2" t="str">
        <f t="shared" si="54"/>
        <v>Hybrid HIPS</v>
      </c>
      <c r="M835" t="s">
        <v>381</v>
      </c>
      <c r="N835">
        <v>75</v>
      </c>
      <c r="O835">
        <f>VLOOKUP(A835,'Original Index'!$A:$C,2,FALSE)</f>
        <v>1739661</v>
      </c>
      <c r="P835" s="2">
        <f>VLOOKUP(A835,'Original Index'!$A:$C,3,FALSE)</f>
        <v>1744041</v>
      </c>
      <c r="Q835">
        <f>IF(L835="Hybrid HIPS",VLOOKUP(F835,'Collection Maps'!$MR$5:$NM$46,MATCH(E835,'Collection Maps'!$MR$4:$NM$4,0),FALSE),VLOOKUP(F835,'Collection Maps'!$NS$6:$OO$89,MATCH(E835,'Collection Maps'!$NS$91:$OO$91,0),FALSE))</f>
        <v>5</v>
      </c>
    </row>
    <row r="836" spans="1:17" x14ac:dyDescent="0.45">
      <c r="A836" s="3" t="str">
        <f t="shared" si="52"/>
        <v>Hybrid HIPS_4_13</v>
      </c>
      <c r="B836" s="3" t="str">
        <f t="shared" si="53"/>
        <v>4_13</v>
      </c>
      <c r="C836" s="2" t="str">
        <f t="shared" si="55"/>
        <v>Missouri Valley$Hybrid HIPS$150N$Dryland$Rep$1$Plot143Row4$Range13$@Cross Type: 52</v>
      </c>
      <c r="D836" s="2">
        <v>143</v>
      </c>
      <c r="E836" s="2">
        <v>4</v>
      </c>
      <c r="F836" s="2">
        <v>13</v>
      </c>
      <c r="G836" s="2" t="s">
        <v>454</v>
      </c>
      <c r="H836" s="2">
        <v>1</v>
      </c>
      <c r="I836" s="2" t="s">
        <v>642</v>
      </c>
      <c r="J836" s="2" t="s">
        <v>551</v>
      </c>
      <c r="K836" s="2" t="s">
        <v>552</v>
      </c>
      <c r="L836" s="2" t="str">
        <f t="shared" si="54"/>
        <v>Hybrid HIPS</v>
      </c>
      <c r="M836" t="s">
        <v>381</v>
      </c>
      <c r="N836">
        <v>53</v>
      </c>
      <c r="O836">
        <f>VLOOKUP(A836,'Original Index'!$A:$C,2,FALSE)</f>
        <v>1739642</v>
      </c>
      <c r="P836" s="2">
        <f>VLOOKUP(A836,'Original Index'!$A:$C,3,FALSE)</f>
        <v>1744019</v>
      </c>
      <c r="Q836">
        <f>IF(L836="Hybrid HIPS",VLOOKUP(F836,'Collection Maps'!$MR$5:$NM$46,MATCH(E836,'Collection Maps'!$MR$4:$NM$4,0),FALSE),VLOOKUP(F836,'Collection Maps'!$NS$6:$OO$89,MATCH(E836,'Collection Maps'!$NS$91:$OO$91,0),FALSE))</f>
        <v>5</v>
      </c>
    </row>
    <row r="837" spans="1:17" x14ac:dyDescent="0.45">
      <c r="A837" s="3" t="str">
        <f t="shared" si="52"/>
        <v>Hybrid HIPS_5_13</v>
      </c>
      <c r="B837" s="3" t="str">
        <f t="shared" si="53"/>
        <v>5_13</v>
      </c>
      <c r="C837" s="2" t="str">
        <f t="shared" si="55"/>
        <v>Missouri Valley$Hybrid HIPS$150N$Dryland$Rep$1$Plot144Row5$Range13$@Cross Type: 6</v>
      </c>
      <c r="D837" s="2">
        <v>144</v>
      </c>
      <c r="E837" s="2">
        <v>5</v>
      </c>
      <c r="F837" s="2">
        <v>13</v>
      </c>
      <c r="G837" s="2" t="s">
        <v>450</v>
      </c>
      <c r="H837" s="2">
        <v>1</v>
      </c>
      <c r="I837" s="2" t="s">
        <v>642</v>
      </c>
      <c r="J837" s="2" t="s">
        <v>551</v>
      </c>
      <c r="K837" s="2" t="s">
        <v>552</v>
      </c>
      <c r="L837" s="2" t="str">
        <f t="shared" si="54"/>
        <v>Hybrid HIPS</v>
      </c>
      <c r="M837" t="s">
        <v>381</v>
      </c>
      <c r="N837">
        <v>44</v>
      </c>
      <c r="O837">
        <f>VLOOKUP(A837,'Original Index'!$A:$C,2,FALSE)</f>
        <v>1716296</v>
      </c>
      <c r="P837" s="2">
        <f>VLOOKUP(A837,'Original Index'!$A:$C,3,FALSE)</f>
        <v>1744010</v>
      </c>
      <c r="Q837">
        <f>IF(L837="Hybrid HIPS",VLOOKUP(F837,'Collection Maps'!$MR$5:$NM$46,MATCH(E837,'Collection Maps'!$MR$4:$NM$4,0),FALSE),VLOOKUP(F837,'Collection Maps'!$NS$6:$OO$89,MATCH(E837,'Collection Maps'!$NS$91:$OO$91,0),FALSE))</f>
        <v>5</v>
      </c>
    </row>
    <row r="838" spans="1:17" x14ac:dyDescent="0.45">
      <c r="A838" s="3" t="str">
        <f t="shared" si="52"/>
        <v>Hybrid HIPS_6_13</v>
      </c>
      <c r="B838" s="3" t="str">
        <f t="shared" si="53"/>
        <v>6_13</v>
      </c>
      <c r="C838" s="2" t="str">
        <f t="shared" si="55"/>
        <v>Missouri Valley$Hybrid HIPS$150N$Dryland$Rep$1$Plot145Row6$Range13$@Cross Type: 5</v>
      </c>
      <c r="D838" s="2">
        <v>145</v>
      </c>
      <c r="E838" s="2">
        <v>6</v>
      </c>
      <c r="F838" s="2">
        <v>13</v>
      </c>
      <c r="G838" s="2" t="s">
        <v>449</v>
      </c>
      <c r="H838" s="2">
        <v>1</v>
      </c>
      <c r="I838" s="2" t="s">
        <v>642</v>
      </c>
      <c r="J838" s="2" t="s">
        <v>551</v>
      </c>
      <c r="K838" s="2" t="s">
        <v>552</v>
      </c>
      <c r="L838" s="2" t="str">
        <f t="shared" si="54"/>
        <v>Hybrid HIPS</v>
      </c>
      <c r="M838" t="s">
        <v>381</v>
      </c>
      <c r="N838">
        <v>45</v>
      </c>
      <c r="O838">
        <f>VLOOKUP(A838,'Original Index'!$A:$C,2,FALSE)</f>
        <v>1716295</v>
      </c>
      <c r="P838" s="2">
        <f>VLOOKUP(A838,'Original Index'!$A:$C,3,FALSE)</f>
        <v>1744011</v>
      </c>
      <c r="Q838">
        <f>IF(L838="Hybrid HIPS",VLOOKUP(F838,'Collection Maps'!$MR$5:$NM$46,MATCH(E838,'Collection Maps'!$MR$4:$NM$4,0),FALSE),VLOOKUP(F838,'Collection Maps'!$NS$6:$OO$89,MATCH(E838,'Collection Maps'!$NS$91:$OO$91,0),FALSE))</f>
        <v>5</v>
      </c>
    </row>
    <row r="839" spans="1:17" x14ac:dyDescent="0.45">
      <c r="A839" s="3" t="str">
        <f t="shared" si="52"/>
        <v>Hybrid HIPS_7_13</v>
      </c>
      <c r="B839" s="3" t="str">
        <f t="shared" si="53"/>
        <v>7_13</v>
      </c>
      <c r="C839" s="2" t="str">
        <f t="shared" si="55"/>
        <v>Missouri Valley$Hybrid HIPS$150N$Dryland$Rep$1$Plot146Row7$Range13$@Cross Type: 42</v>
      </c>
      <c r="D839" s="2">
        <v>146</v>
      </c>
      <c r="E839" s="2">
        <v>7</v>
      </c>
      <c r="F839" s="2">
        <v>13</v>
      </c>
      <c r="G839" s="2" t="s">
        <v>448</v>
      </c>
      <c r="H839" s="2">
        <v>1</v>
      </c>
      <c r="I839" s="2" t="s">
        <v>642</v>
      </c>
      <c r="J839" s="2" t="s">
        <v>551</v>
      </c>
      <c r="K839" s="2" t="s">
        <v>552</v>
      </c>
      <c r="L839" s="2" t="str">
        <f t="shared" si="54"/>
        <v>Hybrid HIPS</v>
      </c>
      <c r="M839" t="s">
        <v>381</v>
      </c>
      <c r="N839">
        <v>46</v>
      </c>
      <c r="O839">
        <f>VLOOKUP(A839,'Original Index'!$A:$C,2,FALSE)</f>
        <v>1739632</v>
      </c>
      <c r="P839" s="2">
        <f>VLOOKUP(A839,'Original Index'!$A:$C,3,FALSE)</f>
        <v>1744012</v>
      </c>
      <c r="Q839">
        <f>IF(L839="Hybrid HIPS",VLOOKUP(F839,'Collection Maps'!$MR$5:$NM$46,MATCH(E839,'Collection Maps'!$MR$4:$NM$4,0),FALSE),VLOOKUP(F839,'Collection Maps'!$NS$6:$OO$89,MATCH(E839,'Collection Maps'!$NS$91:$OO$91,0),FALSE))</f>
        <v>5</v>
      </c>
    </row>
    <row r="840" spans="1:17" x14ac:dyDescent="0.45">
      <c r="A840" s="3" t="str">
        <f t="shared" si="52"/>
        <v>Hybrid HIPS_8_13</v>
      </c>
      <c r="B840" s="3" t="str">
        <f t="shared" si="53"/>
        <v>8_13</v>
      </c>
      <c r="C840" s="2" t="str">
        <f t="shared" si="55"/>
        <v>Missouri Valley$Hybrid HIPS$150N$Dryland$Rep$1$Plot147Row8$Range13$@Cross Type: 57</v>
      </c>
      <c r="D840" s="2">
        <v>147</v>
      </c>
      <c r="E840" s="2">
        <v>8</v>
      </c>
      <c r="F840" s="2">
        <v>13</v>
      </c>
      <c r="G840" s="2" t="s">
        <v>453</v>
      </c>
      <c r="H840" s="2">
        <v>1</v>
      </c>
      <c r="I840" s="2" t="s">
        <v>642</v>
      </c>
      <c r="J840" s="2" t="s">
        <v>551</v>
      </c>
      <c r="K840" s="2" t="s">
        <v>552</v>
      </c>
      <c r="L840" s="2" t="str">
        <f t="shared" si="54"/>
        <v>Hybrid HIPS</v>
      </c>
      <c r="M840" t="s">
        <v>381</v>
      </c>
      <c r="N840">
        <v>60</v>
      </c>
      <c r="O840">
        <f>VLOOKUP(A840,'Original Index'!$A:$C,2,FALSE)</f>
        <v>1739647</v>
      </c>
      <c r="P840" s="2">
        <f>VLOOKUP(A840,'Original Index'!$A:$C,3,FALSE)</f>
        <v>1744026</v>
      </c>
      <c r="Q840">
        <f>IF(L840="Hybrid HIPS",VLOOKUP(F840,'Collection Maps'!$MR$5:$NM$46,MATCH(E840,'Collection Maps'!$MR$4:$NM$4,0),FALSE),VLOOKUP(F840,'Collection Maps'!$NS$6:$OO$89,MATCH(E840,'Collection Maps'!$NS$91:$OO$91,0),FALSE))</f>
        <v>5</v>
      </c>
    </row>
    <row r="841" spans="1:17" x14ac:dyDescent="0.45">
      <c r="A841" s="3" t="str">
        <f t="shared" si="52"/>
        <v>Hybrid HIPS_9_13</v>
      </c>
      <c r="B841" s="3" t="str">
        <f t="shared" si="53"/>
        <v>9_13</v>
      </c>
      <c r="C841" s="2" t="str">
        <f t="shared" si="55"/>
        <v>Missouri Valley$Hybrid HIPS$150N$Dryland$Rep$1$Plot148Row9$Range13$@Cross Type: 31</v>
      </c>
      <c r="D841" s="2">
        <v>148</v>
      </c>
      <c r="E841" s="2">
        <v>9</v>
      </c>
      <c r="F841" s="2">
        <v>13</v>
      </c>
      <c r="G841" s="2" t="s">
        <v>452</v>
      </c>
      <c r="H841" s="2">
        <v>1</v>
      </c>
      <c r="I841" s="2" t="s">
        <v>642</v>
      </c>
      <c r="J841" s="2" t="s">
        <v>551</v>
      </c>
      <c r="K841" s="2" t="s">
        <v>552</v>
      </c>
      <c r="L841" s="2" t="str">
        <f t="shared" si="54"/>
        <v>Hybrid HIPS</v>
      </c>
      <c r="M841" t="s">
        <v>381</v>
      </c>
      <c r="N841">
        <v>29</v>
      </c>
      <c r="O841">
        <f>VLOOKUP(A841,'Original Index'!$A:$C,2,FALSE)</f>
        <v>1739621</v>
      </c>
      <c r="P841" s="2">
        <f>VLOOKUP(A841,'Original Index'!$A:$C,3,FALSE)</f>
        <v>1743695</v>
      </c>
      <c r="Q841">
        <f>IF(L841="Hybrid HIPS",VLOOKUP(F841,'Collection Maps'!$MR$5:$NM$46,MATCH(E841,'Collection Maps'!$MR$4:$NM$4,0),FALSE),VLOOKUP(F841,'Collection Maps'!$NS$6:$OO$89,MATCH(E841,'Collection Maps'!$NS$91:$OO$91,0),FALSE))</f>
        <v>5</v>
      </c>
    </row>
    <row r="842" spans="1:17" x14ac:dyDescent="0.45">
      <c r="A842" s="3" t="str">
        <f t="shared" si="52"/>
        <v>Hybrid HIPS_10_13</v>
      </c>
      <c r="B842" s="3" t="str">
        <f t="shared" si="53"/>
        <v>10_13</v>
      </c>
      <c r="C842" s="2" t="str">
        <f t="shared" si="55"/>
        <v>Missouri Valley$Hybrid HIPS$150N$Dryland$Rep$1$Plot149Row10$Range13$@Cross Type: 61</v>
      </c>
      <c r="D842" s="2">
        <v>149</v>
      </c>
      <c r="E842" s="2">
        <v>10</v>
      </c>
      <c r="F842" s="2">
        <v>13</v>
      </c>
      <c r="G842" s="2" t="s">
        <v>412</v>
      </c>
      <c r="H842" s="2">
        <v>1</v>
      </c>
      <c r="I842" s="2" t="s">
        <v>642</v>
      </c>
      <c r="J842" s="2" t="s">
        <v>551</v>
      </c>
      <c r="K842" s="2" t="s">
        <v>552</v>
      </c>
      <c r="L842" s="2" t="str">
        <f t="shared" si="54"/>
        <v>Hybrid HIPS</v>
      </c>
      <c r="M842" t="s">
        <v>381</v>
      </c>
      <c r="N842">
        <v>65</v>
      </c>
      <c r="O842">
        <f>VLOOKUP(A842,'Original Index'!$A:$C,2,FALSE)</f>
        <v>1739651</v>
      </c>
      <c r="P842" s="2">
        <f>VLOOKUP(A842,'Original Index'!$A:$C,3,FALSE)</f>
        <v>1744031</v>
      </c>
      <c r="Q842">
        <f>IF(L842="Hybrid HIPS",VLOOKUP(F842,'Collection Maps'!$MR$5:$NM$46,MATCH(E842,'Collection Maps'!$MR$4:$NM$4,0),FALSE),VLOOKUP(F842,'Collection Maps'!$NS$6:$OO$89,MATCH(E842,'Collection Maps'!$NS$91:$OO$91,0),FALSE))</f>
        <v>5</v>
      </c>
    </row>
    <row r="843" spans="1:17" x14ac:dyDescent="0.45">
      <c r="A843" s="3" t="str">
        <f t="shared" si="52"/>
        <v>Hybrid HIPS_11_13</v>
      </c>
      <c r="B843" s="3" t="str">
        <f t="shared" si="53"/>
        <v>11_13</v>
      </c>
      <c r="C843" s="2" t="str">
        <f t="shared" si="55"/>
        <v>Missouri Valley$Hybrid HIPS$150N$Dryland$Rep$1$Plot150Row11$Range13$@Cross Type: 87</v>
      </c>
      <c r="D843" s="2">
        <v>150</v>
      </c>
      <c r="E843" s="2">
        <v>11</v>
      </c>
      <c r="F843" s="2">
        <v>13</v>
      </c>
      <c r="G843" s="2" t="s">
        <v>429</v>
      </c>
      <c r="H843" s="2">
        <v>1</v>
      </c>
      <c r="I843" s="2" t="s">
        <v>642</v>
      </c>
      <c r="J843" s="2" t="s">
        <v>551</v>
      </c>
      <c r="K843" s="2" t="s">
        <v>552</v>
      </c>
      <c r="L843" s="2" t="str">
        <f t="shared" si="54"/>
        <v>Hybrid HIPS</v>
      </c>
      <c r="M843" t="s">
        <v>381</v>
      </c>
      <c r="N843">
        <v>76</v>
      </c>
      <c r="O843">
        <f>VLOOKUP(A843,'Original Index'!$A:$C,2,FALSE)</f>
        <v>1739662</v>
      </c>
      <c r="P843" s="2">
        <f>VLOOKUP(A843,'Original Index'!$A:$C,3,FALSE)</f>
        <v>1744042</v>
      </c>
      <c r="Q843">
        <f>IF(L843="Hybrid HIPS",VLOOKUP(F843,'Collection Maps'!$MR$5:$NM$46,MATCH(E843,'Collection Maps'!$MR$4:$NM$4,0),FALSE),VLOOKUP(F843,'Collection Maps'!$NS$6:$OO$89,MATCH(E843,'Collection Maps'!$NS$91:$OO$91,0),FALSE))</f>
        <v>5</v>
      </c>
    </row>
    <row r="844" spans="1:17" x14ac:dyDescent="0.45">
      <c r="A844" s="3" t="str">
        <f t="shared" si="52"/>
        <v>Hybrid HIPS_11_14</v>
      </c>
      <c r="B844" s="3" t="str">
        <f t="shared" si="53"/>
        <v>11_14</v>
      </c>
      <c r="C844" s="2" t="str">
        <f t="shared" si="55"/>
        <v>Missouri Valley$Hybrid HIPS$150N$Dryland$Rep$1$Plot151Row11$Range14$@Cross Type: 4</v>
      </c>
      <c r="D844" s="2">
        <v>151</v>
      </c>
      <c r="E844" s="2">
        <v>11</v>
      </c>
      <c r="F844" s="2">
        <v>14</v>
      </c>
      <c r="G844" s="2" t="s">
        <v>420</v>
      </c>
      <c r="H844" s="2">
        <v>1</v>
      </c>
      <c r="I844" s="2" t="s">
        <v>642</v>
      </c>
      <c r="J844" s="2" t="s">
        <v>551</v>
      </c>
      <c r="K844" s="2" t="s">
        <v>552</v>
      </c>
      <c r="L844" s="2" t="str">
        <f t="shared" si="54"/>
        <v>Hybrid HIPS</v>
      </c>
      <c r="M844" t="s">
        <v>381</v>
      </c>
      <c r="N844">
        <v>4</v>
      </c>
      <c r="O844">
        <f>VLOOKUP(A844,'Original Index'!$A:$C,2,FALSE)</f>
        <v>1716294</v>
      </c>
      <c r="P844" s="2">
        <f>VLOOKUP(A844,'Original Index'!$A:$C,3,FALSE)</f>
        <v>1743670</v>
      </c>
      <c r="Q844">
        <f>IF(L844="Hybrid HIPS",VLOOKUP(F844,'Collection Maps'!$MR$5:$NM$46,MATCH(E844,'Collection Maps'!$MR$4:$NM$4,0),FALSE),VLOOKUP(F844,'Collection Maps'!$NS$6:$OO$89,MATCH(E844,'Collection Maps'!$NS$91:$OO$91,0),FALSE))</f>
        <v>6</v>
      </c>
    </row>
    <row r="845" spans="1:17" x14ac:dyDescent="0.45">
      <c r="A845" s="3" t="str">
        <f t="shared" si="52"/>
        <v>Hybrid HIPS_10_14</v>
      </c>
      <c r="B845" s="3" t="str">
        <f t="shared" si="53"/>
        <v>10_14</v>
      </c>
      <c r="C845" s="2" t="str">
        <f t="shared" si="55"/>
        <v>Missouri Valley$Hybrid HIPS$150N$Dryland$Rep$1$Plot152Row10$Range14$@Cross Type: 27</v>
      </c>
      <c r="D845" s="2">
        <v>152</v>
      </c>
      <c r="E845" s="2">
        <v>10</v>
      </c>
      <c r="F845" s="2">
        <v>14</v>
      </c>
      <c r="G845" s="2" t="s">
        <v>419</v>
      </c>
      <c r="H845" s="2">
        <v>1</v>
      </c>
      <c r="I845" s="2" t="s">
        <v>642</v>
      </c>
      <c r="J845" s="2" t="s">
        <v>551</v>
      </c>
      <c r="K845" s="2" t="s">
        <v>552</v>
      </c>
      <c r="L845" s="2" t="str">
        <f t="shared" si="54"/>
        <v>Hybrid HIPS</v>
      </c>
      <c r="M845" t="s">
        <v>381</v>
      </c>
      <c r="N845">
        <v>24</v>
      </c>
      <c r="O845">
        <f>VLOOKUP(A845,'Original Index'!$A:$C,2,FALSE)</f>
        <v>1739617</v>
      </c>
      <c r="P845" s="2">
        <f>VLOOKUP(A845,'Original Index'!$A:$C,3,FALSE)</f>
        <v>1743690</v>
      </c>
      <c r="Q845">
        <f>IF(L845="Hybrid HIPS",VLOOKUP(F845,'Collection Maps'!$MR$5:$NM$46,MATCH(E845,'Collection Maps'!$MR$4:$NM$4,0),FALSE),VLOOKUP(F845,'Collection Maps'!$NS$6:$OO$89,MATCH(E845,'Collection Maps'!$NS$91:$OO$91,0),FALSE))</f>
        <v>6</v>
      </c>
    </row>
    <row r="846" spans="1:17" x14ac:dyDescent="0.45">
      <c r="A846" s="3" t="str">
        <f t="shared" si="52"/>
        <v>Hybrid HIPS_9_14</v>
      </c>
      <c r="B846" s="3" t="str">
        <f t="shared" si="53"/>
        <v>9_14</v>
      </c>
      <c r="C846" s="2" t="str">
        <f t="shared" si="55"/>
        <v>Missouri Valley$Hybrid HIPS$150N$Dryland$Rep$1$Plot153Row9$Range14$@Cross Type: 45</v>
      </c>
      <c r="D846" s="2">
        <v>153</v>
      </c>
      <c r="E846" s="2">
        <v>9</v>
      </c>
      <c r="F846" s="2">
        <v>14</v>
      </c>
      <c r="G846" s="2" t="s">
        <v>445</v>
      </c>
      <c r="H846" s="2">
        <v>1</v>
      </c>
      <c r="I846" s="2" t="s">
        <v>642</v>
      </c>
      <c r="J846" s="2" t="s">
        <v>551</v>
      </c>
      <c r="K846" s="2" t="s">
        <v>552</v>
      </c>
      <c r="L846" s="2" t="str">
        <f t="shared" si="54"/>
        <v>Hybrid HIPS</v>
      </c>
      <c r="M846" t="s">
        <v>381</v>
      </c>
      <c r="N846">
        <v>43</v>
      </c>
      <c r="O846">
        <f>VLOOKUP(A846,'Original Index'!$A:$C,2,FALSE)</f>
        <v>1739635</v>
      </c>
      <c r="P846" s="2">
        <f>VLOOKUP(A846,'Original Index'!$A:$C,3,FALSE)</f>
        <v>1744009</v>
      </c>
      <c r="Q846">
        <f>IF(L846="Hybrid HIPS",VLOOKUP(F846,'Collection Maps'!$MR$5:$NM$46,MATCH(E846,'Collection Maps'!$MR$4:$NM$4,0),FALSE),VLOOKUP(F846,'Collection Maps'!$NS$6:$OO$89,MATCH(E846,'Collection Maps'!$NS$91:$OO$91,0),FALSE))</f>
        <v>6</v>
      </c>
    </row>
    <row r="847" spans="1:17" x14ac:dyDescent="0.45">
      <c r="A847" s="3" t="str">
        <f t="shared" si="52"/>
        <v>Hybrid HIPS_8_14</v>
      </c>
      <c r="B847" s="3" t="str">
        <f t="shared" si="53"/>
        <v>8_14</v>
      </c>
      <c r="C847" s="2" t="str">
        <f t="shared" si="55"/>
        <v>Missouri Valley$Hybrid HIPS$150N$Dryland$Rep$1$Plot154Row8$Range14$@Cross Type: 37</v>
      </c>
      <c r="D847" s="2">
        <v>154</v>
      </c>
      <c r="E847" s="2">
        <v>8</v>
      </c>
      <c r="F847" s="2">
        <v>14</v>
      </c>
      <c r="G847" s="2" t="s">
        <v>458</v>
      </c>
      <c r="H847" s="2">
        <v>1</v>
      </c>
      <c r="I847" s="2" t="s">
        <v>642</v>
      </c>
      <c r="J847" s="2" t="s">
        <v>551</v>
      </c>
      <c r="K847" s="2" t="s">
        <v>552</v>
      </c>
      <c r="L847" s="2" t="str">
        <f t="shared" si="54"/>
        <v>Hybrid HIPS</v>
      </c>
      <c r="M847" t="s">
        <v>381</v>
      </c>
      <c r="N847">
        <v>33</v>
      </c>
      <c r="O847">
        <f>VLOOKUP(A847,'Original Index'!$A:$C,2,FALSE)</f>
        <v>1739627</v>
      </c>
      <c r="P847" s="2">
        <f>VLOOKUP(A847,'Original Index'!$A:$C,3,FALSE)</f>
        <v>1743699</v>
      </c>
      <c r="Q847">
        <f>IF(L847="Hybrid HIPS",VLOOKUP(F847,'Collection Maps'!$MR$5:$NM$46,MATCH(E847,'Collection Maps'!$MR$4:$NM$4,0),FALSE),VLOOKUP(F847,'Collection Maps'!$NS$6:$OO$89,MATCH(E847,'Collection Maps'!$NS$91:$OO$91,0),FALSE))</f>
        <v>6</v>
      </c>
    </row>
    <row r="848" spans="1:17" x14ac:dyDescent="0.45">
      <c r="A848" s="3" t="str">
        <f t="shared" si="52"/>
        <v>Hybrid HIPS_7_14</v>
      </c>
      <c r="B848" s="3" t="str">
        <f t="shared" si="53"/>
        <v>7_14</v>
      </c>
      <c r="C848" s="2" t="str">
        <f t="shared" si="55"/>
        <v>Missouri Valley$Hybrid HIPS$150N$Dryland$Rep$1$Plot155Row7$Range14$@Cross Type: 8</v>
      </c>
      <c r="D848" s="2">
        <v>155</v>
      </c>
      <c r="E848" s="2">
        <v>7</v>
      </c>
      <c r="F848" s="2">
        <v>14</v>
      </c>
      <c r="G848" s="2" t="s">
        <v>457</v>
      </c>
      <c r="H848" s="2">
        <v>1</v>
      </c>
      <c r="I848" s="2" t="s">
        <v>642</v>
      </c>
      <c r="J848" s="2" t="s">
        <v>551</v>
      </c>
      <c r="K848" s="2" t="s">
        <v>552</v>
      </c>
      <c r="L848" s="2" t="str">
        <f t="shared" si="54"/>
        <v>Hybrid HIPS</v>
      </c>
      <c r="M848" t="s">
        <v>381</v>
      </c>
      <c r="N848">
        <v>55</v>
      </c>
      <c r="O848">
        <f>VLOOKUP(A848,'Original Index'!$A:$C,2,FALSE)</f>
        <v>1716298</v>
      </c>
      <c r="P848" s="2">
        <f>VLOOKUP(A848,'Original Index'!$A:$C,3,FALSE)</f>
        <v>1744021</v>
      </c>
      <c r="Q848">
        <f>IF(L848="Hybrid HIPS",VLOOKUP(F848,'Collection Maps'!$MR$5:$NM$46,MATCH(E848,'Collection Maps'!$MR$4:$NM$4,0),FALSE),VLOOKUP(F848,'Collection Maps'!$NS$6:$OO$89,MATCH(E848,'Collection Maps'!$NS$91:$OO$91,0),FALSE))</f>
        <v>6</v>
      </c>
    </row>
    <row r="849" spans="1:17" x14ac:dyDescent="0.45">
      <c r="A849" s="3" t="str">
        <f t="shared" si="52"/>
        <v>Hybrid HIPS_6_14</v>
      </c>
      <c r="B849" s="3" t="str">
        <f t="shared" si="53"/>
        <v>6_14</v>
      </c>
      <c r="C849" s="2" t="str">
        <f t="shared" si="55"/>
        <v>Missouri Valley$Hybrid HIPS$150N$Dryland$Rep$1$Plot156Row6$Range14$@Solar 3</v>
      </c>
      <c r="D849" s="2">
        <v>156</v>
      </c>
      <c r="E849" s="2">
        <v>6</v>
      </c>
      <c r="F849" s="2">
        <v>14</v>
      </c>
      <c r="G849" s="2" t="s">
        <v>456</v>
      </c>
      <c r="H849" s="2">
        <v>1</v>
      </c>
      <c r="I849" s="2" t="s">
        <v>642</v>
      </c>
      <c r="J849" s="2" t="s">
        <v>551</v>
      </c>
      <c r="K849" s="2" t="s">
        <v>552</v>
      </c>
      <c r="L849" s="2" t="str">
        <f t="shared" si="54"/>
        <v>Hybrid HIPS</v>
      </c>
      <c r="M849" t="s">
        <v>381</v>
      </c>
      <c r="N849">
        <v>56</v>
      </c>
      <c r="O849">
        <f>VLOOKUP(A849,'Original Index'!$A:$C,2,FALSE)</f>
        <v>1739812</v>
      </c>
      <c r="P849" s="2">
        <f>VLOOKUP(A849,'Original Index'!$A:$C,3,FALSE)</f>
        <v>1744022</v>
      </c>
      <c r="Q849">
        <f>IF(L849="Hybrid HIPS",VLOOKUP(F849,'Collection Maps'!$MR$5:$NM$46,MATCH(E849,'Collection Maps'!$MR$4:$NM$4,0),FALSE),VLOOKUP(F849,'Collection Maps'!$NS$6:$OO$89,MATCH(E849,'Collection Maps'!$NS$91:$OO$91,0),FALSE))</f>
        <v>6</v>
      </c>
    </row>
    <row r="850" spans="1:17" x14ac:dyDescent="0.45">
      <c r="A850" s="3" t="str">
        <f t="shared" si="52"/>
        <v>Hybrid HIPS_5_14</v>
      </c>
      <c r="B850" s="3" t="str">
        <f t="shared" si="53"/>
        <v>5_14</v>
      </c>
      <c r="C850" s="2" t="str">
        <f t="shared" si="55"/>
        <v>Missouri Valley$Hybrid HIPS$150N$Dryland$Rep$1$Plot157Row5$Range14$@Cross Type: 9</v>
      </c>
      <c r="D850" s="2">
        <v>157</v>
      </c>
      <c r="E850" s="2">
        <v>5</v>
      </c>
      <c r="F850" s="2">
        <v>14</v>
      </c>
      <c r="G850" s="2" t="s">
        <v>391</v>
      </c>
      <c r="H850" s="2">
        <v>1</v>
      </c>
      <c r="I850" s="2" t="s">
        <v>642</v>
      </c>
      <c r="J850" s="2" t="s">
        <v>551</v>
      </c>
      <c r="K850" s="2" t="s">
        <v>552</v>
      </c>
      <c r="L850" s="2" t="str">
        <f t="shared" si="54"/>
        <v>Hybrid HIPS</v>
      </c>
      <c r="M850" t="s">
        <v>381</v>
      </c>
      <c r="N850">
        <v>6</v>
      </c>
      <c r="O850">
        <f>VLOOKUP(A850,'Original Index'!$A:$C,2,FALSE)</f>
        <v>1716299</v>
      </c>
      <c r="P850" s="2">
        <f>VLOOKUP(A850,'Original Index'!$A:$C,3,FALSE)</f>
        <v>1743672</v>
      </c>
      <c r="Q850">
        <f>IF(L850="Hybrid HIPS",VLOOKUP(F850,'Collection Maps'!$MR$5:$NM$46,MATCH(E850,'Collection Maps'!$MR$4:$NM$4,0),FALSE),VLOOKUP(F850,'Collection Maps'!$NS$6:$OO$89,MATCH(E850,'Collection Maps'!$NS$91:$OO$91,0),FALSE))</f>
        <v>6</v>
      </c>
    </row>
    <row r="851" spans="1:17" x14ac:dyDescent="0.45">
      <c r="A851" s="3" t="str">
        <f t="shared" si="52"/>
        <v>Hybrid HIPS_4_14</v>
      </c>
      <c r="B851" s="3" t="str">
        <f t="shared" si="53"/>
        <v>4_14</v>
      </c>
      <c r="C851" s="2" t="str">
        <f t="shared" si="55"/>
        <v>Missouri Valley$Hybrid HIPS$150N$Dryland$Rep$1$Plot158Row4$Range14$@Cross Type: 20</v>
      </c>
      <c r="D851" s="2">
        <v>158</v>
      </c>
      <c r="E851" s="2">
        <v>4</v>
      </c>
      <c r="F851" s="2">
        <v>14</v>
      </c>
      <c r="G851" s="2" t="s">
        <v>442</v>
      </c>
      <c r="H851" s="2">
        <v>1</v>
      </c>
      <c r="I851" s="2" t="s">
        <v>642</v>
      </c>
      <c r="J851" s="2" t="s">
        <v>551</v>
      </c>
      <c r="K851" s="2" t="s">
        <v>552</v>
      </c>
      <c r="L851" s="2" t="str">
        <f t="shared" si="54"/>
        <v>Hybrid HIPS</v>
      </c>
      <c r="M851" t="s">
        <v>381</v>
      </c>
      <c r="N851">
        <v>17</v>
      </c>
      <c r="O851">
        <f>VLOOKUP(A851,'Original Index'!$A:$C,2,FALSE)</f>
        <v>1739610</v>
      </c>
      <c r="P851" s="2">
        <f>VLOOKUP(A851,'Original Index'!$A:$C,3,FALSE)</f>
        <v>1743683</v>
      </c>
      <c r="Q851">
        <f>IF(L851="Hybrid HIPS",VLOOKUP(F851,'Collection Maps'!$MR$5:$NM$46,MATCH(E851,'Collection Maps'!$MR$4:$NM$4,0),FALSE),VLOOKUP(F851,'Collection Maps'!$NS$6:$OO$89,MATCH(E851,'Collection Maps'!$NS$91:$OO$91,0),FALSE))</f>
        <v>6</v>
      </c>
    </row>
    <row r="852" spans="1:17" x14ac:dyDescent="0.45">
      <c r="A852" s="3" t="str">
        <f t="shared" si="52"/>
        <v>Hybrid HIPS_3_14</v>
      </c>
      <c r="B852" s="3" t="str">
        <f t="shared" si="53"/>
        <v>3_14</v>
      </c>
      <c r="C852" s="2" t="str">
        <f t="shared" si="55"/>
        <v>Missouri Valley$Hybrid HIPS$150N$Dryland$Rep$1$Plot159Row3$Range14$@Cross Type: 21</v>
      </c>
      <c r="D852" s="2">
        <v>159</v>
      </c>
      <c r="E852" s="2">
        <v>3</v>
      </c>
      <c r="F852" s="2">
        <v>14</v>
      </c>
      <c r="G852" s="2" t="s">
        <v>455</v>
      </c>
      <c r="H852" s="2">
        <v>1</v>
      </c>
      <c r="I852" s="2" t="s">
        <v>642</v>
      </c>
      <c r="J852" s="2" t="s">
        <v>551</v>
      </c>
      <c r="K852" s="2" t="s">
        <v>552</v>
      </c>
      <c r="L852" s="2" t="str">
        <f t="shared" si="54"/>
        <v>Hybrid HIPS</v>
      </c>
      <c r="M852" t="s">
        <v>381</v>
      </c>
      <c r="N852">
        <v>18</v>
      </c>
      <c r="O852">
        <f>VLOOKUP(A852,'Original Index'!$A:$C,2,FALSE)</f>
        <v>1739611</v>
      </c>
      <c r="P852" s="2">
        <f>VLOOKUP(A852,'Original Index'!$A:$C,3,FALSE)</f>
        <v>1743684</v>
      </c>
      <c r="Q852">
        <f>IF(L852="Hybrid HIPS",VLOOKUP(F852,'Collection Maps'!$MR$5:$NM$46,MATCH(E852,'Collection Maps'!$MR$4:$NM$4,0),FALSE),VLOOKUP(F852,'Collection Maps'!$NS$6:$OO$89,MATCH(E852,'Collection Maps'!$NS$91:$OO$91,0),FALSE))</f>
        <v>6</v>
      </c>
    </row>
    <row r="853" spans="1:17" x14ac:dyDescent="0.45">
      <c r="A853" s="3" t="str">
        <f t="shared" si="52"/>
        <v>Hybrid HIPS_2_14</v>
      </c>
      <c r="B853" s="3" t="str">
        <f t="shared" si="53"/>
        <v>2_14</v>
      </c>
      <c r="C853" s="2" t="str">
        <f t="shared" si="55"/>
        <v>Missouri Valley$Hybrid HIPS$150N$Dryland$Rep$1$Plot160Row2$Range14$@Cross Type: 11</v>
      </c>
      <c r="D853" s="2">
        <v>160</v>
      </c>
      <c r="E853" s="2">
        <v>2</v>
      </c>
      <c r="F853" s="2">
        <v>14</v>
      </c>
      <c r="G853" s="2" t="s">
        <v>383</v>
      </c>
      <c r="H853" s="2">
        <v>1</v>
      </c>
      <c r="I853" s="2" t="s">
        <v>642</v>
      </c>
      <c r="J853" s="2" t="s">
        <v>551</v>
      </c>
      <c r="K853" s="2" t="s">
        <v>552</v>
      </c>
      <c r="L853" s="2" t="str">
        <f t="shared" si="54"/>
        <v>Hybrid HIPS</v>
      </c>
      <c r="M853" t="s">
        <v>381</v>
      </c>
      <c r="N853">
        <v>8</v>
      </c>
      <c r="O853">
        <f>VLOOKUP(A853,'Original Index'!$A:$C,2,FALSE)</f>
        <v>1739601</v>
      </c>
      <c r="P853" s="2">
        <f>VLOOKUP(A853,'Original Index'!$A:$C,3,FALSE)</f>
        <v>1743674</v>
      </c>
      <c r="Q853">
        <f>IF(L853="Hybrid HIPS",VLOOKUP(F853,'Collection Maps'!$MR$5:$NM$46,MATCH(E853,'Collection Maps'!$MR$4:$NM$4,0),FALSE),VLOOKUP(F853,'Collection Maps'!$NS$6:$OO$89,MATCH(E853,'Collection Maps'!$NS$91:$OO$91,0),FALSE))</f>
        <v>6</v>
      </c>
    </row>
    <row r="854" spans="1:17" x14ac:dyDescent="0.45">
      <c r="A854" s="3" t="str">
        <f t="shared" si="52"/>
        <v>Hybrid HIPS_2_15</v>
      </c>
      <c r="B854" s="3" t="str">
        <f t="shared" si="53"/>
        <v>2_15</v>
      </c>
      <c r="C854" s="2" t="str">
        <f t="shared" si="55"/>
        <v>Missouri Valley$Hybrid HIPS$150N$Dryland$Rep$1$Plot161Row2$Range15$@Cross Type: 66</v>
      </c>
      <c r="D854" s="2">
        <v>161</v>
      </c>
      <c r="E854" s="2">
        <v>2</v>
      </c>
      <c r="F854" s="2">
        <v>15</v>
      </c>
      <c r="G854" s="2" t="s">
        <v>388</v>
      </c>
      <c r="H854" s="2">
        <v>1</v>
      </c>
      <c r="I854" s="2" t="s">
        <v>642</v>
      </c>
      <c r="J854" s="2" t="s">
        <v>551</v>
      </c>
      <c r="K854" s="2" t="s">
        <v>552</v>
      </c>
      <c r="L854" s="2" t="str">
        <f t="shared" si="54"/>
        <v>Hybrid HIPS</v>
      </c>
      <c r="M854" t="s">
        <v>381</v>
      </c>
      <c r="N854">
        <v>70</v>
      </c>
      <c r="O854">
        <f>VLOOKUP(A854,'Original Index'!$A:$C,2,FALSE)</f>
        <v>1739656</v>
      </c>
      <c r="P854" s="2">
        <f>VLOOKUP(A854,'Original Index'!$A:$C,3,FALSE)</f>
        <v>1744036</v>
      </c>
      <c r="Q854">
        <f>IF(L854="Hybrid HIPS",VLOOKUP(F854,'Collection Maps'!$MR$5:$NM$46,MATCH(E854,'Collection Maps'!$MR$4:$NM$4,0),FALSE),VLOOKUP(F854,'Collection Maps'!$NS$6:$OO$89,MATCH(E854,'Collection Maps'!$NS$91:$OO$91,0),FALSE))</f>
        <v>7</v>
      </c>
    </row>
    <row r="855" spans="1:17" x14ac:dyDescent="0.45">
      <c r="A855" s="3" t="str">
        <f t="shared" si="52"/>
        <v>Hybrid HIPS_3_15</v>
      </c>
      <c r="B855" s="3" t="str">
        <f t="shared" si="53"/>
        <v>3_15</v>
      </c>
      <c r="C855" s="2" t="str">
        <f t="shared" si="55"/>
        <v>Missouri Valley$Hybrid HIPS$150N$Dryland$Rep$1$Plot162Row3$Range15$@Solar 4</v>
      </c>
      <c r="D855" s="2">
        <v>162</v>
      </c>
      <c r="E855" s="2">
        <v>3</v>
      </c>
      <c r="F855" s="2">
        <v>15</v>
      </c>
      <c r="G855" s="2" t="s">
        <v>463</v>
      </c>
      <c r="H855" s="2">
        <v>1</v>
      </c>
      <c r="I855" s="2" t="s">
        <v>642</v>
      </c>
      <c r="J855" s="2" t="s">
        <v>551</v>
      </c>
      <c r="K855" s="2" t="s">
        <v>552</v>
      </c>
      <c r="L855" s="2" t="str">
        <f t="shared" si="54"/>
        <v>Hybrid HIPS</v>
      </c>
      <c r="M855" t="s">
        <v>381</v>
      </c>
      <c r="N855">
        <v>62</v>
      </c>
      <c r="O855">
        <f>VLOOKUP(A855,'Original Index'!$A:$C,2,FALSE)</f>
        <v>1739813</v>
      </c>
      <c r="P855" s="2">
        <f>VLOOKUP(A855,'Original Index'!$A:$C,3,FALSE)</f>
        <v>1744028</v>
      </c>
      <c r="Q855">
        <f>IF(L855="Hybrid HIPS",VLOOKUP(F855,'Collection Maps'!$MR$5:$NM$46,MATCH(E855,'Collection Maps'!$MR$4:$NM$4,0),FALSE),VLOOKUP(F855,'Collection Maps'!$NS$6:$OO$89,MATCH(E855,'Collection Maps'!$NS$91:$OO$91,0),FALSE))</f>
        <v>7</v>
      </c>
    </row>
    <row r="856" spans="1:17" x14ac:dyDescent="0.45">
      <c r="A856" s="3" t="str">
        <f t="shared" si="52"/>
        <v>Hybrid HIPS_4_15</v>
      </c>
      <c r="B856" s="3" t="str">
        <f t="shared" si="53"/>
        <v>4_15</v>
      </c>
      <c r="C856" s="2" t="str">
        <f t="shared" si="55"/>
        <v>Missouri Valley$Hybrid HIPS$150N$Dryland$Rep$1$Plot163Row4$Range15$@Cross Type: 23</v>
      </c>
      <c r="D856" s="2">
        <v>163</v>
      </c>
      <c r="E856" s="2">
        <v>4</v>
      </c>
      <c r="F856" s="2">
        <v>15</v>
      </c>
      <c r="G856" s="2" t="s">
        <v>443</v>
      </c>
      <c r="H856" s="2">
        <v>1</v>
      </c>
      <c r="I856" s="2" t="s">
        <v>642</v>
      </c>
      <c r="J856" s="2" t="s">
        <v>551</v>
      </c>
      <c r="K856" s="2" t="s">
        <v>552</v>
      </c>
      <c r="L856" s="2" t="str">
        <f t="shared" si="54"/>
        <v>Hybrid HIPS</v>
      </c>
      <c r="M856" t="s">
        <v>381</v>
      </c>
      <c r="N856">
        <v>20</v>
      </c>
      <c r="O856">
        <f>VLOOKUP(A856,'Original Index'!$A:$C,2,FALSE)</f>
        <v>1739613</v>
      </c>
      <c r="P856" s="2">
        <f>VLOOKUP(A856,'Original Index'!$A:$C,3,FALSE)</f>
        <v>1743686</v>
      </c>
      <c r="Q856">
        <f>IF(L856="Hybrid HIPS",VLOOKUP(F856,'Collection Maps'!$MR$5:$NM$46,MATCH(E856,'Collection Maps'!$MR$4:$NM$4,0),FALSE),VLOOKUP(F856,'Collection Maps'!$NS$6:$OO$89,MATCH(E856,'Collection Maps'!$NS$91:$OO$91,0),FALSE))</f>
        <v>7</v>
      </c>
    </row>
    <row r="857" spans="1:17" x14ac:dyDescent="0.45">
      <c r="A857" s="3" t="str">
        <f t="shared" si="52"/>
        <v>Hybrid HIPS_5_15</v>
      </c>
      <c r="B857" s="3" t="str">
        <f t="shared" si="53"/>
        <v>5_15</v>
      </c>
      <c r="C857" s="2" t="str">
        <f t="shared" si="55"/>
        <v>Missouri Valley$Hybrid HIPS$150N$Dryland$Rep$1$Plot164Row5$Range15$@Cross Type: 60</v>
      </c>
      <c r="D857" s="2">
        <v>164</v>
      </c>
      <c r="E857" s="2">
        <v>5</v>
      </c>
      <c r="F857" s="2">
        <v>15</v>
      </c>
      <c r="G857" s="2" t="s">
        <v>385</v>
      </c>
      <c r="H857" s="2">
        <v>1</v>
      </c>
      <c r="I857" s="2" t="s">
        <v>642</v>
      </c>
      <c r="J857" s="2" t="s">
        <v>551</v>
      </c>
      <c r="K857" s="2" t="s">
        <v>552</v>
      </c>
      <c r="L857" s="2" t="str">
        <f t="shared" si="54"/>
        <v>Hybrid HIPS</v>
      </c>
      <c r="M857" t="s">
        <v>381</v>
      </c>
      <c r="N857">
        <v>64</v>
      </c>
      <c r="O857">
        <f>VLOOKUP(A857,'Original Index'!$A:$C,2,FALSE)</f>
        <v>1739650</v>
      </c>
      <c r="P857" s="2">
        <f>VLOOKUP(A857,'Original Index'!$A:$C,3,FALSE)</f>
        <v>1744030</v>
      </c>
      <c r="Q857">
        <f>IF(L857="Hybrid HIPS",VLOOKUP(F857,'Collection Maps'!$MR$5:$NM$46,MATCH(E857,'Collection Maps'!$MR$4:$NM$4,0),FALSE),VLOOKUP(F857,'Collection Maps'!$NS$6:$OO$89,MATCH(E857,'Collection Maps'!$NS$91:$OO$91,0),FALSE))</f>
        <v>7</v>
      </c>
    </row>
    <row r="858" spans="1:17" x14ac:dyDescent="0.45">
      <c r="A858" s="3" t="str">
        <f t="shared" si="52"/>
        <v>Hybrid HIPS_6_15</v>
      </c>
      <c r="B858" s="3" t="str">
        <f t="shared" si="53"/>
        <v>6_15</v>
      </c>
      <c r="C858" s="2" t="str">
        <f t="shared" si="55"/>
        <v>Missouri Valley$Hybrid HIPS$150N$Dryland$Rep$1$Plot165Row6$Range15$@Cross Type: 92</v>
      </c>
      <c r="D858" s="2">
        <v>165</v>
      </c>
      <c r="E858" s="2">
        <v>6</v>
      </c>
      <c r="F858" s="2">
        <v>15</v>
      </c>
      <c r="G858" s="2" t="s">
        <v>459</v>
      </c>
      <c r="H858" s="2">
        <v>1</v>
      </c>
      <c r="I858" s="2" t="s">
        <v>642</v>
      </c>
      <c r="J858" s="2" t="s">
        <v>551</v>
      </c>
      <c r="K858" s="2" t="s">
        <v>552</v>
      </c>
      <c r="L858" s="2" t="str">
        <f t="shared" si="54"/>
        <v>Hybrid HIPS</v>
      </c>
      <c r="M858" t="s">
        <v>381</v>
      </c>
      <c r="N858">
        <v>79</v>
      </c>
      <c r="O858">
        <f>VLOOKUP(A858,'Original Index'!$A:$C,2,FALSE)</f>
        <v>1739665</v>
      </c>
      <c r="P858" s="2">
        <f>VLOOKUP(A858,'Original Index'!$A:$C,3,FALSE)</f>
        <v>1744045</v>
      </c>
      <c r="Q858">
        <f>IF(L858="Hybrid HIPS",VLOOKUP(F858,'Collection Maps'!$MR$5:$NM$46,MATCH(E858,'Collection Maps'!$MR$4:$NM$4,0),FALSE),VLOOKUP(F858,'Collection Maps'!$NS$6:$OO$89,MATCH(E858,'Collection Maps'!$NS$91:$OO$91,0),FALSE))</f>
        <v>7</v>
      </c>
    </row>
    <row r="859" spans="1:17" x14ac:dyDescent="0.45">
      <c r="A859" s="3" t="str">
        <f t="shared" si="52"/>
        <v>Hybrid HIPS_7_15</v>
      </c>
      <c r="B859" s="3" t="str">
        <f t="shared" si="53"/>
        <v>7_15</v>
      </c>
      <c r="C859" s="2" t="str">
        <f t="shared" si="55"/>
        <v>Missouri Valley$Hybrid HIPS$150N$Dryland$Rep$1$Plot166Row7$Range15$@Cross Type: 24</v>
      </c>
      <c r="D859" s="2">
        <v>166</v>
      </c>
      <c r="E859" s="2">
        <v>7</v>
      </c>
      <c r="F859" s="2">
        <v>15</v>
      </c>
      <c r="G859" s="2" t="s">
        <v>461</v>
      </c>
      <c r="H859" s="2">
        <v>1</v>
      </c>
      <c r="I859" s="2" t="s">
        <v>642</v>
      </c>
      <c r="J859" s="2" t="s">
        <v>551</v>
      </c>
      <c r="K859" s="2" t="s">
        <v>552</v>
      </c>
      <c r="L859" s="2" t="str">
        <f t="shared" si="54"/>
        <v>Hybrid HIPS</v>
      </c>
      <c r="M859" t="s">
        <v>381</v>
      </c>
      <c r="N859">
        <v>21</v>
      </c>
      <c r="O859">
        <f>VLOOKUP(A859,'Original Index'!$A:$C,2,FALSE)</f>
        <v>1739614</v>
      </c>
      <c r="P859" s="2">
        <f>VLOOKUP(A859,'Original Index'!$A:$C,3,FALSE)</f>
        <v>1743687</v>
      </c>
      <c r="Q859">
        <f>IF(L859="Hybrid HIPS",VLOOKUP(F859,'Collection Maps'!$MR$5:$NM$46,MATCH(E859,'Collection Maps'!$MR$4:$NM$4,0),FALSE),VLOOKUP(F859,'Collection Maps'!$NS$6:$OO$89,MATCH(E859,'Collection Maps'!$NS$91:$OO$91,0),FALSE))</f>
        <v>7</v>
      </c>
    </row>
    <row r="860" spans="1:17" x14ac:dyDescent="0.45">
      <c r="A860" s="3" t="str">
        <f t="shared" si="52"/>
        <v>Hybrid HIPS_8_15</v>
      </c>
      <c r="B860" s="3" t="str">
        <f t="shared" si="53"/>
        <v>8_15</v>
      </c>
      <c r="C860" s="2" t="str">
        <f t="shared" si="55"/>
        <v>Missouri Valley$Hybrid HIPS$150N$Dryland$Rep$1$Plot167Row8$Range15$@Cross Type: 41</v>
      </c>
      <c r="D860" s="2">
        <v>167</v>
      </c>
      <c r="E860" s="2">
        <v>8</v>
      </c>
      <c r="F860" s="2">
        <v>15</v>
      </c>
      <c r="G860" s="2" t="s">
        <v>387</v>
      </c>
      <c r="H860" s="2">
        <v>1</v>
      </c>
      <c r="I860" s="2" t="s">
        <v>642</v>
      </c>
      <c r="J860" s="2" t="s">
        <v>551</v>
      </c>
      <c r="K860" s="2" t="s">
        <v>552</v>
      </c>
      <c r="L860" s="2" t="str">
        <f t="shared" si="54"/>
        <v>Hybrid HIPS</v>
      </c>
      <c r="M860" t="s">
        <v>381</v>
      </c>
      <c r="N860">
        <v>40</v>
      </c>
      <c r="O860">
        <f>VLOOKUP(A860,'Original Index'!$A:$C,2,FALSE)</f>
        <v>1739631</v>
      </c>
      <c r="P860" s="2">
        <f>VLOOKUP(A860,'Original Index'!$A:$C,3,FALSE)</f>
        <v>1744006</v>
      </c>
      <c r="Q860">
        <f>IF(L860="Hybrid HIPS",VLOOKUP(F860,'Collection Maps'!$MR$5:$NM$46,MATCH(E860,'Collection Maps'!$MR$4:$NM$4,0),FALSE),VLOOKUP(F860,'Collection Maps'!$NS$6:$OO$89,MATCH(E860,'Collection Maps'!$NS$91:$OO$91,0),FALSE))</f>
        <v>7</v>
      </c>
    </row>
    <row r="861" spans="1:17" x14ac:dyDescent="0.45">
      <c r="A861" s="3" t="str">
        <f t="shared" si="52"/>
        <v>Hybrid HIPS_9_15</v>
      </c>
      <c r="B861" s="3" t="str">
        <f t="shared" si="53"/>
        <v>9_15</v>
      </c>
      <c r="C861" s="2" t="str">
        <f t="shared" si="55"/>
        <v>Missouri Valley$Hybrid HIPS$150N$Dryland$Rep$1$Plot168Row9$Range15$@Cross Type: 43</v>
      </c>
      <c r="D861" s="2">
        <v>168</v>
      </c>
      <c r="E861" s="2">
        <v>9</v>
      </c>
      <c r="F861" s="2">
        <v>15</v>
      </c>
      <c r="G861" s="2" t="s">
        <v>413</v>
      </c>
      <c r="H861" s="2">
        <v>1</v>
      </c>
      <c r="I861" s="2" t="s">
        <v>642</v>
      </c>
      <c r="J861" s="2" t="s">
        <v>551</v>
      </c>
      <c r="K861" s="2" t="s">
        <v>552</v>
      </c>
      <c r="L861" s="2" t="str">
        <f t="shared" si="54"/>
        <v>Hybrid HIPS</v>
      </c>
      <c r="M861" t="s">
        <v>381</v>
      </c>
      <c r="N861">
        <v>41</v>
      </c>
      <c r="O861">
        <f>VLOOKUP(A861,'Original Index'!$A:$C,2,FALSE)</f>
        <v>1739633</v>
      </c>
      <c r="P861" s="2">
        <f>VLOOKUP(A861,'Original Index'!$A:$C,3,FALSE)</f>
        <v>1744007</v>
      </c>
      <c r="Q861">
        <f>IF(L861="Hybrid HIPS",VLOOKUP(F861,'Collection Maps'!$MR$5:$NM$46,MATCH(E861,'Collection Maps'!$MR$4:$NM$4,0),FALSE),VLOOKUP(F861,'Collection Maps'!$NS$6:$OO$89,MATCH(E861,'Collection Maps'!$NS$91:$OO$91,0),FALSE))</f>
        <v>7</v>
      </c>
    </row>
    <row r="862" spans="1:17" x14ac:dyDescent="0.45">
      <c r="A862" s="3" t="str">
        <f t="shared" si="52"/>
        <v>Hybrid HIPS_10_15</v>
      </c>
      <c r="B862" s="3" t="str">
        <f t="shared" si="53"/>
        <v>10_15</v>
      </c>
      <c r="C862" s="2" t="str">
        <f t="shared" si="55"/>
        <v>Missouri Valley$Hybrid HIPS$150N$Dryland$Rep$1$Plot169Row10$Range15$@Cross Type: 39</v>
      </c>
      <c r="D862" s="2">
        <v>169</v>
      </c>
      <c r="E862" s="2">
        <v>10</v>
      </c>
      <c r="F862" s="2">
        <v>15</v>
      </c>
      <c r="G862" s="2" t="s">
        <v>386</v>
      </c>
      <c r="H862" s="2">
        <v>1</v>
      </c>
      <c r="I862" s="2" t="s">
        <v>642</v>
      </c>
      <c r="J862" s="2" t="s">
        <v>551</v>
      </c>
      <c r="K862" s="2" t="s">
        <v>552</v>
      </c>
      <c r="L862" s="2" t="str">
        <f t="shared" si="54"/>
        <v>Hybrid HIPS</v>
      </c>
      <c r="M862" t="s">
        <v>381</v>
      </c>
      <c r="N862">
        <v>38</v>
      </c>
      <c r="O862">
        <f>VLOOKUP(A862,'Original Index'!$A:$C,2,FALSE)</f>
        <v>1739629</v>
      </c>
      <c r="P862" s="2">
        <f>VLOOKUP(A862,'Original Index'!$A:$C,3,FALSE)</f>
        <v>1744004</v>
      </c>
      <c r="Q862">
        <f>IF(L862="Hybrid HIPS",VLOOKUP(F862,'Collection Maps'!$MR$5:$NM$46,MATCH(E862,'Collection Maps'!$MR$4:$NM$4,0),FALSE),VLOOKUP(F862,'Collection Maps'!$NS$6:$OO$89,MATCH(E862,'Collection Maps'!$NS$91:$OO$91,0),FALSE))</f>
        <v>7</v>
      </c>
    </row>
    <row r="863" spans="1:17" x14ac:dyDescent="0.45">
      <c r="A863" s="3" t="str">
        <f t="shared" si="52"/>
        <v>Hybrid HIPS_11_15</v>
      </c>
      <c r="B863" s="3" t="str">
        <f t="shared" si="53"/>
        <v>11_15</v>
      </c>
      <c r="C863" s="2" t="str">
        <f t="shared" si="55"/>
        <v>Missouri Valley$Hybrid HIPS$150N$Dryland$Rep$1$Plot170Row11$Range15$@Cross Type: 47</v>
      </c>
      <c r="D863" s="2">
        <v>170</v>
      </c>
      <c r="E863" s="2">
        <v>11</v>
      </c>
      <c r="F863" s="2">
        <v>15</v>
      </c>
      <c r="G863" s="2" t="s">
        <v>414</v>
      </c>
      <c r="H863" s="2">
        <v>1</v>
      </c>
      <c r="I863" s="2" t="s">
        <v>642</v>
      </c>
      <c r="J863" s="2" t="s">
        <v>551</v>
      </c>
      <c r="K863" s="2" t="s">
        <v>552</v>
      </c>
      <c r="L863" s="2" t="str">
        <f t="shared" si="54"/>
        <v>Hybrid HIPS</v>
      </c>
      <c r="M863" t="s">
        <v>381</v>
      </c>
      <c r="N863">
        <v>48</v>
      </c>
      <c r="O863">
        <f>VLOOKUP(A863,'Original Index'!$A:$C,2,FALSE)</f>
        <v>1739637</v>
      </c>
      <c r="P863" s="2">
        <f>VLOOKUP(A863,'Original Index'!$A:$C,3,FALSE)</f>
        <v>1744014</v>
      </c>
      <c r="Q863">
        <f>IF(L863="Hybrid HIPS",VLOOKUP(F863,'Collection Maps'!$MR$5:$NM$46,MATCH(E863,'Collection Maps'!$MR$4:$NM$4,0),FALSE),VLOOKUP(F863,'Collection Maps'!$NS$6:$OO$89,MATCH(E863,'Collection Maps'!$NS$91:$OO$91,0),FALSE))</f>
        <v>7</v>
      </c>
    </row>
    <row r="864" spans="1:17" x14ac:dyDescent="0.45">
      <c r="A864" s="3" t="str">
        <f t="shared" si="52"/>
        <v>Hybrid HIPS_11_16</v>
      </c>
      <c r="B864" s="3" t="str">
        <f t="shared" si="53"/>
        <v>11_16</v>
      </c>
      <c r="C864" s="2" t="str">
        <f t="shared" si="55"/>
        <v>Missouri Valley$Hybrid HIPS$150N$Dryland$Rep$1$Plot171Row11$Range16$@Cross Type: 13</v>
      </c>
      <c r="D864" s="2">
        <v>171</v>
      </c>
      <c r="E864" s="2">
        <v>11</v>
      </c>
      <c r="F864" s="2">
        <v>16</v>
      </c>
      <c r="G864" s="2" t="s">
        <v>389</v>
      </c>
      <c r="H864" s="2">
        <v>1</v>
      </c>
      <c r="I864" s="2" t="s">
        <v>642</v>
      </c>
      <c r="J864" s="2" t="s">
        <v>551</v>
      </c>
      <c r="K864" s="2" t="s">
        <v>552</v>
      </c>
      <c r="L864" s="2" t="str">
        <f t="shared" si="54"/>
        <v>Hybrid HIPS</v>
      </c>
      <c r="M864" t="s">
        <v>381</v>
      </c>
      <c r="N864">
        <v>10</v>
      </c>
      <c r="O864">
        <f>VLOOKUP(A864,'Original Index'!$A:$C,2,FALSE)</f>
        <v>1739603</v>
      </c>
      <c r="P864" s="2">
        <f>VLOOKUP(A864,'Original Index'!$A:$C,3,FALSE)</f>
        <v>1743676</v>
      </c>
      <c r="Q864">
        <f>IF(L864="Hybrid HIPS",VLOOKUP(F864,'Collection Maps'!$MR$5:$NM$46,MATCH(E864,'Collection Maps'!$MR$4:$NM$4,0),FALSE),VLOOKUP(F864,'Collection Maps'!$NS$6:$OO$89,MATCH(E864,'Collection Maps'!$NS$91:$OO$91,0),FALSE))</f>
        <v>8</v>
      </c>
    </row>
    <row r="865" spans="1:17" x14ac:dyDescent="0.45">
      <c r="A865" s="3" t="str">
        <f t="shared" si="52"/>
        <v>Hybrid HIPS_10_16</v>
      </c>
      <c r="B865" s="3" t="str">
        <f t="shared" si="53"/>
        <v>10_16</v>
      </c>
      <c r="C865" s="2" t="str">
        <f t="shared" si="55"/>
        <v>Missouri Valley$Hybrid HIPS$150N$Dryland$Rep$1$Plot172Row10$Range16$@Cross Type: 55</v>
      </c>
      <c r="D865" s="2">
        <v>172</v>
      </c>
      <c r="E865" s="2">
        <v>10</v>
      </c>
      <c r="F865" s="2">
        <v>16</v>
      </c>
      <c r="G865" s="2" t="s">
        <v>462</v>
      </c>
      <c r="H865" s="2">
        <v>1</v>
      </c>
      <c r="I865" s="2" t="s">
        <v>642</v>
      </c>
      <c r="J865" s="2" t="s">
        <v>551</v>
      </c>
      <c r="K865" s="2" t="s">
        <v>552</v>
      </c>
      <c r="L865" s="2" t="str">
        <f t="shared" si="54"/>
        <v>Hybrid HIPS</v>
      </c>
      <c r="M865" t="s">
        <v>381</v>
      </c>
      <c r="N865">
        <v>58</v>
      </c>
      <c r="O865">
        <f>VLOOKUP(A865,'Original Index'!$A:$C,2,FALSE)</f>
        <v>1739645</v>
      </c>
      <c r="P865" s="2">
        <f>VLOOKUP(A865,'Original Index'!$A:$C,3,FALSE)</f>
        <v>1744024</v>
      </c>
      <c r="Q865">
        <f>IF(L865="Hybrid HIPS",VLOOKUP(F865,'Collection Maps'!$MR$5:$NM$46,MATCH(E865,'Collection Maps'!$MR$4:$NM$4,0),FALSE),VLOOKUP(F865,'Collection Maps'!$NS$6:$OO$89,MATCH(E865,'Collection Maps'!$NS$91:$OO$91,0),FALSE))</f>
        <v>8</v>
      </c>
    </row>
    <row r="866" spans="1:17" x14ac:dyDescent="0.45">
      <c r="A866" s="3" t="str">
        <f t="shared" si="52"/>
        <v>Hybrid HIPS_9_16</v>
      </c>
      <c r="B866" s="3" t="str">
        <f t="shared" si="53"/>
        <v>9_16</v>
      </c>
      <c r="C866" s="2" t="str">
        <f t="shared" si="55"/>
        <v>Missouri Valley$Hybrid HIPS$150N$Dryland$Rep$1$Plot173Row9$Range16$@Cross Type: 36</v>
      </c>
      <c r="D866" s="2">
        <v>173</v>
      </c>
      <c r="E866" s="2">
        <v>9</v>
      </c>
      <c r="F866" s="2">
        <v>16</v>
      </c>
      <c r="G866" s="2" t="s">
        <v>467</v>
      </c>
      <c r="H866" s="2">
        <v>1</v>
      </c>
      <c r="I866" s="2" t="s">
        <v>642</v>
      </c>
      <c r="J866" s="2" t="s">
        <v>551</v>
      </c>
      <c r="K866" s="2" t="s">
        <v>552</v>
      </c>
      <c r="L866" s="2" t="str">
        <f t="shared" si="54"/>
        <v>Hybrid HIPS</v>
      </c>
      <c r="M866" t="s">
        <v>381</v>
      </c>
      <c r="N866">
        <v>32</v>
      </c>
      <c r="O866">
        <f>VLOOKUP(A866,'Original Index'!$A:$C,2,FALSE)</f>
        <v>1739626</v>
      </c>
      <c r="P866" s="2">
        <f>VLOOKUP(A866,'Original Index'!$A:$C,3,FALSE)</f>
        <v>1743698</v>
      </c>
      <c r="Q866">
        <f>IF(L866="Hybrid HIPS",VLOOKUP(F866,'Collection Maps'!$MR$5:$NM$46,MATCH(E866,'Collection Maps'!$MR$4:$NM$4,0),FALSE),VLOOKUP(F866,'Collection Maps'!$NS$6:$OO$89,MATCH(E866,'Collection Maps'!$NS$91:$OO$91,0),FALSE))</f>
        <v>8</v>
      </c>
    </row>
    <row r="867" spans="1:17" x14ac:dyDescent="0.45">
      <c r="A867" s="3" t="str">
        <f t="shared" si="52"/>
        <v>Hybrid HIPS_8_16</v>
      </c>
      <c r="B867" s="3" t="str">
        <f t="shared" si="53"/>
        <v>8_16</v>
      </c>
      <c r="C867" s="2" t="str">
        <f t="shared" si="55"/>
        <v>Missouri Valley$Hybrid HIPS$150N$Dryland$Rep$1$Plot174Row8$Range16$@commercial hybrid 4</v>
      </c>
      <c r="D867" s="2">
        <v>174</v>
      </c>
      <c r="E867" s="2">
        <v>8</v>
      </c>
      <c r="F867" s="2">
        <v>16</v>
      </c>
      <c r="G867" s="2" t="s">
        <v>446</v>
      </c>
      <c r="H867" s="2">
        <v>1</v>
      </c>
      <c r="I867" s="2" t="s">
        <v>642</v>
      </c>
      <c r="J867" s="2" t="s">
        <v>551</v>
      </c>
      <c r="K867" s="2" t="s">
        <v>552</v>
      </c>
      <c r="L867" s="2" t="str">
        <f t="shared" si="54"/>
        <v>Hybrid HIPS</v>
      </c>
      <c r="M867" t="s">
        <v>381</v>
      </c>
      <c r="N867">
        <v>86</v>
      </c>
      <c r="O867">
        <f>VLOOKUP(A867,'Original Index'!$A:$C,2,FALSE)</f>
        <v>1739672</v>
      </c>
      <c r="P867" s="2">
        <f>VLOOKUP(A867,'Original Index'!$A:$C,3,FALSE)</f>
        <v>1744052</v>
      </c>
      <c r="Q867">
        <f>IF(L867="Hybrid HIPS",VLOOKUP(F867,'Collection Maps'!$MR$5:$NM$46,MATCH(E867,'Collection Maps'!$MR$4:$NM$4,0),FALSE),VLOOKUP(F867,'Collection Maps'!$NS$6:$OO$89,MATCH(E867,'Collection Maps'!$NS$91:$OO$91,0),FALSE))</f>
        <v>8</v>
      </c>
    </row>
    <row r="868" spans="1:17" x14ac:dyDescent="0.45">
      <c r="A868" s="3" t="str">
        <f t="shared" si="52"/>
        <v>Hybrid HIPS_7_16</v>
      </c>
      <c r="B868" s="3" t="str">
        <f t="shared" si="53"/>
        <v>7_16</v>
      </c>
      <c r="C868" s="2" t="str">
        <f t="shared" si="55"/>
        <v>Missouri Valley$Hybrid HIPS$150N$Dryland$Rep$1$Plot175Row7$Range16$@Cross Type: 94</v>
      </c>
      <c r="D868" s="2">
        <v>175</v>
      </c>
      <c r="E868" s="2">
        <v>7</v>
      </c>
      <c r="F868" s="2">
        <v>16</v>
      </c>
      <c r="G868" s="2" t="s">
        <v>466</v>
      </c>
      <c r="H868" s="2">
        <v>1</v>
      </c>
      <c r="I868" s="2" t="s">
        <v>642</v>
      </c>
      <c r="J868" s="2" t="s">
        <v>551</v>
      </c>
      <c r="K868" s="2" t="s">
        <v>552</v>
      </c>
      <c r="L868" s="2" t="str">
        <f t="shared" si="54"/>
        <v>Hybrid HIPS</v>
      </c>
      <c r="M868" t="s">
        <v>381</v>
      </c>
      <c r="N868">
        <v>81</v>
      </c>
      <c r="O868">
        <f>VLOOKUP(A868,'Original Index'!$A:$C,2,FALSE)</f>
        <v>1739667</v>
      </c>
      <c r="P868" s="2">
        <f>VLOOKUP(A868,'Original Index'!$A:$C,3,FALSE)</f>
        <v>1744047</v>
      </c>
      <c r="Q868">
        <f>IF(L868="Hybrid HIPS",VLOOKUP(F868,'Collection Maps'!$MR$5:$NM$46,MATCH(E868,'Collection Maps'!$MR$4:$NM$4,0),FALSE),VLOOKUP(F868,'Collection Maps'!$NS$6:$OO$89,MATCH(E868,'Collection Maps'!$NS$91:$OO$91,0),FALSE))</f>
        <v>8</v>
      </c>
    </row>
    <row r="869" spans="1:17" x14ac:dyDescent="0.45">
      <c r="A869" s="3" t="str">
        <f t="shared" si="52"/>
        <v>Hybrid HIPS_6_16</v>
      </c>
      <c r="B869" s="3" t="str">
        <f t="shared" si="53"/>
        <v>6_16</v>
      </c>
      <c r="C869" s="2" t="str">
        <f t="shared" si="55"/>
        <v>Missouri Valley$Hybrid HIPS$150N$Dryland$Rep$1$Plot176Row6$Range16$@Cross Type: 93</v>
      </c>
      <c r="D869" s="2">
        <v>176</v>
      </c>
      <c r="E869" s="2">
        <v>6</v>
      </c>
      <c r="F869" s="2">
        <v>16</v>
      </c>
      <c r="G869" s="2" t="s">
        <v>465</v>
      </c>
      <c r="H869" s="2">
        <v>1</v>
      </c>
      <c r="I869" s="2" t="s">
        <v>642</v>
      </c>
      <c r="J869" s="2" t="s">
        <v>551</v>
      </c>
      <c r="K869" s="2" t="s">
        <v>552</v>
      </c>
      <c r="L869" s="2" t="str">
        <f t="shared" si="54"/>
        <v>Hybrid HIPS</v>
      </c>
      <c r="M869" t="s">
        <v>381</v>
      </c>
      <c r="N869">
        <v>80</v>
      </c>
      <c r="O869">
        <f>VLOOKUP(A869,'Original Index'!$A:$C,2,FALSE)</f>
        <v>1739666</v>
      </c>
      <c r="P869" s="2">
        <f>VLOOKUP(A869,'Original Index'!$A:$C,3,FALSE)</f>
        <v>1744046</v>
      </c>
      <c r="Q869">
        <f>IF(L869="Hybrid HIPS",VLOOKUP(F869,'Collection Maps'!$MR$5:$NM$46,MATCH(E869,'Collection Maps'!$MR$4:$NM$4,0),FALSE),VLOOKUP(F869,'Collection Maps'!$NS$6:$OO$89,MATCH(E869,'Collection Maps'!$NS$91:$OO$91,0),FALSE))</f>
        <v>8</v>
      </c>
    </row>
    <row r="870" spans="1:17" x14ac:dyDescent="0.45">
      <c r="A870" s="3" t="str">
        <f t="shared" si="52"/>
        <v>Hybrid HIPS_5_16</v>
      </c>
      <c r="B870" s="3" t="str">
        <f t="shared" si="53"/>
        <v>5_16</v>
      </c>
      <c r="C870" s="2" t="str">
        <f t="shared" si="55"/>
        <v>Missouri Valley$Hybrid HIPS$150N$Dryland$Rep$1$Plot177Row5$Range16$@Cross Type: 28</v>
      </c>
      <c r="D870" s="2">
        <v>177</v>
      </c>
      <c r="E870" s="2">
        <v>5</v>
      </c>
      <c r="F870" s="2">
        <v>16</v>
      </c>
      <c r="G870" s="2" t="s">
        <v>421</v>
      </c>
      <c r="H870" s="2">
        <v>1</v>
      </c>
      <c r="I870" s="2" t="s">
        <v>642</v>
      </c>
      <c r="J870" s="2" t="s">
        <v>551</v>
      </c>
      <c r="K870" s="2" t="s">
        <v>552</v>
      </c>
      <c r="L870" s="2" t="str">
        <f t="shared" si="54"/>
        <v>Hybrid HIPS</v>
      </c>
      <c r="M870" t="s">
        <v>381</v>
      </c>
      <c r="N870">
        <v>26</v>
      </c>
      <c r="O870">
        <f>VLOOKUP(A870,'Original Index'!$A:$C,2,FALSE)</f>
        <v>1739618</v>
      </c>
      <c r="P870" s="2">
        <f>VLOOKUP(A870,'Original Index'!$A:$C,3,FALSE)</f>
        <v>1743692</v>
      </c>
      <c r="Q870">
        <f>IF(L870="Hybrid HIPS",VLOOKUP(F870,'Collection Maps'!$MR$5:$NM$46,MATCH(E870,'Collection Maps'!$MR$4:$NM$4,0),FALSE),VLOOKUP(F870,'Collection Maps'!$NS$6:$OO$89,MATCH(E870,'Collection Maps'!$NS$91:$OO$91,0),FALSE))</f>
        <v>8</v>
      </c>
    </row>
    <row r="871" spans="1:17" x14ac:dyDescent="0.45">
      <c r="A871" s="3" t="str">
        <f t="shared" si="52"/>
        <v>Hybrid HIPS_4_16</v>
      </c>
      <c r="B871" s="3" t="str">
        <f t="shared" si="53"/>
        <v>4_16</v>
      </c>
      <c r="C871" s="2" t="str">
        <f t="shared" si="55"/>
        <v>Missouri Valley$Hybrid HIPS$150N$Dryland$Rep$1$Plot178Row4$Range16$@Cross Type: 7</v>
      </c>
      <c r="D871" s="2">
        <v>178</v>
      </c>
      <c r="E871" s="2">
        <v>4</v>
      </c>
      <c r="F871" s="2">
        <v>16</v>
      </c>
      <c r="G871" s="2" t="s">
        <v>444</v>
      </c>
      <c r="H871" s="2">
        <v>1</v>
      </c>
      <c r="I871" s="2" t="s">
        <v>642</v>
      </c>
      <c r="J871" s="2" t="s">
        <v>551</v>
      </c>
      <c r="K871" s="2" t="s">
        <v>552</v>
      </c>
      <c r="L871" s="2" t="str">
        <f t="shared" si="54"/>
        <v>Hybrid HIPS</v>
      </c>
      <c r="M871" t="s">
        <v>381</v>
      </c>
      <c r="N871">
        <v>5</v>
      </c>
      <c r="O871">
        <f>VLOOKUP(A871,'Original Index'!$A:$C,2,FALSE)</f>
        <v>1716297</v>
      </c>
      <c r="P871" s="2">
        <f>VLOOKUP(A871,'Original Index'!$A:$C,3,FALSE)</f>
        <v>1743671</v>
      </c>
      <c r="Q871">
        <f>IF(L871="Hybrid HIPS",VLOOKUP(F871,'Collection Maps'!$MR$5:$NM$46,MATCH(E871,'Collection Maps'!$MR$4:$NM$4,0),FALSE),VLOOKUP(F871,'Collection Maps'!$NS$6:$OO$89,MATCH(E871,'Collection Maps'!$NS$91:$OO$91,0),FALSE))</f>
        <v>8</v>
      </c>
    </row>
    <row r="872" spans="1:17" x14ac:dyDescent="0.45">
      <c r="A872" s="3" t="str">
        <f t="shared" si="52"/>
        <v>Hybrid HIPS_3_16</v>
      </c>
      <c r="B872" s="3" t="str">
        <f t="shared" si="53"/>
        <v>3_16</v>
      </c>
      <c r="C872" s="2" t="str">
        <f t="shared" si="55"/>
        <v>Missouri Valley$Hybrid HIPS$150N$Dryland$Rep$1$Plot179Row3$Range16$@Cross Type: 51</v>
      </c>
      <c r="D872" s="2">
        <v>179</v>
      </c>
      <c r="E872" s="2">
        <v>3</v>
      </c>
      <c r="F872" s="2">
        <v>16</v>
      </c>
      <c r="G872" s="2" t="s">
        <v>424</v>
      </c>
      <c r="H872" s="2">
        <v>1</v>
      </c>
      <c r="I872" s="2" t="s">
        <v>642</v>
      </c>
      <c r="J872" s="2" t="s">
        <v>551</v>
      </c>
      <c r="K872" s="2" t="s">
        <v>552</v>
      </c>
      <c r="L872" s="2" t="str">
        <f t="shared" si="54"/>
        <v>Hybrid HIPS</v>
      </c>
      <c r="M872" t="s">
        <v>381</v>
      </c>
      <c r="N872">
        <v>52</v>
      </c>
      <c r="O872">
        <f>VLOOKUP(A872,'Original Index'!$A:$C,2,FALSE)</f>
        <v>1739641</v>
      </c>
      <c r="P872" s="2">
        <f>VLOOKUP(A872,'Original Index'!$A:$C,3,FALSE)</f>
        <v>1744018</v>
      </c>
      <c r="Q872">
        <f>IF(L872="Hybrid HIPS",VLOOKUP(F872,'Collection Maps'!$MR$5:$NM$46,MATCH(E872,'Collection Maps'!$MR$4:$NM$4,0),FALSE),VLOOKUP(F872,'Collection Maps'!$NS$6:$OO$89,MATCH(E872,'Collection Maps'!$NS$91:$OO$91,0),FALSE))</f>
        <v>8</v>
      </c>
    </row>
    <row r="873" spans="1:17" x14ac:dyDescent="0.45">
      <c r="A873" s="3" t="str">
        <f t="shared" si="52"/>
        <v>Hybrid HIPS_2_16</v>
      </c>
      <c r="B873" s="3" t="str">
        <f t="shared" si="53"/>
        <v>2_16</v>
      </c>
      <c r="C873" s="2" t="str">
        <f t="shared" si="55"/>
        <v>Missouri Valley$Hybrid HIPS$150N$Dryland$Rep$1$Plot180Row2$Range16$@Cross Type: 58</v>
      </c>
      <c r="D873" s="2">
        <v>180</v>
      </c>
      <c r="E873" s="2">
        <v>2</v>
      </c>
      <c r="F873" s="2">
        <v>16</v>
      </c>
      <c r="G873" s="2" t="s">
        <v>460</v>
      </c>
      <c r="H873" s="2">
        <v>1</v>
      </c>
      <c r="I873" s="2" t="s">
        <v>642</v>
      </c>
      <c r="J873" s="2" t="s">
        <v>551</v>
      </c>
      <c r="K873" s="2" t="s">
        <v>552</v>
      </c>
      <c r="L873" s="2" t="str">
        <f t="shared" si="54"/>
        <v>Hybrid HIPS</v>
      </c>
      <c r="M873" t="s">
        <v>381</v>
      </c>
      <c r="N873">
        <v>61</v>
      </c>
      <c r="O873">
        <f>VLOOKUP(A873,'Original Index'!$A:$C,2,FALSE)</f>
        <v>1739648</v>
      </c>
      <c r="P873" s="2">
        <f>VLOOKUP(A873,'Original Index'!$A:$C,3,FALSE)</f>
        <v>1744027</v>
      </c>
      <c r="Q873">
        <f>IF(L873="Hybrid HIPS",VLOOKUP(F873,'Collection Maps'!$MR$5:$NM$46,MATCH(E873,'Collection Maps'!$MR$4:$NM$4,0),FALSE),VLOOKUP(F873,'Collection Maps'!$NS$6:$OO$89,MATCH(E873,'Collection Maps'!$NS$91:$OO$91,0),FALSE))</f>
        <v>8</v>
      </c>
    </row>
    <row r="874" spans="1:17" x14ac:dyDescent="0.45">
      <c r="A874" s="3" t="str">
        <f t="shared" si="52"/>
        <v>Hybrid HIPS_2_17</v>
      </c>
      <c r="B874" s="3" t="str">
        <f t="shared" si="53"/>
        <v>2_17</v>
      </c>
      <c r="C874" s="2" t="str">
        <f t="shared" si="55"/>
        <v>Missouri Valley$Hybrid HIPS$150N$Dryland$Rep$1$Plot181Row2$Range17$@Cross Type: 30</v>
      </c>
      <c r="D874" s="2">
        <v>181</v>
      </c>
      <c r="E874" s="2">
        <v>2</v>
      </c>
      <c r="F874" s="2">
        <v>17</v>
      </c>
      <c r="G874" s="2" t="s">
        <v>447</v>
      </c>
      <c r="H874" s="2">
        <v>1</v>
      </c>
      <c r="I874" s="2" t="s">
        <v>642</v>
      </c>
      <c r="J874" s="2" t="s">
        <v>551</v>
      </c>
      <c r="K874" s="2" t="s">
        <v>552</v>
      </c>
      <c r="L874" s="2" t="str">
        <f t="shared" si="54"/>
        <v>Hybrid HIPS</v>
      </c>
      <c r="M874" t="s">
        <v>381</v>
      </c>
      <c r="N874">
        <v>28</v>
      </c>
      <c r="O874">
        <f>VLOOKUP(A874,'Original Index'!$A:$C,2,FALSE)</f>
        <v>1739620</v>
      </c>
      <c r="P874" s="2">
        <f>VLOOKUP(A874,'Original Index'!$A:$C,3,FALSE)</f>
        <v>1743694</v>
      </c>
      <c r="Q874">
        <f>IF(L874="Hybrid HIPS",VLOOKUP(F874,'Collection Maps'!$MR$5:$NM$46,MATCH(E874,'Collection Maps'!$MR$4:$NM$4,0),FALSE),VLOOKUP(F874,'Collection Maps'!$NS$6:$OO$89,MATCH(E874,'Collection Maps'!$NS$91:$OO$91,0),FALSE))</f>
        <v>9</v>
      </c>
    </row>
    <row r="875" spans="1:17" x14ac:dyDescent="0.45">
      <c r="A875" s="3" t="str">
        <f t="shared" si="52"/>
        <v>Hybrid HIPS_3_17</v>
      </c>
      <c r="B875" s="3" t="str">
        <f t="shared" si="53"/>
        <v>3_17</v>
      </c>
      <c r="C875" s="2" t="str">
        <f t="shared" si="55"/>
        <v>Missouri Valley$Hybrid HIPS$150N$Dryland$Rep$1$Plot182Row3$Range17$@Cross Type: 64</v>
      </c>
      <c r="D875" s="2">
        <v>182</v>
      </c>
      <c r="E875" s="2">
        <v>3</v>
      </c>
      <c r="F875" s="2">
        <v>17</v>
      </c>
      <c r="G875" s="2" t="s">
        <v>464</v>
      </c>
      <c r="H875" s="2">
        <v>1</v>
      </c>
      <c r="I875" s="2" t="s">
        <v>642</v>
      </c>
      <c r="J875" s="2" t="s">
        <v>551</v>
      </c>
      <c r="K875" s="2" t="s">
        <v>552</v>
      </c>
      <c r="L875" s="2" t="str">
        <f t="shared" si="54"/>
        <v>Hybrid HIPS</v>
      </c>
      <c r="M875" t="s">
        <v>381</v>
      </c>
      <c r="N875">
        <v>68</v>
      </c>
      <c r="O875">
        <f>VLOOKUP(A875,'Original Index'!$A:$C,2,FALSE)</f>
        <v>1739654</v>
      </c>
      <c r="P875" s="2">
        <f>VLOOKUP(A875,'Original Index'!$A:$C,3,FALSE)</f>
        <v>1744034</v>
      </c>
      <c r="Q875">
        <f>IF(L875="Hybrid HIPS",VLOOKUP(F875,'Collection Maps'!$MR$5:$NM$46,MATCH(E875,'Collection Maps'!$MR$4:$NM$4,0),FALSE),VLOOKUP(F875,'Collection Maps'!$NS$6:$OO$89,MATCH(E875,'Collection Maps'!$NS$91:$OO$91,0),FALSE))</f>
        <v>9</v>
      </c>
    </row>
    <row r="876" spans="1:17" x14ac:dyDescent="0.45">
      <c r="A876" s="3" t="str">
        <f t="shared" si="52"/>
        <v>Hybrid HIPS_4_17</v>
      </c>
      <c r="B876" s="3" t="str">
        <f t="shared" si="53"/>
        <v>4_17</v>
      </c>
      <c r="C876" s="2" t="str">
        <f t="shared" si="55"/>
        <v>Missouri Valley$Hybrid HIPS$150N$Dryland$Rep$1$Plot183Row4$Range17$@Cross Type: 10</v>
      </c>
      <c r="D876" s="2">
        <v>183</v>
      </c>
      <c r="E876" s="2">
        <v>4</v>
      </c>
      <c r="F876" s="2">
        <v>17</v>
      </c>
      <c r="G876" s="2" t="s">
        <v>390</v>
      </c>
      <c r="H876" s="2">
        <v>1</v>
      </c>
      <c r="I876" s="2" t="s">
        <v>642</v>
      </c>
      <c r="J876" s="2" t="s">
        <v>551</v>
      </c>
      <c r="K876" s="2" t="s">
        <v>552</v>
      </c>
      <c r="L876" s="2" t="str">
        <f t="shared" si="54"/>
        <v>Hybrid HIPS</v>
      </c>
      <c r="M876" t="s">
        <v>381</v>
      </c>
      <c r="N876">
        <v>7</v>
      </c>
      <c r="O876">
        <f>VLOOKUP(A876,'Original Index'!$A:$C,2,FALSE)</f>
        <v>1716300</v>
      </c>
      <c r="P876" s="2">
        <f>VLOOKUP(A876,'Original Index'!$A:$C,3,FALSE)</f>
        <v>1743673</v>
      </c>
      <c r="Q876">
        <f>IF(L876="Hybrid HIPS",VLOOKUP(F876,'Collection Maps'!$MR$5:$NM$46,MATCH(E876,'Collection Maps'!$MR$4:$NM$4,0),FALSE),VLOOKUP(F876,'Collection Maps'!$NS$6:$OO$89,MATCH(E876,'Collection Maps'!$NS$91:$OO$91,0),FALSE))</f>
        <v>9</v>
      </c>
    </row>
    <row r="877" spans="1:17" x14ac:dyDescent="0.45">
      <c r="A877" s="3" t="str">
        <f t="shared" si="52"/>
        <v>Hybrid HIPS_5_17</v>
      </c>
      <c r="B877" s="3" t="str">
        <f t="shared" si="53"/>
        <v>5_17</v>
      </c>
      <c r="C877" s="2" t="str">
        <f t="shared" si="55"/>
        <v>Missouri Valley$Hybrid HIPS$150N$Dryland$Rep$1$Plot184Row5$Range17$@Cross Type: 12</v>
      </c>
      <c r="D877" s="2">
        <v>184</v>
      </c>
      <c r="E877" s="2">
        <v>5</v>
      </c>
      <c r="F877" s="2">
        <v>17</v>
      </c>
      <c r="G877" s="2" t="s">
        <v>417</v>
      </c>
      <c r="H877" s="2">
        <v>1</v>
      </c>
      <c r="I877" s="2" t="s">
        <v>642</v>
      </c>
      <c r="J877" s="2" t="s">
        <v>551</v>
      </c>
      <c r="K877" s="2" t="s">
        <v>552</v>
      </c>
      <c r="L877" s="2" t="str">
        <f t="shared" si="54"/>
        <v>Hybrid HIPS</v>
      </c>
      <c r="M877" t="s">
        <v>381</v>
      </c>
      <c r="N877">
        <v>9</v>
      </c>
      <c r="O877">
        <f>VLOOKUP(A877,'Original Index'!$A:$C,2,FALSE)</f>
        <v>1739602</v>
      </c>
      <c r="P877" s="2">
        <f>VLOOKUP(A877,'Original Index'!$A:$C,3,FALSE)</f>
        <v>1743675</v>
      </c>
      <c r="Q877">
        <f>IF(L877="Hybrid HIPS",VLOOKUP(F877,'Collection Maps'!$MR$5:$NM$46,MATCH(E877,'Collection Maps'!$MR$4:$NM$4,0),FALSE),VLOOKUP(F877,'Collection Maps'!$NS$6:$OO$89,MATCH(E877,'Collection Maps'!$NS$91:$OO$91,0),FALSE))</f>
        <v>9</v>
      </c>
    </row>
    <row r="878" spans="1:17" x14ac:dyDescent="0.45">
      <c r="A878" s="3" t="str">
        <f t="shared" si="52"/>
        <v>Hybrid HIPS_6_17</v>
      </c>
      <c r="B878" s="3" t="str">
        <f t="shared" si="53"/>
        <v>6_17</v>
      </c>
      <c r="C878" s="2" t="str">
        <f t="shared" si="55"/>
        <v>Missouri Valley$Hybrid HIPS$150N$Dryland$Rep$1$Plot185Row6$Range17$@Cross Type: 17</v>
      </c>
      <c r="D878" s="2">
        <v>185</v>
      </c>
      <c r="E878" s="2">
        <v>6</v>
      </c>
      <c r="F878" s="2">
        <v>17</v>
      </c>
      <c r="G878" s="2" t="s">
        <v>451</v>
      </c>
      <c r="H878" s="2">
        <v>1</v>
      </c>
      <c r="I878" s="2" t="s">
        <v>642</v>
      </c>
      <c r="J878" s="2" t="s">
        <v>551</v>
      </c>
      <c r="K878" s="2" t="s">
        <v>552</v>
      </c>
      <c r="L878" s="2" t="str">
        <f t="shared" si="54"/>
        <v>Hybrid HIPS</v>
      </c>
      <c r="M878" t="s">
        <v>381</v>
      </c>
      <c r="N878">
        <v>14</v>
      </c>
      <c r="O878">
        <f>VLOOKUP(A878,'Original Index'!$A:$C,2,FALSE)</f>
        <v>1739607</v>
      </c>
      <c r="P878" s="2">
        <f>VLOOKUP(A878,'Original Index'!$A:$C,3,FALSE)</f>
        <v>1743680</v>
      </c>
      <c r="Q878">
        <f>IF(L878="Hybrid HIPS",VLOOKUP(F878,'Collection Maps'!$MR$5:$NM$46,MATCH(E878,'Collection Maps'!$MR$4:$NM$4,0),FALSE),VLOOKUP(F878,'Collection Maps'!$NS$6:$OO$89,MATCH(E878,'Collection Maps'!$NS$91:$OO$91,0),FALSE))</f>
        <v>9</v>
      </c>
    </row>
    <row r="879" spans="1:17" x14ac:dyDescent="0.45">
      <c r="A879" s="3" t="str">
        <f t="shared" si="52"/>
        <v>Hybrid HIPS_7_17</v>
      </c>
      <c r="B879" s="3" t="str">
        <f t="shared" si="53"/>
        <v>7_17</v>
      </c>
      <c r="C879" s="2" t="str">
        <f t="shared" si="55"/>
        <v>Missouri Valley$Hybrid HIPS$150N$Dryland$Rep$1$Plot186Row7$Range17$@commercial hybrid 2</v>
      </c>
      <c r="D879" s="2">
        <v>186</v>
      </c>
      <c r="E879" s="2">
        <v>7</v>
      </c>
      <c r="F879" s="2">
        <v>17</v>
      </c>
      <c r="G879" s="2" t="s">
        <v>415</v>
      </c>
      <c r="H879" s="2">
        <v>1</v>
      </c>
      <c r="I879" s="2" t="s">
        <v>642</v>
      </c>
      <c r="J879" s="2" t="s">
        <v>551</v>
      </c>
      <c r="K879" s="2" t="s">
        <v>552</v>
      </c>
      <c r="L879" s="2" t="str">
        <f t="shared" si="54"/>
        <v>Hybrid HIPS</v>
      </c>
      <c r="M879" t="s">
        <v>381</v>
      </c>
      <c r="N879">
        <v>84</v>
      </c>
      <c r="O879">
        <f>VLOOKUP(A879,'Original Index'!$A:$C,2,FALSE)</f>
        <v>1739670</v>
      </c>
      <c r="P879" s="2">
        <f>VLOOKUP(A879,'Original Index'!$A:$C,3,FALSE)</f>
        <v>1744050</v>
      </c>
      <c r="Q879">
        <f>IF(L879="Hybrid HIPS",VLOOKUP(F879,'Collection Maps'!$MR$5:$NM$46,MATCH(E879,'Collection Maps'!$MR$4:$NM$4,0),FALSE),VLOOKUP(F879,'Collection Maps'!$NS$6:$OO$89,MATCH(E879,'Collection Maps'!$NS$91:$OO$91,0),FALSE))</f>
        <v>9</v>
      </c>
    </row>
    <row r="880" spans="1:17" x14ac:dyDescent="0.45">
      <c r="A880" s="3" t="str">
        <f t="shared" si="52"/>
        <v>Hybrid HIPS_8_17</v>
      </c>
      <c r="B880" s="3" t="str">
        <f t="shared" si="53"/>
        <v>8_17</v>
      </c>
      <c r="C880" s="2" t="str">
        <f t="shared" si="55"/>
        <v>Missouri Valley$Hybrid HIPS$150N$Dryland$Rep$1$Plot187Row8$Range17$@Cross Type: 69</v>
      </c>
      <c r="D880" s="2">
        <v>187</v>
      </c>
      <c r="E880" s="2">
        <v>8</v>
      </c>
      <c r="F880" s="2">
        <v>17</v>
      </c>
      <c r="G880" s="2" t="s">
        <v>468</v>
      </c>
      <c r="H880" s="2">
        <v>1</v>
      </c>
      <c r="I880" s="2" t="s">
        <v>642</v>
      </c>
      <c r="J880" s="2" t="s">
        <v>551</v>
      </c>
      <c r="K880" s="2" t="s">
        <v>552</v>
      </c>
      <c r="L880" s="2" t="str">
        <f t="shared" si="54"/>
        <v>Hybrid HIPS</v>
      </c>
      <c r="M880" t="s">
        <v>381</v>
      </c>
      <c r="N880">
        <v>72</v>
      </c>
      <c r="O880">
        <f>VLOOKUP(A880,'Original Index'!$A:$C,2,FALSE)</f>
        <v>1739658</v>
      </c>
      <c r="P880" s="2">
        <f>VLOOKUP(A880,'Original Index'!$A:$C,3,FALSE)</f>
        <v>1744038</v>
      </c>
      <c r="Q880">
        <f>IF(L880="Hybrid HIPS",VLOOKUP(F880,'Collection Maps'!$MR$5:$NM$46,MATCH(E880,'Collection Maps'!$MR$4:$NM$4,0),FALSE),VLOOKUP(F880,'Collection Maps'!$NS$6:$OO$89,MATCH(E880,'Collection Maps'!$NS$91:$OO$91,0),FALSE))</f>
        <v>9</v>
      </c>
    </row>
    <row r="881" spans="1:17" x14ac:dyDescent="0.45">
      <c r="A881" s="3" t="str">
        <f t="shared" si="52"/>
        <v>Hybrid HIPS_12_9</v>
      </c>
      <c r="B881" s="3" t="str">
        <f t="shared" si="53"/>
        <v>12_9</v>
      </c>
      <c r="C881" s="2" t="str">
        <f t="shared" si="55"/>
        <v>Missouri Valley$Hybrid HIPS$150N$Dryland$Rep$2$Plot201Row12$Range9$@Cross Type: 9</v>
      </c>
      <c r="D881" s="2">
        <v>201</v>
      </c>
      <c r="E881" s="2">
        <v>12</v>
      </c>
      <c r="F881" s="2">
        <v>9</v>
      </c>
      <c r="G881" s="2" t="s">
        <v>391</v>
      </c>
      <c r="H881" s="2">
        <v>2</v>
      </c>
      <c r="I881" s="2" t="s">
        <v>642</v>
      </c>
      <c r="J881" s="2" t="s">
        <v>551</v>
      </c>
      <c r="K881" s="2" t="s">
        <v>552</v>
      </c>
      <c r="L881" s="2" t="str">
        <f t="shared" si="54"/>
        <v>Hybrid HIPS</v>
      </c>
      <c r="M881" t="s">
        <v>381</v>
      </c>
      <c r="N881">
        <v>6</v>
      </c>
      <c r="O881">
        <f>VLOOKUP(A881,'Original Index'!$A:$C,2,FALSE)</f>
        <v>1716299</v>
      </c>
      <c r="P881" s="2">
        <f>VLOOKUP(A881,'Original Index'!$A:$C,3,FALSE)</f>
        <v>1744059</v>
      </c>
      <c r="Q881">
        <f>IF(L881="Hybrid HIPS",VLOOKUP(F881,'Collection Maps'!$MR$5:$NM$46,MATCH(E881,'Collection Maps'!$MR$4:$NM$4,0),FALSE),VLOOKUP(F881,'Collection Maps'!$NS$6:$OO$89,MATCH(E881,'Collection Maps'!$NS$91:$OO$91,0),FALSE))</f>
        <v>1</v>
      </c>
    </row>
    <row r="882" spans="1:17" x14ac:dyDescent="0.45">
      <c r="A882" s="3" t="str">
        <f t="shared" si="52"/>
        <v>Hybrid HIPS_13_9</v>
      </c>
      <c r="B882" s="3" t="str">
        <f t="shared" si="53"/>
        <v>13_9</v>
      </c>
      <c r="C882" s="2" t="str">
        <f t="shared" si="55"/>
        <v>Missouri Valley$Hybrid HIPS$150N$Dryland$Rep$2$Plot202Row13$Range9$@Cross Type: 10</v>
      </c>
      <c r="D882" s="2">
        <v>202</v>
      </c>
      <c r="E882" s="2">
        <v>13</v>
      </c>
      <c r="F882" s="2">
        <v>9</v>
      </c>
      <c r="G882" s="2" t="s">
        <v>390</v>
      </c>
      <c r="H882" s="2">
        <v>2</v>
      </c>
      <c r="I882" s="2" t="s">
        <v>642</v>
      </c>
      <c r="J882" s="2" t="s">
        <v>551</v>
      </c>
      <c r="K882" s="2" t="s">
        <v>552</v>
      </c>
      <c r="L882" s="2" t="str">
        <f t="shared" si="54"/>
        <v>Hybrid HIPS</v>
      </c>
      <c r="M882" t="s">
        <v>381</v>
      </c>
      <c r="N882">
        <v>7</v>
      </c>
      <c r="O882">
        <f>VLOOKUP(A882,'Original Index'!$A:$C,2,FALSE)</f>
        <v>1716300</v>
      </c>
      <c r="P882" s="2">
        <f>VLOOKUP(A882,'Original Index'!$A:$C,3,FALSE)</f>
        <v>1744060</v>
      </c>
      <c r="Q882">
        <f>IF(L882="Hybrid HIPS",VLOOKUP(F882,'Collection Maps'!$MR$5:$NM$46,MATCH(E882,'Collection Maps'!$MR$4:$NM$4,0),FALSE),VLOOKUP(F882,'Collection Maps'!$NS$6:$OO$89,MATCH(E882,'Collection Maps'!$NS$91:$OO$91,0),FALSE))</f>
        <v>1</v>
      </c>
    </row>
    <row r="883" spans="1:17" x14ac:dyDescent="0.45">
      <c r="A883" s="3" t="str">
        <f t="shared" si="52"/>
        <v>Hybrid HIPS_14_9</v>
      </c>
      <c r="B883" s="3" t="str">
        <f t="shared" si="53"/>
        <v>14_9</v>
      </c>
      <c r="C883" s="2" t="str">
        <f t="shared" si="55"/>
        <v>Missouri Valley$Hybrid HIPS$150N$Dryland$Rep$2$Plot203Row14$Range9$@Cross Type: 13</v>
      </c>
      <c r="D883" s="2">
        <v>203</v>
      </c>
      <c r="E883" s="2">
        <v>14</v>
      </c>
      <c r="F883" s="2">
        <v>9</v>
      </c>
      <c r="G883" s="2" t="s">
        <v>389</v>
      </c>
      <c r="H883" s="2">
        <v>2</v>
      </c>
      <c r="I883" s="2" t="s">
        <v>642</v>
      </c>
      <c r="J883" s="2" t="s">
        <v>551</v>
      </c>
      <c r="K883" s="2" t="s">
        <v>552</v>
      </c>
      <c r="L883" s="2" t="str">
        <f t="shared" si="54"/>
        <v>Hybrid HIPS</v>
      </c>
      <c r="M883" t="s">
        <v>381</v>
      </c>
      <c r="N883">
        <v>10</v>
      </c>
      <c r="O883">
        <f>VLOOKUP(A883,'Original Index'!$A:$C,2,FALSE)</f>
        <v>1739603</v>
      </c>
      <c r="P883" s="2">
        <f>VLOOKUP(A883,'Original Index'!$A:$C,3,FALSE)</f>
        <v>1744063</v>
      </c>
      <c r="Q883">
        <f>IF(L883="Hybrid HIPS",VLOOKUP(F883,'Collection Maps'!$MR$5:$NM$46,MATCH(E883,'Collection Maps'!$MR$4:$NM$4,0),FALSE),VLOOKUP(F883,'Collection Maps'!$NS$6:$OO$89,MATCH(E883,'Collection Maps'!$NS$91:$OO$91,0),FALSE))</f>
        <v>1</v>
      </c>
    </row>
    <row r="884" spans="1:17" x14ac:dyDescent="0.45">
      <c r="A884" s="3" t="str">
        <f t="shared" si="52"/>
        <v>Hybrid HIPS_15_9</v>
      </c>
      <c r="B884" s="3" t="str">
        <f t="shared" si="53"/>
        <v>15_9</v>
      </c>
      <c r="C884" s="2" t="str">
        <f t="shared" si="55"/>
        <v>Missouri Valley$Hybrid HIPS$150N$Dryland$Rep$2$Plot204Row15$Range9$@Cross Type: 66</v>
      </c>
      <c r="D884" s="2">
        <v>204</v>
      </c>
      <c r="E884" s="2">
        <v>15</v>
      </c>
      <c r="F884" s="2">
        <v>9</v>
      </c>
      <c r="G884" s="2" t="s">
        <v>388</v>
      </c>
      <c r="H884" s="2">
        <v>2</v>
      </c>
      <c r="I884" s="2" t="s">
        <v>642</v>
      </c>
      <c r="J884" s="2" t="s">
        <v>551</v>
      </c>
      <c r="K884" s="2" t="s">
        <v>552</v>
      </c>
      <c r="L884" s="2" t="str">
        <f t="shared" si="54"/>
        <v>Hybrid HIPS</v>
      </c>
      <c r="M884" t="s">
        <v>381</v>
      </c>
      <c r="N884">
        <v>70</v>
      </c>
      <c r="O884">
        <f>VLOOKUP(A884,'Original Index'!$A:$C,2,FALSE)</f>
        <v>1739656</v>
      </c>
      <c r="P884" s="2">
        <f>VLOOKUP(A884,'Original Index'!$A:$C,3,FALSE)</f>
        <v>1744123</v>
      </c>
      <c r="Q884">
        <f>IF(L884="Hybrid HIPS",VLOOKUP(F884,'Collection Maps'!$MR$5:$NM$46,MATCH(E884,'Collection Maps'!$MR$4:$NM$4,0),FALSE),VLOOKUP(F884,'Collection Maps'!$NS$6:$OO$89,MATCH(E884,'Collection Maps'!$NS$91:$OO$91,0),FALSE))</f>
        <v>1</v>
      </c>
    </row>
    <row r="885" spans="1:17" x14ac:dyDescent="0.45">
      <c r="A885" s="3" t="str">
        <f t="shared" si="52"/>
        <v>Hybrid HIPS_16_9</v>
      </c>
      <c r="B885" s="3" t="str">
        <f t="shared" si="53"/>
        <v>16_9</v>
      </c>
      <c r="C885" s="2" t="str">
        <f t="shared" si="55"/>
        <v>Missouri Valley$Hybrid HIPS$150N$Dryland$Rep$2$Plot205Row16$Range9$@Cross Type: 41</v>
      </c>
      <c r="D885" s="2">
        <v>205</v>
      </c>
      <c r="E885" s="2">
        <v>16</v>
      </c>
      <c r="F885" s="2">
        <v>9</v>
      </c>
      <c r="G885" s="2" t="s">
        <v>387</v>
      </c>
      <c r="H885" s="2">
        <v>2</v>
      </c>
      <c r="I885" s="2" t="s">
        <v>642</v>
      </c>
      <c r="J885" s="2" t="s">
        <v>551</v>
      </c>
      <c r="K885" s="2" t="s">
        <v>552</v>
      </c>
      <c r="L885" s="2" t="str">
        <f t="shared" si="54"/>
        <v>Hybrid HIPS</v>
      </c>
      <c r="M885" t="s">
        <v>381</v>
      </c>
      <c r="N885">
        <v>40</v>
      </c>
      <c r="O885">
        <f>VLOOKUP(A885,'Original Index'!$A:$C,2,FALSE)</f>
        <v>1739631</v>
      </c>
      <c r="P885" s="2">
        <f>VLOOKUP(A885,'Original Index'!$A:$C,3,FALSE)</f>
        <v>1744093</v>
      </c>
      <c r="Q885">
        <f>IF(L885="Hybrid HIPS",VLOOKUP(F885,'Collection Maps'!$MR$5:$NM$46,MATCH(E885,'Collection Maps'!$MR$4:$NM$4,0),FALSE),VLOOKUP(F885,'Collection Maps'!$NS$6:$OO$89,MATCH(E885,'Collection Maps'!$NS$91:$OO$91,0),FALSE))</f>
        <v>1</v>
      </c>
    </row>
    <row r="886" spans="1:17" x14ac:dyDescent="0.45">
      <c r="A886" s="3" t="str">
        <f t="shared" si="52"/>
        <v>Hybrid HIPS_17_9</v>
      </c>
      <c r="B886" s="3" t="str">
        <f t="shared" si="53"/>
        <v>17_9</v>
      </c>
      <c r="C886" s="2" t="str">
        <f t="shared" si="55"/>
        <v>Missouri Valley$Hybrid HIPS$150N$Dryland$Rep$2$Plot206Row17$Range9$@Cross Type: 39</v>
      </c>
      <c r="D886" s="2">
        <v>206</v>
      </c>
      <c r="E886" s="2">
        <v>17</v>
      </c>
      <c r="F886" s="2">
        <v>9</v>
      </c>
      <c r="G886" s="2" t="s">
        <v>386</v>
      </c>
      <c r="H886" s="2">
        <v>2</v>
      </c>
      <c r="I886" s="2" t="s">
        <v>642</v>
      </c>
      <c r="J886" s="2" t="s">
        <v>551</v>
      </c>
      <c r="K886" s="2" t="s">
        <v>552</v>
      </c>
      <c r="L886" s="2" t="str">
        <f t="shared" si="54"/>
        <v>Hybrid HIPS</v>
      </c>
      <c r="M886" t="s">
        <v>381</v>
      </c>
      <c r="N886">
        <v>38</v>
      </c>
      <c r="O886">
        <f>VLOOKUP(A886,'Original Index'!$A:$C,2,FALSE)</f>
        <v>1739629</v>
      </c>
      <c r="P886" s="2">
        <f>VLOOKUP(A886,'Original Index'!$A:$C,3,FALSE)</f>
        <v>1744091</v>
      </c>
      <c r="Q886">
        <f>IF(L886="Hybrid HIPS",VLOOKUP(F886,'Collection Maps'!$MR$5:$NM$46,MATCH(E886,'Collection Maps'!$MR$4:$NM$4,0),FALSE),VLOOKUP(F886,'Collection Maps'!$NS$6:$OO$89,MATCH(E886,'Collection Maps'!$NS$91:$OO$91,0),FALSE))</f>
        <v>1</v>
      </c>
    </row>
    <row r="887" spans="1:17" x14ac:dyDescent="0.45">
      <c r="A887" s="3" t="str">
        <f t="shared" si="52"/>
        <v>Hybrid HIPS_18_9</v>
      </c>
      <c r="B887" s="3" t="str">
        <f t="shared" si="53"/>
        <v>18_9</v>
      </c>
      <c r="C887" s="2" t="str">
        <f t="shared" si="55"/>
        <v>Missouri Valley$Hybrid HIPS$150N$Dryland$Rep$2$Plot207Row18$Range9$@Cross Type: 60</v>
      </c>
      <c r="D887" s="2">
        <v>207</v>
      </c>
      <c r="E887" s="2">
        <v>18</v>
      </c>
      <c r="F887" s="2">
        <v>9</v>
      </c>
      <c r="G887" s="2" t="s">
        <v>385</v>
      </c>
      <c r="H887" s="2">
        <v>2</v>
      </c>
      <c r="I887" s="2" t="s">
        <v>642</v>
      </c>
      <c r="J887" s="2" t="s">
        <v>551</v>
      </c>
      <c r="K887" s="2" t="s">
        <v>552</v>
      </c>
      <c r="L887" s="2" t="str">
        <f t="shared" si="54"/>
        <v>Hybrid HIPS</v>
      </c>
      <c r="M887" t="s">
        <v>381</v>
      </c>
      <c r="N887">
        <v>64</v>
      </c>
      <c r="O887">
        <f>VLOOKUP(A887,'Original Index'!$A:$C,2,FALSE)</f>
        <v>1739650</v>
      </c>
      <c r="P887" s="2">
        <f>VLOOKUP(A887,'Original Index'!$A:$C,3,FALSE)</f>
        <v>1744117</v>
      </c>
      <c r="Q887">
        <f>IF(L887="Hybrid HIPS",VLOOKUP(F887,'Collection Maps'!$MR$5:$NM$46,MATCH(E887,'Collection Maps'!$MR$4:$NM$4,0),FALSE),VLOOKUP(F887,'Collection Maps'!$NS$6:$OO$89,MATCH(E887,'Collection Maps'!$NS$91:$OO$91,0),FALSE))</f>
        <v>1</v>
      </c>
    </row>
    <row r="888" spans="1:17" x14ac:dyDescent="0.45">
      <c r="A888" s="3" t="str">
        <f t="shared" si="52"/>
        <v>Hybrid HIPS_19_9</v>
      </c>
      <c r="B888" s="3" t="str">
        <f t="shared" si="53"/>
        <v>19_9</v>
      </c>
      <c r="C888" s="2" t="str">
        <f t="shared" si="55"/>
        <v>Missouri Valley$Hybrid HIPS$150N$Dryland$Rep$2$Plot208Row19$Range9$@Cross Type: 56</v>
      </c>
      <c r="D888" s="2">
        <v>208</v>
      </c>
      <c r="E888" s="2">
        <v>19</v>
      </c>
      <c r="F888" s="2">
        <v>9</v>
      </c>
      <c r="G888" s="2" t="s">
        <v>384</v>
      </c>
      <c r="H888" s="2">
        <v>2</v>
      </c>
      <c r="I888" s="2" t="s">
        <v>642</v>
      </c>
      <c r="J888" s="2" t="s">
        <v>551</v>
      </c>
      <c r="K888" s="2" t="s">
        <v>552</v>
      </c>
      <c r="L888" s="2" t="str">
        <f t="shared" si="54"/>
        <v>Hybrid HIPS</v>
      </c>
      <c r="M888" t="s">
        <v>381</v>
      </c>
      <c r="N888">
        <v>59</v>
      </c>
      <c r="O888">
        <f>VLOOKUP(A888,'Original Index'!$A:$C,2,FALSE)</f>
        <v>1739646</v>
      </c>
      <c r="P888" s="2">
        <f>VLOOKUP(A888,'Original Index'!$A:$C,3,FALSE)</f>
        <v>1744112</v>
      </c>
      <c r="Q888">
        <f>IF(L888="Hybrid HIPS",VLOOKUP(F888,'Collection Maps'!$MR$5:$NM$46,MATCH(E888,'Collection Maps'!$MR$4:$NM$4,0),FALSE),VLOOKUP(F888,'Collection Maps'!$NS$6:$OO$89,MATCH(E888,'Collection Maps'!$NS$91:$OO$91,0),FALSE))</f>
        <v>1</v>
      </c>
    </row>
    <row r="889" spans="1:17" x14ac:dyDescent="0.45">
      <c r="A889" s="3" t="str">
        <f t="shared" si="52"/>
        <v>Hybrid HIPS_20_9</v>
      </c>
      <c r="B889" s="3" t="str">
        <f t="shared" si="53"/>
        <v>20_9</v>
      </c>
      <c r="C889" s="2" t="str">
        <f t="shared" si="55"/>
        <v>Missouri Valley$Hybrid HIPS$150N$Dryland$Rep$2$Plot209Row20$Range9$@Cross Type: 11</v>
      </c>
      <c r="D889" s="2">
        <v>209</v>
      </c>
      <c r="E889" s="2">
        <v>20</v>
      </c>
      <c r="F889" s="2">
        <v>9</v>
      </c>
      <c r="G889" s="2" t="s">
        <v>383</v>
      </c>
      <c r="H889" s="2">
        <v>2</v>
      </c>
      <c r="I889" s="2" t="s">
        <v>642</v>
      </c>
      <c r="J889" s="2" t="s">
        <v>551</v>
      </c>
      <c r="K889" s="2" t="s">
        <v>552</v>
      </c>
      <c r="L889" s="2" t="str">
        <f t="shared" si="54"/>
        <v>Hybrid HIPS</v>
      </c>
      <c r="M889" t="s">
        <v>381</v>
      </c>
      <c r="N889">
        <v>8</v>
      </c>
      <c r="O889">
        <f>VLOOKUP(A889,'Original Index'!$A:$C,2,FALSE)</f>
        <v>1739601</v>
      </c>
      <c r="P889" s="2">
        <f>VLOOKUP(A889,'Original Index'!$A:$C,3,FALSE)</f>
        <v>1744061</v>
      </c>
      <c r="Q889">
        <f>IF(L889="Hybrid HIPS",VLOOKUP(F889,'Collection Maps'!$MR$5:$NM$46,MATCH(E889,'Collection Maps'!$MR$4:$NM$4,0),FALSE),VLOOKUP(F889,'Collection Maps'!$NS$6:$OO$89,MATCH(E889,'Collection Maps'!$NS$91:$OO$91,0),FALSE))</f>
        <v>1</v>
      </c>
    </row>
    <row r="890" spans="1:17" x14ac:dyDescent="0.45">
      <c r="A890" s="3" t="str">
        <f t="shared" si="52"/>
        <v>Hybrid HIPS_21_9</v>
      </c>
      <c r="B890" s="3" t="str">
        <f t="shared" si="53"/>
        <v>21_9</v>
      </c>
      <c r="C890" s="2" t="str">
        <f t="shared" si="55"/>
        <v>Missouri Valley$Hybrid HIPS$150N$Dryland$Rep$2$Plot210Row21$Range9$@Cross Type: 25</v>
      </c>
      <c r="D890" s="2">
        <v>210</v>
      </c>
      <c r="E890" s="2">
        <v>21</v>
      </c>
      <c r="F890" s="2">
        <v>9</v>
      </c>
      <c r="G890" s="2" t="s">
        <v>382</v>
      </c>
      <c r="H890" s="2">
        <v>2</v>
      </c>
      <c r="I890" s="2" t="s">
        <v>642</v>
      </c>
      <c r="J890" s="2" t="s">
        <v>551</v>
      </c>
      <c r="K890" s="2" t="s">
        <v>552</v>
      </c>
      <c r="L890" s="2" t="str">
        <f t="shared" si="54"/>
        <v>Hybrid HIPS</v>
      </c>
      <c r="M890" t="s">
        <v>381</v>
      </c>
      <c r="N890">
        <v>23</v>
      </c>
      <c r="O890">
        <f>VLOOKUP(A890,'Original Index'!$A:$C,2,FALSE)</f>
        <v>1739615</v>
      </c>
      <c r="P890" s="2">
        <f>VLOOKUP(A890,'Original Index'!$A:$C,3,FALSE)</f>
        <v>1744076</v>
      </c>
      <c r="Q890">
        <f>IF(L890="Hybrid HIPS",VLOOKUP(F890,'Collection Maps'!$MR$5:$NM$46,MATCH(E890,'Collection Maps'!$MR$4:$NM$4,0),FALSE),VLOOKUP(F890,'Collection Maps'!$NS$6:$OO$89,MATCH(E890,'Collection Maps'!$NS$91:$OO$91,0),FALSE))</f>
        <v>1</v>
      </c>
    </row>
    <row r="891" spans="1:17" x14ac:dyDescent="0.45">
      <c r="A891" s="3" t="str">
        <f t="shared" si="52"/>
        <v>Hybrid HIPS_21_10</v>
      </c>
      <c r="B891" s="3" t="str">
        <f t="shared" si="53"/>
        <v>21_10</v>
      </c>
      <c r="C891" s="2" t="str">
        <f t="shared" si="55"/>
        <v>Missouri Valley$Hybrid HIPS$150N$Dryland$Rep$2$Plot211Row21$Range10$@Cross Type: 27</v>
      </c>
      <c r="D891" s="2">
        <v>211</v>
      </c>
      <c r="E891" s="2">
        <v>21</v>
      </c>
      <c r="F891" s="2">
        <v>10</v>
      </c>
      <c r="G891" s="2" t="s">
        <v>419</v>
      </c>
      <c r="H891" s="2">
        <v>2</v>
      </c>
      <c r="I891" s="2" t="s">
        <v>642</v>
      </c>
      <c r="J891" s="2" t="s">
        <v>551</v>
      </c>
      <c r="K891" s="2" t="s">
        <v>552</v>
      </c>
      <c r="L891" s="2" t="str">
        <f t="shared" si="54"/>
        <v>Hybrid HIPS</v>
      </c>
      <c r="M891" t="s">
        <v>381</v>
      </c>
      <c r="N891">
        <v>24</v>
      </c>
      <c r="O891">
        <f>VLOOKUP(A891,'Original Index'!$A:$C,2,FALSE)</f>
        <v>1739617</v>
      </c>
      <c r="P891" s="2">
        <f>VLOOKUP(A891,'Original Index'!$A:$C,3,FALSE)</f>
        <v>1744077</v>
      </c>
      <c r="Q891">
        <f>IF(L891="Hybrid HIPS",VLOOKUP(F891,'Collection Maps'!$MR$5:$NM$46,MATCH(E891,'Collection Maps'!$MR$4:$NM$4,0),FALSE),VLOOKUP(F891,'Collection Maps'!$NS$6:$OO$89,MATCH(E891,'Collection Maps'!$NS$91:$OO$91,0),FALSE))</f>
        <v>2</v>
      </c>
    </row>
    <row r="892" spans="1:17" x14ac:dyDescent="0.45">
      <c r="A892" s="3" t="str">
        <f t="shared" si="52"/>
        <v>Hybrid HIPS_20_10</v>
      </c>
      <c r="B892" s="3" t="str">
        <f t="shared" si="53"/>
        <v>20_10</v>
      </c>
      <c r="C892" s="2" t="str">
        <f t="shared" si="55"/>
        <v>Missouri Valley$Hybrid HIPS$150N$Dryland$Rep$2$Plot212Row20$Range10$@commercial hybrid 3</v>
      </c>
      <c r="D892" s="2">
        <v>212</v>
      </c>
      <c r="E892" s="2">
        <v>20</v>
      </c>
      <c r="F892" s="2">
        <v>10</v>
      </c>
      <c r="G892" s="2" t="s">
        <v>418</v>
      </c>
      <c r="H892" s="2">
        <v>2</v>
      </c>
      <c r="I892" s="2" t="s">
        <v>642</v>
      </c>
      <c r="J892" s="2" t="s">
        <v>551</v>
      </c>
      <c r="K892" s="2" t="s">
        <v>552</v>
      </c>
      <c r="L892" s="2" t="str">
        <f t="shared" si="54"/>
        <v>Hybrid HIPS</v>
      </c>
      <c r="M892" t="s">
        <v>381</v>
      </c>
      <c r="N892">
        <v>85</v>
      </c>
      <c r="O892">
        <f>VLOOKUP(A892,'Original Index'!$A:$C,2,FALSE)</f>
        <v>1739671</v>
      </c>
      <c r="P892" s="2">
        <f>VLOOKUP(A892,'Original Index'!$A:$C,3,FALSE)</f>
        <v>1744138</v>
      </c>
      <c r="Q892">
        <f>IF(L892="Hybrid HIPS",VLOOKUP(F892,'Collection Maps'!$MR$5:$NM$46,MATCH(E892,'Collection Maps'!$MR$4:$NM$4,0),FALSE),VLOOKUP(F892,'Collection Maps'!$NS$6:$OO$89,MATCH(E892,'Collection Maps'!$NS$91:$OO$91,0),FALSE))</f>
        <v>2</v>
      </c>
    </row>
    <row r="893" spans="1:17" x14ac:dyDescent="0.45">
      <c r="A893" s="3" t="str">
        <f t="shared" si="52"/>
        <v>Hybrid HIPS_19_10</v>
      </c>
      <c r="B893" s="3" t="str">
        <f t="shared" si="53"/>
        <v>19_10</v>
      </c>
      <c r="C893" s="2" t="str">
        <f t="shared" si="55"/>
        <v>Missouri Valley$Hybrid HIPS$150N$Dryland$Rep$2$Plot213Row19$Range10$@Cross Type: 12</v>
      </c>
      <c r="D893" s="2">
        <v>213</v>
      </c>
      <c r="E893" s="2">
        <v>19</v>
      </c>
      <c r="F893" s="2">
        <v>10</v>
      </c>
      <c r="G893" s="2" t="s">
        <v>417</v>
      </c>
      <c r="H893" s="2">
        <v>2</v>
      </c>
      <c r="I893" s="2" t="s">
        <v>642</v>
      </c>
      <c r="J893" s="2" t="s">
        <v>551</v>
      </c>
      <c r="K893" s="2" t="s">
        <v>552</v>
      </c>
      <c r="L893" s="2" t="str">
        <f t="shared" si="54"/>
        <v>Hybrid HIPS</v>
      </c>
      <c r="M893" t="s">
        <v>381</v>
      </c>
      <c r="N893">
        <v>9</v>
      </c>
      <c r="O893">
        <f>VLOOKUP(A893,'Original Index'!$A:$C,2,FALSE)</f>
        <v>1739602</v>
      </c>
      <c r="P893" s="2">
        <f>VLOOKUP(A893,'Original Index'!$A:$C,3,FALSE)</f>
        <v>1744062</v>
      </c>
      <c r="Q893">
        <f>IF(L893="Hybrid HIPS",VLOOKUP(F893,'Collection Maps'!$MR$5:$NM$46,MATCH(E893,'Collection Maps'!$MR$4:$NM$4,0),FALSE),VLOOKUP(F893,'Collection Maps'!$NS$6:$OO$89,MATCH(E893,'Collection Maps'!$NS$91:$OO$91,0),FALSE))</f>
        <v>2</v>
      </c>
    </row>
    <row r="894" spans="1:17" x14ac:dyDescent="0.45">
      <c r="A894" s="3" t="str">
        <f t="shared" si="52"/>
        <v>Hybrid HIPS_18_10</v>
      </c>
      <c r="B894" s="3" t="str">
        <f t="shared" si="53"/>
        <v>18_10</v>
      </c>
      <c r="C894" s="2" t="str">
        <f t="shared" si="55"/>
        <v>Missouri Valley$Hybrid HIPS$150N$Dryland$Rep$2$Plot214Row18$Range10$@Cross Type: 65</v>
      </c>
      <c r="D894" s="2">
        <v>214</v>
      </c>
      <c r="E894" s="2">
        <v>18</v>
      </c>
      <c r="F894" s="2">
        <v>10</v>
      </c>
      <c r="G894" s="2" t="s">
        <v>401</v>
      </c>
      <c r="H894" s="2">
        <v>2</v>
      </c>
      <c r="I894" s="2" t="s">
        <v>642</v>
      </c>
      <c r="J894" s="2" t="s">
        <v>551</v>
      </c>
      <c r="K894" s="2" t="s">
        <v>552</v>
      </c>
      <c r="L894" s="2" t="str">
        <f t="shared" si="54"/>
        <v>Hybrid HIPS</v>
      </c>
      <c r="M894" t="s">
        <v>381</v>
      </c>
      <c r="N894">
        <v>69</v>
      </c>
      <c r="O894">
        <f>VLOOKUP(A894,'Original Index'!$A:$C,2,FALSE)</f>
        <v>1739655</v>
      </c>
      <c r="P894" s="2">
        <f>VLOOKUP(A894,'Original Index'!$A:$C,3,FALSE)</f>
        <v>1744122</v>
      </c>
      <c r="Q894">
        <f>IF(L894="Hybrid HIPS",VLOOKUP(F894,'Collection Maps'!$MR$5:$NM$46,MATCH(E894,'Collection Maps'!$MR$4:$NM$4,0),FALSE),VLOOKUP(F894,'Collection Maps'!$NS$6:$OO$89,MATCH(E894,'Collection Maps'!$NS$91:$OO$91,0),FALSE))</f>
        <v>2</v>
      </c>
    </row>
    <row r="895" spans="1:17" x14ac:dyDescent="0.45">
      <c r="A895" s="3" t="str">
        <f t="shared" si="52"/>
        <v>Hybrid HIPS_17_10</v>
      </c>
      <c r="B895" s="3" t="str">
        <f t="shared" si="53"/>
        <v>17_10</v>
      </c>
      <c r="C895" s="2" t="str">
        <f t="shared" si="55"/>
        <v>Missouri Valley$Hybrid HIPS$150N$Dryland$Rep$2$Plot215Row17$Range10$@Cross Type: 86</v>
      </c>
      <c r="D895" s="2">
        <v>215</v>
      </c>
      <c r="E895" s="2">
        <v>17</v>
      </c>
      <c r="F895" s="2">
        <v>10</v>
      </c>
      <c r="G895" s="2" t="s">
        <v>416</v>
      </c>
      <c r="H895" s="2">
        <v>2</v>
      </c>
      <c r="I895" s="2" t="s">
        <v>642</v>
      </c>
      <c r="J895" s="2" t="s">
        <v>551</v>
      </c>
      <c r="K895" s="2" t="s">
        <v>552</v>
      </c>
      <c r="L895" s="2" t="str">
        <f t="shared" si="54"/>
        <v>Hybrid HIPS</v>
      </c>
      <c r="M895" t="s">
        <v>381</v>
      </c>
      <c r="N895">
        <v>75</v>
      </c>
      <c r="O895">
        <f>VLOOKUP(A895,'Original Index'!$A:$C,2,FALSE)</f>
        <v>1739661</v>
      </c>
      <c r="P895" s="2">
        <f>VLOOKUP(A895,'Original Index'!$A:$C,3,FALSE)</f>
        <v>1744128</v>
      </c>
      <c r="Q895">
        <f>IF(L895="Hybrid HIPS",VLOOKUP(F895,'Collection Maps'!$MR$5:$NM$46,MATCH(E895,'Collection Maps'!$MR$4:$NM$4,0),FALSE),VLOOKUP(F895,'Collection Maps'!$NS$6:$OO$89,MATCH(E895,'Collection Maps'!$NS$91:$OO$91,0),FALSE))</f>
        <v>2</v>
      </c>
    </row>
    <row r="896" spans="1:17" x14ac:dyDescent="0.45">
      <c r="A896" s="3" t="str">
        <f t="shared" si="52"/>
        <v>Hybrid HIPS_16_10</v>
      </c>
      <c r="B896" s="3" t="str">
        <f t="shared" si="53"/>
        <v>16_10</v>
      </c>
      <c r="C896" s="2" t="str">
        <f t="shared" si="55"/>
        <v>Missouri Valley$Hybrid HIPS$150N$Dryland$Rep$2$Plot216Row16$Range10$@commercial hybrid 2</v>
      </c>
      <c r="D896" s="2">
        <v>216</v>
      </c>
      <c r="E896" s="2">
        <v>16</v>
      </c>
      <c r="F896" s="2">
        <v>10</v>
      </c>
      <c r="G896" s="2" t="s">
        <v>415</v>
      </c>
      <c r="H896" s="2">
        <v>2</v>
      </c>
      <c r="I896" s="2" t="s">
        <v>642</v>
      </c>
      <c r="J896" s="2" t="s">
        <v>551</v>
      </c>
      <c r="K896" s="2" t="s">
        <v>552</v>
      </c>
      <c r="L896" s="2" t="str">
        <f t="shared" si="54"/>
        <v>Hybrid HIPS</v>
      </c>
      <c r="M896" t="s">
        <v>381</v>
      </c>
      <c r="N896">
        <v>84</v>
      </c>
      <c r="O896">
        <f>VLOOKUP(A896,'Original Index'!$A:$C,2,FALSE)</f>
        <v>1739670</v>
      </c>
      <c r="P896" s="2">
        <f>VLOOKUP(A896,'Original Index'!$A:$C,3,FALSE)</f>
        <v>1744137</v>
      </c>
      <c r="Q896">
        <f>IF(L896="Hybrid HIPS",VLOOKUP(F896,'Collection Maps'!$MR$5:$NM$46,MATCH(E896,'Collection Maps'!$MR$4:$NM$4,0),FALSE),VLOOKUP(F896,'Collection Maps'!$NS$6:$OO$89,MATCH(E896,'Collection Maps'!$NS$91:$OO$91,0),FALSE))</f>
        <v>2</v>
      </c>
    </row>
    <row r="897" spans="1:17" x14ac:dyDescent="0.45">
      <c r="A897" s="3" t="str">
        <f t="shared" si="52"/>
        <v>Hybrid HIPS_15_10</v>
      </c>
      <c r="B897" s="3" t="str">
        <f t="shared" si="53"/>
        <v>15_10</v>
      </c>
      <c r="C897" s="2" t="str">
        <f t="shared" si="55"/>
        <v>Missouri Valley$Hybrid HIPS$150N$Dryland$Rep$2$Plot217Row15$Range10$@Cross Type: 47</v>
      </c>
      <c r="D897" s="2">
        <v>217</v>
      </c>
      <c r="E897" s="2">
        <v>15</v>
      </c>
      <c r="F897" s="2">
        <v>10</v>
      </c>
      <c r="G897" s="2" t="s">
        <v>414</v>
      </c>
      <c r="H897" s="2">
        <v>2</v>
      </c>
      <c r="I897" s="2" t="s">
        <v>642</v>
      </c>
      <c r="J897" s="2" t="s">
        <v>551</v>
      </c>
      <c r="K897" s="2" t="s">
        <v>552</v>
      </c>
      <c r="L897" s="2" t="str">
        <f t="shared" si="54"/>
        <v>Hybrid HIPS</v>
      </c>
      <c r="M897" t="s">
        <v>381</v>
      </c>
      <c r="N897">
        <v>48</v>
      </c>
      <c r="O897">
        <f>VLOOKUP(A897,'Original Index'!$A:$C,2,FALSE)</f>
        <v>1739637</v>
      </c>
      <c r="P897" s="2">
        <f>VLOOKUP(A897,'Original Index'!$A:$C,3,FALSE)</f>
        <v>1744101</v>
      </c>
      <c r="Q897">
        <f>IF(L897="Hybrid HIPS",VLOOKUP(F897,'Collection Maps'!$MR$5:$NM$46,MATCH(E897,'Collection Maps'!$MR$4:$NM$4,0),FALSE),VLOOKUP(F897,'Collection Maps'!$NS$6:$OO$89,MATCH(E897,'Collection Maps'!$NS$91:$OO$91,0),FALSE))</f>
        <v>2</v>
      </c>
    </row>
    <row r="898" spans="1:17" x14ac:dyDescent="0.45">
      <c r="A898" s="3" t="str">
        <f t="shared" ref="A898:A961" si="56">L898&amp;"_"&amp;B898</f>
        <v>Hybrid HIPS_14_10</v>
      </c>
      <c r="B898" s="3" t="str">
        <f t="shared" ref="B898:B961" si="57">E898&amp;"_"&amp;F898</f>
        <v>14_10</v>
      </c>
      <c r="C898" s="2" t="str">
        <f t="shared" si="55"/>
        <v>Missouri Valley$Hybrid HIPS$150N$Dryland$Rep$2$Plot218Row14$Range10$@Cross Type: 95</v>
      </c>
      <c r="D898" s="2">
        <v>218</v>
      </c>
      <c r="E898" s="2">
        <v>14</v>
      </c>
      <c r="F898" s="2">
        <v>10</v>
      </c>
      <c r="G898" s="2" t="s">
        <v>393</v>
      </c>
      <c r="H898" s="2">
        <v>2</v>
      </c>
      <c r="I898" s="2" t="s">
        <v>642</v>
      </c>
      <c r="J898" s="2" t="s">
        <v>551</v>
      </c>
      <c r="K898" s="2" t="s">
        <v>552</v>
      </c>
      <c r="L898" s="2" t="str">
        <f t="shared" ref="L898:L961" si="58">IF(M898="LC2120","Inbred HIPS","Hybrid HIPS")</f>
        <v>Hybrid HIPS</v>
      </c>
      <c r="M898" t="s">
        <v>381</v>
      </c>
      <c r="N898">
        <v>82</v>
      </c>
      <c r="O898">
        <f>VLOOKUP(A898,'Original Index'!$A:$C,2,FALSE)</f>
        <v>1739668</v>
      </c>
      <c r="P898" s="2">
        <f>VLOOKUP(A898,'Original Index'!$A:$C,3,FALSE)</f>
        <v>1744135</v>
      </c>
      <c r="Q898">
        <f>IF(L898="Hybrid HIPS",VLOOKUP(F898,'Collection Maps'!$MR$5:$NM$46,MATCH(E898,'Collection Maps'!$MR$4:$NM$4,0),FALSE),VLOOKUP(F898,'Collection Maps'!$NS$6:$OO$89,MATCH(E898,'Collection Maps'!$NS$91:$OO$91,0),FALSE))</f>
        <v>2</v>
      </c>
    </row>
    <row r="899" spans="1:17" x14ac:dyDescent="0.45">
      <c r="A899" s="3" t="str">
        <f t="shared" si="56"/>
        <v>Hybrid HIPS_13_10</v>
      </c>
      <c r="B899" s="3" t="str">
        <f t="shared" si="57"/>
        <v>13_10</v>
      </c>
      <c r="C899" s="2" t="str">
        <f t="shared" ref="C899:C962" si="59">K899&amp;"$"&amp;L899&amp;"$"&amp;I899&amp;"$"&amp;J899&amp;"$"&amp;"Rep"&amp;"$"&amp;H899&amp;"$"&amp;"Plot"&amp;D899&amp;"Row"&amp;E899&amp;"$"&amp;"Range"&amp;F899&amp;"$"&amp;"@"&amp;G899</f>
        <v>Missouri Valley$Hybrid HIPS$150N$Dryland$Rep$2$Plot219Row13$Range10$@Cross Type: 43</v>
      </c>
      <c r="D899" s="2">
        <v>219</v>
      </c>
      <c r="E899" s="2">
        <v>13</v>
      </c>
      <c r="F899" s="2">
        <v>10</v>
      </c>
      <c r="G899" s="2" t="s">
        <v>413</v>
      </c>
      <c r="H899" s="2">
        <v>2</v>
      </c>
      <c r="I899" s="2" t="s">
        <v>642</v>
      </c>
      <c r="J899" s="2" t="s">
        <v>551</v>
      </c>
      <c r="K899" s="2" t="s">
        <v>552</v>
      </c>
      <c r="L899" s="2" t="str">
        <f t="shared" si="58"/>
        <v>Hybrid HIPS</v>
      </c>
      <c r="M899" t="s">
        <v>381</v>
      </c>
      <c r="N899">
        <v>41</v>
      </c>
      <c r="O899">
        <f>VLOOKUP(A899,'Original Index'!$A:$C,2,FALSE)</f>
        <v>1739633</v>
      </c>
      <c r="P899" s="2">
        <f>VLOOKUP(A899,'Original Index'!$A:$C,3,FALSE)</f>
        <v>1744094</v>
      </c>
      <c r="Q899">
        <f>IF(L899="Hybrid HIPS",VLOOKUP(F899,'Collection Maps'!$MR$5:$NM$46,MATCH(E899,'Collection Maps'!$MR$4:$NM$4,0),FALSE),VLOOKUP(F899,'Collection Maps'!$NS$6:$OO$89,MATCH(E899,'Collection Maps'!$NS$91:$OO$91,0),FALSE))</f>
        <v>2</v>
      </c>
    </row>
    <row r="900" spans="1:17" x14ac:dyDescent="0.45">
      <c r="A900" s="3" t="str">
        <f t="shared" si="56"/>
        <v>Hybrid HIPS_12_10</v>
      </c>
      <c r="B900" s="3" t="str">
        <f t="shared" si="57"/>
        <v>12_10</v>
      </c>
      <c r="C900" s="2" t="str">
        <f t="shared" si="59"/>
        <v>Missouri Valley$Hybrid HIPS$150N$Dryland$Rep$2$Plot220Row12$Range10$@Cross Type: 61</v>
      </c>
      <c r="D900" s="2">
        <v>220</v>
      </c>
      <c r="E900" s="2">
        <v>12</v>
      </c>
      <c r="F900" s="2">
        <v>10</v>
      </c>
      <c r="G900" s="2" t="s">
        <v>412</v>
      </c>
      <c r="H900" s="2">
        <v>2</v>
      </c>
      <c r="I900" s="2" t="s">
        <v>642</v>
      </c>
      <c r="J900" s="2" t="s">
        <v>551</v>
      </c>
      <c r="K900" s="2" t="s">
        <v>552</v>
      </c>
      <c r="L900" s="2" t="str">
        <f t="shared" si="58"/>
        <v>Hybrid HIPS</v>
      </c>
      <c r="M900" t="s">
        <v>381</v>
      </c>
      <c r="N900">
        <v>65</v>
      </c>
      <c r="O900">
        <f>VLOOKUP(A900,'Original Index'!$A:$C,2,FALSE)</f>
        <v>1739651</v>
      </c>
      <c r="P900" s="2">
        <f>VLOOKUP(A900,'Original Index'!$A:$C,3,FALSE)</f>
        <v>1744118</v>
      </c>
      <c r="Q900">
        <f>IF(L900="Hybrid HIPS",VLOOKUP(F900,'Collection Maps'!$MR$5:$NM$46,MATCH(E900,'Collection Maps'!$MR$4:$NM$4,0),FALSE),VLOOKUP(F900,'Collection Maps'!$NS$6:$OO$89,MATCH(E900,'Collection Maps'!$NS$91:$OO$91,0),FALSE))</f>
        <v>2</v>
      </c>
    </row>
    <row r="901" spans="1:17" x14ac:dyDescent="0.45">
      <c r="A901" s="3" t="str">
        <f t="shared" si="56"/>
        <v>Hybrid HIPS_12_11</v>
      </c>
      <c r="B901" s="3" t="str">
        <f t="shared" si="57"/>
        <v>12_11</v>
      </c>
      <c r="C901" s="2" t="str">
        <f t="shared" si="59"/>
        <v>Missouri Valley$Hybrid HIPS$150N$Dryland$Rep$2$Plot221Row12$Range11$@Cross Type: 87</v>
      </c>
      <c r="D901" s="2">
        <v>221</v>
      </c>
      <c r="E901" s="2">
        <v>12</v>
      </c>
      <c r="F901" s="2">
        <v>11</v>
      </c>
      <c r="G901" s="2" t="s">
        <v>429</v>
      </c>
      <c r="H901" s="2">
        <v>2</v>
      </c>
      <c r="I901" s="2" t="s">
        <v>642</v>
      </c>
      <c r="J901" s="2" t="s">
        <v>551</v>
      </c>
      <c r="K901" s="2" t="s">
        <v>552</v>
      </c>
      <c r="L901" s="2" t="str">
        <f t="shared" si="58"/>
        <v>Hybrid HIPS</v>
      </c>
      <c r="M901" t="s">
        <v>381</v>
      </c>
      <c r="N901">
        <v>76</v>
      </c>
      <c r="O901">
        <f>VLOOKUP(A901,'Original Index'!$A:$C,2,FALSE)</f>
        <v>1739662</v>
      </c>
      <c r="P901" s="2">
        <f>VLOOKUP(A901,'Original Index'!$A:$C,3,FALSE)</f>
        <v>1744129</v>
      </c>
      <c r="Q901">
        <f>IF(L901="Hybrid HIPS",VLOOKUP(F901,'Collection Maps'!$MR$5:$NM$46,MATCH(E901,'Collection Maps'!$MR$4:$NM$4,0),FALSE),VLOOKUP(F901,'Collection Maps'!$NS$6:$OO$89,MATCH(E901,'Collection Maps'!$NS$91:$OO$91,0),FALSE))</f>
        <v>3</v>
      </c>
    </row>
    <row r="902" spans="1:17" x14ac:dyDescent="0.45">
      <c r="A902" s="3" t="str">
        <f t="shared" si="56"/>
        <v>Hybrid HIPS_13_11</v>
      </c>
      <c r="B902" s="3" t="str">
        <f t="shared" si="57"/>
        <v>13_11</v>
      </c>
      <c r="C902" s="2" t="str">
        <f t="shared" si="59"/>
        <v>Missouri Valley$Hybrid HIPS$150N$Dryland$Rep$2$Plot222Row13$Range11$@Solar 1</v>
      </c>
      <c r="D902" s="2">
        <v>222</v>
      </c>
      <c r="E902" s="2">
        <v>13</v>
      </c>
      <c r="F902" s="2">
        <v>11</v>
      </c>
      <c r="G902" s="2" t="s">
        <v>428</v>
      </c>
      <c r="H902" s="2">
        <v>2</v>
      </c>
      <c r="I902" s="2" t="s">
        <v>642</v>
      </c>
      <c r="J902" s="2" t="s">
        <v>551</v>
      </c>
      <c r="K902" s="2" t="s">
        <v>552</v>
      </c>
      <c r="L902" s="2" t="str">
        <f t="shared" si="58"/>
        <v>Hybrid HIPS</v>
      </c>
      <c r="M902" t="s">
        <v>381</v>
      </c>
      <c r="N902">
        <v>22</v>
      </c>
      <c r="O902">
        <f>VLOOKUP(A902,'Original Index'!$A:$C,2,FALSE)</f>
        <v>1739810</v>
      </c>
      <c r="P902" s="2">
        <f>VLOOKUP(A902,'Original Index'!$A:$C,3,FALSE)</f>
        <v>1744075</v>
      </c>
      <c r="Q902">
        <f>IF(L902="Hybrid HIPS",VLOOKUP(F902,'Collection Maps'!$MR$5:$NM$46,MATCH(E902,'Collection Maps'!$MR$4:$NM$4,0),FALSE),VLOOKUP(F902,'Collection Maps'!$NS$6:$OO$89,MATCH(E902,'Collection Maps'!$NS$91:$OO$91,0),FALSE))</f>
        <v>3</v>
      </c>
    </row>
    <row r="903" spans="1:17" x14ac:dyDescent="0.45">
      <c r="A903" s="3" t="str">
        <f t="shared" si="56"/>
        <v>Hybrid HIPS_14_11</v>
      </c>
      <c r="B903" s="3" t="str">
        <f t="shared" si="57"/>
        <v>14_11</v>
      </c>
      <c r="C903" s="2" t="str">
        <f t="shared" si="59"/>
        <v>Missouri Valley$Hybrid HIPS$150N$Dryland$Rep$2$Plot223Row14$Range11$@Cross Type: 77</v>
      </c>
      <c r="D903" s="2">
        <v>223</v>
      </c>
      <c r="E903" s="2">
        <v>14</v>
      </c>
      <c r="F903" s="2">
        <v>11</v>
      </c>
      <c r="G903" s="2" t="s">
        <v>427</v>
      </c>
      <c r="H903" s="2">
        <v>2</v>
      </c>
      <c r="I903" s="2" t="s">
        <v>642</v>
      </c>
      <c r="J903" s="2" t="s">
        <v>551</v>
      </c>
      <c r="K903" s="2" t="s">
        <v>552</v>
      </c>
      <c r="L903" s="2" t="str">
        <f t="shared" si="58"/>
        <v>Hybrid HIPS</v>
      </c>
      <c r="M903" t="s">
        <v>381</v>
      </c>
      <c r="N903">
        <v>74</v>
      </c>
      <c r="O903">
        <f>VLOOKUP(A903,'Original Index'!$A:$C,2,FALSE)</f>
        <v>1739660</v>
      </c>
      <c r="P903" s="2">
        <f>VLOOKUP(A903,'Original Index'!$A:$C,3,FALSE)</f>
        <v>1744127</v>
      </c>
      <c r="Q903">
        <f>IF(L903="Hybrid HIPS",VLOOKUP(F903,'Collection Maps'!$MR$5:$NM$46,MATCH(E903,'Collection Maps'!$MR$4:$NM$4,0),FALSE),VLOOKUP(F903,'Collection Maps'!$NS$6:$OO$89,MATCH(E903,'Collection Maps'!$NS$91:$OO$91,0),FALSE))</f>
        <v>3</v>
      </c>
    </row>
    <row r="904" spans="1:17" x14ac:dyDescent="0.45">
      <c r="A904" s="3" t="str">
        <f t="shared" si="56"/>
        <v>Hybrid HIPS_15_11</v>
      </c>
      <c r="B904" s="3" t="str">
        <f t="shared" si="57"/>
        <v>15_11</v>
      </c>
      <c r="C904" s="2" t="str">
        <f t="shared" si="59"/>
        <v>Missouri Valley$Hybrid HIPS$150N$Dryland$Rep$2$Plot224Row15$Range11$@Cross Type: 32</v>
      </c>
      <c r="D904" s="2">
        <v>224</v>
      </c>
      <c r="E904" s="2">
        <v>15</v>
      </c>
      <c r="F904" s="2">
        <v>11</v>
      </c>
      <c r="G904" s="2" t="s">
        <v>426</v>
      </c>
      <c r="H904" s="2">
        <v>2</v>
      </c>
      <c r="I904" s="2" t="s">
        <v>642</v>
      </c>
      <c r="J904" s="2" t="s">
        <v>551</v>
      </c>
      <c r="K904" s="2" t="s">
        <v>552</v>
      </c>
      <c r="L904" s="2" t="str">
        <f t="shared" si="58"/>
        <v>Hybrid HIPS</v>
      </c>
      <c r="M904" t="s">
        <v>381</v>
      </c>
      <c r="N904">
        <v>30</v>
      </c>
      <c r="O904">
        <f>VLOOKUP(A904,'Original Index'!$A:$C,2,FALSE)</f>
        <v>1739622</v>
      </c>
      <c r="P904" s="2">
        <f>VLOOKUP(A904,'Original Index'!$A:$C,3,FALSE)</f>
        <v>1744083</v>
      </c>
      <c r="Q904">
        <f>IF(L904="Hybrid HIPS",VLOOKUP(F904,'Collection Maps'!$MR$5:$NM$46,MATCH(E904,'Collection Maps'!$MR$4:$NM$4,0),FALSE),VLOOKUP(F904,'Collection Maps'!$NS$6:$OO$89,MATCH(E904,'Collection Maps'!$NS$91:$OO$91,0),FALSE))</f>
        <v>3</v>
      </c>
    </row>
    <row r="905" spans="1:17" x14ac:dyDescent="0.45">
      <c r="A905" s="3" t="str">
        <f t="shared" si="56"/>
        <v>Hybrid HIPS_16_11</v>
      </c>
      <c r="B905" s="3" t="str">
        <f t="shared" si="57"/>
        <v>16_11</v>
      </c>
      <c r="C905" s="2" t="str">
        <f t="shared" si="59"/>
        <v>Missouri Valley$Hybrid HIPS$150N$Dryland$Rep$2$Plot225Row16$Range11$@Solar 2</v>
      </c>
      <c r="D905" s="2">
        <v>225</v>
      </c>
      <c r="E905" s="2">
        <v>16</v>
      </c>
      <c r="F905" s="2">
        <v>11</v>
      </c>
      <c r="G905" s="2" t="s">
        <v>425</v>
      </c>
      <c r="H905" s="2">
        <v>2</v>
      </c>
      <c r="I905" s="2" t="s">
        <v>642</v>
      </c>
      <c r="J905" s="2" t="s">
        <v>551</v>
      </c>
      <c r="K905" s="2" t="s">
        <v>552</v>
      </c>
      <c r="L905" s="2" t="str">
        <f t="shared" si="58"/>
        <v>Hybrid HIPS</v>
      </c>
      <c r="M905" t="s">
        <v>381</v>
      </c>
      <c r="N905">
        <v>25</v>
      </c>
      <c r="O905">
        <f>VLOOKUP(A905,'Original Index'!$A:$C,2,FALSE)</f>
        <v>1739811</v>
      </c>
      <c r="P905" s="2">
        <f>VLOOKUP(A905,'Original Index'!$A:$C,3,FALSE)</f>
        <v>1744078</v>
      </c>
      <c r="Q905">
        <f>IF(L905="Hybrid HIPS",VLOOKUP(F905,'Collection Maps'!$MR$5:$NM$46,MATCH(E905,'Collection Maps'!$MR$4:$NM$4,0),FALSE),VLOOKUP(F905,'Collection Maps'!$NS$6:$OO$89,MATCH(E905,'Collection Maps'!$NS$91:$OO$91,0),FALSE))</f>
        <v>3</v>
      </c>
    </row>
    <row r="906" spans="1:17" x14ac:dyDescent="0.45">
      <c r="A906" s="3" t="str">
        <f t="shared" si="56"/>
        <v>Hybrid HIPS_17_11</v>
      </c>
      <c r="B906" s="3" t="str">
        <f t="shared" si="57"/>
        <v>17_11</v>
      </c>
      <c r="C906" s="2" t="str">
        <f t="shared" si="59"/>
        <v>Missouri Valley$Hybrid HIPS$150N$Dryland$Rep$2$Plot226Row17$Range11$@Cross Type: 51</v>
      </c>
      <c r="D906" s="2">
        <v>226</v>
      </c>
      <c r="E906" s="2">
        <v>17</v>
      </c>
      <c r="F906" s="2">
        <v>11</v>
      </c>
      <c r="G906" s="2" t="s">
        <v>424</v>
      </c>
      <c r="H906" s="2">
        <v>2</v>
      </c>
      <c r="I906" s="2" t="s">
        <v>642</v>
      </c>
      <c r="J906" s="2" t="s">
        <v>551</v>
      </c>
      <c r="K906" s="2" t="s">
        <v>552</v>
      </c>
      <c r="L906" s="2" t="str">
        <f t="shared" si="58"/>
        <v>Hybrid HIPS</v>
      </c>
      <c r="M906" t="s">
        <v>381</v>
      </c>
      <c r="N906">
        <v>52</v>
      </c>
      <c r="O906">
        <f>VLOOKUP(A906,'Original Index'!$A:$C,2,FALSE)</f>
        <v>1739641</v>
      </c>
      <c r="P906" s="2">
        <f>VLOOKUP(A906,'Original Index'!$A:$C,3,FALSE)</f>
        <v>1744105</v>
      </c>
      <c r="Q906">
        <f>IF(L906="Hybrid HIPS",VLOOKUP(F906,'Collection Maps'!$MR$5:$NM$46,MATCH(E906,'Collection Maps'!$MR$4:$NM$4,0),FALSE),VLOOKUP(F906,'Collection Maps'!$NS$6:$OO$89,MATCH(E906,'Collection Maps'!$NS$91:$OO$91,0),FALSE))</f>
        <v>3</v>
      </c>
    </row>
    <row r="907" spans="1:17" x14ac:dyDescent="0.45">
      <c r="A907" s="3" t="str">
        <f t="shared" si="56"/>
        <v>Hybrid HIPS_18_11</v>
      </c>
      <c r="B907" s="3" t="str">
        <f t="shared" si="57"/>
        <v>18_11</v>
      </c>
      <c r="C907" s="2" t="str">
        <f t="shared" si="59"/>
        <v>Missouri Valley$Hybrid HIPS$150N$Dryland$Rep$2$Plot227Row18$Range11$@Cross Type: 54</v>
      </c>
      <c r="D907" s="2">
        <v>227</v>
      </c>
      <c r="E907" s="2">
        <v>18</v>
      </c>
      <c r="F907" s="2">
        <v>11</v>
      </c>
      <c r="G907" s="2" t="s">
        <v>423</v>
      </c>
      <c r="H907" s="2">
        <v>2</v>
      </c>
      <c r="I907" s="2" t="s">
        <v>642</v>
      </c>
      <c r="J907" s="2" t="s">
        <v>551</v>
      </c>
      <c r="K907" s="2" t="s">
        <v>552</v>
      </c>
      <c r="L907" s="2" t="str">
        <f t="shared" si="58"/>
        <v>Hybrid HIPS</v>
      </c>
      <c r="M907" t="s">
        <v>381</v>
      </c>
      <c r="N907">
        <v>57</v>
      </c>
      <c r="O907">
        <f>VLOOKUP(A907,'Original Index'!$A:$C,2,FALSE)</f>
        <v>1739644</v>
      </c>
      <c r="P907" s="2">
        <f>VLOOKUP(A907,'Original Index'!$A:$C,3,FALSE)</f>
        <v>1744110</v>
      </c>
      <c r="Q907">
        <f>IF(L907="Hybrid HIPS",VLOOKUP(F907,'Collection Maps'!$MR$5:$NM$46,MATCH(E907,'Collection Maps'!$MR$4:$NM$4,0),FALSE),VLOOKUP(F907,'Collection Maps'!$NS$6:$OO$89,MATCH(E907,'Collection Maps'!$NS$91:$OO$91,0),FALSE))</f>
        <v>3</v>
      </c>
    </row>
    <row r="908" spans="1:17" x14ac:dyDescent="0.45">
      <c r="A908" s="3" t="str">
        <f t="shared" si="56"/>
        <v>Hybrid HIPS_19_11</v>
      </c>
      <c r="B908" s="3" t="str">
        <f t="shared" si="57"/>
        <v>19_11</v>
      </c>
      <c r="C908" s="2" t="str">
        <f t="shared" si="59"/>
        <v>Missouri Valley$Hybrid HIPS$150N$Dryland$Rep$2$Plot228Row19$Range11$@Cross Type: 40</v>
      </c>
      <c r="D908" s="2">
        <v>228</v>
      </c>
      <c r="E908" s="2">
        <v>19</v>
      </c>
      <c r="F908" s="2">
        <v>11</v>
      </c>
      <c r="G908" s="2" t="s">
        <v>422</v>
      </c>
      <c r="H908" s="2">
        <v>2</v>
      </c>
      <c r="I908" s="2" t="s">
        <v>642</v>
      </c>
      <c r="J908" s="2" t="s">
        <v>551</v>
      </c>
      <c r="K908" s="2" t="s">
        <v>552</v>
      </c>
      <c r="L908" s="2" t="str">
        <f t="shared" si="58"/>
        <v>Hybrid HIPS</v>
      </c>
      <c r="M908" t="s">
        <v>381</v>
      </c>
      <c r="N908">
        <v>39</v>
      </c>
      <c r="O908">
        <f>VLOOKUP(A908,'Original Index'!$A:$C,2,FALSE)</f>
        <v>1739630</v>
      </c>
      <c r="P908" s="2">
        <f>VLOOKUP(A908,'Original Index'!$A:$C,3,FALSE)</f>
        <v>1744092</v>
      </c>
      <c r="Q908">
        <f>IF(L908="Hybrid HIPS",VLOOKUP(F908,'Collection Maps'!$MR$5:$NM$46,MATCH(E908,'Collection Maps'!$MR$4:$NM$4,0),FALSE),VLOOKUP(F908,'Collection Maps'!$NS$6:$OO$89,MATCH(E908,'Collection Maps'!$NS$91:$OO$91,0),FALSE))</f>
        <v>3</v>
      </c>
    </row>
    <row r="909" spans="1:17" x14ac:dyDescent="0.45">
      <c r="A909" s="3" t="str">
        <f t="shared" si="56"/>
        <v>Hybrid HIPS_20_11</v>
      </c>
      <c r="B909" s="3" t="str">
        <f t="shared" si="57"/>
        <v>20_11</v>
      </c>
      <c r="C909" s="2" t="str">
        <f t="shared" si="59"/>
        <v>Missouri Valley$Hybrid HIPS$150N$Dryland$Rep$2$Plot229Row20$Range11$@Cross Type: 28</v>
      </c>
      <c r="D909" s="2">
        <v>229</v>
      </c>
      <c r="E909" s="2">
        <v>20</v>
      </c>
      <c r="F909" s="2">
        <v>11</v>
      </c>
      <c r="G909" s="2" t="s">
        <v>421</v>
      </c>
      <c r="H909" s="2">
        <v>2</v>
      </c>
      <c r="I909" s="2" t="s">
        <v>642</v>
      </c>
      <c r="J909" s="2" t="s">
        <v>551</v>
      </c>
      <c r="K909" s="2" t="s">
        <v>552</v>
      </c>
      <c r="L909" s="2" t="str">
        <f t="shared" si="58"/>
        <v>Hybrid HIPS</v>
      </c>
      <c r="M909" t="s">
        <v>381</v>
      </c>
      <c r="N909">
        <v>26</v>
      </c>
      <c r="O909">
        <f>VLOOKUP(A909,'Original Index'!$A:$C,2,FALSE)</f>
        <v>1739618</v>
      </c>
      <c r="P909" s="2">
        <f>VLOOKUP(A909,'Original Index'!$A:$C,3,FALSE)</f>
        <v>1744079</v>
      </c>
      <c r="Q909">
        <f>IF(L909="Hybrid HIPS",VLOOKUP(F909,'Collection Maps'!$MR$5:$NM$46,MATCH(E909,'Collection Maps'!$MR$4:$NM$4,0),FALSE),VLOOKUP(F909,'Collection Maps'!$NS$6:$OO$89,MATCH(E909,'Collection Maps'!$NS$91:$OO$91,0),FALSE))</f>
        <v>3</v>
      </c>
    </row>
    <row r="910" spans="1:17" x14ac:dyDescent="0.45">
      <c r="A910" s="3" t="str">
        <f t="shared" si="56"/>
        <v>Hybrid HIPS_21_11</v>
      </c>
      <c r="B910" s="3" t="str">
        <f t="shared" si="57"/>
        <v>21_11</v>
      </c>
      <c r="C910" s="2" t="str">
        <f t="shared" si="59"/>
        <v>Missouri Valley$Hybrid HIPS$150N$Dryland$Rep$2$Plot230Row21$Range11$@Cross Type: 4</v>
      </c>
      <c r="D910" s="2">
        <v>230</v>
      </c>
      <c r="E910" s="2">
        <v>21</v>
      </c>
      <c r="F910" s="2">
        <v>11</v>
      </c>
      <c r="G910" s="2" t="s">
        <v>420</v>
      </c>
      <c r="H910" s="2">
        <v>2</v>
      </c>
      <c r="I910" s="2" t="s">
        <v>642</v>
      </c>
      <c r="J910" s="2" t="s">
        <v>551</v>
      </c>
      <c r="K910" s="2" t="s">
        <v>552</v>
      </c>
      <c r="L910" s="2" t="str">
        <f t="shared" si="58"/>
        <v>Hybrid HIPS</v>
      </c>
      <c r="M910" t="s">
        <v>381</v>
      </c>
      <c r="N910">
        <v>4</v>
      </c>
      <c r="O910">
        <f>VLOOKUP(A910,'Original Index'!$A:$C,2,FALSE)</f>
        <v>1716294</v>
      </c>
      <c r="P910" s="2">
        <f>VLOOKUP(A910,'Original Index'!$A:$C,3,FALSE)</f>
        <v>1744057</v>
      </c>
      <c r="Q910">
        <f>IF(L910="Hybrid HIPS",VLOOKUP(F910,'Collection Maps'!$MR$5:$NM$46,MATCH(E910,'Collection Maps'!$MR$4:$NM$4,0),FALSE),VLOOKUP(F910,'Collection Maps'!$NS$6:$OO$89,MATCH(E910,'Collection Maps'!$NS$91:$OO$91,0),FALSE))</f>
        <v>3</v>
      </c>
    </row>
    <row r="911" spans="1:17" x14ac:dyDescent="0.45">
      <c r="A911" s="3" t="str">
        <f t="shared" si="56"/>
        <v>Hybrid HIPS_21_12</v>
      </c>
      <c r="B911" s="3" t="str">
        <f t="shared" si="57"/>
        <v>21_12</v>
      </c>
      <c r="C911" s="2" t="str">
        <f t="shared" si="59"/>
        <v>Missouri Valley$Hybrid HIPS$150N$Dryland$Rep$2$Plot231Row21$Range12$@Cross Type: 45</v>
      </c>
      <c r="D911" s="2">
        <v>231</v>
      </c>
      <c r="E911" s="2">
        <v>21</v>
      </c>
      <c r="F911" s="2">
        <v>12</v>
      </c>
      <c r="G911" s="2" t="s">
        <v>445</v>
      </c>
      <c r="H911" s="2">
        <v>2</v>
      </c>
      <c r="I911" s="2" t="s">
        <v>642</v>
      </c>
      <c r="J911" s="2" t="s">
        <v>551</v>
      </c>
      <c r="K911" s="2" t="s">
        <v>552</v>
      </c>
      <c r="L911" s="2" t="str">
        <f t="shared" si="58"/>
        <v>Hybrid HIPS</v>
      </c>
      <c r="M911" t="s">
        <v>381</v>
      </c>
      <c r="N911">
        <v>43</v>
      </c>
      <c r="O911">
        <f>VLOOKUP(A911,'Original Index'!$A:$C,2,FALSE)</f>
        <v>1739635</v>
      </c>
      <c r="P911" s="2">
        <f>VLOOKUP(A911,'Original Index'!$A:$C,3,FALSE)</f>
        <v>1744096</v>
      </c>
      <c r="Q911">
        <f>IF(L911="Hybrid HIPS",VLOOKUP(F911,'Collection Maps'!$MR$5:$NM$46,MATCH(E911,'Collection Maps'!$MR$4:$NM$4,0),FALSE),VLOOKUP(F911,'Collection Maps'!$NS$6:$OO$89,MATCH(E911,'Collection Maps'!$NS$91:$OO$91,0),FALSE))</f>
        <v>4</v>
      </c>
    </row>
    <row r="912" spans="1:17" x14ac:dyDescent="0.45">
      <c r="A912" s="3" t="str">
        <f t="shared" si="56"/>
        <v>Hybrid HIPS_20_12</v>
      </c>
      <c r="B912" s="3" t="str">
        <f t="shared" si="57"/>
        <v>20_12</v>
      </c>
      <c r="C912" s="2" t="str">
        <f t="shared" si="59"/>
        <v>Missouri Valley$Hybrid HIPS$150N$Dryland$Rep$2$Plot232Row20$Range12$@Cross Type: 48</v>
      </c>
      <c r="D912" s="2">
        <v>232</v>
      </c>
      <c r="E912" s="2">
        <v>20</v>
      </c>
      <c r="F912" s="2">
        <v>12</v>
      </c>
      <c r="G912" s="2" t="s">
        <v>436</v>
      </c>
      <c r="H912" s="2">
        <v>2</v>
      </c>
      <c r="I912" s="2" t="s">
        <v>642</v>
      </c>
      <c r="J912" s="2" t="s">
        <v>551</v>
      </c>
      <c r="K912" s="2" t="s">
        <v>552</v>
      </c>
      <c r="L912" s="2" t="str">
        <f t="shared" si="58"/>
        <v>Hybrid HIPS</v>
      </c>
      <c r="M912" t="s">
        <v>381</v>
      </c>
      <c r="N912">
        <v>49</v>
      </c>
      <c r="O912">
        <f>VLOOKUP(A912,'Original Index'!$A:$C,2,FALSE)</f>
        <v>1739638</v>
      </c>
      <c r="P912" s="2">
        <f>VLOOKUP(A912,'Original Index'!$A:$C,3,FALSE)</f>
        <v>1744102</v>
      </c>
      <c r="Q912">
        <f>IF(L912="Hybrid HIPS",VLOOKUP(F912,'Collection Maps'!$MR$5:$NM$46,MATCH(E912,'Collection Maps'!$MR$4:$NM$4,0),FALSE),VLOOKUP(F912,'Collection Maps'!$NS$6:$OO$89,MATCH(E912,'Collection Maps'!$NS$91:$OO$91,0),FALSE))</f>
        <v>4</v>
      </c>
    </row>
    <row r="913" spans="1:17" x14ac:dyDescent="0.45">
      <c r="A913" s="3" t="str">
        <f t="shared" si="56"/>
        <v>Hybrid HIPS_19_12</v>
      </c>
      <c r="B913" s="3" t="str">
        <f t="shared" si="57"/>
        <v>19_12</v>
      </c>
      <c r="C913" s="2" t="str">
        <f t="shared" si="59"/>
        <v>Missouri Valley$Hybrid HIPS$150N$Dryland$Rep$2$Plot233Row19$Range12$@Cross Type: 7</v>
      </c>
      <c r="D913" s="2">
        <v>233</v>
      </c>
      <c r="E913" s="2">
        <v>19</v>
      </c>
      <c r="F913" s="2">
        <v>12</v>
      </c>
      <c r="G913" s="2" t="s">
        <v>444</v>
      </c>
      <c r="H913" s="2">
        <v>2</v>
      </c>
      <c r="I913" s="2" t="s">
        <v>642</v>
      </c>
      <c r="J913" s="2" t="s">
        <v>551</v>
      </c>
      <c r="K913" s="2" t="s">
        <v>552</v>
      </c>
      <c r="L913" s="2" t="str">
        <f t="shared" si="58"/>
        <v>Hybrid HIPS</v>
      </c>
      <c r="M913" t="s">
        <v>381</v>
      </c>
      <c r="N913">
        <v>5</v>
      </c>
      <c r="O913">
        <f>VLOOKUP(A913,'Original Index'!$A:$C,2,FALSE)</f>
        <v>1716297</v>
      </c>
      <c r="P913" s="2">
        <f>VLOOKUP(A913,'Original Index'!$A:$C,3,FALSE)</f>
        <v>1744058</v>
      </c>
      <c r="Q913">
        <f>IF(L913="Hybrid HIPS",VLOOKUP(F913,'Collection Maps'!$MR$5:$NM$46,MATCH(E913,'Collection Maps'!$MR$4:$NM$4,0),FALSE),VLOOKUP(F913,'Collection Maps'!$NS$6:$OO$89,MATCH(E913,'Collection Maps'!$NS$91:$OO$91,0),FALSE))</f>
        <v>4</v>
      </c>
    </row>
    <row r="914" spans="1:17" x14ac:dyDescent="0.45">
      <c r="A914" s="3" t="str">
        <f t="shared" si="56"/>
        <v>Hybrid HIPS_18_12</v>
      </c>
      <c r="B914" s="3" t="str">
        <f t="shared" si="57"/>
        <v>18_12</v>
      </c>
      <c r="C914" s="2" t="str">
        <f t="shared" si="59"/>
        <v>Missouri Valley$Hybrid HIPS$150N$Dryland$Rep$2$Plot234Row18$Range12$@commercial hybrid 1</v>
      </c>
      <c r="D914" s="2">
        <v>234</v>
      </c>
      <c r="E914" s="2">
        <v>18</v>
      </c>
      <c r="F914" s="2">
        <v>12</v>
      </c>
      <c r="G914" s="2" t="s">
        <v>440</v>
      </c>
      <c r="H914" s="2">
        <v>2</v>
      </c>
      <c r="I914" s="2" t="s">
        <v>642</v>
      </c>
      <c r="J914" s="2" t="s">
        <v>551</v>
      </c>
      <c r="K914" s="2" t="s">
        <v>552</v>
      </c>
      <c r="L914" s="2" t="str">
        <f t="shared" si="58"/>
        <v>Hybrid HIPS</v>
      </c>
      <c r="M914" t="s">
        <v>381</v>
      </c>
      <c r="N914">
        <v>83</v>
      </c>
      <c r="O914">
        <f>VLOOKUP(A914,'Original Index'!$A:$C,2,FALSE)</f>
        <v>1739669</v>
      </c>
      <c r="P914" s="2">
        <f>VLOOKUP(A914,'Original Index'!$A:$C,3,FALSE)</f>
        <v>1744136</v>
      </c>
      <c r="Q914">
        <f>IF(L914="Hybrid HIPS",VLOOKUP(F914,'Collection Maps'!$MR$5:$NM$46,MATCH(E914,'Collection Maps'!$MR$4:$NM$4,0),FALSE),VLOOKUP(F914,'Collection Maps'!$NS$6:$OO$89,MATCH(E914,'Collection Maps'!$NS$91:$OO$91,0),FALSE))</f>
        <v>4</v>
      </c>
    </row>
    <row r="915" spans="1:17" x14ac:dyDescent="0.45">
      <c r="A915" s="3" t="str">
        <f t="shared" si="56"/>
        <v>Hybrid HIPS_17_12</v>
      </c>
      <c r="B915" s="3" t="str">
        <f t="shared" si="57"/>
        <v>17_12</v>
      </c>
      <c r="C915" s="2" t="str">
        <f t="shared" si="59"/>
        <v>Missouri Valley$Hybrid HIPS$150N$Dryland$Rep$2$Plot235Row17$Range12$@Cross Type: 26</v>
      </c>
      <c r="D915" s="2">
        <v>235</v>
      </c>
      <c r="E915" s="2">
        <v>17</v>
      </c>
      <c r="F915" s="2">
        <v>12</v>
      </c>
      <c r="G915" s="2" t="s">
        <v>439</v>
      </c>
      <c r="H915" s="2">
        <v>2</v>
      </c>
      <c r="I915" s="2" t="s">
        <v>642</v>
      </c>
      <c r="J915" s="2" t="s">
        <v>551</v>
      </c>
      <c r="K915" s="2" t="s">
        <v>552</v>
      </c>
      <c r="L915" s="2" t="str">
        <f t="shared" si="58"/>
        <v>Hybrid HIPS</v>
      </c>
      <c r="M915" t="s">
        <v>381</v>
      </c>
      <c r="N915">
        <v>35</v>
      </c>
      <c r="O915">
        <f>VLOOKUP(A915,'Original Index'!$A:$C,2,FALSE)</f>
        <v>1739616</v>
      </c>
      <c r="P915" s="2">
        <f>VLOOKUP(A915,'Original Index'!$A:$C,3,FALSE)</f>
        <v>1744088</v>
      </c>
      <c r="Q915">
        <f>IF(L915="Hybrid HIPS",VLOOKUP(F915,'Collection Maps'!$MR$5:$NM$46,MATCH(E915,'Collection Maps'!$MR$4:$NM$4,0),FALSE),VLOOKUP(F915,'Collection Maps'!$NS$6:$OO$89,MATCH(E915,'Collection Maps'!$NS$91:$OO$91,0),FALSE))</f>
        <v>4</v>
      </c>
    </row>
    <row r="916" spans="1:17" x14ac:dyDescent="0.45">
      <c r="A916" s="3" t="str">
        <f t="shared" si="56"/>
        <v>Hybrid HIPS_16_12</v>
      </c>
      <c r="B916" s="3" t="str">
        <f t="shared" si="57"/>
        <v>16_12</v>
      </c>
      <c r="C916" s="2" t="str">
        <f t="shared" si="59"/>
        <v>Missouri Valley$Hybrid HIPS$150N$Dryland$Rep$2$Plot236Row16$Range12$@Cross Type: 33</v>
      </c>
      <c r="D916" s="2">
        <v>236</v>
      </c>
      <c r="E916" s="2">
        <v>16</v>
      </c>
      <c r="F916" s="2">
        <v>12</v>
      </c>
      <c r="G916" s="2" t="s">
        <v>438</v>
      </c>
      <c r="H916" s="2">
        <v>2</v>
      </c>
      <c r="I916" s="2" t="s">
        <v>642</v>
      </c>
      <c r="J916" s="2" t="s">
        <v>551</v>
      </c>
      <c r="K916" s="2" t="s">
        <v>552</v>
      </c>
      <c r="L916" s="2" t="str">
        <f t="shared" si="58"/>
        <v>Hybrid HIPS</v>
      </c>
      <c r="M916" t="s">
        <v>381</v>
      </c>
      <c r="N916">
        <v>36</v>
      </c>
      <c r="O916">
        <f>VLOOKUP(A916,'Original Index'!$A:$C,2,FALSE)</f>
        <v>1739623</v>
      </c>
      <c r="P916" s="2">
        <f>VLOOKUP(A916,'Original Index'!$A:$C,3,FALSE)</f>
        <v>1744089</v>
      </c>
      <c r="Q916">
        <f>IF(L916="Hybrid HIPS",VLOOKUP(F916,'Collection Maps'!$MR$5:$NM$46,MATCH(E916,'Collection Maps'!$MR$4:$NM$4,0),FALSE),VLOOKUP(F916,'Collection Maps'!$NS$6:$OO$89,MATCH(E916,'Collection Maps'!$NS$91:$OO$91,0),FALSE))</f>
        <v>4</v>
      </c>
    </row>
    <row r="917" spans="1:17" x14ac:dyDescent="0.45">
      <c r="A917" s="3" t="str">
        <f t="shared" si="56"/>
        <v>Hybrid HIPS_15_12</v>
      </c>
      <c r="B917" s="3" t="str">
        <f t="shared" si="57"/>
        <v>15_12</v>
      </c>
      <c r="C917" s="2" t="str">
        <f t="shared" si="59"/>
        <v>Missouri Valley$Hybrid HIPS$150N$Dryland$Rep$2$Plot237Row15$Range12$@Cross Type: 35</v>
      </c>
      <c r="D917" s="2">
        <v>237</v>
      </c>
      <c r="E917" s="2">
        <v>15</v>
      </c>
      <c r="F917" s="2">
        <v>12</v>
      </c>
      <c r="G917" s="2" t="s">
        <v>437</v>
      </c>
      <c r="H917" s="2">
        <v>2</v>
      </c>
      <c r="I917" s="2" t="s">
        <v>642</v>
      </c>
      <c r="J917" s="2" t="s">
        <v>551</v>
      </c>
      <c r="K917" s="2" t="s">
        <v>552</v>
      </c>
      <c r="L917" s="2" t="str">
        <f t="shared" si="58"/>
        <v>Hybrid HIPS</v>
      </c>
      <c r="M917" t="s">
        <v>381</v>
      </c>
      <c r="N917">
        <v>37</v>
      </c>
      <c r="O917">
        <f>VLOOKUP(A917,'Original Index'!$A:$C,2,FALSE)</f>
        <v>1739625</v>
      </c>
      <c r="P917" s="2">
        <f>VLOOKUP(A917,'Original Index'!$A:$C,3,FALSE)</f>
        <v>1744090</v>
      </c>
      <c r="Q917">
        <f>IF(L917="Hybrid HIPS",VLOOKUP(F917,'Collection Maps'!$MR$5:$NM$46,MATCH(E917,'Collection Maps'!$MR$4:$NM$4,0),FALSE),VLOOKUP(F917,'Collection Maps'!$NS$6:$OO$89,MATCH(E917,'Collection Maps'!$NS$91:$OO$91,0),FALSE))</f>
        <v>4</v>
      </c>
    </row>
    <row r="918" spans="1:17" x14ac:dyDescent="0.45">
      <c r="A918" s="3" t="str">
        <f t="shared" si="56"/>
        <v>Hybrid HIPS_14_12</v>
      </c>
      <c r="B918" s="3" t="str">
        <f t="shared" si="57"/>
        <v>14_12</v>
      </c>
      <c r="C918" s="2" t="str">
        <f t="shared" si="59"/>
        <v>Missouri Valley$Hybrid HIPS$150N$Dryland$Rep$2$Plot238Row14$Range12$@Cross Type: 23</v>
      </c>
      <c r="D918" s="2">
        <v>238</v>
      </c>
      <c r="E918" s="2">
        <v>14</v>
      </c>
      <c r="F918" s="2">
        <v>12</v>
      </c>
      <c r="G918" s="2" t="s">
        <v>443</v>
      </c>
      <c r="H918" s="2">
        <v>2</v>
      </c>
      <c r="I918" s="2" t="s">
        <v>642</v>
      </c>
      <c r="J918" s="2" t="s">
        <v>551</v>
      </c>
      <c r="K918" s="2" t="s">
        <v>552</v>
      </c>
      <c r="L918" s="2" t="str">
        <f t="shared" si="58"/>
        <v>Hybrid HIPS</v>
      </c>
      <c r="M918" t="s">
        <v>381</v>
      </c>
      <c r="N918">
        <v>20</v>
      </c>
      <c r="O918">
        <f>VLOOKUP(A918,'Original Index'!$A:$C,2,FALSE)</f>
        <v>1739613</v>
      </c>
      <c r="P918" s="2">
        <f>VLOOKUP(A918,'Original Index'!$A:$C,3,FALSE)</f>
        <v>1744073</v>
      </c>
      <c r="Q918">
        <f>IF(L918="Hybrid HIPS",VLOOKUP(F918,'Collection Maps'!$MR$5:$NM$46,MATCH(E918,'Collection Maps'!$MR$4:$NM$4,0),FALSE),VLOOKUP(F918,'Collection Maps'!$NS$6:$OO$89,MATCH(E918,'Collection Maps'!$NS$91:$OO$91,0),FALSE))</f>
        <v>4</v>
      </c>
    </row>
    <row r="919" spans="1:17" x14ac:dyDescent="0.45">
      <c r="A919" s="3" t="str">
        <f t="shared" si="56"/>
        <v>Hybrid HIPS_13_12</v>
      </c>
      <c r="B919" s="3" t="str">
        <f t="shared" si="57"/>
        <v>13_12</v>
      </c>
      <c r="C919" s="2" t="str">
        <f t="shared" si="59"/>
        <v>Missouri Valley$Hybrid HIPS$150N$Dryland$Rep$2$Plot239Row13$Range12$@Cross Type: 20</v>
      </c>
      <c r="D919" s="2">
        <v>239</v>
      </c>
      <c r="E919" s="2">
        <v>13</v>
      </c>
      <c r="F919" s="2">
        <v>12</v>
      </c>
      <c r="G919" s="2" t="s">
        <v>442</v>
      </c>
      <c r="H919" s="2">
        <v>2</v>
      </c>
      <c r="I919" s="2" t="s">
        <v>642</v>
      </c>
      <c r="J919" s="2" t="s">
        <v>551</v>
      </c>
      <c r="K919" s="2" t="s">
        <v>552</v>
      </c>
      <c r="L919" s="2" t="str">
        <f t="shared" si="58"/>
        <v>Hybrid HIPS</v>
      </c>
      <c r="M919" t="s">
        <v>381</v>
      </c>
      <c r="N919">
        <v>17</v>
      </c>
      <c r="O919">
        <f>VLOOKUP(A919,'Original Index'!$A:$C,2,FALSE)</f>
        <v>1739610</v>
      </c>
      <c r="P919" s="2">
        <f>VLOOKUP(A919,'Original Index'!$A:$C,3,FALSE)</f>
        <v>1744070</v>
      </c>
      <c r="Q919">
        <f>IF(L919="Hybrid HIPS",VLOOKUP(F919,'Collection Maps'!$MR$5:$NM$46,MATCH(E919,'Collection Maps'!$MR$4:$NM$4,0),FALSE),VLOOKUP(F919,'Collection Maps'!$NS$6:$OO$89,MATCH(E919,'Collection Maps'!$NS$91:$OO$91,0),FALSE))</f>
        <v>4</v>
      </c>
    </row>
    <row r="920" spans="1:17" x14ac:dyDescent="0.45">
      <c r="A920" s="3" t="str">
        <f t="shared" si="56"/>
        <v>Hybrid HIPS_12_12</v>
      </c>
      <c r="B920" s="3" t="str">
        <f t="shared" si="57"/>
        <v>12_12</v>
      </c>
      <c r="C920" s="2" t="str">
        <f t="shared" si="59"/>
        <v>Missouri Valley$Hybrid HIPS$150N$Dryland$Rep$2$Plot240Row12$Range12$@Cross Type: 14</v>
      </c>
      <c r="D920" s="2">
        <v>240</v>
      </c>
      <c r="E920" s="2">
        <v>12</v>
      </c>
      <c r="F920" s="2">
        <v>12</v>
      </c>
      <c r="G920" s="2" t="s">
        <v>402</v>
      </c>
      <c r="H920" s="2">
        <v>2</v>
      </c>
      <c r="I920" s="2" t="s">
        <v>642</v>
      </c>
      <c r="J920" s="2" t="s">
        <v>551</v>
      </c>
      <c r="K920" s="2" t="s">
        <v>552</v>
      </c>
      <c r="L920" s="2" t="str">
        <f t="shared" si="58"/>
        <v>Hybrid HIPS</v>
      </c>
      <c r="M920" t="s">
        <v>381</v>
      </c>
      <c r="N920">
        <v>11</v>
      </c>
      <c r="O920">
        <f>VLOOKUP(A920,'Original Index'!$A:$C,2,FALSE)</f>
        <v>1739604</v>
      </c>
      <c r="P920" s="2">
        <f>VLOOKUP(A920,'Original Index'!$A:$C,3,FALSE)</f>
        <v>1744064</v>
      </c>
      <c r="Q920">
        <f>IF(L920="Hybrid HIPS",VLOOKUP(F920,'Collection Maps'!$MR$5:$NM$46,MATCH(E920,'Collection Maps'!$MR$4:$NM$4,0),FALSE),VLOOKUP(F920,'Collection Maps'!$NS$6:$OO$89,MATCH(E920,'Collection Maps'!$NS$91:$OO$91,0),FALSE))</f>
        <v>4</v>
      </c>
    </row>
    <row r="921" spans="1:17" x14ac:dyDescent="0.45">
      <c r="A921" s="3" t="str">
        <f t="shared" si="56"/>
        <v>Hybrid HIPS_12_13</v>
      </c>
      <c r="B921" s="3" t="str">
        <f t="shared" si="57"/>
        <v>12_13</v>
      </c>
      <c r="C921" s="2" t="str">
        <f t="shared" si="59"/>
        <v>Missouri Valley$Hybrid HIPS$150N$Dryland$Rep$2$Plot241Row12$Range13$@commercial hybrid 5</v>
      </c>
      <c r="D921" s="2">
        <v>241</v>
      </c>
      <c r="E921" s="2">
        <v>12</v>
      </c>
      <c r="F921" s="2">
        <v>13</v>
      </c>
      <c r="G921" s="2" t="s">
        <v>431</v>
      </c>
      <c r="H921" s="2">
        <v>2</v>
      </c>
      <c r="I921" s="2" t="s">
        <v>642</v>
      </c>
      <c r="J921" s="2" t="s">
        <v>551</v>
      </c>
      <c r="K921" s="2" t="s">
        <v>552</v>
      </c>
      <c r="L921" s="2" t="str">
        <f t="shared" si="58"/>
        <v>Hybrid HIPS</v>
      </c>
      <c r="M921" t="s">
        <v>381</v>
      </c>
      <c r="N921">
        <v>87</v>
      </c>
      <c r="O921">
        <f>VLOOKUP(A921,'Original Index'!$A:$C,2,FALSE)</f>
        <v>1739673</v>
      </c>
      <c r="P921" s="2">
        <f>VLOOKUP(A921,'Original Index'!$A:$C,3,FALSE)</f>
        <v>1744140</v>
      </c>
      <c r="Q921">
        <f>IF(L921="Hybrid HIPS",VLOOKUP(F921,'Collection Maps'!$MR$5:$NM$46,MATCH(E921,'Collection Maps'!$MR$4:$NM$4,0),FALSE),VLOOKUP(F921,'Collection Maps'!$NS$6:$OO$89,MATCH(E921,'Collection Maps'!$NS$91:$OO$91,0),FALSE))</f>
        <v>5</v>
      </c>
    </row>
    <row r="922" spans="1:17" x14ac:dyDescent="0.45">
      <c r="A922" s="3" t="str">
        <f t="shared" si="56"/>
        <v>Hybrid HIPS_13_13</v>
      </c>
      <c r="B922" s="3" t="str">
        <f t="shared" si="57"/>
        <v>13_13</v>
      </c>
      <c r="C922" s="2" t="str">
        <f t="shared" si="59"/>
        <v>Missouri Valley$Hybrid HIPS$150N$Dryland$Rep$2$Plot242Row13$Range13$@Cross Type: 17</v>
      </c>
      <c r="D922" s="2">
        <v>242</v>
      </c>
      <c r="E922" s="2">
        <v>13</v>
      </c>
      <c r="F922" s="2">
        <v>13</v>
      </c>
      <c r="G922" s="2" t="s">
        <v>451</v>
      </c>
      <c r="H922" s="2">
        <v>2</v>
      </c>
      <c r="I922" s="2" t="s">
        <v>642</v>
      </c>
      <c r="J922" s="2" t="s">
        <v>551</v>
      </c>
      <c r="K922" s="2" t="s">
        <v>552</v>
      </c>
      <c r="L922" s="2" t="str">
        <f t="shared" si="58"/>
        <v>Hybrid HIPS</v>
      </c>
      <c r="M922" t="s">
        <v>381</v>
      </c>
      <c r="N922">
        <v>14</v>
      </c>
      <c r="O922">
        <f>VLOOKUP(A922,'Original Index'!$A:$C,2,FALSE)</f>
        <v>1739607</v>
      </c>
      <c r="P922" s="2">
        <f>VLOOKUP(A922,'Original Index'!$A:$C,3,FALSE)</f>
        <v>1744067</v>
      </c>
      <c r="Q922">
        <f>IF(L922="Hybrid HIPS",VLOOKUP(F922,'Collection Maps'!$MR$5:$NM$46,MATCH(E922,'Collection Maps'!$MR$4:$NM$4,0),FALSE),VLOOKUP(F922,'Collection Maps'!$NS$6:$OO$89,MATCH(E922,'Collection Maps'!$NS$91:$OO$91,0),FALSE))</f>
        <v>5</v>
      </c>
    </row>
    <row r="923" spans="1:17" x14ac:dyDescent="0.45">
      <c r="A923" s="3" t="str">
        <f t="shared" si="56"/>
        <v>Hybrid HIPS_14_13</v>
      </c>
      <c r="B923" s="3" t="str">
        <f t="shared" si="57"/>
        <v>14_13</v>
      </c>
      <c r="C923" s="2" t="str">
        <f t="shared" si="59"/>
        <v>Missouri Valley$Hybrid HIPS$150N$Dryland$Rep$2$Plot243Row14$Range13$@Cross Type: 18</v>
      </c>
      <c r="D923" s="2">
        <v>243</v>
      </c>
      <c r="E923" s="2">
        <v>14</v>
      </c>
      <c r="F923" s="2">
        <v>13</v>
      </c>
      <c r="G923" s="2" t="s">
        <v>407</v>
      </c>
      <c r="H923" s="2">
        <v>2</v>
      </c>
      <c r="I923" s="2" t="s">
        <v>642</v>
      </c>
      <c r="J923" s="2" t="s">
        <v>551</v>
      </c>
      <c r="K923" s="2" t="s">
        <v>552</v>
      </c>
      <c r="L923" s="2" t="str">
        <f t="shared" si="58"/>
        <v>Hybrid HIPS</v>
      </c>
      <c r="M923" t="s">
        <v>381</v>
      </c>
      <c r="N923">
        <v>15</v>
      </c>
      <c r="O923">
        <f>VLOOKUP(A923,'Original Index'!$A:$C,2,FALSE)</f>
        <v>1739608</v>
      </c>
      <c r="P923" s="2">
        <f>VLOOKUP(A923,'Original Index'!$A:$C,3,FALSE)</f>
        <v>1744068</v>
      </c>
      <c r="Q923">
        <f>IF(L923="Hybrid HIPS",VLOOKUP(F923,'Collection Maps'!$MR$5:$NM$46,MATCH(E923,'Collection Maps'!$MR$4:$NM$4,0),FALSE),VLOOKUP(F923,'Collection Maps'!$NS$6:$OO$89,MATCH(E923,'Collection Maps'!$NS$91:$OO$91,0),FALSE))</f>
        <v>5</v>
      </c>
    </row>
    <row r="924" spans="1:17" x14ac:dyDescent="0.45">
      <c r="A924" s="3" t="str">
        <f t="shared" si="56"/>
        <v>Hybrid HIPS_15_13</v>
      </c>
      <c r="B924" s="3" t="str">
        <f t="shared" si="57"/>
        <v>15_13</v>
      </c>
      <c r="C924" s="2" t="str">
        <f t="shared" si="59"/>
        <v>Missouri Valley$Hybrid HIPS$150N$Dryland$Rep$2$Plot244Row15$Range13$@Cross Type: 6</v>
      </c>
      <c r="D924" s="2">
        <v>244</v>
      </c>
      <c r="E924" s="2">
        <v>15</v>
      </c>
      <c r="F924" s="2">
        <v>13</v>
      </c>
      <c r="G924" s="2" t="s">
        <v>450</v>
      </c>
      <c r="H924" s="2">
        <v>2</v>
      </c>
      <c r="I924" s="2" t="s">
        <v>642</v>
      </c>
      <c r="J924" s="2" t="s">
        <v>551</v>
      </c>
      <c r="K924" s="2" t="s">
        <v>552</v>
      </c>
      <c r="L924" s="2" t="str">
        <f t="shared" si="58"/>
        <v>Hybrid HIPS</v>
      </c>
      <c r="M924" t="s">
        <v>381</v>
      </c>
      <c r="N924">
        <v>44</v>
      </c>
      <c r="O924">
        <f>VLOOKUP(A924,'Original Index'!$A:$C,2,FALSE)</f>
        <v>1716296</v>
      </c>
      <c r="P924" s="2">
        <f>VLOOKUP(A924,'Original Index'!$A:$C,3,FALSE)</f>
        <v>1744097</v>
      </c>
      <c r="Q924">
        <f>IF(L924="Hybrid HIPS",VLOOKUP(F924,'Collection Maps'!$MR$5:$NM$46,MATCH(E924,'Collection Maps'!$MR$4:$NM$4,0),FALSE),VLOOKUP(F924,'Collection Maps'!$NS$6:$OO$89,MATCH(E924,'Collection Maps'!$NS$91:$OO$91,0),FALSE))</f>
        <v>5</v>
      </c>
    </row>
    <row r="925" spans="1:17" x14ac:dyDescent="0.45">
      <c r="A925" s="3" t="str">
        <f t="shared" si="56"/>
        <v>Hybrid HIPS_16_13</v>
      </c>
      <c r="B925" s="3" t="str">
        <f t="shared" si="57"/>
        <v>16_13</v>
      </c>
      <c r="C925" s="2" t="str">
        <f t="shared" si="59"/>
        <v>Missouri Valley$Hybrid HIPS$150N$Dryland$Rep$2$Plot245Row16$Range13$@Cross Type: 5</v>
      </c>
      <c r="D925" s="2">
        <v>245</v>
      </c>
      <c r="E925" s="2">
        <v>16</v>
      </c>
      <c r="F925" s="2">
        <v>13</v>
      </c>
      <c r="G925" s="2" t="s">
        <v>449</v>
      </c>
      <c r="H925" s="2">
        <v>2</v>
      </c>
      <c r="I925" s="2" t="s">
        <v>642</v>
      </c>
      <c r="J925" s="2" t="s">
        <v>551</v>
      </c>
      <c r="K925" s="2" t="s">
        <v>552</v>
      </c>
      <c r="L925" s="2" t="str">
        <f t="shared" si="58"/>
        <v>Hybrid HIPS</v>
      </c>
      <c r="M925" t="s">
        <v>381</v>
      </c>
      <c r="N925">
        <v>45</v>
      </c>
      <c r="O925">
        <f>VLOOKUP(A925,'Original Index'!$A:$C,2,FALSE)</f>
        <v>1716295</v>
      </c>
      <c r="P925" s="2">
        <f>VLOOKUP(A925,'Original Index'!$A:$C,3,FALSE)</f>
        <v>1744098</v>
      </c>
      <c r="Q925">
        <f>IF(L925="Hybrid HIPS",VLOOKUP(F925,'Collection Maps'!$MR$5:$NM$46,MATCH(E925,'Collection Maps'!$MR$4:$NM$4,0),FALSE),VLOOKUP(F925,'Collection Maps'!$NS$6:$OO$89,MATCH(E925,'Collection Maps'!$NS$91:$OO$91,0),FALSE))</f>
        <v>5</v>
      </c>
    </row>
    <row r="926" spans="1:17" x14ac:dyDescent="0.45">
      <c r="A926" s="3" t="str">
        <f t="shared" si="56"/>
        <v>Hybrid HIPS_17_13</v>
      </c>
      <c r="B926" s="3" t="str">
        <f t="shared" si="57"/>
        <v>17_13</v>
      </c>
      <c r="C926" s="2" t="str">
        <f t="shared" si="59"/>
        <v>Missouri Valley$Hybrid HIPS$150N$Dryland$Rep$2$Plot246Row17$Range13$@Cross Type: 42</v>
      </c>
      <c r="D926" s="2">
        <v>246</v>
      </c>
      <c r="E926" s="2">
        <v>17</v>
      </c>
      <c r="F926" s="2">
        <v>13</v>
      </c>
      <c r="G926" s="2" t="s">
        <v>448</v>
      </c>
      <c r="H926" s="2">
        <v>2</v>
      </c>
      <c r="I926" s="2" t="s">
        <v>642</v>
      </c>
      <c r="J926" s="2" t="s">
        <v>551</v>
      </c>
      <c r="K926" s="2" t="s">
        <v>552</v>
      </c>
      <c r="L926" s="2" t="str">
        <f t="shared" si="58"/>
        <v>Hybrid HIPS</v>
      </c>
      <c r="M926" t="s">
        <v>381</v>
      </c>
      <c r="N926">
        <v>46</v>
      </c>
      <c r="O926">
        <f>VLOOKUP(A926,'Original Index'!$A:$C,2,FALSE)</f>
        <v>1739632</v>
      </c>
      <c r="P926" s="2">
        <f>VLOOKUP(A926,'Original Index'!$A:$C,3,FALSE)</f>
        <v>1744099</v>
      </c>
      <c r="Q926">
        <f>IF(L926="Hybrid HIPS",VLOOKUP(F926,'Collection Maps'!$MR$5:$NM$46,MATCH(E926,'Collection Maps'!$MR$4:$NM$4,0),FALSE),VLOOKUP(F926,'Collection Maps'!$NS$6:$OO$89,MATCH(E926,'Collection Maps'!$NS$91:$OO$91,0),FALSE))</f>
        <v>5</v>
      </c>
    </row>
    <row r="927" spans="1:17" x14ac:dyDescent="0.45">
      <c r="A927" s="3" t="str">
        <f t="shared" si="56"/>
        <v>Hybrid HIPS_18_13</v>
      </c>
      <c r="B927" s="3" t="str">
        <f t="shared" si="57"/>
        <v>18_13</v>
      </c>
      <c r="C927" s="2" t="str">
        <f t="shared" si="59"/>
        <v>Missouri Valley$Hybrid HIPS$150N$Dryland$Rep$2$Plot247Row18$Range13$@Cross Type: 1</v>
      </c>
      <c r="D927" s="2">
        <v>247</v>
      </c>
      <c r="E927" s="2">
        <v>18</v>
      </c>
      <c r="F927" s="2">
        <v>13</v>
      </c>
      <c r="G927" s="2" t="s">
        <v>435</v>
      </c>
      <c r="H927" s="2">
        <v>2</v>
      </c>
      <c r="I927" s="2" t="s">
        <v>642</v>
      </c>
      <c r="J927" s="2" t="s">
        <v>551</v>
      </c>
      <c r="K927" s="2" t="s">
        <v>552</v>
      </c>
      <c r="L927" s="2" t="str">
        <f t="shared" si="58"/>
        <v>Hybrid HIPS</v>
      </c>
      <c r="M927" t="s">
        <v>381</v>
      </c>
      <c r="N927">
        <v>1</v>
      </c>
      <c r="O927">
        <f>VLOOKUP(A927,'Original Index'!$A:$C,2,FALSE)</f>
        <v>1716291</v>
      </c>
      <c r="P927" s="2">
        <f>VLOOKUP(A927,'Original Index'!$A:$C,3,FALSE)</f>
        <v>1744054</v>
      </c>
      <c r="Q927">
        <f>IF(L927="Hybrid HIPS",VLOOKUP(F927,'Collection Maps'!$MR$5:$NM$46,MATCH(E927,'Collection Maps'!$MR$4:$NM$4,0),FALSE),VLOOKUP(F927,'Collection Maps'!$NS$6:$OO$89,MATCH(E927,'Collection Maps'!$NS$91:$OO$91,0),FALSE))</f>
        <v>5</v>
      </c>
    </row>
    <row r="928" spans="1:17" x14ac:dyDescent="0.45">
      <c r="A928" s="3" t="str">
        <f t="shared" si="56"/>
        <v>Hybrid HIPS_19_13</v>
      </c>
      <c r="B928" s="3" t="str">
        <f t="shared" si="57"/>
        <v>19_13</v>
      </c>
      <c r="C928" s="2" t="str">
        <f t="shared" si="59"/>
        <v>Missouri Valley$Hybrid HIPS$150N$Dryland$Rep$2$Plot248Row19$Range13$@Cross Type: 30</v>
      </c>
      <c r="D928" s="2">
        <v>248</v>
      </c>
      <c r="E928" s="2">
        <v>19</v>
      </c>
      <c r="F928" s="2">
        <v>13</v>
      </c>
      <c r="G928" s="2" t="s">
        <v>447</v>
      </c>
      <c r="H928" s="2">
        <v>2</v>
      </c>
      <c r="I928" s="2" t="s">
        <v>642</v>
      </c>
      <c r="J928" s="2" t="s">
        <v>551</v>
      </c>
      <c r="K928" s="2" t="s">
        <v>552</v>
      </c>
      <c r="L928" s="2" t="str">
        <f t="shared" si="58"/>
        <v>Hybrid HIPS</v>
      </c>
      <c r="M928" t="s">
        <v>381</v>
      </c>
      <c r="N928">
        <v>28</v>
      </c>
      <c r="O928">
        <f>VLOOKUP(A928,'Original Index'!$A:$C,2,FALSE)</f>
        <v>1739620</v>
      </c>
      <c r="P928" s="2">
        <f>VLOOKUP(A928,'Original Index'!$A:$C,3,FALSE)</f>
        <v>1744081</v>
      </c>
      <c r="Q928">
        <f>IF(L928="Hybrid HIPS",VLOOKUP(F928,'Collection Maps'!$MR$5:$NM$46,MATCH(E928,'Collection Maps'!$MR$4:$NM$4,0),FALSE),VLOOKUP(F928,'Collection Maps'!$NS$6:$OO$89,MATCH(E928,'Collection Maps'!$NS$91:$OO$91,0),FALSE))</f>
        <v>5</v>
      </c>
    </row>
    <row r="929" spans="1:17" x14ac:dyDescent="0.45">
      <c r="A929" s="3" t="str">
        <f t="shared" si="56"/>
        <v>Hybrid HIPS_20_13</v>
      </c>
      <c r="B929" s="3" t="str">
        <f t="shared" si="57"/>
        <v>20_13</v>
      </c>
      <c r="C929" s="2" t="str">
        <f t="shared" si="59"/>
        <v>Missouri Valley$Hybrid HIPS$150N$Dryland$Rep$2$Plot249Row20$Range13$@Cross Type: 67</v>
      </c>
      <c r="D929" s="2">
        <v>249</v>
      </c>
      <c r="E929" s="2">
        <v>20</v>
      </c>
      <c r="F929" s="2">
        <v>13</v>
      </c>
      <c r="G929" s="2" t="s">
        <v>432</v>
      </c>
      <c r="H929" s="2">
        <v>2</v>
      </c>
      <c r="I929" s="2" t="s">
        <v>642</v>
      </c>
      <c r="J929" s="2" t="s">
        <v>551</v>
      </c>
      <c r="K929" s="2" t="s">
        <v>552</v>
      </c>
      <c r="L929" s="2" t="str">
        <f t="shared" si="58"/>
        <v>Hybrid HIPS</v>
      </c>
      <c r="M929" t="s">
        <v>381</v>
      </c>
      <c r="N929">
        <v>71</v>
      </c>
      <c r="O929">
        <f>VLOOKUP(A929,'Original Index'!$A:$C,2,FALSE)</f>
        <v>1739657</v>
      </c>
      <c r="P929" s="2">
        <f>VLOOKUP(A929,'Original Index'!$A:$C,3,FALSE)</f>
        <v>1744124</v>
      </c>
      <c r="Q929">
        <f>IF(L929="Hybrid HIPS",VLOOKUP(F929,'Collection Maps'!$MR$5:$NM$46,MATCH(E929,'Collection Maps'!$MR$4:$NM$4,0),FALSE),VLOOKUP(F929,'Collection Maps'!$NS$6:$OO$89,MATCH(E929,'Collection Maps'!$NS$91:$OO$91,0),FALSE))</f>
        <v>5</v>
      </c>
    </row>
    <row r="930" spans="1:17" x14ac:dyDescent="0.45">
      <c r="A930" s="3" t="str">
        <f t="shared" si="56"/>
        <v>Hybrid HIPS_21_13</v>
      </c>
      <c r="B930" s="3" t="str">
        <f t="shared" si="57"/>
        <v>21_13</v>
      </c>
      <c r="C930" s="2" t="str">
        <f t="shared" si="59"/>
        <v>Missouri Valley$Hybrid HIPS$150N$Dryland$Rep$2$Plot250Row21$Range13$@commercial hybrid 4</v>
      </c>
      <c r="D930" s="2">
        <v>250</v>
      </c>
      <c r="E930" s="2">
        <v>21</v>
      </c>
      <c r="F930" s="2">
        <v>13</v>
      </c>
      <c r="G930" s="2" t="s">
        <v>446</v>
      </c>
      <c r="H930" s="2">
        <v>2</v>
      </c>
      <c r="I930" s="2" t="s">
        <v>642</v>
      </c>
      <c r="J930" s="2" t="s">
        <v>551</v>
      </c>
      <c r="K930" s="2" t="s">
        <v>552</v>
      </c>
      <c r="L930" s="2" t="str">
        <f t="shared" si="58"/>
        <v>Hybrid HIPS</v>
      </c>
      <c r="M930" t="s">
        <v>381</v>
      </c>
      <c r="N930">
        <v>86</v>
      </c>
      <c r="O930">
        <f>VLOOKUP(A930,'Original Index'!$A:$C,2,FALSE)</f>
        <v>1739672</v>
      </c>
      <c r="P930" s="2">
        <f>VLOOKUP(A930,'Original Index'!$A:$C,3,FALSE)</f>
        <v>1744139</v>
      </c>
      <c r="Q930">
        <f>IF(L930="Hybrid HIPS",VLOOKUP(F930,'Collection Maps'!$MR$5:$NM$46,MATCH(E930,'Collection Maps'!$MR$4:$NM$4,0),FALSE),VLOOKUP(F930,'Collection Maps'!$NS$6:$OO$89,MATCH(E930,'Collection Maps'!$NS$91:$OO$91,0),FALSE))</f>
        <v>5</v>
      </c>
    </row>
    <row r="931" spans="1:17" x14ac:dyDescent="0.45">
      <c r="A931" s="3" t="str">
        <f t="shared" si="56"/>
        <v>Hybrid HIPS_21_14</v>
      </c>
      <c r="B931" s="3" t="str">
        <f t="shared" si="57"/>
        <v>21_14</v>
      </c>
      <c r="C931" s="2" t="str">
        <f t="shared" si="59"/>
        <v>Missouri Valley$Hybrid HIPS$150N$Dryland$Rep$2$Plot251Row21$Range14$@Cross Type: 21</v>
      </c>
      <c r="D931" s="2">
        <v>251</v>
      </c>
      <c r="E931" s="2">
        <v>21</v>
      </c>
      <c r="F931" s="2">
        <v>14</v>
      </c>
      <c r="G931" s="2" t="s">
        <v>455</v>
      </c>
      <c r="H931" s="2">
        <v>2</v>
      </c>
      <c r="I931" s="2" t="s">
        <v>642</v>
      </c>
      <c r="J931" s="2" t="s">
        <v>551</v>
      </c>
      <c r="K931" s="2" t="s">
        <v>552</v>
      </c>
      <c r="L931" s="2" t="str">
        <f t="shared" si="58"/>
        <v>Hybrid HIPS</v>
      </c>
      <c r="M931" t="s">
        <v>381</v>
      </c>
      <c r="N931">
        <v>18</v>
      </c>
      <c r="O931">
        <f>VLOOKUP(A931,'Original Index'!$A:$C,2,FALSE)</f>
        <v>1739611</v>
      </c>
      <c r="P931" s="2">
        <f>VLOOKUP(A931,'Original Index'!$A:$C,3,FALSE)</f>
        <v>1744071</v>
      </c>
      <c r="Q931">
        <f>IF(L931="Hybrid HIPS",VLOOKUP(F931,'Collection Maps'!$MR$5:$NM$46,MATCH(E931,'Collection Maps'!$MR$4:$NM$4,0),FALSE),VLOOKUP(F931,'Collection Maps'!$NS$6:$OO$89,MATCH(E931,'Collection Maps'!$NS$91:$OO$91,0),FALSE))</f>
        <v>6</v>
      </c>
    </row>
    <row r="932" spans="1:17" x14ac:dyDescent="0.45">
      <c r="A932" s="3" t="str">
        <f t="shared" si="56"/>
        <v>Hybrid HIPS_20_14</v>
      </c>
      <c r="B932" s="3" t="str">
        <f t="shared" si="57"/>
        <v>20_14</v>
      </c>
      <c r="C932" s="2" t="str">
        <f t="shared" si="59"/>
        <v>Missouri Valley$Hybrid HIPS$150N$Dryland$Rep$2$Plot252Row20$Range14$@Cross Type: 55</v>
      </c>
      <c r="D932" s="2">
        <v>252</v>
      </c>
      <c r="E932" s="2">
        <v>20</v>
      </c>
      <c r="F932" s="2">
        <v>14</v>
      </c>
      <c r="G932" s="2" t="s">
        <v>462</v>
      </c>
      <c r="H932" s="2">
        <v>2</v>
      </c>
      <c r="I932" s="2" t="s">
        <v>642</v>
      </c>
      <c r="J932" s="2" t="s">
        <v>551</v>
      </c>
      <c r="K932" s="2" t="s">
        <v>552</v>
      </c>
      <c r="L932" s="2" t="str">
        <f t="shared" si="58"/>
        <v>Hybrid HIPS</v>
      </c>
      <c r="M932" t="s">
        <v>381</v>
      </c>
      <c r="N932">
        <v>58</v>
      </c>
      <c r="O932">
        <f>VLOOKUP(A932,'Original Index'!$A:$C,2,FALSE)</f>
        <v>1739645</v>
      </c>
      <c r="P932" s="2">
        <f>VLOOKUP(A932,'Original Index'!$A:$C,3,FALSE)</f>
        <v>1744111</v>
      </c>
      <c r="Q932">
        <f>IF(L932="Hybrid HIPS",VLOOKUP(F932,'Collection Maps'!$MR$5:$NM$46,MATCH(E932,'Collection Maps'!$MR$4:$NM$4,0),FALSE),VLOOKUP(F932,'Collection Maps'!$NS$6:$OO$89,MATCH(E932,'Collection Maps'!$NS$91:$OO$91,0),FALSE))</f>
        <v>6</v>
      </c>
    </row>
    <row r="933" spans="1:17" x14ac:dyDescent="0.45">
      <c r="A933" s="3" t="str">
        <f t="shared" si="56"/>
        <v>Hybrid HIPS_19_14</v>
      </c>
      <c r="B933" s="3" t="str">
        <f t="shared" si="57"/>
        <v>19_14</v>
      </c>
      <c r="C933" s="2" t="str">
        <f t="shared" si="59"/>
        <v>Missouri Valley$Hybrid HIPS$150N$Dryland$Rep$2$Plot253Row19$Range14$@Cross Type: 24</v>
      </c>
      <c r="D933" s="2">
        <v>253</v>
      </c>
      <c r="E933" s="2">
        <v>19</v>
      </c>
      <c r="F933" s="2">
        <v>14</v>
      </c>
      <c r="G933" s="2" t="s">
        <v>461</v>
      </c>
      <c r="H933" s="2">
        <v>2</v>
      </c>
      <c r="I933" s="2" t="s">
        <v>642</v>
      </c>
      <c r="J933" s="2" t="s">
        <v>551</v>
      </c>
      <c r="K933" s="2" t="s">
        <v>552</v>
      </c>
      <c r="L933" s="2" t="str">
        <f t="shared" si="58"/>
        <v>Hybrid HIPS</v>
      </c>
      <c r="M933" t="s">
        <v>381</v>
      </c>
      <c r="N933">
        <v>21</v>
      </c>
      <c r="O933">
        <f>VLOOKUP(A933,'Original Index'!$A:$C,2,FALSE)</f>
        <v>1739614</v>
      </c>
      <c r="P933" s="2">
        <f>VLOOKUP(A933,'Original Index'!$A:$C,3,FALSE)</f>
        <v>1744074</v>
      </c>
      <c r="Q933">
        <f>IF(L933="Hybrid HIPS",VLOOKUP(F933,'Collection Maps'!$MR$5:$NM$46,MATCH(E933,'Collection Maps'!$MR$4:$NM$4,0),FALSE),VLOOKUP(F933,'Collection Maps'!$NS$6:$OO$89,MATCH(E933,'Collection Maps'!$NS$91:$OO$91,0),FALSE))</f>
        <v>6</v>
      </c>
    </row>
    <row r="934" spans="1:17" x14ac:dyDescent="0.45">
      <c r="A934" s="3" t="str">
        <f t="shared" si="56"/>
        <v>Hybrid HIPS_18_14</v>
      </c>
      <c r="B934" s="3" t="str">
        <f t="shared" si="57"/>
        <v>18_14</v>
      </c>
      <c r="C934" s="2" t="str">
        <f t="shared" si="59"/>
        <v>Missouri Valley$Hybrid HIPS$150N$Dryland$Rep$2$Plot254Row18$Range14$@Cross Type: 44</v>
      </c>
      <c r="D934" s="2">
        <v>254</v>
      </c>
      <c r="E934" s="2">
        <v>18</v>
      </c>
      <c r="F934" s="2">
        <v>14</v>
      </c>
      <c r="G934" s="2" t="s">
        <v>403</v>
      </c>
      <c r="H934" s="2">
        <v>2</v>
      </c>
      <c r="I934" s="2" t="s">
        <v>642</v>
      </c>
      <c r="J934" s="2" t="s">
        <v>551</v>
      </c>
      <c r="K934" s="2" t="s">
        <v>552</v>
      </c>
      <c r="L934" s="2" t="str">
        <f t="shared" si="58"/>
        <v>Hybrid HIPS</v>
      </c>
      <c r="M934" t="s">
        <v>381</v>
      </c>
      <c r="N934">
        <v>42</v>
      </c>
      <c r="O934">
        <f>VLOOKUP(A934,'Original Index'!$A:$C,2,FALSE)</f>
        <v>1739634</v>
      </c>
      <c r="P934" s="2">
        <f>VLOOKUP(A934,'Original Index'!$A:$C,3,FALSE)</f>
        <v>1744095</v>
      </c>
      <c r="Q934">
        <f>IF(L934="Hybrid HIPS",VLOOKUP(F934,'Collection Maps'!$MR$5:$NM$46,MATCH(E934,'Collection Maps'!$MR$4:$NM$4,0),FALSE),VLOOKUP(F934,'Collection Maps'!$NS$6:$OO$89,MATCH(E934,'Collection Maps'!$NS$91:$OO$91,0),FALSE))</f>
        <v>6</v>
      </c>
    </row>
    <row r="935" spans="1:17" x14ac:dyDescent="0.45">
      <c r="A935" s="3" t="str">
        <f t="shared" si="56"/>
        <v>Hybrid HIPS_17_14</v>
      </c>
      <c r="B935" s="3" t="str">
        <f t="shared" si="57"/>
        <v>17_14</v>
      </c>
      <c r="C935" s="2" t="str">
        <f t="shared" si="59"/>
        <v>Missouri Valley$Hybrid HIPS$150N$Dryland$Rep$2$Plot255Row17$Range14$@Cross Type: 8</v>
      </c>
      <c r="D935" s="2">
        <v>255</v>
      </c>
      <c r="E935" s="2">
        <v>17</v>
      </c>
      <c r="F935" s="2">
        <v>14</v>
      </c>
      <c r="G935" s="2" t="s">
        <v>457</v>
      </c>
      <c r="H935" s="2">
        <v>2</v>
      </c>
      <c r="I935" s="2" t="s">
        <v>642</v>
      </c>
      <c r="J935" s="2" t="s">
        <v>551</v>
      </c>
      <c r="K935" s="2" t="s">
        <v>552</v>
      </c>
      <c r="L935" s="2" t="str">
        <f t="shared" si="58"/>
        <v>Hybrid HIPS</v>
      </c>
      <c r="M935" t="s">
        <v>381</v>
      </c>
      <c r="N935">
        <v>55</v>
      </c>
      <c r="O935">
        <f>VLOOKUP(A935,'Original Index'!$A:$C,2,FALSE)</f>
        <v>1716298</v>
      </c>
      <c r="P935" s="2">
        <f>VLOOKUP(A935,'Original Index'!$A:$C,3,FALSE)</f>
        <v>1744108</v>
      </c>
      <c r="Q935">
        <f>IF(L935="Hybrid HIPS",VLOOKUP(F935,'Collection Maps'!$MR$5:$NM$46,MATCH(E935,'Collection Maps'!$MR$4:$NM$4,0),FALSE),VLOOKUP(F935,'Collection Maps'!$NS$6:$OO$89,MATCH(E935,'Collection Maps'!$NS$91:$OO$91,0),FALSE))</f>
        <v>6</v>
      </c>
    </row>
    <row r="936" spans="1:17" x14ac:dyDescent="0.45">
      <c r="A936" s="3" t="str">
        <f t="shared" si="56"/>
        <v>Hybrid HIPS_16_14</v>
      </c>
      <c r="B936" s="3" t="str">
        <f t="shared" si="57"/>
        <v>16_14</v>
      </c>
      <c r="C936" s="2" t="str">
        <f t="shared" si="59"/>
        <v>Missouri Valley$Hybrid HIPS$150N$Dryland$Rep$2$Plot256Row16$Range14$@Solar 3</v>
      </c>
      <c r="D936" s="2">
        <v>256</v>
      </c>
      <c r="E936" s="2">
        <v>16</v>
      </c>
      <c r="F936" s="2">
        <v>14</v>
      </c>
      <c r="G936" s="2" t="s">
        <v>456</v>
      </c>
      <c r="H936" s="2">
        <v>2</v>
      </c>
      <c r="I936" s="2" t="s">
        <v>642</v>
      </c>
      <c r="J936" s="2" t="s">
        <v>551</v>
      </c>
      <c r="K936" s="2" t="s">
        <v>552</v>
      </c>
      <c r="L936" s="2" t="str">
        <f t="shared" si="58"/>
        <v>Hybrid HIPS</v>
      </c>
      <c r="M936" t="s">
        <v>381</v>
      </c>
      <c r="N936">
        <v>56</v>
      </c>
      <c r="O936">
        <f>VLOOKUP(A936,'Original Index'!$A:$C,2,FALSE)</f>
        <v>1739812</v>
      </c>
      <c r="P936" s="2">
        <f>VLOOKUP(A936,'Original Index'!$A:$C,3,FALSE)</f>
        <v>1744109</v>
      </c>
      <c r="Q936">
        <f>IF(L936="Hybrid HIPS",VLOOKUP(F936,'Collection Maps'!$MR$5:$NM$46,MATCH(E936,'Collection Maps'!$MR$4:$NM$4,0),FALSE),VLOOKUP(F936,'Collection Maps'!$NS$6:$OO$89,MATCH(E936,'Collection Maps'!$NS$91:$OO$91,0),FALSE))</f>
        <v>6</v>
      </c>
    </row>
    <row r="937" spans="1:17" x14ac:dyDescent="0.45">
      <c r="A937" s="3" t="str">
        <f t="shared" si="56"/>
        <v>Hybrid HIPS_15_14</v>
      </c>
      <c r="B937" s="3" t="str">
        <f t="shared" si="57"/>
        <v>15_14</v>
      </c>
      <c r="C937" s="2" t="str">
        <f t="shared" si="59"/>
        <v>Missouri Valley$Hybrid HIPS$150N$Dryland$Rep$2$Plot257Row15$Range14$@Cross Type: 22</v>
      </c>
      <c r="D937" s="2">
        <v>257</v>
      </c>
      <c r="E937" s="2">
        <v>15</v>
      </c>
      <c r="F937" s="2">
        <v>14</v>
      </c>
      <c r="G937" s="2" t="s">
        <v>409</v>
      </c>
      <c r="H937" s="2">
        <v>2</v>
      </c>
      <c r="I937" s="2" t="s">
        <v>642</v>
      </c>
      <c r="J937" s="2" t="s">
        <v>551</v>
      </c>
      <c r="K937" s="2" t="s">
        <v>552</v>
      </c>
      <c r="L937" s="2" t="str">
        <f t="shared" si="58"/>
        <v>Hybrid HIPS</v>
      </c>
      <c r="M937" t="s">
        <v>381</v>
      </c>
      <c r="N937">
        <v>19</v>
      </c>
      <c r="O937">
        <f>VLOOKUP(A937,'Original Index'!$A:$C,2,FALSE)</f>
        <v>1739612</v>
      </c>
      <c r="P937" s="2">
        <f>VLOOKUP(A937,'Original Index'!$A:$C,3,FALSE)</f>
        <v>1744072</v>
      </c>
      <c r="Q937">
        <f>IF(L937="Hybrid HIPS",VLOOKUP(F937,'Collection Maps'!$MR$5:$NM$46,MATCH(E937,'Collection Maps'!$MR$4:$NM$4,0),FALSE),VLOOKUP(F937,'Collection Maps'!$NS$6:$OO$89,MATCH(E937,'Collection Maps'!$NS$91:$OO$91,0),FALSE))</f>
        <v>6</v>
      </c>
    </row>
    <row r="938" spans="1:17" x14ac:dyDescent="0.45">
      <c r="A938" s="3" t="str">
        <f t="shared" si="56"/>
        <v>Hybrid HIPS_14_14</v>
      </c>
      <c r="B938" s="3" t="str">
        <f t="shared" si="57"/>
        <v>14_14</v>
      </c>
      <c r="C938" s="2" t="str">
        <f t="shared" si="59"/>
        <v>Missouri Valley$Hybrid HIPS$150N$Dryland$Rep$2$Plot258Row14$Range14$@Cross Type: 58</v>
      </c>
      <c r="D938" s="2">
        <v>258</v>
      </c>
      <c r="E938" s="2">
        <v>14</v>
      </c>
      <c r="F938" s="2">
        <v>14</v>
      </c>
      <c r="G938" s="2" t="s">
        <v>460</v>
      </c>
      <c r="H938" s="2">
        <v>2</v>
      </c>
      <c r="I938" s="2" t="s">
        <v>642</v>
      </c>
      <c r="J938" s="2" t="s">
        <v>551</v>
      </c>
      <c r="K938" s="2" t="s">
        <v>552</v>
      </c>
      <c r="L938" s="2" t="str">
        <f t="shared" si="58"/>
        <v>Hybrid HIPS</v>
      </c>
      <c r="M938" t="s">
        <v>381</v>
      </c>
      <c r="N938">
        <v>61</v>
      </c>
      <c r="O938">
        <f>VLOOKUP(A938,'Original Index'!$A:$C,2,FALSE)</f>
        <v>1739648</v>
      </c>
      <c r="P938" s="2">
        <f>VLOOKUP(A938,'Original Index'!$A:$C,3,FALSE)</f>
        <v>1744114</v>
      </c>
      <c r="Q938">
        <f>IF(L938="Hybrid HIPS",VLOOKUP(F938,'Collection Maps'!$MR$5:$NM$46,MATCH(E938,'Collection Maps'!$MR$4:$NM$4,0),FALSE),VLOOKUP(F938,'Collection Maps'!$NS$6:$OO$89,MATCH(E938,'Collection Maps'!$NS$91:$OO$91,0),FALSE))</f>
        <v>6</v>
      </c>
    </row>
    <row r="939" spans="1:17" x14ac:dyDescent="0.45">
      <c r="A939" s="3" t="str">
        <f t="shared" si="56"/>
        <v>Hybrid HIPS_13_14</v>
      </c>
      <c r="B939" s="3" t="str">
        <f t="shared" si="57"/>
        <v>13_14</v>
      </c>
      <c r="C939" s="2" t="str">
        <f t="shared" si="59"/>
        <v>Missouri Valley$Hybrid HIPS$150N$Dryland$Rep$2$Plot259Row13$Range14$@Cross Type: 31</v>
      </c>
      <c r="D939" s="2">
        <v>259</v>
      </c>
      <c r="E939" s="2">
        <v>13</v>
      </c>
      <c r="F939" s="2">
        <v>14</v>
      </c>
      <c r="G939" s="2" t="s">
        <v>452</v>
      </c>
      <c r="H939" s="2">
        <v>2</v>
      </c>
      <c r="I939" s="2" t="s">
        <v>642</v>
      </c>
      <c r="J939" s="2" t="s">
        <v>551</v>
      </c>
      <c r="K939" s="2" t="s">
        <v>552</v>
      </c>
      <c r="L939" s="2" t="str">
        <f t="shared" si="58"/>
        <v>Hybrid HIPS</v>
      </c>
      <c r="M939" t="s">
        <v>381</v>
      </c>
      <c r="N939">
        <v>29</v>
      </c>
      <c r="O939">
        <f>VLOOKUP(A939,'Original Index'!$A:$C,2,FALSE)</f>
        <v>1739621</v>
      </c>
      <c r="P939" s="2">
        <f>VLOOKUP(A939,'Original Index'!$A:$C,3,FALSE)</f>
        <v>1744082</v>
      </c>
      <c r="Q939">
        <f>IF(L939="Hybrid HIPS",VLOOKUP(F939,'Collection Maps'!$MR$5:$NM$46,MATCH(E939,'Collection Maps'!$MR$4:$NM$4,0),FALSE),VLOOKUP(F939,'Collection Maps'!$NS$6:$OO$89,MATCH(E939,'Collection Maps'!$NS$91:$OO$91,0),FALSE))</f>
        <v>6</v>
      </c>
    </row>
    <row r="940" spans="1:17" x14ac:dyDescent="0.45">
      <c r="A940" s="3" t="str">
        <f t="shared" si="56"/>
        <v>Hybrid HIPS_12_14</v>
      </c>
      <c r="B940" s="3" t="str">
        <f t="shared" si="57"/>
        <v>12_14</v>
      </c>
      <c r="C940" s="2" t="str">
        <f t="shared" si="59"/>
        <v>Missouri Valley$Hybrid HIPS$150N$Dryland$Rep$2$Plot260Row12$Range14$@Cross Type: 92</v>
      </c>
      <c r="D940" s="2">
        <v>260</v>
      </c>
      <c r="E940" s="2">
        <v>12</v>
      </c>
      <c r="F940" s="2">
        <v>14</v>
      </c>
      <c r="G940" s="2" t="s">
        <v>459</v>
      </c>
      <c r="H940" s="2">
        <v>2</v>
      </c>
      <c r="I940" s="2" t="s">
        <v>642</v>
      </c>
      <c r="J940" s="2" t="s">
        <v>551</v>
      </c>
      <c r="K940" s="2" t="s">
        <v>552</v>
      </c>
      <c r="L940" s="2" t="str">
        <f t="shared" si="58"/>
        <v>Hybrid HIPS</v>
      </c>
      <c r="M940" t="s">
        <v>381</v>
      </c>
      <c r="N940">
        <v>79</v>
      </c>
      <c r="O940">
        <f>VLOOKUP(A940,'Original Index'!$A:$C,2,FALSE)</f>
        <v>1739665</v>
      </c>
      <c r="P940" s="2">
        <f>VLOOKUP(A940,'Original Index'!$A:$C,3,FALSE)</f>
        <v>1744132</v>
      </c>
      <c r="Q940">
        <f>IF(L940="Hybrid HIPS",VLOOKUP(F940,'Collection Maps'!$MR$5:$NM$46,MATCH(E940,'Collection Maps'!$MR$4:$NM$4,0),FALSE),VLOOKUP(F940,'Collection Maps'!$NS$6:$OO$89,MATCH(E940,'Collection Maps'!$NS$91:$OO$91,0),FALSE))</f>
        <v>6</v>
      </c>
    </row>
    <row r="941" spans="1:17" x14ac:dyDescent="0.45">
      <c r="A941" s="3" t="str">
        <f t="shared" si="56"/>
        <v>Hybrid HIPS_12_15</v>
      </c>
      <c r="B941" s="3" t="str">
        <f t="shared" si="57"/>
        <v>12_15</v>
      </c>
      <c r="C941" s="2" t="str">
        <f t="shared" si="59"/>
        <v>Missouri Valley$Hybrid HIPS$150N$Dryland$Rep$2$Plot261Row12$Range15$@Cross Type: 64</v>
      </c>
      <c r="D941" s="2">
        <v>261</v>
      </c>
      <c r="E941" s="2">
        <v>12</v>
      </c>
      <c r="F941" s="2">
        <v>15</v>
      </c>
      <c r="G941" s="2" t="s">
        <v>464</v>
      </c>
      <c r="H941" s="2">
        <v>2</v>
      </c>
      <c r="I941" s="2" t="s">
        <v>642</v>
      </c>
      <c r="J941" s="2" t="s">
        <v>551</v>
      </c>
      <c r="K941" s="2" t="s">
        <v>552</v>
      </c>
      <c r="L941" s="2" t="str">
        <f t="shared" si="58"/>
        <v>Hybrid HIPS</v>
      </c>
      <c r="M941" t="s">
        <v>381</v>
      </c>
      <c r="N941">
        <v>68</v>
      </c>
      <c r="O941">
        <f>VLOOKUP(A941,'Original Index'!$A:$C,2,FALSE)</f>
        <v>1739654</v>
      </c>
      <c r="P941" s="2">
        <f>VLOOKUP(A941,'Original Index'!$A:$C,3,FALSE)</f>
        <v>1744121</v>
      </c>
      <c r="Q941">
        <f>IF(L941="Hybrid HIPS",VLOOKUP(F941,'Collection Maps'!$MR$5:$NM$46,MATCH(E941,'Collection Maps'!$MR$4:$NM$4,0),FALSE),VLOOKUP(F941,'Collection Maps'!$NS$6:$OO$89,MATCH(E941,'Collection Maps'!$NS$91:$OO$91,0),FALSE))</f>
        <v>7</v>
      </c>
    </row>
    <row r="942" spans="1:17" x14ac:dyDescent="0.45">
      <c r="A942" s="3" t="str">
        <f t="shared" si="56"/>
        <v>Hybrid HIPS_13_15</v>
      </c>
      <c r="B942" s="3" t="str">
        <f t="shared" si="57"/>
        <v>13_15</v>
      </c>
      <c r="C942" s="2" t="str">
        <f t="shared" si="59"/>
        <v>Missouri Valley$Hybrid HIPS$150N$Dryland$Rep$2$Plot262Row13$Range15$@Solar 4</v>
      </c>
      <c r="D942" s="2">
        <v>262</v>
      </c>
      <c r="E942" s="2">
        <v>13</v>
      </c>
      <c r="F942" s="2">
        <v>15</v>
      </c>
      <c r="G942" s="2" t="s">
        <v>463</v>
      </c>
      <c r="H942" s="2">
        <v>2</v>
      </c>
      <c r="I942" s="2" t="s">
        <v>642</v>
      </c>
      <c r="J942" s="2" t="s">
        <v>551</v>
      </c>
      <c r="K942" s="2" t="s">
        <v>552</v>
      </c>
      <c r="L942" s="2" t="str">
        <f t="shared" si="58"/>
        <v>Hybrid HIPS</v>
      </c>
      <c r="M942" t="s">
        <v>381</v>
      </c>
      <c r="N942">
        <v>62</v>
      </c>
      <c r="O942">
        <f>VLOOKUP(A942,'Original Index'!$A:$C,2,FALSE)</f>
        <v>1739813</v>
      </c>
      <c r="P942" s="2">
        <f>VLOOKUP(A942,'Original Index'!$A:$C,3,FALSE)</f>
        <v>1744115</v>
      </c>
      <c r="Q942">
        <f>IF(L942="Hybrid HIPS",VLOOKUP(F942,'Collection Maps'!$MR$5:$NM$46,MATCH(E942,'Collection Maps'!$MR$4:$NM$4,0),FALSE),VLOOKUP(F942,'Collection Maps'!$NS$6:$OO$89,MATCH(E942,'Collection Maps'!$NS$91:$OO$91,0),FALSE))</f>
        <v>7</v>
      </c>
    </row>
    <row r="943" spans="1:17" x14ac:dyDescent="0.45">
      <c r="A943" s="3" t="str">
        <f t="shared" si="56"/>
        <v>Hybrid HIPS_14_15</v>
      </c>
      <c r="B943" s="3" t="str">
        <f t="shared" si="57"/>
        <v>14_15</v>
      </c>
      <c r="C943" s="2" t="str">
        <f t="shared" si="59"/>
        <v>Missouri Valley$Hybrid HIPS$150N$Dryland$Rep$2$Plot263Row14$Range15$@Cross Type: 3</v>
      </c>
      <c r="D943" s="2">
        <v>263</v>
      </c>
      <c r="E943" s="2">
        <v>14</v>
      </c>
      <c r="F943" s="2">
        <v>15</v>
      </c>
      <c r="G943" s="2" t="s">
        <v>397</v>
      </c>
      <c r="H943" s="2">
        <v>2</v>
      </c>
      <c r="I943" s="2" t="s">
        <v>642</v>
      </c>
      <c r="J943" s="2" t="s">
        <v>551</v>
      </c>
      <c r="K943" s="2" t="s">
        <v>552</v>
      </c>
      <c r="L943" s="2" t="str">
        <f t="shared" si="58"/>
        <v>Hybrid HIPS</v>
      </c>
      <c r="M943" t="s">
        <v>381</v>
      </c>
      <c r="N943">
        <v>3</v>
      </c>
      <c r="O943">
        <f>VLOOKUP(A943,'Original Index'!$A:$C,2,FALSE)</f>
        <v>1716293</v>
      </c>
      <c r="P943" s="2">
        <f>VLOOKUP(A943,'Original Index'!$A:$C,3,FALSE)</f>
        <v>1744056</v>
      </c>
      <c r="Q943">
        <f>IF(L943="Hybrid HIPS",VLOOKUP(F943,'Collection Maps'!$MR$5:$NM$46,MATCH(E943,'Collection Maps'!$MR$4:$NM$4,0),FALSE),VLOOKUP(F943,'Collection Maps'!$NS$6:$OO$89,MATCH(E943,'Collection Maps'!$NS$91:$OO$91,0),FALSE))</f>
        <v>7</v>
      </c>
    </row>
    <row r="944" spans="1:17" x14ac:dyDescent="0.45">
      <c r="A944" s="3" t="str">
        <f t="shared" si="56"/>
        <v>Hybrid HIPS_15_15</v>
      </c>
      <c r="B944" s="3" t="str">
        <f t="shared" si="57"/>
        <v>15_15</v>
      </c>
      <c r="C944" s="2" t="str">
        <f t="shared" si="59"/>
        <v>Missouri Valley$Hybrid HIPS$150N$Dryland$Rep$2$Plot264Row15$Range15$@Cross Type: 2</v>
      </c>
      <c r="D944" s="2">
        <v>264</v>
      </c>
      <c r="E944" s="2">
        <v>15</v>
      </c>
      <c r="F944" s="2">
        <v>15</v>
      </c>
      <c r="G944" s="2" t="s">
        <v>392</v>
      </c>
      <c r="H944" s="2">
        <v>2</v>
      </c>
      <c r="I944" s="2" t="s">
        <v>642</v>
      </c>
      <c r="J944" s="2" t="s">
        <v>551</v>
      </c>
      <c r="K944" s="2" t="s">
        <v>552</v>
      </c>
      <c r="L944" s="2" t="str">
        <f t="shared" si="58"/>
        <v>Hybrid HIPS</v>
      </c>
      <c r="M944" t="s">
        <v>381</v>
      </c>
      <c r="N944">
        <v>2</v>
      </c>
      <c r="O944">
        <f>VLOOKUP(A944,'Original Index'!$A:$C,2,FALSE)</f>
        <v>1716292</v>
      </c>
      <c r="P944" s="2">
        <f>VLOOKUP(A944,'Original Index'!$A:$C,3,FALSE)</f>
        <v>1744055</v>
      </c>
      <c r="Q944">
        <f>IF(L944="Hybrid HIPS",VLOOKUP(F944,'Collection Maps'!$MR$5:$NM$46,MATCH(E944,'Collection Maps'!$MR$4:$NM$4,0),FALSE),VLOOKUP(F944,'Collection Maps'!$NS$6:$OO$89,MATCH(E944,'Collection Maps'!$NS$91:$OO$91,0),FALSE))</f>
        <v>7</v>
      </c>
    </row>
    <row r="945" spans="1:17" x14ac:dyDescent="0.45">
      <c r="A945" s="3" t="str">
        <f t="shared" si="56"/>
        <v>Hybrid HIPS_16_15</v>
      </c>
      <c r="B945" s="3" t="str">
        <f t="shared" si="57"/>
        <v>16_15</v>
      </c>
      <c r="C945" s="2" t="str">
        <f t="shared" si="59"/>
        <v>Missouri Valley$Hybrid HIPS$150N$Dryland$Rep$2$Plot265Row16$Range15$@Cross Type: 90</v>
      </c>
      <c r="D945" s="2">
        <v>265</v>
      </c>
      <c r="E945" s="2">
        <v>16</v>
      </c>
      <c r="F945" s="2">
        <v>15</v>
      </c>
      <c r="G945" s="2" t="s">
        <v>406</v>
      </c>
      <c r="H945" s="2">
        <v>2</v>
      </c>
      <c r="I945" s="2" t="s">
        <v>642</v>
      </c>
      <c r="J945" s="2" t="s">
        <v>551</v>
      </c>
      <c r="K945" s="2" t="s">
        <v>552</v>
      </c>
      <c r="L945" s="2" t="str">
        <f t="shared" si="58"/>
        <v>Hybrid HIPS</v>
      </c>
      <c r="M945" t="s">
        <v>381</v>
      </c>
      <c r="N945">
        <v>78</v>
      </c>
      <c r="O945">
        <f>VLOOKUP(A945,'Original Index'!$A:$C,2,FALSE)</f>
        <v>1739664</v>
      </c>
      <c r="P945" s="2">
        <f>VLOOKUP(A945,'Original Index'!$A:$C,3,FALSE)</f>
        <v>1744131</v>
      </c>
      <c r="Q945">
        <f>IF(L945="Hybrid HIPS",VLOOKUP(F945,'Collection Maps'!$MR$5:$NM$46,MATCH(E945,'Collection Maps'!$MR$4:$NM$4,0),FALSE),VLOOKUP(F945,'Collection Maps'!$NS$6:$OO$89,MATCH(E945,'Collection Maps'!$NS$91:$OO$91,0),FALSE))</f>
        <v>7</v>
      </c>
    </row>
    <row r="946" spans="1:17" x14ac:dyDescent="0.45">
      <c r="A946" s="3" t="str">
        <f t="shared" si="56"/>
        <v>Hybrid HIPS_17_15</v>
      </c>
      <c r="B946" s="3" t="str">
        <f t="shared" si="57"/>
        <v>17_15</v>
      </c>
      <c r="C946" s="2" t="str">
        <f t="shared" si="59"/>
        <v>Missouri Valley$Hybrid HIPS$150N$Dryland$Rep$2$Plot266Row17$Range15$@Cross Type: 57</v>
      </c>
      <c r="D946" s="2">
        <v>266</v>
      </c>
      <c r="E946" s="2">
        <v>17</v>
      </c>
      <c r="F946" s="2">
        <v>15</v>
      </c>
      <c r="G946" s="2" t="s">
        <v>453</v>
      </c>
      <c r="H946" s="2">
        <v>2</v>
      </c>
      <c r="I946" s="2" t="s">
        <v>642</v>
      </c>
      <c r="J946" s="2" t="s">
        <v>551</v>
      </c>
      <c r="K946" s="2" t="s">
        <v>552</v>
      </c>
      <c r="L946" s="2" t="str">
        <f t="shared" si="58"/>
        <v>Hybrid HIPS</v>
      </c>
      <c r="M946" t="s">
        <v>381</v>
      </c>
      <c r="N946">
        <v>60</v>
      </c>
      <c r="O946">
        <f>VLOOKUP(A946,'Original Index'!$A:$C,2,FALSE)</f>
        <v>1739647</v>
      </c>
      <c r="P946" s="2">
        <f>VLOOKUP(A946,'Original Index'!$A:$C,3,FALSE)</f>
        <v>1744113</v>
      </c>
      <c r="Q946">
        <f>IF(L946="Hybrid HIPS",VLOOKUP(F946,'Collection Maps'!$MR$5:$NM$46,MATCH(E946,'Collection Maps'!$MR$4:$NM$4,0),FALSE),VLOOKUP(F946,'Collection Maps'!$NS$6:$OO$89,MATCH(E946,'Collection Maps'!$NS$91:$OO$91,0),FALSE))</f>
        <v>7</v>
      </c>
    </row>
    <row r="947" spans="1:17" x14ac:dyDescent="0.45">
      <c r="A947" s="3" t="str">
        <f t="shared" si="56"/>
        <v>Hybrid HIPS_18_15</v>
      </c>
      <c r="B947" s="3" t="str">
        <f t="shared" si="57"/>
        <v>18_15</v>
      </c>
      <c r="C947" s="2" t="str">
        <f t="shared" si="59"/>
        <v>Missouri Valley$Hybrid HIPS$150N$Dryland$Rep$2$Plot267Row18$Range15$@Cross Type: 52</v>
      </c>
      <c r="D947" s="2">
        <v>267</v>
      </c>
      <c r="E947" s="2">
        <v>18</v>
      </c>
      <c r="F947" s="2">
        <v>15</v>
      </c>
      <c r="G947" s="2" t="s">
        <v>454</v>
      </c>
      <c r="H947" s="2">
        <v>2</v>
      </c>
      <c r="I947" s="2" t="s">
        <v>642</v>
      </c>
      <c r="J947" s="2" t="s">
        <v>551</v>
      </c>
      <c r="K947" s="2" t="s">
        <v>552</v>
      </c>
      <c r="L947" s="2" t="str">
        <f t="shared" si="58"/>
        <v>Hybrid HIPS</v>
      </c>
      <c r="M947" t="s">
        <v>381</v>
      </c>
      <c r="N947">
        <v>53</v>
      </c>
      <c r="O947">
        <f>VLOOKUP(A947,'Original Index'!$A:$C,2,FALSE)</f>
        <v>1739642</v>
      </c>
      <c r="P947" s="2">
        <f>VLOOKUP(A947,'Original Index'!$A:$C,3,FALSE)</f>
        <v>1744106</v>
      </c>
      <c r="Q947">
        <f>IF(L947="Hybrid HIPS",VLOOKUP(F947,'Collection Maps'!$MR$5:$NM$46,MATCH(E947,'Collection Maps'!$MR$4:$NM$4,0),FALSE),VLOOKUP(F947,'Collection Maps'!$NS$6:$OO$89,MATCH(E947,'Collection Maps'!$NS$91:$OO$91,0),FALSE))</f>
        <v>7</v>
      </c>
    </row>
    <row r="948" spans="1:17" x14ac:dyDescent="0.45">
      <c r="A948" s="3" t="str">
        <f t="shared" si="56"/>
        <v>Hybrid HIPS_19_15</v>
      </c>
      <c r="B948" s="3" t="str">
        <f t="shared" si="57"/>
        <v>19_15</v>
      </c>
      <c r="C948" s="2" t="str">
        <f t="shared" si="59"/>
        <v>Missouri Valley$Hybrid HIPS$150N$Dryland$Rep$2$Plot268Row19$Range15$@Cross Type: 15</v>
      </c>
      <c r="D948" s="2">
        <v>268</v>
      </c>
      <c r="E948" s="2">
        <v>19</v>
      </c>
      <c r="F948" s="2">
        <v>15</v>
      </c>
      <c r="G948" s="2" t="s">
        <v>405</v>
      </c>
      <c r="H948" s="2">
        <v>2</v>
      </c>
      <c r="I948" s="2" t="s">
        <v>642</v>
      </c>
      <c r="J948" s="2" t="s">
        <v>551</v>
      </c>
      <c r="K948" s="2" t="s">
        <v>552</v>
      </c>
      <c r="L948" s="2" t="str">
        <f t="shared" si="58"/>
        <v>Hybrid HIPS</v>
      </c>
      <c r="M948" t="s">
        <v>381</v>
      </c>
      <c r="N948">
        <v>12</v>
      </c>
      <c r="O948">
        <f>VLOOKUP(A948,'Original Index'!$A:$C,2,FALSE)</f>
        <v>1739605</v>
      </c>
      <c r="P948" s="2">
        <f>VLOOKUP(A948,'Original Index'!$A:$C,3,FALSE)</f>
        <v>1744065</v>
      </c>
      <c r="Q948">
        <f>IF(L948="Hybrid HIPS",VLOOKUP(F948,'Collection Maps'!$MR$5:$NM$46,MATCH(E948,'Collection Maps'!$MR$4:$NM$4,0),FALSE),VLOOKUP(F948,'Collection Maps'!$NS$6:$OO$89,MATCH(E948,'Collection Maps'!$NS$91:$OO$91,0),FALSE))</f>
        <v>7</v>
      </c>
    </row>
    <row r="949" spans="1:17" x14ac:dyDescent="0.45">
      <c r="A949" s="3" t="str">
        <f t="shared" si="56"/>
        <v>Hybrid HIPS_20_15</v>
      </c>
      <c r="B949" s="3" t="str">
        <f t="shared" si="57"/>
        <v>20_15</v>
      </c>
      <c r="C949" s="2" t="str">
        <f t="shared" si="59"/>
        <v>Missouri Valley$Hybrid HIPS$150N$Dryland$Rep$2$Plot269Row20$Range15$@Cross Type: 50</v>
      </c>
      <c r="D949" s="2">
        <v>269</v>
      </c>
      <c r="E949" s="2">
        <v>20</v>
      </c>
      <c r="F949" s="2">
        <v>15</v>
      </c>
      <c r="G949" s="2" t="s">
        <v>399</v>
      </c>
      <c r="H949" s="2">
        <v>2</v>
      </c>
      <c r="I949" s="2" t="s">
        <v>642</v>
      </c>
      <c r="J949" s="2" t="s">
        <v>551</v>
      </c>
      <c r="K949" s="2" t="s">
        <v>552</v>
      </c>
      <c r="L949" s="2" t="str">
        <f t="shared" si="58"/>
        <v>Hybrid HIPS</v>
      </c>
      <c r="M949" t="s">
        <v>381</v>
      </c>
      <c r="N949">
        <v>51</v>
      </c>
      <c r="O949">
        <f>VLOOKUP(A949,'Original Index'!$A:$C,2,FALSE)</f>
        <v>1739640</v>
      </c>
      <c r="P949" s="2">
        <f>VLOOKUP(A949,'Original Index'!$A:$C,3,FALSE)</f>
        <v>1744104</v>
      </c>
      <c r="Q949">
        <f>IF(L949="Hybrid HIPS",VLOOKUP(F949,'Collection Maps'!$MR$5:$NM$46,MATCH(E949,'Collection Maps'!$MR$4:$NM$4,0),FALSE),VLOOKUP(F949,'Collection Maps'!$NS$6:$OO$89,MATCH(E949,'Collection Maps'!$NS$91:$OO$91,0),FALSE))</f>
        <v>7</v>
      </c>
    </row>
    <row r="950" spans="1:17" x14ac:dyDescent="0.45">
      <c r="A950" s="3" t="str">
        <f t="shared" si="56"/>
        <v>Hybrid HIPS_21_15</v>
      </c>
      <c r="B950" s="3" t="str">
        <f t="shared" si="57"/>
        <v>21_15</v>
      </c>
      <c r="C950" s="2" t="str">
        <f t="shared" si="59"/>
        <v>Missouri Valley$Hybrid HIPS$150N$Dryland$Rep$2$Plot270Row21$Range15$@Cross Type: 19</v>
      </c>
      <c r="D950" s="2">
        <v>270</v>
      </c>
      <c r="E950" s="2">
        <v>21</v>
      </c>
      <c r="F950" s="2">
        <v>15</v>
      </c>
      <c r="G950" s="2" t="s">
        <v>394</v>
      </c>
      <c r="H950" s="2">
        <v>2</v>
      </c>
      <c r="I950" s="2" t="s">
        <v>642</v>
      </c>
      <c r="J950" s="2" t="s">
        <v>551</v>
      </c>
      <c r="K950" s="2" t="s">
        <v>552</v>
      </c>
      <c r="L950" s="2" t="str">
        <f t="shared" si="58"/>
        <v>Hybrid HIPS</v>
      </c>
      <c r="M950" t="s">
        <v>381</v>
      </c>
      <c r="N950">
        <v>16</v>
      </c>
      <c r="O950">
        <f>VLOOKUP(A950,'Original Index'!$A:$C,2,FALSE)</f>
        <v>1739609</v>
      </c>
      <c r="P950" s="2">
        <f>VLOOKUP(A950,'Original Index'!$A:$C,3,FALSE)</f>
        <v>1744069</v>
      </c>
      <c r="Q950">
        <f>IF(L950="Hybrid HIPS",VLOOKUP(F950,'Collection Maps'!$MR$5:$NM$46,MATCH(E950,'Collection Maps'!$MR$4:$NM$4,0),FALSE),VLOOKUP(F950,'Collection Maps'!$NS$6:$OO$89,MATCH(E950,'Collection Maps'!$NS$91:$OO$91,0),FALSE))</f>
        <v>7</v>
      </c>
    </row>
    <row r="951" spans="1:17" x14ac:dyDescent="0.45">
      <c r="A951" s="3" t="str">
        <f t="shared" si="56"/>
        <v>Hybrid HIPS_21_16</v>
      </c>
      <c r="B951" s="3" t="str">
        <f t="shared" si="57"/>
        <v>21_16</v>
      </c>
      <c r="C951" s="2" t="str">
        <f t="shared" si="59"/>
        <v>Missouri Valley$Hybrid HIPS$150N$Dryland$Rep$2$Plot271Row21$Range16$@Cross Type: 94</v>
      </c>
      <c r="D951" s="2">
        <v>271</v>
      </c>
      <c r="E951" s="2">
        <v>21</v>
      </c>
      <c r="F951" s="2">
        <v>16</v>
      </c>
      <c r="G951" s="2" t="s">
        <v>466</v>
      </c>
      <c r="H951" s="2">
        <v>2</v>
      </c>
      <c r="I951" s="2" t="s">
        <v>642</v>
      </c>
      <c r="J951" s="2" t="s">
        <v>551</v>
      </c>
      <c r="K951" s="2" t="s">
        <v>552</v>
      </c>
      <c r="L951" s="2" t="str">
        <f t="shared" si="58"/>
        <v>Hybrid HIPS</v>
      </c>
      <c r="M951" t="s">
        <v>381</v>
      </c>
      <c r="N951">
        <v>81</v>
      </c>
      <c r="O951">
        <f>VLOOKUP(A951,'Original Index'!$A:$C,2,FALSE)</f>
        <v>1739667</v>
      </c>
      <c r="P951" s="2">
        <f>VLOOKUP(A951,'Original Index'!$A:$C,3,FALSE)</f>
        <v>1744134</v>
      </c>
      <c r="Q951">
        <f>IF(L951="Hybrid HIPS",VLOOKUP(F951,'Collection Maps'!$MR$5:$NM$46,MATCH(E951,'Collection Maps'!$MR$4:$NM$4,0),FALSE),VLOOKUP(F951,'Collection Maps'!$NS$6:$OO$89,MATCH(E951,'Collection Maps'!$NS$91:$OO$91,0),FALSE))</f>
        <v>8</v>
      </c>
    </row>
    <row r="952" spans="1:17" x14ac:dyDescent="0.45">
      <c r="A952" s="3" t="str">
        <f t="shared" si="56"/>
        <v>Hybrid HIPS_20_16</v>
      </c>
      <c r="B952" s="3" t="str">
        <f t="shared" si="57"/>
        <v>20_16</v>
      </c>
      <c r="C952" s="2" t="str">
        <f t="shared" si="59"/>
        <v>Missouri Valley$Hybrid HIPS$150N$Dryland$Rep$2$Plot272Row20$Range16$@Cross Type: 37</v>
      </c>
      <c r="D952" s="2">
        <v>272</v>
      </c>
      <c r="E952" s="2">
        <v>20</v>
      </c>
      <c r="F952" s="2">
        <v>16</v>
      </c>
      <c r="G952" s="2" t="s">
        <v>458</v>
      </c>
      <c r="H952" s="2">
        <v>2</v>
      </c>
      <c r="I952" s="2" t="s">
        <v>642</v>
      </c>
      <c r="J952" s="2" t="s">
        <v>551</v>
      </c>
      <c r="K952" s="2" t="s">
        <v>552</v>
      </c>
      <c r="L952" s="2" t="str">
        <f t="shared" si="58"/>
        <v>Hybrid HIPS</v>
      </c>
      <c r="M952" t="s">
        <v>381</v>
      </c>
      <c r="N952">
        <v>33</v>
      </c>
      <c r="O952">
        <f>VLOOKUP(A952,'Original Index'!$A:$C,2,FALSE)</f>
        <v>1739627</v>
      </c>
      <c r="P952" s="2">
        <f>VLOOKUP(A952,'Original Index'!$A:$C,3,FALSE)</f>
        <v>1744086</v>
      </c>
      <c r="Q952">
        <f>IF(L952="Hybrid HIPS",VLOOKUP(F952,'Collection Maps'!$MR$5:$NM$46,MATCH(E952,'Collection Maps'!$MR$4:$NM$4,0),FALSE),VLOOKUP(F952,'Collection Maps'!$NS$6:$OO$89,MATCH(E952,'Collection Maps'!$NS$91:$OO$91,0),FALSE))</f>
        <v>8</v>
      </c>
    </row>
    <row r="953" spans="1:17" x14ac:dyDescent="0.45">
      <c r="A953" s="3" t="str">
        <f t="shared" si="56"/>
        <v>Hybrid HIPS_19_16</v>
      </c>
      <c r="B953" s="3" t="str">
        <f t="shared" si="57"/>
        <v>19_16</v>
      </c>
      <c r="C953" s="2" t="str">
        <f t="shared" si="59"/>
        <v>Missouri Valley$Hybrid HIPS$150N$Dryland$Rep$2$Plot273Row19$Range16$@Cross Type: 62</v>
      </c>
      <c r="D953" s="2">
        <v>273</v>
      </c>
      <c r="E953" s="2">
        <v>19</v>
      </c>
      <c r="F953" s="2">
        <v>16</v>
      </c>
      <c r="G953" s="2" t="s">
        <v>400</v>
      </c>
      <c r="H953" s="2">
        <v>2</v>
      </c>
      <c r="I953" s="2" t="s">
        <v>642</v>
      </c>
      <c r="J953" s="2" t="s">
        <v>551</v>
      </c>
      <c r="K953" s="2" t="s">
        <v>552</v>
      </c>
      <c r="L953" s="2" t="str">
        <f t="shared" si="58"/>
        <v>Hybrid HIPS</v>
      </c>
      <c r="M953" t="s">
        <v>381</v>
      </c>
      <c r="N953">
        <v>66</v>
      </c>
      <c r="O953">
        <f>VLOOKUP(A953,'Original Index'!$A:$C,2,FALSE)</f>
        <v>1739652</v>
      </c>
      <c r="P953" s="2">
        <f>VLOOKUP(A953,'Original Index'!$A:$C,3,FALSE)</f>
        <v>1744119</v>
      </c>
      <c r="Q953">
        <f>IF(L953="Hybrid HIPS",VLOOKUP(F953,'Collection Maps'!$MR$5:$NM$46,MATCH(E953,'Collection Maps'!$MR$4:$NM$4,0),FALSE),VLOOKUP(F953,'Collection Maps'!$NS$6:$OO$89,MATCH(E953,'Collection Maps'!$NS$91:$OO$91,0),FALSE))</f>
        <v>8</v>
      </c>
    </row>
    <row r="954" spans="1:17" x14ac:dyDescent="0.45">
      <c r="A954" s="3" t="str">
        <f t="shared" si="56"/>
        <v>Hybrid HIPS_18_16</v>
      </c>
      <c r="B954" s="3" t="str">
        <f t="shared" si="57"/>
        <v>18_16</v>
      </c>
      <c r="C954" s="2" t="str">
        <f t="shared" si="59"/>
        <v>Missouri Valley$Hybrid HIPS$150N$Dryland$Rep$2$Plot274Row18$Range16$@Cross Type: 59</v>
      </c>
      <c r="D954" s="2">
        <v>274</v>
      </c>
      <c r="E954" s="2">
        <v>18</v>
      </c>
      <c r="F954" s="2">
        <v>16</v>
      </c>
      <c r="G954" s="2" t="s">
        <v>398</v>
      </c>
      <c r="H954" s="2">
        <v>2</v>
      </c>
      <c r="I954" s="2" t="s">
        <v>642</v>
      </c>
      <c r="J954" s="2" t="s">
        <v>551</v>
      </c>
      <c r="K954" s="2" t="s">
        <v>552</v>
      </c>
      <c r="L954" s="2" t="str">
        <f t="shared" si="58"/>
        <v>Hybrid HIPS</v>
      </c>
      <c r="M954" t="s">
        <v>381</v>
      </c>
      <c r="N954">
        <v>63</v>
      </c>
      <c r="O954">
        <f>VLOOKUP(A954,'Original Index'!$A:$C,2,FALSE)</f>
        <v>1739649</v>
      </c>
      <c r="P954" s="2">
        <f>VLOOKUP(A954,'Original Index'!$A:$C,3,FALSE)</f>
        <v>1744116</v>
      </c>
      <c r="Q954">
        <f>IF(L954="Hybrid HIPS",VLOOKUP(F954,'Collection Maps'!$MR$5:$NM$46,MATCH(E954,'Collection Maps'!$MR$4:$NM$4,0),FALSE),VLOOKUP(F954,'Collection Maps'!$NS$6:$OO$89,MATCH(E954,'Collection Maps'!$NS$91:$OO$91,0),FALSE))</f>
        <v>8</v>
      </c>
    </row>
    <row r="955" spans="1:17" x14ac:dyDescent="0.45">
      <c r="A955" s="3" t="str">
        <f t="shared" si="56"/>
        <v>Hybrid HIPS_17_16</v>
      </c>
      <c r="B955" s="3" t="str">
        <f t="shared" si="57"/>
        <v>17_16</v>
      </c>
      <c r="C955" s="2" t="str">
        <f t="shared" si="59"/>
        <v>Missouri Valley$Hybrid HIPS$150N$Dryland$Rep$2$Plot275Row17$Range16$@Cross Type: 46</v>
      </c>
      <c r="D955" s="2">
        <v>275</v>
      </c>
      <c r="E955" s="2">
        <v>17</v>
      </c>
      <c r="F955" s="2">
        <v>16</v>
      </c>
      <c r="G955" s="2" t="s">
        <v>411</v>
      </c>
      <c r="H955" s="2">
        <v>2</v>
      </c>
      <c r="I955" s="2" t="s">
        <v>642</v>
      </c>
      <c r="J955" s="2" t="s">
        <v>551</v>
      </c>
      <c r="K955" s="2" t="s">
        <v>552</v>
      </c>
      <c r="L955" s="2" t="str">
        <f t="shared" si="58"/>
        <v>Hybrid HIPS</v>
      </c>
      <c r="M955" t="s">
        <v>381</v>
      </c>
      <c r="N955">
        <v>47</v>
      </c>
      <c r="O955">
        <f>VLOOKUP(A955,'Original Index'!$A:$C,2,FALSE)</f>
        <v>1739636</v>
      </c>
      <c r="P955" s="2">
        <f>VLOOKUP(A955,'Original Index'!$A:$C,3,FALSE)</f>
        <v>1744100</v>
      </c>
      <c r="Q955">
        <f>IF(L955="Hybrid HIPS",VLOOKUP(F955,'Collection Maps'!$MR$5:$NM$46,MATCH(E955,'Collection Maps'!$MR$4:$NM$4,0),FALSE),VLOOKUP(F955,'Collection Maps'!$NS$6:$OO$89,MATCH(E955,'Collection Maps'!$NS$91:$OO$91,0),FALSE))</f>
        <v>8</v>
      </c>
    </row>
    <row r="956" spans="1:17" x14ac:dyDescent="0.45">
      <c r="A956" s="3" t="str">
        <f t="shared" si="56"/>
        <v>Hybrid HIPS_16_16</v>
      </c>
      <c r="B956" s="3" t="str">
        <f t="shared" si="57"/>
        <v>16_16</v>
      </c>
      <c r="C956" s="2" t="str">
        <f t="shared" si="59"/>
        <v>Missouri Valley$Hybrid HIPS$150N$Dryland$Rep$2$Plot276Row16$Range16$@Cross Type: 63</v>
      </c>
      <c r="D956" s="2">
        <v>276</v>
      </c>
      <c r="E956" s="2">
        <v>16</v>
      </c>
      <c r="F956" s="2">
        <v>16</v>
      </c>
      <c r="G956" s="2" t="s">
        <v>433</v>
      </c>
      <c r="H956" s="2">
        <v>2</v>
      </c>
      <c r="I956" s="2" t="s">
        <v>642</v>
      </c>
      <c r="J956" s="2" t="s">
        <v>551</v>
      </c>
      <c r="K956" s="2" t="s">
        <v>552</v>
      </c>
      <c r="L956" s="2" t="str">
        <f t="shared" si="58"/>
        <v>Hybrid HIPS</v>
      </c>
      <c r="M956" t="s">
        <v>381</v>
      </c>
      <c r="N956">
        <v>67</v>
      </c>
      <c r="O956">
        <f>VLOOKUP(A956,'Original Index'!$A:$C,2,FALSE)</f>
        <v>1739653</v>
      </c>
      <c r="P956" s="2">
        <f>VLOOKUP(A956,'Original Index'!$A:$C,3,FALSE)</f>
        <v>1744120</v>
      </c>
      <c r="Q956">
        <f>IF(L956="Hybrid HIPS",VLOOKUP(F956,'Collection Maps'!$MR$5:$NM$46,MATCH(E956,'Collection Maps'!$MR$4:$NM$4,0),FALSE),VLOOKUP(F956,'Collection Maps'!$NS$6:$OO$89,MATCH(E956,'Collection Maps'!$NS$91:$OO$91,0),FALSE))</f>
        <v>8</v>
      </c>
    </row>
    <row r="957" spans="1:17" x14ac:dyDescent="0.45">
      <c r="A957" s="3" t="str">
        <f t="shared" si="56"/>
        <v>Hybrid HIPS_15_16</v>
      </c>
      <c r="B957" s="3" t="str">
        <f t="shared" si="57"/>
        <v>15_16</v>
      </c>
      <c r="C957" s="2" t="str">
        <f t="shared" si="59"/>
        <v>Missouri Valley$Hybrid HIPS$150N$Dryland$Rep$2$Plot277Row15$Range16$@Cross Type: 93</v>
      </c>
      <c r="D957" s="2">
        <v>277</v>
      </c>
      <c r="E957" s="2">
        <v>15</v>
      </c>
      <c r="F957" s="2">
        <v>16</v>
      </c>
      <c r="G957" s="2" t="s">
        <v>465</v>
      </c>
      <c r="H957" s="2">
        <v>2</v>
      </c>
      <c r="I957" s="2" t="s">
        <v>642</v>
      </c>
      <c r="J957" s="2" t="s">
        <v>551</v>
      </c>
      <c r="K957" s="2" t="s">
        <v>552</v>
      </c>
      <c r="L957" s="2" t="str">
        <f t="shared" si="58"/>
        <v>Hybrid HIPS</v>
      </c>
      <c r="M957" t="s">
        <v>381</v>
      </c>
      <c r="N957">
        <v>80</v>
      </c>
      <c r="O957">
        <f>VLOOKUP(A957,'Original Index'!$A:$C,2,FALSE)</f>
        <v>1739666</v>
      </c>
      <c r="P957" s="2">
        <f>VLOOKUP(A957,'Original Index'!$A:$C,3,FALSE)</f>
        <v>1744133</v>
      </c>
      <c r="Q957">
        <f>IF(L957="Hybrid HIPS",VLOOKUP(F957,'Collection Maps'!$MR$5:$NM$46,MATCH(E957,'Collection Maps'!$MR$4:$NM$4,0),FALSE),VLOOKUP(F957,'Collection Maps'!$NS$6:$OO$89,MATCH(E957,'Collection Maps'!$NS$91:$OO$91,0),FALSE))</f>
        <v>8</v>
      </c>
    </row>
    <row r="958" spans="1:17" x14ac:dyDescent="0.45">
      <c r="A958" s="3" t="str">
        <f t="shared" si="56"/>
        <v>Hybrid HIPS_14_16</v>
      </c>
      <c r="B958" s="3" t="str">
        <f t="shared" si="57"/>
        <v>14_16</v>
      </c>
      <c r="C958" s="2" t="str">
        <f t="shared" si="59"/>
        <v>Missouri Valley$Hybrid HIPS$150N$Dryland$Rep$2$Plot278Row14$Range16$@Cross Type: 16</v>
      </c>
      <c r="D958" s="2">
        <v>278</v>
      </c>
      <c r="E958" s="2">
        <v>14</v>
      </c>
      <c r="F958" s="2">
        <v>16</v>
      </c>
      <c r="G958" s="2" t="s">
        <v>441</v>
      </c>
      <c r="H958" s="2">
        <v>2</v>
      </c>
      <c r="I958" s="2" t="s">
        <v>642</v>
      </c>
      <c r="J958" s="2" t="s">
        <v>551</v>
      </c>
      <c r="K958" s="2" t="s">
        <v>552</v>
      </c>
      <c r="L958" s="2" t="str">
        <f t="shared" si="58"/>
        <v>Hybrid HIPS</v>
      </c>
      <c r="M958" t="s">
        <v>381</v>
      </c>
      <c r="N958">
        <v>13</v>
      </c>
      <c r="O958">
        <f>VLOOKUP(A958,'Original Index'!$A:$C,2,FALSE)</f>
        <v>1739606</v>
      </c>
      <c r="P958" s="2">
        <f>VLOOKUP(A958,'Original Index'!$A:$C,3,FALSE)</f>
        <v>1744066</v>
      </c>
      <c r="Q958">
        <f>IF(L958="Hybrid HIPS",VLOOKUP(F958,'Collection Maps'!$MR$5:$NM$46,MATCH(E958,'Collection Maps'!$MR$4:$NM$4,0),FALSE),VLOOKUP(F958,'Collection Maps'!$NS$6:$OO$89,MATCH(E958,'Collection Maps'!$NS$91:$OO$91,0),FALSE))</f>
        <v>8</v>
      </c>
    </row>
    <row r="959" spans="1:17" x14ac:dyDescent="0.45">
      <c r="A959" s="3" t="str">
        <f t="shared" si="56"/>
        <v>Hybrid HIPS_13_16</v>
      </c>
      <c r="B959" s="3" t="str">
        <f t="shared" si="57"/>
        <v>13_16</v>
      </c>
      <c r="C959" s="2" t="str">
        <f t="shared" si="59"/>
        <v>Missouri Valley$Hybrid HIPS$150N$Dryland$Rep$2$Plot279Row13$Range16$@Cross Type: 38</v>
      </c>
      <c r="D959" s="2">
        <v>279</v>
      </c>
      <c r="E959" s="2">
        <v>13</v>
      </c>
      <c r="F959" s="2">
        <v>16</v>
      </c>
      <c r="G959" s="2" t="s">
        <v>404</v>
      </c>
      <c r="H959" s="2">
        <v>2</v>
      </c>
      <c r="I959" s="2" t="s">
        <v>642</v>
      </c>
      <c r="J959" s="2" t="s">
        <v>551</v>
      </c>
      <c r="K959" s="2" t="s">
        <v>552</v>
      </c>
      <c r="L959" s="2" t="str">
        <f t="shared" si="58"/>
        <v>Hybrid HIPS</v>
      </c>
      <c r="M959" t="s">
        <v>381</v>
      </c>
      <c r="N959">
        <v>34</v>
      </c>
      <c r="O959">
        <f>VLOOKUP(A959,'Original Index'!$A:$C,2,FALSE)</f>
        <v>1739628</v>
      </c>
      <c r="P959" s="2">
        <f>VLOOKUP(A959,'Original Index'!$A:$C,3,FALSE)</f>
        <v>1744087</v>
      </c>
      <c r="Q959">
        <f>IF(L959="Hybrid HIPS",VLOOKUP(F959,'Collection Maps'!$MR$5:$NM$46,MATCH(E959,'Collection Maps'!$MR$4:$NM$4,0),FALSE),VLOOKUP(F959,'Collection Maps'!$NS$6:$OO$89,MATCH(E959,'Collection Maps'!$NS$91:$OO$91,0),FALSE))</f>
        <v>8</v>
      </c>
    </row>
    <row r="960" spans="1:17" x14ac:dyDescent="0.45">
      <c r="A960" s="3" t="str">
        <f t="shared" si="56"/>
        <v>Hybrid HIPS_12_16</v>
      </c>
      <c r="B960" s="3" t="str">
        <f t="shared" si="57"/>
        <v>12_16</v>
      </c>
      <c r="C960" s="2" t="str">
        <f t="shared" si="59"/>
        <v>Missouri Valley$Hybrid HIPS$150N$Dryland$Rep$2$Plot280Row12$Range16$@Cross Type: 89</v>
      </c>
      <c r="D960" s="2">
        <v>280</v>
      </c>
      <c r="E960" s="2">
        <v>12</v>
      </c>
      <c r="F960" s="2">
        <v>16</v>
      </c>
      <c r="G960" s="2" t="s">
        <v>410</v>
      </c>
      <c r="H960" s="2">
        <v>2</v>
      </c>
      <c r="I960" s="2" t="s">
        <v>642</v>
      </c>
      <c r="J960" s="2" t="s">
        <v>551</v>
      </c>
      <c r="K960" s="2" t="s">
        <v>552</v>
      </c>
      <c r="L960" s="2" t="str">
        <f t="shared" si="58"/>
        <v>Hybrid HIPS</v>
      </c>
      <c r="M960" t="s">
        <v>381</v>
      </c>
      <c r="N960">
        <v>77</v>
      </c>
      <c r="O960">
        <f>VLOOKUP(A960,'Original Index'!$A:$C,2,FALSE)</f>
        <v>1739663</v>
      </c>
      <c r="P960" s="2">
        <f>VLOOKUP(A960,'Original Index'!$A:$C,3,FALSE)</f>
        <v>1744130</v>
      </c>
      <c r="Q960">
        <f>IF(L960="Hybrid HIPS",VLOOKUP(F960,'Collection Maps'!$MR$5:$NM$46,MATCH(E960,'Collection Maps'!$MR$4:$NM$4,0),FALSE),VLOOKUP(F960,'Collection Maps'!$NS$6:$OO$89,MATCH(E960,'Collection Maps'!$NS$91:$OO$91,0),FALSE))</f>
        <v>8</v>
      </c>
    </row>
    <row r="961" spans="1:17" x14ac:dyDescent="0.45">
      <c r="A961" s="3" t="str">
        <f t="shared" si="56"/>
        <v>Hybrid HIPS_12_17</v>
      </c>
      <c r="B961" s="3" t="str">
        <f t="shared" si="57"/>
        <v>12_17</v>
      </c>
      <c r="C961" s="2" t="str">
        <f t="shared" si="59"/>
        <v>Missouri Valley$Hybrid HIPS$150N$Dryland$Rep$2$Plot281Row12$Range17$@Cross Type: 49</v>
      </c>
      <c r="D961" s="2">
        <v>281</v>
      </c>
      <c r="E961" s="2">
        <v>12</v>
      </c>
      <c r="F961" s="2">
        <v>17</v>
      </c>
      <c r="G961" s="2" t="s">
        <v>434</v>
      </c>
      <c r="H961" s="2">
        <v>2</v>
      </c>
      <c r="I961" s="2" t="s">
        <v>642</v>
      </c>
      <c r="J961" s="2" t="s">
        <v>551</v>
      </c>
      <c r="K961" s="2" t="s">
        <v>552</v>
      </c>
      <c r="L961" s="2" t="str">
        <f t="shared" si="58"/>
        <v>Hybrid HIPS</v>
      </c>
      <c r="M961" t="s">
        <v>381</v>
      </c>
      <c r="N961">
        <v>50</v>
      </c>
      <c r="O961">
        <f>VLOOKUP(A961,'Original Index'!$A:$C,2,FALSE)</f>
        <v>1739639</v>
      </c>
      <c r="P961" s="2">
        <f>VLOOKUP(A961,'Original Index'!$A:$C,3,FALSE)</f>
        <v>1744103</v>
      </c>
      <c r="Q961">
        <f>IF(L961="Hybrid HIPS",VLOOKUP(F961,'Collection Maps'!$MR$5:$NM$46,MATCH(E961,'Collection Maps'!$MR$4:$NM$4,0),FALSE),VLOOKUP(F961,'Collection Maps'!$NS$6:$OO$89,MATCH(E961,'Collection Maps'!$NS$91:$OO$91,0),FALSE))</f>
        <v>9</v>
      </c>
    </row>
    <row r="962" spans="1:17" x14ac:dyDescent="0.45">
      <c r="A962" s="3" t="str">
        <f t="shared" ref="A962:A1025" si="60">L962&amp;"_"&amp;B962</f>
        <v>Hybrid HIPS_13_17</v>
      </c>
      <c r="B962" s="3" t="str">
        <f t="shared" ref="B962:B1025" si="61">E962&amp;"_"&amp;F962</f>
        <v>13_17</v>
      </c>
      <c r="C962" s="2" t="str">
        <f t="shared" si="59"/>
        <v>Missouri Valley$Hybrid HIPS$150N$Dryland$Rep$2$Plot282Row13$Range17$@Cross Type: 34</v>
      </c>
      <c r="D962" s="2">
        <v>282</v>
      </c>
      <c r="E962" s="2">
        <v>13</v>
      </c>
      <c r="F962" s="2">
        <v>17</v>
      </c>
      <c r="G962" s="2" t="s">
        <v>408</v>
      </c>
      <c r="H962" s="2">
        <v>2</v>
      </c>
      <c r="I962" s="2" t="s">
        <v>642</v>
      </c>
      <c r="J962" s="2" t="s">
        <v>551</v>
      </c>
      <c r="K962" s="2" t="s">
        <v>552</v>
      </c>
      <c r="L962" s="2" t="str">
        <f t="shared" ref="L962:L1025" si="62">IF(M962="LC2120","Inbred HIPS","Hybrid HIPS")</f>
        <v>Hybrid HIPS</v>
      </c>
      <c r="M962" t="s">
        <v>381</v>
      </c>
      <c r="N962">
        <v>31</v>
      </c>
      <c r="O962">
        <f>VLOOKUP(A962,'Original Index'!$A:$C,2,FALSE)</f>
        <v>1739624</v>
      </c>
      <c r="P962" s="2">
        <f>VLOOKUP(A962,'Original Index'!$A:$C,3,FALSE)</f>
        <v>1744084</v>
      </c>
      <c r="Q962">
        <f>IF(L962="Hybrid HIPS",VLOOKUP(F962,'Collection Maps'!$MR$5:$NM$46,MATCH(E962,'Collection Maps'!$MR$4:$NM$4,0),FALSE),VLOOKUP(F962,'Collection Maps'!$NS$6:$OO$89,MATCH(E962,'Collection Maps'!$NS$91:$OO$91,0),FALSE))</f>
        <v>9</v>
      </c>
    </row>
    <row r="963" spans="1:17" x14ac:dyDescent="0.45">
      <c r="A963" s="3" t="str">
        <f t="shared" si="60"/>
        <v>Hybrid HIPS_14_17</v>
      </c>
      <c r="B963" s="3" t="str">
        <f t="shared" si="61"/>
        <v>14_17</v>
      </c>
      <c r="C963" s="2" t="str">
        <f t="shared" ref="C963:C1026" si="63">K963&amp;"$"&amp;L963&amp;"$"&amp;I963&amp;"$"&amp;J963&amp;"$"&amp;"Rep"&amp;"$"&amp;H963&amp;"$"&amp;"Plot"&amp;D963&amp;"Row"&amp;E963&amp;"$"&amp;"Range"&amp;F963&amp;"$"&amp;"@"&amp;G963</f>
        <v>Missouri Valley$Hybrid HIPS$150N$Dryland$Rep$2$Plot283Row14$Range17$@Cross Type: 53</v>
      </c>
      <c r="D963" s="2">
        <v>283</v>
      </c>
      <c r="E963" s="2">
        <v>14</v>
      </c>
      <c r="F963" s="2">
        <v>17</v>
      </c>
      <c r="G963" s="2" t="s">
        <v>396</v>
      </c>
      <c r="H963" s="2">
        <v>2</v>
      </c>
      <c r="I963" s="2" t="s">
        <v>642</v>
      </c>
      <c r="J963" s="2" t="s">
        <v>551</v>
      </c>
      <c r="K963" s="2" t="s">
        <v>552</v>
      </c>
      <c r="L963" s="2" t="str">
        <f t="shared" si="62"/>
        <v>Hybrid HIPS</v>
      </c>
      <c r="M963" t="s">
        <v>381</v>
      </c>
      <c r="N963">
        <v>54</v>
      </c>
      <c r="O963">
        <f>VLOOKUP(A963,'Original Index'!$A:$C,2,FALSE)</f>
        <v>1739643</v>
      </c>
      <c r="P963" s="2">
        <f>VLOOKUP(A963,'Original Index'!$A:$C,3,FALSE)</f>
        <v>1744107</v>
      </c>
      <c r="Q963">
        <f>IF(L963="Hybrid HIPS",VLOOKUP(F963,'Collection Maps'!$MR$5:$NM$46,MATCH(E963,'Collection Maps'!$MR$4:$NM$4,0),FALSE),VLOOKUP(F963,'Collection Maps'!$NS$6:$OO$89,MATCH(E963,'Collection Maps'!$NS$91:$OO$91,0),FALSE))</f>
        <v>9</v>
      </c>
    </row>
    <row r="964" spans="1:17" x14ac:dyDescent="0.45">
      <c r="A964" s="3" t="str">
        <f t="shared" si="60"/>
        <v>Hybrid HIPS_15_17</v>
      </c>
      <c r="B964" s="3" t="str">
        <f t="shared" si="61"/>
        <v>15_17</v>
      </c>
      <c r="C964" s="2" t="str">
        <f t="shared" si="63"/>
        <v>Missouri Valley$Hybrid HIPS$150N$Dryland$Rep$2$Plot284Row15$Range17$@Cross Type: 29</v>
      </c>
      <c r="D964" s="2">
        <v>284</v>
      </c>
      <c r="E964" s="2">
        <v>15</v>
      </c>
      <c r="F964" s="2">
        <v>17</v>
      </c>
      <c r="G964" s="2" t="s">
        <v>395</v>
      </c>
      <c r="H964" s="2">
        <v>2</v>
      </c>
      <c r="I964" s="2" t="s">
        <v>642</v>
      </c>
      <c r="J964" s="2" t="s">
        <v>551</v>
      </c>
      <c r="K964" s="2" t="s">
        <v>552</v>
      </c>
      <c r="L964" s="2" t="str">
        <f t="shared" si="62"/>
        <v>Hybrid HIPS</v>
      </c>
      <c r="M964" t="s">
        <v>381</v>
      </c>
      <c r="N964">
        <v>27</v>
      </c>
      <c r="O964">
        <f>VLOOKUP(A964,'Original Index'!$A:$C,2,FALSE)</f>
        <v>1739619</v>
      </c>
      <c r="P964" s="2">
        <f>VLOOKUP(A964,'Original Index'!$A:$C,3,FALSE)</f>
        <v>1744080</v>
      </c>
      <c r="Q964">
        <f>IF(L964="Hybrid HIPS",VLOOKUP(F964,'Collection Maps'!$MR$5:$NM$46,MATCH(E964,'Collection Maps'!$MR$4:$NM$4,0),FALSE),VLOOKUP(F964,'Collection Maps'!$NS$6:$OO$89,MATCH(E964,'Collection Maps'!$NS$91:$OO$91,0),FALSE))</f>
        <v>9</v>
      </c>
    </row>
    <row r="965" spans="1:17" x14ac:dyDescent="0.45">
      <c r="A965" s="3" t="str">
        <f t="shared" si="60"/>
        <v>Hybrid HIPS_16_17</v>
      </c>
      <c r="B965" s="3" t="str">
        <f t="shared" si="61"/>
        <v>16_17</v>
      </c>
      <c r="C965" s="2" t="str">
        <f t="shared" si="63"/>
        <v>Missouri Valley$Hybrid HIPS$150N$Dryland$Rep$2$Plot285Row16$Range17$@Cross Type: 69</v>
      </c>
      <c r="D965" s="2">
        <v>285</v>
      </c>
      <c r="E965" s="2">
        <v>16</v>
      </c>
      <c r="F965" s="2">
        <v>17</v>
      </c>
      <c r="G965" s="2" t="s">
        <v>468</v>
      </c>
      <c r="H965" s="2">
        <v>2</v>
      </c>
      <c r="I965" s="2" t="s">
        <v>642</v>
      </c>
      <c r="J965" s="2" t="s">
        <v>551</v>
      </c>
      <c r="K965" s="2" t="s">
        <v>552</v>
      </c>
      <c r="L965" s="2" t="str">
        <f t="shared" si="62"/>
        <v>Hybrid HIPS</v>
      </c>
      <c r="M965" t="s">
        <v>381</v>
      </c>
      <c r="N965">
        <v>72</v>
      </c>
      <c r="O965">
        <f>VLOOKUP(A965,'Original Index'!$A:$C,2,FALSE)</f>
        <v>1739658</v>
      </c>
      <c r="P965" s="2">
        <f>VLOOKUP(A965,'Original Index'!$A:$C,3,FALSE)</f>
        <v>1744125</v>
      </c>
      <c r="Q965">
        <f>IF(L965="Hybrid HIPS",VLOOKUP(F965,'Collection Maps'!$MR$5:$NM$46,MATCH(E965,'Collection Maps'!$MR$4:$NM$4,0),FALSE),VLOOKUP(F965,'Collection Maps'!$NS$6:$OO$89,MATCH(E965,'Collection Maps'!$NS$91:$OO$91,0),FALSE))</f>
        <v>9</v>
      </c>
    </row>
    <row r="966" spans="1:17" x14ac:dyDescent="0.45">
      <c r="A966" s="3" t="str">
        <f t="shared" si="60"/>
        <v>Hybrid HIPS_17_17</v>
      </c>
      <c r="B966" s="3" t="str">
        <f t="shared" si="61"/>
        <v>17_17</v>
      </c>
      <c r="C966" s="2" t="str">
        <f t="shared" si="63"/>
        <v>Missouri Valley$Hybrid HIPS$150N$Dryland$Rep$2$Plot286Row17$Range17$@Cross Type: 70</v>
      </c>
      <c r="D966" s="2">
        <v>286</v>
      </c>
      <c r="E966" s="2">
        <v>17</v>
      </c>
      <c r="F966" s="2">
        <v>17</v>
      </c>
      <c r="G966" s="2" t="s">
        <v>430</v>
      </c>
      <c r="H966" s="2">
        <v>2</v>
      </c>
      <c r="I966" s="2" t="s">
        <v>642</v>
      </c>
      <c r="J966" s="2" t="s">
        <v>551</v>
      </c>
      <c r="K966" s="2" t="s">
        <v>552</v>
      </c>
      <c r="L966" s="2" t="str">
        <f t="shared" si="62"/>
        <v>Hybrid HIPS</v>
      </c>
      <c r="M966" t="s">
        <v>381</v>
      </c>
      <c r="N966">
        <v>73</v>
      </c>
      <c r="O966">
        <f>VLOOKUP(A966,'Original Index'!$A:$C,2,FALSE)</f>
        <v>1739659</v>
      </c>
      <c r="P966" s="2">
        <f>VLOOKUP(A966,'Original Index'!$A:$C,3,FALSE)</f>
        <v>1744126</v>
      </c>
      <c r="Q966">
        <f>IF(L966="Hybrid HIPS",VLOOKUP(F966,'Collection Maps'!$MR$5:$NM$46,MATCH(E966,'Collection Maps'!$MR$4:$NM$4,0),FALSE),VLOOKUP(F966,'Collection Maps'!$NS$6:$OO$89,MATCH(E966,'Collection Maps'!$NS$91:$OO$91,0),FALSE))</f>
        <v>9</v>
      </c>
    </row>
    <row r="967" spans="1:17" x14ac:dyDescent="0.45">
      <c r="A967" s="3" t="str">
        <f t="shared" si="60"/>
        <v>Hybrid HIPS_18_17</v>
      </c>
      <c r="B967" s="3" t="str">
        <f t="shared" si="61"/>
        <v>18_17</v>
      </c>
      <c r="C967" s="2" t="str">
        <f t="shared" si="63"/>
        <v>Missouri Valley$Hybrid HIPS$150N$Dryland$Rep$2$Plot287Row18$Range17$@Cross Type: 36</v>
      </c>
      <c r="D967" s="2">
        <v>287</v>
      </c>
      <c r="E967" s="2">
        <v>18</v>
      </c>
      <c r="F967" s="2">
        <v>17</v>
      </c>
      <c r="G967" s="2" t="s">
        <v>467</v>
      </c>
      <c r="H967" s="2">
        <v>2</v>
      </c>
      <c r="I967" s="2" t="s">
        <v>642</v>
      </c>
      <c r="J967" s="2" t="s">
        <v>551</v>
      </c>
      <c r="K967" s="2" t="s">
        <v>552</v>
      </c>
      <c r="L967" s="2" t="str">
        <f t="shared" si="62"/>
        <v>Hybrid HIPS</v>
      </c>
      <c r="M967" t="s">
        <v>381</v>
      </c>
      <c r="N967">
        <v>32</v>
      </c>
      <c r="O967">
        <f>VLOOKUP(A967,'Original Index'!$A:$C,2,FALSE)</f>
        <v>1739626</v>
      </c>
      <c r="P967" s="2">
        <f>VLOOKUP(A967,'Original Index'!$A:$C,3,FALSE)</f>
        <v>1744085</v>
      </c>
      <c r="Q967">
        <f>IF(L967="Hybrid HIPS",VLOOKUP(F967,'Collection Maps'!$MR$5:$NM$46,MATCH(E967,'Collection Maps'!$MR$4:$NM$4,0),FALSE),VLOOKUP(F967,'Collection Maps'!$NS$6:$OO$89,MATCH(E967,'Collection Maps'!$NS$91:$OO$91,0),FALSE))</f>
        <v>9</v>
      </c>
    </row>
    <row r="968" spans="1:17" x14ac:dyDescent="0.45">
      <c r="A968" s="3" t="str">
        <f t="shared" si="60"/>
        <v>Hybrid HIPS_20_18</v>
      </c>
      <c r="B968" s="3" t="str">
        <f t="shared" si="61"/>
        <v>20_18</v>
      </c>
      <c r="C968" s="2" t="str">
        <f t="shared" si="63"/>
        <v>Missouri Valley$Hybrid HIPS$150N$Dryland$Rep$1$Plot101Row20$Range18$@ER-Pair 21</v>
      </c>
      <c r="D968" s="2">
        <v>101</v>
      </c>
      <c r="E968" s="2">
        <v>20</v>
      </c>
      <c r="F968" s="2">
        <v>18</v>
      </c>
      <c r="G968" s="2" t="s">
        <v>470</v>
      </c>
      <c r="H968" s="2">
        <v>1</v>
      </c>
      <c r="I968" s="2" t="s">
        <v>642</v>
      </c>
      <c r="J968" s="2" t="s">
        <v>551</v>
      </c>
      <c r="K968" s="2" t="s">
        <v>552</v>
      </c>
      <c r="L968" s="2" t="str">
        <f t="shared" si="62"/>
        <v>Hybrid HIPS</v>
      </c>
      <c r="M968" t="s">
        <v>469</v>
      </c>
      <c r="N968">
        <v>16</v>
      </c>
      <c r="O968">
        <f>VLOOKUP(A968,'Original Index'!$A:$C,2,FALSE)</f>
        <v>1739691</v>
      </c>
      <c r="P968" s="2">
        <f>VLOOKUP(A968,'Original Index'!$A:$C,3,FALSE)</f>
        <v>1744162</v>
      </c>
      <c r="Q968">
        <f>IF(L968="Hybrid HIPS",VLOOKUP(F968,'Collection Maps'!$MR$5:$NM$46,MATCH(E968,'Collection Maps'!$MR$4:$NM$4,0),FALSE),VLOOKUP(F968,'Collection Maps'!$NS$6:$OO$89,MATCH(E968,'Collection Maps'!$NS$91:$OO$91,0),FALSE))</f>
        <v>10</v>
      </c>
    </row>
    <row r="969" spans="1:17" x14ac:dyDescent="0.45">
      <c r="A969" s="3" t="str">
        <f t="shared" si="60"/>
        <v>Hybrid HIPS_21_18</v>
      </c>
      <c r="B969" s="3" t="str">
        <f t="shared" si="61"/>
        <v>21_18</v>
      </c>
      <c r="C969" s="2" t="str">
        <f t="shared" si="63"/>
        <v>Missouri Valley$Hybrid HIPS$150N$Dryland$Rep$1$Plot102Row21$Range18$@ER-Pair 37</v>
      </c>
      <c r="D969" s="2">
        <v>102</v>
      </c>
      <c r="E969" s="2">
        <v>21</v>
      </c>
      <c r="F969" s="2">
        <v>18</v>
      </c>
      <c r="G969" s="2" t="s">
        <v>471</v>
      </c>
      <c r="H969" s="2">
        <v>1</v>
      </c>
      <c r="I969" s="2" t="s">
        <v>642</v>
      </c>
      <c r="J969" s="2" t="s">
        <v>551</v>
      </c>
      <c r="K969" s="2" t="s">
        <v>552</v>
      </c>
      <c r="L969" s="2" t="str">
        <f t="shared" si="62"/>
        <v>Hybrid HIPS</v>
      </c>
      <c r="M969" t="s">
        <v>469</v>
      </c>
      <c r="N969">
        <v>28</v>
      </c>
      <c r="O969">
        <f>VLOOKUP(A969,'Original Index'!$A:$C,2,FALSE)</f>
        <v>1739806</v>
      </c>
      <c r="P969" s="2">
        <f>VLOOKUP(A969,'Original Index'!$A:$C,3,FALSE)</f>
        <v>1744174</v>
      </c>
      <c r="Q969">
        <f>IF(L969="Hybrid HIPS",VLOOKUP(F969,'Collection Maps'!$MR$5:$NM$46,MATCH(E969,'Collection Maps'!$MR$4:$NM$4,0),FALSE),VLOOKUP(F969,'Collection Maps'!$NS$6:$OO$89,MATCH(E969,'Collection Maps'!$NS$91:$OO$91,0),FALSE))</f>
        <v>10</v>
      </c>
    </row>
    <row r="970" spans="1:17" x14ac:dyDescent="0.45">
      <c r="A970" s="3" t="str">
        <f t="shared" si="60"/>
        <v>Hybrid HIPS_21_19</v>
      </c>
      <c r="B970" s="3" t="str">
        <f t="shared" si="61"/>
        <v>21_19</v>
      </c>
      <c r="C970" s="2" t="str">
        <f t="shared" si="63"/>
        <v>Missouri Valley$Hybrid HIPS$150N$Dryland$Rep$1$Plot103Row21$Range19$@ER-Pair 32</v>
      </c>
      <c r="D970" s="2">
        <v>103</v>
      </c>
      <c r="E970" s="2">
        <v>21</v>
      </c>
      <c r="F970" s="2">
        <v>19</v>
      </c>
      <c r="G970" s="2" t="s">
        <v>472</v>
      </c>
      <c r="H970" s="2">
        <v>1</v>
      </c>
      <c r="I970" s="2" t="s">
        <v>642</v>
      </c>
      <c r="J970" s="2" t="s">
        <v>551</v>
      </c>
      <c r="K970" s="2" t="s">
        <v>552</v>
      </c>
      <c r="L970" s="2" t="str">
        <f t="shared" si="62"/>
        <v>Hybrid HIPS</v>
      </c>
      <c r="M970" t="s">
        <v>469</v>
      </c>
      <c r="N970">
        <v>26</v>
      </c>
      <c r="O970">
        <f>VLOOKUP(A970,'Original Index'!$A:$C,2,FALSE)</f>
        <v>1739802</v>
      </c>
      <c r="P970" s="2">
        <f>VLOOKUP(A970,'Original Index'!$A:$C,3,FALSE)</f>
        <v>1744172</v>
      </c>
      <c r="Q970">
        <f>IF(L970="Hybrid HIPS",VLOOKUP(F970,'Collection Maps'!$MR$5:$NM$46,MATCH(E970,'Collection Maps'!$MR$4:$NM$4,0),FALSE),VLOOKUP(F970,'Collection Maps'!$NS$6:$OO$89,MATCH(E970,'Collection Maps'!$NS$91:$OO$91,0),FALSE))</f>
        <v>10</v>
      </c>
    </row>
    <row r="971" spans="1:17" x14ac:dyDescent="0.45">
      <c r="A971" s="3" t="str">
        <f t="shared" si="60"/>
        <v>Hybrid HIPS_20_19</v>
      </c>
      <c r="B971" s="3" t="str">
        <f t="shared" si="61"/>
        <v>20_19</v>
      </c>
      <c r="C971" s="2" t="str">
        <f t="shared" si="63"/>
        <v>Missouri Valley$Hybrid HIPS$150N$Dryland$Rep$1$Plot104Row20$Range19$@ER-Pair 39</v>
      </c>
      <c r="D971" s="2">
        <v>104</v>
      </c>
      <c r="E971" s="2">
        <v>20</v>
      </c>
      <c r="F971" s="2">
        <v>19</v>
      </c>
      <c r="G971" s="2" t="s">
        <v>473</v>
      </c>
      <c r="H971" s="2">
        <v>1</v>
      </c>
      <c r="I971" s="2" t="s">
        <v>642</v>
      </c>
      <c r="J971" s="2" t="s">
        <v>551</v>
      </c>
      <c r="K971" s="2" t="s">
        <v>552</v>
      </c>
      <c r="L971" s="2" t="str">
        <f t="shared" si="62"/>
        <v>Hybrid HIPS</v>
      </c>
      <c r="M971" t="s">
        <v>469</v>
      </c>
      <c r="N971">
        <v>30</v>
      </c>
      <c r="O971">
        <f>VLOOKUP(A971,'Original Index'!$A:$C,2,FALSE)</f>
        <v>1739808</v>
      </c>
      <c r="P971" s="2">
        <f>VLOOKUP(A971,'Original Index'!$A:$C,3,FALSE)</f>
        <v>1744176</v>
      </c>
      <c r="Q971">
        <f>IF(L971="Hybrid HIPS",VLOOKUP(F971,'Collection Maps'!$MR$5:$NM$46,MATCH(E971,'Collection Maps'!$MR$4:$NM$4,0),FALSE),VLOOKUP(F971,'Collection Maps'!$NS$6:$OO$89,MATCH(E971,'Collection Maps'!$NS$91:$OO$91,0),FALSE))</f>
        <v>10</v>
      </c>
    </row>
    <row r="972" spans="1:17" x14ac:dyDescent="0.45">
      <c r="A972" s="3" t="str">
        <f t="shared" si="60"/>
        <v>Hybrid HIPS_20_20</v>
      </c>
      <c r="B972" s="3" t="str">
        <f t="shared" si="61"/>
        <v>20_20</v>
      </c>
      <c r="C972" s="2" t="str">
        <f t="shared" si="63"/>
        <v>Missouri Valley$Hybrid HIPS$150N$Dryland$Rep$1$Plot105Row20$Range20$@ER-Pair 29</v>
      </c>
      <c r="D972" s="2">
        <v>105</v>
      </c>
      <c r="E972" s="2">
        <v>20</v>
      </c>
      <c r="F972" s="2">
        <v>20</v>
      </c>
      <c r="G972" s="2" t="s">
        <v>474</v>
      </c>
      <c r="H972" s="2">
        <v>1</v>
      </c>
      <c r="I972" s="2" t="s">
        <v>642</v>
      </c>
      <c r="J972" s="2" t="s">
        <v>551</v>
      </c>
      <c r="K972" s="2" t="s">
        <v>552</v>
      </c>
      <c r="L972" s="2" t="str">
        <f t="shared" si="62"/>
        <v>Hybrid HIPS</v>
      </c>
      <c r="M972" t="s">
        <v>469</v>
      </c>
      <c r="N972">
        <v>23</v>
      </c>
      <c r="O972">
        <f>VLOOKUP(A972,'Original Index'!$A:$C,2,FALSE)</f>
        <v>1739699</v>
      </c>
      <c r="P972" s="2">
        <f>VLOOKUP(A972,'Original Index'!$A:$C,3,FALSE)</f>
        <v>1744169</v>
      </c>
      <c r="Q972">
        <f>IF(L972="Hybrid HIPS",VLOOKUP(F972,'Collection Maps'!$MR$5:$NM$46,MATCH(E972,'Collection Maps'!$MR$4:$NM$4,0),FALSE),VLOOKUP(F972,'Collection Maps'!$NS$6:$OO$89,MATCH(E972,'Collection Maps'!$NS$91:$OO$91,0),FALSE))</f>
        <v>10</v>
      </c>
    </row>
    <row r="973" spans="1:17" x14ac:dyDescent="0.45">
      <c r="A973" s="3" t="str">
        <f t="shared" si="60"/>
        <v>Hybrid HIPS_21_20</v>
      </c>
      <c r="B973" s="3" t="str">
        <f t="shared" si="61"/>
        <v>21_20</v>
      </c>
      <c r="C973" s="2" t="str">
        <f t="shared" si="63"/>
        <v>Missouri Valley$Hybrid HIPS$150N$Dryland$Rep$1$Plot106Row21$Range20$@ER-Pair 25</v>
      </c>
      <c r="D973" s="2">
        <v>106</v>
      </c>
      <c r="E973" s="2">
        <v>21</v>
      </c>
      <c r="F973" s="2">
        <v>20</v>
      </c>
      <c r="G973" s="2" t="s">
        <v>475</v>
      </c>
      <c r="H973" s="2">
        <v>1</v>
      </c>
      <c r="I973" s="2" t="s">
        <v>642</v>
      </c>
      <c r="J973" s="2" t="s">
        <v>551</v>
      </c>
      <c r="K973" s="2" t="s">
        <v>552</v>
      </c>
      <c r="L973" s="2" t="str">
        <f t="shared" si="62"/>
        <v>Hybrid HIPS</v>
      </c>
      <c r="M973" t="s">
        <v>469</v>
      </c>
      <c r="N973">
        <v>19</v>
      </c>
      <c r="O973">
        <f>VLOOKUP(A973,'Original Index'!$A:$C,2,FALSE)</f>
        <v>1739695</v>
      </c>
      <c r="P973" s="2">
        <f>VLOOKUP(A973,'Original Index'!$A:$C,3,FALSE)</f>
        <v>1744165</v>
      </c>
      <c r="Q973">
        <f>IF(L973="Hybrid HIPS",VLOOKUP(F973,'Collection Maps'!$MR$5:$NM$46,MATCH(E973,'Collection Maps'!$MR$4:$NM$4,0),FALSE),VLOOKUP(F973,'Collection Maps'!$NS$6:$OO$89,MATCH(E973,'Collection Maps'!$NS$91:$OO$91,0),FALSE))</f>
        <v>10</v>
      </c>
    </row>
    <row r="974" spans="1:17" x14ac:dyDescent="0.45">
      <c r="A974" s="3" t="str">
        <f t="shared" si="60"/>
        <v>Hybrid HIPS_21_21</v>
      </c>
      <c r="B974" s="3" t="str">
        <f t="shared" si="61"/>
        <v>21_21</v>
      </c>
      <c r="C974" s="2" t="str">
        <f t="shared" si="63"/>
        <v>Missouri Valley$Hybrid HIPS$150N$Dryland$Rep$1$Plot107Row21$Range21$@ER-Pair 5</v>
      </c>
      <c r="D974" s="2">
        <v>107</v>
      </c>
      <c r="E974" s="2">
        <v>21</v>
      </c>
      <c r="F974" s="2">
        <v>21</v>
      </c>
      <c r="G974" s="2" t="s">
        <v>476</v>
      </c>
      <c r="H974" s="2">
        <v>1</v>
      </c>
      <c r="I974" s="2" t="s">
        <v>642</v>
      </c>
      <c r="J974" s="2" t="s">
        <v>551</v>
      </c>
      <c r="K974" s="2" t="s">
        <v>552</v>
      </c>
      <c r="L974" s="2" t="str">
        <f t="shared" si="62"/>
        <v>Hybrid HIPS</v>
      </c>
      <c r="M974" t="s">
        <v>469</v>
      </c>
      <c r="N974">
        <v>4</v>
      </c>
      <c r="O974">
        <f>VLOOKUP(A974,'Original Index'!$A:$C,2,FALSE)</f>
        <v>1739677</v>
      </c>
      <c r="P974" s="2">
        <f>VLOOKUP(A974,'Original Index'!$A:$C,3,FALSE)</f>
        <v>1744150</v>
      </c>
      <c r="Q974">
        <f>IF(L974="Hybrid HIPS",VLOOKUP(F974,'Collection Maps'!$MR$5:$NM$46,MATCH(E974,'Collection Maps'!$MR$4:$NM$4,0),FALSE),VLOOKUP(F974,'Collection Maps'!$NS$6:$OO$89,MATCH(E974,'Collection Maps'!$NS$91:$OO$91,0),FALSE))</f>
        <v>10</v>
      </c>
    </row>
    <row r="975" spans="1:17" x14ac:dyDescent="0.45">
      <c r="A975" s="3" t="str">
        <f t="shared" si="60"/>
        <v>Hybrid HIPS_20_21</v>
      </c>
      <c r="B975" s="3" t="str">
        <f t="shared" si="61"/>
        <v>20_21</v>
      </c>
      <c r="C975" s="2" t="str">
        <f t="shared" si="63"/>
        <v>Missouri Valley$Hybrid HIPS$150N$Dryland$Rep$1$Plot108Row20$Range21$@ER-Pair 11</v>
      </c>
      <c r="D975" s="2">
        <v>108</v>
      </c>
      <c r="E975" s="2">
        <v>20</v>
      </c>
      <c r="F975" s="2">
        <v>21</v>
      </c>
      <c r="G975" s="2" t="s">
        <v>477</v>
      </c>
      <c r="H975" s="2">
        <v>1</v>
      </c>
      <c r="I975" s="2" t="s">
        <v>642</v>
      </c>
      <c r="J975" s="2" t="s">
        <v>551</v>
      </c>
      <c r="K975" s="2" t="s">
        <v>552</v>
      </c>
      <c r="L975" s="2" t="str">
        <f t="shared" si="62"/>
        <v>Hybrid HIPS</v>
      </c>
      <c r="M975" t="s">
        <v>469</v>
      </c>
      <c r="N975">
        <v>8</v>
      </c>
      <c r="O975">
        <f>VLOOKUP(A975,'Original Index'!$A:$C,2,FALSE)</f>
        <v>1739683</v>
      </c>
      <c r="P975" s="2">
        <f>VLOOKUP(A975,'Original Index'!$A:$C,3,FALSE)</f>
        <v>1744154</v>
      </c>
      <c r="Q975">
        <f>IF(L975="Hybrid HIPS",VLOOKUP(F975,'Collection Maps'!$MR$5:$NM$46,MATCH(E975,'Collection Maps'!$MR$4:$NM$4,0),FALSE),VLOOKUP(F975,'Collection Maps'!$NS$6:$OO$89,MATCH(E975,'Collection Maps'!$NS$91:$OO$91,0),FALSE))</f>
        <v>10</v>
      </c>
    </row>
    <row r="976" spans="1:17" x14ac:dyDescent="0.45">
      <c r="A976" s="3" t="str">
        <f t="shared" si="60"/>
        <v>Hybrid HIPS_20_22</v>
      </c>
      <c r="B976" s="3" t="str">
        <f t="shared" si="61"/>
        <v>20_22</v>
      </c>
      <c r="C976" s="2" t="str">
        <f t="shared" si="63"/>
        <v>Missouri Valley$Hybrid HIPS$150N$Dryland$Rep$1$Plot109Row20$Range22$@ER-Pair 24</v>
      </c>
      <c r="D976" s="2">
        <v>109</v>
      </c>
      <c r="E976" s="2">
        <v>20</v>
      </c>
      <c r="F976" s="2">
        <v>22</v>
      </c>
      <c r="G976" s="2" t="s">
        <v>478</v>
      </c>
      <c r="H976" s="2">
        <v>1</v>
      </c>
      <c r="I976" s="2" t="s">
        <v>642</v>
      </c>
      <c r="J976" s="2" t="s">
        <v>551</v>
      </c>
      <c r="K976" s="2" t="s">
        <v>552</v>
      </c>
      <c r="L976" s="2" t="str">
        <f t="shared" si="62"/>
        <v>Hybrid HIPS</v>
      </c>
      <c r="M976" t="s">
        <v>469</v>
      </c>
      <c r="N976">
        <v>18</v>
      </c>
      <c r="O976">
        <f>VLOOKUP(A976,'Original Index'!$A:$C,2,FALSE)</f>
        <v>1739694</v>
      </c>
      <c r="P976" s="2">
        <f>VLOOKUP(A976,'Original Index'!$A:$C,3,FALSE)</f>
        <v>1744164</v>
      </c>
      <c r="Q976">
        <f>IF(L976="Hybrid HIPS",VLOOKUP(F976,'Collection Maps'!$MR$5:$NM$46,MATCH(E976,'Collection Maps'!$MR$4:$NM$4,0),FALSE),VLOOKUP(F976,'Collection Maps'!$NS$6:$OO$89,MATCH(E976,'Collection Maps'!$NS$91:$OO$91,0),FALSE))</f>
        <v>10</v>
      </c>
    </row>
    <row r="977" spans="1:17" x14ac:dyDescent="0.45">
      <c r="A977" s="3" t="str">
        <f t="shared" si="60"/>
        <v>Hybrid HIPS_21_22</v>
      </c>
      <c r="B977" s="3" t="str">
        <f t="shared" si="61"/>
        <v>21_22</v>
      </c>
      <c r="C977" s="2" t="str">
        <f t="shared" si="63"/>
        <v>Missouri Valley$Hybrid HIPS$150N$Dryland$Rep$1$Plot110Row21$Range22$@ER-Pair 7</v>
      </c>
      <c r="D977" s="2">
        <v>110</v>
      </c>
      <c r="E977" s="2">
        <v>21</v>
      </c>
      <c r="F977" s="2">
        <v>22</v>
      </c>
      <c r="G977" s="2" t="s">
        <v>479</v>
      </c>
      <c r="H977" s="2">
        <v>1</v>
      </c>
      <c r="I977" s="2" t="s">
        <v>642</v>
      </c>
      <c r="J977" s="2" t="s">
        <v>551</v>
      </c>
      <c r="K977" s="2" t="s">
        <v>552</v>
      </c>
      <c r="L977" s="2" t="str">
        <f t="shared" si="62"/>
        <v>Hybrid HIPS</v>
      </c>
      <c r="M977" t="s">
        <v>469</v>
      </c>
      <c r="N977">
        <v>6</v>
      </c>
      <c r="O977">
        <f>VLOOKUP(A977,'Original Index'!$A:$C,2,FALSE)</f>
        <v>1739679</v>
      </c>
      <c r="P977" s="2">
        <f>VLOOKUP(A977,'Original Index'!$A:$C,3,FALSE)</f>
        <v>1744152</v>
      </c>
      <c r="Q977">
        <f>IF(L977="Hybrid HIPS",VLOOKUP(F977,'Collection Maps'!$MR$5:$NM$46,MATCH(E977,'Collection Maps'!$MR$4:$NM$4,0),FALSE),VLOOKUP(F977,'Collection Maps'!$NS$6:$OO$89,MATCH(E977,'Collection Maps'!$NS$91:$OO$91,0),FALSE))</f>
        <v>10</v>
      </c>
    </row>
    <row r="978" spans="1:17" x14ac:dyDescent="0.45">
      <c r="A978" s="3" t="str">
        <f t="shared" si="60"/>
        <v>Hybrid HIPS_21_23</v>
      </c>
      <c r="B978" s="3" t="str">
        <f t="shared" si="61"/>
        <v>21_23</v>
      </c>
      <c r="C978" s="2" t="str">
        <f t="shared" si="63"/>
        <v>Missouri Valley$Hybrid HIPS$150N$Dryland$Rep$1$Plot111Row21$Range23$@ER-Pair 12</v>
      </c>
      <c r="D978" s="2">
        <v>111</v>
      </c>
      <c r="E978" s="2">
        <v>21</v>
      </c>
      <c r="F978" s="2">
        <v>23</v>
      </c>
      <c r="G978" s="2" t="s">
        <v>480</v>
      </c>
      <c r="H978" s="2">
        <v>1</v>
      </c>
      <c r="I978" s="2" t="s">
        <v>642</v>
      </c>
      <c r="J978" s="2" t="s">
        <v>551</v>
      </c>
      <c r="K978" s="2" t="s">
        <v>552</v>
      </c>
      <c r="L978" s="2" t="str">
        <f t="shared" si="62"/>
        <v>Hybrid HIPS</v>
      </c>
      <c r="M978" t="s">
        <v>469</v>
      </c>
      <c r="N978">
        <v>9</v>
      </c>
      <c r="O978">
        <f>VLOOKUP(A978,'Original Index'!$A:$C,2,FALSE)</f>
        <v>1739684</v>
      </c>
      <c r="P978" s="2">
        <f>VLOOKUP(A978,'Original Index'!$A:$C,3,FALSE)</f>
        <v>1744155</v>
      </c>
      <c r="Q978">
        <f>IF(L978="Hybrid HIPS",VLOOKUP(F978,'Collection Maps'!$MR$5:$NM$46,MATCH(E978,'Collection Maps'!$MR$4:$NM$4,0),FALSE),VLOOKUP(F978,'Collection Maps'!$NS$6:$OO$89,MATCH(E978,'Collection Maps'!$NS$91:$OO$91,0),FALSE))</f>
        <v>10</v>
      </c>
    </row>
    <row r="979" spans="1:17" x14ac:dyDescent="0.45">
      <c r="A979" s="3" t="str">
        <f t="shared" si="60"/>
        <v>Hybrid HIPS_20_23</v>
      </c>
      <c r="B979" s="3" t="str">
        <f t="shared" si="61"/>
        <v>20_23</v>
      </c>
      <c r="C979" s="2" t="str">
        <f t="shared" si="63"/>
        <v>Missouri Valley$Hybrid HIPS$150N$Dryland$Rep$1$Plot112Row20$Range23$@ER-Pair 30</v>
      </c>
      <c r="D979" s="2">
        <v>112</v>
      </c>
      <c r="E979" s="2">
        <v>20</v>
      </c>
      <c r="F979" s="2">
        <v>23</v>
      </c>
      <c r="G979" s="2" t="s">
        <v>481</v>
      </c>
      <c r="H979" s="2">
        <v>1</v>
      </c>
      <c r="I979" s="2" t="s">
        <v>642</v>
      </c>
      <c r="J979" s="2" t="s">
        <v>551</v>
      </c>
      <c r="K979" s="2" t="s">
        <v>552</v>
      </c>
      <c r="L979" s="2" t="str">
        <f t="shared" si="62"/>
        <v>Hybrid HIPS</v>
      </c>
      <c r="M979" t="s">
        <v>469</v>
      </c>
      <c r="N979">
        <v>24</v>
      </c>
      <c r="O979">
        <f>VLOOKUP(A979,'Original Index'!$A:$C,2,FALSE)</f>
        <v>1739700</v>
      </c>
      <c r="P979" s="2">
        <f>VLOOKUP(A979,'Original Index'!$A:$C,3,FALSE)</f>
        <v>1744170</v>
      </c>
      <c r="Q979">
        <f>IF(L979="Hybrid HIPS",VLOOKUP(F979,'Collection Maps'!$MR$5:$NM$46,MATCH(E979,'Collection Maps'!$MR$4:$NM$4,0),FALSE),VLOOKUP(F979,'Collection Maps'!$NS$6:$OO$89,MATCH(E979,'Collection Maps'!$NS$91:$OO$91,0),FALSE))</f>
        <v>10</v>
      </c>
    </row>
    <row r="980" spans="1:17" x14ac:dyDescent="0.45">
      <c r="A980" s="3" t="str">
        <f t="shared" si="60"/>
        <v>Hybrid HIPS_20_24</v>
      </c>
      <c r="B980" s="3" t="str">
        <f t="shared" si="61"/>
        <v>20_24</v>
      </c>
      <c r="C980" s="2" t="str">
        <f t="shared" si="63"/>
        <v>Missouri Valley$Hybrid HIPS$150N$Dryland$Rep$1$Plot113Row20$Range24$@ER-Pair 27</v>
      </c>
      <c r="D980" s="2">
        <v>113</v>
      </c>
      <c r="E980" s="2">
        <v>20</v>
      </c>
      <c r="F980" s="2">
        <v>24</v>
      </c>
      <c r="G980" s="2" t="s">
        <v>482</v>
      </c>
      <c r="H980" s="2">
        <v>1</v>
      </c>
      <c r="I980" s="2" t="s">
        <v>642</v>
      </c>
      <c r="J980" s="2" t="s">
        <v>551</v>
      </c>
      <c r="K980" s="2" t="s">
        <v>552</v>
      </c>
      <c r="L980" s="2" t="str">
        <f t="shared" si="62"/>
        <v>Hybrid HIPS</v>
      </c>
      <c r="M980" t="s">
        <v>469</v>
      </c>
      <c r="N980">
        <v>21</v>
      </c>
      <c r="O980">
        <f>VLOOKUP(A980,'Original Index'!$A:$C,2,FALSE)</f>
        <v>1739697</v>
      </c>
      <c r="P980" s="2">
        <f>VLOOKUP(A980,'Original Index'!$A:$C,3,FALSE)</f>
        <v>1744167</v>
      </c>
      <c r="Q980">
        <f>IF(L980="Hybrid HIPS",VLOOKUP(F980,'Collection Maps'!$MR$5:$NM$46,MATCH(E980,'Collection Maps'!$MR$4:$NM$4,0),FALSE),VLOOKUP(F980,'Collection Maps'!$NS$6:$OO$89,MATCH(E980,'Collection Maps'!$NS$91:$OO$91,0),FALSE))</f>
        <v>10</v>
      </c>
    </row>
    <row r="981" spans="1:17" x14ac:dyDescent="0.45">
      <c r="A981" s="3" t="str">
        <f t="shared" si="60"/>
        <v>Hybrid HIPS_21_24</v>
      </c>
      <c r="B981" s="3" t="str">
        <f t="shared" si="61"/>
        <v>21_24</v>
      </c>
      <c r="C981" s="2" t="str">
        <f t="shared" si="63"/>
        <v>Missouri Valley$Hybrid HIPS$150N$Dryland$Rep$1$Plot114Row21$Range24$@ER-Pair 28</v>
      </c>
      <c r="D981" s="2">
        <v>114</v>
      </c>
      <c r="E981" s="2">
        <v>21</v>
      </c>
      <c r="F981" s="2">
        <v>24</v>
      </c>
      <c r="G981" s="2" t="s">
        <v>483</v>
      </c>
      <c r="H981" s="2">
        <v>1</v>
      </c>
      <c r="I981" s="2" t="s">
        <v>642</v>
      </c>
      <c r="J981" s="2" t="s">
        <v>551</v>
      </c>
      <c r="K981" s="2" t="s">
        <v>552</v>
      </c>
      <c r="L981" s="2" t="str">
        <f t="shared" si="62"/>
        <v>Hybrid HIPS</v>
      </c>
      <c r="M981" t="s">
        <v>469</v>
      </c>
      <c r="N981">
        <v>22</v>
      </c>
      <c r="O981">
        <f>VLOOKUP(A981,'Original Index'!$A:$C,2,FALSE)</f>
        <v>1739698</v>
      </c>
      <c r="P981" s="2">
        <f>VLOOKUP(A981,'Original Index'!$A:$C,3,FALSE)</f>
        <v>1744168</v>
      </c>
      <c r="Q981">
        <f>IF(L981="Hybrid HIPS",VLOOKUP(F981,'Collection Maps'!$MR$5:$NM$46,MATCH(E981,'Collection Maps'!$MR$4:$NM$4,0),FALSE),VLOOKUP(F981,'Collection Maps'!$NS$6:$OO$89,MATCH(E981,'Collection Maps'!$NS$91:$OO$91,0),FALSE))</f>
        <v>10</v>
      </c>
    </row>
    <row r="982" spans="1:17" x14ac:dyDescent="0.45">
      <c r="A982" s="3" t="str">
        <f t="shared" si="60"/>
        <v>Hybrid HIPS_21_25</v>
      </c>
      <c r="B982" s="3" t="str">
        <f t="shared" si="61"/>
        <v>21_25</v>
      </c>
      <c r="C982" s="2" t="str">
        <f t="shared" si="63"/>
        <v>Missouri Valley$Hybrid HIPS$150N$Dryland$Rep$1$Plot115Row21$Range25$@ER-Pair 1</v>
      </c>
      <c r="D982" s="2">
        <v>115</v>
      </c>
      <c r="E982" s="2">
        <v>21</v>
      </c>
      <c r="F982" s="2">
        <v>25</v>
      </c>
      <c r="G982" s="2" t="s">
        <v>484</v>
      </c>
      <c r="H982" s="2">
        <v>1</v>
      </c>
      <c r="I982" s="2" t="s">
        <v>642</v>
      </c>
      <c r="J982" s="2" t="s">
        <v>551</v>
      </c>
      <c r="K982" s="2" t="s">
        <v>552</v>
      </c>
      <c r="L982" s="2" t="str">
        <f t="shared" si="62"/>
        <v>Hybrid HIPS</v>
      </c>
      <c r="M982" t="s">
        <v>469</v>
      </c>
      <c r="N982">
        <v>1</v>
      </c>
      <c r="O982">
        <f>VLOOKUP(A982,'Original Index'!$A:$C,2,FALSE)</f>
        <v>1739674</v>
      </c>
      <c r="P982" s="2">
        <f>VLOOKUP(A982,'Original Index'!$A:$C,3,FALSE)</f>
        <v>1744147</v>
      </c>
      <c r="Q982">
        <f>IF(L982="Hybrid HIPS",VLOOKUP(F982,'Collection Maps'!$MR$5:$NM$46,MATCH(E982,'Collection Maps'!$MR$4:$NM$4,0),FALSE),VLOOKUP(F982,'Collection Maps'!$NS$6:$OO$89,MATCH(E982,'Collection Maps'!$NS$91:$OO$91,0),FALSE))</f>
        <v>10</v>
      </c>
    </row>
    <row r="983" spans="1:17" x14ac:dyDescent="0.45">
      <c r="A983" s="3" t="str">
        <f t="shared" si="60"/>
        <v>Hybrid HIPS_20_25</v>
      </c>
      <c r="B983" s="3" t="str">
        <f t="shared" si="61"/>
        <v>20_25</v>
      </c>
      <c r="C983" s="2" t="str">
        <f t="shared" si="63"/>
        <v>Missouri Valley$Hybrid HIPS$150N$Dryland$Rep$1$Plot116Row20$Range25$@ER-Pair 3</v>
      </c>
      <c r="D983" s="2">
        <v>116</v>
      </c>
      <c r="E983" s="2">
        <v>20</v>
      </c>
      <c r="F983" s="2">
        <v>25</v>
      </c>
      <c r="G983" s="2" t="s">
        <v>485</v>
      </c>
      <c r="H983" s="2">
        <v>1</v>
      </c>
      <c r="I983" s="2" t="s">
        <v>642</v>
      </c>
      <c r="J983" s="2" t="s">
        <v>551</v>
      </c>
      <c r="K983" s="2" t="s">
        <v>552</v>
      </c>
      <c r="L983" s="2" t="str">
        <f t="shared" si="62"/>
        <v>Hybrid HIPS</v>
      </c>
      <c r="M983" t="s">
        <v>469</v>
      </c>
      <c r="N983">
        <v>2</v>
      </c>
      <c r="O983">
        <f>VLOOKUP(A983,'Original Index'!$A:$C,2,FALSE)</f>
        <v>1739675</v>
      </c>
      <c r="P983" s="2">
        <f>VLOOKUP(A983,'Original Index'!$A:$C,3,FALSE)</f>
        <v>1744148</v>
      </c>
      <c r="Q983">
        <f>IF(L983="Hybrid HIPS",VLOOKUP(F983,'Collection Maps'!$MR$5:$NM$46,MATCH(E983,'Collection Maps'!$MR$4:$NM$4,0),FALSE),VLOOKUP(F983,'Collection Maps'!$NS$6:$OO$89,MATCH(E983,'Collection Maps'!$NS$91:$OO$91,0),FALSE))</f>
        <v>10</v>
      </c>
    </row>
    <row r="984" spans="1:17" x14ac:dyDescent="0.45">
      <c r="A984" s="3" t="str">
        <f t="shared" si="60"/>
        <v>Hybrid HIPS_20_26</v>
      </c>
      <c r="B984" s="3" t="str">
        <f t="shared" si="61"/>
        <v>20_26</v>
      </c>
      <c r="C984" s="2" t="str">
        <f t="shared" si="63"/>
        <v>Missouri Valley$Hybrid HIPS$150N$Dryland$Rep$1$Plot117Row20$Range26$@ER-Pair 31</v>
      </c>
      <c r="D984" s="2">
        <v>117</v>
      </c>
      <c r="E984" s="2">
        <v>20</v>
      </c>
      <c r="F984" s="2">
        <v>26</v>
      </c>
      <c r="G984" s="2" t="s">
        <v>486</v>
      </c>
      <c r="H984" s="2">
        <v>1</v>
      </c>
      <c r="I984" s="2" t="s">
        <v>642</v>
      </c>
      <c r="J984" s="2" t="s">
        <v>551</v>
      </c>
      <c r="K984" s="2" t="s">
        <v>552</v>
      </c>
      <c r="L984" s="2" t="str">
        <f t="shared" si="62"/>
        <v>Hybrid HIPS</v>
      </c>
      <c r="M984" t="s">
        <v>469</v>
      </c>
      <c r="N984">
        <v>25</v>
      </c>
      <c r="O984">
        <f>VLOOKUP(A984,'Original Index'!$A:$C,2,FALSE)</f>
        <v>1739801</v>
      </c>
      <c r="P984" s="2">
        <f>VLOOKUP(A984,'Original Index'!$A:$C,3,FALSE)</f>
        <v>1744171</v>
      </c>
      <c r="Q984">
        <f>IF(L984="Hybrid HIPS",VLOOKUP(F984,'Collection Maps'!$MR$5:$NM$46,MATCH(E984,'Collection Maps'!$MR$4:$NM$4,0),FALSE),VLOOKUP(F984,'Collection Maps'!$NS$6:$OO$89,MATCH(E984,'Collection Maps'!$NS$91:$OO$91,0),FALSE))</f>
        <v>10</v>
      </c>
    </row>
    <row r="985" spans="1:17" x14ac:dyDescent="0.45">
      <c r="A985" s="3" t="str">
        <f t="shared" si="60"/>
        <v>Hybrid HIPS_21_26</v>
      </c>
      <c r="B985" s="3" t="str">
        <f t="shared" si="61"/>
        <v>21_26</v>
      </c>
      <c r="C985" s="2" t="str">
        <f t="shared" si="63"/>
        <v>Missouri Valley$Hybrid HIPS$150N$Dryland$Rep$1$Plot118Row21$Range26$@ER-Pair 34</v>
      </c>
      <c r="D985" s="2">
        <v>118</v>
      </c>
      <c r="E985" s="2">
        <v>21</v>
      </c>
      <c r="F985" s="2">
        <v>26</v>
      </c>
      <c r="G985" s="2" t="s">
        <v>487</v>
      </c>
      <c r="H985" s="2">
        <v>1</v>
      </c>
      <c r="I985" s="2" t="s">
        <v>642</v>
      </c>
      <c r="J985" s="2" t="s">
        <v>551</v>
      </c>
      <c r="K985" s="2" t="s">
        <v>552</v>
      </c>
      <c r="L985" s="2" t="str">
        <f t="shared" si="62"/>
        <v>Hybrid HIPS</v>
      </c>
      <c r="M985" t="s">
        <v>469</v>
      </c>
      <c r="N985">
        <v>27</v>
      </c>
      <c r="O985">
        <f>VLOOKUP(A985,'Original Index'!$A:$C,2,FALSE)</f>
        <v>1739804</v>
      </c>
      <c r="P985" s="2">
        <f>VLOOKUP(A985,'Original Index'!$A:$C,3,FALSE)</f>
        <v>1744173</v>
      </c>
      <c r="Q985">
        <f>IF(L985="Hybrid HIPS",VLOOKUP(F985,'Collection Maps'!$MR$5:$NM$46,MATCH(E985,'Collection Maps'!$MR$4:$NM$4,0),FALSE),VLOOKUP(F985,'Collection Maps'!$NS$6:$OO$89,MATCH(E985,'Collection Maps'!$NS$91:$OO$91,0),FALSE))</f>
        <v>10</v>
      </c>
    </row>
    <row r="986" spans="1:17" x14ac:dyDescent="0.45">
      <c r="A986" s="3" t="str">
        <f t="shared" si="60"/>
        <v>Hybrid HIPS_21_27</v>
      </c>
      <c r="B986" s="3" t="str">
        <f t="shared" si="61"/>
        <v>21_27</v>
      </c>
      <c r="C986" s="2" t="str">
        <f t="shared" si="63"/>
        <v>Missouri Valley$Hybrid HIPS$150N$Dryland$Rep$1$Plot119Row21$Range27$@ER-Pair 17</v>
      </c>
      <c r="D986" s="2">
        <v>119</v>
      </c>
      <c r="E986" s="2">
        <v>21</v>
      </c>
      <c r="F986" s="2">
        <v>27</v>
      </c>
      <c r="G986" s="2" t="s">
        <v>488</v>
      </c>
      <c r="H986" s="2">
        <v>1</v>
      </c>
      <c r="I986" s="2" t="s">
        <v>642</v>
      </c>
      <c r="J986" s="2" t="s">
        <v>551</v>
      </c>
      <c r="K986" s="2" t="s">
        <v>552</v>
      </c>
      <c r="L986" s="2" t="str">
        <f t="shared" si="62"/>
        <v>Hybrid HIPS</v>
      </c>
      <c r="M986" t="s">
        <v>469</v>
      </c>
      <c r="N986">
        <v>13</v>
      </c>
      <c r="O986">
        <f>VLOOKUP(A986,'Original Index'!$A:$C,2,FALSE)</f>
        <v>1739688</v>
      </c>
      <c r="P986" s="2">
        <f>VLOOKUP(A986,'Original Index'!$A:$C,3,FALSE)</f>
        <v>1744159</v>
      </c>
      <c r="Q986">
        <f>IF(L986="Hybrid HIPS",VLOOKUP(F986,'Collection Maps'!$MR$5:$NM$46,MATCH(E986,'Collection Maps'!$MR$4:$NM$4,0),FALSE),VLOOKUP(F986,'Collection Maps'!$NS$6:$OO$89,MATCH(E986,'Collection Maps'!$NS$91:$OO$91,0),FALSE))</f>
        <v>10</v>
      </c>
    </row>
    <row r="987" spans="1:17" x14ac:dyDescent="0.45">
      <c r="A987" s="3" t="str">
        <f t="shared" si="60"/>
        <v>Hybrid HIPS_20_27</v>
      </c>
      <c r="B987" s="3" t="str">
        <f t="shared" si="61"/>
        <v>20_27</v>
      </c>
      <c r="C987" s="2" t="str">
        <f t="shared" si="63"/>
        <v>Missouri Valley$Hybrid HIPS$150N$Dryland$Rep$1$Plot120Row20$Range27$@ER-Pair 16</v>
      </c>
      <c r="D987" s="2">
        <v>120</v>
      </c>
      <c r="E987" s="2">
        <v>20</v>
      </c>
      <c r="F987" s="2">
        <v>27</v>
      </c>
      <c r="G987" s="2" t="s">
        <v>489</v>
      </c>
      <c r="H987" s="2">
        <v>1</v>
      </c>
      <c r="I987" s="2" t="s">
        <v>642</v>
      </c>
      <c r="J987" s="2" t="s">
        <v>551</v>
      </c>
      <c r="K987" s="2" t="s">
        <v>552</v>
      </c>
      <c r="L987" s="2" t="str">
        <f t="shared" si="62"/>
        <v>Hybrid HIPS</v>
      </c>
      <c r="M987" t="s">
        <v>469</v>
      </c>
      <c r="N987">
        <v>12</v>
      </c>
      <c r="O987">
        <f>VLOOKUP(A987,'Original Index'!$A:$C,2,FALSE)</f>
        <v>1739687</v>
      </c>
      <c r="P987" s="2">
        <f>VLOOKUP(A987,'Original Index'!$A:$C,3,FALSE)</f>
        <v>1744158</v>
      </c>
      <c r="Q987">
        <f>IF(L987="Hybrid HIPS",VLOOKUP(F987,'Collection Maps'!$MR$5:$NM$46,MATCH(E987,'Collection Maps'!$MR$4:$NM$4,0),FALSE),VLOOKUP(F987,'Collection Maps'!$NS$6:$OO$89,MATCH(E987,'Collection Maps'!$NS$91:$OO$91,0),FALSE))</f>
        <v>10</v>
      </c>
    </row>
    <row r="988" spans="1:17" x14ac:dyDescent="0.45">
      <c r="A988" s="3" t="str">
        <f t="shared" si="60"/>
        <v>Hybrid HIPS_20_28</v>
      </c>
      <c r="B988" s="3" t="str">
        <f t="shared" si="61"/>
        <v>20_28</v>
      </c>
      <c r="C988" s="2" t="str">
        <f t="shared" si="63"/>
        <v>Missouri Valley$Hybrid HIPS$150N$Dryland$Rep$1$Plot121Row20$Range28$@ER-Pair 19</v>
      </c>
      <c r="D988" s="2">
        <v>121</v>
      </c>
      <c r="E988" s="2">
        <v>20</v>
      </c>
      <c r="F988" s="2">
        <v>28</v>
      </c>
      <c r="G988" s="2" t="s">
        <v>490</v>
      </c>
      <c r="H988" s="2">
        <v>1</v>
      </c>
      <c r="I988" s="2" t="s">
        <v>642</v>
      </c>
      <c r="J988" s="2" t="s">
        <v>551</v>
      </c>
      <c r="K988" s="2" t="s">
        <v>552</v>
      </c>
      <c r="L988" s="2" t="str">
        <f t="shared" si="62"/>
        <v>Hybrid HIPS</v>
      </c>
      <c r="M988" t="s">
        <v>469</v>
      </c>
      <c r="N988">
        <v>14</v>
      </c>
      <c r="O988">
        <f>VLOOKUP(A988,'Original Index'!$A:$C,2,FALSE)</f>
        <v>1739689</v>
      </c>
      <c r="P988" s="2">
        <f>VLOOKUP(A988,'Original Index'!$A:$C,3,FALSE)</f>
        <v>1744160</v>
      </c>
      <c r="Q988">
        <f>IF(L988="Hybrid HIPS",VLOOKUP(F988,'Collection Maps'!$MR$5:$NM$46,MATCH(E988,'Collection Maps'!$MR$4:$NM$4,0),FALSE),VLOOKUP(F988,'Collection Maps'!$NS$6:$OO$89,MATCH(E988,'Collection Maps'!$NS$91:$OO$91,0),FALSE))</f>
        <v>11</v>
      </c>
    </row>
    <row r="989" spans="1:17" x14ac:dyDescent="0.45">
      <c r="A989" s="3" t="str">
        <f t="shared" si="60"/>
        <v>Hybrid HIPS_21_28</v>
      </c>
      <c r="B989" s="3" t="str">
        <f t="shared" si="61"/>
        <v>21_28</v>
      </c>
      <c r="C989" s="2" t="str">
        <f t="shared" si="63"/>
        <v>Missouri Valley$Hybrid HIPS$150N$Dryland$Rep$1$Plot122Row21$Range28$@ER-Pair 14</v>
      </c>
      <c r="D989" s="2">
        <v>122</v>
      </c>
      <c r="E989" s="2">
        <v>21</v>
      </c>
      <c r="F989" s="2">
        <v>28</v>
      </c>
      <c r="G989" s="2" t="s">
        <v>491</v>
      </c>
      <c r="H989" s="2">
        <v>1</v>
      </c>
      <c r="I989" s="2" t="s">
        <v>642</v>
      </c>
      <c r="J989" s="2" t="s">
        <v>551</v>
      </c>
      <c r="K989" s="2" t="s">
        <v>552</v>
      </c>
      <c r="L989" s="2" t="str">
        <f t="shared" si="62"/>
        <v>Hybrid HIPS</v>
      </c>
      <c r="M989" t="s">
        <v>469</v>
      </c>
      <c r="N989">
        <v>11</v>
      </c>
      <c r="O989">
        <f>VLOOKUP(A989,'Original Index'!$A:$C,2,FALSE)</f>
        <v>1739686</v>
      </c>
      <c r="P989" s="2">
        <f>VLOOKUP(A989,'Original Index'!$A:$C,3,FALSE)</f>
        <v>1744157</v>
      </c>
      <c r="Q989">
        <f>IF(L989="Hybrid HIPS",VLOOKUP(F989,'Collection Maps'!$MR$5:$NM$46,MATCH(E989,'Collection Maps'!$MR$4:$NM$4,0),FALSE),VLOOKUP(F989,'Collection Maps'!$NS$6:$OO$89,MATCH(E989,'Collection Maps'!$NS$91:$OO$91,0),FALSE))</f>
        <v>11</v>
      </c>
    </row>
    <row r="990" spans="1:17" x14ac:dyDescent="0.45">
      <c r="A990" s="3" t="str">
        <f t="shared" si="60"/>
        <v>Hybrid HIPS_21_29</v>
      </c>
      <c r="B990" s="3" t="str">
        <f t="shared" si="61"/>
        <v>21_29</v>
      </c>
      <c r="C990" s="2" t="str">
        <f t="shared" si="63"/>
        <v>Missouri Valley$Hybrid HIPS$150N$Dryland$Rep$1$Plot123Row21$Range29$@ER-Pair 6</v>
      </c>
      <c r="D990" s="2">
        <v>123</v>
      </c>
      <c r="E990" s="2">
        <v>21</v>
      </c>
      <c r="F990" s="2">
        <v>29</v>
      </c>
      <c r="G990" s="2" t="s">
        <v>492</v>
      </c>
      <c r="H990" s="2">
        <v>1</v>
      </c>
      <c r="I990" s="2" t="s">
        <v>642</v>
      </c>
      <c r="J990" s="2" t="s">
        <v>551</v>
      </c>
      <c r="K990" s="2" t="s">
        <v>552</v>
      </c>
      <c r="L990" s="2" t="str">
        <f t="shared" si="62"/>
        <v>Hybrid HIPS</v>
      </c>
      <c r="M990" t="s">
        <v>469</v>
      </c>
      <c r="N990">
        <v>5</v>
      </c>
      <c r="O990">
        <f>VLOOKUP(A990,'Original Index'!$A:$C,2,FALSE)</f>
        <v>1739678</v>
      </c>
      <c r="P990" s="2">
        <f>VLOOKUP(A990,'Original Index'!$A:$C,3,FALSE)</f>
        <v>1744151</v>
      </c>
      <c r="Q990">
        <f>IF(L990="Hybrid HIPS",VLOOKUP(F990,'Collection Maps'!$MR$5:$NM$46,MATCH(E990,'Collection Maps'!$MR$4:$NM$4,0),FALSE),VLOOKUP(F990,'Collection Maps'!$NS$6:$OO$89,MATCH(E990,'Collection Maps'!$NS$91:$OO$91,0),FALSE))</f>
        <v>11</v>
      </c>
    </row>
    <row r="991" spans="1:17" x14ac:dyDescent="0.45">
      <c r="A991" s="3" t="str">
        <f t="shared" si="60"/>
        <v>Hybrid HIPS_20_29</v>
      </c>
      <c r="B991" s="3" t="str">
        <f t="shared" si="61"/>
        <v>20_29</v>
      </c>
      <c r="C991" s="2" t="str">
        <f t="shared" si="63"/>
        <v>Missouri Valley$Hybrid HIPS$150N$Dryland$Rep$1$Plot124Row20$Range29$@ER-Pair 9</v>
      </c>
      <c r="D991" s="2">
        <v>124</v>
      </c>
      <c r="E991" s="2">
        <v>20</v>
      </c>
      <c r="F991" s="2">
        <v>29</v>
      </c>
      <c r="G991" s="2" t="s">
        <v>493</v>
      </c>
      <c r="H991" s="2">
        <v>1</v>
      </c>
      <c r="I991" s="2" t="s">
        <v>642</v>
      </c>
      <c r="J991" s="2" t="s">
        <v>551</v>
      </c>
      <c r="K991" s="2" t="s">
        <v>552</v>
      </c>
      <c r="L991" s="2" t="str">
        <f t="shared" si="62"/>
        <v>Hybrid HIPS</v>
      </c>
      <c r="M991" t="s">
        <v>469</v>
      </c>
      <c r="N991">
        <v>7</v>
      </c>
      <c r="O991">
        <f>VLOOKUP(A991,'Original Index'!$A:$C,2,FALSE)</f>
        <v>1739681</v>
      </c>
      <c r="P991" s="2">
        <f>VLOOKUP(A991,'Original Index'!$A:$C,3,FALSE)</f>
        <v>1744153</v>
      </c>
      <c r="Q991">
        <f>IF(L991="Hybrid HIPS",VLOOKUP(F991,'Collection Maps'!$MR$5:$NM$46,MATCH(E991,'Collection Maps'!$MR$4:$NM$4,0),FALSE),VLOOKUP(F991,'Collection Maps'!$NS$6:$OO$89,MATCH(E991,'Collection Maps'!$NS$91:$OO$91,0),FALSE))</f>
        <v>11</v>
      </c>
    </row>
    <row r="992" spans="1:17" x14ac:dyDescent="0.45">
      <c r="A992" s="3" t="str">
        <f t="shared" si="60"/>
        <v>Hybrid HIPS_20_30</v>
      </c>
      <c r="B992" s="3" t="str">
        <f t="shared" si="61"/>
        <v>20_30</v>
      </c>
      <c r="C992" s="2" t="str">
        <f t="shared" si="63"/>
        <v>Missouri Valley$Hybrid HIPS$150N$Dryland$Rep$1$Plot125Row20$Range30$@ER-Pair 40</v>
      </c>
      <c r="D992" s="2">
        <v>125</v>
      </c>
      <c r="E992" s="2">
        <v>20</v>
      </c>
      <c r="F992" s="2">
        <v>30</v>
      </c>
      <c r="G992" s="2" t="s">
        <v>494</v>
      </c>
      <c r="H992" s="2">
        <v>1</v>
      </c>
      <c r="I992" s="2" t="s">
        <v>642</v>
      </c>
      <c r="J992" s="2" t="s">
        <v>551</v>
      </c>
      <c r="K992" s="2" t="s">
        <v>552</v>
      </c>
      <c r="L992" s="2" t="str">
        <f t="shared" si="62"/>
        <v>Hybrid HIPS</v>
      </c>
      <c r="M992" t="s">
        <v>469</v>
      </c>
      <c r="N992">
        <v>31</v>
      </c>
      <c r="O992">
        <f>VLOOKUP(A992,'Original Index'!$A:$C,2,FALSE)</f>
        <v>1739809</v>
      </c>
      <c r="P992" s="2">
        <f>VLOOKUP(A992,'Original Index'!$A:$C,3,FALSE)</f>
        <v>1744177</v>
      </c>
      <c r="Q992">
        <f>IF(L992="Hybrid HIPS",VLOOKUP(F992,'Collection Maps'!$MR$5:$NM$46,MATCH(E992,'Collection Maps'!$MR$4:$NM$4,0),FALSE),VLOOKUP(F992,'Collection Maps'!$NS$6:$OO$89,MATCH(E992,'Collection Maps'!$NS$91:$OO$91,0),FALSE))</f>
        <v>11</v>
      </c>
    </row>
    <row r="993" spans="1:17" x14ac:dyDescent="0.45">
      <c r="A993" s="3" t="str">
        <f t="shared" si="60"/>
        <v>Hybrid HIPS_21_30</v>
      </c>
      <c r="B993" s="3" t="str">
        <f t="shared" si="61"/>
        <v>21_30</v>
      </c>
      <c r="C993" s="2" t="str">
        <f t="shared" si="63"/>
        <v>Missouri Valley$Hybrid HIPS$150N$Dryland$Rep$1$Plot126Row21$Range30$@ER-Pair 38</v>
      </c>
      <c r="D993" s="2">
        <v>126</v>
      </c>
      <c r="E993" s="2">
        <v>21</v>
      </c>
      <c r="F993" s="2">
        <v>30</v>
      </c>
      <c r="G993" s="2" t="s">
        <v>495</v>
      </c>
      <c r="H993" s="2">
        <v>1</v>
      </c>
      <c r="I993" s="2" t="s">
        <v>642</v>
      </c>
      <c r="J993" s="2" t="s">
        <v>551</v>
      </c>
      <c r="K993" s="2" t="s">
        <v>552</v>
      </c>
      <c r="L993" s="2" t="str">
        <f t="shared" si="62"/>
        <v>Hybrid HIPS</v>
      </c>
      <c r="M993" t="s">
        <v>469</v>
      </c>
      <c r="N993">
        <v>29</v>
      </c>
      <c r="O993">
        <f>VLOOKUP(A993,'Original Index'!$A:$C,2,FALSE)</f>
        <v>1739807</v>
      </c>
      <c r="P993" s="2">
        <f>VLOOKUP(A993,'Original Index'!$A:$C,3,FALSE)</f>
        <v>1744175</v>
      </c>
      <c r="Q993">
        <f>IF(L993="Hybrid HIPS",VLOOKUP(F993,'Collection Maps'!$MR$5:$NM$46,MATCH(E993,'Collection Maps'!$MR$4:$NM$4,0),FALSE),VLOOKUP(F993,'Collection Maps'!$NS$6:$OO$89,MATCH(E993,'Collection Maps'!$NS$91:$OO$91,0),FALSE))</f>
        <v>11</v>
      </c>
    </row>
    <row r="994" spans="1:17" x14ac:dyDescent="0.45">
      <c r="A994" s="3" t="str">
        <f t="shared" si="60"/>
        <v>Hybrid HIPS_21_31</v>
      </c>
      <c r="B994" s="3" t="str">
        <f t="shared" si="61"/>
        <v>21_31</v>
      </c>
      <c r="C994" s="2" t="str">
        <f t="shared" si="63"/>
        <v>Missouri Valley$Hybrid HIPS$150N$Dryland$Rep$1$Plot127Row21$Range31$@ER-Pair 4</v>
      </c>
      <c r="D994" s="2">
        <v>127</v>
      </c>
      <c r="E994" s="2">
        <v>21</v>
      </c>
      <c r="F994" s="2">
        <v>31</v>
      </c>
      <c r="G994" s="2" t="s">
        <v>496</v>
      </c>
      <c r="H994" s="2">
        <v>1</v>
      </c>
      <c r="I994" s="2" t="s">
        <v>642</v>
      </c>
      <c r="J994" s="2" t="s">
        <v>551</v>
      </c>
      <c r="K994" s="2" t="s">
        <v>552</v>
      </c>
      <c r="L994" s="2" t="str">
        <f t="shared" si="62"/>
        <v>Hybrid HIPS</v>
      </c>
      <c r="M994" t="s">
        <v>469</v>
      </c>
      <c r="N994">
        <v>3</v>
      </c>
      <c r="O994">
        <f>VLOOKUP(A994,'Original Index'!$A:$C,2,FALSE)</f>
        <v>1739676</v>
      </c>
      <c r="P994" s="2">
        <f>VLOOKUP(A994,'Original Index'!$A:$C,3,FALSE)</f>
        <v>1744149</v>
      </c>
      <c r="Q994">
        <f>IF(L994="Hybrid HIPS",VLOOKUP(F994,'Collection Maps'!$MR$5:$NM$46,MATCH(E994,'Collection Maps'!$MR$4:$NM$4,0),FALSE),VLOOKUP(F994,'Collection Maps'!$NS$6:$OO$89,MATCH(E994,'Collection Maps'!$NS$91:$OO$91,0),FALSE))</f>
        <v>11</v>
      </c>
    </row>
    <row r="995" spans="1:17" x14ac:dyDescent="0.45">
      <c r="A995" s="3" t="str">
        <f t="shared" si="60"/>
        <v>Hybrid HIPS_20_31</v>
      </c>
      <c r="B995" s="3" t="str">
        <f t="shared" si="61"/>
        <v>20_31</v>
      </c>
      <c r="C995" s="2" t="str">
        <f t="shared" si="63"/>
        <v>Missouri Valley$Hybrid HIPS$150N$Dryland$Rep$1$Plot128Row20$Range31$@ER-Pair 13</v>
      </c>
      <c r="D995" s="2">
        <v>128</v>
      </c>
      <c r="E995" s="2">
        <v>20</v>
      </c>
      <c r="F995" s="2">
        <v>31</v>
      </c>
      <c r="G995" s="2" t="s">
        <v>497</v>
      </c>
      <c r="H995" s="2">
        <v>1</v>
      </c>
      <c r="I995" s="2" t="s">
        <v>642</v>
      </c>
      <c r="J995" s="2" t="s">
        <v>551</v>
      </c>
      <c r="K995" s="2" t="s">
        <v>552</v>
      </c>
      <c r="L995" s="2" t="str">
        <f t="shared" si="62"/>
        <v>Hybrid HIPS</v>
      </c>
      <c r="M995" t="s">
        <v>469</v>
      </c>
      <c r="N995">
        <v>10</v>
      </c>
      <c r="O995">
        <f>VLOOKUP(A995,'Original Index'!$A:$C,2,FALSE)</f>
        <v>1739685</v>
      </c>
      <c r="P995" s="2">
        <f>VLOOKUP(A995,'Original Index'!$A:$C,3,FALSE)</f>
        <v>1744156</v>
      </c>
      <c r="Q995">
        <f>IF(L995="Hybrid HIPS",VLOOKUP(F995,'Collection Maps'!$MR$5:$NM$46,MATCH(E995,'Collection Maps'!$MR$4:$NM$4,0),FALSE),VLOOKUP(F995,'Collection Maps'!$NS$6:$OO$89,MATCH(E995,'Collection Maps'!$NS$91:$OO$91,0),FALSE))</f>
        <v>11</v>
      </c>
    </row>
    <row r="996" spans="1:17" x14ac:dyDescent="0.45">
      <c r="A996" s="3" t="str">
        <f t="shared" si="60"/>
        <v>Hybrid HIPS_20_32</v>
      </c>
      <c r="B996" s="3" t="str">
        <f t="shared" si="61"/>
        <v>20_32</v>
      </c>
      <c r="C996" s="2" t="str">
        <f t="shared" si="63"/>
        <v>Missouri Valley$Hybrid HIPS$150N$Dryland$Rep$1$Plot129Row20$Range32$@ER-Pair 20</v>
      </c>
      <c r="D996" s="2">
        <v>129</v>
      </c>
      <c r="E996" s="2">
        <v>20</v>
      </c>
      <c r="F996" s="2">
        <v>32</v>
      </c>
      <c r="G996" s="2" t="s">
        <v>498</v>
      </c>
      <c r="H996" s="2">
        <v>1</v>
      </c>
      <c r="I996" s="2" t="s">
        <v>642</v>
      </c>
      <c r="J996" s="2" t="s">
        <v>551</v>
      </c>
      <c r="K996" s="2" t="s">
        <v>552</v>
      </c>
      <c r="L996" s="2" t="str">
        <f t="shared" si="62"/>
        <v>Hybrid HIPS</v>
      </c>
      <c r="M996" t="s">
        <v>469</v>
      </c>
      <c r="N996">
        <v>15</v>
      </c>
      <c r="O996">
        <f>VLOOKUP(A996,'Original Index'!$A:$C,2,FALSE)</f>
        <v>1739690</v>
      </c>
      <c r="P996" s="2">
        <f>VLOOKUP(A996,'Original Index'!$A:$C,3,FALSE)</f>
        <v>1744161</v>
      </c>
      <c r="Q996">
        <f>IF(L996="Hybrid HIPS",VLOOKUP(F996,'Collection Maps'!$MR$5:$NM$46,MATCH(E996,'Collection Maps'!$MR$4:$NM$4,0),FALSE),VLOOKUP(F996,'Collection Maps'!$NS$6:$OO$89,MATCH(E996,'Collection Maps'!$NS$91:$OO$91,0),FALSE))</f>
        <v>11</v>
      </c>
    </row>
    <row r="997" spans="1:17" x14ac:dyDescent="0.45">
      <c r="A997" s="3" t="str">
        <f t="shared" si="60"/>
        <v>Hybrid HIPS_21_32</v>
      </c>
      <c r="B997" s="3" t="str">
        <f t="shared" si="61"/>
        <v>21_32</v>
      </c>
      <c r="C997" s="2" t="str">
        <f t="shared" si="63"/>
        <v>Missouri Valley$Hybrid HIPS$150N$Dryland$Rep$1$Plot130Row21$Range32$@ER-Pair 22</v>
      </c>
      <c r="D997" s="2">
        <v>130</v>
      </c>
      <c r="E997" s="2">
        <v>21</v>
      </c>
      <c r="F997" s="2">
        <v>32</v>
      </c>
      <c r="G997" s="2" t="s">
        <v>499</v>
      </c>
      <c r="H997" s="2">
        <v>1</v>
      </c>
      <c r="I997" s="2" t="s">
        <v>642</v>
      </c>
      <c r="J997" s="2" t="s">
        <v>551</v>
      </c>
      <c r="K997" s="2" t="s">
        <v>552</v>
      </c>
      <c r="L997" s="2" t="str">
        <f t="shared" si="62"/>
        <v>Hybrid HIPS</v>
      </c>
      <c r="M997" t="s">
        <v>469</v>
      </c>
      <c r="N997">
        <v>17</v>
      </c>
      <c r="O997">
        <f>VLOOKUP(A997,'Original Index'!$A:$C,2,FALSE)</f>
        <v>1739692</v>
      </c>
      <c r="P997" s="2">
        <f>VLOOKUP(A997,'Original Index'!$A:$C,3,FALSE)</f>
        <v>1744163</v>
      </c>
      <c r="Q997">
        <f>IF(L997="Hybrid HIPS",VLOOKUP(F997,'Collection Maps'!$MR$5:$NM$46,MATCH(E997,'Collection Maps'!$MR$4:$NM$4,0),FALSE),VLOOKUP(F997,'Collection Maps'!$NS$6:$OO$89,MATCH(E997,'Collection Maps'!$NS$91:$OO$91,0),FALSE))</f>
        <v>11</v>
      </c>
    </row>
    <row r="998" spans="1:17" x14ac:dyDescent="0.45">
      <c r="A998" s="3" t="str">
        <f t="shared" si="60"/>
        <v>Hybrid HIPS_21_33</v>
      </c>
      <c r="B998" s="3" t="str">
        <f t="shared" si="61"/>
        <v>21_33</v>
      </c>
      <c r="C998" s="2" t="str">
        <f t="shared" si="63"/>
        <v>Missouri Valley$Hybrid HIPS$150N$Dryland$Rep$1$Plot131Row21$Range33$@ER-Pair 26</v>
      </c>
      <c r="D998" s="2">
        <v>131</v>
      </c>
      <c r="E998" s="2">
        <v>21</v>
      </c>
      <c r="F998" s="2">
        <v>33</v>
      </c>
      <c r="G998" s="2" t="s">
        <v>500</v>
      </c>
      <c r="H998" s="2">
        <v>1</v>
      </c>
      <c r="I998" s="2" t="s">
        <v>642</v>
      </c>
      <c r="J998" s="2" t="s">
        <v>551</v>
      </c>
      <c r="K998" s="2" t="s">
        <v>552</v>
      </c>
      <c r="L998" s="2" t="str">
        <f t="shared" si="62"/>
        <v>Hybrid HIPS</v>
      </c>
      <c r="M998" t="s">
        <v>469</v>
      </c>
      <c r="N998">
        <v>20</v>
      </c>
      <c r="O998">
        <f>VLOOKUP(A998,'Original Index'!$A:$C,2,FALSE)</f>
        <v>1739696</v>
      </c>
      <c r="P998" s="2">
        <f>VLOOKUP(A998,'Original Index'!$A:$C,3,FALSE)</f>
        <v>1744166</v>
      </c>
      <c r="Q998">
        <f>IF(L998="Hybrid HIPS",VLOOKUP(F998,'Collection Maps'!$MR$5:$NM$46,MATCH(E998,'Collection Maps'!$MR$4:$NM$4,0),FALSE),VLOOKUP(F998,'Collection Maps'!$NS$6:$OO$89,MATCH(E998,'Collection Maps'!$NS$91:$OO$91,0),FALSE))</f>
        <v>11</v>
      </c>
    </row>
    <row r="999" spans="1:17" x14ac:dyDescent="0.45">
      <c r="A999" s="3" t="str">
        <f t="shared" si="60"/>
        <v>Hybrid HIPS_20_33</v>
      </c>
      <c r="B999" s="3" t="str">
        <f t="shared" si="61"/>
        <v>20_33</v>
      </c>
      <c r="C999" s="2" t="str">
        <f t="shared" si="63"/>
        <v>Missouri Valley$Hybrid HIPS$150N$Dryland$Rep$2$Plot201Row20$Range33$@ER-Pair 11</v>
      </c>
      <c r="D999" s="2">
        <v>201</v>
      </c>
      <c r="E999" s="2">
        <v>20</v>
      </c>
      <c r="F999" s="2">
        <v>33</v>
      </c>
      <c r="G999" s="2" t="s">
        <v>477</v>
      </c>
      <c r="H999" s="2">
        <v>2</v>
      </c>
      <c r="I999" s="2" t="s">
        <v>642</v>
      </c>
      <c r="J999" s="2" t="s">
        <v>551</v>
      </c>
      <c r="K999" s="2" t="s">
        <v>552</v>
      </c>
      <c r="L999" s="2" t="str">
        <f t="shared" si="62"/>
        <v>Hybrid HIPS</v>
      </c>
      <c r="M999" t="s">
        <v>469</v>
      </c>
      <c r="N999">
        <v>8</v>
      </c>
      <c r="O999">
        <f>VLOOKUP(A999,'Original Index'!$A:$C,2,FALSE)</f>
        <v>1739683</v>
      </c>
      <c r="P999" s="2">
        <f>VLOOKUP(A999,'Original Index'!$A:$C,3,FALSE)</f>
        <v>1744185</v>
      </c>
      <c r="Q999">
        <f>IF(L999="Hybrid HIPS",VLOOKUP(F999,'Collection Maps'!$MR$5:$NM$46,MATCH(E999,'Collection Maps'!$MR$4:$NM$4,0),FALSE),VLOOKUP(F999,'Collection Maps'!$NS$6:$OO$89,MATCH(E999,'Collection Maps'!$NS$91:$OO$91,0),FALSE))</f>
        <v>11</v>
      </c>
    </row>
    <row r="1000" spans="1:17" x14ac:dyDescent="0.45">
      <c r="A1000" s="3" t="str">
        <f t="shared" si="60"/>
        <v>Hybrid HIPS_21_34</v>
      </c>
      <c r="B1000" s="3" t="str">
        <f t="shared" si="61"/>
        <v>21_34</v>
      </c>
      <c r="C1000" s="2" t="str">
        <f t="shared" si="63"/>
        <v>Missouri Valley$Hybrid HIPS$150N$Dryland$Rep$2$Plot202Row21$Range34$@ER-Pair 34</v>
      </c>
      <c r="D1000" s="2">
        <v>202</v>
      </c>
      <c r="E1000" s="2">
        <v>21</v>
      </c>
      <c r="F1000" s="2">
        <v>34</v>
      </c>
      <c r="G1000" s="2" t="s">
        <v>487</v>
      </c>
      <c r="H1000" s="2">
        <v>2</v>
      </c>
      <c r="I1000" s="2" t="s">
        <v>642</v>
      </c>
      <c r="J1000" s="2" t="s">
        <v>551</v>
      </c>
      <c r="K1000" s="2" t="s">
        <v>552</v>
      </c>
      <c r="L1000" s="2" t="str">
        <f t="shared" si="62"/>
        <v>Hybrid HIPS</v>
      </c>
      <c r="M1000" t="s">
        <v>469</v>
      </c>
      <c r="N1000">
        <v>27</v>
      </c>
      <c r="O1000">
        <f>VLOOKUP(A1000,'Original Index'!$A:$C,2,FALSE)</f>
        <v>1739804</v>
      </c>
      <c r="P1000" s="2">
        <f>VLOOKUP(A1000,'Original Index'!$A:$C,3,FALSE)</f>
        <v>1744304</v>
      </c>
      <c r="Q1000">
        <f>IF(L1000="Hybrid HIPS",VLOOKUP(F1000,'Collection Maps'!$MR$5:$NM$46,MATCH(E1000,'Collection Maps'!$MR$4:$NM$4,0),FALSE),VLOOKUP(F1000,'Collection Maps'!$NS$6:$OO$89,MATCH(E1000,'Collection Maps'!$NS$91:$OO$91,0),FALSE))</f>
        <v>11</v>
      </c>
    </row>
    <row r="1001" spans="1:17" x14ac:dyDescent="0.45">
      <c r="A1001" s="3" t="str">
        <f t="shared" si="60"/>
        <v>Hybrid HIPS_20_34</v>
      </c>
      <c r="B1001" s="3" t="str">
        <f t="shared" si="61"/>
        <v>20_34</v>
      </c>
      <c r="C1001" s="2" t="str">
        <f t="shared" si="63"/>
        <v>Missouri Valley$Hybrid HIPS$150N$Dryland$Rep$2$Plot203Row20$Range34$@ER-Pair 13</v>
      </c>
      <c r="D1001" s="2">
        <v>203</v>
      </c>
      <c r="E1001" s="2">
        <v>20</v>
      </c>
      <c r="F1001" s="2">
        <v>34</v>
      </c>
      <c r="G1001" s="2" t="s">
        <v>497</v>
      </c>
      <c r="H1001" s="2">
        <v>2</v>
      </c>
      <c r="I1001" s="2" t="s">
        <v>642</v>
      </c>
      <c r="J1001" s="2" t="s">
        <v>551</v>
      </c>
      <c r="K1001" s="2" t="s">
        <v>552</v>
      </c>
      <c r="L1001" s="2" t="str">
        <f t="shared" si="62"/>
        <v>Hybrid HIPS</v>
      </c>
      <c r="M1001" t="s">
        <v>469</v>
      </c>
      <c r="N1001">
        <v>10</v>
      </c>
      <c r="O1001">
        <f>VLOOKUP(A1001,'Original Index'!$A:$C,2,FALSE)</f>
        <v>1739685</v>
      </c>
      <c r="P1001" s="2">
        <f>VLOOKUP(A1001,'Original Index'!$A:$C,3,FALSE)</f>
        <v>1744187</v>
      </c>
      <c r="Q1001">
        <f>IF(L1001="Hybrid HIPS",VLOOKUP(F1001,'Collection Maps'!$MR$5:$NM$46,MATCH(E1001,'Collection Maps'!$MR$4:$NM$4,0),FALSE),VLOOKUP(F1001,'Collection Maps'!$NS$6:$OO$89,MATCH(E1001,'Collection Maps'!$NS$91:$OO$91,0),FALSE))</f>
        <v>11</v>
      </c>
    </row>
    <row r="1002" spans="1:17" x14ac:dyDescent="0.45">
      <c r="A1002" s="3" t="str">
        <f t="shared" si="60"/>
        <v>Hybrid HIPS_20_35</v>
      </c>
      <c r="B1002" s="3" t="str">
        <f t="shared" si="61"/>
        <v>20_35</v>
      </c>
      <c r="C1002" s="2" t="str">
        <f t="shared" si="63"/>
        <v>Missouri Valley$Hybrid HIPS$150N$Dryland$Rep$2$Plot204Row20$Range35$@ER-Pair 32</v>
      </c>
      <c r="D1002" s="2">
        <v>204</v>
      </c>
      <c r="E1002" s="2">
        <v>20</v>
      </c>
      <c r="F1002" s="2">
        <v>35</v>
      </c>
      <c r="G1002" s="2" t="s">
        <v>472</v>
      </c>
      <c r="H1002" s="2">
        <v>2</v>
      </c>
      <c r="I1002" s="2" t="s">
        <v>642</v>
      </c>
      <c r="J1002" s="2" t="s">
        <v>551</v>
      </c>
      <c r="K1002" s="2" t="s">
        <v>552</v>
      </c>
      <c r="L1002" s="2" t="str">
        <f t="shared" si="62"/>
        <v>Hybrid HIPS</v>
      </c>
      <c r="M1002" t="s">
        <v>469</v>
      </c>
      <c r="N1002">
        <v>26</v>
      </c>
      <c r="O1002">
        <f>VLOOKUP(A1002,'Original Index'!$A:$C,2,FALSE)</f>
        <v>1739802</v>
      </c>
      <c r="P1002" s="2">
        <f>VLOOKUP(A1002,'Original Index'!$A:$C,3,FALSE)</f>
        <v>1744303</v>
      </c>
      <c r="Q1002">
        <f>IF(L1002="Hybrid HIPS",VLOOKUP(F1002,'Collection Maps'!$MR$5:$NM$46,MATCH(E1002,'Collection Maps'!$MR$4:$NM$4,0),FALSE),VLOOKUP(F1002,'Collection Maps'!$NS$6:$OO$89,MATCH(E1002,'Collection Maps'!$NS$91:$OO$91,0),FALSE))</f>
        <v>11</v>
      </c>
    </row>
    <row r="1003" spans="1:17" x14ac:dyDescent="0.45">
      <c r="A1003" s="3" t="str">
        <f t="shared" si="60"/>
        <v>Hybrid HIPS_21_35</v>
      </c>
      <c r="B1003" s="3" t="str">
        <f t="shared" si="61"/>
        <v>21_35</v>
      </c>
      <c r="C1003" s="2" t="str">
        <f t="shared" si="63"/>
        <v>Missouri Valley$Hybrid HIPS$150N$Dryland$Rep$2$Plot205Row21$Range35$@ER-Pair 14</v>
      </c>
      <c r="D1003" s="2">
        <v>205</v>
      </c>
      <c r="E1003" s="2">
        <v>21</v>
      </c>
      <c r="F1003" s="2">
        <v>35</v>
      </c>
      <c r="G1003" s="2" t="s">
        <v>491</v>
      </c>
      <c r="H1003" s="2">
        <v>2</v>
      </c>
      <c r="I1003" s="2" t="s">
        <v>642</v>
      </c>
      <c r="J1003" s="2" t="s">
        <v>551</v>
      </c>
      <c r="K1003" s="2" t="s">
        <v>552</v>
      </c>
      <c r="L1003" s="2" t="str">
        <f t="shared" si="62"/>
        <v>Hybrid HIPS</v>
      </c>
      <c r="M1003" t="s">
        <v>469</v>
      </c>
      <c r="N1003">
        <v>11</v>
      </c>
      <c r="O1003">
        <f>VLOOKUP(A1003,'Original Index'!$A:$C,2,FALSE)</f>
        <v>1739686</v>
      </c>
      <c r="P1003" s="2">
        <f>VLOOKUP(A1003,'Original Index'!$A:$C,3,FALSE)</f>
        <v>1744188</v>
      </c>
      <c r="Q1003">
        <f>IF(L1003="Hybrid HIPS",VLOOKUP(F1003,'Collection Maps'!$MR$5:$NM$46,MATCH(E1003,'Collection Maps'!$MR$4:$NM$4,0),FALSE),VLOOKUP(F1003,'Collection Maps'!$NS$6:$OO$89,MATCH(E1003,'Collection Maps'!$NS$91:$OO$91,0),FALSE))</f>
        <v>11</v>
      </c>
    </row>
    <row r="1004" spans="1:17" x14ac:dyDescent="0.45">
      <c r="A1004" s="3" t="str">
        <f t="shared" si="60"/>
        <v>Hybrid HIPS_21_36</v>
      </c>
      <c r="B1004" s="3" t="str">
        <f t="shared" si="61"/>
        <v>21_36</v>
      </c>
      <c r="C1004" s="2" t="str">
        <f t="shared" si="63"/>
        <v>Missouri Valley$Hybrid HIPS$150N$Dryland$Rep$2$Plot206Row21$Range36$@ER-Pair 26</v>
      </c>
      <c r="D1004" s="2">
        <v>206</v>
      </c>
      <c r="E1004" s="2">
        <v>21</v>
      </c>
      <c r="F1004" s="2">
        <v>36</v>
      </c>
      <c r="G1004" s="2" t="s">
        <v>500</v>
      </c>
      <c r="H1004" s="2">
        <v>2</v>
      </c>
      <c r="I1004" s="2" t="s">
        <v>642</v>
      </c>
      <c r="J1004" s="2" t="s">
        <v>551</v>
      </c>
      <c r="K1004" s="2" t="s">
        <v>552</v>
      </c>
      <c r="L1004" s="2" t="str">
        <f t="shared" si="62"/>
        <v>Hybrid HIPS</v>
      </c>
      <c r="M1004" t="s">
        <v>469</v>
      </c>
      <c r="N1004">
        <v>20</v>
      </c>
      <c r="O1004">
        <f>VLOOKUP(A1004,'Original Index'!$A:$C,2,FALSE)</f>
        <v>1739696</v>
      </c>
      <c r="P1004" s="2">
        <f>VLOOKUP(A1004,'Original Index'!$A:$C,3,FALSE)</f>
        <v>1744197</v>
      </c>
      <c r="Q1004">
        <f>IF(L1004="Hybrid HIPS",VLOOKUP(F1004,'Collection Maps'!$MR$5:$NM$46,MATCH(E1004,'Collection Maps'!$MR$4:$NM$4,0),FALSE),VLOOKUP(F1004,'Collection Maps'!$NS$6:$OO$89,MATCH(E1004,'Collection Maps'!$NS$91:$OO$91,0),FALSE))</f>
        <v>11</v>
      </c>
    </row>
    <row r="1005" spans="1:17" x14ac:dyDescent="0.45">
      <c r="A1005" s="3" t="str">
        <f t="shared" si="60"/>
        <v>Hybrid HIPS_20_36</v>
      </c>
      <c r="B1005" s="3" t="str">
        <f t="shared" si="61"/>
        <v>20_36</v>
      </c>
      <c r="C1005" s="2" t="str">
        <f t="shared" si="63"/>
        <v>Missouri Valley$Hybrid HIPS$150N$Dryland$Rep$2$Plot207Row20$Range36$@ER-Pair 5</v>
      </c>
      <c r="D1005" s="2">
        <v>207</v>
      </c>
      <c r="E1005" s="2">
        <v>20</v>
      </c>
      <c r="F1005" s="2">
        <v>36</v>
      </c>
      <c r="G1005" s="2" t="s">
        <v>476</v>
      </c>
      <c r="H1005" s="2">
        <v>2</v>
      </c>
      <c r="I1005" s="2" t="s">
        <v>642</v>
      </c>
      <c r="J1005" s="2" t="s">
        <v>551</v>
      </c>
      <c r="K1005" s="2" t="s">
        <v>552</v>
      </c>
      <c r="L1005" s="2" t="str">
        <f t="shared" si="62"/>
        <v>Hybrid HIPS</v>
      </c>
      <c r="M1005" t="s">
        <v>469</v>
      </c>
      <c r="N1005">
        <v>4</v>
      </c>
      <c r="O1005">
        <f>VLOOKUP(A1005,'Original Index'!$A:$C,2,FALSE)</f>
        <v>1739677</v>
      </c>
      <c r="P1005" s="2">
        <f>VLOOKUP(A1005,'Original Index'!$A:$C,3,FALSE)</f>
        <v>1744181</v>
      </c>
      <c r="Q1005">
        <f>IF(L1005="Hybrid HIPS",VLOOKUP(F1005,'Collection Maps'!$MR$5:$NM$46,MATCH(E1005,'Collection Maps'!$MR$4:$NM$4,0),FALSE),VLOOKUP(F1005,'Collection Maps'!$NS$6:$OO$89,MATCH(E1005,'Collection Maps'!$NS$91:$OO$91,0),FALSE))</f>
        <v>11</v>
      </c>
    </row>
    <row r="1006" spans="1:17" x14ac:dyDescent="0.45">
      <c r="A1006" s="3" t="str">
        <f t="shared" si="60"/>
        <v>Hybrid HIPS_20_37</v>
      </c>
      <c r="B1006" s="3" t="str">
        <f t="shared" si="61"/>
        <v>20_37</v>
      </c>
      <c r="C1006" s="2" t="str">
        <f t="shared" si="63"/>
        <v>Missouri Valley$Hybrid HIPS$150N$Dryland$Rep$2$Plot208Row20$Range37$@ER-Pair 37</v>
      </c>
      <c r="D1006" s="2">
        <v>208</v>
      </c>
      <c r="E1006" s="2">
        <v>20</v>
      </c>
      <c r="F1006" s="2">
        <v>37</v>
      </c>
      <c r="G1006" s="2" t="s">
        <v>471</v>
      </c>
      <c r="H1006" s="2">
        <v>2</v>
      </c>
      <c r="I1006" s="2" t="s">
        <v>642</v>
      </c>
      <c r="J1006" s="2" t="s">
        <v>551</v>
      </c>
      <c r="K1006" s="2" t="s">
        <v>552</v>
      </c>
      <c r="L1006" s="2" t="str">
        <f t="shared" si="62"/>
        <v>Hybrid HIPS</v>
      </c>
      <c r="M1006" t="s">
        <v>469</v>
      </c>
      <c r="N1006">
        <v>28</v>
      </c>
      <c r="O1006">
        <f>VLOOKUP(A1006,'Original Index'!$A:$C,2,FALSE)</f>
        <v>1739806</v>
      </c>
      <c r="P1006" s="2">
        <f>VLOOKUP(A1006,'Original Index'!$A:$C,3,FALSE)</f>
        <v>1744305</v>
      </c>
      <c r="Q1006">
        <f>IF(L1006="Hybrid HIPS",VLOOKUP(F1006,'Collection Maps'!$MR$5:$NM$46,MATCH(E1006,'Collection Maps'!$MR$4:$NM$4,0),FALSE),VLOOKUP(F1006,'Collection Maps'!$NS$6:$OO$89,MATCH(E1006,'Collection Maps'!$NS$91:$OO$91,0),FALSE))</f>
        <v>11</v>
      </c>
    </row>
    <row r="1007" spans="1:17" x14ac:dyDescent="0.45">
      <c r="A1007" s="3" t="str">
        <f t="shared" si="60"/>
        <v>Hybrid HIPS_21_37</v>
      </c>
      <c r="B1007" s="3" t="str">
        <f t="shared" si="61"/>
        <v>21_37</v>
      </c>
      <c r="C1007" s="2" t="str">
        <f t="shared" si="63"/>
        <v>Missouri Valley$Hybrid HIPS$150N$Dryland$Rep$2$Plot209Row21$Range37$@ER-Pair 16</v>
      </c>
      <c r="D1007" s="2">
        <v>209</v>
      </c>
      <c r="E1007" s="2">
        <v>21</v>
      </c>
      <c r="F1007" s="2">
        <v>37</v>
      </c>
      <c r="G1007" s="2" t="s">
        <v>489</v>
      </c>
      <c r="H1007" s="2">
        <v>2</v>
      </c>
      <c r="I1007" s="2" t="s">
        <v>642</v>
      </c>
      <c r="J1007" s="2" t="s">
        <v>551</v>
      </c>
      <c r="K1007" s="2" t="s">
        <v>552</v>
      </c>
      <c r="L1007" s="2" t="str">
        <f t="shared" si="62"/>
        <v>Hybrid HIPS</v>
      </c>
      <c r="M1007" t="s">
        <v>469</v>
      </c>
      <c r="N1007">
        <v>12</v>
      </c>
      <c r="O1007">
        <f>VLOOKUP(A1007,'Original Index'!$A:$C,2,FALSE)</f>
        <v>1739687</v>
      </c>
      <c r="P1007" s="2">
        <f>VLOOKUP(A1007,'Original Index'!$A:$C,3,FALSE)</f>
        <v>1744189</v>
      </c>
      <c r="Q1007">
        <f>IF(L1007="Hybrid HIPS",VLOOKUP(F1007,'Collection Maps'!$MR$5:$NM$46,MATCH(E1007,'Collection Maps'!$MR$4:$NM$4,0),FALSE),VLOOKUP(F1007,'Collection Maps'!$NS$6:$OO$89,MATCH(E1007,'Collection Maps'!$NS$91:$OO$91,0),FALSE))</f>
        <v>11</v>
      </c>
    </row>
    <row r="1008" spans="1:17" x14ac:dyDescent="0.45">
      <c r="A1008" s="3" t="str">
        <f t="shared" si="60"/>
        <v>Hybrid HIPS_21_38</v>
      </c>
      <c r="B1008" s="3" t="str">
        <f t="shared" si="61"/>
        <v>21_38</v>
      </c>
      <c r="C1008" s="2" t="str">
        <f t="shared" si="63"/>
        <v>Missouri Valley$Hybrid HIPS$150N$Dryland$Rep$2$Plot210Row21$Range38$@ER-Pair 12</v>
      </c>
      <c r="D1008" s="2">
        <v>210</v>
      </c>
      <c r="E1008" s="2">
        <v>21</v>
      </c>
      <c r="F1008" s="2">
        <v>38</v>
      </c>
      <c r="G1008" s="2" t="s">
        <v>480</v>
      </c>
      <c r="H1008" s="2">
        <v>2</v>
      </c>
      <c r="I1008" s="2" t="s">
        <v>642</v>
      </c>
      <c r="J1008" s="2" t="s">
        <v>551</v>
      </c>
      <c r="K1008" s="2" t="s">
        <v>552</v>
      </c>
      <c r="L1008" s="2" t="str">
        <f t="shared" si="62"/>
        <v>Hybrid HIPS</v>
      </c>
      <c r="M1008" t="s">
        <v>469</v>
      </c>
      <c r="N1008">
        <v>9</v>
      </c>
      <c r="O1008">
        <f>VLOOKUP(A1008,'Original Index'!$A:$C,2,FALSE)</f>
        <v>1739684</v>
      </c>
      <c r="P1008" s="2">
        <f>VLOOKUP(A1008,'Original Index'!$A:$C,3,FALSE)</f>
        <v>1744186</v>
      </c>
      <c r="Q1008">
        <f>IF(L1008="Hybrid HIPS",VLOOKUP(F1008,'Collection Maps'!$MR$5:$NM$46,MATCH(E1008,'Collection Maps'!$MR$4:$NM$4,0),FALSE),VLOOKUP(F1008,'Collection Maps'!$NS$6:$OO$89,MATCH(E1008,'Collection Maps'!$NS$91:$OO$91,0),FALSE))</f>
        <v>12</v>
      </c>
    </row>
    <row r="1009" spans="1:17" x14ac:dyDescent="0.45">
      <c r="A1009" s="3" t="str">
        <f t="shared" si="60"/>
        <v>Hybrid HIPS_20_38</v>
      </c>
      <c r="B1009" s="3" t="str">
        <f t="shared" si="61"/>
        <v>20_38</v>
      </c>
      <c r="C1009" s="2" t="str">
        <f t="shared" si="63"/>
        <v>Missouri Valley$Hybrid HIPS$150N$Dryland$Rep$2$Plot211Row20$Range38$@ER-Pair 4</v>
      </c>
      <c r="D1009" s="2">
        <v>211</v>
      </c>
      <c r="E1009" s="2">
        <v>20</v>
      </c>
      <c r="F1009" s="2">
        <v>38</v>
      </c>
      <c r="G1009" s="2" t="s">
        <v>496</v>
      </c>
      <c r="H1009" s="2">
        <v>2</v>
      </c>
      <c r="I1009" s="2" t="s">
        <v>642</v>
      </c>
      <c r="J1009" s="2" t="s">
        <v>551</v>
      </c>
      <c r="K1009" s="2" t="s">
        <v>552</v>
      </c>
      <c r="L1009" s="2" t="str">
        <f t="shared" si="62"/>
        <v>Hybrid HIPS</v>
      </c>
      <c r="M1009" t="s">
        <v>469</v>
      </c>
      <c r="N1009">
        <v>3</v>
      </c>
      <c r="O1009">
        <f>VLOOKUP(A1009,'Original Index'!$A:$C,2,FALSE)</f>
        <v>1739676</v>
      </c>
      <c r="P1009" s="2">
        <f>VLOOKUP(A1009,'Original Index'!$A:$C,3,FALSE)</f>
        <v>1744180</v>
      </c>
      <c r="Q1009">
        <f>IF(L1009="Hybrid HIPS",VLOOKUP(F1009,'Collection Maps'!$MR$5:$NM$46,MATCH(E1009,'Collection Maps'!$MR$4:$NM$4,0),FALSE),VLOOKUP(F1009,'Collection Maps'!$NS$6:$OO$89,MATCH(E1009,'Collection Maps'!$NS$91:$OO$91,0),FALSE))</f>
        <v>12</v>
      </c>
    </row>
    <row r="1010" spans="1:17" x14ac:dyDescent="0.45">
      <c r="A1010" s="3" t="str">
        <f t="shared" si="60"/>
        <v>Hybrid HIPS_20_39</v>
      </c>
      <c r="B1010" s="3" t="str">
        <f t="shared" si="61"/>
        <v>20_39</v>
      </c>
      <c r="C1010" s="2" t="str">
        <f t="shared" si="63"/>
        <v>Missouri Valley$Hybrid HIPS$150N$Dryland$Rep$2$Plot212Row20$Range39$@ER-Pair 19</v>
      </c>
      <c r="D1010" s="2">
        <v>212</v>
      </c>
      <c r="E1010" s="2">
        <v>20</v>
      </c>
      <c r="F1010" s="2">
        <v>39</v>
      </c>
      <c r="G1010" s="2" t="s">
        <v>490</v>
      </c>
      <c r="H1010" s="2">
        <v>2</v>
      </c>
      <c r="I1010" s="2" t="s">
        <v>642</v>
      </c>
      <c r="J1010" s="2" t="s">
        <v>551</v>
      </c>
      <c r="K1010" s="2" t="s">
        <v>552</v>
      </c>
      <c r="L1010" s="2" t="str">
        <f t="shared" si="62"/>
        <v>Hybrid HIPS</v>
      </c>
      <c r="M1010" t="s">
        <v>469</v>
      </c>
      <c r="N1010">
        <v>14</v>
      </c>
      <c r="O1010">
        <f>VLOOKUP(A1010,'Original Index'!$A:$C,2,FALSE)</f>
        <v>1739689</v>
      </c>
      <c r="P1010" s="2">
        <f>VLOOKUP(A1010,'Original Index'!$A:$C,3,FALSE)</f>
        <v>1744191</v>
      </c>
      <c r="Q1010">
        <f>IF(L1010="Hybrid HIPS",VLOOKUP(F1010,'Collection Maps'!$MR$5:$NM$46,MATCH(E1010,'Collection Maps'!$MR$4:$NM$4,0),FALSE),VLOOKUP(F1010,'Collection Maps'!$NS$6:$OO$89,MATCH(E1010,'Collection Maps'!$NS$91:$OO$91,0),FALSE))</f>
        <v>12</v>
      </c>
    </row>
    <row r="1011" spans="1:17" x14ac:dyDescent="0.45">
      <c r="A1011" s="3" t="str">
        <f t="shared" si="60"/>
        <v>Hybrid HIPS_21_39</v>
      </c>
      <c r="B1011" s="3" t="str">
        <f t="shared" si="61"/>
        <v>21_39</v>
      </c>
      <c r="C1011" s="2" t="str">
        <f t="shared" si="63"/>
        <v>Missouri Valley$Hybrid HIPS$150N$Dryland$Rep$2$Plot213Row21$Range39$@ER-Pair 38</v>
      </c>
      <c r="D1011" s="2">
        <v>213</v>
      </c>
      <c r="E1011" s="2">
        <v>21</v>
      </c>
      <c r="F1011" s="2">
        <v>39</v>
      </c>
      <c r="G1011" s="2" t="s">
        <v>495</v>
      </c>
      <c r="H1011" s="2">
        <v>2</v>
      </c>
      <c r="I1011" s="2" t="s">
        <v>642</v>
      </c>
      <c r="J1011" s="2" t="s">
        <v>551</v>
      </c>
      <c r="K1011" s="2" t="s">
        <v>552</v>
      </c>
      <c r="L1011" s="2" t="str">
        <f t="shared" si="62"/>
        <v>Hybrid HIPS</v>
      </c>
      <c r="M1011" t="s">
        <v>469</v>
      </c>
      <c r="N1011">
        <v>29</v>
      </c>
      <c r="O1011">
        <f>VLOOKUP(A1011,'Original Index'!$A:$C,2,FALSE)</f>
        <v>1739807</v>
      </c>
      <c r="P1011" s="2">
        <f>VLOOKUP(A1011,'Original Index'!$A:$C,3,FALSE)</f>
        <v>1744306</v>
      </c>
      <c r="Q1011">
        <f>IF(L1011="Hybrid HIPS",VLOOKUP(F1011,'Collection Maps'!$MR$5:$NM$46,MATCH(E1011,'Collection Maps'!$MR$4:$NM$4,0),FALSE),VLOOKUP(F1011,'Collection Maps'!$NS$6:$OO$89,MATCH(E1011,'Collection Maps'!$NS$91:$OO$91,0),FALSE))</f>
        <v>12</v>
      </c>
    </row>
    <row r="1012" spans="1:17" x14ac:dyDescent="0.45">
      <c r="A1012" s="3" t="str">
        <f t="shared" si="60"/>
        <v>Hybrid HIPS_21_40</v>
      </c>
      <c r="B1012" s="3" t="str">
        <f t="shared" si="61"/>
        <v>21_40</v>
      </c>
      <c r="C1012" s="2" t="str">
        <f t="shared" si="63"/>
        <v>Missouri Valley$Hybrid HIPS$150N$Dryland$Rep$2$Plot214Row21$Range40$@ER-Pair 30</v>
      </c>
      <c r="D1012" s="2">
        <v>214</v>
      </c>
      <c r="E1012" s="2">
        <v>21</v>
      </c>
      <c r="F1012" s="2">
        <v>40</v>
      </c>
      <c r="G1012" s="2" t="s">
        <v>481</v>
      </c>
      <c r="H1012" s="2">
        <v>2</v>
      </c>
      <c r="I1012" s="2" t="s">
        <v>642</v>
      </c>
      <c r="J1012" s="2" t="s">
        <v>551</v>
      </c>
      <c r="K1012" s="2" t="s">
        <v>552</v>
      </c>
      <c r="L1012" s="2" t="str">
        <f t="shared" si="62"/>
        <v>Hybrid HIPS</v>
      </c>
      <c r="M1012" t="s">
        <v>469</v>
      </c>
      <c r="N1012">
        <v>24</v>
      </c>
      <c r="O1012">
        <f>VLOOKUP(A1012,'Original Index'!$A:$C,2,FALSE)</f>
        <v>1739700</v>
      </c>
      <c r="P1012" s="2">
        <f>VLOOKUP(A1012,'Original Index'!$A:$C,3,FALSE)</f>
        <v>1744301</v>
      </c>
      <c r="Q1012">
        <f>IF(L1012="Hybrid HIPS",VLOOKUP(F1012,'Collection Maps'!$MR$5:$NM$46,MATCH(E1012,'Collection Maps'!$MR$4:$NM$4,0),FALSE),VLOOKUP(F1012,'Collection Maps'!$NS$6:$OO$89,MATCH(E1012,'Collection Maps'!$NS$91:$OO$91,0),FALSE))</f>
        <v>12</v>
      </c>
    </row>
    <row r="1013" spans="1:17" x14ac:dyDescent="0.45">
      <c r="A1013" s="3" t="str">
        <f t="shared" si="60"/>
        <v>Hybrid HIPS_20_40</v>
      </c>
      <c r="B1013" s="3" t="str">
        <f t="shared" si="61"/>
        <v>20_40</v>
      </c>
      <c r="C1013" s="2" t="str">
        <f t="shared" si="63"/>
        <v>Missouri Valley$Hybrid HIPS$150N$Dryland$Rep$2$Plot215Row20$Range40$@ER-Pair 24</v>
      </c>
      <c r="D1013" s="2">
        <v>215</v>
      </c>
      <c r="E1013" s="2">
        <v>20</v>
      </c>
      <c r="F1013" s="2">
        <v>40</v>
      </c>
      <c r="G1013" s="2" t="s">
        <v>478</v>
      </c>
      <c r="H1013" s="2">
        <v>2</v>
      </c>
      <c r="I1013" s="2" t="s">
        <v>642</v>
      </c>
      <c r="J1013" s="2" t="s">
        <v>551</v>
      </c>
      <c r="K1013" s="2" t="s">
        <v>552</v>
      </c>
      <c r="L1013" s="2" t="str">
        <f t="shared" si="62"/>
        <v>Hybrid HIPS</v>
      </c>
      <c r="M1013" t="s">
        <v>469</v>
      </c>
      <c r="N1013">
        <v>18</v>
      </c>
      <c r="O1013">
        <f>VLOOKUP(A1013,'Original Index'!$A:$C,2,FALSE)</f>
        <v>1739694</v>
      </c>
      <c r="P1013" s="2">
        <f>VLOOKUP(A1013,'Original Index'!$A:$C,3,FALSE)</f>
        <v>1744195</v>
      </c>
      <c r="Q1013">
        <f>IF(L1013="Hybrid HIPS",VLOOKUP(F1013,'Collection Maps'!$MR$5:$NM$46,MATCH(E1013,'Collection Maps'!$MR$4:$NM$4,0),FALSE),VLOOKUP(F1013,'Collection Maps'!$NS$6:$OO$89,MATCH(E1013,'Collection Maps'!$NS$91:$OO$91,0),FALSE))</f>
        <v>12</v>
      </c>
    </row>
    <row r="1014" spans="1:17" x14ac:dyDescent="0.45">
      <c r="A1014" s="3" t="str">
        <f t="shared" si="60"/>
        <v>Hybrid HIPS_19_40</v>
      </c>
      <c r="B1014" s="3" t="str">
        <f t="shared" si="61"/>
        <v>19_40</v>
      </c>
      <c r="C1014" s="2" t="str">
        <f t="shared" si="63"/>
        <v>Missouri Valley$Hybrid HIPS$150N$Dryland$Rep$2$Plot216Row19$Range40$@ER-Pair 17</v>
      </c>
      <c r="D1014" s="2">
        <v>216</v>
      </c>
      <c r="E1014" s="2">
        <v>19</v>
      </c>
      <c r="F1014" s="2">
        <v>40</v>
      </c>
      <c r="G1014" s="2" t="s">
        <v>488</v>
      </c>
      <c r="H1014" s="2">
        <v>2</v>
      </c>
      <c r="I1014" s="2" t="s">
        <v>642</v>
      </c>
      <c r="J1014" s="2" t="s">
        <v>551</v>
      </c>
      <c r="K1014" s="2" t="s">
        <v>552</v>
      </c>
      <c r="L1014" s="2" t="str">
        <f t="shared" si="62"/>
        <v>Hybrid HIPS</v>
      </c>
      <c r="M1014" t="s">
        <v>469</v>
      </c>
      <c r="N1014">
        <v>13</v>
      </c>
      <c r="O1014">
        <f>VLOOKUP(A1014,'Original Index'!$A:$C,2,FALSE)</f>
        <v>1739688</v>
      </c>
      <c r="P1014" s="2">
        <f>VLOOKUP(A1014,'Original Index'!$A:$C,3,FALSE)</f>
        <v>1744190</v>
      </c>
      <c r="Q1014">
        <f>IF(L1014="Hybrid HIPS",VLOOKUP(F1014,'Collection Maps'!$MR$5:$NM$46,MATCH(E1014,'Collection Maps'!$MR$4:$NM$4,0),FALSE),VLOOKUP(F1014,'Collection Maps'!$NS$6:$OO$89,MATCH(E1014,'Collection Maps'!$NS$91:$OO$91,0),FALSE))</f>
        <v>12</v>
      </c>
    </row>
    <row r="1015" spans="1:17" x14ac:dyDescent="0.45">
      <c r="A1015" s="3" t="str">
        <f t="shared" si="60"/>
        <v>Hybrid HIPS_18_40</v>
      </c>
      <c r="B1015" s="3" t="str">
        <f t="shared" si="61"/>
        <v>18_40</v>
      </c>
      <c r="C1015" s="2" t="str">
        <f t="shared" si="63"/>
        <v>Missouri Valley$Hybrid HIPS$150N$Dryland$Rep$2$Plot217Row18$Range40$@ER-Pair 1</v>
      </c>
      <c r="D1015" s="2">
        <v>217</v>
      </c>
      <c r="E1015" s="2">
        <v>18</v>
      </c>
      <c r="F1015" s="2">
        <v>40</v>
      </c>
      <c r="G1015" s="2" t="s">
        <v>484</v>
      </c>
      <c r="H1015" s="2">
        <v>2</v>
      </c>
      <c r="I1015" s="2" t="s">
        <v>642</v>
      </c>
      <c r="J1015" s="2" t="s">
        <v>551</v>
      </c>
      <c r="K1015" s="2" t="s">
        <v>552</v>
      </c>
      <c r="L1015" s="2" t="str">
        <f t="shared" si="62"/>
        <v>Hybrid HIPS</v>
      </c>
      <c r="M1015" t="s">
        <v>469</v>
      </c>
      <c r="N1015">
        <v>1</v>
      </c>
      <c r="O1015">
        <f>VLOOKUP(A1015,'Original Index'!$A:$C,2,FALSE)</f>
        <v>1739674</v>
      </c>
      <c r="P1015" s="2">
        <f>VLOOKUP(A1015,'Original Index'!$A:$C,3,FALSE)</f>
        <v>1744178</v>
      </c>
      <c r="Q1015">
        <f>IF(L1015="Hybrid HIPS",VLOOKUP(F1015,'Collection Maps'!$MR$5:$NM$46,MATCH(E1015,'Collection Maps'!$MR$4:$NM$4,0),FALSE),VLOOKUP(F1015,'Collection Maps'!$NS$6:$OO$89,MATCH(E1015,'Collection Maps'!$NS$91:$OO$91,0),FALSE))</f>
        <v>12</v>
      </c>
    </row>
    <row r="1016" spans="1:17" x14ac:dyDescent="0.45">
      <c r="A1016" s="3" t="str">
        <f t="shared" si="60"/>
        <v>Hybrid HIPS_17_40</v>
      </c>
      <c r="B1016" s="3" t="str">
        <f t="shared" si="61"/>
        <v>17_40</v>
      </c>
      <c r="C1016" s="2" t="str">
        <f t="shared" si="63"/>
        <v>Missouri Valley$Hybrid HIPS$150N$Dryland$Rep$2$Plot218Row17$Range40$@ER-Pair 6</v>
      </c>
      <c r="D1016" s="2">
        <v>218</v>
      </c>
      <c r="E1016" s="2">
        <v>17</v>
      </c>
      <c r="F1016" s="2">
        <v>40</v>
      </c>
      <c r="G1016" s="2" t="s">
        <v>492</v>
      </c>
      <c r="H1016" s="2">
        <v>2</v>
      </c>
      <c r="I1016" s="2" t="s">
        <v>642</v>
      </c>
      <c r="J1016" s="2" t="s">
        <v>551</v>
      </c>
      <c r="K1016" s="2" t="s">
        <v>552</v>
      </c>
      <c r="L1016" s="2" t="str">
        <f t="shared" si="62"/>
        <v>Hybrid HIPS</v>
      </c>
      <c r="M1016" t="s">
        <v>469</v>
      </c>
      <c r="N1016">
        <v>5</v>
      </c>
      <c r="O1016">
        <f>VLOOKUP(A1016,'Original Index'!$A:$C,2,FALSE)</f>
        <v>1739678</v>
      </c>
      <c r="P1016" s="2">
        <f>VLOOKUP(A1016,'Original Index'!$A:$C,3,FALSE)</f>
        <v>1744182</v>
      </c>
      <c r="Q1016">
        <f>IF(L1016="Hybrid HIPS",VLOOKUP(F1016,'Collection Maps'!$MR$5:$NM$46,MATCH(E1016,'Collection Maps'!$MR$4:$NM$4,0),FALSE),VLOOKUP(F1016,'Collection Maps'!$NS$6:$OO$89,MATCH(E1016,'Collection Maps'!$NS$91:$OO$91,0),FALSE))</f>
        <v>12</v>
      </c>
    </row>
    <row r="1017" spans="1:17" x14ac:dyDescent="0.45">
      <c r="A1017" s="3" t="str">
        <f t="shared" si="60"/>
        <v>Hybrid HIPS_16_40</v>
      </c>
      <c r="B1017" s="3" t="str">
        <f t="shared" si="61"/>
        <v>16_40</v>
      </c>
      <c r="C1017" s="2" t="str">
        <f t="shared" si="63"/>
        <v>Missouri Valley$Hybrid HIPS$150N$Dryland$Rep$2$Plot219Row16$Range40$@ER-Pair 3</v>
      </c>
      <c r="D1017" s="2">
        <v>219</v>
      </c>
      <c r="E1017" s="2">
        <v>16</v>
      </c>
      <c r="F1017" s="2">
        <v>40</v>
      </c>
      <c r="G1017" s="2" t="s">
        <v>485</v>
      </c>
      <c r="H1017" s="2">
        <v>2</v>
      </c>
      <c r="I1017" s="2" t="s">
        <v>642</v>
      </c>
      <c r="J1017" s="2" t="s">
        <v>551</v>
      </c>
      <c r="K1017" s="2" t="s">
        <v>552</v>
      </c>
      <c r="L1017" s="2" t="str">
        <f t="shared" si="62"/>
        <v>Hybrid HIPS</v>
      </c>
      <c r="M1017" t="s">
        <v>469</v>
      </c>
      <c r="N1017">
        <v>2</v>
      </c>
      <c r="O1017">
        <f>VLOOKUP(A1017,'Original Index'!$A:$C,2,FALSE)</f>
        <v>1739675</v>
      </c>
      <c r="P1017" s="2">
        <f>VLOOKUP(A1017,'Original Index'!$A:$C,3,FALSE)</f>
        <v>1744179</v>
      </c>
      <c r="Q1017">
        <f>IF(L1017="Hybrid HIPS",VLOOKUP(F1017,'Collection Maps'!$MR$5:$NM$46,MATCH(E1017,'Collection Maps'!$MR$4:$NM$4,0),FALSE),VLOOKUP(F1017,'Collection Maps'!$NS$6:$OO$89,MATCH(E1017,'Collection Maps'!$NS$91:$OO$91,0),FALSE))</f>
        <v>12</v>
      </c>
    </row>
    <row r="1018" spans="1:17" x14ac:dyDescent="0.45">
      <c r="A1018" s="3" t="str">
        <f t="shared" si="60"/>
        <v>Hybrid HIPS_15_40</v>
      </c>
      <c r="B1018" s="3" t="str">
        <f t="shared" si="61"/>
        <v>15_40</v>
      </c>
      <c r="C1018" s="2" t="str">
        <f t="shared" si="63"/>
        <v>Missouri Valley$Hybrid HIPS$150N$Dryland$Rep$2$Plot220Row15$Range40$@ER-Pair 7</v>
      </c>
      <c r="D1018" s="2">
        <v>220</v>
      </c>
      <c r="E1018" s="2">
        <v>15</v>
      </c>
      <c r="F1018" s="2">
        <v>40</v>
      </c>
      <c r="G1018" s="2" t="s">
        <v>479</v>
      </c>
      <c r="H1018" s="2">
        <v>2</v>
      </c>
      <c r="I1018" s="2" t="s">
        <v>642</v>
      </c>
      <c r="J1018" s="2" t="s">
        <v>551</v>
      </c>
      <c r="K1018" s="2" t="s">
        <v>552</v>
      </c>
      <c r="L1018" s="2" t="str">
        <f t="shared" si="62"/>
        <v>Hybrid HIPS</v>
      </c>
      <c r="M1018" t="s">
        <v>469</v>
      </c>
      <c r="N1018">
        <v>6</v>
      </c>
      <c r="O1018">
        <f>VLOOKUP(A1018,'Original Index'!$A:$C,2,FALSE)</f>
        <v>1739679</v>
      </c>
      <c r="P1018" s="2">
        <f>VLOOKUP(A1018,'Original Index'!$A:$C,3,FALSE)</f>
        <v>1744183</v>
      </c>
      <c r="Q1018">
        <f>IF(L1018="Hybrid HIPS",VLOOKUP(F1018,'Collection Maps'!$MR$5:$NM$46,MATCH(E1018,'Collection Maps'!$MR$4:$NM$4,0),FALSE),VLOOKUP(F1018,'Collection Maps'!$NS$6:$OO$89,MATCH(E1018,'Collection Maps'!$NS$91:$OO$91,0),FALSE))</f>
        <v>12</v>
      </c>
    </row>
    <row r="1019" spans="1:17" x14ac:dyDescent="0.45">
      <c r="A1019" s="3" t="str">
        <f t="shared" si="60"/>
        <v>Hybrid HIPS_14_40</v>
      </c>
      <c r="B1019" s="3" t="str">
        <f t="shared" si="61"/>
        <v>14_40</v>
      </c>
      <c r="C1019" s="2" t="str">
        <f t="shared" si="63"/>
        <v>Missouri Valley$Hybrid HIPS$150N$Dryland$Rep$2$Plot221Row14$Range40$@ER-Pair 27</v>
      </c>
      <c r="D1019" s="2">
        <v>221</v>
      </c>
      <c r="E1019" s="2">
        <v>14</v>
      </c>
      <c r="F1019" s="2">
        <v>40</v>
      </c>
      <c r="G1019" s="2" t="s">
        <v>482</v>
      </c>
      <c r="H1019" s="2">
        <v>2</v>
      </c>
      <c r="I1019" s="2" t="s">
        <v>642</v>
      </c>
      <c r="J1019" s="2" t="s">
        <v>551</v>
      </c>
      <c r="K1019" s="2" t="s">
        <v>552</v>
      </c>
      <c r="L1019" s="2" t="str">
        <f t="shared" si="62"/>
        <v>Hybrid HIPS</v>
      </c>
      <c r="M1019" t="s">
        <v>469</v>
      </c>
      <c r="N1019">
        <v>21</v>
      </c>
      <c r="O1019">
        <f>VLOOKUP(A1019,'Original Index'!$A:$C,2,FALSE)</f>
        <v>1739697</v>
      </c>
      <c r="P1019" s="2">
        <f>VLOOKUP(A1019,'Original Index'!$A:$C,3,FALSE)</f>
        <v>1744198</v>
      </c>
      <c r="Q1019">
        <f>IF(L1019="Hybrid HIPS",VLOOKUP(F1019,'Collection Maps'!$MR$5:$NM$46,MATCH(E1019,'Collection Maps'!$MR$4:$NM$4,0),FALSE),VLOOKUP(F1019,'Collection Maps'!$NS$6:$OO$89,MATCH(E1019,'Collection Maps'!$NS$91:$OO$91,0),FALSE))</f>
        <v>12</v>
      </c>
    </row>
    <row r="1020" spans="1:17" x14ac:dyDescent="0.45">
      <c r="A1020" s="3" t="str">
        <f t="shared" si="60"/>
        <v>Hybrid HIPS_13_40</v>
      </c>
      <c r="B1020" s="3" t="str">
        <f t="shared" si="61"/>
        <v>13_40</v>
      </c>
      <c r="C1020" s="2" t="str">
        <f t="shared" si="63"/>
        <v>Missouri Valley$Hybrid HIPS$150N$Dryland$Rep$2$Plot222Row13$Range40$@ER-Pair 22</v>
      </c>
      <c r="D1020" s="2">
        <v>222</v>
      </c>
      <c r="E1020" s="2">
        <v>13</v>
      </c>
      <c r="F1020" s="2">
        <v>40</v>
      </c>
      <c r="G1020" s="2" t="s">
        <v>499</v>
      </c>
      <c r="H1020" s="2">
        <v>2</v>
      </c>
      <c r="I1020" s="2" t="s">
        <v>642</v>
      </c>
      <c r="J1020" s="2" t="s">
        <v>551</v>
      </c>
      <c r="K1020" s="2" t="s">
        <v>552</v>
      </c>
      <c r="L1020" s="2" t="str">
        <f t="shared" si="62"/>
        <v>Hybrid HIPS</v>
      </c>
      <c r="M1020" t="s">
        <v>469</v>
      </c>
      <c r="N1020">
        <v>17</v>
      </c>
      <c r="O1020">
        <f>VLOOKUP(A1020,'Original Index'!$A:$C,2,FALSE)</f>
        <v>1739692</v>
      </c>
      <c r="P1020" s="2">
        <f>VLOOKUP(A1020,'Original Index'!$A:$C,3,FALSE)</f>
        <v>1744194</v>
      </c>
      <c r="Q1020">
        <f>IF(L1020="Hybrid HIPS",VLOOKUP(F1020,'Collection Maps'!$MR$5:$NM$46,MATCH(E1020,'Collection Maps'!$MR$4:$NM$4,0),FALSE),VLOOKUP(F1020,'Collection Maps'!$NS$6:$OO$89,MATCH(E1020,'Collection Maps'!$NS$91:$OO$91,0),FALSE))</f>
        <v>12</v>
      </c>
    </row>
    <row r="1021" spans="1:17" x14ac:dyDescent="0.45">
      <c r="A1021" s="3" t="str">
        <f t="shared" si="60"/>
        <v>Hybrid HIPS_13_41</v>
      </c>
      <c r="B1021" s="3" t="str">
        <f t="shared" si="61"/>
        <v>13_41</v>
      </c>
      <c r="C1021" s="2" t="str">
        <f t="shared" si="63"/>
        <v>Missouri Valley$Hybrid HIPS$150N$Dryland$Rep$2$Plot223Row13$Range41$@ER-Pair 29</v>
      </c>
      <c r="D1021" s="2">
        <v>223</v>
      </c>
      <c r="E1021" s="2">
        <v>13</v>
      </c>
      <c r="F1021" s="2">
        <v>41</v>
      </c>
      <c r="G1021" s="2" t="s">
        <v>474</v>
      </c>
      <c r="H1021" s="2">
        <v>2</v>
      </c>
      <c r="I1021" s="2" t="s">
        <v>642</v>
      </c>
      <c r="J1021" s="2" t="s">
        <v>551</v>
      </c>
      <c r="K1021" s="2" t="s">
        <v>552</v>
      </c>
      <c r="L1021" s="2" t="str">
        <f t="shared" si="62"/>
        <v>Hybrid HIPS</v>
      </c>
      <c r="M1021" t="s">
        <v>469</v>
      </c>
      <c r="N1021">
        <v>23</v>
      </c>
      <c r="O1021">
        <f>VLOOKUP(A1021,'Original Index'!$A:$C,2,FALSE)</f>
        <v>1739699</v>
      </c>
      <c r="P1021" s="2">
        <f>VLOOKUP(A1021,'Original Index'!$A:$C,3,FALSE)</f>
        <v>1744200</v>
      </c>
      <c r="Q1021">
        <f>IF(L1021="Hybrid HIPS",VLOOKUP(F1021,'Collection Maps'!$MR$5:$NM$46,MATCH(E1021,'Collection Maps'!$MR$4:$NM$4,0),FALSE),VLOOKUP(F1021,'Collection Maps'!$NS$6:$OO$89,MATCH(E1021,'Collection Maps'!$NS$91:$OO$91,0),FALSE))</f>
        <v>12</v>
      </c>
    </row>
    <row r="1022" spans="1:17" x14ac:dyDescent="0.45">
      <c r="A1022" s="3" t="str">
        <f t="shared" si="60"/>
        <v>Hybrid HIPS_14_41</v>
      </c>
      <c r="B1022" s="3" t="str">
        <f t="shared" si="61"/>
        <v>14_41</v>
      </c>
      <c r="C1022" s="2" t="str">
        <f t="shared" si="63"/>
        <v>Missouri Valley$Hybrid HIPS$150N$Dryland$Rep$2$Plot224Row14$Range41$@ER-Pair 20</v>
      </c>
      <c r="D1022" s="2">
        <v>224</v>
      </c>
      <c r="E1022" s="2">
        <v>14</v>
      </c>
      <c r="F1022" s="2">
        <v>41</v>
      </c>
      <c r="G1022" s="2" t="s">
        <v>498</v>
      </c>
      <c r="H1022" s="2">
        <v>2</v>
      </c>
      <c r="I1022" s="2" t="s">
        <v>642</v>
      </c>
      <c r="J1022" s="2" t="s">
        <v>551</v>
      </c>
      <c r="K1022" s="2" t="s">
        <v>552</v>
      </c>
      <c r="L1022" s="2" t="str">
        <f t="shared" si="62"/>
        <v>Hybrid HIPS</v>
      </c>
      <c r="M1022" t="s">
        <v>469</v>
      </c>
      <c r="N1022">
        <v>15</v>
      </c>
      <c r="O1022">
        <f>VLOOKUP(A1022,'Original Index'!$A:$C,2,FALSE)</f>
        <v>1739690</v>
      </c>
      <c r="P1022" s="2">
        <f>VLOOKUP(A1022,'Original Index'!$A:$C,3,FALSE)</f>
        <v>1744192</v>
      </c>
      <c r="Q1022">
        <f>IF(L1022="Hybrid HIPS",VLOOKUP(F1022,'Collection Maps'!$MR$5:$NM$46,MATCH(E1022,'Collection Maps'!$MR$4:$NM$4,0),FALSE),VLOOKUP(F1022,'Collection Maps'!$NS$6:$OO$89,MATCH(E1022,'Collection Maps'!$NS$91:$OO$91,0),FALSE))</f>
        <v>12</v>
      </c>
    </row>
    <row r="1023" spans="1:17" x14ac:dyDescent="0.45">
      <c r="A1023" s="3" t="str">
        <f t="shared" si="60"/>
        <v>Hybrid HIPS_15_41</v>
      </c>
      <c r="B1023" s="3" t="str">
        <f t="shared" si="61"/>
        <v>15_41</v>
      </c>
      <c r="C1023" s="2" t="str">
        <f t="shared" si="63"/>
        <v>Missouri Valley$Hybrid HIPS$150N$Dryland$Rep$2$Plot225Row15$Range41$@ER-Pair 9</v>
      </c>
      <c r="D1023" s="2">
        <v>225</v>
      </c>
      <c r="E1023" s="2">
        <v>15</v>
      </c>
      <c r="F1023" s="2">
        <v>41</v>
      </c>
      <c r="G1023" s="2" t="s">
        <v>493</v>
      </c>
      <c r="H1023" s="2">
        <v>2</v>
      </c>
      <c r="I1023" s="2" t="s">
        <v>642</v>
      </c>
      <c r="J1023" s="2" t="s">
        <v>551</v>
      </c>
      <c r="K1023" s="2" t="s">
        <v>552</v>
      </c>
      <c r="L1023" s="2" t="str">
        <f t="shared" si="62"/>
        <v>Hybrid HIPS</v>
      </c>
      <c r="M1023" t="s">
        <v>469</v>
      </c>
      <c r="N1023">
        <v>7</v>
      </c>
      <c r="O1023">
        <f>VLOOKUP(A1023,'Original Index'!$A:$C,2,FALSE)</f>
        <v>1739681</v>
      </c>
      <c r="P1023" s="2">
        <f>VLOOKUP(A1023,'Original Index'!$A:$C,3,FALSE)</f>
        <v>1744184</v>
      </c>
      <c r="Q1023">
        <f>IF(L1023="Hybrid HIPS",VLOOKUP(F1023,'Collection Maps'!$MR$5:$NM$46,MATCH(E1023,'Collection Maps'!$MR$4:$NM$4,0),FALSE),VLOOKUP(F1023,'Collection Maps'!$NS$6:$OO$89,MATCH(E1023,'Collection Maps'!$NS$91:$OO$91,0),FALSE))</f>
        <v>12</v>
      </c>
    </row>
    <row r="1024" spans="1:17" x14ac:dyDescent="0.45">
      <c r="A1024" s="3" t="str">
        <f t="shared" si="60"/>
        <v>Hybrid HIPS_16_41</v>
      </c>
      <c r="B1024" s="3" t="str">
        <f t="shared" si="61"/>
        <v>16_41</v>
      </c>
      <c r="C1024" s="2" t="str">
        <f t="shared" si="63"/>
        <v>Missouri Valley$Hybrid HIPS$150N$Dryland$Rep$2$Plot226Row16$Range41$@ER-Pair 28</v>
      </c>
      <c r="D1024" s="2">
        <v>226</v>
      </c>
      <c r="E1024" s="2">
        <v>16</v>
      </c>
      <c r="F1024" s="2">
        <v>41</v>
      </c>
      <c r="G1024" s="2" t="s">
        <v>483</v>
      </c>
      <c r="H1024" s="2">
        <v>2</v>
      </c>
      <c r="I1024" s="2" t="s">
        <v>642</v>
      </c>
      <c r="J1024" s="2" t="s">
        <v>551</v>
      </c>
      <c r="K1024" s="2" t="s">
        <v>552</v>
      </c>
      <c r="L1024" s="2" t="str">
        <f t="shared" si="62"/>
        <v>Hybrid HIPS</v>
      </c>
      <c r="M1024" t="s">
        <v>469</v>
      </c>
      <c r="N1024">
        <v>22</v>
      </c>
      <c r="O1024">
        <f>VLOOKUP(A1024,'Original Index'!$A:$C,2,FALSE)</f>
        <v>1739698</v>
      </c>
      <c r="P1024" s="2">
        <f>VLOOKUP(A1024,'Original Index'!$A:$C,3,FALSE)</f>
        <v>1744199</v>
      </c>
      <c r="Q1024">
        <f>IF(L1024="Hybrid HIPS",VLOOKUP(F1024,'Collection Maps'!$MR$5:$NM$46,MATCH(E1024,'Collection Maps'!$MR$4:$NM$4,0),FALSE),VLOOKUP(F1024,'Collection Maps'!$NS$6:$OO$89,MATCH(E1024,'Collection Maps'!$NS$91:$OO$91,0),FALSE))</f>
        <v>12</v>
      </c>
    </row>
    <row r="1025" spans="1:17" x14ac:dyDescent="0.45">
      <c r="A1025" s="3" t="str">
        <f t="shared" si="60"/>
        <v>Hybrid HIPS_17_41</v>
      </c>
      <c r="B1025" s="3" t="str">
        <f t="shared" si="61"/>
        <v>17_41</v>
      </c>
      <c r="C1025" s="2" t="str">
        <f t="shared" si="63"/>
        <v>Missouri Valley$Hybrid HIPS$150N$Dryland$Rep$2$Plot227Row17$Range41$@ER-Pair 25</v>
      </c>
      <c r="D1025" s="2">
        <v>227</v>
      </c>
      <c r="E1025" s="2">
        <v>17</v>
      </c>
      <c r="F1025" s="2">
        <v>41</v>
      </c>
      <c r="G1025" s="2" t="s">
        <v>475</v>
      </c>
      <c r="H1025" s="2">
        <v>2</v>
      </c>
      <c r="I1025" s="2" t="s">
        <v>642</v>
      </c>
      <c r="J1025" s="2" t="s">
        <v>551</v>
      </c>
      <c r="K1025" s="2" t="s">
        <v>552</v>
      </c>
      <c r="L1025" s="2" t="str">
        <f t="shared" si="62"/>
        <v>Hybrid HIPS</v>
      </c>
      <c r="M1025" t="s">
        <v>469</v>
      </c>
      <c r="N1025">
        <v>19</v>
      </c>
      <c r="O1025">
        <f>VLOOKUP(A1025,'Original Index'!$A:$C,2,FALSE)</f>
        <v>1739695</v>
      </c>
      <c r="P1025" s="2">
        <f>VLOOKUP(A1025,'Original Index'!$A:$C,3,FALSE)</f>
        <v>1744196</v>
      </c>
      <c r="Q1025">
        <f>IF(L1025="Hybrid HIPS",VLOOKUP(F1025,'Collection Maps'!$MR$5:$NM$46,MATCH(E1025,'Collection Maps'!$MR$4:$NM$4,0),FALSE),VLOOKUP(F1025,'Collection Maps'!$NS$6:$OO$89,MATCH(E1025,'Collection Maps'!$NS$91:$OO$91,0),FALSE))</f>
        <v>12</v>
      </c>
    </row>
    <row r="1026" spans="1:17" x14ac:dyDescent="0.45">
      <c r="A1026" s="3" t="str">
        <f t="shared" ref="A1026:A1043" si="64">L1026&amp;"_"&amp;B1026</f>
        <v>Hybrid HIPS_18_41</v>
      </c>
      <c r="B1026" s="3" t="str">
        <f t="shared" ref="B1026:B1043" si="65">E1026&amp;"_"&amp;F1026</f>
        <v>18_41</v>
      </c>
      <c r="C1026" s="2" t="str">
        <f t="shared" si="63"/>
        <v>Missouri Valley$Hybrid HIPS$150N$Dryland$Rep$2$Plot228Row18$Range41$@ER-Pair 40</v>
      </c>
      <c r="D1026" s="2">
        <v>228</v>
      </c>
      <c r="E1026" s="2">
        <v>18</v>
      </c>
      <c r="F1026" s="2">
        <v>41</v>
      </c>
      <c r="G1026" s="2" t="s">
        <v>494</v>
      </c>
      <c r="H1026" s="2">
        <v>2</v>
      </c>
      <c r="I1026" s="2" t="s">
        <v>642</v>
      </c>
      <c r="J1026" s="2" t="s">
        <v>551</v>
      </c>
      <c r="K1026" s="2" t="s">
        <v>552</v>
      </c>
      <c r="L1026" s="2" t="str">
        <f t="shared" ref="L1026:L1043" si="66">IF(M1026="LC2120","Inbred HIPS","Hybrid HIPS")</f>
        <v>Hybrid HIPS</v>
      </c>
      <c r="M1026" t="s">
        <v>469</v>
      </c>
      <c r="N1026">
        <v>31</v>
      </c>
      <c r="O1026">
        <f>VLOOKUP(A1026,'Original Index'!$A:$C,2,FALSE)</f>
        <v>1739809</v>
      </c>
      <c r="P1026" s="2">
        <f>VLOOKUP(A1026,'Original Index'!$A:$C,3,FALSE)</f>
        <v>1744308</v>
      </c>
      <c r="Q1026">
        <f>IF(L1026="Hybrid HIPS",VLOOKUP(F1026,'Collection Maps'!$MR$5:$NM$46,MATCH(E1026,'Collection Maps'!$MR$4:$NM$4,0),FALSE),VLOOKUP(F1026,'Collection Maps'!$NS$6:$OO$89,MATCH(E1026,'Collection Maps'!$NS$91:$OO$91,0),FALSE))</f>
        <v>12</v>
      </c>
    </row>
    <row r="1027" spans="1:17" x14ac:dyDescent="0.45">
      <c r="A1027" s="3" t="str">
        <f t="shared" si="64"/>
        <v>Hybrid HIPS_19_41</v>
      </c>
      <c r="B1027" s="3" t="str">
        <f t="shared" si="65"/>
        <v>19_41</v>
      </c>
      <c r="C1027" s="2" t="str">
        <f t="shared" ref="C1027:C1043" si="67">K1027&amp;"$"&amp;L1027&amp;"$"&amp;I1027&amp;"$"&amp;J1027&amp;"$"&amp;"Rep"&amp;"$"&amp;H1027&amp;"$"&amp;"Plot"&amp;D1027&amp;"Row"&amp;E1027&amp;"$"&amp;"Range"&amp;F1027&amp;"$"&amp;"@"&amp;G1027</f>
        <v>Missouri Valley$Hybrid HIPS$150N$Dryland$Rep$2$Plot229Row19$Range41$@ER-Pair 39</v>
      </c>
      <c r="D1027" s="2">
        <v>229</v>
      </c>
      <c r="E1027" s="2">
        <v>19</v>
      </c>
      <c r="F1027" s="2">
        <v>41</v>
      </c>
      <c r="G1027" s="2" t="s">
        <v>473</v>
      </c>
      <c r="H1027" s="2">
        <v>2</v>
      </c>
      <c r="I1027" s="2" t="s">
        <v>642</v>
      </c>
      <c r="J1027" s="2" t="s">
        <v>551</v>
      </c>
      <c r="K1027" s="2" t="s">
        <v>552</v>
      </c>
      <c r="L1027" s="2" t="str">
        <f t="shared" si="66"/>
        <v>Hybrid HIPS</v>
      </c>
      <c r="M1027" t="s">
        <v>469</v>
      </c>
      <c r="N1027">
        <v>30</v>
      </c>
      <c r="O1027">
        <f>VLOOKUP(A1027,'Original Index'!$A:$C,2,FALSE)</f>
        <v>1739808</v>
      </c>
      <c r="P1027" s="2">
        <f>VLOOKUP(A1027,'Original Index'!$A:$C,3,FALSE)</f>
        <v>1744307</v>
      </c>
      <c r="Q1027">
        <f>IF(L1027="Hybrid HIPS",VLOOKUP(F1027,'Collection Maps'!$MR$5:$NM$46,MATCH(E1027,'Collection Maps'!$MR$4:$NM$4,0),FALSE),VLOOKUP(F1027,'Collection Maps'!$NS$6:$OO$89,MATCH(E1027,'Collection Maps'!$NS$91:$OO$91,0),FALSE))</f>
        <v>12</v>
      </c>
    </row>
    <row r="1028" spans="1:17" x14ac:dyDescent="0.45">
      <c r="A1028" s="3" t="str">
        <f t="shared" si="64"/>
        <v>Hybrid HIPS_20_41</v>
      </c>
      <c r="B1028" s="3" t="str">
        <f t="shared" si="65"/>
        <v>20_41</v>
      </c>
      <c r="C1028" s="2" t="str">
        <f t="shared" si="67"/>
        <v>Missouri Valley$Hybrid HIPS$150N$Dryland$Rep$2$Plot230Row20$Range41$@ER-Pair 21</v>
      </c>
      <c r="D1028" s="2">
        <v>230</v>
      </c>
      <c r="E1028" s="2">
        <v>20</v>
      </c>
      <c r="F1028" s="2">
        <v>41</v>
      </c>
      <c r="G1028" s="2" t="s">
        <v>470</v>
      </c>
      <c r="H1028" s="2">
        <v>2</v>
      </c>
      <c r="I1028" s="2" t="s">
        <v>642</v>
      </c>
      <c r="J1028" s="2" t="s">
        <v>551</v>
      </c>
      <c r="K1028" s="2" t="s">
        <v>552</v>
      </c>
      <c r="L1028" s="2" t="str">
        <f t="shared" si="66"/>
        <v>Hybrid HIPS</v>
      </c>
      <c r="M1028" t="s">
        <v>469</v>
      </c>
      <c r="N1028">
        <v>16</v>
      </c>
      <c r="O1028">
        <f>VLOOKUP(A1028,'Original Index'!$A:$C,2,FALSE)</f>
        <v>1739691</v>
      </c>
      <c r="P1028" s="2">
        <f>VLOOKUP(A1028,'Original Index'!$A:$C,3,FALSE)</f>
        <v>1744193</v>
      </c>
      <c r="Q1028">
        <f>IF(L1028="Hybrid HIPS",VLOOKUP(F1028,'Collection Maps'!$MR$5:$NM$46,MATCH(E1028,'Collection Maps'!$MR$4:$NM$4,0),FALSE),VLOOKUP(F1028,'Collection Maps'!$NS$6:$OO$89,MATCH(E1028,'Collection Maps'!$NS$91:$OO$91,0),FALSE))</f>
        <v>12</v>
      </c>
    </row>
    <row r="1029" spans="1:17" x14ac:dyDescent="0.45">
      <c r="A1029" s="3" t="str">
        <f t="shared" si="64"/>
        <v>Hybrid HIPS_21_41</v>
      </c>
      <c r="B1029" s="3" t="str">
        <f t="shared" si="65"/>
        <v>21_41</v>
      </c>
      <c r="C1029" s="2" t="str">
        <f t="shared" si="67"/>
        <v>Missouri Valley$Hybrid HIPS$150N$Dryland$Rep$2$Plot231Row21$Range41$@ER-Pair 31</v>
      </c>
      <c r="D1029" s="2">
        <v>231</v>
      </c>
      <c r="E1029" s="2">
        <v>21</v>
      </c>
      <c r="F1029" s="2">
        <v>41</v>
      </c>
      <c r="G1029" s="2" t="s">
        <v>486</v>
      </c>
      <c r="H1029" s="2">
        <v>2</v>
      </c>
      <c r="I1029" s="2" t="s">
        <v>642</v>
      </c>
      <c r="J1029" s="2" t="s">
        <v>551</v>
      </c>
      <c r="K1029" s="2" t="s">
        <v>552</v>
      </c>
      <c r="L1029" s="2" t="str">
        <f t="shared" si="66"/>
        <v>Hybrid HIPS</v>
      </c>
      <c r="M1029" t="s">
        <v>469</v>
      </c>
      <c r="N1029">
        <v>25</v>
      </c>
      <c r="O1029">
        <f>VLOOKUP(A1029,'Original Index'!$A:$C,2,FALSE)</f>
        <v>1739801</v>
      </c>
      <c r="P1029" s="2">
        <f>VLOOKUP(A1029,'Original Index'!$A:$C,3,FALSE)</f>
        <v>1744302</v>
      </c>
      <c r="Q1029">
        <f>IF(L1029="Hybrid HIPS",VLOOKUP(F1029,'Collection Maps'!$MR$5:$NM$46,MATCH(E1029,'Collection Maps'!$MR$4:$NM$4,0),FALSE),VLOOKUP(F1029,'Collection Maps'!$NS$6:$OO$89,MATCH(E1029,'Collection Maps'!$NS$91:$OO$91,0),FALSE))</f>
        <v>12</v>
      </c>
    </row>
    <row r="1030" spans="1:17" x14ac:dyDescent="0.45">
      <c r="A1030" s="3" t="str">
        <f t="shared" si="64"/>
        <v>Inbred HIPS_2_82</v>
      </c>
      <c r="B1030" s="3" t="str">
        <f t="shared" si="65"/>
        <v>2_82</v>
      </c>
      <c r="C1030" s="2" t="str">
        <f t="shared" si="67"/>
        <v>Missouri Valley$Inbred HIPS$150N$Dryland$Rep$-$PlotFillerRow2$Range82$@Filler</v>
      </c>
      <c r="D1030" s="2" t="s">
        <v>638</v>
      </c>
      <c r="E1030" s="2">
        <v>2</v>
      </c>
      <c r="F1030" s="2">
        <v>82</v>
      </c>
      <c r="G1030" s="2" t="s">
        <v>638</v>
      </c>
      <c r="H1030" s="2" t="s">
        <v>631</v>
      </c>
      <c r="I1030" s="2" t="s">
        <v>642</v>
      </c>
      <c r="J1030" s="2" t="s">
        <v>551</v>
      </c>
      <c r="K1030" s="2" t="s">
        <v>552</v>
      </c>
      <c r="L1030" s="2" t="str">
        <f t="shared" si="66"/>
        <v>Inbred HIPS</v>
      </c>
      <c r="M1030" t="s">
        <v>379</v>
      </c>
      <c r="N1030" t="s">
        <v>631</v>
      </c>
      <c r="O1030" t="s">
        <v>638</v>
      </c>
      <c r="P1030" s="2" t="s">
        <v>638</v>
      </c>
      <c r="Q1030">
        <f>IF(L1030="Hybrid HIPS",VLOOKUP(F1030,'Collection Maps'!$MR$5:$NM$46,MATCH(E1030,'Collection Maps'!$MR$4:$NM$4,0),FALSE),VLOOKUP(F1030,'Collection Maps'!$NS$6:$OO$89,MATCH(E1030,'Collection Maps'!$NS$91:$OO$91,0),FALSE))</f>
        <v>52</v>
      </c>
    </row>
    <row r="1031" spans="1:17" x14ac:dyDescent="0.45">
      <c r="A1031" s="3" t="str">
        <f t="shared" si="64"/>
        <v>Inbred HIPS_3_82</v>
      </c>
      <c r="B1031" s="3" t="str">
        <f t="shared" si="65"/>
        <v>3_82</v>
      </c>
      <c r="C1031" s="2" t="str">
        <f t="shared" si="67"/>
        <v>Missouri Valley$Inbred HIPS$150N$Dryland$Rep$-$PlotFillerRow3$Range82$@Filler</v>
      </c>
      <c r="D1031" s="2" t="s">
        <v>638</v>
      </c>
      <c r="E1031" s="2">
        <v>3</v>
      </c>
      <c r="F1031" s="2">
        <v>82</v>
      </c>
      <c r="G1031" s="2" t="s">
        <v>638</v>
      </c>
      <c r="H1031" s="2" t="s">
        <v>631</v>
      </c>
      <c r="I1031" s="2" t="s">
        <v>642</v>
      </c>
      <c r="J1031" s="2" t="s">
        <v>551</v>
      </c>
      <c r="K1031" s="2" t="s">
        <v>552</v>
      </c>
      <c r="L1031" s="2" t="str">
        <f t="shared" si="66"/>
        <v>Inbred HIPS</v>
      </c>
      <c r="M1031" t="s">
        <v>379</v>
      </c>
      <c r="N1031" t="s">
        <v>631</v>
      </c>
      <c r="O1031" t="s">
        <v>638</v>
      </c>
      <c r="P1031" s="2" t="s">
        <v>638</v>
      </c>
      <c r="Q1031">
        <f>IF(L1031="Hybrid HIPS",VLOOKUP(F1031,'Collection Maps'!$MR$5:$NM$46,MATCH(E1031,'Collection Maps'!$MR$4:$NM$4,0),FALSE),VLOOKUP(F1031,'Collection Maps'!$NS$6:$OO$89,MATCH(E1031,'Collection Maps'!$NS$91:$OO$91,0),FALSE))</f>
        <v>52</v>
      </c>
    </row>
    <row r="1032" spans="1:17" x14ac:dyDescent="0.45">
      <c r="A1032" s="3" t="str">
        <f t="shared" si="64"/>
        <v>Inbred HIPS_4_82</v>
      </c>
      <c r="B1032" s="3" t="str">
        <f t="shared" si="65"/>
        <v>4_82</v>
      </c>
      <c r="C1032" s="2" t="str">
        <f t="shared" si="67"/>
        <v>Missouri Valley$Inbred HIPS$150N$Dryland$Rep$-$PlotFillerRow4$Range82$@Filler</v>
      </c>
      <c r="D1032" s="2" t="s">
        <v>638</v>
      </c>
      <c r="E1032" s="2">
        <v>4</v>
      </c>
      <c r="F1032" s="2">
        <v>82</v>
      </c>
      <c r="G1032" s="2" t="s">
        <v>638</v>
      </c>
      <c r="H1032" s="2" t="s">
        <v>631</v>
      </c>
      <c r="I1032" s="2" t="s">
        <v>642</v>
      </c>
      <c r="J1032" s="2" t="s">
        <v>551</v>
      </c>
      <c r="K1032" s="2" t="s">
        <v>552</v>
      </c>
      <c r="L1032" s="2" t="str">
        <f t="shared" si="66"/>
        <v>Inbred HIPS</v>
      </c>
      <c r="M1032" t="s">
        <v>379</v>
      </c>
      <c r="N1032" t="s">
        <v>631</v>
      </c>
      <c r="O1032" t="s">
        <v>638</v>
      </c>
      <c r="P1032" s="2" t="s">
        <v>638</v>
      </c>
      <c r="Q1032">
        <f>IF(L1032="Hybrid HIPS",VLOOKUP(F1032,'Collection Maps'!$MR$5:$NM$46,MATCH(E1032,'Collection Maps'!$MR$4:$NM$4,0),FALSE),VLOOKUP(F1032,'Collection Maps'!$NS$6:$OO$89,MATCH(E1032,'Collection Maps'!$NS$91:$OO$91,0),FALSE))</f>
        <v>52</v>
      </c>
    </row>
    <row r="1033" spans="1:17" x14ac:dyDescent="0.45">
      <c r="A1033" s="3" t="str">
        <f t="shared" si="64"/>
        <v>Inbred HIPS_5_82</v>
      </c>
      <c r="B1033" s="3" t="str">
        <f t="shared" si="65"/>
        <v>5_82</v>
      </c>
      <c r="C1033" s="2" t="str">
        <f t="shared" si="67"/>
        <v>Missouri Valley$Inbred HIPS$150N$Dryland$Rep$-$PlotFillerRow5$Range82$@Filler</v>
      </c>
      <c r="D1033" s="2" t="s">
        <v>638</v>
      </c>
      <c r="E1033" s="2">
        <v>5</v>
      </c>
      <c r="F1033" s="2">
        <v>82</v>
      </c>
      <c r="G1033" s="2" t="s">
        <v>638</v>
      </c>
      <c r="H1033" s="2" t="s">
        <v>631</v>
      </c>
      <c r="I1033" s="2" t="s">
        <v>642</v>
      </c>
      <c r="J1033" s="2" t="s">
        <v>551</v>
      </c>
      <c r="K1033" s="2" t="s">
        <v>552</v>
      </c>
      <c r="L1033" s="2" t="str">
        <f t="shared" si="66"/>
        <v>Inbred HIPS</v>
      </c>
      <c r="M1033" t="s">
        <v>379</v>
      </c>
      <c r="N1033" t="s">
        <v>631</v>
      </c>
      <c r="O1033" t="s">
        <v>638</v>
      </c>
      <c r="P1033" s="2" t="s">
        <v>638</v>
      </c>
      <c r="Q1033">
        <f>IF(L1033="Hybrid HIPS",VLOOKUP(F1033,'Collection Maps'!$MR$5:$NM$46,MATCH(E1033,'Collection Maps'!$MR$4:$NM$4,0),FALSE),VLOOKUP(F1033,'Collection Maps'!$NS$6:$OO$89,MATCH(E1033,'Collection Maps'!$NS$91:$OO$91,0),FALSE))</f>
        <v>52</v>
      </c>
    </row>
    <row r="1034" spans="1:17" x14ac:dyDescent="0.45">
      <c r="A1034" s="3" t="str">
        <f t="shared" si="64"/>
        <v>Inbred HIPS_2_42</v>
      </c>
      <c r="B1034" s="3" t="str">
        <f t="shared" si="65"/>
        <v>2_42</v>
      </c>
      <c r="C1034" s="2" t="str">
        <f t="shared" si="67"/>
        <v>Missouri Valley$Inbred HIPS$150N$Dryland$Rep$-$PlotFillerRow2$Range42$@Filler</v>
      </c>
      <c r="D1034" s="2" t="s">
        <v>638</v>
      </c>
      <c r="E1034" s="2">
        <v>2</v>
      </c>
      <c r="F1034" s="2">
        <v>42</v>
      </c>
      <c r="G1034" s="2" t="s">
        <v>638</v>
      </c>
      <c r="H1034" s="2" t="s">
        <v>631</v>
      </c>
      <c r="I1034" s="2" t="s">
        <v>642</v>
      </c>
      <c r="J1034" s="2" t="s">
        <v>551</v>
      </c>
      <c r="K1034" s="2" t="s">
        <v>552</v>
      </c>
      <c r="L1034" s="2" t="str">
        <f t="shared" si="66"/>
        <v>Inbred HIPS</v>
      </c>
      <c r="M1034" t="s">
        <v>379</v>
      </c>
      <c r="N1034" t="s">
        <v>631</v>
      </c>
      <c r="O1034" t="s">
        <v>638</v>
      </c>
      <c r="P1034" s="2" t="s">
        <v>638</v>
      </c>
      <c r="Q1034">
        <f>IF(L1034="Hybrid HIPS",VLOOKUP(F1034,'Collection Maps'!$MR$5:$NM$46,MATCH(E1034,'Collection Maps'!$MR$4:$NM$4,0),FALSE),VLOOKUP(F1034,'Collection Maps'!$NS$6:$OO$89,MATCH(E1034,'Collection Maps'!$NS$91:$OO$91,0),FALSE))</f>
        <v>32</v>
      </c>
    </row>
    <row r="1035" spans="1:17" x14ac:dyDescent="0.45">
      <c r="A1035" s="3" t="str">
        <f t="shared" si="64"/>
        <v>Inbred HIPS_3_42</v>
      </c>
      <c r="B1035" s="3" t="str">
        <f t="shared" si="65"/>
        <v>3_42</v>
      </c>
      <c r="C1035" s="2" t="str">
        <f t="shared" si="67"/>
        <v>Missouri Valley$Inbred HIPS$150N$Dryland$Rep$-$PlotFillerRow3$Range42$@Filler</v>
      </c>
      <c r="D1035" s="2" t="s">
        <v>638</v>
      </c>
      <c r="E1035" s="2">
        <v>3</v>
      </c>
      <c r="F1035" s="2">
        <v>42</v>
      </c>
      <c r="G1035" s="2" t="s">
        <v>638</v>
      </c>
      <c r="H1035" s="2" t="s">
        <v>631</v>
      </c>
      <c r="I1035" s="2" t="s">
        <v>642</v>
      </c>
      <c r="J1035" s="2" t="s">
        <v>551</v>
      </c>
      <c r="K1035" s="2" t="s">
        <v>552</v>
      </c>
      <c r="L1035" s="2" t="str">
        <f t="shared" si="66"/>
        <v>Inbred HIPS</v>
      </c>
      <c r="M1035" t="s">
        <v>379</v>
      </c>
      <c r="N1035" t="s">
        <v>631</v>
      </c>
      <c r="O1035" t="s">
        <v>638</v>
      </c>
      <c r="P1035" s="2" t="s">
        <v>638</v>
      </c>
      <c r="Q1035">
        <f>IF(L1035="Hybrid HIPS",VLOOKUP(F1035,'Collection Maps'!$MR$5:$NM$46,MATCH(E1035,'Collection Maps'!$MR$4:$NM$4,0),FALSE),VLOOKUP(F1035,'Collection Maps'!$NS$6:$OO$89,MATCH(E1035,'Collection Maps'!$NS$91:$OO$91,0),FALSE))</f>
        <v>32</v>
      </c>
    </row>
    <row r="1036" spans="1:17" x14ac:dyDescent="0.45">
      <c r="A1036" s="3" t="str">
        <f t="shared" si="64"/>
        <v>Inbred HIPS_4_42</v>
      </c>
      <c r="B1036" s="3" t="str">
        <f t="shared" si="65"/>
        <v>4_42</v>
      </c>
      <c r="C1036" s="2" t="str">
        <f t="shared" si="67"/>
        <v>Missouri Valley$Inbred HIPS$150N$Dryland$Rep$-$PlotFillerRow4$Range42$@Filler</v>
      </c>
      <c r="D1036" s="2" t="s">
        <v>638</v>
      </c>
      <c r="E1036" s="2">
        <v>4</v>
      </c>
      <c r="F1036" s="2">
        <v>42</v>
      </c>
      <c r="G1036" s="2" t="s">
        <v>638</v>
      </c>
      <c r="H1036" s="2" t="s">
        <v>631</v>
      </c>
      <c r="I1036" s="2" t="s">
        <v>642</v>
      </c>
      <c r="J1036" s="2" t="s">
        <v>551</v>
      </c>
      <c r="K1036" s="2" t="s">
        <v>552</v>
      </c>
      <c r="L1036" s="2" t="str">
        <f t="shared" si="66"/>
        <v>Inbred HIPS</v>
      </c>
      <c r="M1036" t="s">
        <v>379</v>
      </c>
      <c r="N1036" t="s">
        <v>631</v>
      </c>
      <c r="O1036" t="s">
        <v>638</v>
      </c>
      <c r="P1036" s="2" t="s">
        <v>638</v>
      </c>
      <c r="Q1036">
        <f>IF(L1036="Hybrid HIPS",VLOOKUP(F1036,'Collection Maps'!$MR$5:$NM$46,MATCH(E1036,'Collection Maps'!$MR$4:$NM$4,0),FALSE),VLOOKUP(F1036,'Collection Maps'!$NS$6:$OO$89,MATCH(E1036,'Collection Maps'!$NS$91:$OO$91,0),FALSE))</f>
        <v>32</v>
      </c>
    </row>
    <row r="1037" spans="1:17" x14ac:dyDescent="0.45">
      <c r="A1037" s="3" t="str">
        <f t="shared" si="64"/>
        <v>Inbred HIPS_5_42</v>
      </c>
      <c r="B1037" s="3" t="str">
        <f t="shared" si="65"/>
        <v>5_42</v>
      </c>
      <c r="C1037" s="2" t="str">
        <f t="shared" si="67"/>
        <v>Missouri Valley$Inbred HIPS$150N$Dryland$Rep$-$PlotFillerRow5$Range42$@Filler</v>
      </c>
      <c r="D1037" s="2" t="s">
        <v>638</v>
      </c>
      <c r="E1037" s="2">
        <v>5</v>
      </c>
      <c r="F1037" s="2">
        <v>42</v>
      </c>
      <c r="G1037" s="2" t="s">
        <v>638</v>
      </c>
      <c r="H1037" s="2" t="s">
        <v>631</v>
      </c>
      <c r="I1037" s="2" t="s">
        <v>642</v>
      </c>
      <c r="J1037" s="2" t="s">
        <v>551</v>
      </c>
      <c r="K1037" s="2" t="s">
        <v>552</v>
      </c>
      <c r="L1037" s="2" t="str">
        <f t="shared" si="66"/>
        <v>Inbred HIPS</v>
      </c>
      <c r="M1037" t="s">
        <v>379</v>
      </c>
      <c r="N1037" t="s">
        <v>631</v>
      </c>
      <c r="O1037" t="s">
        <v>638</v>
      </c>
      <c r="P1037" s="2" t="s">
        <v>638</v>
      </c>
      <c r="Q1037">
        <f>IF(L1037="Hybrid HIPS",VLOOKUP(F1037,'Collection Maps'!$MR$5:$NM$46,MATCH(E1037,'Collection Maps'!$MR$4:$NM$4,0),FALSE),VLOOKUP(F1037,'Collection Maps'!$NS$6:$OO$89,MATCH(E1037,'Collection Maps'!$NS$91:$OO$91,0),FALSE))</f>
        <v>32</v>
      </c>
    </row>
    <row r="1038" spans="1:17" x14ac:dyDescent="0.45">
      <c r="A1038" s="3" t="str">
        <f t="shared" si="64"/>
        <v>Hybrid HIPS_9_17</v>
      </c>
      <c r="B1038" s="3" t="str">
        <f t="shared" si="65"/>
        <v>9_17</v>
      </c>
      <c r="C1038" s="2" t="str">
        <f t="shared" si="67"/>
        <v>Missouri Valley$Hybrid HIPS$150N$Dryland$Rep$-$PlotFillerRow9$Range17$@Filler</v>
      </c>
      <c r="D1038" s="2" t="s">
        <v>638</v>
      </c>
      <c r="E1038" s="2">
        <v>9</v>
      </c>
      <c r="F1038" s="2">
        <v>17</v>
      </c>
      <c r="G1038" s="2" t="s">
        <v>638</v>
      </c>
      <c r="H1038" s="2" t="s">
        <v>631</v>
      </c>
      <c r="I1038" s="2" t="s">
        <v>642</v>
      </c>
      <c r="J1038" s="2" t="s">
        <v>551</v>
      </c>
      <c r="K1038" s="2" t="s">
        <v>552</v>
      </c>
      <c r="L1038" s="2" t="str">
        <f t="shared" si="66"/>
        <v>Hybrid HIPS</v>
      </c>
      <c r="M1038" t="s">
        <v>381</v>
      </c>
      <c r="N1038" t="s">
        <v>631</v>
      </c>
      <c r="O1038" t="s">
        <v>638</v>
      </c>
      <c r="P1038" s="2" t="s">
        <v>638</v>
      </c>
      <c r="Q1038">
        <f>IF(L1038="Hybrid HIPS",VLOOKUP(F1038,'Collection Maps'!$MR$5:$NM$46,MATCH(E1038,'Collection Maps'!$MR$4:$NM$4,0),FALSE),VLOOKUP(F1038,'Collection Maps'!$NS$6:$OO$89,MATCH(E1038,'Collection Maps'!$NS$91:$OO$91,0),FALSE))</f>
        <v>9</v>
      </c>
    </row>
    <row r="1039" spans="1:17" x14ac:dyDescent="0.45">
      <c r="A1039" s="3" t="str">
        <f t="shared" si="64"/>
        <v>Hybrid HIPS_10_17</v>
      </c>
      <c r="B1039" s="3" t="str">
        <f t="shared" si="65"/>
        <v>10_17</v>
      </c>
      <c r="C1039" s="2" t="str">
        <f t="shared" si="67"/>
        <v>Missouri Valley$Hybrid HIPS$150N$Dryland$Rep$-$PlotFillerRow10$Range17$@Filler</v>
      </c>
      <c r="D1039" s="2" t="s">
        <v>638</v>
      </c>
      <c r="E1039" s="2">
        <v>10</v>
      </c>
      <c r="F1039" s="2">
        <v>17</v>
      </c>
      <c r="G1039" s="2" t="s">
        <v>638</v>
      </c>
      <c r="H1039" s="2" t="s">
        <v>631</v>
      </c>
      <c r="I1039" s="2" t="s">
        <v>642</v>
      </c>
      <c r="J1039" s="2" t="s">
        <v>551</v>
      </c>
      <c r="K1039" s="2" t="s">
        <v>552</v>
      </c>
      <c r="L1039" s="2" t="str">
        <f t="shared" si="66"/>
        <v>Hybrid HIPS</v>
      </c>
      <c r="M1039" t="s">
        <v>381</v>
      </c>
      <c r="N1039" t="s">
        <v>631</v>
      </c>
      <c r="O1039" t="s">
        <v>638</v>
      </c>
      <c r="P1039" s="2" t="s">
        <v>638</v>
      </c>
      <c r="Q1039">
        <f>IF(L1039="Hybrid HIPS",VLOOKUP(F1039,'Collection Maps'!$MR$5:$NM$46,MATCH(E1039,'Collection Maps'!$MR$4:$NM$4,0),FALSE),VLOOKUP(F1039,'Collection Maps'!$NS$6:$OO$89,MATCH(E1039,'Collection Maps'!$NS$91:$OO$91,0),FALSE))</f>
        <v>9</v>
      </c>
    </row>
    <row r="1040" spans="1:17" x14ac:dyDescent="0.45">
      <c r="A1040" s="3" t="str">
        <f t="shared" si="64"/>
        <v>Hybrid HIPS_11_17</v>
      </c>
      <c r="B1040" s="3" t="str">
        <f t="shared" si="65"/>
        <v>11_17</v>
      </c>
      <c r="C1040" s="2" t="str">
        <f t="shared" si="67"/>
        <v>Missouri Valley$Hybrid HIPS$150N$Dryland$Rep$-$PlotFillerRow11$Range17$@Filler</v>
      </c>
      <c r="D1040" s="2" t="s">
        <v>638</v>
      </c>
      <c r="E1040" s="2">
        <v>11</v>
      </c>
      <c r="F1040" s="2">
        <v>17</v>
      </c>
      <c r="G1040" s="2" t="s">
        <v>638</v>
      </c>
      <c r="H1040" s="2" t="s">
        <v>631</v>
      </c>
      <c r="I1040" s="2" t="s">
        <v>642</v>
      </c>
      <c r="J1040" s="2" t="s">
        <v>551</v>
      </c>
      <c r="K1040" s="2" t="s">
        <v>552</v>
      </c>
      <c r="L1040" s="2" t="str">
        <f t="shared" si="66"/>
        <v>Hybrid HIPS</v>
      </c>
      <c r="M1040" t="s">
        <v>381</v>
      </c>
      <c r="N1040" t="s">
        <v>631</v>
      </c>
      <c r="O1040" t="s">
        <v>638</v>
      </c>
      <c r="P1040" s="2" t="s">
        <v>638</v>
      </c>
      <c r="Q1040">
        <f>IF(L1040="Hybrid HIPS",VLOOKUP(F1040,'Collection Maps'!$MR$5:$NM$46,MATCH(E1040,'Collection Maps'!$MR$4:$NM$4,0),FALSE),VLOOKUP(F1040,'Collection Maps'!$NS$6:$OO$89,MATCH(E1040,'Collection Maps'!$NS$91:$OO$91,0),FALSE))</f>
        <v>9</v>
      </c>
    </row>
    <row r="1041" spans="1:17" x14ac:dyDescent="0.45">
      <c r="A1041" s="3" t="str">
        <f t="shared" si="64"/>
        <v>Hybrid HIPS_19_17</v>
      </c>
      <c r="B1041" s="3" t="str">
        <f t="shared" si="65"/>
        <v>19_17</v>
      </c>
      <c r="C1041" s="2" t="str">
        <f t="shared" si="67"/>
        <v>Missouri Valley$Hybrid HIPS$150N$Dryland$Rep$-$PlotFillerRow19$Range17$@Filler</v>
      </c>
      <c r="D1041" s="2" t="s">
        <v>638</v>
      </c>
      <c r="E1041" s="2">
        <v>19</v>
      </c>
      <c r="F1041" s="2">
        <v>17</v>
      </c>
      <c r="G1041" s="2" t="s">
        <v>638</v>
      </c>
      <c r="H1041" s="2" t="s">
        <v>631</v>
      </c>
      <c r="I1041" s="2" t="s">
        <v>642</v>
      </c>
      <c r="J1041" s="2" t="s">
        <v>551</v>
      </c>
      <c r="K1041" s="2" t="s">
        <v>552</v>
      </c>
      <c r="L1041" s="2" t="str">
        <f t="shared" si="66"/>
        <v>Hybrid HIPS</v>
      </c>
      <c r="M1041" t="s">
        <v>381</v>
      </c>
      <c r="N1041" t="s">
        <v>631</v>
      </c>
      <c r="O1041" t="s">
        <v>638</v>
      </c>
      <c r="P1041" s="2" t="s">
        <v>638</v>
      </c>
      <c r="Q1041">
        <f>IF(L1041="Hybrid HIPS",VLOOKUP(F1041,'Collection Maps'!$MR$5:$NM$46,MATCH(E1041,'Collection Maps'!$MR$4:$NM$4,0),FALSE),VLOOKUP(F1041,'Collection Maps'!$NS$6:$OO$89,MATCH(E1041,'Collection Maps'!$NS$91:$OO$91,0),FALSE))</f>
        <v>9</v>
      </c>
    </row>
    <row r="1042" spans="1:17" x14ac:dyDescent="0.45">
      <c r="A1042" s="3" t="str">
        <f t="shared" si="64"/>
        <v>Hybrid HIPS_20_17</v>
      </c>
      <c r="B1042" s="3" t="str">
        <f t="shared" si="65"/>
        <v>20_17</v>
      </c>
      <c r="C1042" s="2" t="str">
        <f t="shared" si="67"/>
        <v>Missouri Valley$Hybrid HIPS$150N$Dryland$Rep$-$PlotFillerRow20$Range17$@Filler</v>
      </c>
      <c r="D1042" s="2" t="s">
        <v>638</v>
      </c>
      <c r="E1042" s="2">
        <v>20</v>
      </c>
      <c r="F1042" s="2">
        <v>17</v>
      </c>
      <c r="G1042" s="2" t="s">
        <v>638</v>
      </c>
      <c r="H1042" s="2" t="s">
        <v>631</v>
      </c>
      <c r="I1042" s="2" t="s">
        <v>642</v>
      </c>
      <c r="J1042" s="2" t="s">
        <v>551</v>
      </c>
      <c r="K1042" s="2" t="s">
        <v>552</v>
      </c>
      <c r="L1042" s="2" t="str">
        <f t="shared" si="66"/>
        <v>Hybrid HIPS</v>
      </c>
      <c r="M1042" t="s">
        <v>381</v>
      </c>
      <c r="N1042" t="s">
        <v>631</v>
      </c>
      <c r="O1042" t="s">
        <v>638</v>
      </c>
      <c r="P1042" s="2" t="s">
        <v>638</v>
      </c>
      <c r="Q1042">
        <f>IF(L1042="Hybrid HIPS",VLOOKUP(F1042,'Collection Maps'!$MR$5:$NM$46,MATCH(E1042,'Collection Maps'!$MR$4:$NM$4,0),FALSE),VLOOKUP(F1042,'Collection Maps'!$NS$6:$OO$89,MATCH(E1042,'Collection Maps'!$NS$91:$OO$91,0),FALSE))</f>
        <v>9</v>
      </c>
    </row>
    <row r="1043" spans="1:17" x14ac:dyDescent="0.45">
      <c r="A1043" s="3" t="str">
        <f t="shared" si="64"/>
        <v>Hybrid HIPS_21_17</v>
      </c>
      <c r="B1043" s="3" t="str">
        <f t="shared" si="65"/>
        <v>21_17</v>
      </c>
      <c r="C1043" s="2" t="str">
        <f t="shared" si="67"/>
        <v>Missouri Valley$Hybrid HIPS$150N$Dryland$Rep$-$PlotFillerRow21$Range17$@Filler</v>
      </c>
      <c r="D1043" s="2" t="s">
        <v>638</v>
      </c>
      <c r="E1043" s="2">
        <v>21</v>
      </c>
      <c r="F1043" s="2">
        <v>17</v>
      </c>
      <c r="G1043" s="2" t="s">
        <v>638</v>
      </c>
      <c r="H1043" s="2" t="s">
        <v>631</v>
      </c>
      <c r="I1043" s="2" t="s">
        <v>642</v>
      </c>
      <c r="J1043" s="2" t="s">
        <v>551</v>
      </c>
      <c r="K1043" s="2" t="s">
        <v>552</v>
      </c>
      <c r="L1043" s="2" t="str">
        <f t="shared" si="66"/>
        <v>Hybrid HIPS</v>
      </c>
      <c r="M1043" t="s">
        <v>381</v>
      </c>
      <c r="N1043" t="s">
        <v>631</v>
      </c>
      <c r="O1043" t="s">
        <v>638</v>
      </c>
      <c r="P1043" s="2" t="s">
        <v>638</v>
      </c>
      <c r="Q1043">
        <f>IF(L1043="Hybrid HIPS",VLOOKUP(F1043,'Collection Maps'!$MR$5:$NM$46,MATCH(E1043,'Collection Maps'!$MR$4:$NM$4,0),FALSE),VLOOKUP(F1043,'Collection Maps'!$NS$6:$OO$89,MATCH(E1043,'Collection Maps'!$NS$91:$OO$91,0),FALSE))</f>
        <v>9</v>
      </c>
    </row>
  </sheetData>
  <sortState xmlns:xlrd2="http://schemas.microsoft.com/office/spreadsheetml/2017/richdata2" ref="T2:T1029">
    <sortCondition ref="T2:T1029"/>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00113-CE64-4E79-AED7-9A12FC0AE996}">
  <dimension ref="A1:CS94"/>
  <sheetViews>
    <sheetView workbookViewId="0"/>
  </sheetViews>
  <sheetFormatPr defaultRowHeight="14.25" x14ac:dyDescent="0.45"/>
  <cols>
    <col min="22" max="23" width="17.33203125" customWidth="1"/>
    <col min="24" max="24" width="20" bestFit="1" customWidth="1"/>
    <col min="26" max="26" width="35.33203125" customWidth="1"/>
    <col min="27" max="27" width="14.46484375" bestFit="1" customWidth="1"/>
    <col min="55" max="57" width="10.33203125" bestFit="1" customWidth="1"/>
  </cols>
  <sheetData>
    <row r="1" spans="1:97" x14ac:dyDescent="0.45">
      <c r="A1" s="2" t="s">
        <v>561</v>
      </c>
      <c r="I1" s="2" t="s">
        <v>568</v>
      </c>
      <c r="N1" s="2" t="s">
        <v>569</v>
      </c>
      <c r="T1" t="s">
        <v>579</v>
      </c>
    </row>
    <row r="3" spans="1:97" x14ac:dyDescent="0.45">
      <c r="B3" s="12" t="s">
        <v>501</v>
      </c>
      <c r="W3" s="27" t="s">
        <v>580</v>
      </c>
      <c r="X3">
        <f>Z36</f>
        <v>1280</v>
      </c>
    </row>
    <row r="4" spans="1:97" x14ac:dyDescent="0.45">
      <c r="C4" t="s">
        <v>559</v>
      </c>
      <c r="W4" s="27" t="s">
        <v>581</v>
      </c>
    </row>
    <row r="5" spans="1:97" x14ac:dyDescent="0.45">
      <c r="C5" t="s">
        <v>560</v>
      </c>
      <c r="W5" s="27" t="s">
        <v>582</v>
      </c>
    </row>
    <row r="6" spans="1:97" x14ac:dyDescent="0.45">
      <c r="C6" t="s">
        <v>565</v>
      </c>
      <c r="W6" s="27" t="s">
        <v>583</v>
      </c>
      <c r="X6" t="s">
        <v>645</v>
      </c>
    </row>
    <row r="7" spans="1:97" x14ac:dyDescent="0.45">
      <c r="W7" s="27" t="s">
        <v>585</v>
      </c>
      <c r="X7">
        <f>COUNTA(U21:U36)</f>
        <v>13</v>
      </c>
    </row>
    <row r="8" spans="1:97" x14ac:dyDescent="0.45">
      <c r="B8" s="12" t="s">
        <v>541</v>
      </c>
      <c r="W8" s="27" t="s">
        <v>586</v>
      </c>
      <c r="X8">
        <f>COUNTA(U43:U105)</f>
        <v>52</v>
      </c>
    </row>
    <row r="9" spans="1:97" x14ac:dyDescent="0.45">
      <c r="C9" t="s">
        <v>562</v>
      </c>
      <c r="W9" s="27" t="s">
        <v>584</v>
      </c>
    </row>
    <row r="10" spans="1:97" x14ac:dyDescent="0.45">
      <c r="C10" t="s">
        <v>563</v>
      </c>
    </row>
    <row r="11" spans="1:97" x14ac:dyDescent="0.45">
      <c r="C11" t="s">
        <v>564</v>
      </c>
    </row>
    <row r="13" spans="1:97" x14ac:dyDescent="0.45">
      <c r="AR13" s="68" t="s">
        <v>1693</v>
      </c>
      <c r="AT13" s="14">
        <v>1</v>
      </c>
      <c r="AU13" s="14">
        <v>2</v>
      </c>
      <c r="AV13" s="14">
        <v>3</v>
      </c>
      <c r="AW13" s="14">
        <v>4</v>
      </c>
      <c r="AX13" s="14">
        <v>5</v>
      </c>
      <c r="AY13" s="14">
        <v>6</v>
      </c>
      <c r="AZ13" s="14">
        <v>7</v>
      </c>
      <c r="BA13" s="14">
        <v>8</v>
      </c>
      <c r="BB13" s="14">
        <v>9</v>
      </c>
      <c r="BC13" s="14">
        <v>10</v>
      </c>
      <c r="BD13" s="14">
        <v>11</v>
      </c>
      <c r="BE13" s="14">
        <v>12</v>
      </c>
      <c r="BF13" s="14">
        <v>13</v>
      </c>
      <c r="BG13" s="14">
        <v>14</v>
      </c>
      <c r="BH13" s="14">
        <v>15</v>
      </c>
      <c r="BI13" s="14">
        <v>16</v>
      </c>
      <c r="BJ13" s="14">
        <v>17</v>
      </c>
      <c r="BK13" s="14">
        <v>18</v>
      </c>
      <c r="BL13" s="14">
        <v>19</v>
      </c>
      <c r="BM13" s="14">
        <v>20</v>
      </c>
      <c r="BN13" s="14">
        <v>21</v>
      </c>
      <c r="BO13" s="14">
        <v>22</v>
      </c>
      <c r="BP13" s="14">
        <v>23</v>
      </c>
      <c r="BQ13" s="14">
        <v>24</v>
      </c>
      <c r="BR13" s="14">
        <v>25</v>
      </c>
      <c r="BS13" s="14">
        <v>26</v>
      </c>
      <c r="BT13" s="14">
        <v>27</v>
      </c>
      <c r="BU13" s="14">
        <v>28</v>
      </c>
      <c r="BV13" s="14">
        <v>29</v>
      </c>
      <c r="BW13" s="14">
        <v>30</v>
      </c>
      <c r="BX13" s="14">
        <v>31</v>
      </c>
      <c r="BY13" s="14">
        <v>32</v>
      </c>
      <c r="BZ13" s="14">
        <v>33</v>
      </c>
      <c r="CA13" s="14">
        <v>34</v>
      </c>
      <c r="CB13" s="14">
        <v>35</v>
      </c>
      <c r="CC13" s="14">
        <v>36</v>
      </c>
      <c r="CD13" s="14">
        <v>37</v>
      </c>
      <c r="CE13" s="14">
        <v>38</v>
      </c>
      <c r="CF13" s="14">
        <v>39</v>
      </c>
      <c r="CG13" s="14">
        <v>40</v>
      </c>
      <c r="CH13" s="14">
        <v>41</v>
      </c>
      <c r="CI13" s="14">
        <v>42</v>
      </c>
      <c r="CJ13" s="14">
        <v>43</v>
      </c>
      <c r="CK13" s="14">
        <v>44</v>
      </c>
      <c r="CL13" s="14">
        <v>45</v>
      </c>
      <c r="CM13" s="14">
        <v>46</v>
      </c>
      <c r="CN13" s="14">
        <v>47</v>
      </c>
      <c r="CO13" s="14">
        <v>48</v>
      </c>
      <c r="CP13" s="14">
        <v>49</v>
      </c>
      <c r="CQ13" s="14">
        <v>50</v>
      </c>
      <c r="CR13" s="14">
        <v>51</v>
      </c>
      <c r="CS13" s="14">
        <v>52</v>
      </c>
    </row>
    <row r="14" spans="1:97" x14ac:dyDescent="0.45">
      <c r="C14" t="s">
        <v>566</v>
      </c>
      <c r="AS14" t="s">
        <v>519</v>
      </c>
      <c r="AT14" s="14" t="str">
        <f>VLOOKUP(AT$13,'Collection Logistics'!$U$21:$AB$98,2,FALSE)</f>
        <v>Hybrid HIPS</v>
      </c>
      <c r="AU14" s="14" t="str">
        <f>VLOOKUP(AU$13,'Collection Logistics'!$U$21:$AB$98,2,FALSE)</f>
        <v>Hybrid HIPS</v>
      </c>
      <c r="AV14" s="14" t="str">
        <f>VLOOKUP(AV$13,'Collection Logistics'!$U$21:$AB$98,2,FALSE)</f>
        <v>Hybrid HIPS</v>
      </c>
      <c r="AW14" s="14" t="str">
        <f>VLOOKUP(AW$13,'Collection Logistics'!$U$21:$AB$98,2,FALSE)</f>
        <v>Hybrid HIPS</v>
      </c>
      <c r="AX14" s="14" t="str">
        <f>VLOOKUP(AX$13,'Collection Logistics'!$U$21:$AB$98,2,FALSE)</f>
        <v>Hybrid HIPS</v>
      </c>
      <c r="AY14" s="14" t="str">
        <f>VLOOKUP(AY$13,'Collection Logistics'!$U$21:$AB$98,2,FALSE)</f>
        <v>Hybrid HIPS</v>
      </c>
      <c r="AZ14" s="14" t="str">
        <f>VLOOKUP(AZ$13,'Collection Logistics'!$U$21:$AB$98,2,FALSE)</f>
        <v>Hybrid HIPS</v>
      </c>
      <c r="BA14" s="14" t="str">
        <f>VLOOKUP(BA$13,'Collection Logistics'!$U$21:$AB$98,2,FALSE)</f>
        <v>Hybrid HIPS</v>
      </c>
      <c r="BB14" s="14" t="str">
        <f>VLOOKUP(BB$13,'Collection Logistics'!$U$21:$AB$98,2,FALSE)</f>
        <v>Hybrid HIPS</v>
      </c>
      <c r="BC14" s="14" t="str">
        <f>VLOOKUP(BC$13,'Collection Logistics'!$U$21:$AB$98,2,FALSE)</f>
        <v>Hybrid HIPS</v>
      </c>
      <c r="BD14" s="14" t="str">
        <f>VLOOKUP(BD$13,'Collection Logistics'!$U$21:$AB$98,2,FALSE)</f>
        <v>Hybrid HIPS</v>
      </c>
      <c r="BE14" s="14" t="str">
        <f>VLOOKUP(BE$13,'Collection Logistics'!$U$21:$AB$98,2,FALSE)</f>
        <v>Hybrid HIPS</v>
      </c>
      <c r="BF14" s="14" t="str">
        <f>VLOOKUP(BF$13,'Collection Logistics'!$U$21:$AB$98,2,FALSE)</f>
        <v>Inbred HIPS</v>
      </c>
      <c r="BG14" s="14" t="str">
        <f>VLOOKUP(BG$13,'Collection Logistics'!$U$21:$AB$98,2,FALSE)</f>
        <v>Inbred HIPS</v>
      </c>
      <c r="BH14" s="14" t="str">
        <f>VLOOKUP(BH$13,'Collection Logistics'!$U$21:$AB$98,2,FALSE)</f>
        <v>Inbred HIPS</v>
      </c>
      <c r="BI14" s="14" t="str">
        <f>VLOOKUP(BI$13,'Collection Logistics'!$U$21:$AB$98,2,FALSE)</f>
        <v>Inbred HIPS</v>
      </c>
      <c r="BJ14" s="14" t="str">
        <f>VLOOKUP(BJ$13,'Collection Logistics'!$U$21:$AB$98,2,FALSE)</f>
        <v>Inbred HIPS</v>
      </c>
      <c r="BK14" s="14" t="str">
        <f>VLOOKUP(BK$13,'Collection Logistics'!$U$21:$AB$98,2,FALSE)</f>
        <v>Inbred HIPS</v>
      </c>
      <c r="BL14" s="14" t="str">
        <f>VLOOKUP(BL$13,'Collection Logistics'!$U$21:$AB$98,2,FALSE)</f>
        <v>Inbred HIPS</v>
      </c>
      <c r="BM14" s="14" t="str">
        <f>VLOOKUP(BM$13,'Collection Logistics'!$U$21:$AB$98,2,FALSE)</f>
        <v>Inbred HIPS</v>
      </c>
      <c r="BN14" s="14" t="str">
        <f>VLOOKUP(BN$13,'Collection Logistics'!$U$21:$AB$98,2,FALSE)</f>
        <v>Inbred HIPS</v>
      </c>
      <c r="BO14" s="14" t="str">
        <f>VLOOKUP(BO$13,'Collection Logistics'!$U$21:$AB$98,2,FALSE)</f>
        <v>Inbred HIPS</v>
      </c>
      <c r="BP14" s="14" t="str">
        <f>VLOOKUP(BP$13,'Collection Logistics'!$U$21:$AB$98,2,FALSE)</f>
        <v>Inbred HIPS</v>
      </c>
      <c r="BQ14" s="14" t="str">
        <f>VLOOKUP(BQ$13,'Collection Logistics'!$U$21:$AB$98,2,FALSE)</f>
        <v>Inbred HIPS</v>
      </c>
      <c r="BR14" s="14" t="str">
        <f>VLOOKUP(BR$13,'Collection Logistics'!$U$21:$AB$98,2,FALSE)</f>
        <v>Inbred HIPS</v>
      </c>
      <c r="BS14" s="14" t="str">
        <f>VLOOKUP(BS$13,'Collection Logistics'!$U$21:$AB$98,2,FALSE)</f>
        <v>Inbred HIPS</v>
      </c>
      <c r="BT14" s="14" t="str">
        <f>VLOOKUP(BT$13,'Collection Logistics'!$U$21:$AB$98,2,FALSE)</f>
        <v>Inbred HIPS</v>
      </c>
      <c r="BU14" s="14" t="str">
        <f>VLOOKUP(BU$13,'Collection Logistics'!$U$21:$AB$98,2,FALSE)</f>
        <v>Inbred HIPS</v>
      </c>
      <c r="BV14" s="14" t="str">
        <f>VLOOKUP(BV$13,'Collection Logistics'!$U$21:$AB$98,2,FALSE)</f>
        <v>Inbred HIPS</v>
      </c>
      <c r="BW14" s="14" t="str">
        <f>VLOOKUP(BW$13,'Collection Logistics'!$U$21:$AB$98,2,FALSE)</f>
        <v>Inbred HIPS</v>
      </c>
      <c r="BX14" s="14" t="str">
        <f>VLOOKUP(BX$13,'Collection Logistics'!$U$21:$AB$98,2,FALSE)</f>
        <v>Inbred HIPS</v>
      </c>
      <c r="BY14" s="14" t="str">
        <f>VLOOKUP(BY$13,'Collection Logistics'!$U$21:$AB$98,2,FALSE)</f>
        <v>Inbred HIPS</v>
      </c>
      <c r="BZ14" s="14" t="str">
        <f>VLOOKUP(BZ$13,'Collection Logistics'!$U$21:$AB$98,2,FALSE)</f>
        <v>Inbred HIPS</v>
      </c>
      <c r="CA14" s="14" t="str">
        <f>VLOOKUP(CA$13,'Collection Logistics'!$U$21:$AB$98,2,FALSE)</f>
        <v>Inbred HIPS</v>
      </c>
      <c r="CB14" s="14" t="str">
        <f>VLOOKUP(CB$13,'Collection Logistics'!$U$21:$AB$98,2,FALSE)</f>
        <v>Inbred HIPS</v>
      </c>
      <c r="CC14" s="14" t="str">
        <f>VLOOKUP(CC$13,'Collection Logistics'!$U$21:$AB$98,2,FALSE)</f>
        <v>Inbred HIPS</v>
      </c>
      <c r="CD14" s="14" t="str">
        <f>VLOOKUP(CD$13,'Collection Logistics'!$U$21:$AB$98,2,FALSE)</f>
        <v>Inbred HIPS</v>
      </c>
      <c r="CE14" s="14" t="str">
        <f>VLOOKUP(CE$13,'Collection Logistics'!$U$21:$AB$98,2,FALSE)</f>
        <v>Inbred HIPS</v>
      </c>
      <c r="CF14" s="14" t="str">
        <f>VLOOKUP(CF$13,'Collection Logistics'!$U$21:$AB$98,2,FALSE)</f>
        <v>Inbred HIPS</v>
      </c>
      <c r="CG14" s="14" t="str">
        <f>VLOOKUP(CG$13,'Collection Logistics'!$U$21:$AB$98,2,FALSE)</f>
        <v>Inbred HIPS</v>
      </c>
      <c r="CH14" s="14" t="str">
        <f>VLOOKUP(CH$13,'Collection Logistics'!$U$21:$AB$98,2,FALSE)</f>
        <v>Inbred HIPS</v>
      </c>
      <c r="CI14" s="14" t="str">
        <f>VLOOKUP(CI$13,'Collection Logistics'!$U$21:$AB$98,2,FALSE)</f>
        <v>Inbred HIPS</v>
      </c>
      <c r="CJ14" s="14" t="str">
        <f>VLOOKUP(CJ$13,'Collection Logistics'!$U$21:$AB$98,2,FALSE)</f>
        <v>Inbred HIPS</v>
      </c>
      <c r="CK14" s="14" t="str">
        <f>VLOOKUP(CK$13,'Collection Logistics'!$U$21:$AB$98,2,FALSE)</f>
        <v>Inbred HIPS</v>
      </c>
      <c r="CL14" s="14" t="str">
        <f>VLOOKUP(CL$13,'Collection Logistics'!$U$21:$AB$98,2,FALSE)</f>
        <v>Inbred HIPS</v>
      </c>
      <c r="CM14" s="14" t="str">
        <f>VLOOKUP(CM$13,'Collection Logistics'!$U$21:$AB$98,2,FALSE)</f>
        <v>Inbred HIPS</v>
      </c>
      <c r="CN14" s="14" t="str">
        <f>VLOOKUP(CN$13,'Collection Logistics'!$U$21:$AB$98,2,FALSE)</f>
        <v>Inbred HIPS</v>
      </c>
      <c r="CO14" s="14" t="str">
        <f>VLOOKUP(CO$13,'Collection Logistics'!$U$21:$AB$98,2,FALSE)</f>
        <v>Inbred HIPS</v>
      </c>
      <c r="CP14" s="14" t="str">
        <f>VLOOKUP(CP$13,'Collection Logistics'!$U$21:$AB$98,2,FALSE)</f>
        <v>Inbred HIPS</v>
      </c>
      <c r="CQ14" s="14" t="str">
        <f>VLOOKUP(CQ$13,'Collection Logistics'!$U$21:$AB$98,2,FALSE)</f>
        <v>Inbred HIPS</v>
      </c>
      <c r="CR14" s="14" t="str">
        <f>VLOOKUP(CR$13,'Collection Logistics'!$U$21:$AB$98,2,FALSE)</f>
        <v>Inbred HIPS</v>
      </c>
      <c r="CS14" s="14" t="str">
        <f>VLOOKUP(CS$13,'Collection Logistics'!$U$21:$AB$98,2,FALSE)</f>
        <v>Inbred HIPS</v>
      </c>
    </row>
    <row r="15" spans="1:97" x14ac:dyDescent="0.45">
      <c r="D15" t="s">
        <v>567</v>
      </c>
      <c r="AS15" t="s">
        <v>1695</v>
      </c>
      <c r="AT15" s="9" t="s">
        <v>381</v>
      </c>
      <c r="AU15" s="9" t="s">
        <v>381</v>
      </c>
      <c r="AV15" s="9" t="s">
        <v>381</v>
      </c>
      <c r="AW15" s="9" t="s">
        <v>381</v>
      </c>
      <c r="AX15" s="9" t="s">
        <v>381</v>
      </c>
      <c r="AY15" s="9" t="s">
        <v>381</v>
      </c>
      <c r="AZ15" s="9" t="s">
        <v>381</v>
      </c>
      <c r="BA15" s="9" t="s">
        <v>381</v>
      </c>
      <c r="BB15" s="9" t="s">
        <v>381</v>
      </c>
      <c r="BC15" s="9" t="s">
        <v>469</v>
      </c>
      <c r="BD15" s="9" t="s">
        <v>469</v>
      </c>
      <c r="BE15" s="9" t="s">
        <v>469</v>
      </c>
      <c r="BF15" s="9" t="s">
        <v>1696</v>
      </c>
      <c r="BG15" s="9" t="s">
        <v>1696</v>
      </c>
      <c r="BH15" s="9" t="s">
        <v>1696</v>
      </c>
      <c r="BI15" s="9" t="s">
        <v>1696</v>
      </c>
      <c r="BJ15" s="9" t="s">
        <v>1696</v>
      </c>
      <c r="BK15" s="9" t="s">
        <v>1696</v>
      </c>
      <c r="BL15" s="9" t="s">
        <v>1696</v>
      </c>
      <c r="BM15" s="9" t="s">
        <v>1696</v>
      </c>
      <c r="BN15" s="9" t="s">
        <v>1696</v>
      </c>
      <c r="BO15" s="9" t="s">
        <v>1696</v>
      </c>
      <c r="BP15" s="9" t="s">
        <v>1696</v>
      </c>
      <c r="BQ15" s="9" t="s">
        <v>1696</v>
      </c>
      <c r="BR15" s="9" t="s">
        <v>1696</v>
      </c>
      <c r="BS15" s="9" t="s">
        <v>1696</v>
      </c>
      <c r="BT15" s="9" t="s">
        <v>1696</v>
      </c>
      <c r="BU15" s="9" t="s">
        <v>1696</v>
      </c>
      <c r="BV15" s="9" t="s">
        <v>1696</v>
      </c>
      <c r="BW15" s="9" t="s">
        <v>1696</v>
      </c>
      <c r="BX15" s="9" t="s">
        <v>1696</v>
      </c>
      <c r="BY15" s="9" t="s">
        <v>1696</v>
      </c>
      <c r="BZ15" s="9" t="s">
        <v>1697</v>
      </c>
      <c r="CA15" s="9" t="s">
        <v>1697</v>
      </c>
      <c r="CB15" s="9" t="s">
        <v>1697</v>
      </c>
      <c r="CC15" s="9" t="s">
        <v>1697</v>
      </c>
      <c r="CD15" s="9" t="s">
        <v>1697</v>
      </c>
      <c r="CE15" s="9" t="s">
        <v>1697</v>
      </c>
      <c r="CF15" s="9" t="s">
        <v>1697</v>
      </c>
      <c r="CG15" s="9" t="s">
        <v>1697</v>
      </c>
      <c r="CH15" s="9" t="s">
        <v>1697</v>
      </c>
      <c r="CI15" s="9" t="s">
        <v>1697</v>
      </c>
      <c r="CJ15" s="9" t="s">
        <v>1697</v>
      </c>
      <c r="CK15" s="9" t="s">
        <v>1697</v>
      </c>
      <c r="CL15" s="9" t="s">
        <v>1697</v>
      </c>
      <c r="CM15" s="9" t="s">
        <v>1697</v>
      </c>
      <c r="CN15" s="9" t="s">
        <v>1697</v>
      </c>
      <c r="CO15" s="9" t="s">
        <v>1697</v>
      </c>
      <c r="CP15" s="9" t="s">
        <v>1697</v>
      </c>
      <c r="CQ15" s="9" t="s">
        <v>1697</v>
      </c>
      <c r="CR15" s="9" t="s">
        <v>1697</v>
      </c>
      <c r="CS15" s="9" t="s">
        <v>1697</v>
      </c>
    </row>
    <row r="16" spans="1:97" x14ac:dyDescent="0.45">
      <c r="D16" t="s">
        <v>570</v>
      </c>
      <c r="AS16" t="s">
        <v>1694</v>
      </c>
      <c r="AT16">
        <v>101</v>
      </c>
      <c r="AU16">
        <f t="shared" ref="AU16:BB16" si="0">AT16+10</f>
        <v>111</v>
      </c>
      <c r="AV16">
        <f t="shared" si="0"/>
        <v>121</v>
      </c>
      <c r="AW16">
        <f t="shared" si="0"/>
        <v>131</v>
      </c>
      <c r="AX16">
        <f t="shared" si="0"/>
        <v>141</v>
      </c>
      <c r="AY16">
        <f t="shared" si="0"/>
        <v>151</v>
      </c>
      <c r="AZ16">
        <f t="shared" si="0"/>
        <v>161</v>
      </c>
      <c r="BA16">
        <f t="shared" si="0"/>
        <v>171</v>
      </c>
      <c r="BB16">
        <f t="shared" si="0"/>
        <v>181</v>
      </c>
      <c r="BC16">
        <v>101</v>
      </c>
      <c r="BD16">
        <v>121</v>
      </c>
      <c r="BE16">
        <v>210</v>
      </c>
      <c r="BF16">
        <v>101</v>
      </c>
      <c r="BG16">
        <f>BF16+20</f>
        <v>121</v>
      </c>
      <c r="BH16">
        <f t="shared" ref="BH16:BQ16" si="1">BG16+20</f>
        <v>141</v>
      </c>
      <c r="BI16">
        <f t="shared" si="1"/>
        <v>161</v>
      </c>
      <c r="BJ16">
        <f t="shared" si="1"/>
        <v>181</v>
      </c>
      <c r="BK16">
        <f t="shared" si="1"/>
        <v>201</v>
      </c>
      <c r="BL16">
        <f t="shared" si="1"/>
        <v>221</v>
      </c>
      <c r="BM16">
        <f t="shared" si="1"/>
        <v>241</v>
      </c>
      <c r="BN16">
        <f t="shared" si="1"/>
        <v>261</v>
      </c>
      <c r="BO16">
        <f t="shared" si="1"/>
        <v>281</v>
      </c>
      <c r="BP16">
        <f t="shared" si="1"/>
        <v>301</v>
      </c>
      <c r="BQ16">
        <f t="shared" si="1"/>
        <v>321</v>
      </c>
      <c r="BR16">
        <f t="shared" ref="BR16:BU16" si="2">BQ16+20</f>
        <v>341</v>
      </c>
      <c r="BS16">
        <f t="shared" si="2"/>
        <v>361</v>
      </c>
      <c r="BT16">
        <f t="shared" si="2"/>
        <v>381</v>
      </c>
      <c r="BU16">
        <f t="shared" si="2"/>
        <v>401</v>
      </c>
      <c r="BV16">
        <f t="shared" ref="BV16:BY16" si="3">BU16+20</f>
        <v>421</v>
      </c>
      <c r="BW16">
        <f t="shared" si="3"/>
        <v>441</v>
      </c>
      <c r="BX16">
        <f t="shared" si="3"/>
        <v>461</v>
      </c>
      <c r="BY16">
        <f t="shared" si="3"/>
        <v>481</v>
      </c>
      <c r="BZ16">
        <v>201</v>
      </c>
      <c r="CA16">
        <f t="shared" ref="CA16:CS16" si="4">BZ16+20</f>
        <v>221</v>
      </c>
      <c r="CB16">
        <f t="shared" si="4"/>
        <v>241</v>
      </c>
      <c r="CC16">
        <f t="shared" si="4"/>
        <v>261</v>
      </c>
      <c r="CD16">
        <f t="shared" si="4"/>
        <v>281</v>
      </c>
      <c r="CE16">
        <f t="shared" si="4"/>
        <v>301</v>
      </c>
      <c r="CF16">
        <f t="shared" si="4"/>
        <v>321</v>
      </c>
      <c r="CG16">
        <f t="shared" si="4"/>
        <v>341</v>
      </c>
      <c r="CH16">
        <f t="shared" si="4"/>
        <v>361</v>
      </c>
      <c r="CI16">
        <f t="shared" si="4"/>
        <v>381</v>
      </c>
      <c r="CJ16">
        <f t="shared" si="4"/>
        <v>401</v>
      </c>
      <c r="CK16">
        <f t="shared" si="4"/>
        <v>421</v>
      </c>
      <c r="CL16">
        <f t="shared" si="4"/>
        <v>441</v>
      </c>
      <c r="CM16">
        <f t="shared" si="4"/>
        <v>461</v>
      </c>
      <c r="CN16">
        <f t="shared" si="4"/>
        <v>481</v>
      </c>
      <c r="CO16">
        <f t="shared" si="4"/>
        <v>501</v>
      </c>
      <c r="CP16">
        <f t="shared" si="4"/>
        <v>521</v>
      </c>
      <c r="CQ16">
        <f t="shared" si="4"/>
        <v>541</v>
      </c>
      <c r="CR16">
        <f t="shared" si="4"/>
        <v>561</v>
      </c>
      <c r="CS16">
        <f t="shared" si="4"/>
        <v>581</v>
      </c>
    </row>
    <row r="17" spans="3:97" x14ac:dyDescent="0.45">
      <c r="D17" t="s">
        <v>571</v>
      </c>
      <c r="AT17">
        <v>102</v>
      </c>
      <c r="AU17">
        <f t="shared" ref="AU17:AV35" si="5">AT17+10</f>
        <v>112</v>
      </c>
      <c r="AV17">
        <f t="shared" si="5"/>
        <v>122</v>
      </c>
      <c r="AW17">
        <f t="shared" ref="AW17:AY17" si="6">AV17+10</f>
        <v>132</v>
      </c>
      <c r="AX17">
        <f t="shared" si="6"/>
        <v>142</v>
      </c>
      <c r="AY17">
        <f t="shared" si="6"/>
        <v>152</v>
      </c>
      <c r="AZ17">
        <f t="shared" ref="AZ17:BB17" si="7">AY17+10</f>
        <v>162</v>
      </c>
      <c r="BA17">
        <f t="shared" si="7"/>
        <v>172</v>
      </c>
      <c r="BB17">
        <f t="shared" si="7"/>
        <v>182</v>
      </c>
      <c r="BC17">
        <v>102</v>
      </c>
      <c r="BD17">
        <v>122</v>
      </c>
      <c r="BE17">
        <v>211</v>
      </c>
      <c r="BF17">
        <v>102</v>
      </c>
      <c r="BG17">
        <f t="shared" ref="BG17:BQ17" si="8">BF17+20</f>
        <v>122</v>
      </c>
      <c r="BH17">
        <f t="shared" si="8"/>
        <v>142</v>
      </c>
      <c r="BI17">
        <f t="shared" si="8"/>
        <v>162</v>
      </c>
      <c r="BJ17">
        <f t="shared" si="8"/>
        <v>182</v>
      </c>
      <c r="BK17">
        <f t="shared" si="8"/>
        <v>202</v>
      </c>
      <c r="BL17">
        <f t="shared" si="8"/>
        <v>222</v>
      </c>
      <c r="BM17">
        <f t="shared" si="8"/>
        <v>242</v>
      </c>
      <c r="BN17">
        <f t="shared" si="8"/>
        <v>262</v>
      </c>
      <c r="BO17">
        <f t="shared" si="8"/>
        <v>282</v>
      </c>
      <c r="BP17">
        <f t="shared" si="8"/>
        <v>302</v>
      </c>
      <c r="BQ17">
        <f t="shared" si="8"/>
        <v>322</v>
      </c>
      <c r="BR17">
        <f t="shared" ref="BR17:BU17" si="9">BQ17+20</f>
        <v>342</v>
      </c>
      <c r="BS17">
        <f t="shared" si="9"/>
        <v>362</v>
      </c>
      <c r="BT17">
        <f t="shared" si="9"/>
        <v>382</v>
      </c>
      <c r="BU17">
        <f t="shared" si="9"/>
        <v>402</v>
      </c>
      <c r="BV17">
        <f t="shared" ref="BV17:BY17" si="10">BU17+20</f>
        <v>422</v>
      </c>
      <c r="BW17">
        <f t="shared" si="10"/>
        <v>442</v>
      </c>
      <c r="BX17">
        <f t="shared" si="10"/>
        <v>462</v>
      </c>
      <c r="BY17">
        <f t="shared" si="10"/>
        <v>482</v>
      </c>
      <c r="BZ17">
        <v>202</v>
      </c>
      <c r="CA17">
        <f t="shared" ref="CA17:CS17" si="11">BZ17+20</f>
        <v>222</v>
      </c>
      <c r="CB17">
        <f t="shared" si="11"/>
        <v>242</v>
      </c>
      <c r="CC17">
        <f t="shared" si="11"/>
        <v>262</v>
      </c>
      <c r="CD17">
        <f t="shared" si="11"/>
        <v>282</v>
      </c>
      <c r="CE17">
        <f t="shared" si="11"/>
        <v>302</v>
      </c>
      <c r="CF17">
        <f t="shared" si="11"/>
        <v>322</v>
      </c>
      <c r="CG17">
        <f t="shared" si="11"/>
        <v>342</v>
      </c>
      <c r="CH17">
        <f t="shared" si="11"/>
        <v>362</v>
      </c>
      <c r="CI17">
        <f t="shared" si="11"/>
        <v>382</v>
      </c>
      <c r="CJ17">
        <f t="shared" si="11"/>
        <v>402</v>
      </c>
      <c r="CK17">
        <f t="shared" si="11"/>
        <v>422</v>
      </c>
      <c r="CL17">
        <f t="shared" si="11"/>
        <v>442</v>
      </c>
      <c r="CM17">
        <f t="shared" si="11"/>
        <v>462</v>
      </c>
      <c r="CN17">
        <f t="shared" si="11"/>
        <v>482</v>
      </c>
      <c r="CO17">
        <f t="shared" si="11"/>
        <v>502</v>
      </c>
      <c r="CP17">
        <f t="shared" si="11"/>
        <v>522</v>
      </c>
      <c r="CQ17">
        <f t="shared" si="11"/>
        <v>542</v>
      </c>
      <c r="CR17">
        <f t="shared" si="11"/>
        <v>562</v>
      </c>
      <c r="CS17">
        <f t="shared" si="11"/>
        <v>582</v>
      </c>
    </row>
    <row r="18" spans="3:97" x14ac:dyDescent="0.45">
      <c r="D18" t="s">
        <v>572</v>
      </c>
      <c r="U18" s="12" t="s">
        <v>592</v>
      </c>
      <c r="AT18">
        <v>103</v>
      </c>
      <c r="AU18">
        <f t="shared" si="5"/>
        <v>113</v>
      </c>
      <c r="AV18">
        <f t="shared" si="5"/>
        <v>123</v>
      </c>
      <c r="AW18">
        <f t="shared" ref="AW18:AY18" si="12">AV18+10</f>
        <v>133</v>
      </c>
      <c r="AX18">
        <f t="shared" si="12"/>
        <v>143</v>
      </c>
      <c r="AY18">
        <f t="shared" si="12"/>
        <v>153</v>
      </c>
      <c r="AZ18">
        <f t="shared" ref="AZ18:BB18" si="13">AY18+10</f>
        <v>163</v>
      </c>
      <c r="BA18">
        <f t="shared" si="13"/>
        <v>173</v>
      </c>
      <c r="BB18">
        <f t="shared" si="13"/>
        <v>183</v>
      </c>
      <c r="BC18">
        <v>103</v>
      </c>
      <c r="BD18">
        <v>123</v>
      </c>
      <c r="BE18">
        <v>212</v>
      </c>
      <c r="BF18">
        <v>103</v>
      </c>
      <c r="BG18">
        <f t="shared" ref="BG18:BQ18" si="14">BF18+20</f>
        <v>123</v>
      </c>
      <c r="BH18">
        <f t="shared" si="14"/>
        <v>143</v>
      </c>
      <c r="BI18">
        <f t="shared" si="14"/>
        <v>163</v>
      </c>
      <c r="BJ18">
        <f t="shared" si="14"/>
        <v>183</v>
      </c>
      <c r="BK18">
        <f t="shared" si="14"/>
        <v>203</v>
      </c>
      <c r="BL18">
        <f t="shared" si="14"/>
        <v>223</v>
      </c>
      <c r="BM18">
        <f t="shared" si="14"/>
        <v>243</v>
      </c>
      <c r="BN18">
        <f t="shared" si="14"/>
        <v>263</v>
      </c>
      <c r="BO18">
        <f t="shared" si="14"/>
        <v>283</v>
      </c>
      <c r="BP18">
        <f t="shared" si="14"/>
        <v>303</v>
      </c>
      <c r="BQ18">
        <f t="shared" si="14"/>
        <v>323</v>
      </c>
      <c r="BR18">
        <f t="shared" ref="BR18:BU18" si="15">BQ18+20</f>
        <v>343</v>
      </c>
      <c r="BS18">
        <f t="shared" si="15"/>
        <v>363</v>
      </c>
      <c r="BT18">
        <f t="shared" si="15"/>
        <v>383</v>
      </c>
      <c r="BU18">
        <f t="shared" si="15"/>
        <v>403</v>
      </c>
      <c r="BV18">
        <f t="shared" ref="BV18:BY18" si="16">BU18+20</f>
        <v>423</v>
      </c>
      <c r="BW18">
        <f t="shared" si="16"/>
        <v>443</v>
      </c>
      <c r="BX18">
        <f t="shared" si="16"/>
        <v>463</v>
      </c>
      <c r="BY18">
        <f t="shared" si="16"/>
        <v>483</v>
      </c>
      <c r="BZ18">
        <v>203</v>
      </c>
      <c r="CA18">
        <f t="shared" ref="CA18:CS18" si="17">BZ18+20</f>
        <v>223</v>
      </c>
      <c r="CB18">
        <f t="shared" si="17"/>
        <v>243</v>
      </c>
      <c r="CC18">
        <f t="shared" si="17"/>
        <v>263</v>
      </c>
      <c r="CD18">
        <f t="shared" si="17"/>
        <v>283</v>
      </c>
      <c r="CE18">
        <f t="shared" si="17"/>
        <v>303</v>
      </c>
      <c r="CF18">
        <f t="shared" si="17"/>
        <v>323</v>
      </c>
      <c r="CG18">
        <f t="shared" si="17"/>
        <v>343</v>
      </c>
      <c r="CH18">
        <f t="shared" si="17"/>
        <v>363</v>
      </c>
      <c r="CI18">
        <f t="shared" si="17"/>
        <v>383</v>
      </c>
      <c r="CJ18">
        <f t="shared" si="17"/>
        <v>403</v>
      </c>
      <c r="CK18">
        <f t="shared" si="17"/>
        <v>423</v>
      </c>
      <c r="CL18">
        <f t="shared" si="17"/>
        <v>443</v>
      </c>
      <c r="CM18">
        <f t="shared" si="17"/>
        <v>463</v>
      </c>
      <c r="CN18">
        <f t="shared" si="17"/>
        <v>483</v>
      </c>
      <c r="CO18">
        <f t="shared" si="17"/>
        <v>503</v>
      </c>
      <c r="CP18">
        <f t="shared" si="17"/>
        <v>523</v>
      </c>
      <c r="CQ18">
        <f t="shared" si="17"/>
        <v>543</v>
      </c>
      <c r="CR18">
        <f t="shared" si="17"/>
        <v>563</v>
      </c>
      <c r="CS18">
        <f t="shared" si="17"/>
        <v>583</v>
      </c>
    </row>
    <row r="19" spans="3:97" x14ac:dyDescent="0.45">
      <c r="C19" s="57"/>
      <c r="D19" s="57"/>
      <c r="E19" s="57"/>
      <c r="F19" s="57"/>
      <c r="G19" s="57"/>
      <c r="W19" s="6" t="s">
        <v>595</v>
      </c>
      <c r="X19" s="6"/>
      <c r="AT19">
        <v>104</v>
      </c>
      <c r="AU19">
        <f t="shared" si="5"/>
        <v>114</v>
      </c>
      <c r="AV19">
        <f t="shared" si="5"/>
        <v>124</v>
      </c>
      <c r="AW19">
        <f t="shared" ref="AW19:AY19" si="18">AV19+10</f>
        <v>134</v>
      </c>
      <c r="AX19">
        <f t="shared" si="18"/>
        <v>144</v>
      </c>
      <c r="AY19">
        <f t="shared" si="18"/>
        <v>154</v>
      </c>
      <c r="AZ19">
        <f t="shared" ref="AZ19:BB19" si="19">AY19+10</f>
        <v>164</v>
      </c>
      <c r="BA19">
        <f t="shared" si="19"/>
        <v>174</v>
      </c>
      <c r="BB19">
        <f t="shared" si="19"/>
        <v>184</v>
      </c>
      <c r="BC19">
        <v>104</v>
      </c>
      <c r="BD19">
        <v>124</v>
      </c>
      <c r="BE19">
        <v>213</v>
      </c>
      <c r="BF19">
        <v>104</v>
      </c>
      <c r="BG19">
        <f t="shared" ref="BG19:BQ19" si="20">BF19+20</f>
        <v>124</v>
      </c>
      <c r="BH19">
        <f t="shared" si="20"/>
        <v>144</v>
      </c>
      <c r="BI19">
        <f t="shared" si="20"/>
        <v>164</v>
      </c>
      <c r="BJ19">
        <f t="shared" si="20"/>
        <v>184</v>
      </c>
      <c r="BK19">
        <f t="shared" si="20"/>
        <v>204</v>
      </c>
      <c r="BL19">
        <f t="shared" si="20"/>
        <v>224</v>
      </c>
      <c r="BM19">
        <f t="shared" si="20"/>
        <v>244</v>
      </c>
      <c r="BN19">
        <f t="shared" si="20"/>
        <v>264</v>
      </c>
      <c r="BO19">
        <f t="shared" si="20"/>
        <v>284</v>
      </c>
      <c r="BP19">
        <f t="shared" si="20"/>
        <v>304</v>
      </c>
      <c r="BQ19">
        <f t="shared" si="20"/>
        <v>324</v>
      </c>
      <c r="BR19">
        <f t="shared" ref="BR19:BU19" si="21">BQ19+20</f>
        <v>344</v>
      </c>
      <c r="BS19">
        <f t="shared" si="21"/>
        <v>364</v>
      </c>
      <c r="BT19">
        <f t="shared" si="21"/>
        <v>384</v>
      </c>
      <c r="BU19">
        <f t="shared" si="21"/>
        <v>404</v>
      </c>
      <c r="BV19">
        <f t="shared" ref="BV19:BY19" si="22">BU19+20</f>
        <v>424</v>
      </c>
      <c r="BW19">
        <f t="shared" si="22"/>
        <v>444</v>
      </c>
      <c r="BX19">
        <f t="shared" si="22"/>
        <v>464</v>
      </c>
      <c r="BY19">
        <f t="shared" si="22"/>
        <v>484</v>
      </c>
      <c r="BZ19">
        <v>204</v>
      </c>
      <c r="CA19">
        <f t="shared" ref="CA19:CS19" si="23">BZ19+20</f>
        <v>224</v>
      </c>
      <c r="CB19">
        <f t="shared" si="23"/>
        <v>244</v>
      </c>
      <c r="CC19">
        <f t="shared" si="23"/>
        <v>264</v>
      </c>
      <c r="CD19">
        <f t="shared" si="23"/>
        <v>284</v>
      </c>
      <c r="CE19">
        <f t="shared" si="23"/>
        <v>304</v>
      </c>
      <c r="CF19">
        <f t="shared" si="23"/>
        <v>324</v>
      </c>
      <c r="CG19">
        <f t="shared" si="23"/>
        <v>344</v>
      </c>
      <c r="CH19">
        <f t="shared" si="23"/>
        <v>364</v>
      </c>
      <c r="CI19">
        <f t="shared" si="23"/>
        <v>384</v>
      </c>
      <c r="CJ19">
        <f t="shared" si="23"/>
        <v>404</v>
      </c>
      <c r="CK19">
        <f t="shared" si="23"/>
        <v>424</v>
      </c>
      <c r="CL19">
        <f t="shared" si="23"/>
        <v>444</v>
      </c>
      <c r="CM19">
        <f t="shared" si="23"/>
        <v>464</v>
      </c>
      <c r="CN19">
        <f t="shared" si="23"/>
        <v>484</v>
      </c>
      <c r="CO19">
        <f t="shared" si="23"/>
        <v>504</v>
      </c>
      <c r="CP19">
        <f t="shared" si="23"/>
        <v>524</v>
      </c>
      <c r="CQ19">
        <f t="shared" si="23"/>
        <v>544</v>
      </c>
      <c r="CR19">
        <f t="shared" si="23"/>
        <v>564</v>
      </c>
      <c r="CS19">
        <f t="shared" si="23"/>
        <v>584</v>
      </c>
    </row>
    <row r="20" spans="3:97" x14ac:dyDescent="0.45">
      <c r="C20" s="57" t="s">
        <v>573</v>
      </c>
      <c r="D20" s="57"/>
      <c r="E20" s="57"/>
      <c r="F20" s="57"/>
      <c r="G20" s="57"/>
      <c r="U20" s="14" t="s">
        <v>591</v>
      </c>
      <c r="V20" s="14" t="s">
        <v>505</v>
      </c>
      <c r="W20" s="14" t="s">
        <v>17</v>
      </c>
      <c r="X20" s="14" t="s">
        <v>508</v>
      </c>
      <c r="Y20" s="14" t="s">
        <v>507</v>
      </c>
      <c r="Z20" s="14" t="s">
        <v>593</v>
      </c>
      <c r="AA20" s="14" t="s">
        <v>594</v>
      </c>
      <c r="AB20" s="14" t="s">
        <v>596</v>
      </c>
      <c r="AT20">
        <v>105</v>
      </c>
      <c r="AU20">
        <f t="shared" si="5"/>
        <v>115</v>
      </c>
      <c r="AV20">
        <f t="shared" si="5"/>
        <v>125</v>
      </c>
      <c r="AW20">
        <f t="shared" ref="AW20:AY20" si="24">AV20+10</f>
        <v>135</v>
      </c>
      <c r="AX20">
        <f t="shared" si="24"/>
        <v>145</v>
      </c>
      <c r="AY20">
        <f t="shared" si="24"/>
        <v>155</v>
      </c>
      <c r="AZ20">
        <f t="shared" ref="AZ20:BB20" si="25">AY20+10</f>
        <v>165</v>
      </c>
      <c r="BA20">
        <f t="shared" si="25"/>
        <v>175</v>
      </c>
      <c r="BB20">
        <f t="shared" si="25"/>
        <v>185</v>
      </c>
      <c r="BC20">
        <v>105</v>
      </c>
      <c r="BD20">
        <v>125</v>
      </c>
      <c r="BE20">
        <v>214</v>
      </c>
      <c r="BF20">
        <v>105</v>
      </c>
      <c r="BG20">
        <f t="shared" ref="BG20:BQ20" si="26">BF20+20</f>
        <v>125</v>
      </c>
      <c r="BH20">
        <f t="shared" si="26"/>
        <v>145</v>
      </c>
      <c r="BI20">
        <f t="shared" si="26"/>
        <v>165</v>
      </c>
      <c r="BJ20">
        <f t="shared" si="26"/>
        <v>185</v>
      </c>
      <c r="BK20">
        <f t="shared" si="26"/>
        <v>205</v>
      </c>
      <c r="BL20">
        <f t="shared" si="26"/>
        <v>225</v>
      </c>
      <c r="BM20">
        <f t="shared" si="26"/>
        <v>245</v>
      </c>
      <c r="BN20">
        <f t="shared" si="26"/>
        <v>265</v>
      </c>
      <c r="BO20">
        <f t="shared" si="26"/>
        <v>285</v>
      </c>
      <c r="BP20">
        <f t="shared" si="26"/>
        <v>305</v>
      </c>
      <c r="BQ20">
        <f t="shared" si="26"/>
        <v>325</v>
      </c>
      <c r="BR20">
        <f t="shared" ref="BR20:BU20" si="27">BQ20+20</f>
        <v>345</v>
      </c>
      <c r="BS20">
        <f t="shared" si="27"/>
        <v>365</v>
      </c>
      <c r="BT20">
        <f t="shared" si="27"/>
        <v>385</v>
      </c>
      <c r="BU20">
        <f t="shared" si="27"/>
        <v>405</v>
      </c>
      <c r="BV20">
        <f t="shared" ref="BV20:BY20" si="28">BU20+20</f>
        <v>425</v>
      </c>
      <c r="BW20">
        <f t="shared" si="28"/>
        <v>445</v>
      </c>
      <c r="BX20">
        <f t="shared" si="28"/>
        <v>465</v>
      </c>
      <c r="BY20">
        <f t="shared" si="28"/>
        <v>485</v>
      </c>
      <c r="BZ20">
        <v>205</v>
      </c>
      <c r="CA20">
        <f t="shared" ref="CA20:CS20" si="29">BZ20+20</f>
        <v>225</v>
      </c>
      <c r="CB20">
        <f t="shared" si="29"/>
        <v>245</v>
      </c>
      <c r="CC20">
        <f t="shared" si="29"/>
        <v>265</v>
      </c>
      <c r="CD20">
        <f t="shared" si="29"/>
        <v>285</v>
      </c>
      <c r="CE20">
        <f t="shared" si="29"/>
        <v>305</v>
      </c>
      <c r="CF20">
        <f t="shared" si="29"/>
        <v>325</v>
      </c>
      <c r="CG20">
        <f t="shared" si="29"/>
        <v>345</v>
      </c>
      <c r="CH20">
        <f t="shared" si="29"/>
        <v>365</v>
      </c>
      <c r="CI20">
        <f t="shared" si="29"/>
        <v>385</v>
      </c>
      <c r="CJ20">
        <f t="shared" si="29"/>
        <v>405</v>
      </c>
      <c r="CK20">
        <f t="shared" si="29"/>
        <v>425</v>
      </c>
      <c r="CL20">
        <f t="shared" si="29"/>
        <v>445</v>
      </c>
      <c r="CM20">
        <f t="shared" si="29"/>
        <v>465</v>
      </c>
      <c r="CN20">
        <f t="shared" si="29"/>
        <v>485</v>
      </c>
      <c r="CO20">
        <f t="shared" si="29"/>
        <v>505</v>
      </c>
      <c r="CP20">
        <f t="shared" si="29"/>
        <v>525</v>
      </c>
      <c r="CQ20">
        <f t="shared" si="29"/>
        <v>545</v>
      </c>
      <c r="CR20">
        <f t="shared" si="29"/>
        <v>565</v>
      </c>
      <c r="CS20">
        <f t="shared" si="29"/>
        <v>585</v>
      </c>
    </row>
    <row r="21" spans="3:97" x14ac:dyDescent="0.45">
      <c r="C21" s="57"/>
      <c r="D21" s="57" t="s">
        <v>574</v>
      </c>
      <c r="E21" s="57"/>
      <c r="F21" s="57"/>
      <c r="G21" s="57"/>
      <c r="U21" s="14" t="s">
        <v>607</v>
      </c>
      <c r="V21" s="14" t="s">
        <v>541</v>
      </c>
      <c r="W21" s="14">
        <v>9</v>
      </c>
      <c r="X21" s="14">
        <v>2</v>
      </c>
      <c r="Y21" s="14">
        <f>IF(X21="","",IF(V21="Hybrid HIPS",VLOOKUP(W21,'Collection Maps'!$E$5:$Z$46,MATCH(X21,'Collection Maps'!$E$47:$Z$47,0),FALSE),VLOOKUP(W21,'Collection Maps'!$AH$6:$BF$89,MATCH(X21,'Collection Maps'!$AH$91:$BF$91,0),FALSE)))</f>
        <v>101</v>
      </c>
      <c r="Z21" s="14">
        <v>10</v>
      </c>
      <c r="AA21" s="14">
        <v>18</v>
      </c>
      <c r="AB21" s="24" t="s">
        <v>626</v>
      </c>
      <c r="AC21" t="s">
        <v>625</v>
      </c>
      <c r="AT21">
        <v>106</v>
      </c>
      <c r="AU21">
        <f t="shared" si="5"/>
        <v>116</v>
      </c>
      <c r="AV21">
        <f t="shared" si="5"/>
        <v>126</v>
      </c>
      <c r="AW21">
        <f t="shared" ref="AW21:AY21" si="30">AV21+10</f>
        <v>136</v>
      </c>
      <c r="AX21">
        <f t="shared" si="30"/>
        <v>146</v>
      </c>
      <c r="AY21">
        <f t="shared" si="30"/>
        <v>156</v>
      </c>
      <c r="AZ21">
        <f t="shared" ref="AZ21:BB21" si="31">AY21+10</f>
        <v>166</v>
      </c>
      <c r="BA21">
        <f t="shared" si="31"/>
        <v>176</v>
      </c>
      <c r="BB21">
        <f t="shared" si="31"/>
        <v>186</v>
      </c>
      <c r="BC21">
        <v>106</v>
      </c>
      <c r="BD21">
        <v>126</v>
      </c>
      <c r="BE21">
        <v>215</v>
      </c>
      <c r="BF21">
        <v>106</v>
      </c>
      <c r="BG21">
        <f t="shared" ref="BG21:BQ21" si="32">BF21+20</f>
        <v>126</v>
      </c>
      <c r="BH21">
        <f t="shared" si="32"/>
        <v>146</v>
      </c>
      <c r="BI21">
        <f t="shared" si="32"/>
        <v>166</v>
      </c>
      <c r="BJ21">
        <f t="shared" si="32"/>
        <v>186</v>
      </c>
      <c r="BK21">
        <f t="shared" si="32"/>
        <v>206</v>
      </c>
      <c r="BL21">
        <f t="shared" si="32"/>
        <v>226</v>
      </c>
      <c r="BM21">
        <f t="shared" si="32"/>
        <v>246</v>
      </c>
      <c r="BN21">
        <f t="shared" si="32"/>
        <v>266</v>
      </c>
      <c r="BO21">
        <f t="shared" si="32"/>
        <v>286</v>
      </c>
      <c r="BP21">
        <f t="shared" si="32"/>
        <v>306</v>
      </c>
      <c r="BQ21">
        <f t="shared" si="32"/>
        <v>326</v>
      </c>
      <c r="BR21">
        <f t="shared" ref="BR21:BU21" si="33">BQ21+20</f>
        <v>346</v>
      </c>
      <c r="BS21">
        <f t="shared" si="33"/>
        <v>366</v>
      </c>
      <c r="BT21">
        <f t="shared" si="33"/>
        <v>386</v>
      </c>
      <c r="BU21">
        <f t="shared" si="33"/>
        <v>406</v>
      </c>
      <c r="BV21">
        <f t="shared" ref="BV21:BY21" si="34">BU21+20</f>
        <v>426</v>
      </c>
      <c r="BW21">
        <f t="shared" si="34"/>
        <v>446</v>
      </c>
      <c r="BX21">
        <f t="shared" si="34"/>
        <v>466</v>
      </c>
      <c r="BY21">
        <f t="shared" si="34"/>
        <v>486</v>
      </c>
      <c r="BZ21">
        <v>206</v>
      </c>
      <c r="CA21">
        <f t="shared" ref="CA21:CS21" si="35">BZ21+20</f>
        <v>226</v>
      </c>
      <c r="CB21">
        <f t="shared" si="35"/>
        <v>246</v>
      </c>
      <c r="CC21">
        <f t="shared" si="35"/>
        <v>266</v>
      </c>
      <c r="CD21">
        <f t="shared" si="35"/>
        <v>286</v>
      </c>
      <c r="CE21">
        <f t="shared" si="35"/>
        <v>306</v>
      </c>
      <c r="CF21">
        <f t="shared" si="35"/>
        <v>326</v>
      </c>
      <c r="CG21">
        <f t="shared" si="35"/>
        <v>346</v>
      </c>
      <c r="CH21">
        <f t="shared" si="35"/>
        <v>366</v>
      </c>
      <c r="CI21">
        <f t="shared" si="35"/>
        <v>386</v>
      </c>
      <c r="CJ21">
        <f t="shared" si="35"/>
        <v>406</v>
      </c>
      <c r="CK21">
        <f t="shared" si="35"/>
        <v>426</v>
      </c>
      <c r="CL21">
        <f t="shared" si="35"/>
        <v>446</v>
      </c>
      <c r="CM21">
        <f t="shared" si="35"/>
        <v>466</v>
      </c>
      <c r="CN21">
        <f t="shared" si="35"/>
        <v>486</v>
      </c>
      <c r="CO21">
        <f t="shared" si="35"/>
        <v>506</v>
      </c>
      <c r="CP21">
        <f t="shared" si="35"/>
        <v>526</v>
      </c>
      <c r="CQ21">
        <f t="shared" si="35"/>
        <v>546</v>
      </c>
      <c r="CR21">
        <f t="shared" si="35"/>
        <v>566</v>
      </c>
      <c r="CS21">
        <f t="shared" si="35"/>
        <v>586</v>
      </c>
    </row>
    <row r="22" spans="3:97" x14ac:dyDescent="0.45">
      <c r="C22" s="57"/>
      <c r="D22" s="57"/>
      <c r="E22" s="57" t="s">
        <v>575</v>
      </c>
      <c r="F22" s="57"/>
      <c r="G22" s="57"/>
      <c r="U22" s="14" t="s">
        <v>608</v>
      </c>
      <c r="V22" s="14" t="s">
        <v>541</v>
      </c>
      <c r="W22" s="14">
        <v>9</v>
      </c>
      <c r="X22" s="14">
        <v>20</v>
      </c>
      <c r="Y22" s="14">
        <f>IF(X22="","",IF(V22="Hybrid HIPS",VLOOKUP(W22,'Collection Maps'!$E$5:$Z$46,MATCH(X22,'Collection Maps'!$E$47:$Z$47,0),FALSE),VLOOKUP(W22,'Collection Maps'!$AH$6:$BF$89,MATCH(X22,'Collection Maps'!$AH$91:$BF$91,0),FALSE)))</f>
        <v>209</v>
      </c>
      <c r="Z22" s="14">
        <v>10</v>
      </c>
      <c r="AA22" s="14">
        <v>10</v>
      </c>
      <c r="AB22" s="24" t="s">
        <v>627</v>
      </c>
      <c r="AT22">
        <v>107</v>
      </c>
      <c r="AU22">
        <f t="shared" si="5"/>
        <v>117</v>
      </c>
      <c r="AV22">
        <f t="shared" si="5"/>
        <v>127</v>
      </c>
      <c r="AW22">
        <f t="shared" ref="AW22:AY22" si="36">AV22+10</f>
        <v>137</v>
      </c>
      <c r="AX22">
        <f t="shared" si="36"/>
        <v>147</v>
      </c>
      <c r="AY22">
        <f t="shared" si="36"/>
        <v>157</v>
      </c>
      <c r="AZ22">
        <f t="shared" ref="AZ22:BB22" si="37">AY22+10</f>
        <v>167</v>
      </c>
      <c r="BA22">
        <f t="shared" si="37"/>
        <v>177</v>
      </c>
      <c r="BB22">
        <f t="shared" si="37"/>
        <v>187</v>
      </c>
      <c r="BC22">
        <v>107</v>
      </c>
      <c r="BD22">
        <v>127</v>
      </c>
      <c r="BE22">
        <v>216</v>
      </c>
      <c r="BF22">
        <v>107</v>
      </c>
      <c r="BG22">
        <f t="shared" ref="BG22:BQ22" si="38">BF22+20</f>
        <v>127</v>
      </c>
      <c r="BH22">
        <f t="shared" si="38"/>
        <v>147</v>
      </c>
      <c r="BI22">
        <f t="shared" si="38"/>
        <v>167</v>
      </c>
      <c r="BJ22">
        <f t="shared" si="38"/>
        <v>187</v>
      </c>
      <c r="BK22">
        <f t="shared" si="38"/>
        <v>207</v>
      </c>
      <c r="BL22">
        <f t="shared" si="38"/>
        <v>227</v>
      </c>
      <c r="BM22">
        <f t="shared" si="38"/>
        <v>247</v>
      </c>
      <c r="BN22">
        <f t="shared" si="38"/>
        <v>267</v>
      </c>
      <c r="BO22">
        <f t="shared" si="38"/>
        <v>287</v>
      </c>
      <c r="BP22">
        <f t="shared" si="38"/>
        <v>307</v>
      </c>
      <c r="BQ22">
        <f t="shared" si="38"/>
        <v>327</v>
      </c>
      <c r="BR22">
        <f t="shared" ref="BR22:BU22" si="39">BQ22+20</f>
        <v>347</v>
      </c>
      <c r="BS22">
        <f t="shared" si="39"/>
        <v>367</v>
      </c>
      <c r="BT22">
        <f t="shared" si="39"/>
        <v>387</v>
      </c>
      <c r="BU22">
        <f t="shared" si="39"/>
        <v>407</v>
      </c>
      <c r="BV22">
        <f t="shared" ref="BV22:BY22" si="40">BU22+20</f>
        <v>427</v>
      </c>
      <c r="BW22">
        <f t="shared" si="40"/>
        <v>447</v>
      </c>
      <c r="BX22">
        <f t="shared" si="40"/>
        <v>467</v>
      </c>
      <c r="BY22">
        <f t="shared" si="40"/>
        <v>487</v>
      </c>
      <c r="BZ22">
        <v>207</v>
      </c>
      <c r="CA22">
        <f t="shared" ref="CA22:CS22" si="41">BZ22+20</f>
        <v>227</v>
      </c>
      <c r="CB22">
        <f t="shared" si="41"/>
        <v>247</v>
      </c>
      <c r="CC22">
        <f t="shared" si="41"/>
        <v>267</v>
      </c>
      <c r="CD22">
        <f t="shared" si="41"/>
        <v>287</v>
      </c>
      <c r="CE22">
        <f t="shared" si="41"/>
        <v>307</v>
      </c>
      <c r="CF22">
        <f t="shared" si="41"/>
        <v>327</v>
      </c>
      <c r="CG22">
        <f t="shared" si="41"/>
        <v>347</v>
      </c>
      <c r="CH22">
        <f t="shared" si="41"/>
        <v>367</v>
      </c>
      <c r="CI22">
        <f t="shared" si="41"/>
        <v>387</v>
      </c>
      <c r="CJ22">
        <f t="shared" si="41"/>
        <v>407</v>
      </c>
      <c r="CK22">
        <f t="shared" si="41"/>
        <v>427</v>
      </c>
      <c r="CL22">
        <f t="shared" si="41"/>
        <v>447</v>
      </c>
      <c r="CM22">
        <f t="shared" si="41"/>
        <v>467</v>
      </c>
      <c r="CN22">
        <f t="shared" si="41"/>
        <v>487</v>
      </c>
      <c r="CO22">
        <f t="shared" si="41"/>
        <v>507</v>
      </c>
      <c r="CP22">
        <f t="shared" si="41"/>
        <v>527</v>
      </c>
      <c r="CQ22">
        <f t="shared" si="41"/>
        <v>547</v>
      </c>
      <c r="CR22">
        <f t="shared" si="41"/>
        <v>567</v>
      </c>
      <c r="CS22">
        <f t="shared" si="41"/>
        <v>587</v>
      </c>
    </row>
    <row r="23" spans="3:97" x14ac:dyDescent="0.45">
      <c r="C23" s="57"/>
      <c r="D23" s="57"/>
      <c r="E23" s="57" t="s">
        <v>576</v>
      </c>
      <c r="F23" s="57"/>
      <c r="G23" s="57"/>
      <c r="U23" s="14" t="s">
        <v>609</v>
      </c>
      <c r="V23" s="14" t="s">
        <v>501</v>
      </c>
      <c r="W23" s="14">
        <v>3</v>
      </c>
      <c r="X23" s="14">
        <v>2</v>
      </c>
      <c r="Y23" s="14">
        <f>IF(X23="","",IF(V23="Hybrid HIPS",VLOOKUP(W23,'Collection Maps'!$E$5:$Z$46,MATCH(X23,'Collection Maps'!$E$47:$Z$47,0),FALSE),VLOOKUP(W23,'Collection Maps'!$AH$6:$BF$89,MATCH(X23,'Collection Maps'!$AH$91:$BF$91,0),FALSE)))</f>
        <v>101</v>
      </c>
      <c r="Z23" s="14">
        <v>10</v>
      </c>
      <c r="AA23" s="14">
        <v>9</v>
      </c>
      <c r="AB23" s="24" t="str">
        <f>"Place 1 bundle of mesh bags every 10 plots along row "&amp;X23</f>
        <v>Place 1 bundle of mesh bags every 10 plots along row 2</v>
      </c>
      <c r="AT23">
        <v>108</v>
      </c>
      <c r="AU23">
        <f t="shared" si="5"/>
        <v>118</v>
      </c>
      <c r="AV23">
        <f t="shared" si="5"/>
        <v>128</v>
      </c>
      <c r="AW23">
        <f t="shared" ref="AW23:AY23" si="42">AV23+10</f>
        <v>138</v>
      </c>
      <c r="AX23">
        <f t="shared" si="42"/>
        <v>148</v>
      </c>
      <c r="AY23">
        <f t="shared" si="42"/>
        <v>158</v>
      </c>
      <c r="AZ23">
        <f t="shared" ref="AZ23:BA23" si="43">AY23+10</f>
        <v>168</v>
      </c>
      <c r="BA23">
        <f t="shared" si="43"/>
        <v>178</v>
      </c>
      <c r="BB23" t="s">
        <v>638</v>
      </c>
      <c r="BC23">
        <v>108</v>
      </c>
      <c r="BD23">
        <v>128</v>
      </c>
      <c r="BE23">
        <v>217</v>
      </c>
      <c r="BF23">
        <v>108</v>
      </c>
      <c r="BG23">
        <f t="shared" ref="BG23:BQ23" si="44">BF23+20</f>
        <v>128</v>
      </c>
      <c r="BH23">
        <f t="shared" si="44"/>
        <v>148</v>
      </c>
      <c r="BI23">
        <f t="shared" si="44"/>
        <v>168</v>
      </c>
      <c r="BJ23">
        <f t="shared" si="44"/>
        <v>188</v>
      </c>
      <c r="BK23">
        <f t="shared" si="44"/>
        <v>208</v>
      </c>
      <c r="BL23">
        <f t="shared" si="44"/>
        <v>228</v>
      </c>
      <c r="BM23">
        <f t="shared" si="44"/>
        <v>248</v>
      </c>
      <c r="BN23">
        <f t="shared" si="44"/>
        <v>268</v>
      </c>
      <c r="BO23">
        <f t="shared" si="44"/>
        <v>288</v>
      </c>
      <c r="BP23">
        <f t="shared" si="44"/>
        <v>308</v>
      </c>
      <c r="BQ23">
        <f t="shared" si="44"/>
        <v>328</v>
      </c>
      <c r="BR23">
        <f t="shared" ref="BR23:BU23" si="45">BQ23+20</f>
        <v>348</v>
      </c>
      <c r="BS23">
        <f t="shared" si="45"/>
        <v>368</v>
      </c>
      <c r="BT23">
        <f t="shared" si="45"/>
        <v>388</v>
      </c>
      <c r="BU23">
        <f t="shared" si="45"/>
        <v>408</v>
      </c>
      <c r="BV23">
        <f t="shared" ref="BV23:BY23" si="46">BU23+20</f>
        <v>428</v>
      </c>
      <c r="BW23">
        <f t="shared" si="46"/>
        <v>448</v>
      </c>
      <c r="BX23">
        <f t="shared" si="46"/>
        <v>468</v>
      </c>
      <c r="BY23">
        <f t="shared" si="46"/>
        <v>488</v>
      </c>
      <c r="BZ23">
        <v>208</v>
      </c>
      <c r="CA23">
        <f t="shared" ref="CA23:CS23" si="47">BZ23+20</f>
        <v>228</v>
      </c>
      <c r="CB23">
        <f t="shared" si="47"/>
        <v>248</v>
      </c>
      <c r="CC23">
        <f t="shared" si="47"/>
        <v>268</v>
      </c>
      <c r="CD23">
        <f t="shared" si="47"/>
        <v>288</v>
      </c>
      <c r="CE23">
        <f t="shared" si="47"/>
        <v>308</v>
      </c>
      <c r="CF23">
        <f t="shared" si="47"/>
        <v>328</v>
      </c>
      <c r="CG23">
        <f t="shared" si="47"/>
        <v>348</v>
      </c>
      <c r="CH23">
        <f t="shared" si="47"/>
        <v>368</v>
      </c>
      <c r="CI23">
        <f t="shared" si="47"/>
        <v>388</v>
      </c>
      <c r="CJ23">
        <f t="shared" si="47"/>
        <v>408</v>
      </c>
      <c r="CK23">
        <f t="shared" si="47"/>
        <v>428</v>
      </c>
      <c r="CL23">
        <f t="shared" si="47"/>
        <v>448</v>
      </c>
      <c r="CM23">
        <f t="shared" si="47"/>
        <v>468</v>
      </c>
      <c r="CN23">
        <f t="shared" si="47"/>
        <v>488</v>
      </c>
      <c r="CO23">
        <f t="shared" si="47"/>
        <v>508</v>
      </c>
      <c r="CP23">
        <f t="shared" si="47"/>
        <v>528</v>
      </c>
      <c r="CQ23">
        <f t="shared" si="47"/>
        <v>548</v>
      </c>
      <c r="CR23">
        <f t="shared" si="47"/>
        <v>568</v>
      </c>
      <c r="CS23">
        <f t="shared" si="47"/>
        <v>588</v>
      </c>
    </row>
    <row r="24" spans="3:97" x14ac:dyDescent="0.45">
      <c r="C24" s="57"/>
      <c r="D24" s="57" t="s">
        <v>577</v>
      </c>
      <c r="E24" s="57"/>
      <c r="F24" s="57"/>
      <c r="G24" s="57"/>
      <c r="U24" s="14" t="s">
        <v>610</v>
      </c>
      <c r="V24" s="14" t="s">
        <v>501</v>
      </c>
      <c r="W24" s="14">
        <v>3</v>
      </c>
      <c r="X24" s="14">
        <f>X23+1</f>
        <v>3</v>
      </c>
      <c r="Y24" s="14">
        <f>IF(X24="","",IF(V24="Hybrid HIPS",VLOOKUP(W24,'Collection Maps'!$E$5:$Z$46,MATCH(X24,'Collection Maps'!$E$47:$Z$47,0),FALSE),VLOOKUP(W24,'Collection Maps'!$AH$6:$BF$89,MATCH(X24,'Collection Maps'!$AH$91:$BF$91,0),FALSE)))</f>
        <v>102</v>
      </c>
      <c r="Z24" s="14">
        <v>10</v>
      </c>
      <c r="AA24" s="14">
        <v>9</v>
      </c>
      <c r="AB24" s="24" t="str">
        <f t="shared" ref="AB24:AB32" si="48">"Place 1 bundle of mesh bags every 10 plots along row "&amp;X24</f>
        <v>Place 1 bundle of mesh bags every 10 plots along row 3</v>
      </c>
      <c r="AT24">
        <v>109</v>
      </c>
      <c r="AU24">
        <f t="shared" si="5"/>
        <v>119</v>
      </c>
      <c r="AV24">
        <f t="shared" si="5"/>
        <v>129</v>
      </c>
      <c r="AW24">
        <f t="shared" ref="AW24:AY24" si="49">AV24+10</f>
        <v>139</v>
      </c>
      <c r="AX24">
        <f t="shared" si="49"/>
        <v>149</v>
      </c>
      <c r="AY24">
        <f t="shared" si="49"/>
        <v>159</v>
      </c>
      <c r="AZ24">
        <f t="shared" ref="AZ24:BA24" si="50">AY24+10</f>
        <v>169</v>
      </c>
      <c r="BA24">
        <f t="shared" si="50"/>
        <v>179</v>
      </c>
      <c r="BB24" t="s">
        <v>638</v>
      </c>
      <c r="BC24">
        <v>109</v>
      </c>
      <c r="BD24">
        <v>129</v>
      </c>
      <c r="BE24">
        <v>218</v>
      </c>
      <c r="BF24">
        <v>109</v>
      </c>
      <c r="BG24">
        <f t="shared" ref="BG24:BQ24" si="51">BF24+20</f>
        <v>129</v>
      </c>
      <c r="BH24">
        <f t="shared" si="51"/>
        <v>149</v>
      </c>
      <c r="BI24">
        <f t="shared" si="51"/>
        <v>169</v>
      </c>
      <c r="BJ24">
        <f t="shared" si="51"/>
        <v>189</v>
      </c>
      <c r="BK24">
        <f t="shared" si="51"/>
        <v>209</v>
      </c>
      <c r="BL24">
        <f t="shared" si="51"/>
        <v>229</v>
      </c>
      <c r="BM24">
        <f t="shared" si="51"/>
        <v>249</v>
      </c>
      <c r="BN24">
        <f t="shared" si="51"/>
        <v>269</v>
      </c>
      <c r="BO24">
        <f t="shared" si="51"/>
        <v>289</v>
      </c>
      <c r="BP24">
        <f t="shared" si="51"/>
        <v>309</v>
      </c>
      <c r="BQ24">
        <f t="shared" si="51"/>
        <v>329</v>
      </c>
      <c r="BR24">
        <f t="shared" ref="BR24:BU24" si="52">BQ24+20</f>
        <v>349</v>
      </c>
      <c r="BS24">
        <f t="shared" si="52"/>
        <v>369</v>
      </c>
      <c r="BT24">
        <f t="shared" si="52"/>
        <v>389</v>
      </c>
      <c r="BU24">
        <f t="shared" si="52"/>
        <v>409</v>
      </c>
      <c r="BV24">
        <f t="shared" ref="BV24:BY24" si="53">BU24+20</f>
        <v>429</v>
      </c>
      <c r="BW24">
        <f t="shared" si="53"/>
        <v>449</v>
      </c>
      <c r="BX24">
        <f t="shared" si="53"/>
        <v>469</v>
      </c>
      <c r="BY24">
        <f t="shared" si="53"/>
        <v>489</v>
      </c>
      <c r="BZ24">
        <v>209</v>
      </c>
      <c r="CA24">
        <f t="shared" ref="CA24:CS24" si="54">BZ24+20</f>
        <v>229</v>
      </c>
      <c r="CB24">
        <f t="shared" si="54"/>
        <v>249</v>
      </c>
      <c r="CC24">
        <f t="shared" si="54"/>
        <v>269</v>
      </c>
      <c r="CD24">
        <f t="shared" si="54"/>
        <v>289</v>
      </c>
      <c r="CE24">
        <f t="shared" si="54"/>
        <v>309</v>
      </c>
      <c r="CF24">
        <f t="shared" si="54"/>
        <v>329</v>
      </c>
      <c r="CG24">
        <f t="shared" si="54"/>
        <v>349</v>
      </c>
      <c r="CH24">
        <f t="shared" si="54"/>
        <v>369</v>
      </c>
      <c r="CI24">
        <f t="shared" si="54"/>
        <v>389</v>
      </c>
      <c r="CJ24">
        <f t="shared" si="54"/>
        <v>409</v>
      </c>
      <c r="CK24">
        <f t="shared" si="54"/>
        <v>429</v>
      </c>
      <c r="CL24">
        <f t="shared" si="54"/>
        <v>449</v>
      </c>
      <c r="CM24">
        <f t="shared" si="54"/>
        <v>469</v>
      </c>
      <c r="CN24">
        <f t="shared" si="54"/>
        <v>489</v>
      </c>
      <c r="CO24">
        <f t="shared" si="54"/>
        <v>509</v>
      </c>
      <c r="CP24">
        <f t="shared" si="54"/>
        <v>529</v>
      </c>
      <c r="CQ24">
        <f t="shared" si="54"/>
        <v>549</v>
      </c>
      <c r="CR24">
        <f t="shared" si="54"/>
        <v>569</v>
      </c>
      <c r="CS24">
        <f t="shared" si="54"/>
        <v>589</v>
      </c>
    </row>
    <row r="25" spans="3:97" x14ac:dyDescent="0.45">
      <c r="C25" s="57"/>
      <c r="D25" s="57"/>
      <c r="E25" s="57" t="s">
        <v>578</v>
      </c>
      <c r="F25" s="57"/>
      <c r="G25" s="57"/>
      <c r="U25" s="14" t="s">
        <v>611</v>
      </c>
      <c r="V25" s="14" t="s">
        <v>501</v>
      </c>
      <c r="W25" s="14">
        <v>4</v>
      </c>
      <c r="X25" s="14">
        <f t="shared" ref="X25:X32" si="55">X24+1</f>
        <v>4</v>
      </c>
      <c r="Y25" s="14">
        <f>IF(X25="","",IF(V25="Hybrid HIPS",VLOOKUP(W25,'Collection Maps'!$E$5:$Z$46,MATCH(X25,'Collection Maps'!$E$47:$Z$47,0),FALSE),VLOOKUP(W25,'Collection Maps'!$AH$6:$BF$89,MATCH(X25,'Collection Maps'!$AH$91:$BF$91,0),FALSE)))</f>
        <v>118</v>
      </c>
      <c r="Z25" s="14">
        <v>10</v>
      </c>
      <c r="AA25" s="14">
        <v>9</v>
      </c>
      <c r="AB25" s="24" t="str">
        <f t="shared" si="48"/>
        <v>Place 1 bundle of mesh bags every 10 plots along row 4</v>
      </c>
      <c r="AT25">
        <v>110</v>
      </c>
      <c r="AU25">
        <f t="shared" si="5"/>
        <v>120</v>
      </c>
      <c r="AV25">
        <f t="shared" si="5"/>
        <v>130</v>
      </c>
      <c r="AW25">
        <f t="shared" ref="AW25:AY25" si="56">AV25+10</f>
        <v>140</v>
      </c>
      <c r="AX25">
        <f t="shared" si="56"/>
        <v>150</v>
      </c>
      <c r="AY25">
        <f t="shared" si="56"/>
        <v>160</v>
      </c>
      <c r="AZ25">
        <f t="shared" ref="AZ25:BA25" si="57">AY25+10</f>
        <v>170</v>
      </c>
      <c r="BA25">
        <f t="shared" si="57"/>
        <v>180</v>
      </c>
      <c r="BB25" t="s">
        <v>638</v>
      </c>
      <c r="BC25">
        <v>110</v>
      </c>
      <c r="BD25">
        <v>130</v>
      </c>
      <c r="BE25">
        <v>219</v>
      </c>
      <c r="BF25">
        <v>110</v>
      </c>
      <c r="BG25">
        <f t="shared" ref="BG25:BQ25" si="58">BF25+20</f>
        <v>130</v>
      </c>
      <c r="BH25">
        <f t="shared" si="58"/>
        <v>150</v>
      </c>
      <c r="BI25">
        <f t="shared" si="58"/>
        <v>170</v>
      </c>
      <c r="BJ25">
        <f t="shared" si="58"/>
        <v>190</v>
      </c>
      <c r="BK25">
        <f t="shared" si="58"/>
        <v>210</v>
      </c>
      <c r="BL25">
        <f t="shared" si="58"/>
        <v>230</v>
      </c>
      <c r="BM25">
        <f t="shared" si="58"/>
        <v>250</v>
      </c>
      <c r="BN25">
        <f t="shared" si="58"/>
        <v>270</v>
      </c>
      <c r="BO25">
        <f t="shared" si="58"/>
        <v>290</v>
      </c>
      <c r="BP25">
        <f t="shared" si="58"/>
        <v>310</v>
      </c>
      <c r="BQ25">
        <f t="shared" si="58"/>
        <v>330</v>
      </c>
      <c r="BR25">
        <f t="shared" ref="BR25:BU25" si="59">BQ25+20</f>
        <v>350</v>
      </c>
      <c r="BS25">
        <f t="shared" si="59"/>
        <v>370</v>
      </c>
      <c r="BT25">
        <f t="shared" si="59"/>
        <v>390</v>
      </c>
      <c r="BU25">
        <f t="shared" si="59"/>
        <v>410</v>
      </c>
      <c r="BV25">
        <f t="shared" ref="BV25:BY25" si="60">BU25+20</f>
        <v>430</v>
      </c>
      <c r="BW25">
        <f t="shared" si="60"/>
        <v>450</v>
      </c>
      <c r="BX25">
        <f t="shared" si="60"/>
        <v>470</v>
      </c>
      <c r="BY25">
        <f t="shared" si="60"/>
        <v>490</v>
      </c>
      <c r="BZ25">
        <v>210</v>
      </c>
      <c r="CA25">
        <f t="shared" ref="CA25:CS25" si="61">BZ25+20</f>
        <v>230</v>
      </c>
      <c r="CB25">
        <f t="shared" si="61"/>
        <v>250</v>
      </c>
      <c r="CC25">
        <f t="shared" si="61"/>
        <v>270</v>
      </c>
      <c r="CD25">
        <f t="shared" si="61"/>
        <v>290</v>
      </c>
      <c r="CE25">
        <f t="shared" si="61"/>
        <v>310</v>
      </c>
      <c r="CF25">
        <f t="shared" si="61"/>
        <v>330</v>
      </c>
      <c r="CG25">
        <f t="shared" si="61"/>
        <v>350</v>
      </c>
      <c r="CH25">
        <f t="shared" si="61"/>
        <v>370</v>
      </c>
      <c r="CI25">
        <f t="shared" si="61"/>
        <v>390</v>
      </c>
      <c r="CJ25">
        <f t="shared" si="61"/>
        <v>410</v>
      </c>
      <c r="CK25">
        <f t="shared" si="61"/>
        <v>430</v>
      </c>
      <c r="CL25">
        <f t="shared" si="61"/>
        <v>450</v>
      </c>
      <c r="CM25">
        <f t="shared" si="61"/>
        <v>470</v>
      </c>
      <c r="CN25">
        <f t="shared" si="61"/>
        <v>490</v>
      </c>
      <c r="CO25">
        <f t="shared" si="61"/>
        <v>510</v>
      </c>
      <c r="CP25">
        <f t="shared" si="61"/>
        <v>530</v>
      </c>
      <c r="CQ25">
        <f t="shared" si="61"/>
        <v>550</v>
      </c>
      <c r="CR25">
        <f t="shared" si="61"/>
        <v>570</v>
      </c>
      <c r="CS25">
        <f t="shared" si="61"/>
        <v>590</v>
      </c>
    </row>
    <row r="26" spans="3:97" x14ac:dyDescent="0.45">
      <c r="C26" s="57"/>
      <c r="D26" s="57"/>
      <c r="E26" s="57"/>
      <c r="F26" s="57"/>
      <c r="G26" s="57"/>
      <c r="U26" s="14" t="s">
        <v>612</v>
      </c>
      <c r="V26" s="14" t="s">
        <v>501</v>
      </c>
      <c r="W26" s="14">
        <v>5</v>
      </c>
      <c r="X26" s="14">
        <f t="shared" si="55"/>
        <v>5</v>
      </c>
      <c r="Y26" s="14">
        <f>IF(X26="","",IF(V26="Hybrid HIPS",VLOOKUP(W26,'Collection Maps'!$E$5:$Z$46,MATCH(X26,'Collection Maps'!$E$47:$Z$47,0),FALSE),VLOOKUP(W26,'Collection Maps'!$AH$6:$BF$89,MATCH(X26,'Collection Maps'!$AH$91:$BF$91,0),FALSE)))</f>
        <v>124</v>
      </c>
      <c r="Z26" s="14">
        <v>10</v>
      </c>
      <c r="AA26" s="14">
        <v>9</v>
      </c>
      <c r="AB26" s="24" t="str">
        <f t="shared" si="48"/>
        <v>Place 1 bundle of mesh bags every 10 plots along row 5</v>
      </c>
      <c r="AT26">
        <f>AT16+100</f>
        <v>201</v>
      </c>
      <c r="AU26">
        <f t="shared" si="5"/>
        <v>211</v>
      </c>
      <c r="AV26">
        <f t="shared" si="5"/>
        <v>221</v>
      </c>
      <c r="AW26">
        <f t="shared" ref="AW26:AY26" si="62">AV26+10</f>
        <v>231</v>
      </c>
      <c r="AX26">
        <f t="shared" si="62"/>
        <v>241</v>
      </c>
      <c r="AY26">
        <f t="shared" si="62"/>
        <v>251</v>
      </c>
      <c r="AZ26">
        <f t="shared" ref="AZ26:BB26" si="63">AY26+10</f>
        <v>261</v>
      </c>
      <c r="BA26">
        <f t="shared" si="63"/>
        <v>271</v>
      </c>
      <c r="BB26">
        <f t="shared" si="63"/>
        <v>281</v>
      </c>
      <c r="BC26">
        <v>111</v>
      </c>
      <c r="BD26">
        <v>201</v>
      </c>
      <c r="BE26">
        <v>220</v>
      </c>
      <c r="BF26">
        <v>111</v>
      </c>
      <c r="BG26">
        <f t="shared" ref="BG26:BQ26" si="64">BF26+20</f>
        <v>131</v>
      </c>
      <c r="BH26">
        <f t="shared" si="64"/>
        <v>151</v>
      </c>
      <c r="BI26">
        <f t="shared" si="64"/>
        <v>171</v>
      </c>
      <c r="BJ26">
        <f t="shared" si="64"/>
        <v>191</v>
      </c>
      <c r="BK26">
        <f t="shared" si="64"/>
        <v>211</v>
      </c>
      <c r="BL26">
        <f t="shared" si="64"/>
        <v>231</v>
      </c>
      <c r="BM26">
        <f t="shared" si="64"/>
        <v>251</v>
      </c>
      <c r="BN26">
        <f t="shared" si="64"/>
        <v>271</v>
      </c>
      <c r="BO26">
        <f t="shared" si="64"/>
        <v>291</v>
      </c>
      <c r="BP26">
        <f t="shared" si="64"/>
        <v>311</v>
      </c>
      <c r="BQ26">
        <f t="shared" si="64"/>
        <v>331</v>
      </c>
      <c r="BR26">
        <f t="shared" ref="BR26:BU26" si="65">BQ26+20</f>
        <v>351</v>
      </c>
      <c r="BS26">
        <f t="shared" si="65"/>
        <v>371</v>
      </c>
      <c r="BT26">
        <f t="shared" si="65"/>
        <v>391</v>
      </c>
      <c r="BU26">
        <f t="shared" si="65"/>
        <v>411</v>
      </c>
      <c r="BV26">
        <f t="shared" ref="BV26:BY26" si="66">BU26+20</f>
        <v>431</v>
      </c>
      <c r="BW26">
        <f t="shared" si="66"/>
        <v>451</v>
      </c>
      <c r="BX26">
        <f t="shared" si="66"/>
        <v>471</v>
      </c>
      <c r="BY26">
        <f t="shared" si="66"/>
        <v>491</v>
      </c>
      <c r="BZ26">
        <v>211</v>
      </c>
      <c r="CA26">
        <f t="shared" ref="CA26:CS26" si="67">BZ26+20</f>
        <v>231</v>
      </c>
      <c r="CB26">
        <f t="shared" si="67"/>
        <v>251</v>
      </c>
      <c r="CC26">
        <f t="shared" si="67"/>
        <v>271</v>
      </c>
      <c r="CD26">
        <f t="shared" si="67"/>
        <v>291</v>
      </c>
      <c r="CE26">
        <f t="shared" si="67"/>
        <v>311</v>
      </c>
      <c r="CF26">
        <f t="shared" si="67"/>
        <v>331</v>
      </c>
      <c r="CG26">
        <f t="shared" si="67"/>
        <v>351</v>
      </c>
      <c r="CH26">
        <f t="shared" si="67"/>
        <v>371</v>
      </c>
      <c r="CI26">
        <f t="shared" si="67"/>
        <v>391</v>
      </c>
      <c r="CJ26">
        <f t="shared" si="67"/>
        <v>411</v>
      </c>
      <c r="CK26">
        <f t="shared" si="67"/>
        <v>431</v>
      </c>
      <c r="CL26">
        <f t="shared" si="67"/>
        <v>451</v>
      </c>
      <c r="CM26">
        <f t="shared" si="67"/>
        <v>471</v>
      </c>
      <c r="CN26">
        <f t="shared" si="67"/>
        <v>491</v>
      </c>
      <c r="CO26">
        <f t="shared" si="67"/>
        <v>511</v>
      </c>
      <c r="CP26">
        <f t="shared" si="67"/>
        <v>531</v>
      </c>
      <c r="CQ26">
        <f t="shared" si="67"/>
        <v>551</v>
      </c>
      <c r="CR26">
        <f t="shared" si="67"/>
        <v>571</v>
      </c>
      <c r="CS26">
        <f t="shared" si="67"/>
        <v>591</v>
      </c>
    </row>
    <row r="27" spans="3:97" x14ac:dyDescent="0.45">
      <c r="C27" s="57"/>
      <c r="D27" s="57"/>
      <c r="E27" s="57"/>
      <c r="F27" s="57"/>
      <c r="G27" s="57"/>
      <c r="U27" s="14" t="s">
        <v>613</v>
      </c>
      <c r="V27" s="14" t="s">
        <v>501</v>
      </c>
      <c r="W27" s="14">
        <v>6</v>
      </c>
      <c r="X27" s="14">
        <f t="shared" si="55"/>
        <v>6</v>
      </c>
      <c r="Y27" s="14">
        <f>IF(X27="","",IF(V27="Hybrid HIPS",VLOOKUP(W27,'Collection Maps'!$E$5:$Z$46,MATCH(X27,'Collection Maps'!$E$47:$Z$47,0),FALSE),VLOOKUP(W27,'Collection Maps'!$AH$6:$BF$89,MATCH(X27,'Collection Maps'!$AH$91:$BF$91,0),FALSE)))</f>
        <v>136</v>
      </c>
      <c r="Z27" s="14">
        <v>10</v>
      </c>
      <c r="AA27" s="14">
        <v>9</v>
      </c>
      <c r="AB27" s="24" t="str">
        <f t="shared" si="48"/>
        <v>Place 1 bundle of mesh bags every 10 plots along row 6</v>
      </c>
      <c r="AT27">
        <f t="shared" ref="AT27:AT35" si="68">AT17+100</f>
        <v>202</v>
      </c>
      <c r="AU27">
        <f t="shared" si="5"/>
        <v>212</v>
      </c>
      <c r="AV27">
        <f t="shared" si="5"/>
        <v>222</v>
      </c>
      <c r="AW27">
        <f t="shared" ref="AW27:AY27" si="69">AV27+10</f>
        <v>232</v>
      </c>
      <c r="AX27">
        <f t="shared" si="69"/>
        <v>242</v>
      </c>
      <c r="AY27">
        <f t="shared" si="69"/>
        <v>252</v>
      </c>
      <c r="AZ27">
        <f t="shared" ref="AZ27:BB27" si="70">AY27+10</f>
        <v>262</v>
      </c>
      <c r="BA27">
        <f t="shared" si="70"/>
        <v>272</v>
      </c>
      <c r="BB27">
        <f t="shared" si="70"/>
        <v>282</v>
      </c>
      <c r="BC27">
        <v>112</v>
      </c>
      <c r="BD27">
        <v>202</v>
      </c>
      <c r="BE27">
        <v>221</v>
      </c>
      <c r="BF27">
        <v>112</v>
      </c>
      <c r="BG27">
        <f t="shared" ref="BG27:BQ27" si="71">BF27+20</f>
        <v>132</v>
      </c>
      <c r="BH27">
        <f t="shared" si="71"/>
        <v>152</v>
      </c>
      <c r="BI27">
        <f t="shared" si="71"/>
        <v>172</v>
      </c>
      <c r="BJ27">
        <f t="shared" si="71"/>
        <v>192</v>
      </c>
      <c r="BK27">
        <f t="shared" si="71"/>
        <v>212</v>
      </c>
      <c r="BL27">
        <f t="shared" si="71"/>
        <v>232</v>
      </c>
      <c r="BM27">
        <f t="shared" si="71"/>
        <v>252</v>
      </c>
      <c r="BN27">
        <f t="shared" si="71"/>
        <v>272</v>
      </c>
      <c r="BO27">
        <f t="shared" si="71"/>
        <v>292</v>
      </c>
      <c r="BP27">
        <f t="shared" si="71"/>
        <v>312</v>
      </c>
      <c r="BQ27">
        <f t="shared" si="71"/>
        <v>332</v>
      </c>
      <c r="BR27">
        <f t="shared" ref="BR27:BU27" si="72">BQ27+20</f>
        <v>352</v>
      </c>
      <c r="BS27">
        <f t="shared" si="72"/>
        <v>372</v>
      </c>
      <c r="BT27">
        <f t="shared" si="72"/>
        <v>392</v>
      </c>
      <c r="BU27">
        <f t="shared" si="72"/>
        <v>412</v>
      </c>
      <c r="BV27">
        <f t="shared" ref="BV27:BY27" si="73">BU27+20</f>
        <v>432</v>
      </c>
      <c r="BW27">
        <f t="shared" si="73"/>
        <v>452</v>
      </c>
      <c r="BX27">
        <f t="shared" si="73"/>
        <v>472</v>
      </c>
      <c r="BY27">
        <f t="shared" si="73"/>
        <v>492</v>
      </c>
      <c r="BZ27">
        <v>212</v>
      </c>
      <c r="CA27">
        <f t="shared" ref="CA27:CS27" si="74">BZ27+20</f>
        <v>232</v>
      </c>
      <c r="CB27">
        <f t="shared" si="74"/>
        <v>252</v>
      </c>
      <c r="CC27">
        <f t="shared" si="74"/>
        <v>272</v>
      </c>
      <c r="CD27">
        <f t="shared" si="74"/>
        <v>292</v>
      </c>
      <c r="CE27">
        <f t="shared" si="74"/>
        <v>312</v>
      </c>
      <c r="CF27">
        <f t="shared" si="74"/>
        <v>332</v>
      </c>
      <c r="CG27">
        <f t="shared" si="74"/>
        <v>352</v>
      </c>
      <c r="CH27">
        <f t="shared" si="74"/>
        <v>372</v>
      </c>
      <c r="CI27">
        <f t="shared" si="74"/>
        <v>392</v>
      </c>
      <c r="CJ27">
        <f t="shared" si="74"/>
        <v>412</v>
      </c>
      <c r="CK27">
        <f t="shared" si="74"/>
        <v>432</v>
      </c>
      <c r="CL27">
        <f t="shared" si="74"/>
        <v>452</v>
      </c>
      <c r="CM27">
        <f t="shared" si="74"/>
        <v>472</v>
      </c>
      <c r="CN27">
        <f t="shared" si="74"/>
        <v>492</v>
      </c>
      <c r="CO27">
        <f t="shared" si="74"/>
        <v>512</v>
      </c>
      <c r="CP27">
        <f t="shared" si="74"/>
        <v>532</v>
      </c>
      <c r="CQ27">
        <f t="shared" si="74"/>
        <v>552</v>
      </c>
      <c r="CR27">
        <f t="shared" si="74"/>
        <v>572</v>
      </c>
      <c r="CS27">
        <f t="shared" si="74"/>
        <v>592</v>
      </c>
    </row>
    <row r="28" spans="3:97" x14ac:dyDescent="0.45">
      <c r="U28" s="14" t="s">
        <v>614</v>
      </c>
      <c r="V28" s="14" t="s">
        <v>501</v>
      </c>
      <c r="W28" s="14">
        <v>7</v>
      </c>
      <c r="X28" s="14">
        <f t="shared" si="55"/>
        <v>7</v>
      </c>
      <c r="Y28" s="14">
        <f>IF(X28="","",IF(V28="Hybrid HIPS",VLOOKUP(W28,'Collection Maps'!$E$5:$Z$46,MATCH(X28,'Collection Maps'!$E$47:$Z$47,0),FALSE),VLOOKUP(W28,'Collection Maps'!$AH$6:$BF$89,MATCH(X28,'Collection Maps'!$AH$91:$BF$91,0),FALSE)))</f>
        <v>146</v>
      </c>
      <c r="Z28" s="14">
        <v>10</v>
      </c>
      <c r="AA28" s="14">
        <v>9</v>
      </c>
      <c r="AB28" s="24" t="str">
        <f t="shared" si="48"/>
        <v>Place 1 bundle of mesh bags every 10 plots along row 7</v>
      </c>
      <c r="AT28">
        <f t="shared" si="68"/>
        <v>203</v>
      </c>
      <c r="AU28">
        <f t="shared" si="5"/>
        <v>213</v>
      </c>
      <c r="AV28">
        <f t="shared" si="5"/>
        <v>223</v>
      </c>
      <c r="AW28">
        <f t="shared" ref="AW28:AY28" si="75">AV28+10</f>
        <v>233</v>
      </c>
      <c r="AX28">
        <f t="shared" si="75"/>
        <v>243</v>
      </c>
      <c r="AY28">
        <f t="shared" si="75"/>
        <v>253</v>
      </c>
      <c r="AZ28">
        <f t="shared" ref="AZ28:BB28" si="76">AY28+10</f>
        <v>263</v>
      </c>
      <c r="BA28">
        <f t="shared" si="76"/>
        <v>273</v>
      </c>
      <c r="BB28">
        <f t="shared" si="76"/>
        <v>283</v>
      </c>
      <c r="BC28">
        <v>113</v>
      </c>
      <c r="BD28">
        <v>203</v>
      </c>
      <c r="BE28">
        <v>222</v>
      </c>
      <c r="BF28">
        <v>113</v>
      </c>
      <c r="BG28">
        <f t="shared" ref="BG28:BQ28" si="77">BF28+20</f>
        <v>133</v>
      </c>
      <c r="BH28">
        <f t="shared" si="77"/>
        <v>153</v>
      </c>
      <c r="BI28">
        <f t="shared" si="77"/>
        <v>173</v>
      </c>
      <c r="BJ28">
        <f t="shared" si="77"/>
        <v>193</v>
      </c>
      <c r="BK28">
        <f t="shared" si="77"/>
        <v>213</v>
      </c>
      <c r="BL28">
        <f t="shared" si="77"/>
        <v>233</v>
      </c>
      <c r="BM28">
        <f t="shared" si="77"/>
        <v>253</v>
      </c>
      <c r="BN28">
        <f t="shared" si="77"/>
        <v>273</v>
      </c>
      <c r="BO28">
        <f t="shared" si="77"/>
        <v>293</v>
      </c>
      <c r="BP28">
        <f t="shared" si="77"/>
        <v>313</v>
      </c>
      <c r="BQ28">
        <f t="shared" si="77"/>
        <v>333</v>
      </c>
      <c r="BR28">
        <f t="shared" ref="BR28:BU28" si="78">BQ28+20</f>
        <v>353</v>
      </c>
      <c r="BS28">
        <f t="shared" si="78"/>
        <v>373</v>
      </c>
      <c r="BT28">
        <f t="shared" si="78"/>
        <v>393</v>
      </c>
      <c r="BU28">
        <f t="shared" si="78"/>
        <v>413</v>
      </c>
      <c r="BV28">
        <f t="shared" ref="BV28:BY28" si="79">BU28+20</f>
        <v>433</v>
      </c>
      <c r="BW28">
        <f t="shared" si="79"/>
        <v>453</v>
      </c>
      <c r="BX28">
        <f t="shared" si="79"/>
        <v>473</v>
      </c>
      <c r="BY28">
        <f t="shared" si="79"/>
        <v>493</v>
      </c>
      <c r="BZ28">
        <v>213</v>
      </c>
      <c r="CA28">
        <f t="shared" ref="CA28:CS28" si="80">BZ28+20</f>
        <v>233</v>
      </c>
      <c r="CB28">
        <f t="shared" si="80"/>
        <v>253</v>
      </c>
      <c r="CC28">
        <f t="shared" si="80"/>
        <v>273</v>
      </c>
      <c r="CD28">
        <f t="shared" si="80"/>
        <v>293</v>
      </c>
      <c r="CE28">
        <f t="shared" si="80"/>
        <v>313</v>
      </c>
      <c r="CF28">
        <f t="shared" si="80"/>
        <v>333</v>
      </c>
      <c r="CG28">
        <f t="shared" si="80"/>
        <v>353</v>
      </c>
      <c r="CH28">
        <f t="shared" si="80"/>
        <v>373</v>
      </c>
      <c r="CI28">
        <f t="shared" si="80"/>
        <v>393</v>
      </c>
      <c r="CJ28">
        <f t="shared" si="80"/>
        <v>413</v>
      </c>
      <c r="CK28">
        <f t="shared" si="80"/>
        <v>433</v>
      </c>
      <c r="CL28">
        <f t="shared" si="80"/>
        <v>453</v>
      </c>
      <c r="CM28">
        <f t="shared" si="80"/>
        <v>473</v>
      </c>
      <c r="CN28">
        <f t="shared" si="80"/>
        <v>493</v>
      </c>
      <c r="CO28">
        <f t="shared" si="80"/>
        <v>513</v>
      </c>
      <c r="CP28">
        <f t="shared" si="80"/>
        <v>533</v>
      </c>
      <c r="CQ28">
        <f t="shared" si="80"/>
        <v>553</v>
      </c>
      <c r="CR28">
        <f t="shared" si="80"/>
        <v>573</v>
      </c>
      <c r="CS28">
        <f t="shared" si="80"/>
        <v>593</v>
      </c>
    </row>
    <row r="29" spans="3:97" x14ac:dyDescent="0.45">
      <c r="U29" s="14" t="s">
        <v>615</v>
      </c>
      <c r="V29" s="14" t="s">
        <v>501</v>
      </c>
      <c r="W29" s="14">
        <v>8</v>
      </c>
      <c r="X29" s="14">
        <f t="shared" si="55"/>
        <v>8</v>
      </c>
      <c r="Y29" s="14">
        <f>IF(X29="","",IF(V29="Hybrid HIPS",VLOOKUP(W29,'Collection Maps'!$E$5:$Z$46,MATCH(X29,'Collection Maps'!$E$47:$Z$47,0),FALSE),VLOOKUP(W29,'Collection Maps'!$AH$6:$BF$89,MATCH(X29,'Collection Maps'!$AH$91:$BF$91,0),FALSE)))</f>
        <v>154</v>
      </c>
      <c r="Z29" s="14">
        <v>10</v>
      </c>
      <c r="AA29" s="14">
        <v>9</v>
      </c>
      <c r="AB29" s="24" t="str">
        <f t="shared" si="48"/>
        <v>Place 1 bundle of mesh bags every 10 plots along row 8</v>
      </c>
      <c r="AT29">
        <f t="shared" si="68"/>
        <v>204</v>
      </c>
      <c r="AU29">
        <f t="shared" si="5"/>
        <v>214</v>
      </c>
      <c r="AV29">
        <f t="shared" si="5"/>
        <v>224</v>
      </c>
      <c r="AW29">
        <f t="shared" ref="AW29:AY29" si="81">AV29+10</f>
        <v>234</v>
      </c>
      <c r="AX29">
        <f t="shared" si="81"/>
        <v>244</v>
      </c>
      <c r="AY29">
        <f t="shared" si="81"/>
        <v>254</v>
      </c>
      <c r="AZ29">
        <f t="shared" ref="AZ29:BB29" si="82">AY29+10</f>
        <v>264</v>
      </c>
      <c r="BA29">
        <f t="shared" si="82"/>
        <v>274</v>
      </c>
      <c r="BB29">
        <f t="shared" si="82"/>
        <v>284</v>
      </c>
      <c r="BC29">
        <v>114</v>
      </c>
      <c r="BD29">
        <v>204</v>
      </c>
      <c r="BE29">
        <v>223</v>
      </c>
      <c r="BF29">
        <v>114</v>
      </c>
      <c r="BG29">
        <f t="shared" ref="BG29:BQ29" si="83">BF29+20</f>
        <v>134</v>
      </c>
      <c r="BH29">
        <f t="shared" si="83"/>
        <v>154</v>
      </c>
      <c r="BI29">
        <f t="shared" si="83"/>
        <v>174</v>
      </c>
      <c r="BJ29">
        <f t="shared" si="83"/>
        <v>194</v>
      </c>
      <c r="BK29">
        <f t="shared" si="83"/>
        <v>214</v>
      </c>
      <c r="BL29">
        <f t="shared" si="83"/>
        <v>234</v>
      </c>
      <c r="BM29">
        <f t="shared" si="83"/>
        <v>254</v>
      </c>
      <c r="BN29">
        <f t="shared" si="83"/>
        <v>274</v>
      </c>
      <c r="BO29">
        <f t="shared" si="83"/>
        <v>294</v>
      </c>
      <c r="BP29">
        <f t="shared" si="83"/>
        <v>314</v>
      </c>
      <c r="BQ29">
        <f t="shared" si="83"/>
        <v>334</v>
      </c>
      <c r="BR29">
        <f t="shared" ref="BR29:BU29" si="84">BQ29+20</f>
        <v>354</v>
      </c>
      <c r="BS29">
        <f t="shared" si="84"/>
        <v>374</v>
      </c>
      <c r="BT29">
        <f t="shared" si="84"/>
        <v>394</v>
      </c>
      <c r="BU29">
        <f t="shared" si="84"/>
        <v>414</v>
      </c>
      <c r="BV29">
        <f t="shared" ref="BV29:BY29" si="85">BU29+20</f>
        <v>434</v>
      </c>
      <c r="BW29">
        <f t="shared" si="85"/>
        <v>454</v>
      </c>
      <c r="BX29">
        <f t="shared" si="85"/>
        <v>474</v>
      </c>
      <c r="BY29">
        <f t="shared" si="85"/>
        <v>494</v>
      </c>
      <c r="BZ29">
        <v>214</v>
      </c>
      <c r="CA29">
        <f t="shared" ref="CA29:CS29" si="86">BZ29+20</f>
        <v>234</v>
      </c>
      <c r="CB29">
        <f t="shared" si="86"/>
        <v>254</v>
      </c>
      <c r="CC29">
        <f t="shared" si="86"/>
        <v>274</v>
      </c>
      <c r="CD29">
        <f t="shared" si="86"/>
        <v>294</v>
      </c>
      <c r="CE29">
        <f t="shared" si="86"/>
        <v>314</v>
      </c>
      <c r="CF29">
        <f t="shared" si="86"/>
        <v>334</v>
      </c>
      <c r="CG29">
        <f t="shared" si="86"/>
        <v>354</v>
      </c>
      <c r="CH29">
        <f t="shared" si="86"/>
        <v>374</v>
      </c>
      <c r="CI29">
        <f t="shared" si="86"/>
        <v>394</v>
      </c>
      <c r="CJ29">
        <f t="shared" si="86"/>
        <v>414</v>
      </c>
      <c r="CK29">
        <f t="shared" si="86"/>
        <v>434</v>
      </c>
      <c r="CL29">
        <f t="shared" si="86"/>
        <v>454</v>
      </c>
      <c r="CM29">
        <f t="shared" si="86"/>
        <v>474</v>
      </c>
      <c r="CN29">
        <f t="shared" si="86"/>
        <v>494</v>
      </c>
      <c r="CO29">
        <f t="shared" si="86"/>
        <v>514</v>
      </c>
      <c r="CP29">
        <f t="shared" si="86"/>
        <v>534</v>
      </c>
      <c r="CQ29">
        <f t="shared" si="86"/>
        <v>554</v>
      </c>
      <c r="CR29">
        <f t="shared" si="86"/>
        <v>574</v>
      </c>
      <c r="CS29">
        <f t="shared" si="86"/>
        <v>594</v>
      </c>
    </row>
    <row r="30" spans="3:97" x14ac:dyDescent="0.45">
      <c r="U30" s="14" t="s">
        <v>616</v>
      </c>
      <c r="V30" s="14" t="s">
        <v>501</v>
      </c>
      <c r="W30" s="14">
        <v>9</v>
      </c>
      <c r="X30" s="14">
        <f t="shared" si="55"/>
        <v>9</v>
      </c>
      <c r="Y30" s="14">
        <f>IF(X30="","",IF(V30="Hybrid HIPS",VLOOKUP(W30,'Collection Maps'!$E$5:$Z$46,MATCH(X30,'Collection Maps'!$E$47:$Z$47,0),FALSE),VLOOKUP(W30,'Collection Maps'!$AH$6:$BF$89,MATCH(X30,'Collection Maps'!$AH$91:$BF$91,0),FALSE)))</f>
        <v>168</v>
      </c>
      <c r="Z30" s="14">
        <v>10</v>
      </c>
      <c r="AA30" s="14">
        <v>9</v>
      </c>
      <c r="AB30" s="24" t="str">
        <f t="shared" si="48"/>
        <v>Place 1 bundle of mesh bags every 10 plots along row 9</v>
      </c>
      <c r="AT30">
        <f t="shared" si="68"/>
        <v>205</v>
      </c>
      <c r="AU30">
        <f t="shared" si="5"/>
        <v>215</v>
      </c>
      <c r="AV30">
        <f t="shared" si="5"/>
        <v>225</v>
      </c>
      <c r="AW30">
        <f t="shared" ref="AW30:AY30" si="87">AV30+10</f>
        <v>235</v>
      </c>
      <c r="AX30">
        <f t="shared" si="87"/>
        <v>245</v>
      </c>
      <c r="AY30">
        <f t="shared" si="87"/>
        <v>255</v>
      </c>
      <c r="AZ30">
        <f t="shared" ref="AZ30:BB30" si="88">AY30+10</f>
        <v>265</v>
      </c>
      <c r="BA30">
        <f t="shared" si="88"/>
        <v>275</v>
      </c>
      <c r="BB30">
        <f t="shared" si="88"/>
        <v>285</v>
      </c>
      <c r="BC30">
        <v>115</v>
      </c>
      <c r="BD30">
        <v>205</v>
      </c>
      <c r="BE30">
        <v>224</v>
      </c>
      <c r="BF30">
        <v>115</v>
      </c>
      <c r="BG30">
        <f t="shared" ref="BG30:BQ30" si="89">BF30+20</f>
        <v>135</v>
      </c>
      <c r="BH30">
        <f t="shared" si="89"/>
        <v>155</v>
      </c>
      <c r="BI30">
        <f t="shared" si="89"/>
        <v>175</v>
      </c>
      <c r="BJ30">
        <f t="shared" si="89"/>
        <v>195</v>
      </c>
      <c r="BK30">
        <f t="shared" si="89"/>
        <v>215</v>
      </c>
      <c r="BL30">
        <f t="shared" si="89"/>
        <v>235</v>
      </c>
      <c r="BM30">
        <f t="shared" si="89"/>
        <v>255</v>
      </c>
      <c r="BN30">
        <f t="shared" si="89"/>
        <v>275</v>
      </c>
      <c r="BO30">
        <f t="shared" si="89"/>
        <v>295</v>
      </c>
      <c r="BP30">
        <f t="shared" si="89"/>
        <v>315</v>
      </c>
      <c r="BQ30">
        <f t="shared" si="89"/>
        <v>335</v>
      </c>
      <c r="BR30">
        <f t="shared" ref="BR30:BU30" si="90">BQ30+20</f>
        <v>355</v>
      </c>
      <c r="BS30">
        <f t="shared" si="90"/>
        <v>375</v>
      </c>
      <c r="BT30">
        <f t="shared" si="90"/>
        <v>395</v>
      </c>
      <c r="BU30">
        <f t="shared" si="90"/>
        <v>415</v>
      </c>
      <c r="BV30">
        <f t="shared" ref="BV30:BY30" si="91">BU30+20</f>
        <v>435</v>
      </c>
      <c r="BW30">
        <f t="shared" si="91"/>
        <v>455</v>
      </c>
      <c r="BX30">
        <f t="shared" si="91"/>
        <v>475</v>
      </c>
      <c r="BY30">
        <f t="shared" si="91"/>
        <v>495</v>
      </c>
      <c r="BZ30">
        <v>215</v>
      </c>
      <c r="CA30">
        <f t="shared" ref="CA30:CS30" si="92">BZ30+20</f>
        <v>235</v>
      </c>
      <c r="CB30">
        <f t="shared" si="92"/>
        <v>255</v>
      </c>
      <c r="CC30">
        <f t="shared" si="92"/>
        <v>275</v>
      </c>
      <c r="CD30">
        <f t="shared" si="92"/>
        <v>295</v>
      </c>
      <c r="CE30">
        <f t="shared" si="92"/>
        <v>315</v>
      </c>
      <c r="CF30">
        <f t="shared" si="92"/>
        <v>335</v>
      </c>
      <c r="CG30">
        <f t="shared" si="92"/>
        <v>355</v>
      </c>
      <c r="CH30">
        <f t="shared" si="92"/>
        <v>375</v>
      </c>
      <c r="CI30">
        <f t="shared" si="92"/>
        <v>395</v>
      </c>
      <c r="CJ30">
        <f t="shared" si="92"/>
        <v>415</v>
      </c>
      <c r="CK30">
        <f t="shared" si="92"/>
        <v>435</v>
      </c>
      <c r="CL30">
        <f t="shared" si="92"/>
        <v>455</v>
      </c>
      <c r="CM30">
        <f t="shared" si="92"/>
        <v>475</v>
      </c>
      <c r="CN30">
        <f t="shared" si="92"/>
        <v>495</v>
      </c>
      <c r="CO30">
        <f t="shared" si="92"/>
        <v>515</v>
      </c>
      <c r="CP30">
        <f t="shared" si="92"/>
        <v>535</v>
      </c>
      <c r="CQ30">
        <f t="shared" si="92"/>
        <v>555</v>
      </c>
      <c r="CR30">
        <f t="shared" si="92"/>
        <v>575</v>
      </c>
      <c r="CS30">
        <f t="shared" si="92"/>
        <v>595</v>
      </c>
    </row>
    <row r="31" spans="3:97" x14ac:dyDescent="0.45">
      <c r="U31" s="14" t="s">
        <v>617</v>
      </c>
      <c r="V31" s="14" t="s">
        <v>501</v>
      </c>
      <c r="W31" s="14">
        <v>10</v>
      </c>
      <c r="X31" s="14">
        <f t="shared" si="55"/>
        <v>10</v>
      </c>
      <c r="Y31" s="14">
        <f>IF(X31="","",IF(V31="Hybrid HIPS",VLOOKUP(W31,'Collection Maps'!$E$5:$Z$46,MATCH(X31,'Collection Maps'!$E$47:$Z$47,0),FALSE),VLOOKUP(W31,'Collection Maps'!$AH$6:$BF$89,MATCH(X31,'Collection Maps'!$AH$91:$BF$91,0),FALSE)))</f>
        <v>172</v>
      </c>
      <c r="Z31" s="14">
        <v>10</v>
      </c>
      <c r="AA31" s="14">
        <v>9</v>
      </c>
      <c r="AB31" s="24" t="str">
        <f t="shared" si="48"/>
        <v>Place 1 bundle of mesh bags every 10 plots along row 10</v>
      </c>
      <c r="AT31">
        <f t="shared" si="68"/>
        <v>206</v>
      </c>
      <c r="AU31">
        <f t="shared" si="5"/>
        <v>216</v>
      </c>
      <c r="AV31">
        <f t="shared" si="5"/>
        <v>226</v>
      </c>
      <c r="AW31">
        <f t="shared" ref="AW31:AY31" si="93">AV31+10</f>
        <v>236</v>
      </c>
      <c r="AX31">
        <f t="shared" si="93"/>
        <v>246</v>
      </c>
      <c r="AY31">
        <f t="shared" si="93"/>
        <v>256</v>
      </c>
      <c r="AZ31">
        <f t="shared" ref="AZ31:BB31" si="94">AY31+10</f>
        <v>266</v>
      </c>
      <c r="BA31">
        <f t="shared" si="94"/>
        <v>276</v>
      </c>
      <c r="BB31">
        <f t="shared" si="94"/>
        <v>286</v>
      </c>
      <c r="BC31">
        <v>116</v>
      </c>
      <c r="BD31">
        <v>206</v>
      </c>
      <c r="BE31">
        <v>225</v>
      </c>
      <c r="BF31">
        <v>116</v>
      </c>
      <c r="BG31">
        <f t="shared" ref="BG31:BQ31" si="95">BF31+20</f>
        <v>136</v>
      </c>
      <c r="BH31">
        <f t="shared" si="95"/>
        <v>156</v>
      </c>
      <c r="BI31">
        <f t="shared" si="95"/>
        <v>176</v>
      </c>
      <c r="BJ31">
        <f t="shared" si="95"/>
        <v>196</v>
      </c>
      <c r="BK31">
        <f t="shared" si="95"/>
        <v>216</v>
      </c>
      <c r="BL31">
        <f t="shared" si="95"/>
        <v>236</v>
      </c>
      <c r="BM31">
        <f t="shared" si="95"/>
        <v>256</v>
      </c>
      <c r="BN31">
        <f t="shared" si="95"/>
        <v>276</v>
      </c>
      <c r="BO31">
        <f t="shared" si="95"/>
        <v>296</v>
      </c>
      <c r="BP31">
        <f t="shared" si="95"/>
        <v>316</v>
      </c>
      <c r="BQ31">
        <f t="shared" si="95"/>
        <v>336</v>
      </c>
      <c r="BR31">
        <f t="shared" ref="BR31:BU31" si="96">BQ31+20</f>
        <v>356</v>
      </c>
      <c r="BS31">
        <f t="shared" si="96"/>
        <v>376</v>
      </c>
      <c r="BT31">
        <f t="shared" si="96"/>
        <v>396</v>
      </c>
      <c r="BU31">
        <f t="shared" si="96"/>
        <v>416</v>
      </c>
      <c r="BV31">
        <f t="shared" ref="BV31:BY31" si="97">BU31+20</f>
        <v>436</v>
      </c>
      <c r="BW31">
        <f t="shared" si="97"/>
        <v>456</v>
      </c>
      <c r="BX31">
        <f t="shared" si="97"/>
        <v>476</v>
      </c>
      <c r="BY31">
        <f t="shared" si="97"/>
        <v>496</v>
      </c>
      <c r="BZ31">
        <v>216</v>
      </c>
      <c r="CA31">
        <f t="shared" ref="CA31:CS31" si="98">BZ31+20</f>
        <v>236</v>
      </c>
      <c r="CB31">
        <f t="shared" si="98"/>
        <v>256</v>
      </c>
      <c r="CC31">
        <f t="shared" si="98"/>
        <v>276</v>
      </c>
      <c r="CD31">
        <f t="shared" si="98"/>
        <v>296</v>
      </c>
      <c r="CE31">
        <f t="shared" si="98"/>
        <v>316</v>
      </c>
      <c r="CF31">
        <f t="shared" si="98"/>
        <v>336</v>
      </c>
      <c r="CG31">
        <f t="shared" si="98"/>
        <v>356</v>
      </c>
      <c r="CH31">
        <f t="shared" si="98"/>
        <v>376</v>
      </c>
      <c r="CI31">
        <f t="shared" si="98"/>
        <v>396</v>
      </c>
      <c r="CJ31">
        <f t="shared" si="98"/>
        <v>416</v>
      </c>
      <c r="CK31">
        <f t="shared" si="98"/>
        <v>436</v>
      </c>
      <c r="CL31">
        <f t="shared" si="98"/>
        <v>456</v>
      </c>
      <c r="CM31">
        <f t="shared" si="98"/>
        <v>476</v>
      </c>
      <c r="CN31">
        <f t="shared" si="98"/>
        <v>496</v>
      </c>
      <c r="CO31">
        <f t="shared" si="98"/>
        <v>516</v>
      </c>
      <c r="CP31">
        <f t="shared" si="98"/>
        <v>536</v>
      </c>
      <c r="CQ31">
        <f t="shared" si="98"/>
        <v>556</v>
      </c>
      <c r="CR31">
        <f t="shared" si="98"/>
        <v>576</v>
      </c>
      <c r="CS31">
        <f t="shared" si="98"/>
        <v>596</v>
      </c>
    </row>
    <row r="32" spans="3:97" x14ac:dyDescent="0.45">
      <c r="U32" s="14" t="s">
        <v>618</v>
      </c>
      <c r="V32" s="14" t="s">
        <v>501</v>
      </c>
      <c r="W32" s="14">
        <v>11</v>
      </c>
      <c r="X32" s="14">
        <f t="shared" si="55"/>
        <v>11</v>
      </c>
      <c r="Y32" s="14">
        <f>IF(X32="","",IF(V32="Hybrid HIPS",VLOOKUP(W32,'Collection Maps'!$E$5:$Z$46,MATCH(X32,'Collection Maps'!$E$47:$Z$47,0),FALSE),VLOOKUP(W32,'Collection Maps'!$AH$6:$BF$89,MATCH(X32,'Collection Maps'!$AH$91:$BF$91,0),FALSE)))</f>
        <v>190</v>
      </c>
      <c r="Z32" s="14">
        <v>10</v>
      </c>
      <c r="AA32" s="14">
        <v>9</v>
      </c>
      <c r="AB32" s="24" t="str">
        <f t="shared" si="48"/>
        <v>Place 1 bundle of mesh bags every 10 plots along row 11</v>
      </c>
      <c r="AT32">
        <f t="shared" si="68"/>
        <v>207</v>
      </c>
      <c r="AU32">
        <f t="shared" si="5"/>
        <v>217</v>
      </c>
      <c r="AV32">
        <f t="shared" si="5"/>
        <v>227</v>
      </c>
      <c r="AW32">
        <f t="shared" ref="AW32:AY32" si="99">AV32+10</f>
        <v>237</v>
      </c>
      <c r="AX32">
        <f t="shared" si="99"/>
        <v>247</v>
      </c>
      <c r="AY32">
        <f t="shared" si="99"/>
        <v>257</v>
      </c>
      <c r="AZ32">
        <f t="shared" ref="AZ32:BB32" si="100">AY32+10</f>
        <v>267</v>
      </c>
      <c r="BA32">
        <f t="shared" si="100"/>
        <v>277</v>
      </c>
      <c r="BB32">
        <f t="shared" si="100"/>
        <v>287</v>
      </c>
      <c r="BC32">
        <v>117</v>
      </c>
      <c r="BD32">
        <v>207</v>
      </c>
      <c r="BE32">
        <v>226</v>
      </c>
      <c r="BF32">
        <v>117</v>
      </c>
      <c r="BG32">
        <f t="shared" ref="BG32:BQ32" si="101">BF32+20</f>
        <v>137</v>
      </c>
      <c r="BH32">
        <f t="shared" si="101"/>
        <v>157</v>
      </c>
      <c r="BI32">
        <f t="shared" si="101"/>
        <v>177</v>
      </c>
      <c r="BJ32">
        <f t="shared" si="101"/>
        <v>197</v>
      </c>
      <c r="BK32">
        <f t="shared" si="101"/>
        <v>217</v>
      </c>
      <c r="BL32">
        <f t="shared" si="101"/>
        <v>237</v>
      </c>
      <c r="BM32">
        <f t="shared" si="101"/>
        <v>257</v>
      </c>
      <c r="BN32">
        <f t="shared" si="101"/>
        <v>277</v>
      </c>
      <c r="BO32">
        <f t="shared" si="101"/>
        <v>297</v>
      </c>
      <c r="BP32">
        <f t="shared" si="101"/>
        <v>317</v>
      </c>
      <c r="BQ32">
        <f t="shared" si="101"/>
        <v>337</v>
      </c>
      <c r="BR32">
        <f t="shared" ref="BR32:BU32" si="102">BQ32+20</f>
        <v>357</v>
      </c>
      <c r="BS32">
        <f t="shared" si="102"/>
        <v>377</v>
      </c>
      <c r="BT32">
        <f t="shared" si="102"/>
        <v>397</v>
      </c>
      <c r="BU32">
        <f t="shared" si="102"/>
        <v>417</v>
      </c>
      <c r="BV32">
        <f t="shared" ref="BV32:BX32" si="103">BU32+20</f>
        <v>437</v>
      </c>
      <c r="BW32">
        <f t="shared" si="103"/>
        <v>457</v>
      </c>
      <c r="BX32">
        <f t="shared" si="103"/>
        <v>477</v>
      </c>
      <c r="BY32" t="s">
        <v>638</v>
      </c>
      <c r="BZ32">
        <v>217</v>
      </c>
      <c r="CA32">
        <f t="shared" ref="CA32:CR32" si="104">BZ32+20</f>
        <v>237</v>
      </c>
      <c r="CB32">
        <f t="shared" si="104"/>
        <v>257</v>
      </c>
      <c r="CC32">
        <f t="shared" si="104"/>
        <v>277</v>
      </c>
      <c r="CD32">
        <f t="shared" si="104"/>
        <v>297</v>
      </c>
      <c r="CE32">
        <f t="shared" si="104"/>
        <v>317</v>
      </c>
      <c r="CF32">
        <f t="shared" si="104"/>
        <v>337</v>
      </c>
      <c r="CG32">
        <f t="shared" si="104"/>
        <v>357</v>
      </c>
      <c r="CH32">
        <f t="shared" si="104"/>
        <v>377</v>
      </c>
      <c r="CI32">
        <f t="shared" si="104"/>
        <v>397</v>
      </c>
      <c r="CJ32">
        <f t="shared" si="104"/>
        <v>417</v>
      </c>
      <c r="CK32">
        <f t="shared" si="104"/>
        <v>437</v>
      </c>
      <c r="CL32">
        <f t="shared" si="104"/>
        <v>457</v>
      </c>
      <c r="CM32">
        <f t="shared" si="104"/>
        <v>477</v>
      </c>
      <c r="CN32">
        <f t="shared" si="104"/>
        <v>497</v>
      </c>
      <c r="CO32">
        <f t="shared" si="104"/>
        <v>517</v>
      </c>
      <c r="CP32">
        <f t="shared" si="104"/>
        <v>537</v>
      </c>
      <c r="CQ32">
        <f t="shared" si="104"/>
        <v>557</v>
      </c>
      <c r="CR32">
        <f t="shared" si="104"/>
        <v>577</v>
      </c>
      <c r="CS32" t="s">
        <v>638</v>
      </c>
    </row>
    <row r="33" spans="17:97" x14ac:dyDescent="0.45">
      <c r="U33" s="14" t="s">
        <v>630</v>
      </c>
      <c r="V33" s="14" t="s">
        <v>501</v>
      </c>
      <c r="W33" s="14" t="s">
        <v>631</v>
      </c>
      <c r="X33" s="14" t="s">
        <v>631</v>
      </c>
      <c r="Y33" s="14" t="s">
        <v>631</v>
      </c>
      <c r="Z33" s="14">
        <v>10</v>
      </c>
      <c r="AA33" s="14">
        <v>10</v>
      </c>
      <c r="AB33" s="24" t="s">
        <v>633</v>
      </c>
      <c r="AT33">
        <f t="shared" si="68"/>
        <v>208</v>
      </c>
      <c r="AU33">
        <f t="shared" si="5"/>
        <v>218</v>
      </c>
      <c r="AV33">
        <f t="shared" si="5"/>
        <v>228</v>
      </c>
      <c r="AW33">
        <f t="shared" ref="AW33:AY33" si="105">AV33+10</f>
        <v>238</v>
      </c>
      <c r="AX33">
        <f t="shared" si="105"/>
        <v>248</v>
      </c>
      <c r="AY33">
        <f t="shared" si="105"/>
        <v>258</v>
      </c>
      <c r="AZ33">
        <f t="shared" ref="AZ33:BA33" si="106">AY33+10</f>
        <v>268</v>
      </c>
      <c r="BA33">
        <f t="shared" si="106"/>
        <v>278</v>
      </c>
      <c r="BB33" t="s">
        <v>638</v>
      </c>
      <c r="BC33">
        <v>118</v>
      </c>
      <c r="BD33">
        <v>208</v>
      </c>
      <c r="BE33">
        <v>227</v>
      </c>
      <c r="BF33">
        <v>118</v>
      </c>
      <c r="BG33">
        <f t="shared" ref="BG33:BQ33" si="107">BF33+20</f>
        <v>138</v>
      </c>
      <c r="BH33">
        <f t="shared" si="107"/>
        <v>158</v>
      </c>
      <c r="BI33">
        <f t="shared" si="107"/>
        <v>178</v>
      </c>
      <c r="BJ33">
        <f t="shared" si="107"/>
        <v>198</v>
      </c>
      <c r="BK33">
        <f t="shared" si="107"/>
        <v>218</v>
      </c>
      <c r="BL33">
        <f t="shared" si="107"/>
        <v>238</v>
      </c>
      <c r="BM33">
        <f t="shared" si="107"/>
        <v>258</v>
      </c>
      <c r="BN33">
        <f t="shared" si="107"/>
        <v>278</v>
      </c>
      <c r="BO33">
        <f t="shared" si="107"/>
        <v>298</v>
      </c>
      <c r="BP33">
        <f t="shared" si="107"/>
        <v>318</v>
      </c>
      <c r="BQ33">
        <f t="shared" si="107"/>
        <v>338</v>
      </c>
      <c r="BR33">
        <f t="shared" ref="BR33:BU33" si="108">BQ33+20</f>
        <v>358</v>
      </c>
      <c r="BS33">
        <f t="shared" si="108"/>
        <v>378</v>
      </c>
      <c r="BT33">
        <f t="shared" si="108"/>
        <v>398</v>
      </c>
      <c r="BU33">
        <f t="shared" si="108"/>
        <v>418</v>
      </c>
      <c r="BV33">
        <f t="shared" ref="BV33:BX33" si="109">BU33+20</f>
        <v>438</v>
      </c>
      <c r="BW33">
        <f t="shared" si="109"/>
        <v>458</v>
      </c>
      <c r="BX33">
        <f t="shared" si="109"/>
        <v>478</v>
      </c>
      <c r="BY33" t="s">
        <v>638</v>
      </c>
      <c r="BZ33">
        <v>218</v>
      </c>
      <c r="CA33">
        <f t="shared" ref="CA33:CR33" si="110">BZ33+20</f>
        <v>238</v>
      </c>
      <c r="CB33">
        <f t="shared" si="110"/>
        <v>258</v>
      </c>
      <c r="CC33">
        <f t="shared" si="110"/>
        <v>278</v>
      </c>
      <c r="CD33">
        <f t="shared" si="110"/>
        <v>298</v>
      </c>
      <c r="CE33">
        <f t="shared" si="110"/>
        <v>318</v>
      </c>
      <c r="CF33">
        <f t="shared" si="110"/>
        <v>338</v>
      </c>
      <c r="CG33">
        <f t="shared" si="110"/>
        <v>358</v>
      </c>
      <c r="CH33">
        <f t="shared" si="110"/>
        <v>378</v>
      </c>
      <c r="CI33">
        <f t="shared" si="110"/>
        <v>398</v>
      </c>
      <c r="CJ33">
        <f t="shared" si="110"/>
        <v>418</v>
      </c>
      <c r="CK33">
        <f t="shared" si="110"/>
        <v>438</v>
      </c>
      <c r="CL33">
        <f t="shared" si="110"/>
        <v>458</v>
      </c>
      <c r="CM33">
        <f t="shared" si="110"/>
        <v>478</v>
      </c>
      <c r="CN33">
        <f t="shared" si="110"/>
        <v>498</v>
      </c>
      <c r="CO33">
        <f t="shared" si="110"/>
        <v>518</v>
      </c>
      <c r="CP33">
        <f t="shared" si="110"/>
        <v>538</v>
      </c>
      <c r="CQ33">
        <f t="shared" si="110"/>
        <v>558</v>
      </c>
      <c r="CR33">
        <f t="shared" si="110"/>
        <v>578</v>
      </c>
      <c r="CS33" t="s">
        <v>638</v>
      </c>
    </row>
    <row r="34" spans="17:97" x14ac:dyDescent="0.45">
      <c r="U34" s="14"/>
      <c r="V34" s="14"/>
      <c r="W34" s="14"/>
      <c r="X34" s="14"/>
      <c r="Y34" s="26"/>
      <c r="AA34" s="14"/>
      <c r="AB34" s="24"/>
      <c r="AT34">
        <f t="shared" si="68"/>
        <v>209</v>
      </c>
      <c r="AU34">
        <f t="shared" si="5"/>
        <v>219</v>
      </c>
      <c r="AV34">
        <f t="shared" si="5"/>
        <v>229</v>
      </c>
      <c r="AW34">
        <f t="shared" ref="AW34:AY34" si="111">AV34+10</f>
        <v>239</v>
      </c>
      <c r="AX34">
        <f t="shared" si="111"/>
        <v>249</v>
      </c>
      <c r="AY34">
        <f t="shared" si="111"/>
        <v>259</v>
      </c>
      <c r="AZ34">
        <f t="shared" ref="AZ34:BA34" si="112">AY34+10</f>
        <v>269</v>
      </c>
      <c r="BA34">
        <f t="shared" si="112"/>
        <v>279</v>
      </c>
      <c r="BB34" t="s">
        <v>638</v>
      </c>
      <c r="BC34">
        <v>119</v>
      </c>
      <c r="BD34">
        <v>209</v>
      </c>
      <c r="BE34">
        <v>228</v>
      </c>
      <c r="BF34">
        <v>119</v>
      </c>
      <c r="BG34">
        <f t="shared" ref="BG34:BQ34" si="113">BF34+20</f>
        <v>139</v>
      </c>
      <c r="BH34">
        <f t="shared" si="113"/>
        <v>159</v>
      </c>
      <c r="BI34">
        <f t="shared" si="113"/>
        <v>179</v>
      </c>
      <c r="BJ34">
        <f t="shared" si="113"/>
        <v>199</v>
      </c>
      <c r="BK34">
        <f t="shared" si="113"/>
        <v>219</v>
      </c>
      <c r="BL34">
        <f t="shared" si="113"/>
        <v>239</v>
      </c>
      <c r="BM34">
        <f t="shared" si="113"/>
        <v>259</v>
      </c>
      <c r="BN34">
        <f t="shared" si="113"/>
        <v>279</v>
      </c>
      <c r="BO34">
        <f t="shared" si="113"/>
        <v>299</v>
      </c>
      <c r="BP34">
        <f t="shared" si="113"/>
        <v>319</v>
      </c>
      <c r="BQ34">
        <f t="shared" si="113"/>
        <v>339</v>
      </c>
      <c r="BR34">
        <f t="shared" ref="BR34:BU34" si="114">BQ34+20</f>
        <v>359</v>
      </c>
      <c r="BS34">
        <f t="shared" si="114"/>
        <v>379</v>
      </c>
      <c r="BT34">
        <f t="shared" si="114"/>
        <v>399</v>
      </c>
      <c r="BU34">
        <f t="shared" si="114"/>
        <v>419</v>
      </c>
      <c r="BV34">
        <f t="shared" ref="BV34:BX34" si="115">BU34+20</f>
        <v>439</v>
      </c>
      <c r="BW34">
        <f t="shared" si="115"/>
        <v>459</v>
      </c>
      <c r="BX34">
        <f t="shared" si="115"/>
        <v>479</v>
      </c>
      <c r="BY34" t="s">
        <v>638</v>
      </c>
      <c r="BZ34">
        <v>219</v>
      </c>
      <c r="CA34">
        <f t="shared" ref="CA34:CR34" si="116">BZ34+20</f>
        <v>239</v>
      </c>
      <c r="CB34">
        <f t="shared" si="116"/>
        <v>259</v>
      </c>
      <c r="CC34">
        <f t="shared" si="116"/>
        <v>279</v>
      </c>
      <c r="CD34">
        <f t="shared" si="116"/>
        <v>299</v>
      </c>
      <c r="CE34">
        <f t="shared" si="116"/>
        <v>319</v>
      </c>
      <c r="CF34">
        <f t="shared" si="116"/>
        <v>339</v>
      </c>
      <c r="CG34">
        <f t="shared" si="116"/>
        <v>359</v>
      </c>
      <c r="CH34">
        <f t="shared" si="116"/>
        <v>379</v>
      </c>
      <c r="CI34">
        <f t="shared" si="116"/>
        <v>399</v>
      </c>
      <c r="CJ34">
        <f t="shared" si="116"/>
        <v>419</v>
      </c>
      <c r="CK34">
        <f t="shared" si="116"/>
        <v>439</v>
      </c>
      <c r="CL34">
        <f t="shared" si="116"/>
        <v>459</v>
      </c>
      <c r="CM34">
        <f t="shared" si="116"/>
        <v>479</v>
      </c>
      <c r="CN34">
        <f t="shared" si="116"/>
        <v>499</v>
      </c>
      <c r="CO34">
        <f t="shared" si="116"/>
        <v>519</v>
      </c>
      <c r="CP34">
        <f t="shared" si="116"/>
        <v>539</v>
      </c>
      <c r="CQ34">
        <f t="shared" si="116"/>
        <v>559</v>
      </c>
      <c r="CR34">
        <f t="shared" si="116"/>
        <v>579</v>
      </c>
      <c r="CS34" t="s">
        <v>638</v>
      </c>
    </row>
    <row r="35" spans="17:97" x14ac:dyDescent="0.45">
      <c r="U35" s="14"/>
      <c r="V35" s="14"/>
      <c r="W35" s="14"/>
      <c r="X35" s="14"/>
      <c r="Y35" s="26" t="s">
        <v>598</v>
      </c>
      <c r="Z35" s="14">
        <f>SUM(AA21:AA33)</f>
        <v>128</v>
      </c>
      <c r="AA35" s="14"/>
      <c r="AB35" s="24"/>
      <c r="AT35">
        <f t="shared" si="68"/>
        <v>210</v>
      </c>
      <c r="AU35">
        <f t="shared" si="5"/>
        <v>220</v>
      </c>
      <c r="AV35">
        <f t="shared" si="5"/>
        <v>230</v>
      </c>
      <c r="AW35">
        <f t="shared" ref="AW35:AY35" si="117">AV35+10</f>
        <v>240</v>
      </c>
      <c r="AX35">
        <f t="shared" si="117"/>
        <v>250</v>
      </c>
      <c r="AY35">
        <f t="shared" si="117"/>
        <v>260</v>
      </c>
      <c r="AZ35">
        <f t="shared" ref="AZ35:BA35" si="118">AY35+10</f>
        <v>270</v>
      </c>
      <c r="BA35">
        <f t="shared" si="118"/>
        <v>280</v>
      </c>
      <c r="BB35" t="s">
        <v>638</v>
      </c>
      <c r="BC35">
        <v>120</v>
      </c>
      <c r="BD35">
        <v>210</v>
      </c>
      <c r="BE35">
        <v>229</v>
      </c>
      <c r="BF35">
        <v>120</v>
      </c>
      <c r="BG35">
        <f t="shared" ref="BG35:BQ35" si="119">BF35+20</f>
        <v>140</v>
      </c>
      <c r="BH35">
        <f t="shared" si="119"/>
        <v>160</v>
      </c>
      <c r="BI35">
        <f t="shared" si="119"/>
        <v>180</v>
      </c>
      <c r="BJ35">
        <f t="shared" si="119"/>
        <v>200</v>
      </c>
      <c r="BK35">
        <f t="shared" si="119"/>
        <v>220</v>
      </c>
      <c r="BL35">
        <f t="shared" si="119"/>
        <v>240</v>
      </c>
      <c r="BM35">
        <f t="shared" si="119"/>
        <v>260</v>
      </c>
      <c r="BN35">
        <f t="shared" si="119"/>
        <v>280</v>
      </c>
      <c r="BO35">
        <f t="shared" si="119"/>
        <v>300</v>
      </c>
      <c r="BP35">
        <f t="shared" si="119"/>
        <v>320</v>
      </c>
      <c r="BQ35">
        <f t="shared" si="119"/>
        <v>340</v>
      </c>
      <c r="BR35">
        <f t="shared" ref="BR35:BU35" si="120">BQ35+20</f>
        <v>360</v>
      </c>
      <c r="BS35">
        <f t="shared" si="120"/>
        <v>380</v>
      </c>
      <c r="BT35">
        <f t="shared" si="120"/>
        <v>400</v>
      </c>
      <c r="BU35">
        <f t="shared" si="120"/>
        <v>420</v>
      </c>
      <c r="BV35">
        <f t="shared" ref="BV35:BX35" si="121">BU35+20</f>
        <v>440</v>
      </c>
      <c r="BW35">
        <f t="shared" si="121"/>
        <v>460</v>
      </c>
      <c r="BX35">
        <f t="shared" si="121"/>
        <v>480</v>
      </c>
      <c r="BY35" t="s">
        <v>638</v>
      </c>
      <c r="BZ35">
        <v>220</v>
      </c>
      <c r="CA35">
        <f t="shared" ref="CA35:CR35" si="122">BZ35+20</f>
        <v>240</v>
      </c>
      <c r="CB35">
        <f t="shared" si="122"/>
        <v>260</v>
      </c>
      <c r="CC35">
        <f t="shared" si="122"/>
        <v>280</v>
      </c>
      <c r="CD35">
        <f t="shared" si="122"/>
        <v>300</v>
      </c>
      <c r="CE35">
        <f t="shared" si="122"/>
        <v>320</v>
      </c>
      <c r="CF35">
        <f t="shared" si="122"/>
        <v>340</v>
      </c>
      <c r="CG35">
        <f t="shared" si="122"/>
        <v>360</v>
      </c>
      <c r="CH35">
        <f t="shared" si="122"/>
        <v>380</v>
      </c>
      <c r="CI35">
        <f t="shared" si="122"/>
        <v>400</v>
      </c>
      <c r="CJ35">
        <f t="shared" si="122"/>
        <v>420</v>
      </c>
      <c r="CK35">
        <f t="shared" si="122"/>
        <v>440</v>
      </c>
      <c r="CL35">
        <f t="shared" si="122"/>
        <v>460</v>
      </c>
      <c r="CM35">
        <f t="shared" si="122"/>
        <v>480</v>
      </c>
      <c r="CN35">
        <f t="shared" si="122"/>
        <v>500</v>
      </c>
      <c r="CO35">
        <f t="shared" si="122"/>
        <v>520</v>
      </c>
      <c r="CP35">
        <f t="shared" si="122"/>
        <v>540</v>
      </c>
      <c r="CQ35">
        <f t="shared" si="122"/>
        <v>560</v>
      </c>
      <c r="CR35">
        <f t="shared" si="122"/>
        <v>580</v>
      </c>
      <c r="CS35" t="s">
        <v>638</v>
      </c>
    </row>
    <row r="36" spans="17:97" x14ac:dyDescent="0.45">
      <c r="U36" s="14"/>
      <c r="V36" s="14"/>
      <c r="W36" s="14"/>
      <c r="X36" s="14"/>
      <c r="Y36" s="26" t="s">
        <v>597</v>
      </c>
      <c r="Z36" s="14">
        <f>SUM(AA21:AA33)*10</f>
        <v>1280</v>
      </c>
      <c r="AA36" s="14"/>
      <c r="AB36" s="24"/>
      <c r="BE36">
        <v>230</v>
      </c>
    </row>
    <row r="37" spans="17:97" x14ac:dyDescent="0.45">
      <c r="BE37">
        <v>231</v>
      </c>
    </row>
    <row r="40" spans="17:97" x14ac:dyDescent="0.45">
      <c r="U40" t="s">
        <v>599</v>
      </c>
    </row>
    <row r="41" spans="17:97" x14ac:dyDescent="0.45">
      <c r="W41" s="133" t="s">
        <v>606</v>
      </c>
      <c r="X41" s="134"/>
      <c r="Y41" s="135"/>
      <c r="AT41" s="14">
        <v>1</v>
      </c>
      <c r="AU41" s="14" t="str">
        <f>VLOOKUP($AT41,'Collection Logistics'!$U$21:$AB$98,2,FALSE)</f>
        <v>Hybrid HIPS</v>
      </c>
      <c r="AV41" s="9" t="s">
        <v>381</v>
      </c>
      <c r="AW41">
        <v>101</v>
      </c>
      <c r="AX41">
        <v>102</v>
      </c>
      <c r="AY41">
        <v>103</v>
      </c>
      <c r="AZ41">
        <v>104</v>
      </c>
      <c r="BA41">
        <v>105</v>
      </c>
      <c r="BB41">
        <v>106</v>
      </c>
      <c r="BC41">
        <v>107</v>
      </c>
      <c r="BD41">
        <v>108</v>
      </c>
      <c r="BE41">
        <v>109</v>
      </c>
      <c r="BF41">
        <v>110</v>
      </c>
      <c r="BG41">
        <f t="shared" ref="BG41:BP41" si="123">AW41+100</f>
        <v>201</v>
      </c>
      <c r="BH41">
        <f t="shared" si="123"/>
        <v>202</v>
      </c>
      <c r="BI41">
        <f t="shared" si="123"/>
        <v>203</v>
      </c>
      <c r="BJ41">
        <f t="shared" si="123"/>
        <v>204</v>
      </c>
      <c r="BK41">
        <f t="shared" si="123"/>
        <v>205</v>
      </c>
      <c r="BL41">
        <f t="shared" si="123"/>
        <v>206</v>
      </c>
      <c r="BM41">
        <f t="shared" si="123"/>
        <v>207</v>
      </c>
      <c r="BN41">
        <f t="shared" si="123"/>
        <v>208</v>
      </c>
      <c r="BO41">
        <f t="shared" si="123"/>
        <v>209</v>
      </c>
      <c r="BP41">
        <f t="shared" si="123"/>
        <v>210</v>
      </c>
    </row>
    <row r="42" spans="17:97" x14ac:dyDescent="0.45">
      <c r="Q42" t="s">
        <v>600</v>
      </c>
      <c r="U42" s="14" t="s">
        <v>591</v>
      </c>
      <c r="V42" s="14" t="s">
        <v>505</v>
      </c>
      <c r="W42" s="21" t="s">
        <v>17</v>
      </c>
      <c r="X42" s="21" t="s">
        <v>508</v>
      </c>
      <c r="Y42" s="21" t="s">
        <v>507</v>
      </c>
      <c r="Z42" s="14" t="s">
        <v>601</v>
      </c>
      <c r="AA42" s="14" t="s">
        <v>604</v>
      </c>
      <c r="AB42" s="14" t="s">
        <v>596</v>
      </c>
      <c r="AT42" s="14">
        <v>2</v>
      </c>
      <c r="AU42" s="14" t="str">
        <f>VLOOKUP($AT42,'Collection Logistics'!$U$21:$AB$98,2,FALSE)</f>
        <v>Hybrid HIPS</v>
      </c>
      <c r="AV42" s="9" t="s">
        <v>381</v>
      </c>
      <c r="AW42">
        <f t="shared" ref="AW42:BF48" si="124">AW41+10</f>
        <v>111</v>
      </c>
      <c r="AX42">
        <f t="shared" si="124"/>
        <v>112</v>
      </c>
      <c r="AY42">
        <f t="shared" si="124"/>
        <v>113</v>
      </c>
      <c r="AZ42">
        <f t="shared" si="124"/>
        <v>114</v>
      </c>
      <c r="BA42">
        <f t="shared" si="124"/>
        <v>115</v>
      </c>
      <c r="BB42">
        <f t="shared" si="124"/>
        <v>116</v>
      </c>
      <c r="BC42">
        <f t="shared" si="124"/>
        <v>117</v>
      </c>
      <c r="BD42">
        <f t="shared" si="124"/>
        <v>118</v>
      </c>
      <c r="BE42">
        <f t="shared" si="124"/>
        <v>119</v>
      </c>
      <c r="BF42">
        <f t="shared" si="124"/>
        <v>120</v>
      </c>
      <c r="BG42">
        <f t="shared" ref="BG42:BP48" si="125">BG41+10</f>
        <v>211</v>
      </c>
      <c r="BH42">
        <f t="shared" si="125"/>
        <v>212</v>
      </c>
      <c r="BI42">
        <f t="shared" si="125"/>
        <v>213</v>
      </c>
      <c r="BJ42">
        <f t="shared" si="125"/>
        <v>214</v>
      </c>
      <c r="BK42">
        <f t="shared" si="125"/>
        <v>215</v>
      </c>
      <c r="BL42">
        <f t="shared" si="125"/>
        <v>216</v>
      </c>
      <c r="BM42">
        <f t="shared" si="125"/>
        <v>217</v>
      </c>
      <c r="BN42">
        <f t="shared" si="125"/>
        <v>218</v>
      </c>
      <c r="BO42">
        <f t="shared" si="125"/>
        <v>219</v>
      </c>
      <c r="BP42">
        <f t="shared" si="125"/>
        <v>220</v>
      </c>
    </row>
    <row r="43" spans="17:97" x14ac:dyDescent="0.45">
      <c r="U43" s="14">
        <v>1</v>
      </c>
      <c r="V43" s="14" t="s">
        <v>541</v>
      </c>
      <c r="W43" s="14">
        <v>10</v>
      </c>
      <c r="X43" s="14">
        <v>2</v>
      </c>
      <c r="Y43" s="14">
        <f>IF(X43="","",IF(V43="Hybrid HIPS",VLOOKUP(W43,'Collection Maps'!$E$5:$Z$46,MATCH(X43,'Collection Maps'!$E$47:$Z$47,0),FALSE),VLOOKUP(W43,'Collection Maps'!$AH$6:$BF$89,MATCH(X43,'Collection Maps'!$AH$91:$BF$91,0),FALSE)))</f>
        <v>120</v>
      </c>
      <c r="Z43" s="24" t="str">
        <f>"Collect bags of ears along range "&amp;W43-1</f>
        <v>Collect bags of ears along range 9</v>
      </c>
      <c r="AA43" s="14">
        <v>20</v>
      </c>
      <c r="AB43" s="24"/>
      <c r="AT43" s="14">
        <v>3</v>
      </c>
      <c r="AU43" s="14" t="str">
        <f>VLOOKUP($AT43,'Collection Logistics'!$U$21:$AB$98,2,FALSE)</f>
        <v>Hybrid HIPS</v>
      </c>
      <c r="AV43" s="9" t="s">
        <v>381</v>
      </c>
      <c r="AW43">
        <f t="shared" si="124"/>
        <v>121</v>
      </c>
      <c r="AX43">
        <f t="shared" si="124"/>
        <v>122</v>
      </c>
      <c r="AY43">
        <f t="shared" si="124"/>
        <v>123</v>
      </c>
      <c r="AZ43">
        <f t="shared" si="124"/>
        <v>124</v>
      </c>
      <c r="BA43">
        <f t="shared" si="124"/>
        <v>125</v>
      </c>
      <c r="BB43">
        <f t="shared" si="124"/>
        <v>126</v>
      </c>
      <c r="BC43">
        <f t="shared" si="124"/>
        <v>127</v>
      </c>
      <c r="BD43">
        <f t="shared" si="124"/>
        <v>128</v>
      </c>
      <c r="BE43">
        <f t="shared" si="124"/>
        <v>129</v>
      </c>
      <c r="BF43">
        <f t="shared" si="124"/>
        <v>130</v>
      </c>
      <c r="BG43">
        <f t="shared" si="125"/>
        <v>221</v>
      </c>
      <c r="BH43">
        <f t="shared" si="125"/>
        <v>222</v>
      </c>
      <c r="BI43">
        <f t="shared" si="125"/>
        <v>223</v>
      </c>
      <c r="BJ43">
        <f t="shared" si="125"/>
        <v>224</v>
      </c>
      <c r="BK43">
        <f t="shared" si="125"/>
        <v>225</v>
      </c>
      <c r="BL43">
        <f t="shared" si="125"/>
        <v>226</v>
      </c>
      <c r="BM43">
        <f t="shared" si="125"/>
        <v>227</v>
      </c>
      <c r="BN43">
        <f t="shared" si="125"/>
        <v>228</v>
      </c>
      <c r="BO43">
        <f t="shared" si="125"/>
        <v>229</v>
      </c>
      <c r="BP43">
        <f t="shared" si="125"/>
        <v>230</v>
      </c>
    </row>
    <row r="44" spans="17:97" x14ac:dyDescent="0.45">
      <c r="U44" s="14">
        <v>2</v>
      </c>
      <c r="V44" s="14" t="s">
        <v>541</v>
      </c>
      <c r="W44" s="14">
        <v>11</v>
      </c>
      <c r="X44" s="14">
        <v>2</v>
      </c>
      <c r="Y44" s="14">
        <f>IF(X44="","",IF(V44="Hybrid HIPS",VLOOKUP(W44,'Collection Maps'!$E$5:$Z$46,MATCH(X44,'Collection Maps'!$E$47:$Z$47,0),FALSE),VLOOKUP(W44,'Collection Maps'!$AH$6:$BF$89,MATCH(X44,'Collection Maps'!$AH$91:$BF$91,0),FALSE)))</f>
        <v>121</v>
      </c>
      <c r="Z44" s="24" t="str">
        <f t="shared" ref="Z44:Z51" si="126">"Collect bags of ears along range "&amp;W44-1</f>
        <v>Collect bags of ears along range 10</v>
      </c>
      <c r="AA44" s="14">
        <v>20</v>
      </c>
      <c r="AB44" s="24"/>
      <c r="AT44" s="14">
        <v>4</v>
      </c>
      <c r="AU44" s="14" t="str">
        <f>VLOOKUP($AT44,'Collection Logistics'!$U$21:$AB$98,2,FALSE)</f>
        <v>Hybrid HIPS</v>
      </c>
      <c r="AV44" s="9" t="s">
        <v>381</v>
      </c>
      <c r="AW44">
        <f t="shared" si="124"/>
        <v>131</v>
      </c>
      <c r="AX44">
        <f t="shared" si="124"/>
        <v>132</v>
      </c>
      <c r="AY44">
        <f t="shared" si="124"/>
        <v>133</v>
      </c>
      <c r="AZ44">
        <f t="shared" si="124"/>
        <v>134</v>
      </c>
      <c r="BA44">
        <f t="shared" si="124"/>
        <v>135</v>
      </c>
      <c r="BB44">
        <f t="shared" si="124"/>
        <v>136</v>
      </c>
      <c r="BC44">
        <f t="shared" si="124"/>
        <v>137</v>
      </c>
      <c r="BD44">
        <f t="shared" si="124"/>
        <v>138</v>
      </c>
      <c r="BE44">
        <f t="shared" si="124"/>
        <v>139</v>
      </c>
      <c r="BF44">
        <f t="shared" si="124"/>
        <v>140</v>
      </c>
      <c r="BG44">
        <f t="shared" si="125"/>
        <v>231</v>
      </c>
      <c r="BH44">
        <f t="shared" si="125"/>
        <v>232</v>
      </c>
      <c r="BI44">
        <f t="shared" si="125"/>
        <v>233</v>
      </c>
      <c r="BJ44">
        <f t="shared" si="125"/>
        <v>234</v>
      </c>
      <c r="BK44">
        <f t="shared" si="125"/>
        <v>235</v>
      </c>
      <c r="BL44">
        <f t="shared" si="125"/>
        <v>236</v>
      </c>
      <c r="BM44">
        <f t="shared" si="125"/>
        <v>237</v>
      </c>
      <c r="BN44">
        <f t="shared" si="125"/>
        <v>238</v>
      </c>
      <c r="BO44">
        <f t="shared" si="125"/>
        <v>239</v>
      </c>
      <c r="BP44">
        <f t="shared" si="125"/>
        <v>240</v>
      </c>
    </row>
    <row r="45" spans="17:97" x14ac:dyDescent="0.45">
      <c r="U45" s="14">
        <v>3</v>
      </c>
      <c r="V45" s="14" t="s">
        <v>541</v>
      </c>
      <c r="W45" s="14">
        <v>12</v>
      </c>
      <c r="X45" s="14">
        <v>2</v>
      </c>
      <c r="Y45" s="14">
        <f>IF(X45="","",IF(V45="Hybrid HIPS",VLOOKUP(W45,'Collection Maps'!$E$5:$Z$46,MATCH(X45,'Collection Maps'!$E$47:$Z$47,0),FALSE),VLOOKUP(W45,'Collection Maps'!$AH$6:$BF$89,MATCH(X45,'Collection Maps'!$AH$91:$BF$91,0),FALSE)))</f>
        <v>140</v>
      </c>
      <c r="Z45" s="24" t="str">
        <f t="shared" si="126"/>
        <v>Collect bags of ears along range 11</v>
      </c>
      <c r="AA45" s="14">
        <v>20</v>
      </c>
      <c r="AB45" s="24"/>
      <c r="AT45" s="14">
        <v>5</v>
      </c>
      <c r="AU45" s="14" t="str">
        <f>VLOOKUP($AT45,'Collection Logistics'!$U$21:$AB$98,2,FALSE)</f>
        <v>Hybrid HIPS</v>
      </c>
      <c r="AV45" s="9" t="s">
        <v>381</v>
      </c>
      <c r="AW45">
        <f t="shared" si="124"/>
        <v>141</v>
      </c>
      <c r="AX45">
        <f t="shared" si="124"/>
        <v>142</v>
      </c>
      <c r="AY45">
        <f t="shared" si="124"/>
        <v>143</v>
      </c>
      <c r="AZ45">
        <f t="shared" si="124"/>
        <v>144</v>
      </c>
      <c r="BA45">
        <f t="shared" si="124"/>
        <v>145</v>
      </c>
      <c r="BB45">
        <f t="shared" si="124"/>
        <v>146</v>
      </c>
      <c r="BC45">
        <f t="shared" si="124"/>
        <v>147</v>
      </c>
      <c r="BD45">
        <f t="shared" si="124"/>
        <v>148</v>
      </c>
      <c r="BE45">
        <f t="shared" si="124"/>
        <v>149</v>
      </c>
      <c r="BF45">
        <f t="shared" si="124"/>
        <v>150</v>
      </c>
      <c r="BG45">
        <f t="shared" si="125"/>
        <v>241</v>
      </c>
      <c r="BH45">
        <f t="shared" si="125"/>
        <v>242</v>
      </c>
      <c r="BI45">
        <f t="shared" si="125"/>
        <v>243</v>
      </c>
      <c r="BJ45">
        <f t="shared" si="125"/>
        <v>244</v>
      </c>
      <c r="BK45">
        <f t="shared" si="125"/>
        <v>245</v>
      </c>
      <c r="BL45">
        <f t="shared" si="125"/>
        <v>246</v>
      </c>
      <c r="BM45">
        <f t="shared" si="125"/>
        <v>247</v>
      </c>
      <c r="BN45">
        <f t="shared" si="125"/>
        <v>248</v>
      </c>
      <c r="BO45">
        <f t="shared" si="125"/>
        <v>249</v>
      </c>
      <c r="BP45">
        <f t="shared" si="125"/>
        <v>250</v>
      </c>
    </row>
    <row r="46" spans="17:97" x14ac:dyDescent="0.45">
      <c r="U46" s="14">
        <v>4</v>
      </c>
      <c r="V46" s="14" t="s">
        <v>541</v>
      </c>
      <c r="W46" s="14">
        <v>13</v>
      </c>
      <c r="X46" s="14">
        <v>2</v>
      </c>
      <c r="Y46" s="14">
        <f>IF(X46="","",IF(V46="Hybrid HIPS",VLOOKUP(W46,'Collection Maps'!$E$5:$Z$46,MATCH(X46,'Collection Maps'!$E$47:$Z$47,0),FALSE),VLOOKUP(W46,'Collection Maps'!$AH$6:$BF$89,MATCH(X46,'Collection Maps'!$AH$91:$BF$91,0),FALSE)))</f>
        <v>141</v>
      </c>
      <c r="Z46" s="24" t="str">
        <f t="shared" si="126"/>
        <v>Collect bags of ears along range 12</v>
      </c>
      <c r="AA46" s="14">
        <v>20</v>
      </c>
      <c r="AB46" s="24"/>
      <c r="AT46" s="14">
        <v>6</v>
      </c>
      <c r="AU46" s="14" t="str">
        <f>VLOOKUP($AT46,'Collection Logistics'!$U$21:$AB$98,2,FALSE)</f>
        <v>Hybrid HIPS</v>
      </c>
      <c r="AV46" s="9" t="s">
        <v>381</v>
      </c>
      <c r="AW46">
        <f t="shared" si="124"/>
        <v>151</v>
      </c>
      <c r="AX46">
        <f t="shared" si="124"/>
        <v>152</v>
      </c>
      <c r="AY46">
        <f t="shared" si="124"/>
        <v>153</v>
      </c>
      <c r="AZ46">
        <f t="shared" si="124"/>
        <v>154</v>
      </c>
      <c r="BA46">
        <f t="shared" si="124"/>
        <v>155</v>
      </c>
      <c r="BB46">
        <f t="shared" si="124"/>
        <v>156</v>
      </c>
      <c r="BC46">
        <f t="shared" si="124"/>
        <v>157</v>
      </c>
      <c r="BD46">
        <f t="shared" si="124"/>
        <v>158</v>
      </c>
      <c r="BE46">
        <f t="shared" si="124"/>
        <v>159</v>
      </c>
      <c r="BF46">
        <f t="shared" si="124"/>
        <v>160</v>
      </c>
      <c r="BG46">
        <f t="shared" si="125"/>
        <v>251</v>
      </c>
      <c r="BH46">
        <f t="shared" si="125"/>
        <v>252</v>
      </c>
      <c r="BI46">
        <f t="shared" si="125"/>
        <v>253</v>
      </c>
      <c r="BJ46">
        <f t="shared" si="125"/>
        <v>254</v>
      </c>
      <c r="BK46">
        <f t="shared" si="125"/>
        <v>255</v>
      </c>
      <c r="BL46">
        <f t="shared" si="125"/>
        <v>256</v>
      </c>
      <c r="BM46">
        <f t="shared" si="125"/>
        <v>257</v>
      </c>
      <c r="BN46">
        <f t="shared" si="125"/>
        <v>258</v>
      </c>
      <c r="BO46">
        <f t="shared" si="125"/>
        <v>259</v>
      </c>
      <c r="BP46">
        <f t="shared" si="125"/>
        <v>260</v>
      </c>
    </row>
    <row r="47" spans="17:97" x14ac:dyDescent="0.45">
      <c r="U47" s="14">
        <v>5</v>
      </c>
      <c r="V47" s="14" t="s">
        <v>541</v>
      </c>
      <c r="W47" s="14">
        <v>14</v>
      </c>
      <c r="X47" s="14">
        <v>2</v>
      </c>
      <c r="Y47" s="14">
        <f>IF(X47="","",IF(V47="Hybrid HIPS",VLOOKUP(W47,'Collection Maps'!$E$5:$Z$46,MATCH(X47,'Collection Maps'!$E$47:$Z$47,0),FALSE),VLOOKUP(W47,'Collection Maps'!$AH$6:$BF$89,MATCH(X47,'Collection Maps'!$AH$91:$BF$91,0),FALSE)))</f>
        <v>160</v>
      </c>
      <c r="Z47" s="24" t="str">
        <f t="shared" si="126"/>
        <v>Collect bags of ears along range 13</v>
      </c>
      <c r="AA47" s="14">
        <v>20</v>
      </c>
      <c r="AB47" s="24"/>
      <c r="AT47" s="14">
        <v>7</v>
      </c>
      <c r="AU47" s="14" t="str">
        <f>VLOOKUP($AT47,'Collection Logistics'!$U$21:$AB$98,2,FALSE)</f>
        <v>Hybrid HIPS</v>
      </c>
      <c r="AV47" s="9" t="s">
        <v>381</v>
      </c>
      <c r="AW47">
        <f t="shared" si="124"/>
        <v>161</v>
      </c>
      <c r="AX47">
        <f t="shared" si="124"/>
        <v>162</v>
      </c>
      <c r="AY47">
        <f t="shared" si="124"/>
        <v>163</v>
      </c>
      <c r="AZ47">
        <f t="shared" si="124"/>
        <v>164</v>
      </c>
      <c r="BA47">
        <f t="shared" si="124"/>
        <v>165</v>
      </c>
      <c r="BB47">
        <f t="shared" si="124"/>
        <v>166</v>
      </c>
      <c r="BC47">
        <f t="shared" si="124"/>
        <v>167</v>
      </c>
      <c r="BD47">
        <f t="shared" si="124"/>
        <v>168</v>
      </c>
      <c r="BE47">
        <f t="shared" si="124"/>
        <v>169</v>
      </c>
      <c r="BF47">
        <f t="shared" si="124"/>
        <v>170</v>
      </c>
      <c r="BG47">
        <f t="shared" si="125"/>
        <v>261</v>
      </c>
      <c r="BH47">
        <f t="shared" si="125"/>
        <v>262</v>
      </c>
      <c r="BI47">
        <f t="shared" si="125"/>
        <v>263</v>
      </c>
      <c r="BJ47">
        <f t="shared" si="125"/>
        <v>264</v>
      </c>
      <c r="BK47">
        <f t="shared" si="125"/>
        <v>265</v>
      </c>
      <c r="BL47">
        <f t="shared" si="125"/>
        <v>266</v>
      </c>
      <c r="BM47">
        <f t="shared" si="125"/>
        <v>267</v>
      </c>
      <c r="BN47">
        <f t="shared" si="125"/>
        <v>268</v>
      </c>
      <c r="BO47">
        <f t="shared" si="125"/>
        <v>269</v>
      </c>
      <c r="BP47">
        <f t="shared" si="125"/>
        <v>270</v>
      </c>
    </row>
    <row r="48" spans="17:97" x14ac:dyDescent="0.45">
      <c r="U48" s="14">
        <v>6</v>
      </c>
      <c r="V48" s="14" t="s">
        <v>541</v>
      </c>
      <c r="W48" s="14">
        <v>15</v>
      </c>
      <c r="X48" s="14">
        <v>2</v>
      </c>
      <c r="Y48" s="14">
        <f>IF(X48="","",IF(V48="Hybrid HIPS",VLOOKUP(W48,'Collection Maps'!$E$5:$Z$46,MATCH(X48,'Collection Maps'!$E$47:$Z$47,0),FALSE),VLOOKUP(W48,'Collection Maps'!$AH$6:$BF$89,MATCH(X48,'Collection Maps'!$AH$91:$BF$91,0),FALSE)))</f>
        <v>161</v>
      </c>
      <c r="Z48" s="24" t="str">
        <f t="shared" si="126"/>
        <v>Collect bags of ears along range 14</v>
      </c>
      <c r="AA48" s="14">
        <v>20</v>
      </c>
      <c r="AB48" s="24"/>
      <c r="AT48" s="14">
        <v>8</v>
      </c>
      <c r="AU48" s="14" t="str">
        <f>VLOOKUP($AT48,'Collection Logistics'!$U$21:$AB$98,2,FALSE)</f>
        <v>Hybrid HIPS</v>
      </c>
      <c r="AV48" s="9" t="s">
        <v>381</v>
      </c>
      <c r="AW48">
        <f t="shared" si="124"/>
        <v>171</v>
      </c>
      <c r="AX48">
        <f t="shared" si="124"/>
        <v>172</v>
      </c>
      <c r="AY48">
        <f t="shared" si="124"/>
        <v>173</v>
      </c>
      <c r="AZ48">
        <f t="shared" si="124"/>
        <v>174</v>
      </c>
      <c r="BA48">
        <f t="shared" si="124"/>
        <v>175</v>
      </c>
      <c r="BB48">
        <f t="shared" si="124"/>
        <v>176</v>
      </c>
      <c r="BC48">
        <f t="shared" si="124"/>
        <v>177</v>
      </c>
      <c r="BD48">
        <f t="shared" si="124"/>
        <v>178</v>
      </c>
      <c r="BE48">
        <f t="shared" si="124"/>
        <v>179</v>
      </c>
      <c r="BF48">
        <f t="shared" si="124"/>
        <v>180</v>
      </c>
      <c r="BG48">
        <f t="shared" si="125"/>
        <v>271</v>
      </c>
      <c r="BH48">
        <f t="shared" si="125"/>
        <v>272</v>
      </c>
      <c r="BI48">
        <f t="shared" si="125"/>
        <v>273</v>
      </c>
      <c r="BJ48">
        <f t="shared" si="125"/>
        <v>274</v>
      </c>
      <c r="BK48">
        <f t="shared" si="125"/>
        <v>275</v>
      </c>
      <c r="BL48">
        <f t="shared" si="125"/>
        <v>276</v>
      </c>
      <c r="BM48">
        <f t="shared" si="125"/>
        <v>277</v>
      </c>
      <c r="BN48">
        <f t="shared" si="125"/>
        <v>278</v>
      </c>
      <c r="BO48">
        <f t="shared" si="125"/>
        <v>279</v>
      </c>
      <c r="BP48">
        <f t="shared" si="125"/>
        <v>280</v>
      </c>
    </row>
    <row r="49" spans="21:70" x14ac:dyDescent="0.45">
      <c r="U49" s="14">
        <v>7</v>
      </c>
      <c r="V49" s="14" t="s">
        <v>541</v>
      </c>
      <c r="W49" s="14">
        <v>16</v>
      </c>
      <c r="X49" s="14">
        <v>2</v>
      </c>
      <c r="Y49" s="14">
        <f>IF(X49="","",IF(V49="Hybrid HIPS",VLOOKUP(W49,'Collection Maps'!$E$5:$Z$46,MATCH(X49,'Collection Maps'!$E$47:$Z$47,0),FALSE),VLOOKUP(W49,'Collection Maps'!$AH$6:$BF$89,MATCH(X49,'Collection Maps'!$AH$91:$BF$91,0),FALSE)))</f>
        <v>180</v>
      </c>
      <c r="Z49" s="24" t="str">
        <f t="shared" si="126"/>
        <v>Collect bags of ears along range 15</v>
      </c>
      <c r="AA49" s="14">
        <v>20</v>
      </c>
      <c r="AB49" s="24"/>
      <c r="AT49" s="14">
        <v>9</v>
      </c>
      <c r="AU49" s="14" t="str">
        <f>VLOOKUP($AT49,'Collection Logistics'!$U$21:$AB$98,2,FALSE)</f>
        <v>Hybrid HIPS</v>
      </c>
      <c r="AV49" s="9" t="s">
        <v>381</v>
      </c>
      <c r="AW49">
        <f t="shared" ref="AW49:BC49" si="127">AW48+10</f>
        <v>181</v>
      </c>
      <c r="AX49">
        <f t="shared" si="127"/>
        <v>182</v>
      </c>
      <c r="AY49">
        <f t="shared" si="127"/>
        <v>183</v>
      </c>
      <c r="AZ49">
        <f t="shared" si="127"/>
        <v>184</v>
      </c>
      <c r="BA49">
        <f t="shared" si="127"/>
        <v>185</v>
      </c>
      <c r="BB49">
        <f t="shared" si="127"/>
        <v>186</v>
      </c>
      <c r="BC49">
        <f t="shared" si="127"/>
        <v>187</v>
      </c>
      <c r="BD49" t="s">
        <v>638</v>
      </c>
      <c r="BE49" t="s">
        <v>638</v>
      </c>
      <c r="BF49" t="s">
        <v>638</v>
      </c>
      <c r="BG49">
        <f t="shared" ref="BG49:BM49" si="128">BG48+10</f>
        <v>281</v>
      </c>
      <c r="BH49">
        <f t="shared" si="128"/>
        <v>282</v>
      </c>
      <c r="BI49">
        <f t="shared" si="128"/>
        <v>283</v>
      </c>
      <c r="BJ49">
        <f t="shared" si="128"/>
        <v>284</v>
      </c>
      <c r="BK49">
        <f t="shared" si="128"/>
        <v>285</v>
      </c>
      <c r="BL49">
        <f t="shared" si="128"/>
        <v>286</v>
      </c>
      <c r="BM49">
        <f t="shared" si="128"/>
        <v>287</v>
      </c>
      <c r="BN49" t="s">
        <v>638</v>
      </c>
      <c r="BO49" t="s">
        <v>638</v>
      </c>
      <c r="BP49" t="s">
        <v>638</v>
      </c>
    </row>
    <row r="50" spans="21:70" x14ac:dyDescent="0.45">
      <c r="U50" s="14">
        <v>8</v>
      </c>
      <c r="V50" s="14" t="s">
        <v>541</v>
      </c>
      <c r="W50" s="14">
        <v>17</v>
      </c>
      <c r="X50" s="14">
        <v>2</v>
      </c>
      <c r="Y50" s="14">
        <f>IF(X50="","",IF(V50="Hybrid HIPS",VLOOKUP(W50,'Collection Maps'!$E$5:$Z$46,MATCH(X50,'Collection Maps'!$E$47:$Z$47,0),FALSE),VLOOKUP(W50,'Collection Maps'!$AH$6:$BF$89,MATCH(X50,'Collection Maps'!$AH$91:$BF$91,0),FALSE)))</f>
        <v>181</v>
      </c>
      <c r="Z50" s="24" t="str">
        <f t="shared" si="126"/>
        <v>Collect bags of ears along range 16</v>
      </c>
      <c r="AA50" s="14">
        <v>20</v>
      </c>
      <c r="AB50" s="24"/>
      <c r="AT50" s="14">
        <v>10</v>
      </c>
      <c r="AU50" s="14" t="str">
        <f>VLOOKUP($AT50,'Collection Logistics'!$U$21:$AB$98,2,FALSE)</f>
        <v>Hybrid HIPS</v>
      </c>
      <c r="AV50" s="9" t="s">
        <v>469</v>
      </c>
      <c r="AW50">
        <v>101</v>
      </c>
      <c r="AX50">
        <v>102</v>
      </c>
      <c r="AY50">
        <v>103</v>
      </c>
      <c r="AZ50">
        <v>104</v>
      </c>
      <c r="BA50">
        <v>105</v>
      </c>
      <c r="BB50">
        <v>106</v>
      </c>
      <c r="BC50">
        <v>107</v>
      </c>
      <c r="BD50">
        <v>108</v>
      </c>
      <c r="BE50">
        <v>109</v>
      </c>
      <c r="BF50">
        <v>110</v>
      </c>
      <c r="BG50">
        <v>111</v>
      </c>
      <c r="BH50">
        <v>112</v>
      </c>
      <c r="BI50">
        <v>113</v>
      </c>
      <c r="BJ50">
        <v>114</v>
      </c>
      <c r="BK50">
        <v>115</v>
      </c>
      <c r="BL50">
        <v>116</v>
      </c>
      <c r="BM50">
        <v>117</v>
      </c>
      <c r="BN50">
        <v>118</v>
      </c>
      <c r="BO50">
        <v>119</v>
      </c>
      <c r="BP50">
        <v>120</v>
      </c>
    </row>
    <row r="51" spans="21:70" x14ac:dyDescent="0.45">
      <c r="U51" s="14">
        <v>9</v>
      </c>
      <c r="V51" s="14" t="s">
        <v>541</v>
      </c>
      <c r="W51" s="14">
        <v>18</v>
      </c>
      <c r="X51" s="14">
        <v>2</v>
      </c>
      <c r="Y51" s="14" t="s">
        <v>605</v>
      </c>
      <c r="Z51" s="24" t="str">
        <f t="shared" si="126"/>
        <v>Collect bags of ears along range 17</v>
      </c>
      <c r="AA51" s="14">
        <v>20</v>
      </c>
      <c r="AB51" s="24"/>
      <c r="AT51" s="14">
        <v>11</v>
      </c>
      <c r="AU51" s="14" t="str">
        <f>VLOOKUP($AT51,'Collection Logistics'!$U$21:$AB$98,2,FALSE)</f>
        <v>Hybrid HIPS</v>
      </c>
      <c r="AV51" s="9" t="s">
        <v>469</v>
      </c>
      <c r="AW51">
        <v>121</v>
      </c>
      <c r="AX51">
        <v>122</v>
      </c>
      <c r="AY51">
        <v>123</v>
      </c>
      <c r="AZ51">
        <v>124</v>
      </c>
      <c r="BA51">
        <v>125</v>
      </c>
      <c r="BB51">
        <v>126</v>
      </c>
      <c r="BC51">
        <v>127</v>
      </c>
      <c r="BD51">
        <v>128</v>
      </c>
      <c r="BE51">
        <v>129</v>
      </c>
      <c r="BF51">
        <v>130</v>
      </c>
      <c r="BG51">
        <v>201</v>
      </c>
      <c r="BH51">
        <v>202</v>
      </c>
      <c r="BI51">
        <v>203</v>
      </c>
      <c r="BJ51">
        <v>204</v>
      </c>
      <c r="BK51">
        <v>205</v>
      </c>
      <c r="BL51">
        <v>206</v>
      </c>
      <c r="BM51">
        <v>207</v>
      </c>
      <c r="BN51">
        <v>208</v>
      </c>
      <c r="BO51">
        <v>209</v>
      </c>
      <c r="BP51">
        <v>210</v>
      </c>
    </row>
    <row r="52" spans="21:70" x14ac:dyDescent="0.45">
      <c r="U52" s="14">
        <v>10</v>
      </c>
      <c r="V52" s="14" t="s">
        <v>541</v>
      </c>
      <c r="W52" s="14">
        <v>18</v>
      </c>
      <c r="X52" s="14">
        <v>20</v>
      </c>
      <c r="Y52" s="14">
        <f>IF(X52="","",IF(V52="Hybrid HIPS",VLOOKUP(W52,'Collection Maps'!$E$5:$Z$46,MATCH(X52,'Collection Maps'!$E$47:$Z$47,0),FALSE),VLOOKUP(W52,'Collection Maps'!$AH$6:$BF$89,MATCH(X52,'Collection Maps'!$AH$91:$BF$91,0),FALSE)))</f>
        <v>101</v>
      </c>
      <c r="Z52" s="24" t="s">
        <v>621</v>
      </c>
      <c r="AA52" s="14">
        <v>20</v>
      </c>
      <c r="AB52" s="24"/>
      <c r="AT52" s="14">
        <v>12</v>
      </c>
      <c r="AU52" s="14" t="str">
        <f>VLOOKUP($AT52,'Collection Logistics'!$U$21:$AB$98,2,FALSE)</f>
        <v>Hybrid HIPS</v>
      </c>
      <c r="AV52" s="9" t="s">
        <v>469</v>
      </c>
      <c r="AW52">
        <v>210</v>
      </c>
      <c r="AX52">
        <v>211</v>
      </c>
      <c r="AY52">
        <v>212</v>
      </c>
      <c r="AZ52">
        <v>213</v>
      </c>
      <c r="BA52">
        <v>214</v>
      </c>
      <c r="BB52">
        <v>215</v>
      </c>
      <c r="BC52">
        <v>216</v>
      </c>
      <c r="BD52">
        <v>217</v>
      </c>
      <c r="BE52">
        <v>218</v>
      </c>
      <c r="BF52">
        <v>219</v>
      </c>
      <c r="BG52">
        <v>220</v>
      </c>
      <c r="BH52">
        <v>221</v>
      </c>
      <c r="BI52">
        <v>222</v>
      </c>
      <c r="BJ52">
        <v>223</v>
      </c>
      <c r="BK52">
        <v>224</v>
      </c>
      <c r="BL52">
        <v>225</v>
      </c>
      <c r="BM52">
        <v>226</v>
      </c>
      <c r="BN52">
        <v>227</v>
      </c>
      <c r="BO52">
        <v>228</v>
      </c>
      <c r="BP52">
        <v>229</v>
      </c>
      <c r="BQ52">
        <v>230</v>
      </c>
      <c r="BR52">
        <v>231</v>
      </c>
    </row>
    <row r="53" spans="21:70" x14ac:dyDescent="0.45">
      <c r="U53" s="14">
        <v>11</v>
      </c>
      <c r="V53" s="14" t="s">
        <v>541</v>
      </c>
      <c r="W53" s="14">
        <v>28</v>
      </c>
      <c r="X53" s="14">
        <v>20</v>
      </c>
      <c r="Y53" s="14">
        <f>IF(X53="","",IF(V53="Hybrid HIPS",VLOOKUP(W53,'Collection Maps'!$E$5:$Z$46,MATCH(X53,'Collection Maps'!$E$47:$Z$47,0),FALSE),VLOOKUP(W53,'Collection Maps'!$AH$6:$BF$89,MATCH(X53,'Collection Maps'!$AH$91:$BF$91,0),FALSE)))</f>
        <v>121</v>
      </c>
      <c r="Z53" s="24" t="s">
        <v>622</v>
      </c>
      <c r="AA53" s="14">
        <v>20</v>
      </c>
      <c r="AB53" s="24"/>
      <c r="AT53" s="14">
        <v>13</v>
      </c>
      <c r="AU53" s="14" t="str">
        <f>VLOOKUP($AT53,'Collection Logistics'!$U$21:$AB$98,2,FALSE)</f>
        <v>Inbred HIPS</v>
      </c>
      <c r="AV53" s="9" t="s">
        <v>1696</v>
      </c>
      <c r="AW53">
        <v>101</v>
      </c>
      <c r="AX53">
        <v>102</v>
      </c>
      <c r="AY53">
        <v>103</v>
      </c>
      <c r="AZ53">
        <v>104</v>
      </c>
      <c r="BA53">
        <v>105</v>
      </c>
      <c r="BB53">
        <v>106</v>
      </c>
      <c r="BC53">
        <v>107</v>
      </c>
      <c r="BD53">
        <v>108</v>
      </c>
      <c r="BE53">
        <v>109</v>
      </c>
      <c r="BF53">
        <v>110</v>
      </c>
      <c r="BG53">
        <v>111</v>
      </c>
      <c r="BH53">
        <v>112</v>
      </c>
      <c r="BI53">
        <v>113</v>
      </c>
      <c r="BJ53">
        <v>114</v>
      </c>
      <c r="BK53">
        <v>115</v>
      </c>
      <c r="BL53">
        <v>116</v>
      </c>
      <c r="BM53">
        <v>117</v>
      </c>
      <c r="BN53">
        <v>118</v>
      </c>
      <c r="BO53">
        <v>119</v>
      </c>
      <c r="BP53">
        <v>120</v>
      </c>
    </row>
    <row r="54" spans="21:70" x14ac:dyDescent="0.45">
      <c r="U54" s="14">
        <v>12</v>
      </c>
      <c r="V54" s="14" t="s">
        <v>541</v>
      </c>
      <c r="W54" s="14">
        <v>38</v>
      </c>
      <c r="X54" s="14">
        <v>20</v>
      </c>
      <c r="Y54" s="14">
        <f>IF(X54="","",IF(V54="Hybrid HIPS",VLOOKUP(W54,'Collection Maps'!$E$5:$Z$46,MATCH(X54,'Collection Maps'!$E$47:$Z$47,0),FALSE),VLOOKUP(W54,'Collection Maps'!$AH$6:$BF$89,MATCH(X54,'Collection Maps'!$AH$91:$BF$91,0),FALSE)))</f>
        <v>211</v>
      </c>
      <c r="Z54" s="24" t="s">
        <v>623</v>
      </c>
      <c r="AA54" s="14">
        <v>22</v>
      </c>
      <c r="AB54" s="24" t="s">
        <v>624</v>
      </c>
      <c r="AT54" s="14">
        <v>14</v>
      </c>
      <c r="AU54" s="14" t="str">
        <f>VLOOKUP($AT54,'Collection Logistics'!$U$21:$AB$98,2,FALSE)</f>
        <v>Inbred HIPS</v>
      </c>
      <c r="AV54" s="9" t="s">
        <v>1696</v>
      </c>
      <c r="AW54">
        <f t="shared" ref="AW54:AW71" si="129">AW53+20</f>
        <v>121</v>
      </c>
      <c r="AX54">
        <f t="shared" ref="AX54:AX71" si="130">AX53+20</f>
        <v>122</v>
      </c>
      <c r="AY54">
        <f t="shared" ref="AY54:AY71" si="131">AY53+20</f>
        <v>123</v>
      </c>
      <c r="AZ54">
        <f t="shared" ref="AZ54:AZ71" si="132">AZ53+20</f>
        <v>124</v>
      </c>
      <c r="BA54">
        <f t="shared" ref="BA54:BA71" si="133">BA53+20</f>
        <v>125</v>
      </c>
      <c r="BB54">
        <f t="shared" ref="BB54:BB71" si="134">BB53+20</f>
        <v>126</v>
      </c>
      <c r="BC54">
        <f t="shared" ref="BC54:BC71" si="135">BC53+20</f>
        <v>127</v>
      </c>
      <c r="BD54">
        <f t="shared" ref="BD54:BD71" si="136">BD53+20</f>
        <v>128</v>
      </c>
      <c r="BE54">
        <f t="shared" ref="BE54:BE71" si="137">BE53+20</f>
        <v>129</v>
      </c>
      <c r="BF54">
        <f t="shared" ref="BF54:BF71" si="138">BF53+20</f>
        <v>130</v>
      </c>
      <c r="BG54">
        <f t="shared" ref="BG54:BG71" si="139">BG53+20</f>
        <v>131</v>
      </c>
      <c r="BH54">
        <f t="shared" ref="BH54:BH71" si="140">BH53+20</f>
        <v>132</v>
      </c>
      <c r="BI54">
        <f t="shared" ref="BI54:BI71" si="141">BI53+20</f>
        <v>133</v>
      </c>
      <c r="BJ54">
        <f t="shared" ref="BJ54:BJ71" si="142">BJ53+20</f>
        <v>134</v>
      </c>
      <c r="BK54">
        <f t="shared" ref="BK54:BK71" si="143">BK53+20</f>
        <v>135</v>
      </c>
      <c r="BL54">
        <f t="shared" ref="BL54:BL71" si="144">BL53+20</f>
        <v>136</v>
      </c>
      <c r="BM54">
        <f t="shared" ref="BM54:BM71" si="145">BM53+20</f>
        <v>137</v>
      </c>
      <c r="BN54">
        <f t="shared" ref="BN54:BN71" si="146">BN53+20</f>
        <v>138</v>
      </c>
      <c r="BO54">
        <f t="shared" ref="BO54:BO71" si="147">BO53+20</f>
        <v>139</v>
      </c>
      <c r="BP54">
        <f t="shared" ref="BP54:BP71" si="148">BP53+20</f>
        <v>140</v>
      </c>
    </row>
    <row r="55" spans="21:70" x14ac:dyDescent="0.45">
      <c r="U55" s="14">
        <v>13</v>
      </c>
      <c r="V55" s="14" t="s">
        <v>501</v>
      </c>
      <c r="W55" s="14">
        <v>3</v>
      </c>
      <c r="X55" s="14">
        <v>2</v>
      </c>
      <c r="Y55" s="14">
        <f>IF(X55="","",IF(V55="Hybrid HIPS",VLOOKUP(W55,'Collection Maps'!$E$5:$Z$46,MATCH(X55,'Collection Maps'!$E$47:$Z$47,0),FALSE),VLOOKUP(W55,'Collection Maps'!$AH$6:$BF$89,MATCH(X55,'Collection Maps'!$AH$91:$BF$91,0),FALSE)))</f>
        <v>101</v>
      </c>
      <c r="Z55" s="14" t="str">
        <f>"Collect bags of ears in ranges "&amp;W55&amp;" thru "&amp;W55+1</f>
        <v>Collect bags of ears in ranges 3 thru 4</v>
      </c>
      <c r="AA55" s="14">
        <v>20</v>
      </c>
      <c r="AB55" s="24"/>
      <c r="AT55" s="14">
        <v>15</v>
      </c>
      <c r="AU55" s="14" t="str">
        <f>VLOOKUP($AT55,'Collection Logistics'!$U$21:$AB$98,2,FALSE)</f>
        <v>Inbred HIPS</v>
      </c>
      <c r="AV55" s="9" t="s">
        <v>1696</v>
      </c>
      <c r="AW55">
        <f t="shared" si="129"/>
        <v>141</v>
      </c>
      <c r="AX55">
        <f t="shared" si="130"/>
        <v>142</v>
      </c>
      <c r="AY55">
        <f t="shared" si="131"/>
        <v>143</v>
      </c>
      <c r="AZ55">
        <f t="shared" si="132"/>
        <v>144</v>
      </c>
      <c r="BA55">
        <f t="shared" si="133"/>
        <v>145</v>
      </c>
      <c r="BB55">
        <f t="shared" si="134"/>
        <v>146</v>
      </c>
      <c r="BC55">
        <f t="shared" si="135"/>
        <v>147</v>
      </c>
      <c r="BD55">
        <f t="shared" si="136"/>
        <v>148</v>
      </c>
      <c r="BE55">
        <f t="shared" si="137"/>
        <v>149</v>
      </c>
      <c r="BF55">
        <f t="shared" si="138"/>
        <v>150</v>
      </c>
      <c r="BG55">
        <f t="shared" si="139"/>
        <v>151</v>
      </c>
      <c r="BH55">
        <f t="shared" si="140"/>
        <v>152</v>
      </c>
      <c r="BI55">
        <f t="shared" si="141"/>
        <v>153</v>
      </c>
      <c r="BJ55">
        <f t="shared" si="142"/>
        <v>154</v>
      </c>
      <c r="BK55">
        <f t="shared" si="143"/>
        <v>155</v>
      </c>
      <c r="BL55">
        <f t="shared" si="144"/>
        <v>156</v>
      </c>
      <c r="BM55">
        <f t="shared" si="145"/>
        <v>157</v>
      </c>
      <c r="BN55">
        <f t="shared" si="146"/>
        <v>158</v>
      </c>
      <c r="BO55">
        <f t="shared" si="147"/>
        <v>159</v>
      </c>
      <c r="BP55">
        <f t="shared" si="148"/>
        <v>160</v>
      </c>
    </row>
    <row r="56" spans="21:70" x14ac:dyDescent="0.45">
      <c r="U56" s="14">
        <v>14</v>
      </c>
      <c r="V56" s="14" t="s">
        <v>501</v>
      </c>
      <c r="W56" s="14">
        <v>5</v>
      </c>
      <c r="X56" s="14">
        <v>2</v>
      </c>
      <c r="Y56" s="14">
        <f>IF(X56="","",IF(V56="Hybrid HIPS",VLOOKUP(W56,'Collection Maps'!$E$5:$Z$46,MATCH(X56,'Collection Maps'!$E$47:$Z$47,0),FALSE),VLOOKUP(W56,'Collection Maps'!$AH$6:$BF$89,MATCH(X56,'Collection Maps'!$AH$91:$BF$91,0),FALSE)))</f>
        <v>121</v>
      </c>
      <c r="Z56" s="14" t="str">
        <f t="shared" ref="Z56:Z94" si="149">"Collect bags of ears in ranges "&amp;W56&amp;" thru "&amp;W56+1</f>
        <v>Collect bags of ears in ranges 5 thru 6</v>
      </c>
      <c r="AA56" s="14">
        <v>20</v>
      </c>
      <c r="AB56" s="24"/>
      <c r="AT56" s="14">
        <v>16</v>
      </c>
      <c r="AU56" s="14" t="str">
        <f>VLOOKUP($AT56,'Collection Logistics'!$U$21:$AB$98,2,FALSE)</f>
        <v>Inbred HIPS</v>
      </c>
      <c r="AV56" s="9" t="s">
        <v>1696</v>
      </c>
      <c r="AW56">
        <f t="shared" si="129"/>
        <v>161</v>
      </c>
      <c r="AX56">
        <f t="shared" si="130"/>
        <v>162</v>
      </c>
      <c r="AY56">
        <f t="shared" si="131"/>
        <v>163</v>
      </c>
      <c r="AZ56">
        <f t="shared" si="132"/>
        <v>164</v>
      </c>
      <c r="BA56">
        <f t="shared" si="133"/>
        <v>165</v>
      </c>
      <c r="BB56">
        <f t="shared" si="134"/>
        <v>166</v>
      </c>
      <c r="BC56">
        <f t="shared" si="135"/>
        <v>167</v>
      </c>
      <c r="BD56">
        <f t="shared" si="136"/>
        <v>168</v>
      </c>
      <c r="BE56">
        <f t="shared" si="137"/>
        <v>169</v>
      </c>
      <c r="BF56">
        <f t="shared" si="138"/>
        <v>170</v>
      </c>
      <c r="BG56">
        <f t="shared" si="139"/>
        <v>171</v>
      </c>
      <c r="BH56">
        <f t="shared" si="140"/>
        <v>172</v>
      </c>
      <c r="BI56">
        <f t="shared" si="141"/>
        <v>173</v>
      </c>
      <c r="BJ56">
        <f t="shared" si="142"/>
        <v>174</v>
      </c>
      <c r="BK56">
        <f t="shared" si="143"/>
        <v>175</v>
      </c>
      <c r="BL56">
        <f t="shared" si="144"/>
        <v>176</v>
      </c>
      <c r="BM56">
        <f t="shared" si="145"/>
        <v>177</v>
      </c>
      <c r="BN56">
        <f t="shared" si="146"/>
        <v>178</v>
      </c>
      <c r="BO56">
        <f t="shared" si="147"/>
        <v>179</v>
      </c>
      <c r="BP56">
        <f t="shared" si="148"/>
        <v>180</v>
      </c>
    </row>
    <row r="57" spans="21:70" x14ac:dyDescent="0.45">
      <c r="U57" s="14">
        <v>15</v>
      </c>
      <c r="V57" s="14" t="s">
        <v>501</v>
      </c>
      <c r="W57" s="14">
        <v>7</v>
      </c>
      <c r="X57" s="14">
        <v>2</v>
      </c>
      <c r="Y57" s="14">
        <f>IF(X57="","",IF(V57="Hybrid HIPS",VLOOKUP(W57,'Collection Maps'!$E$5:$Z$46,MATCH(X57,'Collection Maps'!$E$47:$Z$47,0),FALSE),VLOOKUP(W57,'Collection Maps'!$AH$6:$BF$89,MATCH(X57,'Collection Maps'!$AH$91:$BF$91,0),FALSE)))</f>
        <v>141</v>
      </c>
      <c r="Z57" s="14" t="str">
        <f t="shared" si="149"/>
        <v>Collect bags of ears in ranges 7 thru 8</v>
      </c>
      <c r="AA57" s="14">
        <v>20</v>
      </c>
      <c r="AB57" s="24"/>
      <c r="AT57" s="14">
        <v>17</v>
      </c>
      <c r="AU57" s="14" t="str">
        <f>VLOOKUP($AT57,'Collection Logistics'!$U$21:$AB$98,2,FALSE)</f>
        <v>Inbred HIPS</v>
      </c>
      <c r="AV57" s="9" t="s">
        <v>1696</v>
      </c>
      <c r="AW57">
        <f t="shared" si="129"/>
        <v>181</v>
      </c>
      <c r="AX57">
        <f t="shared" si="130"/>
        <v>182</v>
      </c>
      <c r="AY57">
        <f t="shared" si="131"/>
        <v>183</v>
      </c>
      <c r="AZ57">
        <f t="shared" si="132"/>
        <v>184</v>
      </c>
      <c r="BA57">
        <f t="shared" si="133"/>
        <v>185</v>
      </c>
      <c r="BB57">
        <f t="shared" si="134"/>
        <v>186</v>
      </c>
      <c r="BC57">
        <f t="shared" si="135"/>
        <v>187</v>
      </c>
      <c r="BD57">
        <f t="shared" si="136"/>
        <v>188</v>
      </c>
      <c r="BE57">
        <f t="shared" si="137"/>
        <v>189</v>
      </c>
      <c r="BF57">
        <f t="shared" si="138"/>
        <v>190</v>
      </c>
      <c r="BG57">
        <f t="shared" si="139"/>
        <v>191</v>
      </c>
      <c r="BH57">
        <f t="shared" si="140"/>
        <v>192</v>
      </c>
      <c r="BI57">
        <f t="shared" si="141"/>
        <v>193</v>
      </c>
      <c r="BJ57">
        <f t="shared" si="142"/>
        <v>194</v>
      </c>
      <c r="BK57">
        <f t="shared" si="143"/>
        <v>195</v>
      </c>
      <c r="BL57">
        <f t="shared" si="144"/>
        <v>196</v>
      </c>
      <c r="BM57">
        <f t="shared" si="145"/>
        <v>197</v>
      </c>
      <c r="BN57">
        <f t="shared" si="146"/>
        <v>198</v>
      </c>
      <c r="BO57">
        <f t="shared" si="147"/>
        <v>199</v>
      </c>
      <c r="BP57">
        <f t="shared" si="148"/>
        <v>200</v>
      </c>
    </row>
    <row r="58" spans="21:70" x14ac:dyDescent="0.45">
      <c r="U58" s="14">
        <v>16</v>
      </c>
      <c r="V58" s="14" t="s">
        <v>501</v>
      </c>
      <c r="W58" s="14">
        <v>9</v>
      </c>
      <c r="X58" s="14">
        <v>2</v>
      </c>
      <c r="Y58" s="14">
        <f>IF(X58="","",IF(V58="Hybrid HIPS",VLOOKUP(W58,'Collection Maps'!$E$5:$Z$46,MATCH(X58,'Collection Maps'!$E$47:$Z$47,0),FALSE),VLOOKUP(W58,'Collection Maps'!$AH$6:$BF$89,MATCH(X58,'Collection Maps'!$AH$91:$BF$91,0),FALSE)))</f>
        <v>161</v>
      </c>
      <c r="Z58" s="14" t="str">
        <f t="shared" si="149"/>
        <v>Collect bags of ears in ranges 9 thru 10</v>
      </c>
      <c r="AA58" s="14">
        <v>20</v>
      </c>
      <c r="AB58" s="24"/>
      <c r="AT58" s="14">
        <v>18</v>
      </c>
      <c r="AU58" s="14" t="str">
        <f>VLOOKUP($AT58,'Collection Logistics'!$U$21:$AB$98,2,FALSE)</f>
        <v>Inbred HIPS</v>
      </c>
      <c r="AV58" s="9" t="s">
        <v>1696</v>
      </c>
      <c r="AW58">
        <f t="shared" si="129"/>
        <v>201</v>
      </c>
      <c r="AX58">
        <f t="shared" si="130"/>
        <v>202</v>
      </c>
      <c r="AY58">
        <f t="shared" si="131"/>
        <v>203</v>
      </c>
      <c r="AZ58">
        <f t="shared" si="132"/>
        <v>204</v>
      </c>
      <c r="BA58">
        <f t="shared" si="133"/>
        <v>205</v>
      </c>
      <c r="BB58">
        <f t="shared" si="134"/>
        <v>206</v>
      </c>
      <c r="BC58">
        <f t="shared" si="135"/>
        <v>207</v>
      </c>
      <c r="BD58">
        <f t="shared" si="136"/>
        <v>208</v>
      </c>
      <c r="BE58">
        <f t="shared" si="137"/>
        <v>209</v>
      </c>
      <c r="BF58">
        <f t="shared" si="138"/>
        <v>210</v>
      </c>
      <c r="BG58">
        <f t="shared" si="139"/>
        <v>211</v>
      </c>
      <c r="BH58">
        <f t="shared" si="140"/>
        <v>212</v>
      </c>
      <c r="BI58">
        <f t="shared" si="141"/>
        <v>213</v>
      </c>
      <c r="BJ58">
        <f t="shared" si="142"/>
        <v>214</v>
      </c>
      <c r="BK58">
        <f t="shared" si="143"/>
        <v>215</v>
      </c>
      <c r="BL58">
        <f t="shared" si="144"/>
        <v>216</v>
      </c>
      <c r="BM58">
        <f t="shared" si="145"/>
        <v>217</v>
      </c>
      <c r="BN58">
        <f t="shared" si="146"/>
        <v>218</v>
      </c>
      <c r="BO58">
        <f t="shared" si="147"/>
        <v>219</v>
      </c>
      <c r="BP58">
        <f t="shared" si="148"/>
        <v>220</v>
      </c>
    </row>
    <row r="59" spans="21:70" x14ac:dyDescent="0.45">
      <c r="U59" s="14">
        <v>17</v>
      </c>
      <c r="V59" s="14" t="s">
        <v>501</v>
      </c>
      <c r="W59" s="14">
        <v>11</v>
      </c>
      <c r="X59" s="14">
        <v>2</v>
      </c>
      <c r="Y59" s="14">
        <f>IF(X59="","",IF(V59="Hybrid HIPS",VLOOKUP(W59,'Collection Maps'!$E$5:$Z$46,MATCH(X59,'Collection Maps'!$E$47:$Z$47,0),FALSE),VLOOKUP(W59,'Collection Maps'!$AH$6:$BF$89,MATCH(X59,'Collection Maps'!$AH$91:$BF$91,0),FALSE)))</f>
        <v>181</v>
      </c>
      <c r="Z59" s="14" t="str">
        <f t="shared" si="149"/>
        <v>Collect bags of ears in ranges 11 thru 12</v>
      </c>
      <c r="AA59" s="14">
        <v>20</v>
      </c>
      <c r="AB59" s="24"/>
      <c r="AT59" s="14">
        <v>19</v>
      </c>
      <c r="AU59" s="14" t="str">
        <f>VLOOKUP($AT59,'Collection Logistics'!$U$21:$AB$98,2,FALSE)</f>
        <v>Inbred HIPS</v>
      </c>
      <c r="AV59" s="9" t="s">
        <v>1696</v>
      </c>
      <c r="AW59">
        <f t="shared" si="129"/>
        <v>221</v>
      </c>
      <c r="AX59">
        <f t="shared" si="130"/>
        <v>222</v>
      </c>
      <c r="AY59">
        <f t="shared" si="131"/>
        <v>223</v>
      </c>
      <c r="AZ59">
        <f t="shared" si="132"/>
        <v>224</v>
      </c>
      <c r="BA59">
        <f t="shared" si="133"/>
        <v>225</v>
      </c>
      <c r="BB59">
        <f t="shared" si="134"/>
        <v>226</v>
      </c>
      <c r="BC59">
        <f t="shared" si="135"/>
        <v>227</v>
      </c>
      <c r="BD59">
        <f t="shared" si="136"/>
        <v>228</v>
      </c>
      <c r="BE59">
        <f t="shared" si="137"/>
        <v>229</v>
      </c>
      <c r="BF59">
        <f t="shared" si="138"/>
        <v>230</v>
      </c>
      <c r="BG59">
        <f t="shared" si="139"/>
        <v>231</v>
      </c>
      <c r="BH59">
        <f t="shared" si="140"/>
        <v>232</v>
      </c>
      <c r="BI59">
        <f t="shared" si="141"/>
        <v>233</v>
      </c>
      <c r="BJ59">
        <f t="shared" si="142"/>
        <v>234</v>
      </c>
      <c r="BK59">
        <f t="shared" si="143"/>
        <v>235</v>
      </c>
      <c r="BL59">
        <f t="shared" si="144"/>
        <v>236</v>
      </c>
      <c r="BM59">
        <f t="shared" si="145"/>
        <v>237</v>
      </c>
      <c r="BN59">
        <f t="shared" si="146"/>
        <v>238</v>
      </c>
      <c r="BO59">
        <f t="shared" si="147"/>
        <v>239</v>
      </c>
      <c r="BP59">
        <f t="shared" si="148"/>
        <v>240</v>
      </c>
    </row>
    <row r="60" spans="21:70" x14ac:dyDescent="0.45">
      <c r="U60" s="14">
        <v>18</v>
      </c>
      <c r="V60" s="14" t="s">
        <v>501</v>
      </c>
      <c r="W60" s="14">
        <v>13</v>
      </c>
      <c r="X60" s="14">
        <v>2</v>
      </c>
      <c r="Y60" s="14">
        <f>IF(X60="","",IF(V60="Hybrid HIPS",VLOOKUP(W60,'Collection Maps'!$E$5:$Z$46,MATCH(X60,'Collection Maps'!$E$47:$Z$47,0),FALSE),VLOOKUP(W60,'Collection Maps'!$AH$6:$BF$89,MATCH(X60,'Collection Maps'!$AH$91:$BF$91,0),FALSE)))</f>
        <v>201</v>
      </c>
      <c r="Z60" s="14" t="str">
        <f t="shared" si="149"/>
        <v>Collect bags of ears in ranges 13 thru 14</v>
      </c>
      <c r="AA60" s="14">
        <v>20</v>
      </c>
      <c r="AB60" s="24"/>
      <c r="AT60" s="14">
        <v>20</v>
      </c>
      <c r="AU60" s="14" t="str">
        <f>VLOOKUP($AT60,'Collection Logistics'!$U$21:$AB$98,2,FALSE)</f>
        <v>Inbred HIPS</v>
      </c>
      <c r="AV60" s="9" t="s">
        <v>1696</v>
      </c>
      <c r="AW60">
        <f t="shared" si="129"/>
        <v>241</v>
      </c>
      <c r="AX60">
        <f t="shared" si="130"/>
        <v>242</v>
      </c>
      <c r="AY60">
        <f t="shared" si="131"/>
        <v>243</v>
      </c>
      <c r="AZ60">
        <f t="shared" si="132"/>
        <v>244</v>
      </c>
      <c r="BA60">
        <f t="shared" si="133"/>
        <v>245</v>
      </c>
      <c r="BB60">
        <f t="shared" si="134"/>
        <v>246</v>
      </c>
      <c r="BC60">
        <f t="shared" si="135"/>
        <v>247</v>
      </c>
      <c r="BD60">
        <f t="shared" si="136"/>
        <v>248</v>
      </c>
      <c r="BE60">
        <f t="shared" si="137"/>
        <v>249</v>
      </c>
      <c r="BF60">
        <f t="shared" si="138"/>
        <v>250</v>
      </c>
      <c r="BG60">
        <f t="shared" si="139"/>
        <v>251</v>
      </c>
      <c r="BH60">
        <f t="shared" si="140"/>
        <v>252</v>
      </c>
      <c r="BI60">
        <f t="shared" si="141"/>
        <v>253</v>
      </c>
      <c r="BJ60">
        <f t="shared" si="142"/>
        <v>254</v>
      </c>
      <c r="BK60">
        <f t="shared" si="143"/>
        <v>255</v>
      </c>
      <c r="BL60">
        <f t="shared" si="144"/>
        <v>256</v>
      </c>
      <c r="BM60">
        <f t="shared" si="145"/>
        <v>257</v>
      </c>
      <c r="BN60">
        <f t="shared" si="146"/>
        <v>258</v>
      </c>
      <c r="BO60">
        <f t="shared" si="147"/>
        <v>259</v>
      </c>
      <c r="BP60">
        <f t="shared" si="148"/>
        <v>260</v>
      </c>
    </row>
    <row r="61" spans="21:70" x14ac:dyDescent="0.45">
      <c r="U61" s="14">
        <v>19</v>
      </c>
      <c r="V61" s="14" t="s">
        <v>501</v>
      </c>
      <c r="W61" s="14">
        <v>15</v>
      </c>
      <c r="X61" s="14">
        <v>2</v>
      </c>
      <c r="Y61" s="14">
        <f>IF(X61="","",IF(V61="Hybrid HIPS",VLOOKUP(W61,'Collection Maps'!$E$5:$Z$46,MATCH(X61,'Collection Maps'!$E$47:$Z$47,0),FALSE),VLOOKUP(W61,'Collection Maps'!$AH$6:$BF$89,MATCH(X61,'Collection Maps'!$AH$91:$BF$91,0),FALSE)))</f>
        <v>221</v>
      </c>
      <c r="Z61" s="14" t="str">
        <f t="shared" si="149"/>
        <v>Collect bags of ears in ranges 15 thru 16</v>
      </c>
      <c r="AA61" s="14">
        <v>20</v>
      </c>
      <c r="AB61" s="24"/>
      <c r="AT61" s="14">
        <v>21</v>
      </c>
      <c r="AU61" s="14" t="str">
        <f>VLOOKUP($AT61,'Collection Logistics'!$U$21:$AB$98,2,FALSE)</f>
        <v>Inbred HIPS</v>
      </c>
      <c r="AV61" s="9" t="s">
        <v>1696</v>
      </c>
      <c r="AW61">
        <f t="shared" si="129"/>
        <v>261</v>
      </c>
      <c r="AX61">
        <f t="shared" si="130"/>
        <v>262</v>
      </c>
      <c r="AY61">
        <f t="shared" si="131"/>
        <v>263</v>
      </c>
      <c r="AZ61">
        <f t="shared" si="132"/>
        <v>264</v>
      </c>
      <c r="BA61">
        <f t="shared" si="133"/>
        <v>265</v>
      </c>
      <c r="BB61">
        <f t="shared" si="134"/>
        <v>266</v>
      </c>
      <c r="BC61">
        <f t="shared" si="135"/>
        <v>267</v>
      </c>
      <c r="BD61">
        <f t="shared" si="136"/>
        <v>268</v>
      </c>
      <c r="BE61">
        <f t="shared" si="137"/>
        <v>269</v>
      </c>
      <c r="BF61">
        <f t="shared" si="138"/>
        <v>270</v>
      </c>
      <c r="BG61">
        <f t="shared" si="139"/>
        <v>271</v>
      </c>
      <c r="BH61">
        <f t="shared" si="140"/>
        <v>272</v>
      </c>
      <c r="BI61">
        <f t="shared" si="141"/>
        <v>273</v>
      </c>
      <c r="BJ61">
        <f t="shared" si="142"/>
        <v>274</v>
      </c>
      <c r="BK61">
        <f t="shared" si="143"/>
        <v>275</v>
      </c>
      <c r="BL61">
        <f t="shared" si="144"/>
        <v>276</v>
      </c>
      <c r="BM61">
        <f t="shared" si="145"/>
        <v>277</v>
      </c>
      <c r="BN61">
        <f t="shared" si="146"/>
        <v>278</v>
      </c>
      <c r="BO61">
        <f t="shared" si="147"/>
        <v>279</v>
      </c>
      <c r="BP61">
        <f t="shared" si="148"/>
        <v>280</v>
      </c>
    </row>
    <row r="62" spans="21:70" x14ac:dyDescent="0.45">
      <c r="U62" s="14">
        <v>20</v>
      </c>
      <c r="V62" s="14" t="s">
        <v>501</v>
      </c>
      <c r="W62" s="14">
        <v>17</v>
      </c>
      <c r="X62" s="14">
        <v>2</v>
      </c>
      <c r="Y62" s="14">
        <f>IF(X62="","",IF(V62="Hybrid HIPS",VLOOKUP(W62,'Collection Maps'!$E$5:$Z$46,MATCH(X62,'Collection Maps'!$E$47:$Z$47,0),FALSE),VLOOKUP(W62,'Collection Maps'!$AH$6:$BF$89,MATCH(X62,'Collection Maps'!$AH$91:$BF$91,0),FALSE)))</f>
        <v>241</v>
      </c>
      <c r="Z62" s="14" t="str">
        <f t="shared" si="149"/>
        <v>Collect bags of ears in ranges 17 thru 18</v>
      </c>
      <c r="AA62" s="14">
        <v>20</v>
      </c>
      <c r="AB62" s="24"/>
      <c r="AT62" s="14">
        <v>22</v>
      </c>
      <c r="AU62" s="14" t="str">
        <f>VLOOKUP($AT62,'Collection Logistics'!$U$21:$AB$98,2,FALSE)</f>
        <v>Inbred HIPS</v>
      </c>
      <c r="AV62" s="9" t="s">
        <v>1696</v>
      </c>
      <c r="AW62">
        <f t="shared" si="129"/>
        <v>281</v>
      </c>
      <c r="AX62">
        <f t="shared" si="130"/>
        <v>282</v>
      </c>
      <c r="AY62">
        <f t="shared" si="131"/>
        <v>283</v>
      </c>
      <c r="AZ62">
        <f t="shared" si="132"/>
        <v>284</v>
      </c>
      <c r="BA62">
        <f t="shared" si="133"/>
        <v>285</v>
      </c>
      <c r="BB62">
        <f t="shared" si="134"/>
        <v>286</v>
      </c>
      <c r="BC62">
        <f t="shared" si="135"/>
        <v>287</v>
      </c>
      <c r="BD62">
        <f t="shared" si="136"/>
        <v>288</v>
      </c>
      <c r="BE62">
        <f t="shared" si="137"/>
        <v>289</v>
      </c>
      <c r="BF62">
        <f t="shared" si="138"/>
        <v>290</v>
      </c>
      <c r="BG62">
        <f t="shared" si="139"/>
        <v>291</v>
      </c>
      <c r="BH62">
        <f t="shared" si="140"/>
        <v>292</v>
      </c>
      <c r="BI62">
        <f t="shared" si="141"/>
        <v>293</v>
      </c>
      <c r="BJ62">
        <f t="shared" si="142"/>
        <v>294</v>
      </c>
      <c r="BK62">
        <f t="shared" si="143"/>
        <v>295</v>
      </c>
      <c r="BL62">
        <f t="shared" si="144"/>
        <v>296</v>
      </c>
      <c r="BM62">
        <f t="shared" si="145"/>
        <v>297</v>
      </c>
      <c r="BN62">
        <f t="shared" si="146"/>
        <v>298</v>
      </c>
      <c r="BO62">
        <f t="shared" si="147"/>
        <v>299</v>
      </c>
      <c r="BP62">
        <f t="shared" si="148"/>
        <v>300</v>
      </c>
    </row>
    <row r="63" spans="21:70" x14ac:dyDescent="0.45">
      <c r="U63" s="14">
        <v>21</v>
      </c>
      <c r="V63" s="14" t="s">
        <v>501</v>
      </c>
      <c r="W63" s="14">
        <v>19</v>
      </c>
      <c r="X63" s="14">
        <v>2</v>
      </c>
      <c r="Y63" s="14">
        <f>IF(X63="","",IF(V63="Hybrid HIPS",VLOOKUP(W63,'Collection Maps'!$E$5:$Z$46,MATCH(X63,'Collection Maps'!$E$47:$Z$47,0),FALSE),VLOOKUP(W63,'Collection Maps'!$AH$6:$BF$89,MATCH(X63,'Collection Maps'!$AH$91:$BF$91,0),FALSE)))</f>
        <v>261</v>
      </c>
      <c r="Z63" s="14" t="str">
        <f t="shared" si="149"/>
        <v>Collect bags of ears in ranges 19 thru 20</v>
      </c>
      <c r="AA63" s="14">
        <v>20</v>
      </c>
      <c r="AB63" s="24"/>
      <c r="AT63" s="14">
        <v>23</v>
      </c>
      <c r="AU63" s="14" t="str">
        <f>VLOOKUP($AT63,'Collection Logistics'!$U$21:$AB$98,2,FALSE)</f>
        <v>Inbred HIPS</v>
      </c>
      <c r="AV63" s="9" t="s">
        <v>1696</v>
      </c>
      <c r="AW63">
        <f t="shared" si="129"/>
        <v>301</v>
      </c>
      <c r="AX63">
        <f t="shared" si="130"/>
        <v>302</v>
      </c>
      <c r="AY63">
        <f t="shared" si="131"/>
        <v>303</v>
      </c>
      <c r="AZ63">
        <f t="shared" si="132"/>
        <v>304</v>
      </c>
      <c r="BA63">
        <f t="shared" si="133"/>
        <v>305</v>
      </c>
      <c r="BB63">
        <f t="shared" si="134"/>
        <v>306</v>
      </c>
      <c r="BC63">
        <f t="shared" si="135"/>
        <v>307</v>
      </c>
      <c r="BD63">
        <f t="shared" si="136"/>
        <v>308</v>
      </c>
      <c r="BE63">
        <f t="shared" si="137"/>
        <v>309</v>
      </c>
      <c r="BF63">
        <f t="shared" si="138"/>
        <v>310</v>
      </c>
      <c r="BG63">
        <f t="shared" si="139"/>
        <v>311</v>
      </c>
      <c r="BH63">
        <f t="shared" si="140"/>
        <v>312</v>
      </c>
      <c r="BI63">
        <f t="shared" si="141"/>
        <v>313</v>
      </c>
      <c r="BJ63">
        <f t="shared" si="142"/>
        <v>314</v>
      </c>
      <c r="BK63">
        <f t="shared" si="143"/>
        <v>315</v>
      </c>
      <c r="BL63">
        <f t="shared" si="144"/>
        <v>316</v>
      </c>
      <c r="BM63">
        <f t="shared" si="145"/>
        <v>317</v>
      </c>
      <c r="BN63">
        <f t="shared" si="146"/>
        <v>318</v>
      </c>
      <c r="BO63">
        <f t="shared" si="147"/>
        <v>319</v>
      </c>
      <c r="BP63">
        <f t="shared" si="148"/>
        <v>320</v>
      </c>
    </row>
    <row r="64" spans="21:70" x14ac:dyDescent="0.45">
      <c r="U64" s="14">
        <v>22</v>
      </c>
      <c r="V64" s="14" t="s">
        <v>501</v>
      </c>
      <c r="W64" s="14">
        <v>21</v>
      </c>
      <c r="X64" s="14">
        <v>2</v>
      </c>
      <c r="Y64" s="14">
        <f>IF(X64="","",IF(V64="Hybrid HIPS",VLOOKUP(W64,'Collection Maps'!$E$5:$Z$46,MATCH(X64,'Collection Maps'!$E$47:$Z$47,0),FALSE),VLOOKUP(W64,'Collection Maps'!$AH$6:$BF$89,MATCH(X64,'Collection Maps'!$AH$91:$BF$91,0),FALSE)))</f>
        <v>281</v>
      </c>
      <c r="Z64" s="14" t="str">
        <f t="shared" si="149"/>
        <v>Collect bags of ears in ranges 21 thru 22</v>
      </c>
      <c r="AA64" s="14">
        <v>20</v>
      </c>
      <c r="AB64" s="24"/>
      <c r="AT64" s="14">
        <v>24</v>
      </c>
      <c r="AU64" s="14" t="str">
        <f>VLOOKUP($AT64,'Collection Logistics'!$U$21:$AB$98,2,FALSE)</f>
        <v>Inbred HIPS</v>
      </c>
      <c r="AV64" s="9" t="s">
        <v>1696</v>
      </c>
      <c r="AW64">
        <f t="shared" si="129"/>
        <v>321</v>
      </c>
      <c r="AX64">
        <f t="shared" si="130"/>
        <v>322</v>
      </c>
      <c r="AY64">
        <f t="shared" si="131"/>
        <v>323</v>
      </c>
      <c r="AZ64">
        <f t="shared" si="132"/>
        <v>324</v>
      </c>
      <c r="BA64">
        <f t="shared" si="133"/>
        <v>325</v>
      </c>
      <c r="BB64">
        <f t="shared" si="134"/>
        <v>326</v>
      </c>
      <c r="BC64">
        <f t="shared" si="135"/>
        <v>327</v>
      </c>
      <c r="BD64">
        <f t="shared" si="136"/>
        <v>328</v>
      </c>
      <c r="BE64">
        <f t="shared" si="137"/>
        <v>329</v>
      </c>
      <c r="BF64">
        <f t="shared" si="138"/>
        <v>330</v>
      </c>
      <c r="BG64">
        <f t="shared" si="139"/>
        <v>331</v>
      </c>
      <c r="BH64">
        <f t="shared" si="140"/>
        <v>332</v>
      </c>
      <c r="BI64">
        <f t="shared" si="141"/>
        <v>333</v>
      </c>
      <c r="BJ64">
        <f t="shared" si="142"/>
        <v>334</v>
      </c>
      <c r="BK64">
        <f t="shared" si="143"/>
        <v>335</v>
      </c>
      <c r="BL64">
        <f t="shared" si="144"/>
        <v>336</v>
      </c>
      <c r="BM64">
        <f t="shared" si="145"/>
        <v>337</v>
      </c>
      <c r="BN64">
        <f t="shared" si="146"/>
        <v>338</v>
      </c>
      <c r="BO64">
        <f t="shared" si="147"/>
        <v>339</v>
      </c>
      <c r="BP64">
        <f t="shared" si="148"/>
        <v>340</v>
      </c>
    </row>
    <row r="65" spans="21:68" x14ac:dyDescent="0.45">
      <c r="U65" s="14">
        <v>23</v>
      </c>
      <c r="V65" s="14" t="s">
        <v>501</v>
      </c>
      <c r="W65" s="14">
        <v>23</v>
      </c>
      <c r="X65" s="14">
        <v>2</v>
      </c>
      <c r="Y65" s="14">
        <f>IF(X65="","",IF(V65="Hybrid HIPS",VLOOKUP(W65,'Collection Maps'!$E$5:$Z$46,MATCH(X65,'Collection Maps'!$E$47:$Z$47,0),FALSE),VLOOKUP(W65,'Collection Maps'!$AH$6:$BF$89,MATCH(X65,'Collection Maps'!$AH$91:$BF$91,0),FALSE)))</f>
        <v>301</v>
      </c>
      <c r="Z65" s="14" t="str">
        <f t="shared" si="149"/>
        <v>Collect bags of ears in ranges 23 thru 24</v>
      </c>
      <c r="AA65" s="14">
        <v>20</v>
      </c>
      <c r="AB65" s="24"/>
      <c r="AT65" s="14">
        <v>25</v>
      </c>
      <c r="AU65" s="14" t="str">
        <f>VLOOKUP($AT65,'Collection Logistics'!$U$21:$AB$98,2,FALSE)</f>
        <v>Inbred HIPS</v>
      </c>
      <c r="AV65" s="9" t="s">
        <v>1696</v>
      </c>
      <c r="AW65">
        <f t="shared" si="129"/>
        <v>341</v>
      </c>
      <c r="AX65">
        <f t="shared" si="130"/>
        <v>342</v>
      </c>
      <c r="AY65">
        <f t="shared" si="131"/>
        <v>343</v>
      </c>
      <c r="AZ65">
        <f t="shared" si="132"/>
        <v>344</v>
      </c>
      <c r="BA65">
        <f t="shared" si="133"/>
        <v>345</v>
      </c>
      <c r="BB65">
        <f t="shared" si="134"/>
        <v>346</v>
      </c>
      <c r="BC65">
        <f t="shared" si="135"/>
        <v>347</v>
      </c>
      <c r="BD65">
        <f t="shared" si="136"/>
        <v>348</v>
      </c>
      <c r="BE65">
        <f t="shared" si="137"/>
        <v>349</v>
      </c>
      <c r="BF65">
        <f t="shared" si="138"/>
        <v>350</v>
      </c>
      <c r="BG65">
        <f t="shared" si="139"/>
        <v>351</v>
      </c>
      <c r="BH65">
        <f t="shared" si="140"/>
        <v>352</v>
      </c>
      <c r="BI65">
        <f t="shared" si="141"/>
        <v>353</v>
      </c>
      <c r="BJ65">
        <f t="shared" si="142"/>
        <v>354</v>
      </c>
      <c r="BK65">
        <f t="shared" si="143"/>
        <v>355</v>
      </c>
      <c r="BL65">
        <f t="shared" si="144"/>
        <v>356</v>
      </c>
      <c r="BM65">
        <f t="shared" si="145"/>
        <v>357</v>
      </c>
      <c r="BN65">
        <f t="shared" si="146"/>
        <v>358</v>
      </c>
      <c r="BO65">
        <f t="shared" si="147"/>
        <v>359</v>
      </c>
      <c r="BP65">
        <f t="shared" si="148"/>
        <v>360</v>
      </c>
    </row>
    <row r="66" spans="21:68" x14ac:dyDescent="0.45">
      <c r="U66" s="14">
        <v>24</v>
      </c>
      <c r="V66" s="14" t="s">
        <v>501</v>
      </c>
      <c r="W66" s="14">
        <v>25</v>
      </c>
      <c r="X66" s="14">
        <v>2</v>
      </c>
      <c r="Y66" s="14">
        <f>IF(X66="","",IF(V66="Hybrid HIPS",VLOOKUP(W66,'Collection Maps'!$E$5:$Z$46,MATCH(X66,'Collection Maps'!$E$47:$Z$47,0),FALSE),VLOOKUP(W66,'Collection Maps'!$AH$6:$BF$89,MATCH(X66,'Collection Maps'!$AH$91:$BF$91,0),FALSE)))</f>
        <v>321</v>
      </c>
      <c r="Z66" s="14" t="str">
        <f t="shared" si="149"/>
        <v>Collect bags of ears in ranges 25 thru 26</v>
      </c>
      <c r="AA66" s="14">
        <v>20</v>
      </c>
      <c r="AB66" s="24"/>
      <c r="AT66" s="14">
        <v>26</v>
      </c>
      <c r="AU66" s="14" t="str">
        <f>VLOOKUP($AT66,'Collection Logistics'!$U$21:$AB$98,2,FALSE)</f>
        <v>Inbred HIPS</v>
      </c>
      <c r="AV66" s="9" t="s">
        <v>1696</v>
      </c>
      <c r="AW66">
        <f t="shared" si="129"/>
        <v>361</v>
      </c>
      <c r="AX66">
        <f t="shared" si="130"/>
        <v>362</v>
      </c>
      <c r="AY66">
        <f t="shared" si="131"/>
        <v>363</v>
      </c>
      <c r="AZ66">
        <f t="shared" si="132"/>
        <v>364</v>
      </c>
      <c r="BA66">
        <f t="shared" si="133"/>
        <v>365</v>
      </c>
      <c r="BB66">
        <f t="shared" si="134"/>
        <v>366</v>
      </c>
      <c r="BC66">
        <f t="shared" si="135"/>
        <v>367</v>
      </c>
      <c r="BD66">
        <f t="shared" si="136"/>
        <v>368</v>
      </c>
      <c r="BE66">
        <f t="shared" si="137"/>
        <v>369</v>
      </c>
      <c r="BF66">
        <f t="shared" si="138"/>
        <v>370</v>
      </c>
      <c r="BG66">
        <f t="shared" si="139"/>
        <v>371</v>
      </c>
      <c r="BH66">
        <f t="shared" si="140"/>
        <v>372</v>
      </c>
      <c r="BI66">
        <f t="shared" si="141"/>
        <v>373</v>
      </c>
      <c r="BJ66">
        <f t="shared" si="142"/>
        <v>374</v>
      </c>
      <c r="BK66">
        <f t="shared" si="143"/>
        <v>375</v>
      </c>
      <c r="BL66">
        <f t="shared" si="144"/>
        <v>376</v>
      </c>
      <c r="BM66">
        <f t="shared" si="145"/>
        <v>377</v>
      </c>
      <c r="BN66">
        <f t="shared" si="146"/>
        <v>378</v>
      </c>
      <c r="BO66">
        <f t="shared" si="147"/>
        <v>379</v>
      </c>
      <c r="BP66">
        <f t="shared" si="148"/>
        <v>380</v>
      </c>
    </row>
    <row r="67" spans="21:68" x14ac:dyDescent="0.45">
      <c r="U67" s="14">
        <v>25</v>
      </c>
      <c r="V67" s="14" t="s">
        <v>501</v>
      </c>
      <c r="W67" s="14">
        <v>27</v>
      </c>
      <c r="X67" s="14">
        <v>2</v>
      </c>
      <c r="Y67" s="14">
        <f>IF(X67="","",IF(V67="Hybrid HIPS",VLOOKUP(W67,'Collection Maps'!$E$5:$Z$46,MATCH(X67,'Collection Maps'!$E$47:$Z$47,0),FALSE),VLOOKUP(W67,'Collection Maps'!$AH$6:$BF$89,MATCH(X67,'Collection Maps'!$AH$91:$BF$91,0),FALSE)))</f>
        <v>341</v>
      </c>
      <c r="Z67" s="14" t="str">
        <f t="shared" si="149"/>
        <v>Collect bags of ears in ranges 27 thru 28</v>
      </c>
      <c r="AA67" s="14">
        <v>20</v>
      </c>
      <c r="AB67" s="24"/>
      <c r="AT67" s="14">
        <v>27</v>
      </c>
      <c r="AU67" s="14" t="str">
        <f>VLOOKUP($AT67,'Collection Logistics'!$U$21:$AB$98,2,FALSE)</f>
        <v>Inbred HIPS</v>
      </c>
      <c r="AV67" s="9" t="s">
        <v>1696</v>
      </c>
      <c r="AW67">
        <f t="shared" si="129"/>
        <v>381</v>
      </c>
      <c r="AX67">
        <f t="shared" si="130"/>
        <v>382</v>
      </c>
      <c r="AY67">
        <f t="shared" si="131"/>
        <v>383</v>
      </c>
      <c r="AZ67">
        <f t="shared" si="132"/>
        <v>384</v>
      </c>
      <c r="BA67">
        <f t="shared" si="133"/>
        <v>385</v>
      </c>
      <c r="BB67">
        <f t="shared" si="134"/>
        <v>386</v>
      </c>
      <c r="BC67">
        <f t="shared" si="135"/>
        <v>387</v>
      </c>
      <c r="BD67">
        <f t="shared" si="136"/>
        <v>388</v>
      </c>
      <c r="BE67">
        <f t="shared" si="137"/>
        <v>389</v>
      </c>
      <c r="BF67">
        <f t="shared" si="138"/>
        <v>390</v>
      </c>
      <c r="BG67">
        <f t="shared" si="139"/>
        <v>391</v>
      </c>
      <c r="BH67">
        <f t="shared" si="140"/>
        <v>392</v>
      </c>
      <c r="BI67">
        <f t="shared" si="141"/>
        <v>393</v>
      </c>
      <c r="BJ67">
        <f t="shared" si="142"/>
        <v>394</v>
      </c>
      <c r="BK67">
        <f t="shared" si="143"/>
        <v>395</v>
      </c>
      <c r="BL67">
        <f t="shared" si="144"/>
        <v>396</v>
      </c>
      <c r="BM67">
        <f t="shared" si="145"/>
        <v>397</v>
      </c>
      <c r="BN67">
        <f t="shared" si="146"/>
        <v>398</v>
      </c>
      <c r="BO67">
        <f t="shared" si="147"/>
        <v>399</v>
      </c>
      <c r="BP67">
        <f t="shared" si="148"/>
        <v>400</v>
      </c>
    </row>
    <row r="68" spans="21:68" x14ac:dyDescent="0.45">
      <c r="U68" s="14">
        <v>26</v>
      </c>
      <c r="V68" s="14" t="s">
        <v>501</v>
      </c>
      <c r="W68" s="14">
        <v>29</v>
      </c>
      <c r="X68" s="14">
        <v>2</v>
      </c>
      <c r="Y68" s="14">
        <f>IF(X68="","",IF(V68="Hybrid HIPS",VLOOKUP(W68,'Collection Maps'!$E$5:$Z$46,MATCH(X68,'Collection Maps'!$E$47:$Z$47,0),FALSE),VLOOKUP(W68,'Collection Maps'!$AH$6:$BF$89,MATCH(X68,'Collection Maps'!$AH$91:$BF$91,0),FALSE)))</f>
        <v>361</v>
      </c>
      <c r="Z68" s="14" t="str">
        <f t="shared" si="149"/>
        <v>Collect bags of ears in ranges 29 thru 30</v>
      </c>
      <c r="AA68" s="14">
        <v>20</v>
      </c>
      <c r="AB68" s="24"/>
      <c r="AT68" s="14">
        <v>28</v>
      </c>
      <c r="AU68" s="14" t="str">
        <f>VLOOKUP($AT68,'Collection Logistics'!$U$21:$AB$98,2,FALSE)</f>
        <v>Inbred HIPS</v>
      </c>
      <c r="AV68" s="9" t="s">
        <v>1696</v>
      </c>
      <c r="AW68">
        <f t="shared" si="129"/>
        <v>401</v>
      </c>
      <c r="AX68">
        <f t="shared" si="130"/>
        <v>402</v>
      </c>
      <c r="AY68">
        <f t="shared" si="131"/>
        <v>403</v>
      </c>
      <c r="AZ68">
        <f t="shared" si="132"/>
        <v>404</v>
      </c>
      <c r="BA68">
        <f t="shared" si="133"/>
        <v>405</v>
      </c>
      <c r="BB68">
        <f t="shared" si="134"/>
        <v>406</v>
      </c>
      <c r="BC68">
        <f t="shared" si="135"/>
        <v>407</v>
      </c>
      <c r="BD68">
        <f t="shared" si="136"/>
        <v>408</v>
      </c>
      <c r="BE68">
        <f t="shared" si="137"/>
        <v>409</v>
      </c>
      <c r="BF68">
        <f t="shared" si="138"/>
        <v>410</v>
      </c>
      <c r="BG68">
        <f t="shared" si="139"/>
        <v>411</v>
      </c>
      <c r="BH68">
        <f t="shared" si="140"/>
        <v>412</v>
      </c>
      <c r="BI68">
        <f t="shared" si="141"/>
        <v>413</v>
      </c>
      <c r="BJ68">
        <f t="shared" si="142"/>
        <v>414</v>
      </c>
      <c r="BK68">
        <f t="shared" si="143"/>
        <v>415</v>
      </c>
      <c r="BL68">
        <f t="shared" si="144"/>
        <v>416</v>
      </c>
      <c r="BM68">
        <f t="shared" si="145"/>
        <v>417</v>
      </c>
      <c r="BN68">
        <f t="shared" si="146"/>
        <v>418</v>
      </c>
      <c r="BO68">
        <f t="shared" si="147"/>
        <v>419</v>
      </c>
      <c r="BP68">
        <f t="shared" si="148"/>
        <v>420</v>
      </c>
    </row>
    <row r="69" spans="21:68" x14ac:dyDescent="0.45">
      <c r="U69" s="14">
        <v>27</v>
      </c>
      <c r="V69" s="14" t="s">
        <v>501</v>
      </c>
      <c r="W69" s="14">
        <v>31</v>
      </c>
      <c r="X69" s="14">
        <v>2</v>
      </c>
      <c r="Y69" s="14">
        <f>IF(X69="","",IF(V69="Hybrid HIPS",VLOOKUP(W69,'Collection Maps'!$E$5:$Z$46,MATCH(X69,'Collection Maps'!$E$47:$Z$47,0),FALSE),VLOOKUP(W69,'Collection Maps'!$AH$6:$BF$89,MATCH(X69,'Collection Maps'!$AH$91:$BF$91,0),FALSE)))</f>
        <v>381</v>
      </c>
      <c r="Z69" s="14" t="str">
        <f t="shared" si="149"/>
        <v>Collect bags of ears in ranges 31 thru 32</v>
      </c>
      <c r="AA69" s="14">
        <v>20</v>
      </c>
      <c r="AB69" s="24"/>
      <c r="AT69" s="14">
        <v>29</v>
      </c>
      <c r="AU69" s="14" t="str">
        <f>VLOOKUP($AT69,'Collection Logistics'!$U$21:$AB$98,2,FALSE)</f>
        <v>Inbred HIPS</v>
      </c>
      <c r="AV69" s="9" t="s">
        <v>1696</v>
      </c>
      <c r="AW69">
        <f t="shared" si="129"/>
        <v>421</v>
      </c>
      <c r="AX69">
        <f t="shared" si="130"/>
        <v>422</v>
      </c>
      <c r="AY69">
        <f t="shared" si="131"/>
        <v>423</v>
      </c>
      <c r="AZ69">
        <f t="shared" si="132"/>
        <v>424</v>
      </c>
      <c r="BA69">
        <f t="shared" si="133"/>
        <v>425</v>
      </c>
      <c r="BB69">
        <f t="shared" si="134"/>
        <v>426</v>
      </c>
      <c r="BC69">
        <f t="shared" si="135"/>
        <v>427</v>
      </c>
      <c r="BD69">
        <f t="shared" si="136"/>
        <v>428</v>
      </c>
      <c r="BE69">
        <f t="shared" si="137"/>
        <v>429</v>
      </c>
      <c r="BF69">
        <f t="shared" si="138"/>
        <v>430</v>
      </c>
      <c r="BG69">
        <f t="shared" si="139"/>
        <v>431</v>
      </c>
      <c r="BH69">
        <f t="shared" si="140"/>
        <v>432</v>
      </c>
      <c r="BI69">
        <f t="shared" si="141"/>
        <v>433</v>
      </c>
      <c r="BJ69">
        <f t="shared" si="142"/>
        <v>434</v>
      </c>
      <c r="BK69">
        <f t="shared" si="143"/>
        <v>435</v>
      </c>
      <c r="BL69">
        <f t="shared" si="144"/>
        <v>436</v>
      </c>
      <c r="BM69">
        <f t="shared" si="145"/>
        <v>437</v>
      </c>
      <c r="BN69">
        <f t="shared" si="146"/>
        <v>438</v>
      </c>
      <c r="BO69">
        <f t="shared" si="147"/>
        <v>439</v>
      </c>
      <c r="BP69">
        <f t="shared" si="148"/>
        <v>440</v>
      </c>
    </row>
    <row r="70" spans="21:68" x14ac:dyDescent="0.45">
      <c r="U70" s="14">
        <v>28</v>
      </c>
      <c r="V70" s="14" t="s">
        <v>501</v>
      </c>
      <c r="W70" s="14">
        <v>33</v>
      </c>
      <c r="X70" s="14">
        <v>2</v>
      </c>
      <c r="Y70" s="14">
        <f>IF(X70="","",IF(V70="Hybrid HIPS",VLOOKUP(W70,'Collection Maps'!$E$5:$Z$46,MATCH(X70,'Collection Maps'!$E$47:$Z$47,0),FALSE),VLOOKUP(W70,'Collection Maps'!$AH$6:$BF$89,MATCH(X70,'Collection Maps'!$AH$91:$BF$91,0),FALSE)))</f>
        <v>401</v>
      </c>
      <c r="Z70" s="14" t="str">
        <f t="shared" si="149"/>
        <v>Collect bags of ears in ranges 33 thru 34</v>
      </c>
      <c r="AA70" s="14">
        <v>20</v>
      </c>
      <c r="AB70" s="24"/>
      <c r="AT70" s="14">
        <v>30</v>
      </c>
      <c r="AU70" s="14" t="str">
        <f>VLOOKUP($AT70,'Collection Logistics'!$U$21:$AB$98,2,FALSE)</f>
        <v>Inbred HIPS</v>
      </c>
      <c r="AV70" s="9" t="s">
        <v>1696</v>
      </c>
      <c r="AW70">
        <f t="shared" si="129"/>
        <v>441</v>
      </c>
      <c r="AX70">
        <f t="shared" si="130"/>
        <v>442</v>
      </c>
      <c r="AY70">
        <f t="shared" si="131"/>
        <v>443</v>
      </c>
      <c r="AZ70">
        <f t="shared" si="132"/>
        <v>444</v>
      </c>
      <c r="BA70">
        <f t="shared" si="133"/>
        <v>445</v>
      </c>
      <c r="BB70">
        <f t="shared" si="134"/>
        <v>446</v>
      </c>
      <c r="BC70">
        <f t="shared" si="135"/>
        <v>447</v>
      </c>
      <c r="BD70">
        <f t="shared" si="136"/>
        <v>448</v>
      </c>
      <c r="BE70">
        <f t="shared" si="137"/>
        <v>449</v>
      </c>
      <c r="BF70">
        <f t="shared" si="138"/>
        <v>450</v>
      </c>
      <c r="BG70">
        <f t="shared" si="139"/>
        <v>451</v>
      </c>
      <c r="BH70">
        <f t="shared" si="140"/>
        <v>452</v>
      </c>
      <c r="BI70">
        <f t="shared" si="141"/>
        <v>453</v>
      </c>
      <c r="BJ70">
        <f t="shared" si="142"/>
        <v>454</v>
      </c>
      <c r="BK70">
        <f t="shared" si="143"/>
        <v>455</v>
      </c>
      <c r="BL70">
        <f t="shared" si="144"/>
        <v>456</v>
      </c>
      <c r="BM70">
        <f t="shared" si="145"/>
        <v>457</v>
      </c>
      <c r="BN70">
        <f t="shared" si="146"/>
        <v>458</v>
      </c>
      <c r="BO70">
        <f t="shared" si="147"/>
        <v>459</v>
      </c>
      <c r="BP70">
        <f t="shared" si="148"/>
        <v>460</v>
      </c>
    </row>
    <row r="71" spans="21:68" x14ac:dyDescent="0.45">
      <c r="U71" s="14">
        <v>29</v>
      </c>
      <c r="V71" s="14" t="s">
        <v>501</v>
      </c>
      <c r="W71" s="14">
        <v>35</v>
      </c>
      <c r="X71" s="14">
        <v>2</v>
      </c>
      <c r="Y71" s="14">
        <f>IF(X71="","",IF(V71="Hybrid HIPS",VLOOKUP(W71,'Collection Maps'!$E$5:$Z$46,MATCH(X71,'Collection Maps'!$E$47:$Z$47,0),FALSE),VLOOKUP(W71,'Collection Maps'!$AH$6:$BF$89,MATCH(X71,'Collection Maps'!$AH$91:$BF$91,0),FALSE)))</f>
        <v>421</v>
      </c>
      <c r="Z71" s="14" t="str">
        <f t="shared" si="149"/>
        <v>Collect bags of ears in ranges 35 thru 36</v>
      </c>
      <c r="AA71" s="14">
        <v>20</v>
      </c>
      <c r="AB71" s="24"/>
      <c r="AT71" s="14">
        <v>31</v>
      </c>
      <c r="AU71" s="14" t="str">
        <f>VLOOKUP($AT71,'Collection Logistics'!$U$21:$AB$98,2,FALSE)</f>
        <v>Inbred HIPS</v>
      </c>
      <c r="AV71" s="9" t="s">
        <v>1696</v>
      </c>
      <c r="AW71">
        <f t="shared" si="129"/>
        <v>461</v>
      </c>
      <c r="AX71">
        <f t="shared" si="130"/>
        <v>462</v>
      </c>
      <c r="AY71">
        <f t="shared" si="131"/>
        <v>463</v>
      </c>
      <c r="AZ71">
        <f t="shared" si="132"/>
        <v>464</v>
      </c>
      <c r="BA71">
        <f t="shared" si="133"/>
        <v>465</v>
      </c>
      <c r="BB71">
        <f t="shared" si="134"/>
        <v>466</v>
      </c>
      <c r="BC71">
        <f t="shared" si="135"/>
        <v>467</v>
      </c>
      <c r="BD71">
        <f t="shared" si="136"/>
        <v>468</v>
      </c>
      <c r="BE71">
        <f t="shared" si="137"/>
        <v>469</v>
      </c>
      <c r="BF71">
        <f t="shared" si="138"/>
        <v>470</v>
      </c>
      <c r="BG71">
        <f t="shared" si="139"/>
        <v>471</v>
      </c>
      <c r="BH71">
        <f t="shared" si="140"/>
        <v>472</v>
      </c>
      <c r="BI71">
        <f t="shared" si="141"/>
        <v>473</v>
      </c>
      <c r="BJ71">
        <f t="shared" si="142"/>
        <v>474</v>
      </c>
      <c r="BK71">
        <f t="shared" si="143"/>
        <v>475</v>
      </c>
      <c r="BL71">
        <f t="shared" si="144"/>
        <v>476</v>
      </c>
      <c r="BM71">
        <f t="shared" si="145"/>
        <v>477</v>
      </c>
      <c r="BN71">
        <f t="shared" si="146"/>
        <v>478</v>
      </c>
      <c r="BO71">
        <f t="shared" si="147"/>
        <v>479</v>
      </c>
      <c r="BP71">
        <f t="shared" si="148"/>
        <v>480</v>
      </c>
    </row>
    <row r="72" spans="21:68" x14ac:dyDescent="0.45">
      <c r="U72" s="14">
        <v>30</v>
      </c>
      <c r="V72" s="14" t="s">
        <v>501</v>
      </c>
      <c r="W72" s="14">
        <v>37</v>
      </c>
      <c r="X72" s="14">
        <v>2</v>
      </c>
      <c r="Y72" s="14">
        <f>IF(X72="","",IF(V72="Hybrid HIPS",VLOOKUP(W72,'Collection Maps'!$E$5:$Z$46,MATCH(X72,'Collection Maps'!$E$47:$Z$47,0),FALSE),VLOOKUP(W72,'Collection Maps'!$AH$6:$BF$89,MATCH(X72,'Collection Maps'!$AH$91:$BF$91,0),FALSE)))</f>
        <v>441</v>
      </c>
      <c r="Z72" s="14" t="str">
        <f t="shared" si="149"/>
        <v>Collect bags of ears in ranges 37 thru 38</v>
      </c>
      <c r="AA72" s="14">
        <v>20</v>
      </c>
      <c r="AB72" s="24"/>
      <c r="AT72" s="14">
        <v>32</v>
      </c>
      <c r="AU72" s="14" t="str">
        <f>VLOOKUP($AT72,'Collection Logistics'!$U$21:$AB$98,2,FALSE)</f>
        <v>Inbred HIPS</v>
      </c>
      <c r="AV72" s="9" t="s">
        <v>1696</v>
      </c>
      <c r="AW72">
        <f t="shared" ref="AW72:BL72" si="150">AW71+20</f>
        <v>481</v>
      </c>
      <c r="AX72">
        <f t="shared" si="150"/>
        <v>482</v>
      </c>
      <c r="AY72">
        <f t="shared" si="150"/>
        <v>483</v>
      </c>
      <c r="AZ72">
        <f t="shared" si="150"/>
        <v>484</v>
      </c>
      <c r="BA72">
        <f t="shared" si="150"/>
        <v>485</v>
      </c>
      <c r="BB72">
        <f t="shared" si="150"/>
        <v>486</v>
      </c>
      <c r="BC72">
        <f t="shared" si="150"/>
        <v>487</v>
      </c>
      <c r="BD72">
        <f t="shared" si="150"/>
        <v>488</v>
      </c>
      <c r="BE72">
        <f t="shared" si="150"/>
        <v>489</v>
      </c>
      <c r="BF72">
        <f t="shared" si="150"/>
        <v>490</v>
      </c>
      <c r="BG72">
        <f t="shared" si="150"/>
        <v>491</v>
      </c>
      <c r="BH72">
        <f t="shared" si="150"/>
        <v>492</v>
      </c>
      <c r="BI72">
        <f t="shared" si="150"/>
        <v>493</v>
      </c>
      <c r="BJ72">
        <f t="shared" si="150"/>
        <v>494</v>
      </c>
      <c r="BK72">
        <f t="shared" si="150"/>
        <v>495</v>
      </c>
      <c r="BL72">
        <f t="shared" si="150"/>
        <v>496</v>
      </c>
      <c r="BM72" t="s">
        <v>638</v>
      </c>
      <c r="BN72" t="s">
        <v>638</v>
      </c>
      <c r="BO72" t="s">
        <v>638</v>
      </c>
      <c r="BP72" t="s">
        <v>638</v>
      </c>
    </row>
    <row r="73" spans="21:68" x14ac:dyDescent="0.45">
      <c r="U73" s="14">
        <v>31</v>
      </c>
      <c r="V73" s="14" t="s">
        <v>501</v>
      </c>
      <c r="W73" s="14">
        <v>39</v>
      </c>
      <c r="X73" s="14">
        <v>2</v>
      </c>
      <c r="Y73" s="14">
        <f>IF(X73="","",IF(V73="Hybrid HIPS",VLOOKUP(W73,'Collection Maps'!$E$5:$Z$46,MATCH(X73,'Collection Maps'!$E$47:$Z$47,0),FALSE),VLOOKUP(W73,'Collection Maps'!$AH$6:$BF$89,MATCH(X73,'Collection Maps'!$AH$91:$BF$91,0),FALSE)))</f>
        <v>461</v>
      </c>
      <c r="Z73" s="14" t="str">
        <f t="shared" si="149"/>
        <v>Collect bags of ears in ranges 39 thru 40</v>
      </c>
      <c r="AA73" s="14">
        <v>20</v>
      </c>
      <c r="AB73" s="24"/>
      <c r="AT73" s="14">
        <v>33</v>
      </c>
      <c r="AU73" s="14" t="str">
        <f>VLOOKUP($AT73,'Collection Logistics'!$U$21:$AB$98,2,FALSE)</f>
        <v>Inbred HIPS</v>
      </c>
      <c r="AV73" s="9" t="s">
        <v>1697</v>
      </c>
      <c r="AW73">
        <v>201</v>
      </c>
      <c r="AX73">
        <v>202</v>
      </c>
      <c r="AY73">
        <v>203</v>
      </c>
      <c r="AZ73">
        <v>204</v>
      </c>
      <c r="BA73">
        <v>205</v>
      </c>
      <c r="BB73">
        <v>206</v>
      </c>
      <c r="BC73">
        <v>207</v>
      </c>
      <c r="BD73">
        <v>208</v>
      </c>
      <c r="BE73">
        <v>209</v>
      </c>
      <c r="BF73">
        <v>210</v>
      </c>
      <c r="BG73">
        <v>211</v>
      </c>
      <c r="BH73">
        <v>212</v>
      </c>
      <c r="BI73">
        <v>213</v>
      </c>
      <c r="BJ73">
        <v>214</v>
      </c>
      <c r="BK73">
        <v>215</v>
      </c>
      <c r="BL73">
        <v>216</v>
      </c>
      <c r="BM73">
        <v>217</v>
      </c>
      <c r="BN73">
        <v>218</v>
      </c>
      <c r="BO73">
        <v>219</v>
      </c>
      <c r="BP73">
        <v>220</v>
      </c>
    </row>
    <row r="74" spans="21:68" x14ac:dyDescent="0.45">
      <c r="U74" s="14">
        <v>32</v>
      </c>
      <c r="V74" s="14" t="s">
        <v>501</v>
      </c>
      <c r="W74" s="14">
        <v>41</v>
      </c>
      <c r="X74" s="14">
        <v>2</v>
      </c>
      <c r="Y74" s="14">
        <f>IF(X74="","",IF(V74="Hybrid HIPS",VLOOKUP(W74,'Collection Maps'!$E$5:$Z$46,MATCH(X74,'Collection Maps'!$E$47:$Z$47,0),FALSE),VLOOKUP(W74,'Collection Maps'!$AH$6:$BF$89,MATCH(X74,'Collection Maps'!$AH$91:$BF$91,0),FALSE)))</f>
        <v>481</v>
      </c>
      <c r="Z74" s="14" t="str">
        <f t="shared" si="149"/>
        <v>Collect bags of ears in ranges 41 thru 42</v>
      </c>
      <c r="AA74" s="14">
        <v>20</v>
      </c>
      <c r="AB74" s="24"/>
      <c r="AT74" s="14">
        <v>34</v>
      </c>
      <c r="AU74" s="14" t="str">
        <f>VLOOKUP($AT74,'Collection Logistics'!$U$21:$AB$98,2,FALSE)</f>
        <v>Inbred HIPS</v>
      </c>
      <c r="AV74" s="9" t="s">
        <v>1697</v>
      </c>
      <c r="AW74">
        <f t="shared" ref="AW74:AW91" si="151">AW73+20</f>
        <v>221</v>
      </c>
      <c r="AX74">
        <f t="shared" ref="AX74:AX91" si="152">AX73+20</f>
        <v>222</v>
      </c>
      <c r="AY74">
        <f t="shared" ref="AY74:AY91" si="153">AY73+20</f>
        <v>223</v>
      </c>
      <c r="AZ74">
        <f t="shared" ref="AZ74:AZ91" si="154">AZ73+20</f>
        <v>224</v>
      </c>
      <c r="BA74">
        <f t="shared" ref="BA74:BA91" si="155">BA73+20</f>
        <v>225</v>
      </c>
      <c r="BB74">
        <f t="shared" ref="BB74:BB91" si="156">BB73+20</f>
        <v>226</v>
      </c>
      <c r="BC74">
        <f t="shared" ref="BC74:BC91" si="157">BC73+20</f>
        <v>227</v>
      </c>
      <c r="BD74">
        <f t="shared" ref="BD74:BD91" si="158">BD73+20</f>
        <v>228</v>
      </c>
      <c r="BE74">
        <f t="shared" ref="BE74:BE91" si="159">BE73+20</f>
        <v>229</v>
      </c>
      <c r="BF74">
        <f t="shared" ref="BF74:BF91" si="160">BF73+20</f>
        <v>230</v>
      </c>
      <c r="BG74">
        <f t="shared" ref="BG74:BG91" si="161">BG73+20</f>
        <v>231</v>
      </c>
      <c r="BH74">
        <f t="shared" ref="BH74:BH91" si="162">BH73+20</f>
        <v>232</v>
      </c>
      <c r="BI74">
        <f t="shared" ref="BI74:BI91" si="163">BI73+20</f>
        <v>233</v>
      </c>
      <c r="BJ74">
        <f t="shared" ref="BJ74:BJ91" si="164">BJ73+20</f>
        <v>234</v>
      </c>
      <c r="BK74">
        <f t="shared" ref="BK74:BK91" si="165">BK73+20</f>
        <v>235</v>
      </c>
      <c r="BL74">
        <f t="shared" ref="BL74:BL91" si="166">BL73+20</f>
        <v>236</v>
      </c>
      <c r="BM74">
        <f t="shared" ref="BM74:BM91" si="167">BM73+20</f>
        <v>237</v>
      </c>
      <c r="BN74">
        <f t="shared" ref="BN74:BN91" si="168">BN73+20</f>
        <v>238</v>
      </c>
      <c r="BO74">
        <f t="shared" ref="BO74:BO91" si="169">BO73+20</f>
        <v>239</v>
      </c>
      <c r="BP74">
        <f t="shared" ref="BP74:BP91" si="170">BP73+20</f>
        <v>240</v>
      </c>
    </row>
    <row r="75" spans="21:68" x14ac:dyDescent="0.45">
      <c r="U75" s="14">
        <v>33</v>
      </c>
      <c r="V75" s="14" t="s">
        <v>501</v>
      </c>
      <c r="W75" s="14">
        <v>43</v>
      </c>
      <c r="X75" s="14">
        <v>2</v>
      </c>
      <c r="Y75" s="14">
        <f>IF(X75="","",IF(V75="Hybrid HIPS",VLOOKUP(W75,'Collection Maps'!$E$5:$Z$46,MATCH(X75,'Collection Maps'!$E$47:$Z$47,0),FALSE),VLOOKUP(W75,'Collection Maps'!$AH$6:$BF$89,MATCH(X75,'Collection Maps'!$AH$91:$BF$91,0),FALSE)))</f>
        <v>201</v>
      </c>
      <c r="Z75" s="14" t="str">
        <f t="shared" si="149"/>
        <v>Collect bags of ears in ranges 43 thru 44</v>
      </c>
      <c r="AA75" s="14">
        <v>20</v>
      </c>
      <c r="AB75" s="24"/>
      <c r="AT75" s="14">
        <v>35</v>
      </c>
      <c r="AU75" s="14" t="str">
        <f>VLOOKUP($AT75,'Collection Logistics'!$U$21:$AB$98,2,FALSE)</f>
        <v>Inbred HIPS</v>
      </c>
      <c r="AV75" s="9" t="s">
        <v>1697</v>
      </c>
      <c r="AW75">
        <f t="shared" si="151"/>
        <v>241</v>
      </c>
      <c r="AX75">
        <f t="shared" si="152"/>
        <v>242</v>
      </c>
      <c r="AY75">
        <f t="shared" si="153"/>
        <v>243</v>
      </c>
      <c r="AZ75">
        <f t="shared" si="154"/>
        <v>244</v>
      </c>
      <c r="BA75">
        <f t="shared" si="155"/>
        <v>245</v>
      </c>
      <c r="BB75">
        <f t="shared" si="156"/>
        <v>246</v>
      </c>
      <c r="BC75">
        <f t="shared" si="157"/>
        <v>247</v>
      </c>
      <c r="BD75">
        <f t="shared" si="158"/>
        <v>248</v>
      </c>
      <c r="BE75">
        <f t="shared" si="159"/>
        <v>249</v>
      </c>
      <c r="BF75">
        <f t="shared" si="160"/>
        <v>250</v>
      </c>
      <c r="BG75">
        <f t="shared" si="161"/>
        <v>251</v>
      </c>
      <c r="BH75">
        <f t="shared" si="162"/>
        <v>252</v>
      </c>
      <c r="BI75">
        <f t="shared" si="163"/>
        <v>253</v>
      </c>
      <c r="BJ75">
        <f t="shared" si="164"/>
        <v>254</v>
      </c>
      <c r="BK75">
        <f t="shared" si="165"/>
        <v>255</v>
      </c>
      <c r="BL75">
        <f t="shared" si="166"/>
        <v>256</v>
      </c>
      <c r="BM75">
        <f t="shared" si="167"/>
        <v>257</v>
      </c>
      <c r="BN75">
        <f t="shared" si="168"/>
        <v>258</v>
      </c>
      <c r="BO75">
        <f t="shared" si="169"/>
        <v>259</v>
      </c>
      <c r="BP75">
        <f t="shared" si="170"/>
        <v>260</v>
      </c>
    </row>
    <row r="76" spans="21:68" x14ac:dyDescent="0.45">
      <c r="U76" s="14">
        <v>34</v>
      </c>
      <c r="V76" s="14" t="s">
        <v>501</v>
      </c>
      <c r="W76" s="14">
        <v>45</v>
      </c>
      <c r="X76" s="14">
        <v>2</v>
      </c>
      <c r="Y76" s="14">
        <f>IF(X76="","",IF(V76="Hybrid HIPS",VLOOKUP(W76,'Collection Maps'!$E$5:$Z$46,MATCH(X76,'Collection Maps'!$E$47:$Z$47,0),FALSE),VLOOKUP(W76,'Collection Maps'!$AH$6:$BF$89,MATCH(X76,'Collection Maps'!$AH$91:$BF$91,0),FALSE)))</f>
        <v>221</v>
      </c>
      <c r="Z76" s="14" t="str">
        <f t="shared" si="149"/>
        <v>Collect bags of ears in ranges 45 thru 46</v>
      </c>
      <c r="AA76" s="14">
        <v>20</v>
      </c>
      <c r="AB76" s="24"/>
      <c r="AT76" s="14">
        <v>36</v>
      </c>
      <c r="AU76" s="14" t="str">
        <f>VLOOKUP($AT76,'Collection Logistics'!$U$21:$AB$98,2,FALSE)</f>
        <v>Inbred HIPS</v>
      </c>
      <c r="AV76" s="9" t="s">
        <v>1697</v>
      </c>
      <c r="AW76">
        <f t="shared" si="151"/>
        <v>261</v>
      </c>
      <c r="AX76">
        <f t="shared" si="152"/>
        <v>262</v>
      </c>
      <c r="AY76">
        <f t="shared" si="153"/>
        <v>263</v>
      </c>
      <c r="AZ76">
        <f t="shared" si="154"/>
        <v>264</v>
      </c>
      <c r="BA76">
        <f t="shared" si="155"/>
        <v>265</v>
      </c>
      <c r="BB76">
        <f t="shared" si="156"/>
        <v>266</v>
      </c>
      <c r="BC76">
        <f t="shared" si="157"/>
        <v>267</v>
      </c>
      <c r="BD76">
        <f t="shared" si="158"/>
        <v>268</v>
      </c>
      <c r="BE76">
        <f t="shared" si="159"/>
        <v>269</v>
      </c>
      <c r="BF76">
        <f t="shared" si="160"/>
        <v>270</v>
      </c>
      <c r="BG76">
        <f t="shared" si="161"/>
        <v>271</v>
      </c>
      <c r="BH76">
        <f t="shared" si="162"/>
        <v>272</v>
      </c>
      <c r="BI76">
        <f t="shared" si="163"/>
        <v>273</v>
      </c>
      <c r="BJ76">
        <f t="shared" si="164"/>
        <v>274</v>
      </c>
      <c r="BK76">
        <f t="shared" si="165"/>
        <v>275</v>
      </c>
      <c r="BL76">
        <f t="shared" si="166"/>
        <v>276</v>
      </c>
      <c r="BM76">
        <f t="shared" si="167"/>
        <v>277</v>
      </c>
      <c r="BN76">
        <f t="shared" si="168"/>
        <v>278</v>
      </c>
      <c r="BO76">
        <f t="shared" si="169"/>
        <v>279</v>
      </c>
      <c r="BP76">
        <f t="shared" si="170"/>
        <v>280</v>
      </c>
    </row>
    <row r="77" spans="21:68" x14ac:dyDescent="0.45">
      <c r="U77" s="14">
        <v>35</v>
      </c>
      <c r="V77" s="14" t="s">
        <v>501</v>
      </c>
      <c r="W77" s="14">
        <v>47</v>
      </c>
      <c r="X77" s="14">
        <v>2</v>
      </c>
      <c r="Y77" s="14">
        <f>IF(X77="","",IF(V77="Hybrid HIPS",VLOOKUP(W77,'Collection Maps'!$E$5:$Z$46,MATCH(X77,'Collection Maps'!$E$47:$Z$47,0),FALSE),VLOOKUP(W77,'Collection Maps'!$AH$6:$BF$89,MATCH(X77,'Collection Maps'!$AH$91:$BF$91,0),FALSE)))</f>
        <v>241</v>
      </c>
      <c r="Z77" s="14" t="str">
        <f t="shared" si="149"/>
        <v>Collect bags of ears in ranges 47 thru 48</v>
      </c>
      <c r="AA77" s="14">
        <v>20</v>
      </c>
      <c r="AB77" s="24"/>
      <c r="AT77" s="14">
        <v>37</v>
      </c>
      <c r="AU77" s="14" t="str">
        <f>VLOOKUP($AT77,'Collection Logistics'!$U$21:$AB$98,2,FALSE)</f>
        <v>Inbred HIPS</v>
      </c>
      <c r="AV77" s="9" t="s">
        <v>1697</v>
      </c>
      <c r="AW77">
        <f t="shared" si="151"/>
        <v>281</v>
      </c>
      <c r="AX77">
        <f t="shared" si="152"/>
        <v>282</v>
      </c>
      <c r="AY77">
        <f t="shared" si="153"/>
        <v>283</v>
      </c>
      <c r="AZ77">
        <f t="shared" si="154"/>
        <v>284</v>
      </c>
      <c r="BA77">
        <f t="shared" si="155"/>
        <v>285</v>
      </c>
      <c r="BB77">
        <f t="shared" si="156"/>
        <v>286</v>
      </c>
      <c r="BC77">
        <f t="shared" si="157"/>
        <v>287</v>
      </c>
      <c r="BD77">
        <f t="shared" si="158"/>
        <v>288</v>
      </c>
      <c r="BE77">
        <f t="shared" si="159"/>
        <v>289</v>
      </c>
      <c r="BF77">
        <f t="shared" si="160"/>
        <v>290</v>
      </c>
      <c r="BG77">
        <f t="shared" si="161"/>
        <v>291</v>
      </c>
      <c r="BH77">
        <f t="shared" si="162"/>
        <v>292</v>
      </c>
      <c r="BI77">
        <f t="shared" si="163"/>
        <v>293</v>
      </c>
      <c r="BJ77">
        <f t="shared" si="164"/>
        <v>294</v>
      </c>
      <c r="BK77">
        <f t="shared" si="165"/>
        <v>295</v>
      </c>
      <c r="BL77">
        <f t="shared" si="166"/>
        <v>296</v>
      </c>
      <c r="BM77">
        <f t="shared" si="167"/>
        <v>297</v>
      </c>
      <c r="BN77">
        <f t="shared" si="168"/>
        <v>298</v>
      </c>
      <c r="BO77">
        <f t="shared" si="169"/>
        <v>299</v>
      </c>
      <c r="BP77">
        <f t="shared" si="170"/>
        <v>300</v>
      </c>
    </row>
    <row r="78" spans="21:68" x14ac:dyDescent="0.45">
      <c r="U78" s="14">
        <v>36</v>
      </c>
      <c r="V78" s="14" t="s">
        <v>501</v>
      </c>
      <c r="W78" s="14">
        <v>49</v>
      </c>
      <c r="X78" s="14">
        <v>2</v>
      </c>
      <c r="Y78" s="14">
        <f>IF(X78="","",IF(V78="Hybrid HIPS",VLOOKUP(W78,'Collection Maps'!$E$5:$Z$46,MATCH(X78,'Collection Maps'!$E$47:$Z$47,0),FALSE),VLOOKUP(W78,'Collection Maps'!$AH$6:$BF$89,MATCH(X78,'Collection Maps'!$AH$91:$BF$91,0),FALSE)))</f>
        <v>261</v>
      </c>
      <c r="Z78" s="14" t="str">
        <f t="shared" si="149"/>
        <v>Collect bags of ears in ranges 49 thru 50</v>
      </c>
      <c r="AA78" s="14">
        <v>20</v>
      </c>
      <c r="AB78" s="24"/>
      <c r="AT78" s="14">
        <v>38</v>
      </c>
      <c r="AU78" s="14" t="str">
        <f>VLOOKUP($AT78,'Collection Logistics'!$U$21:$AB$98,2,FALSE)</f>
        <v>Inbred HIPS</v>
      </c>
      <c r="AV78" s="9" t="s">
        <v>1697</v>
      </c>
      <c r="AW78">
        <f t="shared" si="151"/>
        <v>301</v>
      </c>
      <c r="AX78">
        <f t="shared" si="152"/>
        <v>302</v>
      </c>
      <c r="AY78">
        <f t="shared" si="153"/>
        <v>303</v>
      </c>
      <c r="AZ78">
        <f t="shared" si="154"/>
        <v>304</v>
      </c>
      <c r="BA78">
        <f t="shared" si="155"/>
        <v>305</v>
      </c>
      <c r="BB78">
        <f t="shared" si="156"/>
        <v>306</v>
      </c>
      <c r="BC78">
        <f t="shared" si="157"/>
        <v>307</v>
      </c>
      <c r="BD78">
        <f t="shared" si="158"/>
        <v>308</v>
      </c>
      <c r="BE78">
        <f t="shared" si="159"/>
        <v>309</v>
      </c>
      <c r="BF78">
        <f t="shared" si="160"/>
        <v>310</v>
      </c>
      <c r="BG78">
        <f t="shared" si="161"/>
        <v>311</v>
      </c>
      <c r="BH78">
        <f t="shared" si="162"/>
        <v>312</v>
      </c>
      <c r="BI78">
        <f t="shared" si="163"/>
        <v>313</v>
      </c>
      <c r="BJ78">
        <f t="shared" si="164"/>
        <v>314</v>
      </c>
      <c r="BK78">
        <f t="shared" si="165"/>
        <v>315</v>
      </c>
      <c r="BL78">
        <f t="shared" si="166"/>
        <v>316</v>
      </c>
      <c r="BM78">
        <f t="shared" si="167"/>
        <v>317</v>
      </c>
      <c r="BN78">
        <f t="shared" si="168"/>
        <v>318</v>
      </c>
      <c r="BO78">
        <f t="shared" si="169"/>
        <v>319</v>
      </c>
      <c r="BP78">
        <f t="shared" si="170"/>
        <v>320</v>
      </c>
    </row>
    <row r="79" spans="21:68" x14ac:dyDescent="0.45">
      <c r="U79" s="14">
        <v>37</v>
      </c>
      <c r="V79" s="14" t="s">
        <v>501</v>
      </c>
      <c r="W79" s="14">
        <v>51</v>
      </c>
      <c r="X79" s="14">
        <v>2</v>
      </c>
      <c r="Y79" s="14">
        <f>IF(X79="","",IF(V79="Hybrid HIPS",VLOOKUP(W79,'Collection Maps'!$E$5:$Z$46,MATCH(X79,'Collection Maps'!$E$47:$Z$47,0),FALSE),VLOOKUP(W79,'Collection Maps'!$AH$6:$BF$89,MATCH(X79,'Collection Maps'!$AH$91:$BF$91,0),FALSE)))</f>
        <v>281</v>
      </c>
      <c r="Z79" s="14" t="str">
        <f t="shared" si="149"/>
        <v>Collect bags of ears in ranges 51 thru 52</v>
      </c>
      <c r="AA79" s="14">
        <v>20</v>
      </c>
      <c r="AB79" s="24"/>
      <c r="AT79" s="14">
        <v>39</v>
      </c>
      <c r="AU79" s="14" t="str">
        <f>VLOOKUP($AT79,'Collection Logistics'!$U$21:$AB$98,2,FALSE)</f>
        <v>Inbred HIPS</v>
      </c>
      <c r="AV79" s="9" t="s">
        <v>1697</v>
      </c>
      <c r="AW79">
        <f t="shared" si="151"/>
        <v>321</v>
      </c>
      <c r="AX79">
        <f t="shared" si="152"/>
        <v>322</v>
      </c>
      <c r="AY79">
        <f t="shared" si="153"/>
        <v>323</v>
      </c>
      <c r="AZ79">
        <f t="shared" si="154"/>
        <v>324</v>
      </c>
      <c r="BA79">
        <f t="shared" si="155"/>
        <v>325</v>
      </c>
      <c r="BB79">
        <f t="shared" si="156"/>
        <v>326</v>
      </c>
      <c r="BC79">
        <f t="shared" si="157"/>
        <v>327</v>
      </c>
      <c r="BD79">
        <f t="shared" si="158"/>
        <v>328</v>
      </c>
      <c r="BE79">
        <f t="shared" si="159"/>
        <v>329</v>
      </c>
      <c r="BF79">
        <f t="shared" si="160"/>
        <v>330</v>
      </c>
      <c r="BG79">
        <f t="shared" si="161"/>
        <v>331</v>
      </c>
      <c r="BH79">
        <f t="shared" si="162"/>
        <v>332</v>
      </c>
      <c r="BI79">
        <f t="shared" si="163"/>
        <v>333</v>
      </c>
      <c r="BJ79">
        <f t="shared" si="164"/>
        <v>334</v>
      </c>
      <c r="BK79">
        <f t="shared" si="165"/>
        <v>335</v>
      </c>
      <c r="BL79">
        <f t="shared" si="166"/>
        <v>336</v>
      </c>
      <c r="BM79">
        <f t="shared" si="167"/>
        <v>337</v>
      </c>
      <c r="BN79">
        <f t="shared" si="168"/>
        <v>338</v>
      </c>
      <c r="BO79">
        <f t="shared" si="169"/>
        <v>339</v>
      </c>
      <c r="BP79">
        <f t="shared" si="170"/>
        <v>340</v>
      </c>
    </row>
    <row r="80" spans="21:68" x14ac:dyDescent="0.45">
      <c r="U80" s="14">
        <v>38</v>
      </c>
      <c r="V80" s="14" t="s">
        <v>501</v>
      </c>
      <c r="W80" s="14">
        <v>53</v>
      </c>
      <c r="X80" s="14">
        <v>2</v>
      </c>
      <c r="Y80" s="14">
        <f>IF(X80="","",IF(V80="Hybrid HIPS",VLOOKUP(W80,'Collection Maps'!$E$5:$Z$46,MATCH(X80,'Collection Maps'!$E$47:$Z$47,0),FALSE),VLOOKUP(W80,'Collection Maps'!$AH$6:$BF$89,MATCH(X80,'Collection Maps'!$AH$91:$BF$91,0),FALSE)))</f>
        <v>301</v>
      </c>
      <c r="Z80" s="14" t="str">
        <f t="shared" si="149"/>
        <v>Collect bags of ears in ranges 53 thru 54</v>
      </c>
      <c r="AA80" s="14">
        <v>20</v>
      </c>
      <c r="AB80" s="24"/>
      <c r="AT80" s="14">
        <v>40</v>
      </c>
      <c r="AU80" s="14" t="str">
        <f>VLOOKUP($AT80,'Collection Logistics'!$U$21:$AB$98,2,FALSE)</f>
        <v>Inbred HIPS</v>
      </c>
      <c r="AV80" s="9" t="s">
        <v>1697</v>
      </c>
      <c r="AW80">
        <f t="shared" si="151"/>
        <v>341</v>
      </c>
      <c r="AX80">
        <f t="shared" si="152"/>
        <v>342</v>
      </c>
      <c r="AY80">
        <f t="shared" si="153"/>
        <v>343</v>
      </c>
      <c r="AZ80">
        <f t="shared" si="154"/>
        <v>344</v>
      </c>
      <c r="BA80">
        <f t="shared" si="155"/>
        <v>345</v>
      </c>
      <c r="BB80">
        <f t="shared" si="156"/>
        <v>346</v>
      </c>
      <c r="BC80">
        <f t="shared" si="157"/>
        <v>347</v>
      </c>
      <c r="BD80">
        <f t="shared" si="158"/>
        <v>348</v>
      </c>
      <c r="BE80">
        <f t="shared" si="159"/>
        <v>349</v>
      </c>
      <c r="BF80">
        <f t="shared" si="160"/>
        <v>350</v>
      </c>
      <c r="BG80">
        <f t="shared" si="161"/>
        <v>351</v>
      </c>
      <c r="BH80">
        <f t="shared" si="162"/>
        <v>352</v>
      </c>
      <c r="BI80">
        <f t="shared" si="163"/>
        <v>353</v>
      </c>
      <c r="BJ80">
        <f t="shared" si="164"/>
        <v>354</v>
      </c>
      <c r="BK80">
        <f t="shared" si="165"/>
        <v>355</v>
      </c>
      <c r="BL80">
        <f t="shared" si="166"/>
        <v>356</v>
      </c>
      <c r="BM80">
        <f t="shared" si="167"/>
        <v>357</v>
      </c>
      <c r="BN80">
        <f t="shared" si="168"/>
        <v>358</v>
      </c>
      <c r="BO80">
        <f t="shared" si="169"/>
        <v>359</v>
      </c>
      <c r="BP80">
        <f t="shared" si="170"/>
        <v>360</v>
      </c>
    </row>
    <row r="81" spans="21:68" x14ac:dyDescent="0.45">
      <c r="U81" s="14">
        <v>39</v>
      </c>
      <c r="V81" s="14" t="s">
        <v>501</v>
      </c>
      <c r="W81" s="14">
        <v>55</v>
      </c>
      <c r="X81" s="14">
        <v>2</v>
      </c>
      <c r="Y81" s="14">
        <f>IF(X81="","",IF(V81="Hybrid HIPS",VLOOKUP(W81,'Collection Maps'!$E$5:$Z$46,MATCH(X81,'Collection Maps'!$E$47:$Z$47,0),FALSE),VLOOKUP(W81,'Collection Maps'!$AH$6:$BF$89,MATCH(X81,'Collection Maps'!$AH$91:$BF$91,0),FALSE)))</f>
        <v>321</v>
      </c>
      <c r="Z81" s="14" t="str">
        <f t="shared" si="149"/>
        <v>Collect bags of ears in ranges 55 thru 56</v>
      </c>
      <c r="AA81" s="14">
        <v>20</v>
      </c>
      <c r="AB81" s="24"/>
      <c r="AT81" s="14">
        <v>41</v>
      </c>
      <c r="AU81" s="14" t="str">
        <f>VLOOKUP($AT81,'Collection Logistics'!$U$21:$AB$98,2,FALSE)</f>
        <v>Inbred HIPS</v>
      </c>
      <c r="AV81" s="9" t="s">
        <v>1697</v>
      </c>
      <c r="AW81">
        <f t="shared" si="151"/>
        <v>361</v>
      </c>
      <c r="AX81">
        <f t="shared" si="152"/>
        <v>362</v>
      </c>
      <c r="AY81">
        <f t="shared" si="153"/>
        <v>363</v>
      </c>
      <c r="AZ81">
        <f t="shared" si="154"/>
        <v>364</v>
      </c>
      <c r="BA81">
        <f t="shared" si="155"/>
        <v>365</v>
      </c>
      <c r="BB81">
        <f t="shared" si="156"/>
        <v>366</v>
      </c>
      <c r="BC81">
        <f t="shared" si="157"/>
        <v>367</v>
      </c>
      <c r="BD81">
        <f t="shared" si="158"/>
        <v>368</v>
      </c>
      <c r="BE81">
        <f t="shared" si="159"/>
        <v>369</v>
      </c>
      <c r="BF81">
        <f t="shared" si="160"/>
        <v>370</v>
      </c>
      <c r="BG81">
        <f t="shared" si="161"/>
        <v>371</v>
      </c>
      <c r="BH81">
        <f t="shared" si="162"/>
        <v>372</v>
      </c>
      <c r="BI81">
        <f t="shared" si="163"/>
        <v>373</v>
      </c>
      <c r="BJ81">
        <f t="shared" si="164"/>
        <v>374</v>
      </c>
      <c r="BK81">
        <f t="shared" si="165"/>
        <v>375</v>
      </c>
      <c r="BL81">
        <f t="shared" si="166"/>
        <v>376</v>
      </c>
      <c r="BM81">
        <f t="shared" si="167"/>
        <v>377</v>
      </c>
      <c r="BN81">
        <f t="shared" si="168"/>
        <v>378</v>
      </c>
      <c r="BO81">
        <f t="shared" si="169"/>
        <v>379</v>
      </c>
      <c r="BP81">
        <f t="shared" si="170"/>
        <v>380</v>
      </c>
    </row>
    <row r="82" spans="21:68" x14ac:dyDescent="0.45">
      <c r="U82" s="14">
        <v>40</v>
      </c>
      <c r="V82" s="14" t="s">
        <v>501</v>
      </c>
      <c r="W82" s="14">
        <v>57</v>
      </c>
      <c r="X82" s="14">
        <v>2</v>
      </c>
      <c r="Y82" s="14">
        <f>IF(X82="","",IF(V82="Hybrid HIPS",VLOOKUP(W82,'Collection Maps'!$E$5:$Z$46,MATCH(X82,'Collection Maps'!$E$47:$Z$47,0),FALSE),VLOOKUP(W82,'Collection Maps'!$AH$6:$BF$89,MATCH(X82,'Collection Maps'!$AH$91:$BF$91,0),FALSE)))</f>
        <v>341</v>
      </c>
      <c r="Z82" s="14" t="str">
        <f t="shared" si="149"/>
        <v>Collect bags of ears in ranges 57 thru 58</v>
      </c>
      <c r="AA82" s="14">
        <v>20</v>
      </c>
      <c r="AB82" s="24"/>
      <c r="AT82" s="14">
        <v>42</v>
      </c>
      <c r="AU82" s="14" t="str">
        <f>VLOOKUP($AT82,'Collection Logistics'!$U$21:$AB$98,2,FALSE)</f>
        <v>Inbred HIPS</v>
      </c>
      <c r="AV82" s="9" t="s">
        <v>1697</v>
      </c>
      <c r="AW82">
        <f t="shared" si="151"/>
        <v>381</v>
      </c>
      <c r="AX82">
        <f t="shared" si="152"/>
        <v>382</v>
      </c>
      <c r="AY82">
        <f t="shared" si="153"/>
        <v>383</v>
      </c>
      <c r="AZ82">
        <f t="shared" si="154"/>
        <v>384</v>
      </c>
      <c r="BA82">
        <f t="shared" si="155"/>
        <v>385</v>
      </c>
      <c r="BB82">
        <f t="shared" si="156"/>
        <v>386</v>
      </c>
      <c r="BC82">
        <f t="shared" si="157"/>
        <v>387</v>
      </c>
      <c r="BD82">
        <f t="shared" si="158"/>
        <v>388</v>
      </c>
      <c r="BE82">
        <f t="shared" si="159"/>
        <v>389</v>
      </c>
      <c r="BF82">
        <f t="shared" si="160"/>
        <v>390</v>
      </c>
      <c r="BG82">
        <f t="shared" si="161"/>
        <v>391</v>
      </c>
      <c r="BH82">
        <f t="shared" si="162"/>
        <v>392</v>
      </c>
      <c r="BI82">
        <f t="shared" si="163"/>
        <v>393</v>
      </c>
      <c r="BJ82">
        <f t="shared" si="164"/>
        <v>394</v>
      </c>
      <c r="BK82">
        <f t="shared" si="165"/>
        <v>395</v>
      </c>
      <c r="BL82">
        <f t="shared" si="166"/>
        <v>396</v>
      </c>
      <c r="BM82">
        <f t="shared" si="167"/>
        <v>397</v>
      </c>
      <c r="BN82">
        <f t="shared" si="168"/>
        <v>398</v>
      </c>
      <c r="BO82">
        <f t="shared" si="169"/>
        <v>399</v>
      </c>
      <c r="BP82">
        <f t="shared" si="170"/>
        <v>400</v>
      </c>
    </row>
    <row r="83" spans="21:68" x14ac:dyDescent="0.45">
      <c r="U83" s="14">
        <v>41</v>
      </c>
      <c r="V83" s="14" t="s">
        <v>501</v>
      </c>
      <c r="W83" s="14">
        <v>59</v>
      </c>
      <c r="X83" s="14">
        <v>2</v>
      </c>
      <c r="Y83" s="14">
        <f>IF(X83="","",IF(V83="Hybrid HIPS",VLOOKUP(W83,'Collection Maps'!$E$5:$Z$46,MATCH(X83,'Collection Maps'!$E$47:$Z$47,0),FALSE),VLOOKUP(W83,'Collection Maps'!$AH$6:$BF$89,MATCH(X83,'Collection Maps'!$AH$91:$BF$91,0),FALSE)))</f>
        <v>361</v>
      </c>
      <c r="Z83" s="14" t="str">
        <f t="shared" si="149"/>
        <v>Collect bags of ears in ranges 59 thru 60</v>
      </c>
      <c r="AA83" s="14">
        <v>20</v>
      </c>
      <c r="AB83" s="24"/>
      <c r="AT83" s="14">
        <v>43</v>
      </c>
      <c r="AU83" s="14" t="str">
        <f>VLOOKUP($AT83,'Collection Logistics'!$U$21:$AB$98,2,FALSE)</f>
        <v>Inbred HIPS</v>
      </c>
      <c r="AV83" s="9" t="s">
        <v>1697</v>
      </c>
      <c r="AW83">
        <f t="shared" si="151"/>
        <v>401</v>
      </c>
      <c r="AX83">
        <f t="shared" si="152"/>
        <v>402</v>
      </c>
      <c r="AY83">
        <f t="shared" si="153"/>
        <v>403</v>
      </c>
      <c r="AZ83">
        <f t="shared" si="154"/>
        <v>404</v>
      </c>
      <c r="BA83">
        <f t="shared" si="155"/>
        <v>405</v>
      </c>
      <c r="BB83">
        <f t="shared" si="156"/>
        <v>406</v>
      </c>
      <c r="BC83">
        <f t="shared" si="157"/>
        <v>407</v>
      </c>
      <c r="BD83">
        <f t="shared" si="158"/>
        <v>408</v>
      </c>
      <c r="BE83">
        <f t="shared" si="159"/>
        <v>409</v>
      </c>
      <c r="BF83">
        <f t="shared" si="160"/>
        <v>410</v>
      </c>
      <c r="BG83">
        <f t="shared" si="161"/>
        <v>411</v>
      </c>
      <c r="BH83">
        <f t="shared" si="162"/>
        <v>412</v>
      </c>
      <c r="BI83">
        <f t="shared" si="163"/>
        <v>413</v>
      </c>
      <c r="BJ83">
        <f t="shared" si="164"/>
        <v>414</v>
      </c>
      <c r="BK83">
        <f t="shared" si="165"/>
        <v>415</v>
      </c>
      <c r="BL83">
        <f t="shared" si="166"/>
        <v>416</v>
      </c>
      <c r="BM83">
        <f t="shared" si="167"/>
        <v>417</v>
      </c>
      <c r="BN83">
        <f t="shared" si="168"/>
        <v>418</v>
      </c>
      <c r="BO83">
        <f t="shared" si="169"/>
        <v>419</v>
      </c>
      <c r="BP83">
        <f t="shared" si="170"/>
        <v>420</v>
      </c>
    </row>
    <row r="84" spans="21:68" x14ac:dyDescent="0.45">
      <c r="U84" s="14">
        <v>42</v>
      </c>
      <c r="V84" s="14" t="s">
        <v>501</v>
      </c>
      <c r="W84" s="14">
        <v>61</v>
      </c>
      <c r="X84" s="14">
        <v>2</v>
      </c>
      <c r="Y84" s="14">
        <f>IF(X84="","",IF(V84="Hybrid HIPS",VLOOKUP(W84,'Collection Maps'!$E$5:$Z$46,MATCH(X84,'Collection Maps'!$E$47:$Z$47,0),FALSE),VLOOKUP(W84,'Collection Maps'!$AH$6:$BF$89,MATCH(X84,'Collection Maps'!$AH$91:$BF$91,0),FALSE)))</f>
        <v>381</v>
      </c>
      <c r="Z84" s="14" t="str">
        <f t="shared" si="149"/>
        <v>Collect bags of ears in ranges 61 thru 62</v>
      </c>
      <c r="AA84" s="14">
        <v>20</v>
      </c>
      <c r="AB84" s="24"/>
      <c r="AT84" s="14">
        <v>44</v>
      </c>
      <c r="AU84" s="14" t="str">
        <f>VLOOKUP($AT84,'Collection Logistics'!$U$21:$AB$98,2,FALSE)</f>
        <v>Inbred HIPS</v>
      </c>
      <c r="AV84" s="9" t="s">
        <v>1697</v>
      </c>
      <c r="AW84">
        <f t="shared" si="151"/>
        <v>421</v>
      </c>
      <c r="AX84">
        <f t="shared" si="152"/>
        <v>422</v>
      </c>
      <c r="AY84">
        <f t="shared" si="153"/>
        <v>423</v>
      </c>
      <c r="AZ84">
        <f t="shared" si="154"/>
        <v>424</v>
      </c>
      <c r="BA84">
        <f t="shared" si="155"/>
        <v>425</v>
      </c>
      <c r="BB84">
        <f t="shared" si="156"/>
        <v>426</v>
      </c>
      <c r="BC84">
        <f t="shared" si="157"/>
        <v>427</v>
      </c>
      <c r="BD84">
        <f t="shared" si="158"/>
        <v>428</v>
      </c>
      <c r="BE84">
        <f t="shared" si="159"/>
        <v>429</v>
      </c>
      <c r="BF84">
        <f t="shared" si="160"/>
        <v>430</v>
      </c>
      <c r="BG84">
        <f t="shared" si="161"/>
        <v>431</v>
      </c>
      <c r="BH84">
        <f t="shared" si="162"/>
        <v>432</v>
      </c>
      <c r="BI84">
        <f t="shared" si="163"/>
        <v>433</v>
      </c>
      <c r="BJ84">
        <f t="shared" si="164"/>
        <v>434</v>
      </c>
      <c r="BK84">
        <f t="shared" si="165"/>
        <v>435</v>
      </c>
      <c r="BL84">
        <f t="shared" si="166"/>
        <v>436</v>
      </c>
      <c r="BM84">
        <f t="shared" si="167"/>
        <v>437</v>
      </c>
      <c r="BN84">
        <f t="shared" si="168"/>
        <v>438</v>
      </c>
      <c r="BO84">
        <f t="shared" si="169"/>
        <v>439</v>
      </c>
      <c r="BP84">
        <f t="shared" si="170"/>
        <v>440</v>
      </c>
    </row>
    <row r="85" spans="21:68" x14ac:dyDescent="0.45">
      <c r="U85" s="14">
        <v>43</v>
      </c>
      <c r="V85" s="14" t="s">
        <v>501</v>
      </c>
      <c r="W85" s="14">
        <v>63</v>
      </c>
      <c r="X85" s="14">
        <v>2</v>
      </c>
      <c r="Y85" s="14">
        <f>IF(X85="","",IF(V85="Hybrid HIPS",VLOOKUP(W85,'Collection Maps'!$E$5:$Z$46,MATCH(X85,'Collection Maps'!$E$47:$Z$47,0),FALSE),VLOOKUP(W85,'Collection Maps'!$AH$6:$BF$89,MATCH(X85,'Collection Maps'!$AH$91:$BF$91,0),FALSE)))</f>
        <v>401</v>
      </c>
      <c r="Z85" s="14" t="str">
        <f t="shared" si="149"/>
        <v>Collect bags of ears in ranges 63 thru 64</v>
      </c>
      <c r="AA85" s="14">
        <v>20</v>
      </c>
      <c r="AB85" s="24"/>
      <c r="AT85" s="14">
        <v>45</v>
      </c>
      <c r="AU85" s="14" t="str">
        <f>VLOOKUP($AT85,'Collection Logistics'!$U$21:$AB$98,2,FALSE)</f>
        <v>Inbred HIPS</v>
      </c>
      <c r="AV85" s="9" t="s">
        <v>1697</v>
      </c>
      <c r="AW85">
        <f t="shared" si="151"/>
        <v>441</v>
      </c>
      <c r="AX85">
        <f t="shared" si="152"/>
        <v>442</v>
      </c>
      <c r="AY85">
        <f t="shared" si="153"/>
        <v>443</v>
      </c>
      <c r="AZ85">
        <f t="shared" si="154"/>
        <v>444</v>
      </c>
      <c r="BA85">
        <f t="shared" si="155"/>
        <v>445</v>
      </c>
      <c r="BB85">
        <f t="shared" si="156"/>
        <v>446</v>
      </c>
      <c r="BC85">
        <f t="shared" si="157"/>
        <v>447</v>
      </c>
      <c r="BD85">
        <f t="shared" si="158"/>
        <v>448</v>
      </c>
      <c r="BE85">
        <f t="shared" si="159"/>
        <v>449</v>
      </c>
      <c r="BF85">
        <f t="shared" si="160"/>
        <v>450</v>
      </c>
      <c r="BG85">
        <f t="shared" si="161"/>
        <v>451</v>
      </c>
      <c r="BH85">
        <f t="shared" si="162"/>
        <v>452</v>
      </c>
      <c r="BI85">
        <f t="shared" si="163"/>
        <v>453</v>
      </c>
      <c r="BJ85">
        <f t="shared" si="164"/>
        <v>454</v>
      </c>
      <c r="BK85">
        <f t="shared" si="165"/>
        <v>455</v>
      </c>
      <c r="BL85">
        <f t="shared" si="166"/>
        <v>456</v>
      </c>
      <c r="BM85">
        <f t="shared" si="167"/>
        <v>457</v>
      </c>
      <c r="BN85">
        <f t="shared" si="168"/>
        <v>458</v>
      </c>
      <c r="BO85">
        <f t="shared" si="169"/>
        <v>459</v>
      </c>
      <c r="BP85">
        <f t="shared" si="170"/>
        <v>460</v>
      </c>
    </row>
    <row r="86" spans="21:68" x14ac:dyDescent="0.45">
      <c r="U86" s="14">
        <v>44</v>
      </c>
      <c r="V86" s="14" t="s">
        <v>501</v>
      </c>
      <c r="W86" s="14">
        <v>65</v>
      </c>
      <c r="X86" s="14">
        <v>2</v>
      </c>
      <c r="Y86" s="14">
        <f>IF(X86="","",IF(V86="Hybrid HIPS",VLOOKUP(W86,'Collection Maps'!$E$5:$Z$46,MATCH(X86,'Collection Maps'!$E$47:$Z$47,0),FALSE),VLOOKUP(W86,'Collection Maps'!$AH$6:$BF$89,MATCH(X86,'Collection Maps'!$AH$91:$BF$91,0),FALSE)))</f>
        <v>421</v>
      </c>
      <c r="Z86" s="14" t="str">
        <f t="shared" si="149"/>
        <v>Collect bags of ears in ranges 65 thru 66</v>
      </c>
      <c r="AA86" s="14">
        <v>20</v>
      </c>
      <c r="AB86" s="24"/>
      <c r="AT86" s="14">
        <v>46</v>
      </c>
      <c r="AU86" s="14" t="str">
        <f>VLOOKUP($AT86,'Collection Logistics'!$U$21:$AB$98,2,FALSE)</f>
        <v>Inbred HIPS</v>
      </c>
      <c r="AV86" s="9" t="s">
        <v>1697</v>
      </c>
      <c r="AW86">
        <f t="shared" si="151"/>
        <v>461</v>
      </c>
      <c r="AX86">
        <f t="shared" si="152"/>
        <v>462</v>
      </c>
      <c r="AY86">
        <f t="shared" si="153"/>
        <v>463</v>
      </c>
      <c r="AZ86">
        <f t="shared" si="154"/>
        <v>464</v>
      </c>
      <c r="BA86">
        <f t="shared" si="155"/>
        <v>465</v>
      </c>
      <c r="BB86">
        <f t="shared" si="156"/>
        <v>466</v>
      </c>
      <c r="BC86">
        <f t="shared" si="157"/>
        <v>467</v>
      </c>
      <c r="BD86">
        <f t="shared" si="158"/>
        <v>468</v>
      </c>
      <c r="BE86">
        <f t="shared" si="159"/>
        <v>469</v>
      </c>
      <c r="BF86">
        <f t="shared" si="160"/>
        <v>470</v>
      </c>
      <c r="BG86">
        <f t="shared" si="161"/>
        <v>471</v>
      </c>
      <c r="BH86">
        <f t="shared" si="162"/>
        <v>472</v>
      </c>
      <c r="BI86">
        <f t="shared" si="163"/>
        <v>473</v>
      </c>
      <c r="BJ86">
        <f t="shared" si="164"/>
        <v>474</v>
      </c>
      <c r="BK86">
        <f t="shared" si="165"/>
        <v>475</v>
      </c>
      <c r="BL86">
        <f t="shared" si="166"/>
        <v>476</v>
      </c>
      <c r="BM86">
        <f t="shared" si="167"/>
        <v>477</v>
      </c>
      <c r="BN86">
        <f t="shared" si="168"/>
        <v>478</v>
      </c>
      <c r="BO86">
        <f t="shared" si="169"/>
        <v>479</v>
      </c>
      <c r="BP86">
        <f t="shared" si="170"/>
        <v>480</v>
      </c>
    </row>
    <row r="87" spans="21:68" x14ac:dyDescent="0.45">
      <c r="U87" s="14">
        <v>45</v>
      </c>
      <c r="V87" s="14" t="s">
        <v>501</v>
      </c>
      <c r="W87" s="14">
        <v>67</v>
      </c>
      <c r="X87" s="14">
        <v>2</v>
      </c>
      <c r="Y87" s="14">
        <f>IF(X87="","",IF(V87="Hybrid HIPS",VLOOKUP(W87,'Collection Maps'!$E$5:$Z$46,MATCH(X87,'Collection Maps'!$E$47:$Z$47,0),FALSE),VLOOKUP(W87,'Collection Maps'!$AH$6:$BF$89,MATCH(X87,'Collection Maps'!$AH$91:$BF$91,0),FALSE)))</f>
        <v>441</v>
      </c>
      <c r="Z87" s="14" t="str">
        <f t="shared" si="149"/>
        <v>Collect bags of ears in ranges 67 thru 68</v>
      </c>
      <c r="AA87" s="14">
        <v>20</v>
      </c>
      <c r="AB87" s="24"/>
      <c r="AT87" s="14">
        <v>47</v>
      </c>
      <c r="AU87" s="14" t="str">
        <f>VLOOKUP($AT87,'Collection Logistics'!$U$21:$AB$98,2,FALSE)</f>
        <v>Inbred HIPS</v>
      </c>
      <c r="AV87" s="9" t="s">
        <v>1697</v>
      </c>
      <c r="AW87">
        <f t="shared" si="151"/>
        <v>481</v>
      </c>
      <c r="AX87">
        <f t="shared" si="152"/>
        <v>482</v>
      </c>
      <c r="AY87">
        <f t="shared" si="153"/>
        <v>483</v>
      </c>
      <c r="AZ87">
        <f t="shared" si="154"/>
        <v>484</v>
      </c>
      <c r="BA87">
        <f t="shared" si="155"/>
        <v>485</v>
      </c>
      <c r="BB87">
        <f t="shared" si="156"/>
        <v>486</v>
      </c>
      <c r="BC87">
        <f t="shared" si="157"/>
        <v>487</v>
      </c>
      <c r="BD87">
        <f t="shared" si="158"/>
        <v>488</v>
      </c>
      <c r="BE87">
        <f t="shared" si="159"/>
        <v>489</v>
      </c>
      <c r="BF87">
        <f t="shared" si="160"/>
        <v>490</v>
      </c>
      <c r="BG87">
        <f t="shared" si="161"/>
        <v>491</v>
      </c>
      <c r="BH87">
        <f t="shared" si="162"/>
        <v>492</v>
      </c>
      <c r="BI87">
        <f t="shared" si="163"/>
        <v>493</v>
      </c>
      <c r="BJ87">
        <f t="shared" si="164"/>
        <v>494</v>
      </c>
      <c r="BK87">
        <f t="shared" si="165"/>
        <v>495</v>
      </c>
      <c r="BL87">
        <f t="shared" si="166"/>
        <v>496</v>
      </c>
      <c r="BM87">
        <f t="shared" si="167"/>
        <v>497</v>
      </c>
      <c r="BN87">
        <f t="shared" si="168"/>
        <v>498</v>
      </c>
      <c r="BO87">
        <f t="shared" si="169"/>
        <v>499</v>
      </c>
      <c r="BP87">
        <f t="shared" si="170"/>
        <v>500</v>
      </c>
    </row>
    <row r="88" spans="21:68" x14ac:dyDescent="0.45">
      <c r="U88" s="14">
        <v>46</v>
      </c>
      <c r="V88" s="14" t="s">
        <v>501</v>
      </c>
      <c r="W88" s="14">
        <v>69</v>
      </c>
      <c r="X88" s="14">
        <v>2</v>
      </c>
      <c r="Y88" s="14">
        <f>IF(X88="","",IF(V88="Hybrid HIPS",VLOOKUP(W88,'Collection Maps'!$E$5:$Z$46,MATCH(X88,'Collection Maps'!$E$47:$Z$47,0),FALSE),VLOOKUP(W88,'Collection Maps'!$AH$6:$BF$89,MATCH(X88,'Collection Maps'!$AH$91:$BF$91,0),FALSE)))</f>
        <v>461</v>
      </c>
      <c r="Z88" s="14" t="str">
        <f t="shared" si="149"/>
        <v>Collect bags of ears in ranges 69 thru 70</v>
      </c>
      <c r="AA88" s="14">
        <v>20</v>
      </c>
      <c r="AB88" s="24"/>
      <c r="AT88" s="14">
        <v>48</v>
      </c>
      <c r="AU88" s="14" t="str">
        <f>VLOOKUP($AT88,'Collection Logistics'!$U$21:$AB$98,2,FALSE)</f>
        <v>Inbred HIPS</v>
      </c>
      <c r="AV88" s="9" t="s">
        <v>1697</v>
      </c>
      <c r="AW88">
        <f t="shared" si="151"/>
        <v>501</v>
      </c>
      <c r="AX88">
        <f t="shared" si="152"/>
        <v>502</v>
      </c>
      <c r="AY88">
        <f t="shared" si="153"/>
        <v>503</v>
      </c>
      <c r="AZ88">
        <f t="shared" si="154"/>
        <v>504</v>
      </c>
      <c r="BA88">
        <f t="shared" si="155"/>
        <v>505</v>
      </c>
      <c r="BB88">
        <f t="shared" si="156"/>
        <v>506</v>
      </c>
      <c r="BC88">
        <f t="shared" si="157"/>
        <v>507</v>
      </c>
      <c r="BD88">
        <f t="shared" si="158"/>
        <v>508</v>
      </c>
      <c r="BE88">
        <f t="shared" si="159"/>
        <v>509</v>
      </c>
      <c r="BF88">
        <f t="shared" si="160"/>
        <v>510</v>
      </c>
      <c r="BG88">
        <f t="shared" si="161"/>
        <v>511</v>
      </c>
      <c r="BH88">
        <f t="shared" si="162"/>
        <v>512</v>
      </c>
      <c r="BI88">
        <f t="shared" si="163"/>
        <v>513</v>
      </c>
      <c r="BJ88">
        <f t="shared" si="164"/>
        <v>514</v>
      </c>
      <c r="BK88">
        <f t="shared" si="165"/>
        <v>515</v>
      </c>
      <c r="BL88">
        <f t="shared" si="166"/>
        <v>516</v>
      </c>
      <c r="BM88">
        <f t="shared" si="167"/>
        <v>517</v>
      </c>
      <c r="BN88">
        <f t="shared" si="168"/>
        <v>518</v>
      </c>
      <c r="BO88">
        <f t="shared" si="169"/>
        <v>519</v>
      </c>
      <c r="BP88">
        <f t="shared" si="170"/>
        <v>520</v>
      </c>
    </row>
    <row r="89" spans="21:68" x14ac:dyDescent="0.45">
      <c r="U89" s="14">
        <v>47</v>
      </c>
      <c r="V89" s="14" t="s">
        <v>501</v>
      </c>
      <c r="W89" s="14">
        <v>71</v>
      </c>
      <c r="X89" s="14">
        <v>2</v>
      </c>
      <c r="Y89" s="14">
        <f>IF(X89="","",IF(V89="Hybrid HIPS",VLOOKUP(W89,'Collection Maps'!$E$5:$Z$46,MATCH(X89,'Collection Maps'!$E$47:$Z$47,0),FALSE),VLOOKUP(W89,'Collection Maps'!$AH$6:$BF$89,MATCH(X89,'Collection Maps'!$AH$91:$BF$91,0),FALSE)))</f>
        <v>481</v>
      </c>
      <c r="Z89" s="14" t="str">
        <f t="shared" si="149"/>
        <v>Collect bags of ears in ranges 71 thru 72</v>
      </c>
      <c r="AA89" s="14">
        <v>20</v>
      </c>
      <c r="AB89" s="24"/>
      <c r="AT89" s="14">
        <v>49</v>
      </c>
      <c r="AU89" s="14" t="str">
        <f>VLOOKUP($AT89,'Collection Logistics'!$U$21:$AB$98,2,FALSE)</f>
        <v>Inbred HIPS</v>
      </c>
      <c r="AV89" s="9" t="s">
        <v>1697</v>
      </c>
      <c r="AW89">
        <f t="shared" si="151"/>
        <v>521</v>
      </c>
      <c r="AX89">
        <f t="shared" si="152"/>
        <v>522</v>
      </c>
      <c r="AY89">
        <f t="shared" si="153"/>
        <v>523</v>
      </c>
      <c r="AZ89">
        <f t="shared" si="154"/>
        <v>524</v>
      </c>
      <c r="BA89">
        <f t="shared" si="155"/>
        <v>525</v>
      </c>
      <c r="BB89">
        <f t="shared" si="156"/>
        <v>526</v>
      </c>
      <c r="BC89">
        <f t="shared" si="157"/>
        <v>527</v>
      </c>
      <c r="BD89">
        <f t="shared" si="158"/>
        <v>528</v>
      </c>
      <c r="BE89">
        <f t="shared" si="159"/>
        <v>529</v>
      </c>
      <c r="BF89">
        <f t="shared" si="160"/>
        <v>530</v>
      </c>
      <c r="BG89">
        <f t="shared" si="161"/>
        <v>531</v>
      </c>
      <c r="BH89">
        <f t="shared" si="162"/>
        <v>532</v>
      </c>
      <c r="BI89">
        <f t="shared" si="163"/>
        <v>533</v>
      </c>
      <c r="BJ89">
        <f t="shared" si="164"/>
        <v>534</v>
      </c>
      <c r="BK89">
        <f t="shared" si="165"/>
        <v>535</v>
      </c>
      <c r="BL89">
        <f t="shared" si="166"/>
        <v>536</v>
      </c>
      <c r="BM89">
        <f t="shared" si="167"/>
        <v>537</v>
      </c>
      <c r="BN89">
        <f t="shared" si="168"/>
        <v>538</v>
      </c>
      <c r="BO89">
        <f t="shared" si="169"/>
        <v>539</v>
      </c>
      <c r="BP89">
        <f t="shared" si="170"/>
        <v>540</v>
      </c>
    </row>
    <row r="90" spans="21:68" x14ac:dyDescent="0.45">
      <c r="U90" s="14">
        <v>48</v>
      </c>
      <c r="V90" s="14" t="s">
        <v>501</v>
      </c>
      <c r="W90" s="14">
        <v>73</v>
      </c>
      <c r="X90" s="14">
        <v>2</v>
      </c>
      <c r="Y90" s="14">
        <f>IF(X90="","",IF(V90="Hybrid HIPS",VLOOKUP(W90,'Collection Maps'!$E$5:$Z$46,MATCH(X90,'Collection Maps'!$E$47:$Z$47,0),FALSE),VLOOKUP(W90,'Collection Maps'!$AH$6:$BF$89,MATCH(X90,'Collection Maps'!$AH$91:$BF$91,0),FALSE)))</f>
        <v>501</v>
      </c>
      <c r="Z90" s="14" t="str">
        <f t="shared" si="149"/>
        <v>Collect bags of ears in ranges 73 thru 74</v>
      </c>
      <c r="AA90" s="14">
        <v>20</v>
      </c>
      <c r="AB90" s="24"/>
      <c r="AT90" s="14">
        <v>50</v>
      </c>
      <c r="AU90" s="14" t="str">
        <f>VLOOKUP($AT90,'Collection Logistics'!$U$21:$AB$98,2,FALSE)</f>
        <v>Inbred HIPS</v>
      </c>
      <c r="AV90" s="9" t="s">
        <v>1697</v>
      </c>
      <c r="AW90">
        <f t="shared" si="151"/>
        <v>541</v>
      </c>
      <c r="AX90">
        <f t="shared" si="152"/>
        <v>542</v>
      </c>
      <c r="AY90">
        <f t="shared" si="153"/>
        <v>543</v>
      </c>
      <c r="AZ90">
        <f t="shared" si="154"/>
        <v>544</v>
      </c>
      <c r="BA90">
        <f t="shared" si="155"/>
        <v>545</v>
      </c>
      <c r="BB90">
        <f t="shared" si="156"/>
        <v>546</v>
      </c>
      <c r="BC90">
        <f t="shared" si="157"/>
        <v>547</v>
      </c>
      <c r="BD90">
        <f t="shared" si="158"/>
        <v>548</v>
      </c>
      <c r="BE90">
        <f t="shared" si="159"/>
        <v>549</v>
      </c>
      <c r="BF90">
        <f t="shared" si="160"/>
        <v>550</v>
      </c>
      <c r="BG90">
        <f t="shared" si="161"/>
        <v>551</v>
      </c>
      <c r="BH90">
        <f t="shared" si="162"/>
        <v>552</v>
      </c>
      <c r="BI90">
        <f t="shared" si="163"/>
        <v>553</v>
      </c>
      <c r="BJ90">
        <f t="shared" si="164"/>
        <v>554</v>
      </c>
      <c r="BK90">
        <f t="shared" si="165"/>
        <v>555</v>
      </c>
      <c r="BL90">
        <f t="shared" si="166"/>
        <v>556</v>
      </c>
      <c r="BM90">
        <f t="shared" si="167"/>
        <v>557</v>
      </c>
      <c r="BN90">
        <f t="shared" si="168"/>
        <v>558</v>
      </c>
      <c r="BO90">
        <f t="shared" si="169"/>
        <v>559</v>
      </c>
      <c r="BP90">
        <f t="shared" si="170"/>
        <v>560</v>
      </c>
    </row>
    <row r="91" spans="21:68" x14ac:dyDescent="0.45">
      <c r="U91" s="14">
        <v>49</v>
      </c>
      <c r="V91" s="14" t="s">
        <v>501</v>
      </c>
      <c r="W91" s="14">
        <v>75</v>
      </c>
      <c r="X91" s="14">
        <v>2</v>
      </c>
      <c r="Y91" s="14">
        <f>IF(X91="","",IF(V91="Hybrid HIPS",VLOOKUP(W91,'Collection Maps'!$E$5:$Z$46,MATCH(X91,'Collection Maps'!$E$47:$Z$47,0),FALSE),VLOOKUP(W91,'Collection Maps'!$AH$6:$BF$89,MATCH(X91,'Collection Maps'!$AH$91:$BF$91,0),FALSE)))</f>
        <v>521</v>
      </c>
      <c r="Z91" s="14" t="str">
        <f t="shared" si="149"/>
        <v>Collect bags of ears in ranges 75 thru 76</v>
      </c>
      <c r="AA91" s="14">
        <v>20</v>
      </c>
      <c r="AB91" s="24"/>
      <c r="AT91" s="14">
        <v>51</v>
      </c>
      <c r="AU91" s="14" t="str">
        <f>VLOOKUP($AT91,'Collection Logistics'!$U$21:$AB$98,2,FALSE)</f>
        <v>Inbred HIPS</v>
      </c>
      <c r="AV91" s="9" t="s">
        <v>1697</v>
      </c>
      <c r="AW91">
        <f t="shared" si="151"/>
        <v>561</v>
      </c>
      <c r="AX91">
        <f t="shared" si="152"/>
        <v>562</v>
      </c>
      <c r="AY91">
        <f t="shared" si="153"/>
        <v>563</v>
      </c>
      <c r="AZ91">
        <f t="shared" si="154"/>
        <v>564</v>
      </c>
      <c r="BA91">
        <f t="shared" si="155"/>
        <v>565</v>
      </c>
      <c r="BB91">
        <f t="shared" si="156"/>
        <v>566</v>
      </c>
      <c r="BC91">
        <f t="shared" si="157"/>
        <v>567</v>
      </c>
      <c r="BD91">
        <f t="shared" si="158"/>
        <v>568</v>
      </c>
      <c r="BE91">
        <f t="shared" si="159"/>
        <v>569</v>
      </c>
      <c r="BF91">
        <f t="shared" si="160"/>
        <v>570</v>
      </c>
      <c r="BG91">
        <f t="shared" si="161"/>
        <v>571</v>
      </c>
      <c r="BH91">
        <f t="shared" si="162"/>
        <v>572</v>
      </c>
      <c r="BI91">
        <f t="shared" si="163"/>
        <v>573</v>
      </c>
      <c r="BJ91">
        <f t="shared" si="164"/>
        <v>574</v>
      </c>
      <c r="BK91">
        <f t="shared" si="165"/>
        <v>575</v>
      </c>
      <c r="BL91">
        <f t="shared" si="166"/>
        <v>576</v>
      </c>
      <c r="BM91">
        <f t="shared" si="167"/>
        <v>577</v>
      </c>
      <c r="BN91">
        <f t="shared" si="168"/>
        <v>578</v>
      </c>
      <c r="BO91">
        <f t="shared" si="169"/>
        <v>579</v>
      </c>
      <c r="BP91">
        <f t="shared" si="170"/>
        <v>580</v>
      </c>
    </row>
    <row r="92" spans="21:68" x14ac:dyDescent="0.45">
      <c r="U92" s="14">
        <v>50</v>
      </c>
      <c r="V92" s="14" t="s">
        <v>501</v>
      </c>
      <c r="W92" s="14">
        <v>77</v>
      </c>
      <c r="X92" s="14">
        <v>2</v>
      </c>
      <c r="Y92" s="14">
        <f>IF(X92="","",IF(V92="Hybrid HIPS",VLOOKUP(W92,'Collection Maps'!$E$5:$Z$46,MATCH(X92,'Collection Maps'!$E$47:$Z$47,0),FALSE),VLOOKUP(W92,'Collection Maps'!$AH$6:$BF$89,MATCH(X92,'Collection Maps'!$AH$91:$BF$91,0),FALSE)))</f>
        <v>541</v>
      </c>
      <c r="Z92" s="14" t="str">
        <f t="shared" si="149"/>
        <v>Collect bags of ears in ranges 77 thru 78</v>
      </c>
      <c r="AA92" s="14">
        <v>20</v>
      </c>
      <c r="AB92" s="24"/>
      <c r="AT92" s="14">
        <v>52</v>
      </c>
      <c r="AU92" s="14" t="str">
        <f>VLOOKUP($AT92,'Collection Logistics'!$U$21:$AB$98,2,FALSE)</f>
        <v>Inbred HIPS</v>
      </c>
      <c r="AV92" s="9" t="s">
        <v>1697</v>
      </c>
      <c r="AW92">
        <f t="shared" ref="AW92:BL92" si="171">AW91+20</f>
        <v>581</v>
      </c>
      <c r="AX92">
        <f t="shared" si="171"/>
        <v>582</v>
      </c>
      <c r="AY92">
        <f t="shared" si="171"/>
        <v>583</v>
      </c>
      <c r="AZ92">
        <f t="shared" si="171"/>
        <v>584</v>
      </c>
      <c r="BA92">
        <f t="shared" si="171"/>
        <v>585</v>
      </c>
      <c r="BB92">
        <f t="shared" si="171"/>
        <v>586</v>
      </c>
      <c r="BC92">
        <f t="shared" si="171"/>
        <v>587</v>
      </c>
      <c r="BD92">
        <f t="shared" si="171"/>
        <v>588</v>
      </c>
      <c r="BE92">
        <f t="shared" si="171"/>
        <v>589</v>
      </c>
      <c r="BF92">
        <f t="shared" si="171"/>
        <v>590</v>
      </c>
      <c r="BG92">
        <f t="shared" si="171"/>
        <v>591</v>
      </c>
      <c r="BH92">
        <f t="shared" si="171"/>
        <v>592</v>
      </c>
      <c r="BI92">
        <f t="shared" si="171"/>
        <v>593</v>
      </c>
      <c r="BJ92">
        <f t="shared" si="171"/>
        <v>594</v>
      </c>
      <c r="BK92">
        <f t="shared" si="171"/>
        <v>595</v>
      </c>
      <c r="BL92">
        <f t="shared" si="171"/>
        <v>596</v>
      </c>
      <c r="BM92" t="s">
        <v>638</v>
      </c>
      <c r="BN92" t="s">
        <v>638</v>
      </c>
      <c r="BO92" t="s">
        <v>638</v>
      </c>
      <c r="BP92" t="s">
        <v>638</v>
      </c>
    </row>
    <row r="93" spans="21:68" x14ac:dyDescent="0.45">
      <c r="U93" s="14">
        <v>51</v>
      </c>
      <c r="V93" s="14" t="s">
        <v>501</v>
      </c>
      <c r="W93" s="14">
        <v>79</v>
      </c>
      <c r="X93" s="14">
        <v>2</v>
      </c>
      <c r="Y93" s="14">
        <f>IF(X93="","",IF(V93="Hybrid HIPS",VLOOKUP(W93,'Collection Maps'!$E$5:$Z$46,MATCH(X93,'Collection Maps'!$E$47:$Z$47,0),FALSE),VLOOKUP(W93,'Collection Maps'!$AH$6:$BF$89,MATCH(X93,'Collection Maps'!$AH$91:$BF$91,0),FALSE)))</f>
        <v>561</v>
      </c>
      <c r="Z93" s="14" t="str">
        <f t="shared" si="149"/>
        <v>Collect bags of ears in ranges 79 thru 80</v>
      </c>
      <c r="AA93" s="14">
        <v>20</v>
      </c>
      <c r="AB93" s="24"/>
    </row>
    <row r="94" spans="21:68" x14ac:dyDescent="0.45">
      <c r="U94" s="14">
        <v>52</v>
      </c>
      <c r="V94" s="14" t="s">
        <v>501</v>
      </c>
      <c r="W94" s="14">
        <v>81</v>
      </c>
      <c r="X94" s="14">
        <v>2</v>
      </c>
      <c r="Y94" s="14">
        <f>IF(X94="","",IF(V94="Hybrid HIPS",VLOOKUP(W94,'Collection Maps'!$E$5:$Z$46,MATCH(X94,'Collection Maps'!$E$47:$Z$47,0),FALSE),VLOOKUP(W94,'Collection Maps'!$AH$6:$BF$89,MATCH(X94,'Collection Maps'!$AH$91:$BF$91,0),FALSE)))</f>
        <v>581</v>
      </c>
      <c r="Z94" s="14" t="str">
        <f t="shared" si="149"/>
        <v>Collect bags of ears in ranges 81 thru 82</v>
      </c>
      <c r="AA94" s="14">
        <v>20</v>
      </c>
      <c r="AB94" s="24"/>
    </row>
  </sheetData>
  <mergeCells count="1">
    <mergeCell ref="W41:Y41"/>
  </mergeCells>
  <conditionalFormatting sqref="U20:V36">
    <cfRule type="cellIs" dxfId="26" priority="12" operator="equal">
      <formula>"NA"</formula>
    </cfRule>
  </conditionalFormatting>
  <conditionalFormatting sqref="U42:AB94">
    <cfRule type="cellIs" dxfId="25" priority="10" operator="equal">
      <formula>"NA"</formula>
    </cfRule>
  </conditionalFormatting>
  <conditionalFormatting sqref="W20:AB33 W34:Y34 AA34:AB34 W35:AB36">
    <cfRule type="cellIs" dxfId="24" priority="13" operator="equal">
      <formula>"NA"</formula>
    </cfRule>
  </conditionalFormatting>
  <conditionalFormatting sqref="AT41:AV92">
    <cfRule type="cellIs" dxfId="23" priority="3" operator="equal">
      <formula>"NA"</formula>
    </cfRule>
  </conditionalFormatting>
  <conditionalFormatting sqref="AT36:BB40">
    <cfRule type="containsText" dxfId="22" priority="6" operator="containsText" text="Good">
      <formula>NOT(ISERROR(SEARCH("Good",AT36)))</formula>
    </cfRule>
    <cfRule type="containsText" dxfId="21" priority="7" operator="containsText" text="ERROR">
      <formula>NOT(ISERROR(SEARCH("ERROR",AT36)))</formula>
    </cfRule>
  </conditionalFormatting>
  <conditionalFormatting sqref="AT13:CS15">
    <cfRule type="cellIs" dxfId="20" priority="8" operator="equal">
      <formula>"NA"</formula>
    </cfRule>
  </conditionalFormatting>
  <conditionalFormatting sqref="BQ41:BT49">
    <cfRule type="containsText" dxfId="19" priority="1" operator="containsText" text="Good">
      <formula>NOT(ISERROR(SEARCH("Good",BQ41)))</formula>
    </cfRule>
    <cfRule type="containsText" dxfId="18" priority="2" operator="containsText" text="ERROR">
      <formula>NOT(ISERROR(SEARCH("ERROR",BQ41)))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9E771-7E34-463E-AB2E-8756A1294D9D}">
  <dimension ref="A1:OP91"/>
  <sheetViews>
    <sheetView topLeftCell="A15" workbookViewId="0"/>
  </sheetViews>
  <sheetFormatPr defaultRowHeight="14.25" x14ac:dyDescent="0.45"/>
  <cols>
    <col min="1" max="1" width="47.46484375" bestFit="1" customWidth="1"/>
    <col min="6" max="6" width="6.86328125" style="9" customWidth="1"/>
    <col min="7" max="25" width="6.86328125" style="9" bestFit="1" customWidth="1"/>
    <col min="26" max="26" width="5.33203125" style="9" bestFit="1" customWidth="1"/>
    <col min="27" max="31" width="3" style="9" customWidth="1"/>
    <col min="32" max="32" width="20.19921875" bestFit="1" customWidth="1"/>
    <col min="35" max="56" width="3" customWidth="1"/>
    <col min="57" max="58" width="3" bestFit="1" customWidth="1"/>
    <col min="59" max="71" width="3" style="9" customWidth="1"/>
    <col min="74" max="74" width="6.86328125" style="9" customWidth="1"/>
    <col min="75" max="93" width="6.86328125" style="9" bestFit="1" customWidth="1"/>
    <col min="94" max="94" width="4" style="9" bestFit="1" customWidth="1"/>
    <col min="95" max="96" width="3" style="9" customWidth="1"/>
    <col min="97" max="97" width="2.796875" style="9" customWidth="1"/>
    <col min="98" max="99" width="3" style="9" customWidth="1"/>
    <col min="100" max="100" width="20.19921875" bestFit="1" customWidth="1"/>
    <col min="103" max="124" width="3" customWidth="1"/>
    <col min="125" max="125" width="3" bestFit="1" customWidth="1"/>
    <col min="131" max="131" width="6.86328125" style="9" customWidth="1"/>
    <col min="132" max="150" width="6.86328125" style="9" bestFit="1" customWidth="1"/>
    <col min="151" max="151" width="5.19921875" style="9" bestFit="1" customWidth="1"/>
    <col min="152" max="153" width="3" style="9" customWidth="1"/>
    <col min="154" max="154" width="2.796875" style="9" customWidth="1"/>
    <col min="155" max="155" width="3" style="9" customWidth="1"/>
    <col min="158" max="158" width="6.86328125" style="9" customWidth="1"/>
    <col min="159" max="177" width="6.86328125" style="9" bestFit="1" customWidth="1"/>
    <col min="178" max="178" width="5.19921875" style="9" bestFit="1" customWidth="1"/>
    <col min="179" max="181" width="3" style="9" customWidth="1"/>
    <col min="182" max="182" width="20.19921875" bestFit="1" customWidth="1"/>
    <col min="185" max="206" width="3" customWidth="1"/>
    <col min="207" max="207" width="3" bestFit="1" customWidth="1"/>
    <col min="212" max="212" width="20.19921875" bestFit="1" customWidth="1"/>
    <col min="215" max="236" width="3" customWidth="1"/>
    <col min="237" max="237" width="3" bestFit="1" customWidth="1"/>
    <col min="242" max="242" width="23.46484375" bestFit="1" customWidth="1"/>
    <col min="246" max="246" width="6.86328125" style="9" customWidth="1"/>
    <col min="247" max="265" width="6.86328125" style="9" bestFit="1" customWidth="1"/>
    <col min="266" max="266" width="5.19921875" style="9" bestFit="1" customWidth="1"/>
    <col min="267" max="269" width="3" style="9" customWidth="1"/>
    <col min="270" max="270" width="20.19921875" bestFit="1" customWidth="1"/>
    <col min="273" max="294" width="3" customWidth="1"/>
    <col min="295" max="295" width="3" bestFit="1" customWidth="1"/>
    <col min="301" max="301" width="6.86328125" style="9" customWidth="1"/>
    <col min="302" max="320" width="6.86328125" style="9" bestFit="1" customWidth="1"/>
    <col min="321" max="321" width="5.19921875" style="9" bestFit="1" customWidth="1"/>
    <col min="322" max="324" width="3" style="9" customWidth="1"/>
    <col min="325" max="325" width="20.19921875" bestFit="1" customWidth="1"/>
    <col min="328" max="349" width="3" customWidth="1"/>
    <col min="350" max="350" width="3" bestFit="1" customWidth="1"/>
    <col min="351" max="353" width="3" customWidth="1"/>
    <col min="357" max="357" width="6.86328125" style="9" customWidth="1"/>
    <col min="358" max="376" width="6.86328125" style="9" bestFit="1" customWidth="1"/>
    <col min="377" max="377" width="5.19921875" style="9" bestFit="1" customWidth="1"/>
    <col min="378" max="380" width="3" style="9" customWidth="1"/>
    <col min="381" max="381" width="20.19921875" bestFit="1" customWidth="1"/>
    <col min="384" max="405" width="3" customWidth="1"/>
    <col min="406" max="406" width="3" bestFit="1" customWidth="1"/>
  </cols>
  <sheetData>
    <row r="1" spans="1:406" ht="18" x14ac:dyDescent="0.55000000000000004">
      <c r="D1" s="2" t="s">
        <v>546</v>
      </c>
      <c r="AD1"/>
      <c r="AE1"/>
      <c r="AF1" s="2" t="s">
        <v>554</v>
      </c>
      <c r="BT1" s="2" t="s">
        <v>634</v>
      </c>
      <c r="CT1"/>
      <c r="CU1"/>
      <c r="CV1" s="2" t="s">
        <v>635</v>
      </c>
      <c r="DY1" s="2" t="s">
        <v>628</v>
      </c>
      <c r="EY1"/>
      <c r="EZ1" s="2" t="s">
        <v>636</v>
      </c>
      <c r="FY1"/>
      <c r="FZ1" s="2" t="s">
        <v>643</v>
      </c>
      <c r="HD1" s="2" t="s">
        <v>637</v>
      </c>
      <c r="IH1" s="59" t="s">
        <v>639</v>
      </c>
      <c r="IJ1" s="2" t="s">
        <v>640</v>
      </c>
      <c r="JE1" s="9" t="s">
        <v>629</v>
      </c>
      <c r="JI1"/>
      <c r="JJ1" s="2" t="s">
        <v>641</v>
      </c>
      <c r="KK1" s="58" t="s">
        <v>644</v>
      </c>
      <c r="KM1" s="2" t="s">
        <v>640</v>
      </c>
      <c r="LL1"/>
      <c r="LM1" s="2" t="s">
        <v>641</v>
      </c>
      <c r="MQ1" s="2" t="s">
        <v>1699</v>
      </c>
      <c r="NP1"/>
      <c r="NQ1" s="2" t="s">
        <v>641</v>
      </c>
    </row>
    <row r="2" spans="1:406" x14ac:dyDescent="0.45">
      <c r="A2" t="s">
        <v>516</v>
      </c>
      <c r="K2" s="11"/>
      <c r="L2" s="11"/>
      <c r="M2" s="11"/>
      <c r="N2" s="11"/>
      <c r="O2" s="11"/>
      <c r="P2" s="11"/>
      <c r="Q2" s="11"/>
      <c r="R2" s="11"/>
      <c r="S2" s="11"/>
      <c r="T2" s="11"/>
      <c r="U2" s="11"/>
      <c r="V2" s="11"/>
      <c r="W2" s="11"/>
      <c r="X2" s="11"/>
      <c r="Y2" s="11"/>
      <c r="Z2" s="11"/>
      <c r="AA2" s="13"/>
      <c r="AB2" s="13"/>
      <c r="CA2" s="11"/>
      <c r="CB2" s="11"/>
      <c r="CC2" s="11"/>
      <c r="CD2" s="11"/>
      <c r="CE2" s="11"/>
      <c r="CF2" s="11"/>
      <c r="CG2" s="11"/>
      <c r="CH2" s="11"/>
      <c r="CI2" s="11"/>
      <c r="CJ2" s="11"/>
      <c r="CK2" s="11"/>
      <c r="CL2" s="11"/>
      <c r="CM2" s="11"/>
      <c r="CN2" s="11"/>
      <c r="CO2" s="11"/>
      <c r="CP2" s="11"/>
      <c r="CQ2" s="13"/>
      <c r="CR2" s="13"/>
      <c r="EF2" s="11"/>
      <c r="EG2" s="11"/>
      <c r="EH2" s="11"/>
      <c r="EI2" s="11"/>
      <c r="EJ2" s="11"/>
      <c r="EK2" s="11"/>
      <c r="EL2" s="11"/>
      <c r="EM2" s="11"/>
      <c r="EN2" s="11"/>
      <c r="EO2" s="11"/>
      <c r="EP2" s="11"/>
      <c r="EQ2" s="11"/>
      <c r="ER2" s="11"/>
      <c r="ES2" s="11"/>
      <c r="ET2" s="11"/>
      <c r="EU2" s="11"/>
      <c r="EV2" s="13"/>
      <c r="EW2" s="13"/>
      <c r="FG2" s="11"/>
      <c r="FH2" s="11"/>
      <c r="FI2" s="11"/>
      <c r="FJ2" s="11"/>
      <c r="FK2" s="11"/>
      <c r="FL2" s="11"/>
      <c r="FM2" s="11"/>
      <c r="FN2" s="11"/>
      <c r="FO2" s="11"/>
      <c r="FP2" s="11"/>
      <c r="FQ2" s="11"/>
      <c r="FR2" s="11"/>
      <c r="FS2" s="11"/>
      <c r="FT2" s="11"/>
      <c r="FU2" s="11"/>
      <c r="FV2" s="11"/>
      <c r="FW2" s="13"/>
      <c r="FX2" s="13"/>
      <c r="IQ2" s="11"/>
      <c r="IR2" s="11"/>
      <c r="IS2" s="11"/>
      <c r="IT2" s="11"/>
      <c r="IU2" s="11"/>
      <c r="IV2" s="11"/>
      <c r="IW2" s="11"/>
      <c r="IX2" s="11"/>
      <c r="IY2" s="11"/>
      <c r="IZ2" s="11"/>
      <c r="JA2" s="11"/>
      <c r="JB2" s="11"/>
      <c r="JC2" s="11"/>
      <c r="JD2" s="11"/>
      <c r="JE2" s="11"/>
      <c r="JF2" s="11"/>
      <c r="JG2" s="13"/>
      <c r="JH2" s="13"/>
      <c r="KT2" s="11"/>
      <c r="KU2" s="11"/>
      <c r="KV2" s="11"/>
      <c r="KW2" s="11"/>
      <c r="KX2" s="11"/>
      <c r="KY2" s="11"/>
      <c r="KZ2" s="11"/>
      <c r="LA2" s="11"/>
      <c r="LB2" s="11"/>
      <c r="LC2" s="11"/>
      <c r="LD2" s="11"/>
      <c r="LE2" s="11"/>
      <c r="LF2" s="11"/>
      <c r="LG2" s="11"/>
      <c r="LH2" s="11"/>
      <c r="LI2" s="11"/>
      <c r="LJ2" s="13"/>
      <c r="LK2" s="13"/>
      <c r="MX2" s="11"/>
      <c r="MY2" s="11"/>
      <c r="MZ2" s="11"/>
      <c r="NA2" s="11"/>
      <c r="NB2" s="11"/>
      <c r="NC2" s="11"/>
      <c r="ND2" s="11"/>
      <c r="NE2" s="11"/>
      <c r="NF2" s="11"/>
      <c r="NG2" s="11"/>
      <c r="NH2" s="11"/>
      <c r="NI2" s="11"/>
      <c r="NJ2" s="11"/>
      <c r="NK2" s="11"/>
      <c r="NL2" s="11"/>
      <c r="NM2" s="11"/>
      <c r="NN2" s="13"/>
      <c r="NO2" s="13"/>
    </row>
    <row r="3" spans="1:406" x14ac:dyDescent="0.45">
      <c r="A3" s="22" t="s">
        <v>587</v>
      </c>
    </row>
    <row r="4" spans="1:406" ht="14.65" thickBot="1" x14ac:dyDescent="0.5">
      <c r="A4" t="s">
        <v>588</v>
      </c>
      <c r="E4" s="2" t="s">
        <v>542</v>
      </c>
      <c r="F4" s="15">
        <v>1</v>
      </c>
      <c r="G4" s="15">
        <v>2</v>
      </c>
      <c r="H4" s="15">
        <v>3</v>
      </c>
      <c r="I4" s="15">
        <v>4</v>
      </c>
      <c r="J4" s="15">
        <v>5</v>
      </c>
      <c r="K4" s="15">
        <v>6</v>
      </c>
      <c r="L4" s="15">
        <v>7</v>
      </c>
      <c r="M4" s="15">
        <v>8</v>
      </c>
      <c r="N4" s="15">
        <v>9</v>
      </c>
      <c r="O4" s="15">
        <v>10</v>
      </c>
      <c r="P4" s="15">
        <v>11</v>
      </c>
      <c r="Q4" s="15">
        <v>12</v>
      </c>
      <c r="R4" s="15">
        <v>13</v>
      </c>
      <c r="S4" s="15">
        <v>14</v>
      </c>
      <c r="T4" s="15">
        <v>15</v>
      </c>
      <c r="U4" s="15">
        <v>16</v>
      </c>
      <c r="V4" s="15">
        <v>17</v>
      </c>
      <c r="W4" s="15">
        <v>18</v>
      </c>
      <c r="X4" s="15">
        <v>19</v>
      </c>
      <c r="Y4" s="15">
        <v>20</v>
      </c>
      <c r="Z4" s="15">
        <v>21</v>
      </c>
      <c r="AA4"/>
      <c r="AB4"/>
      <c r="AC4"/>
      <c r="AD4"/>
      <c r="AE4"/>
      <c r="AH4" t="s">
        <v>542</v>
      </c>
      <c r="AI4" s="69">
        <v>1</v>
      </c>
      <c r="AJ4" s="69"/>
      <c r="AK4" s="69">
        <v>2</v>
      </c>
      <c r="AL4" s="69"/>
      <c r="AM4" s="69">
        <v>3</v>
      </c>
      <c r="AN4" s="69"/>
      <c r="AO4" s="69">
        <v>4</v>
      </c>
      <c r="AP4" s="69"/>
      <c r="AQ4" s="69">
        <v>5</v>
      </c>
      <c r="AR4" s="69"/>
      <c r="AS4" s="69">
        <v>6</v>
      </c>
      <c r="AT4" s="69"/>
      <c r="AU4" s="69">
        <v>7</v>
      </c>
      <c r="AV4" s="69"/>
      <c r="AW4" s="69">
        <v>8</v>
      </c>
      <c r="AX4" s="69"/>
      <c r="AY4" s="69">
        <v>9</v>
      </c>
      <c r="AZ4" s="69"/>
      <c r="BA4" s="69">
        <v>10</v>
      </c>
      <c r="BB4" s="69"/>
      <c r="BC4" s="69">
        <v>11</v>
      </c>
      <c r="BD4" s="69"/>
      <c r="BE4" s="69">
        <v>12</v>
      </c>
      <c r="BF4" s="69"/>
      <c r="BG4"/>
      <c r="BH4"/>
      <c r="BI4"/>
      <c r="BJ4"/>
      <c r="BK4"/>
      <c r="BL4"/>
      <c r="BM4"/>
      <c r="BN4"/>
      <c r="BO4"/>
      <c r="BP4"/>
      <c r="BQ4"/>
      <c r="BR4"/>
      <c r="BS4"/>
      <c r="BU4" s="2" t="s">
        <v>542</v>
      </c>
      <c r="BV4" s="15">
        <v>1</v>
      </c>
      <c r="BW4" s="15">
        <v>2</v>
      </c>
      <c r="BX4" s="15">
        <v>3</v>
      </c>
      <c r="BY4" s="15">
        <v>4</v>
      </c>
      <c r="BZ4" s="15">
        <v>5</v>
      </c>
      <c r="CA4" s="15">
        <v>6</v>
      </c>
      <c r="CB4" s="15">
        <v>7</v>
      </c>
      <c r="CC4" s="15">
        <v>8</v>
      </c>
      <c r="CD4" s="15">
        <v>9</v>
      </c>
      <c r="CE4" s="15">
        <v>10</v>
      </c>
      <c r="CF4" s="15">
        <v>11</v>
      </c>
      <c r="CG4" s="15">
        <v>12</v>
      </c>
      <c r="CH4" s="15">
        <v>13</v>
      </c>
      <c r="CI4" s="15">
        <v>14</v>
      </c>
      <c r="CJ4" s="15">
        <v>15</v>
      </c>
      <c r="CK4" s="15">
        <v>16</v>
      </c>
      <c r="CL4" s="15">
        <v>17</v>
      </c>
      <c r="CM4" s="15">
        <v>18</v>
      </c>
      <c r="CN4" s="15">
        <v>19</v>
      </c>
      <c r="CO4" s="15">
        <v>20</v>
      </c>
      <c r="CP4" s="15">
        <v>21</v>
      </c>
      <c r="CQ4"/>
      <c r="CR4"/>
      <c r="CS4"/>
      <c r="CT4"/>
      <c r="CU4"/>
      <c r="CX4" t="s">
        <v>542</v>
      </c>
      <c r="CY4" s="69">
        <v>1</v>
      </c>
      <c r="CZ4" s="69"/>
      <c r="DA4" s="69">
        <v>2</v>
      </c>
      <c r="DB4" s="69"/>
      <c r="DC4" s="69">
        <v>3</v>
      </c>
      <c r="DD4" s="69"/>
      <c r="DE4" s="69">
        <v>4</v>
      </c>
      <c r="DF4" s="69"/>
      <c r="DG4" s="69">
        <v>5</v>
      </c>
      <c r="DH4" s="69"/>
      <c r="DI4" s="69">
        <v>6</v>
      </c>
      <c r="DJ4" s="69"/>
      <c r="DK4" s="69">
        <v>7</v>
      </c>
      <c r="DL4" s="69"/>
      <c r="DM4" s="69">
        <v>8</v>
      </c>
      <c r="DN4" s="69"/>
      <c r="DO4" s="69">
        <v>9</v>
      </c>
      <c r="DP4" s="69"/>
      <c r="DQ4" s="69">
        <v>10</v>
      </c>
      <c r="DR4" s="69"/>
      <c r="DS4" s="69">
        <v>11</v>
      </c>
      <c r="DT4" s="69"/>
      <c r="DZ4" s="2" t="s">
        <v>542</v>
      </c>
      <c r="EA4" s="15">
        <v>1</v>
      </c>
      <c r="EB4" s="15">
        <v>2</v>
      </c>
      <c r="EC4" s="15">
        <v>3</v>
      </c>
      <c r="ED4" s="15">
        <v>4</v>
      </c>
      <c r="EE4" s="15">
        <v>5</v>
      </c>
      <c r="EF4" s="15">
        <v>6</v>
      </c>
      <c r="EG4" s="15">
        <v>7</v>
      </c>
      <c r="EH4" s="15">
        <v>8</v>
      </c>
      <c r="EI4" s="15">
        <v>9</v>
      </c>
      <c r="EJ4" s="15">
        <v>10</v>
      </c>
      <c r="EK4" s="15">
        <v>11</v>
      </c>
      <c r="EL4" s="15">
        <v>12</v>
      </c>
      <c r="EM4" s="15">
        <v>13</v>
      </c>
      <c r="EN4" s="15">
        <v>14</v>
      </c>
      <c r="EO4" s="15">
        <v>15</v>
      </c>
      <c r="EP4" s="15">
        <v>16</v>
      </c>
      <c r="EQ4" s="15">
        <v>17</v>
      </c>
      <c r="ER4" s="15">
        <v>18</v>
      </c>
      <c r="ES4" s="15">
        <v>19</v>
      </c>
      <c r="ET4" s="15">
        <v>20</v>
      </c>
      <c r="EU4" s="15">
        <v>21</v>
      </c>
      <c r="EV4"/>
      <c r="EW4"/>
      <c r="EX4"/>
      <c r="EY4"/>
      <c r="FA4" s="2" t="s">
        <v>542</v>
      </c>
      <c r="FB4" s="15">
        <v>1</v>
      </c>
      <c r="FC4" s="15">
        <v>2</v>
      </c>
      <c r="FD4" s="15">
        <v>3</v>
      </c>
      <c r="FE4" s="15">
        <v>4</v>
      </c>
      <c r="FF4" s="15">
        <v>5</v>
      </c>
      <c r="FG4" s="15">
        <v>6</v>
      </c>
      <c r="FH4" s="15">
        <v>7</v>
      </c>
      <c r="FI4" s="15">
        <v>8</v>
      </c>
      <c r="FJ4" s="15">
        <v>9</v>
      </c>
      <c r="FK4" s="15">
        <v>10</v>
      </c>
      <c r="FL4" s="15">
        <v>11</v>
      </c>
      <c r="FM4" s="15">
        <v>12</v>
      </c>
      <c r="FN4" s="15">
        <v>13</v>
      </c>
      <c r="FO4" s="15">
        <v>14</v>
      </c>
      <c r="FP4" s="15">
        <v>15</v>
      </c>
      <c r="FQ4" s="15">
        <v>16</v>
      </c>
      <c r="FR4" s="15">
        <v>17</v>
      </c>
      <c r="FS4" s="15">
        <v>18</v>
      </c>
      <c r="FT4" s="15">
        <v>19</v>
      </c>
      <c r="FU4" s="15">
        <v>20</v>
      </c>
      <c r="FV4" s="15">
        <v>21</v>
      </c>
      <c r="FW4"/>
      <c r="FX4"/>
      <c r="FY4"/>
      <c r="GB4" t="s">
        <v>542</v>
      </c>
      <c r="GC4" s="69">
        <v>1</v>
      </c>
      <c r="GD4" s="69"/>
      <c r="GE4" s="69">
        <v>2</v>
      </c>
      <c r="GF4" s="69"/>
      <c r="GG4" s="69">
        <v>3</v>
      </c>
      <c r="GH4" s="69"/>
      <c r="GI4" s="69">
        <v>4</v>
      </c>
      <c r="GJ4" s="69"/>
      <c r="GK4" s="69">
        <v>5</v>
      </c>
      <c r="GL4" s="69"/>
      <c r="GM4" s="69">
        <v>6</v>
      </c>
      <c r="GN4" s="69"/>
      <c r="GO4" s="69">
        <v>7</v>
      </c>
      <c r="GP4" s="69"/>
      <c r="GQ4" s="69">
        <v>8</v>
      </c>
      <c r="GR4" s="69"/>
      <c r="GS4" s="69">
        <v>9</v>
      </c>
      <c r="GT4" s="69"/>
      <c r="GU4" s="69">
        <v>10</v>
      </c>
      <c r="GV4" s="69"/>
      <c r="GW4" s="69">
        <v>11</v>
      </c>
      <c r="GX4" s="69"/>
      <c r="HF4" t="s">
        <v>542</v>
      </c>
      <c r="HG4" s="69">
        <v>1</v>
      </c>
      <c r="HH4" s="69"/>
      <c r="HI4" s="69">
        <v>2</v>
      </c>
      <c r="HJ4" s="69"/>
      <c r="HK4" s="69">
        <v>3</v>
      </c>
      <c r="HL4" s="69"/>
      <c r="HM4" s="69">
        <v>4</v>
      </c>
      <c r="HN4" s="69"/>
      <c r="HO4" s="69">
        <v>5</v>
      </c>
      <c r="HP4" s="69"/>
      <c r="HQ4" s="69">
        <v>6</v>
      </c>
      <c r="HR4" s="69"/>
      <c r="HS4" s="69">
        <v>7</v>
      </c>
      <c r="HT4" s="69"/>
      <c r="HU4" s="69">
        <v>8</v>
      </c>
      <c r="HV4" s="69"/>
      <c r="HW4" s="69">
        <v>9</v>
      </c>
      <c r="HX4" s="69"/>
      <c r="HY4" s="69">
        <v>10</v>
      </c>
      <c r="HZ4" s="69"/>
      <c r="IA4" s="69">
        <v>11</v>
      </c>
      <c r="IB4" s="69"/>
      <c r="IK4" s="2" t="s">
        <v>542</v>
      </c>
      <c r="IL4" s="15">
        <v>1</v>
      </c>
      <c r="IM4" s="15">
        <v>2</v>
      </c>
      <c r="IN4" s="15">
        <v>3</v>
      </c>
      <c r="IO4" s="15">
        <v>4</v>
      </c>
      <c r="IP4" s="15">
        <v>5</v>
      </c>
      <c r="IQ4" s="15">
        <v>6</v>
      </c>
      <c r="IR4" s="15">
        <v>7</v>
      </c>
      <c r="IS4" s="15">
        <v>8</v>
      </c>
      <c r="IT4" s="15">
        <v>9</v>
      </c>
      <c r="IU4" s="15">
        <v>10</v>
      </c>
      <c r="IV4" s="15">
        <v>11</v>
      </c>
      <c r="IW4" s="15">
        <v>12</v>
      </c>
      <c r="IX4" s="15">
        <v>13</v>
      </c>
      <c r="IY4" s="15">
        <v>14</v>
      </c>
      <c r="IZ4" s="15">
        <v>15</v>
      </c>
      <c r="JA4" s="15">
        <v>16</v>
      </c>
      <c r="JB4" s="15">
        <v>17</v>
      </c>
      <c r="JC4" s="15">
        <v>18</v>
      </c>
      <c r="JD4" s="15">
        <v>19</v>
      </c>
      <c r="JE4" s="15">
        <v>20</v>
      </c>
      <c r="JF4" s="15">
        <v>21</v>
      </c>
      <c r="JG4"/>
      <c r="JH4"/>
      <c r="JI4"/>
      <c r="JL4" t="s">
        <v>542</v>
      </c>
      <c r="JM4" s="69">
        <v>1</v>
      </c>
      <c r="JN4" s="69"/>
      <c r="JO4" s="69">
        <v>2</v>
      </c>
      <c r="JP4" s="69"/>
      <c r="JQ4" s="69">
        <v>3</v>
      </c>
      <c r="JR4" s="69"/>
      <c r="JS4" s="69">
        <v>4</v>
      </c>
      <c r="JT4" s="69"/>
      <c r="JU4" s="69">
        <v>5</v>
      </c>
      <c r="JV4" s="69"/>
      <c r="JW4" s="69">
        <v>6</v>
      </c>
      <c r="JX4" s="69"/>
      <c r="JY4" s="69">
        <v>7</v>
      </c>
      <c r="JZ4" s="69"/>
      <c r="KA4" s="69">
        <v>8</v>
      </c>
      <c r="KB4" s="69"/>
      <c r="KC4" s="69">
        <v>9</v>
      </c>
      <c r="KD4" s="69"/>
      <c r="KE4" s="69">
        <v>10</v>
      </c>
      <c r="KF4" s="69"/>
      <c r="KG4" s="69">
        <v>11</v>
      </c>
      <c r="KH4" s="69"/>
      <c r="KN4" s="2" t="s">
        <v>542</v>
      </c>
      <c r="KO4" s="15">
        <v>1</v>
      </c>
      <c r="KP4" s="15">
        <v>2</v>
      </c>
      <c r="KQ4" s="15">
        <v>3</v>
      </c>
      <c r="KR4" s="15">
        <v>4</v>
      </c>
      <c r="KS4" s="15">
        <v>5</v>
      </c>
      <c r="KT4" s="15">
        <v>6</v>
      </c>
      <c r="KU4" s="15">
        <v>7</v>
      </c>
      <c r="KV4" s="15">
        <v>8</v>
      </c>
      <c r="KW4" s="15">
        <v>9</v>
      </c>
      <c r="KX4" s="15">
        <v>10</v>
      </c>
      <c r="KY4" s="15">
        <v>11</v>
      </c>
      <c r="KZ4" s="15">
        <v>12</v>
      </c>
      <c r="LA4" s="15">
        <v>13</v>
      </c>
      <c r="LB4" s="15">
        <v>14</v>
      </c>
      <c r="LC4" s="15">
        <v>15</v>
      </c>
      <c r="LD4" s="15">
        <v>16</v>
      </c>
      <c r="LE4" s="15">
        <v>17</v>
      </c>
      <c r="LF4" s="15">
        <v>18</v>
      </c>
      <c r="LG4" s="15">
        <v>19</v>
      </c>
      <c r="LH4" s="15">
        <v>20</v>
      </c>
      <c r="LI4" s="15">
        <v>21</v>
      </c>
      <c r="LJ4"/>
      <c r="LK4"/>
      <c r="LL4"/>
      <c r="LO4" t="s">
        <v>542</v>
      </c>
      <c r="LP4" s="69">
        <v>1</v>
      </c>
      <c r="LQ4" s="69"/>
      <c r="LR4" s="69">
        <v>2</v>
      </c>
      <c r="LS4" s="69"/>
      <c r="LT4" s="69">
        <v>3</v>
      </c>
      <c r="LU4" s="69"/>
      <c r="LV4" s="69">
        <v>4</v>
      </c>
      <c r="LW4" s="69"/>
      <c r="LX4" s="69">
        <v>5</v>
      </c>
      <c r="LY4" s="69"/>
      <c r="LZ4" s="69">
        <v>6</v>
      </c>
      <c r="MA4" s="69"/>
      <c r="MB4" s="69">
        <v>7</v>
      </c>
      <c r="MC4" s="69"/>
      <c r="MD4" s="69">
        <v>8</v>
      </c>
      <c r="ME4" s="69"/>
      <c r="MF4" s="69">
        <v>9</v>
      </c>
      <c r="MG4" s="69"/>
      <c r="MH4" s="69">
        <v>10</v>
      </c>
      <c r="MI4" s="69"/>
      <c r="MJ4" s="69">
        <v>11</v>
      </c>
      <c r="MK4" s="69"/>
      <c r="MR4" s="2" t="s">
        <v>542</v>
      </c>
      <c r="MS4" s="15">
        <v>1</v>
      </c>
      <c r="MT4" s="15">
        <v>2</v>
      </c>
      <c r="MU4" s="15">
        <v>3</v>
      </c>
      <c r="MV4" s="15">
        <v>4</v>
      </c>
      <c r="MW4" s="15">
        <v>5</v>
      </c>
      <c r="MX4" s="15">
        <v>6</v>
      </c>
      <c r="MY4" s="15">
        <v>7</v>
      </c>
      <c r="MZ4" s="15">
        <v>8</v>
      </c>
      <c r="NA4" s="15">
        <v>9</v>
      </c>
      <c r="NB4" s="15">
        <v>10</v>
      </c>
      <c r="NC4" s="15">
        <v>11</v>
      </c>
      <c r="ND4" s="15">
        <v>12</v>
      </c>
      <c r="NE4" s="15">
        <v>13</v>
      </c>
      <c r="NF4" s="15">
        <v>14</v>
      </c>
      <c r="NG4" s="15">
        <v>15</v>
      </c>
      <c r="NH4" s="15">
        <v>16</v>
      </c>
      <c r="NI4" s="15">
        <v>17</v>
      </c>
      <c r="NJ4" s="15">
        <v>18</v>
      </c>
      <c r="NK4" s="15">
        <v>19</v>
      </c>
      <c r="NL4" s="15">
        <v>20</v>
      </c>
      <c r="NM4" s="15">
        <v>21</v>
      </c>
      <c r="NN4"/>
      <c r="NO4"/>
      <c r="NP4"/>
      <c r="NS4" t="s">
        <v>542</v>
      </c>
      <c r="NT4" s="69">
        <v>1</v>
      </c>
      <c r="NU4" s="69"/>
      <c r="NV4" s="69">
        <v>2</v>
      </c>
      <c r="NW4" s="69"/>
      <c r="NX4" s="69">
        <v>3</v>
      </c>
      <c r="NY4" s="69"/>
      <c r="NZ4" s="69">
        <v>4</v>
      </c>
      <c r="OA4" s="69"/>
      <c r="OB4" s="69">
        <v>5</v>
      </c>
      <c r="OC4" s="69"/>
      <c r="OD4" s="69">
        <v>6</v>
      </c>
      <c r="OE4" s="69"/>
      <c r="OF4" s="69">
        <v>7</v>
      </c>
      <c r="OG4" s="69"/>
      <c r="OH4" s="69">
        <v>8</v>
      </c>
      <c r="OI4" s="69"/>
      <c r="OJ4" s="69">
        <v>9</v>
      </c>
      <c r="OK4" s="69"/>
      <c r="OL4" s="69">
        <v>10</v>
      </c>
      <c r="OM4" s="69"/>
      <c r="ON4" s="69">
        <v>11</v>
      </c>
      <c r="OO4" s="69"/>
    </row>
    <row r="5" spans="1:406" ht="14.65" thickBot="1" x14ac:dyDescent="0.5">
      <c r="A5" s="17" t="s">
        <v>589</v>
      </c>
      <c r="D5" s="2" t="s">
        <v>17</v>
      </c>
      <c r="E5" s="2">
        <v>42</v>
      </c>
      <c r="F5" s="14" t="str">
        <f>IF(ISERROR(VLOOKUP("Hybrid HIPS"&amp;"_"&amp;F$4&amp;"_"&amp;$E5,'Turkus Index'!$A:$D,4,FALSE)),"NA",VLOOKUP("Hybrid HIPS"&amp;"_"&amp;F$4&amp;"_"&amp;$E5,'Turkus Index'!$A:$D,4,FALSE))</f>
        <v>NA</v>
      </c>
      <c r="G5" s="14" t="str">
        <f>IF(ISERROR(VLOOKUP("Hybrid HIPS"&amp;"_"&amp;G$4&amp;"_"&amp;$E5,'Turkus Index'!$A:$D,4,FALSE)),"NA",VLOOKUP("Hybrid HIPS"&amp;"_"&amp;G$4&amp;"_"&amp;$E5,'Turkus Index'!$A:$D,4,FALSE))</f>
        <v>NA</v>
      </c>
      <c r="H5" s="14" t="str">
        <f>IF(ISERROR(VLOOKUP("Hybrid HIPS"&amp;"_"&amp;H$4&amp;"_"&amp;$E5,'Turkus Index'!$A:$D,4,FALSE)),"NA",VLOOKUP("Hybrid HIPS"&amp;"_"&amp;H$4&amp;"_"&amp;$E5,'Turkus Index'!$A:$D,4,FALSE))</f>
        <v>NA</v>
      </c>
      <c r="I5" s="14" t="str">
        <f>IF(ISERROR(VLOOKUP("Hybrid HIPS"&amp;"_"&amp;I$4&amp;"_"&amp;$E5,'Turkus Index'!$A:$D,4,FALSE)),"NA",VLOOKUP("Hybrid HIPS"&amp;"_"&amp;I$4&amp;"_"&amp;$E5,'Turkus Index'!$A:$D,4,FALSE))</f>
        <v>NA</v>
      </c>
      <c r="J5" s="14" t="str">
        <f>IF(ISERROR(VLOOKUP("Hybrid HIPS"&amp;"_"&amp;J$4&amp;"_"&amp;$E5,'Turkus Index'!$A:$D,4,FALSE)),"NA",VLOOKUP("Hybrid HIPS"&amp;"_"&amp;J$4&amp;"_"&amp;$E5,'Turkus Index'!$A:$D,4,FALSE))</f>
        <v>NA</v>
      </c>
      <c r="K5" s="14" t="str">
        <f>IF(ISERROR(VLOOKUP("Hybrid HIPS"&amp;"_"&amp;K$4&amp;"_"&amp;$E5,'Turkus Index'!$A:$D,4,FALSE)),"NA",VLOOKUP("Hybrid HIPS"&amp;"_"&amp;K$4&amp;"_"&amp;$E5,'Turkus Index'!$A:$D,4,FALSE))</f>
        <v>NA</v>
      </c>
      <c r="L5" s="14" t="str">
        <f>IF(ISERROR(VLOOKUP("Hybrid HIPS"&amp;"_"&amp;L$4&amp;"_"&amp;$E5,'Turkus Index'!$A:$D,4,FALSE)),"NA",VLOOKUP("Hybrid HIPS"&amp;"_"&amp;L$4&amp;"_"&amp;$E5,'Turkus Index'!$A:$D,4,FALSE))</f>
        <v>NA</v>
      </c>
      <c r="M5" s="14" t="str">
        <f>IF(ISERROR(VLOOKUP("Hybrid HIPS"&amp;"_"&amp;M$4&amp;"_"&amp;$E5,'Turkus Index'!$A:$D,4,FALSE)),"NA",VLOOKUP("Hybrid HIPS"&amp;"_"&amp;M$4&amp;"_"&amp;$E5,'Turkus Index'!$A:$D,4,FALSE))</f>
        <v>NA</v>
      </c>
      <c r="N5" s="14" t="str">
        <f>IF(ISERROR(VLOOKUP("Hybrid HIPS"&amp;"_"&amp;N$4&amp;"_"&amp;$E5,'Turkus Index'!$A:$D,4,FALSE)),"NA",VLOOKUP("Hybrid HIPS"&amp;"_"&amp;N$4&amp;"_"&amp;$E5,'Turkus Index'!$A:$D,4,FALSE))</f>
        <v>NA</v>
      </c>
      <c r="O5" s="14" t="str">
        <f>IF(ISERROR(VLOOKUP("Hybrid HIPS"&amp;"_"&amp;O$4&amp;"_"&amp;$E5,'Turkus Index'!$A:$D,4,FALSE)),"NA",VLOOKUP("Hybrid HIPS"&amp;"_"&amp;O$4&amp;"_"&amp;$E5,'Turkus Index'!$A:$D,4,FALSE))</f>
        <v>NA</v>
      </c>
      <c r="P5" s="14" t="str">
        <f>IF(ISERROR(VLOOKUP("Hybrid HIPS"&amp;"_"&amp;P$4&amp;"_"&amp;$E5,'Turkus Index'!$A:$D,4,FALSE)),"NA",VLOOKUP("Hybrid HIPS"&amp;"_"&amp;P$4&amp;"_"&amp;$E5,'Turkus Index'!$A:$D,4,FALSE))</f>
        <v>NA</v>
      </c>
      <c r="Q5" s="14" t="str">
        <f>IF(ISERROR(VLOOKUP("Hybrid HIPS"&amp;"_"&amp;Q$4&amp;"_"&amp;$E5,'Turkus Index'!$A:$D,4,FALSE)),"NA",VLOOKUP("Hybrid HIPS"&amp;"_"&amp;Q$4&amp;"_"&amp;$E5,'Turkus Index'!$A:$D,4,FALSE))</f>
        <v>NA</v>
      </c>
      <c r="R5" s="20" t="str">
        <f>IF(ISERROR(VLOOKUP("Hybrid HIPS"&amp;"_"&amp;R$4&amp;"_"&amp;$E5,'Turkus Index'!$A:$D,4,FALSE)),"NA",VLOOKUP("Hybrid HIPS"&amp;"_"&amp;R$4&amp;"_"&amp;$E5,'Turkus Index'!$A:$D,4,FALSE))</f>
        <v>NA</v>
      </c>
      <c r="S5" s="20" t="str">
        <f>IF(ISERROR(VLOOKUP("Hybrid HIPS"&amp;"_"&amp;S$4&amp;"_"&amp;$E5,'Turkus Index'!$A:$D,4,FALSE)),"NA",VLOOKUP("Hybrid HIPS"&amp;"_"&amp;S$4&amp;"_"&amp;$E5,'Turkus Index'!$A:$D,4,FALSE))</f>
        <v>NA</v>
      </c>
      <c r="T5" s="20" t="str">
        <f>IF(ISERROR(VLOOKUP("Hybrid HIPS"&amp;"_"&amp;T$4&amp;"_"&amp;$E5,'Turkus Index'!$A:$D,4,FALSE)),"NA",VLOOKUP("Hybrid HIPS"&amp;"_"&amp;T$4&amp;"_"&amp;$E5,'Turkus Index'!$A:$D,4,FALSE))</f>
        <v>NA</v>
      </c>
      <c r="U5" s="20" t="str">
        <f>IF(ISERROR(VLOOKUP("Hybrid HIPS"&amp;"_"&amp;U$4&amp;"_"&amp;$E5,'Turkus Index'!$A:$D,4,FALSE)),"NA",VLOOKUP("Hybrid HIPS"&amp;"_"&amp;U$4&amp;"_"&amp;$E5,'Turkus Index'!$A:$D,4,FALSE))</f>
        <v>NA</v>
      </c>
      <c r="V5" s="20" t="str">
        <f>IF(ISERROR(VLOOKUP("Hybrid HIPS"&amp;"_"&amp;V$4&amp;"_"&amp;$E5,'Turkus Index'!$A:$D,4,FALSE)),"NA",VLOOKUP("Hybrid HIPS"&amp;"_"&amp;V$4&amp;"_"&amp;$E5,'Turkus Index'!$A:$D,4,FALSE))</f>
        <v>NA</v>
      </c>
      <c r="W5" s="20" t="str">
        <f>IF(ISERROR(VLOOKUP("Hybrid HIPS"&amp;"_"&amp;W$4&amp;"_"&amp;$E5,'Turkus Index'!$A:$D,4,FALSE)),"NA",VLOOKUP("Hybrid HIPS"&amp;"_"&amp;W$4&amp;"_"&amp;$E5,'Turkus Index'!$A:$D,4,FALSE))</f>
        <v>NA</v>
      </c>
      <c r="X5" s="20" t="str">
        <f>IF(ISERROR(VLOOKUP("Hybrid HIPS"&amp;"_"&amp;X$4&amp;"_"&amp;$E5,'Turkus Index'!$A:$D,4,FALSE)),"NA",VLOOKUP("Hybrid HIPS"&amp;"_"&amp;X$4&amp;"_"&amp;$E5,'Turkus Index'!$A:$D,4,FALSE))</f>
        <v>NA</v>
      </c>
      <c r="Y5" s="20" t="str">
        <f>IF(ISERROR(VLOOKUP("Hybrid HIPS"&amp;"_"&amp;Y$4&amp;"_"&amp;$E5,'Turkus Index'!$A:$D,4,FALSE)),"NA",VLOOKUP("Hybrid HIPS"&amp;"_"&amp;Y$4&amp;"_"&amp;$E5,'Turkus Index'!$A:$D,4,FALSE))</f>
        <v>NA</v>
      </c>
      <c r="Z5" s="20" t="str">
        <f>IF(ISERROR(VLOOKUP("Hybrid HIPS"&amp;"_"&amp;Z$4&amp;"_"&amp;$E5,'Turkus Index'!$A:$D,4,FALSE)),"NA",VLOOKUP("Hybrid HIPS"&amp;"_"&amp;Z$4&amp;"_"&amp;$E5,'Turkus Index'!$A:$D,4,FALSE))</f>
        <v>NA</v>
      </c>
      <c r="AA5" s="2">
        <v>42</v>
      </c>
      <c r="AB5" s="2" t="s">
        <v>17</v>
      </c>
      <c r="AC5"/>
      <c r="AD5"/>
      <c r="AE5"/>
      <c r="AH5" t="s">
        <v>543</v>
      </c>
      <c r="AI5">
        <v>1</v>
      </c>
      <c r="AJ5">
        <v>2</v>
      </c>
      <c r="AK5">
        <v>3</v>
      </c>
      <c r="AL5">
        <v>4</v>
      </c>
      <c r="AM5">
        <v>5</v>
      </c>
      <c r="AN5">
        <v>6</v>
      </c>
      <c r="AO5">
        <v>7</v>
      </c>
      <c r="AP5">
        <v>8</v>
      </c>
      <c r="AQ5">
        <v>9</v>
      </c>
      <c r="AR5">
        <v>10</v>
      </c>
      <c r="AS5">
        <v>11</v>
      </c>
      <c r="AT5">
        <v>12</v>
      </c>
      <c r="AU5">
        <v>13</v>
      </c>
      <c r="AV5">
        <v>14</v>
      </c>
      <c r="AW5">
        <v>15</v>
      </c>
      <c r="AX5">
        <v>16</v>
      </c>
      <c r="AY5">
        <v>17</v>
      </c>
      <c r="AZ5">
        <v>18</v>
      </c>
      <c r="BA5">
        <v>19</v>
      </c>
      <c r="BB5">
        <v>20</v>
      </c>
      <c r="BC5">
        <v>21</v>
      </c>
      <c r="BD5">
        <v>22</v>
      </c>
      <c r="BE5">
        <v>23</v>
      </c>
      <c r="BF5">
        <v>24</v>
      </c>
      <c r="BG5"/>
      <c r="BH5"/>
      <c r="BI5"/>
      <c r="BJ5"/>
      <c r="BK5"/>
      <c r="BL5"/>
      <c r="BM5"/>
      <c r="BN5"/>
      <c r="BO5"/>
      <c r="BP5"/>
      <c r="BQ5"/>
      <c r="BR5"/>
      <c r="BS5"/>
      <c r="BT5" s="2" t="s">
        <v>17</v>
      </c>
      <c r="BU5" s="2">
        <v>42</v>
      </c>
      <c r="BV5" s="14" t="str">
        <f>IF(ISERROR(VLOOKUP("Hybrid HIPS"&amp;"_"&amp;BV$4&amp;"_"&amp;$E5,'Turkus Index'!$A:$D,4,FALSE)),"NA",VLOOKUP("Hybrid HIPS"&amp;"_"&amp;BV$4&amp;"_"&amp;$E5,'Turkus Index'!$A:$D,4,FALSE))</f>
        <v>NA</v>
      </c>
      <c r="BW5" s="14" t="str">
        <f>IF(ISERROR(VLOOKUP("Hybrid HIPS"&amp;"_"&amp;BW$4&amp;"_"&amp;$E5,'Turkus Index'!$A:$D,4,FALSE)),"NA",VLOOKUP("Hybrid HIPS"&amp;"_"&amp;BW$4&amp;"_"&amp;$E5,'Turkus Index'!$A:$D,4,FALSE))</f>
        <v>NA</v>
      </c>
      <c r="BX5" s="14" t="str">
        <f>IF(ISERROR(VLOOKUP("Hybrid HIPS"&amp;"_"&amp;BX$4&amp;"_"&amp;$E5,'Turkus Index'!$A:$D,4,FALSE)),"NA",VLOOKUP("Hybrid HIPS"&amp;"_"&amp;BX$4&amp;"_"&amp;$E5,'Turkus Index'!$A:$D,4,FALSE))</f>
        <v>NA</v>
      </c>
      <c r="BY5" s="14" t="str">
        <f>IF(ISERROR(VLOOKUP("Hybrid HIPS"&amp;"_"&amp;BY$4&amp;"_"&amp;$E5,'Turkus Index'!$A:$D,4,FALSE)),"NA",VLOOKUP("Hybrid HIPS"&amp;"_"&amp;BY$4&amp;"_"&amp;$E5,'Turkus Index'!$A:$D,4,FALSE))</f>
        <v>NA</v>
      </c>
      <c r="BZ5" s="14" t="str">
        <f>IF(ISERROR(VLOOKUP("Hybrid HIPS"&amp;"_"&amp;BZ$4&amp;"_"&amp;$E5,'Turkus Index'!$A:$D,4,FALSE)),"NA",VLOOKUP("Hybrid HIPS"&amp;"_"&amp;BZ$4&amp;"_"&amp;$E5,'Turkus Index'!$A:$D,4,FALSE))</f>
        <v>NA</v>
      </c>
      <c r="CA5" s="14" t="str">
        <f>IF(ISERROR(VLOOKUP("Hybrid HIPS"&amp;"_"&amp;CA$4&amp;"_"&amp;$E5,'Turkus Index'!$A:$D,4,FALSE)),"NA",VLOOKUP("Hybrid HIPS"&amp;"_"&amp;CA$4&amp;"_"&amp;$E5,'Turkus Index'!$A:$D,4,FALSE))</f>
        <v>NA</v>
      </c>
      <c r="CB5" s="14" t="str">
        <f>IF(ISERROR(VLOOKUP("Hybrid HIPS"&amp;"_"&amp;CB$4&amp;"_"&amp;$E5,'Turkus Index'!$A:$D,4,FALSE)),"NA",VLOOKUP("Hybrid HIPS"&amp;"_"&amp;CB$4&amp;"_"&amp;$E5,'Turkus Index'!$A:$D,4,FALSE))</f>
        <v>NA</v>
      </c>
      <c r="CC5" s="14" t="str">
        <f>IF(ISERROR(VLOOKUP("Hybrid HIPS"&amp;"_"&amp;CC$4&amp;"_"&amp;$E5,'Turkus Index'!$A:$D,4,FALSE)),"NA",VLOOKUP("Hybrid HIPS"&amp;"_"&amp;CC$4&amp;"_"&amp;$E5,'Turkus Index'!$A:$D,4,FALSE))</f>
        <v>NA</v>
      </c>
      <c r="CD5" s="14" t="str">
        <f>IF(ISERROR(VLOOKUP("Hybrid HIPS"&amp;"_"&amp;CD$4&amp;"_"&amp;$E5,'Turkus Index'!$A:$D,4,FALSE)),"NA",VLOOKUP("Hybrid HIPS"&amp;"_"&amp;CD$4&amp;"_"&amp;$E5,'Turkus Index'!$A:$D,4,FALSE))</f>
        <v>NA</v>
      </c>
      <c r="CE5" s="14" t="str">
        <f>IF(ISERROR(VLOOKUP("Hybrid HIPS"&amp;"_"&amp;CE$4&amp;"_"&amp;$E5,'Turkus Index'!$A:$D,4,FALSE)),"NA",VLOOKUP("Hybrid HIPS"&amp;"_"&amp;CE$4&amp;"_"&amp;$E5,'Turkus Index'!$A:$D,4,FALSE))</f>
        <v>NA</v>
      </c>
      <c r="CF5" s="14" t="str">
        <f>IF(ISERROR(VLOOKUP("Hybrid HIPS"&amp;"_"&amp;CF$4&amp;"_"&amp;$E5,'Turkus Index'!$A:$D,4,FALSE)),"NA",VLOOKUP("Hybrid HIPS"&amp;"_"&amp;CF$4&amp;"_"&amp;$E5,'Turkus Index'!$A:$D,4,FALSE))</f>
        <v>NA</v>
      </c>
      <c r="CG5" s="14" t="str">
        <f>IF(ISERROR(VLOOKUP("Hybrid HIPS"&amp;"_"&amp;CG$4&amp;"_"&amp;$E5,'Turkus Index'!$A:$D,4,FALSE)),"NA",VLOOKUP("Hybrid HIPS"&amp;"_"&amp;CG$4&amp;"_"&amp;$E5,'Turkus Index'!$A:$D,4,FALSE))</f>
        <v>NA</v>
      </c>
      <c r="CH5" s="20" t="str">
        <f>IF(ISERROR(VLOOKUP("Hybrid HIPS"&amp;"_"&amp;CH$4&amp;"_"&amp;$E5,'Turkus Index'!$A:$D,4,FALSE)),"NA",VLOOKUP("Hybrid HIPS"&amp;"_"&amp;CH$4&amp;"_"&amp;$E5,'Turkus Index'!$A:$D,4,FALSE))</f>
        <v>NA</v>
      </c>
      <c r="CI5" s="20" t="str">
        <f>IF(ISERROR(VLOOKUP("Hybrid HIPS"&amp;"_"&amp;CI$4&amp;"_"&amp;$E5,'Turkus Index'!$A:$D,4,FALSE)),"NA",VLOOKUP("Hybrid HIPS"&amp;"_"&amp;CI$4&amp;"_"&amp;$E5,'Turkus Index'!$A:$D,4,FALSE))</f>
        <v>NA</v>
      </c>
      <c r="CJ5" s="20" t="str">
        <f>IF(ISERROR(VLOOKUP("Hybrid HIPS"&amp;"_"&amp;CJ$4&amp;"_"&amp;$E5,'Turkus Index'!$A:$D,4,FALSE)),"NA",VLOOKUP("Hybrid HIPS"&amp;"_"&amp;CJ$4&amp;"_"&amp;$E5,'Turkus Index'!$A:$D,4,FALSE))</f>
        <v>NA</v>
      </c>
      <c r="CK5" s="20" t="str">
        <f>IF(ISERROR(VLOOKUP("Hybrid HIPS"&amp;"_"&amp;CK$4&amp;"_"&amp;$E5,'Turkus Index'!$A:$D,4,FALSE)),"NA",VLOOKUP("Hybrid HIPS"&amp;"_"&amp;CK$4&amp;"_"&amp;$E5,'Turkus Index'!$A:$D,4,FALSE))</f>
        <v>NA</v>
      </c>
      <c r="CL5" s="20" t="str">
        <f>IF(ISERROR(VLOOKUP("Hybrid HIPS"&amp;"_"&amp;CL$4&amp;"_"&amp;$E5,'Turkus Index'!$A:$D,4,FALSE)),"NA",VLOOKUP("Hybrid HIPS"&amp;"_"&amp;CL$4&amp;"_"&amp;$E5,'Turkus Index'!$A:$D,4,FALSE))</f>
        <v>NA</v>
      </c>
      <c r="CM5" s="20" t="str">
        <f>IF(ISERROR(VLOOKUP("Hybrid HIPS"&amp;"_"&amp;CM$4&amp;"_"&amp;$E5,'Turkus Index'!$A:$D,4,FALSE)),"NA",VLOOKUP("Hybrid HIPS"&amp;"_"&amp;CM$4&amp;"_"&amp;$E5,'Turkus Index'!$A:$D,4,FALSE))</f>
        <v>NA</v>
      </c>
      <c r="CN5" s="20" t="str">
        <f>IF(ISERROR(VLOOKUP("Hybrid HIPS"&amp;"_"&amp;CN$4&amp;"_"&amp;$E5,'Turkus Index'!$A:$D,4,FALSE)),"NA",VLOOKUP("Hybrid HIPS"&amp;"_"&amp;CN$4&amp;"_"&amp;$E5,'Turkus Index'!$A:$D,4,FALSE))</f>
        <v>NA</v>
      </c>
      <c r="CO5" s="20" t="str">
        <f>IF(ISERROR(VLOOKUP("Hybrid HIPS"&amp;"_"&amp;CO$4&amp;"_"&amp;$E5,'Turkus Index'!$A:$D,4,FALSE)),"NA",VLOOKUP("Hybrid HIPS"&amp;"_"&amp;CO$4&amp;"_"&amp;$E5,'Turkus Index'!$A:$D,4,FALSE))</f>
        <v>NA</v>
      </c>
      <c r="CP5" s="20" t="str">
        <f>IF(ISERROR(VLOOKUP("Hybrid HIPS"&amp;"_"&amp;CP$4&amp;"_"&amp;$E5,'Turkus Index'!$A:$D,4,FALSE)),"NA",VLOOKUP("Hybrid HIPS"&amp;"_"&amp;CP$4&amp;"_"&amp;$E5,'Turkus Index'!$A:$D,4,FALSE))</f>
        <v>NA</v>
      </c>
      <c r="CQ5" s="2">
        <v>42</v>
      </c>
      <c r="CR5" s="2" t="s">
        <v>17</v>
      </c>
      <c r="CS5"/>
      <c r="CT5"/>
      <c r="CU5"/>
      <c r="CX5" t="s">
        <v>543</v>
      </c>
      <c r="CY5">
        <v>1</v>
      </c>
      <c r="CZ5">
        <v>2</v>
      </c>
      <c r="DA5">
        <v>3</v>
      </c>
      <c r="DB5">
        <v>4</v>
      </c>
      <c r="DC5">
        <v>5</v>
      </c>
      <c r="DD5">
        <v>6</v>
      </c>
      <c r="DE5">
        <v>7</v>
      </c>
      <c r="DF5">
        <v>8</v>
      </c>
      <c r="DG5">
        <v>9</v>
      </c>
      <c r="DH5">
        <v>10</v>
      </c>
      <c r="DI5">
        <v>11</v>
      </c>
      <c r="DJ5">
        <v>12</v>
      </c>
      <c r="DK5">
        <v>13</v>
      </c>
      <c r="DL5">
        <v>14</v>
      </c>
      <c r="DM5">
        <v>15</v>
      </c>
      <c r="DN5">
        <v>16</v>
      </c>
      <c r="DO5">
        <v>17</v>
      </c>
      <c r="DP5">
        <v>18</v>
      </c>
      <c r="DQ5">
        <v>19</v>
      </c>
      <c r="DR5">
        <v>20</v>
      </c>
      <c r="DS5">
        <v>21</v>
      </c>
      <c r="DT5">
        <v>22</v>
      </c>
      <c r="DU5">
        <v>23</v>
      </c>
      <c r="DY5" s="2" t="s">
        <v>17</v>
      </c>
      <c r="DZ5" s="2">
        <v>42</v>
      </c>
      <c r="EA5" s="14" t="str">
        <f>IF(BV5="NA","",VLOOKUP(BV5,'[1]Missouri Vall Determining Order'!$V:$Z,6,FALSE))</f>
        <v/>
      </c>
      <c r="EB5" s="14" t="str">
        <f>IF(BW5="NA","",VLOOKUP(BW5,'[1]Missouri Vall Determining Order'!$V:$Z,6,FALSE))</f>
        <v/>
      </c>
      <c r="EC5" s="14" t="str">
        <f>IF(BX5="NA","",VLOOKUP(BX5,'[1]Missouri Vall Determining Order'!$V:$Z,6,FALSE))</f>
        <v/>
      </c>
      <c r="ED5" s="14" t="str">
        <f>IF(BY5="NA","",VLOOKUP(BY5,'[1]Missouri Vall Determining Order'!$V:$Z,6,FALSE))</f>
        <v/>
      </c>
      <c r="EE5" s="14" t="str">
        <f>IF(BZ5="NA","",VLOOKUP(BZ5,'[1]Missouri Vall Determining Order'!$V:$Z,6,FALSE))</f>
        <v/>
      </c>
      <c r="EF5" s="14" t="str">
        <f>IF(CA5="NA","",VLOOKUP(CA5,'[1]Missouri Vall Determining Order'!$V:$Z,6,FALSE))</f>
        <v/>
      </c>
      <c r="EG5" s="14" t="str">
        <f>IF(CB5="NA","",VLOOKUP(CB5,'[1]Missouri Vall Determining Order'!$V:$Z,6,FALSE))</f>
        <v/>
      </c>
      <c r="EH5" s="14" t="str">
        <f>IF(CC5="NA","",VLOOKUP(CC5,'[1]Missouri Vall Determining Order'!$V:$Z,6,FALSE))</f>
        <v/>
      </c>
      <c r="EI5" s="14" t="str">
        <f>IF(CD5="NA","",VLOOKUP(CD5,'[1]Missouri Vall Determining Order'!$V:$Z,6,FALSE))</f>
        <v/>
      </c>
      <c r="EJ5" s="14" t="str">
        <f>IF(CE5="NA","",VLOOKUP(CE5,'[1]Missouri Vall Determining Order'!$V:$Z,6,FALSE))</f>
        <v/>
      </c>
      <c r="EK5" s="14" t="str">
        <f>IF(CF5="NA","",VLOOKUP(CF5,'[1]Missouri Vall Determining Order'!$V:$Z,6,FALSE))</f>
        <v/>
      </c>
      <c r="EL5" s="14" t="str">
        <f>IF(CG5="NA","",VLOOKUP(CG5,'[1]Missouri Vall Determining Order'!$V:$Z,6,FALSE))</f>
        <v/>
      </c>
      <c r="EM5" s="14" t="str">
        <f>IF(CH5="NA","",VLOOKUP(CH5,'[1]Missouri Vall Determining Order'!$V:$Z,6,FALSE))</f>
        <v/>
      </c>
      <c r="EN5" s="14" t="str">
        <f>IF(CI5="NA","",VLOOKUP(CI5,'[1]Missouri Vall Determining Order'!$V:$Z,6,FALSE))</f>
        <v/>
      </c>
      <c r="EO5" s="14" t="str">
        <f>IF(CJ5="NA","",VLOOKUP(CJ5,'[1]Missouri Vall Determining Order'!$V:$Z,6,FALSE))</f>
        <v/>
      </c>
      <c r="EP5" s="14" t="str">
        <f>IF(CK5="NA","",VLOOKUP(CK5,'[1]Missouri Vall Determining Order'!$V:$Z,6,FALSE))</f>
        <v/>
      </c>
      <c r="EQ5" s="14" t="str">
        <f>IF(CL5="NA","",VLOOKUP(CL5,'[1]Missouri Vall Determining Order'!$V:$Z,6,FALSE))</f>
        <v/>
      </c>
      <c r="ER5" s="14" t="str">
        <f>IF(CM5="NA","",VLOOKUP(CM5,'[1]Missouri Vall Determining Order'!$V:$Z,6,FALSE))</f>
        <v/>
      </c>
      <c r="ES5" s="14" t="str">
        <f>IF(CN5="NA","",VLOOKUP(CN5,'[1]Missouri Vall Determining Order'!$V:$Z,6,FALSE))</f>
        <v/>
      </c>
      <c r="ET5" s="14" t="str">
        <f>IF(CO5="NA","",VLOOKUP(CO5,'[1]Missouri Vall Determining Order'!$V:$Z,6,FALSE))</f>
        <v/>
      </c>
      <c r="EU5" s="14" t="str">
        <f>IF(CP5="NA","",VLOOKUP(CP5,'[1]Missouri Vall Determining Order'!$V:$Z,6,FALSE))</f>
        <v/>
      </c>
      <c r="EV5" s="2">
        <v>42</v>
      </c>
      <c r="EW5" s="2" t="s">
        <v>17</v>
      </c>
      <c r="EX5"/>
      <c r="EY5"/>
      <c r="EZ5" s="2" t="s">
        <v>17</v>
      </c>
      <c r="FA5" s="2">
        <v>42</v>
      </c>
      <c r="FB5" s="14" t="s">
        <v>629</v>
      </c>
      <c r="FC5" s="14" t="s">
        <v>629</v>
      </c>
      <c r="FD5" s="14" t="s">
        <v>629</v>
      </c>
      <c r="FE5" s="14" t="s">
        <v>629</v>
      </c>
      <c r="FF5" s="14" t="s">
        <v>629</v>
      </c>
      <c r="FG5" s="14" t="s">
        <v>629</v>
      </c>
      <c r="FH5" s="14" t="s">
        <v>629</v>
      </c>
      <c r="FI5" s="14" t="s">
        <v>629</v>
      </c>
      <c r="FJ5" s="14" t="s">
        <v>629</v>
      </c>
      <c r="FK5" s="14" t="s">
        <v>629</v>
      </c>
      <c r="FL5" s="14" t="s">
        <v>629</v>
      </c>
      <c r="FM5" s="14" t="s">
        <v>629</v>
      </c>
      <c r="FN5" s="14" t="s">
        <v>629</v>
      </c>
      <c r="FO5" s="14" t="s">
        <v>629</v>
      </c>
      <c r="FP5" s="14" t="s">
        <v>629</v>
      </c>
      <c r="FQ5" s="14" t="s">
        <v>629</v>
      </c>
      <c r="FR5" s="14" t="s">
        <v>629</v>
      </c>
      <c r="FS5" s="14" t="s">
        <v>629</v>
      </c>
      <c r="FT5" s="14" t="s">
        <v>629</v>
      </c>
      <c r="FU5" s="14" t="s">
        <v>629</v>
      </c>
      <c r="FV5" s="14" t="s">
        <v>629</v>
      </c>
      <c r="FW5" s="2">
        <v>42</v>
      </c>
      <c r="FX5" s="2" t="s">
        <v>17</v>
      </c>
      <c r="FY5"/>
      <c r="GB5" t="s">
        <v>543</v>
      </c>
      <c r="GC5">
        <v>1</v>
      </c>
      <c r="GD5">
        <v>2</v>
      </c>
      <c r="GE5">
        <v>3</v>
      </c>
      <c r="GF5">
        <v>4</v>
      </c>
      <c r="GG5">
        <v>5</v>
      </c>
      <c r="GH5">
        <v>6</v>
      </c>
      <c r="GI5">
        <v>7</v>
      </c>
      <c r="GJ5">
        <v>8</v>
      </c>
      <c r="GK5">
        <v>9</v>
      </c>
      <c r="GL5">
        <v>10</v>
      </c>
      <c r="GM5">
        <v>11</v>
      </c>
      <c r="GN5">
        <v>12</v>
      </c>
      <c r="GO5">
        <v>13</v>
      </c>
      <c r="GP5">
        <v>14</v>
      </c>
      <c r="GQ5">
        <v>15</v>
      </c>
      <c r="GR5">
        <v>16</v>
      </c>
      <c r="GS5">
        <v>17</v>
      </c>
      <c r="GT5">
        <v>18</v>
      </c>
      <c r="GU5">
        <v>19</v>
      </c>
      <c r="GV5">
        <v>20</v>
      </c>
      <c r="GW5">
        <v>21</v>
      </c>
      <c r="GX5">
        <v>22</v>
      </c>
      <c r="GY5">
        <v>23</v>
      </c>
      <c r="HF5" t="s">
        <v>543</v>
      </c>
      <c r="HG5">
        <v>1</v>
      </c>
      <c r="HH5">
        <v>2</v>
      </c>
      <c r="HI5">
        <v>3</v>
      </c>
      <c r="HJ5">
        <v>4</v>
      </c>
      <c r="HK5">
        <v>5</v>
      </c>
      <c r="HL5">
        <v>6</v>
      </c>
      <c r="HM5">
        <v>7</v>
      </c>
      <c r="HN5">
        <v>8</v>
      </c>
      <c r="HO5">
        <v>9</v>
      </c>
      <c r="HP5">
        <v>10</v>
      </c>
      <c r="HQ5">
        <v>11</v>
      </c>
      <c r="HR5">
        <v>12</v>
      </c>
      <c r="HS5">
        <v>13</v>
      </c>
      <c r="HT5">
        <v>14</v>
      </c>
      <c r="HU5">
        <v>15</v>
      </c>
      <c r="HV5">
        <v>16</v>
      </c>
      <c r="HW5">
        <v>17</v>
      </c>
      <c r="HX5">
        <v>18</v>
      </c>
      <c r="HY5">
        <v>19</v>
      </c>
      <c r="HZ5">
        <v>20</v>
      </c>
      <c r="IA5">
        <v>21</v>
      </c>
      <c r="IB5">
        <v>22</v>
      </c>
      <c r="IC5">
        <v>23</v>
      </c>
      <c r="IJ5" s="2" t="s">
        <v>17</v>
      </c>
      <c r="IK5" s="2">
        <v>42</v>
      </c>
      <c r="IL5" s="14" t="str">
        <f>IF(ISERROR(VLOOKUP("Hybrid HIPS_"&amp;IL$4&amp;"_"&amp;$IK5,'Turkus Index'!$A:$D,4,FALSE)),"",VLOOKUP("Hybrid HIPS_"&amp;IL$4&amp;"_"&amp;$IK5,'Turkus Index'!$A:$D,4,FALSE))</f>
        <v/>
      </c>
      <c r="IM5" s="14" t="str">
        <f>IF(ISERROR(VLOOKUP("Hybrid HIPS_"&amp;IM$4&amp;"_"&amp;$IK5,'Turkus Index'!$A:$D,4,FALSE)),"",VLOOKUP("Hybrid HIPS_"&amp;IM$4&amp;"_"&amp;$IK5,'Turkus Index'!$A:$D,4,FALSE))</f>
        <v/>
      </c>
      <c r="IN5" s="14" t="str">
        <f>IF(ISERROR(VLOOKUP("Hybrid HIPS_"&amp;IN$4&amp;"_"&amp;$IK5,'Turkus Index'!$A:$D,4,FALSE)),"",VLOOKUP("Hybrid HIPS_"&amp;IN$4&amp;"_"&amp;$IK5,'Turkus Index'!$A:$D,4,FALSE))</f>
        <v/>
      </c>
      <c r="IO5" s="14" t="str">
        <f>IF(ISERROR(VLOOKUP("Hybrid HIPS_"&amp;IO$4&amp;"_"&amp;$IK5,'Turkus Index'!$A:$D,4,FALSE)),"",VLOOKUP("Hybrid HIPS_"&amp;IO$4&amp;"_"&amp;$IK5,'Turkus Index'!$A:$D,4,FALSE))</f>
        <v/>
      </c>
      <c r="IP5" s="14" t="str">
        <f>IF(ISERROR(VLOOKUP("Hybrid HIPS_"&amp;IP$4&amp;"_"&amp;$IK5,'Turkus Index'!$A:$D,4,FALSE)),"",VLOOKUP("Hybrid HIPS_"&amp;IP$4&amp;"_"&amp;$IK5,'Turkus Index'!$A:$D,4,FALSE))</f>
        <v/>
      </c>
      <c r="IQ5" s="14" t="str">
        <f>IF(ISERROR(VLOOKUP("Hybrid HIPS_"&amp;IQ$4&amp;"_"&amp;$IK5,'Turkus Index'!$A:$D,4,FALSE)),"",VLOOKUP("Hybrid HIPS_"&amp;IQ$4&amp;"_"&amp;$IK5,'Turkus Index'!$A:$D,4,FALSE))</f>
        <v/>
      </c>
      <c r="IR5" s="14" t="str">
        <f>IF(ISERROR(VLOOKUP("Hybrid HIPS_"&amp;IR$4&amp;"_"&amp;$IK5,'Turkus Index'!$A:$D,4,FALSE)),"",VLOOKUP("Hybrid HIPS_"&amp;IR$4&amp;"_"&amp;$IK5,'Turkus Index'!$A:$D,4,FALSE))</f>
        <v/>
      </c>
      <c r="IS5" s="14" t="str">
        <f>IF(ISERROR(VLOOKUP("Hybrid HIPS_"&amp;IS$4&amp;"_"&amp;$IK5,'Turkus Index'!$A:$D,4,FALSE)),"",VLOOKUP("Hybrid HIPS_"&amp;IS$4&amp;"_"&amp;$IK5,'Turkus Index'!$A:$D,4,FALSE))</f>
        <v/>
      </c>
      <c r="IT5" s="14" t="str">
        <f>IF(ISERROR(VLOOKUP("Hybrid HIPS_"&amp;IT$4&amp;"_"&amp;$IK5,'Turkus Index'!$A:$D,4,FALSE)),"",VLOOKUP("Hybrid HIPS_"&amp;IT$4&amp;"_"&amp;$IK5,'Turkus Index'!$A:$D,4,FALSE))</f>
        <v/>
      </c>
      <c r="IU5" s="14" t="str">
        <f>IF(ISERROR(VLOOKUP("Hybrid HIPS_"&amp;IU$4&amp;"_"&amp;$IK5,'Turkus Index'!$A:$D,4,FALSE)),"",VLOOKUP("Hybrid HIPS_"&amp;IU$4&amp;"_"&amp;$IK5,'Turkus Index'!$A:$D,4,FALSE))</f>
        <v/>
      </c>
      <c r="IV5" s="14" t="str">
        <f>IF(ISERROR(VLOOKUP("Hybrid HIPS_"&amp;IV$4&amp;"_"&amp;$IK5,'Turkus Index'!$A:$D,4,FALSE)),"",VLOOKUP("Hybrid HIPS_"&amp;IV$4&amp;"_"&amp;$IK5,'Turkus Index'!$A:$D,4,FALSE))</f>
        <v/>
      </c>
      <c r="IW5" s="14" t="str">
        <f>IF(ISERROR(VLOOKUP("Hybrid HIPS_"&amp;IW$4&amp;"_"&amp;$IK5,'Turkus Index'!$A:$D,4,FALSE)),"",VLOOKUP("Hybrid HIPS_"&amp;IW$4&amp;"_"&amp;$IK5,'Turkus Index'!$A:$D,4,FALSE))</f>
        <v/>
      </c>
      <c r="IX5" s="14" t="str">
        <f>IF(ISERROR(VLOOKUP("Hybrid HIPS_"&amp;IX$4&amp;"_"&amp;$IK5,'Turkus Index'!$A:$D,4,FALSE)),"",VLOOKUP("Hybrid HIPS_"&amp;IX$4&amp;"_"&amp;$IK5,'Turkus Index'!$A:$D,4,FALSE))</f>
        <v/>
      </c>
      <c r="IY5" s="14" t="str">
        <f>IF(ISERROR(VLOOKUP("Hybrid HIPS_"&amp;IY$4&amp;"_"&amp;$IK5,'Turkus Index'!$A:$D,4,FALSE)),"",VLOOKUP("Hybrid HIPS_"&amp;IY$4&amp;"_"&amp;$IK5,'Turkus Index'!$A:$D,4,FALSE))</f>
        <v/>
      </c>
      <c r="IZ5" s="14" t="str">
        <f>IF(ISERROR(VLOOKUP("Hybrid HIPS_"&amp;IZ$4&amp;"_"&amp;$IK5,'Turkus Index'!$A:$D,4,FALSE)),"",VLOOKUP("Hybrid HIPS_"&amp;IZ$4&amp;"_"&amp;$IK5,'Turkus Index'!$A:$D,4,FALSE))</f>
        <v/>
      </c>
      <c r="JA5" s="14" t="str">
        <f>IF(ISERROR(VLOOKUP("Hybrid HIPS_"&amp;JA$4&amp;"_"&amp;$IK5,'Turkus Index'!$A:$D,4,FALSE)),"",VLOOKUP("Hybrid HIPS_"&amp;JA$4&amp;"_"&amp;$IK5,'Turkus Index'!$A:$D,4,FALSE))</f>
        <v/>
      </c>
      <c r="JB5" s="14" t="str">
        <f>IF(ISERROR(VLOOKUP("Hybrid HIPS_"&amp;JB$4&amp;"_"&amp;$IK5,'Turkus Index'!$A:$D,4,FALSE)),"",VLOOKUP("Hybrid HIPS_"&amp;JB$4&amp;"_"&amp;$IK5,'Turkus Index'!$A:$D,4,FALSE))</f>
        <v/>
      </c>
      <c r="JC5" s="14" t="str">
        <f>IF(ISERROR(VLOOKUP("Hybrid HIPS_"&amp;JC$4&amp;"_"&amp;$IK5,'Turkus Index'!$A:$D,4,FALSE)),"",VLOOKUP("Hybrid HIPS_"&amp;JC$4&amp;"_"&amp;$IK5,'Turkus Index'!$A:$D,4,FALSE))</f>
        <v/>
      </c>
      <c r="JD5" s="14" t="str">
        <f>IF(ISERROR(VLOOKUP("Hybrid HIPS_"&amp;JD$4&amp;"_"&amp;$IK5,'Turkus Index'!$A:$D,4,FALSE)),"",VLOOKUP("Hybrid HIPS_"&amp;JD$4&amp;"_"&amp;$IK5,'Turkus Index'!$A:$D,4,FALSE))</f>
        <v/>
      </c>
      <c r="JE5" s="14" t="str">
        <f>IF(ISERROR(VLOOKUP("Hybrid HIPS_"&amp;JE$4&amp;"_"&amp;$IK5,'Turkus Index'!$A:$D,4,FALSE)),"",VLOOKUP("Hybrid HIPS_"&amp;JE$4&amp;"_"&amp;$IK5,'Turkus Index'!$A:$D,4,FALSE))</f>
        <v/>
      </c>
      <c r="JF5" s="14" t="str">
        <f>IF(ISERROR(VLOOKUP("Hybrid HIPS_"&amp;JF$4&amp;"_"&amp;$IK5,'Turkus Index'!$A:$D,4,FALSE)),"",VLOOKUP("Hybrid HIPS_"&amp;JF$4&amp;"_"&amp;$IK5,'Turkus Index'!$A:$D,4,FALSE))</f>
        <v/>
      </c>
      <c r="JG5" s="2">
        <v>42</v>
      </c>
      <c r="JH5" s="2" t="s">
        <v>17</v>
      </c>
      <c r="JI5"/>
      <c r="JL5" t="s">
        <v>543</v>
      </c>
      <c r="JM5">
        <v>1</v>
      </c>
      <c r="JN5">
        <v>2</v>
      </c>
      <c r="JO5">
        <v>3</v>
      </c>
      <c r="JP5">
        <v>4</v>
      </c>
      <c r="JQ5">
        <v>5</v>
      </c>
      <c r="JR5">
        <v>6</v>
      </c>
      <c r="JS5">
        <v>7</v>
      </c>
      <c r="JT5">
        <v>8</v>
      </c>
      <c r="JU5">
        <v>9</v>
      </c>
      <c r="JV5">
        <v>10</v>
      </c>
      <c r="JW5">
        <v>11</v>
      </c>
      <c r="JX5">
        <v>12</v>
      </c>
      <c r="JY5">
        <v>13</v>
      </c>
      <c r="JZ5">
        <v>14</v>
      </c>
      <c r="KA5">
        <v>15</v>
      </c>
      <c r="KB5">
        <v>16</v>
      </c>
      <c r="KC5">
        <v>17</v>
      </c>
      <c r="KD5">
        <v>18</v>
      </c>
      <c r="KE5">
        <v>19</v>
      </c>
      <c r="KF5">
        <v>20</v>
      </c>
      <c r="KG5">
        <v>21</v>
      </c>
      <c r="KH5">
        <v>22</v>
      </c>
      <c r="KI5">
        <v>23</v>
      </c>
      <c r="KM5" s="2" t="s">
        <v>17</v>
      </c>
      <c r="KN5" s="2">
        <v>42</v>
      </c>
      <c r="KO5" s="14" t="str">
        <f>IF(ISERROR(VLOOKUP("Hybrid HIPS_"&amp;KO$4&amp;"_"&amp;$KN5,'[1]Missouri Valley Hybrid HIPS'!$A:$P,15,FALSE)),"",VLOOKUP("Hybrid HIPS_"&amp;KO$4&amp;"_"&amp;$KN5,'[1]Missouri Valley Hybrid HIPS'!$A:$P,15,FALSE))</f>
        <v/>
      </c>
      <c r="KP5" s="14" t="str">
        <f>IF(ISERROR(VLOOKUP("Hybrid HIPS_"&amp;KP$4&amp;"_"&amp;$KN5,'[1]Missouri Valley Hybrid HIPS'!$A:$P,15,FALSE)),"",VLOOKUP("Hybrid HIPS_"&amp;KP$4&amp;"_"&amp;$KN5,'[1]Missouri Valley Hybrid HIPS'!$A:$P,15,FALSE))</f>
        <v/>
      </c>
      <c r="KQ5" s="14" t="str">
        <f>IF(ISERROR(VLOOKUP("Hybrid HIPS_"&amp;KQ$4&amp;"_"&amp;$KN5,'[1]Missouri Valley Hybrid HIPS'!$A:$P,15,FALSE)),"",VLOOKUP("Hybrid HIPS_"&amp;KQ$4&amp;"_"&amp;$KN5,'[1]Missouri Valley Hybrid HIPS'!$A:$P,15,FALSE))</f>
        <v/>
      </c>
      <c r="KR5" s="14" t="str">
        <f>IF(ISERROR(VLOOKUP("Hybrid HIPS_"&amp;KR$4&amp;"_"&amp;$KN5,'[1]Missouri Valley Hybrid HIPS'!$A:$P,15,FALSE)),"",VLOOKUP("Hybrid HIPS_"&amp;KR$4&amp;"_"&amp;$KN5,'[1]Missouri Valley Hybrid HIPS'!$A:$P,15,FALSE))</f>
        <v/>
      </c>
      <c r="KS5" s="14" t="str">
        <f>IF(ISERROR(VLOOKUP("Hybrid HIPS_"&amp;KS$4&amp;"_"&amp;$KN5,'[1]Missouri Valley Hybrid HIPS'!$A:$P,15,FALSE)),"",VLOOKUP("Hybrid HIPS_"&amp;KS$4&amp;"_"&amp;$KN5,'[1]Missouri Valley Hybrid HIPS'!$A:$P,15,FALSE))</f>
        <v/>
      </c>
      <c r="KT5" s="14" t="str">
        <f>IF(ISERROR(VLOOKUP("Hybrid HIPS_"&amp;KT$4&amp;"_"&amp;$KN5,'[1]Missouri Valley Hybrid HIPS'!$A:$P,15,FALSE)),"",VLOOKUP("Hybrid HIPS_"&amp;KT$4&amp;"_"&amp;$KN5,'[1]Missouri Valley Hybrid HIPS'!$A:$P,15,FALSE))</f>
        <v/>
      </c>
      <c r="KU5" s="14" t="str">
        <f>IF(ISERROR(VLOOKUP("Hybrid HIPS_"&amp;KU$4&amp;"_"&amp;$KN5,'[1]Missouri Valley Hybrid HIPS'!$A:$P,15,FALSE)),"",VLOOKUP("Hybrid HIPS_"&amp;KU$4&amp;"_"&amp;$KN5,'[1]Missouri Valley Hybrid HIPS'!$A:$P,15,FALSE))</f>
        <v/>
      </c>
      <c r="KV5" s="14" t="str">
        <f>IF(ISERROR(VLOOKUP("Hybrid HIPS_"&amp;KV$4&amp;"_"&amp;$KN5,'[1]Missouri Valley Hybrid HIPS'!$A:$P,15,FALSE)),"",VLOOKUP("Hybrid HIPS_"&amp;KV$4&amp;"_"&amp;$KN5,'[1]Missouri Valley Hybrid HIPS'!$A:$P,15,FALSE))</f>
        <v/>
      </c>
      <c r="KW5" s="14" t="str">
        <f>IF(ISERROR(VLOOKUP("Hybrid HIPS_"&amp;KW$4&amp;"_"&amp;$KN5,'[1]Missouri Valley Hybrid HIPS'!$A:$P,15,FALSE)),"",VLOOKUP("Hybrid HIPS_"&amp;KW$4&amp;"_"&amp;$KN5,'[1]Missouri Valley Hybrid HIPS'!$A:$P,15,FALSE))</f>
        <v/>
      </c>
      <c r="KX5" s="14" t="str">
        <f>IF(ISERROR(VLOOKUP("Hybrid HIPS_"&amp;KX$4&amp;"_"&amp;$KN5,'[1]Missouri Valley Hybrid HIPS'!$A:$P,15,FALSE)),"",VLOOKUP("Hybrid HIPS_"&amp;KX$4&amp;"_"&amp;$KN5,'[1]Missouri Valley Hybrid HIPS'!$A:$P,15,FALSE))</f>
        <v/>
      </c>
      <c r="KY5" s="14" t="str">
        <f>IF(ISERROR(VLOOKUP("Hybrid HIPS_"&amp;KY$4&amp;"_"&amp;$KN5,'[1]Missouri Valley Hybrid HIPS'!$A:$P,15,FALSE)),"",VLOOKUP("Hybrid HIPS_"&amp;KY$4&amp;"_"&amp;$KN5,'[1]Missouri Valley Hybrid HIPS'!$A:$P,15,FALSE))</f>
        <v/>
      </c>
      <c r="KZ5" s="14" t="str">
        <f>IF(ISERROR(VLOOKUP("Hybrid HIPS_"&amp;KZ$4&amp;"_"&amp;$KN5,'[1]Missouri Valley Hybrid HIPS'!$A:$P,15,FALSE)),"",VLOOKUP("Hybrid HIPS_"&amp;KZ$4&amp;"_"&amp;$KN5,'[1]Missouri Valley Hybrid HIPS'!$A:$P,15,FALSE))</f>
        <v/>
      </c>
      <c r="LA5" s="14" t="str">
        <f>IF(ISERROR(VLOOKUP("Hybrid HIPS_"&amp;LA$4&amp;"_"&amp;$KN5,'[1]Missouri Valley Hybrid HIPS'!$A:$P,15,FALSE)),"",VLOOKUP("Hybrid HIPS_"&amp;LA$4&amp;"_"&amp;$KN5,'[1]Missouri Valley Hybrid HIPS'!$A:$P,15,FALSE))</f>
        <v/>
      </c>
      <c r="LB5" s="14" t="str">
        <f>IF(ISERROR(VLOOKUP("Hybrid HIPS_"&amp;LB$4&amp;"_"&amp;$KN5,'[1]Missouri Valley Hybrid HIPS'!$A:$P,15,FALSE)),"",VLOOKUP("Hybrid HIPS_"&amp;LB$4&amp;"_"&amp;$KN5,'[1]Missouri Valley Hybrid HIPS'!$A:$P,15,FALSE))</f>
        <v/>
      </c>
      <c r="LC5" s="14" t="str">
        <f>IF(ISERROR(VLOOKUP("Hybrid HIPS_"&amp;LC$4&amp;"_"&amp;$KN5,'[1]Missouri Valley Hybrid HIPS'!$A:$P,15,FALSE)),"",VLOOKUP("Hybrid HIPS_"&amp;LC$4&amp;"_"&amp;$KN5,'[1]Missouri Valley Hybrid HIPS'!$A:$P,15,FALSE))</f>
        <v/>
      </c>
      <c r="LD5" s="14" t="str">
        <f>IF(ISERROR(VLOOKUP("Hybrid HIPS_"&amp;LD$4&amp;"_"&amp;$KN5,'[1]Missouri Valley Hybrid HIPS'!$A:$P,15,FALSE)),"",VLOOKUP("Hybrid HIPS_"&amp;LD$4&amp;"_"&amp;$KN5,'[1]Missouri Valley Hybrid HIPS'!$A:$P,15,FALSE))</f>
        <v/>
      </c>
      <c r="LE5" s="14" t="str">
        <f>IF(ISERROR(VLOOKUP("Hybrid HIPS_"&amp;LE$4&amp;"_"&amp;$KN5,'[1]Missouri Valley Hybrid HIPS'!$A:$P,15,FALSE)),"",VLOOKUP("Hybrid HIPS_"&amp;LE$4&amp;"_"&amp;$KN5,'[1]Missouri Valley Hybrid HIPS'!$A:$P,15,FALSE))</f>
        <v/>
      </c>
      <c r="LF5" s="14" t="str">
        <f>IF(ISERROR(VLOOKUP("Hybrid HIPS_"&amp;LF$4&amp;"_"&amp;$KN5,'[1]Missouri Valley Hybrid HIPS'!$A:$P,15,FALSE)),"",VLOOKUP("Hybrid HIPS_"&amp;LF$4&amp;"_"&amp;$KN5,'[1]Missouri Valley Hybrid HIPS'!$A:$P,15,FALSE))</f>
        <v/>
      </c>
      <c r="LG5" s="14" t="str">
        <f>IF(ISERROR(VLOOKUP("Hybrid HIPS_"&amp;LG$4&amp;"_"&amp;$KN5,'[1]Missouri Valley Hybrid HIPS'!$A:$P,15,FALSE)),"",VLOOKUP("Hybrid HIPS_"&amp;LG$4&amp;"_"&amp;$KN5,'[1]Missouri Valley Hybrid HIPS'!$A:$P,15,FALSE))</f>
        <v/>
      </c>
      <c r="LH5" s="14" t="str">
        <f>IF(ISERROR(VLOOKUP("Hybrid HIPS_"&amp;LH$4&amp;"_"&amp;$KN5,'[1]Missouri Valley Hybrid HIPS'!$A:$P,15,FALSE)),"",VLOOKUP("Hybrid HIPS_"&amp;LH$4&amp;"_"&amp;$KN5,'[1]Missouri Valley Hybrid HIPS'!$A:$P,15,FALSE))</f>
        <v/>
      </c>
      <c r="LI5" s="14" t="str">
        <f>IF(ISERROR(VLOOKUP("Hybrid HIPS_"&amp;LI$4&amp;"_"&amp;$KN5,'[1]Missouri Valley Hybrid HIPS'!$A:$P,15,FALSE)),"",VLOOKUP("Hybrid HIPS_"&amp;LI$4&amp;"_"&amp;$KN5,'[1]Missouri Valley Hybrid HIPS'!$A:$P,15,FALSE))</f>
        <v/>
      </c>
      <c r="LJ5" s="2">
        <v>42</v>
      </c>
      <c r="LK5" s="2" t="s">
        <v>17</v>
      </c>
      <c r="LL5"/>
      <c r="LO5" t="s">
        <v>543</v>
      </c>
      <c r="LP5">
        <v>1</v>
      </c>
      <c r="LQ5">
        <v>2</v>
      </c>
      <c r="LR5">
        <v>3</v>
      </c>
      <c r="LS5">
        <v>4</v>
      </c>
      <c r="LT5">
        <v>5</v>
      </c>
      <c r="LU5">
        <v>6</v>
      </c>
      <c r="LV5">
        <v>7</v>
      </c>
      <c r="LW5">
        <v>8</v>
      </c>
      <c r="LX5">
        <v>9</v>
      </c>
      <c r="LY5">
        <v>10</v>
      </c>
      <c r="LZ5">
        <v>11</v>
      </c>
      <c r="MA5">
        <v>12</v>
      </c>
      <c r="MB5">
        <v>13</v>
      </c>
      <c r="MC5">
        <v>14</v>
      </c>
      <c r="MD5">
        <v>15</v>
      </c>
      <c r="ME5">
        <v>16</v>
      </c>
      <c r="MF5">
        <v>17</v>
      </c>
      <c r="MG5">
        <v>18</v>
      </c>
      <c r="MH5">
        <v>19</v>
      </c>
      <c r="MI5">
        <v>20</v>
      </c>
      <c r="MJ5">
        <v>21</v>
      </c>
      <c r="MK5">
        <v>22</v>
      </c>
      <c r="ML5">
        <v>23</v>
      </c>
      <c r="MQ5" s="2" t="s">
        <v>17</v>
      </c>
      <c r="MR5" s="2">
        <v>42</v>
      </c>
      <c r="MS5" s="14" t="str">
        <f>IF(ISERROR(VLOOKUP("Hybrid HIPS_"&amp;MS$4&amp;"_"&amp;$KN5,'[1]Missouri Valley Hybrid HIPS'!$A:$P,15,FALSE)),"",VLOOKUP("Hybrid HIPS_"&amp;MS$4&amp;"_"&amp;$KN5,'[1]Missouri Valley Hybrid HIPS'!$A:$P,15,FALSE))</f>
        <v/>
      </c>
      <c r="MT5" s="14" t="str">
        <f>IF(ISERROR(VLOOKUP("Hybrid HIPS_"&amp;MT$4&amp;"_"&amp;$KN5,'[1]Missouri Valley Hybrid HIPS'!$A:$P,15,FALSE)),"",VLOOKUP("Hybrid HIPS_"&amp;MT$4&amp;"_"&amp;$KN5,'[1]Missouri Valley Hybrid HIPS'!$A:$P,15,FALSE))</f>
        <v/>
      </c>
      <c r="MU5" s="14" t="str">
        <f>IF(ISERROR(VLOOKUP("Hybrid HIPS_"&amp;MU$4&amp;"_"&amp;$KN5,'[1]Missouri Valley Hybrid HIPS'!$A:$P,15,FALSE)),"",VLOOKUP("Hybrid HIPS_"&amp;MU$4&amp;"_"&amp;$KN5,'[1]Missouri Valley Hybrid HIPS'!$A:$P,15,FALSE))</f>
        <v/>
      </c>
      <c r="MV5" s="14" t="str">
        <f>IF(ISERROR(VLOOKUP("Hybrid HIPS_"&amp;MV$4&amp;"_"&amp;$KN5,'[1]Missouri Valley Hybrid HIPS'!$A:$P,15,FALSE)),"",VLOOKUP("Hybrid HIPS_"&amp;MV$4&amp;"_"&amp;$KN5,'[1]Missouri Valley Hybrid HIPS'!$A:$P,15,FALSE))</f>
        <v/>
      </c>
      <c r="MW5" s="14" t="str">
        <f>IF(ISERROR(VLOOKUP("Hybrid HIPS_"&amp;MW$4&amp;"_"&amp;$KN5,'[1]Missouri Valley Hybrid HIPS'!$A:$P,15,FALSE)),"",VLOOKUP("Hybrid HIPS_"&amp;MW$4&amp;"_"&amp;$KN5,'[1]Missouri Valley Hybrid HIPS'!$A:$P,15,FALSE))</f>
        <v/>
      </c>
      <c r="MX5" s="14" t="str">
        <f>IF(ISERROR(VLOOKUP("Hybrid HIPS_"&amp;MX$4&amp;"_"&amp;$KN5,'[1]Missouri Valley Hybrid HIPS'!$A:$P,15,FALSE)),"",VLOOKUP("Hybrid HIPS_"&amp;MX$4&amp;"_"&amp;$KN5,'[1]Missouri Valley Hybrid HIPS'!$A:$P,15,FALSE))</f>
        <v/>
      </c>
      <c r="MY5" s="14" t="str">
        <f>IF(ISERROR(VLOOKUP("Hybrid HIPS_"&amp;MY$4&amp;"_"&amp;$KN5,'[1]Missouri Valley Hybrid HIPS'!$A:$P,15,FALSE)),"",VLOOKUP("Hybrid HIPS_"&amp;MY$4&amp;"_"&amp;$KN5,'[1]Missouri Valley Hybrid HIPS'!$A:$P,15,FALSE))</f>
        <v/>
      </c>
      <c r="MZ5" s="14" t="str">
        <f>IF(ISERROR(VLOOKUP("Hybrid HIPS_"&amp;MZ$4&amp;"_"&amp;$KN5,'[1]Missouri Valley Hybrid HIPS'!$A:$P,15,FALSE)),"",VLOOKUP("Hybrid HIPS_"&amp;MZ$4&amp;"_"&amp;$KN5,'[1]Missouri Valley Hybrid HIPS'!$A:$P,15,FALSE))</f>
        <v/>
      </c>
      <c r="NA5" s="14" t="str">
        <f>IF(ISERROR(VLOOKUP("Hybrid HIPS_"&amp;NA$4&amp;"_"&amp;$KN5,'[1]Missouri Valley Hybrid HIPS'!$A:$P,15,FALSE)),"",VLOOKUP("Hybrid HIPS_"&amp;NA$4&amp;"_"&amp;$KN5,'[1]Missouri Valley Hybrid HIPS'!$A:$P,15,FALSE))</f>
        <v/>
      </c>
      <c r="NB5" s="14" t="str">
        <f>IF(ISERROR(VLOOKUP("Hybrid HIPS_"&amp;NB$4&amp;"_"&amp;$KN5,'[1]Missouri Valley Hybrid HIPS'!$A:$P,15,FALSE)),"",VLOOKUP("Hybrid HIPS_"&amp;NB$4&amp;"_"&amp;$KN5,'[1]Missouri Valley Hybrid HIPS'!$A:$P,15,FALSE))</f>
        <v/>
      </c>
      <c r="NC5" s="14" t="str">
        <f>IF(ISERROR(VLOOKUP("Hybrid HIPS_"&amp;NC$4&amp;"_"&amp;$KN5,'[1]Missouri Valley Hybrid HIPS'!$A:$P,15,FALSE)),"",VLOOKUP("Hybrid HIPS_"&amp;NC$4&amp;"_"&amp;$KN5,'[1]Missouri Valley Hybrid HIPS'!$A:$P,15,FALSE))</f>
        <v/>
      </c>
      <c r="ND5" s="14" t="str">
        <f>IF(ISERROR(VLOOKUP("Hybrid HIPS_"&amp;ND$4&amp;"_"&amp;$KN5,'[1]Missouri Valley Hybrid HIPS'!$A:$P,15,FALSE)),"",VLOOKUP("Hybrid HIPS_"&amp;ND$4&amp;"_"&amp;$KN5,'[1]Missouri Valley Hybrid HIPS'!$A:$P,15,FALSE))</f>
        <v/>
      </c>
      <c r="NE5" s="14" t="str">
        <f>IF(ISERROR(VLOOKUP("Hybrid HIPS_"&amp;NE$4&amp;"_"&amp;$KN5,'[1]Missouri Valley Hybrid HIPS'!$A:$P,15,FALSE)),"",VLOOKUP("Hybrid HIPS_"&amp;NE$4&amp;"_"&amp;$KN5,'[1]Missouri Valley Hybrid HIPS'!$A:$P,15,FALSE))</f>
        <v/>
      </c>
      <c r="NF5" s="14" t="str">
        <f>IF(ISERROR(VLOOKUP("Hybrid HIPS_"&amp;NF$4&amp;"_"&amp;$KN5,'[1]Missouri Valley Hybrid HIPS'!$A:$P,15,FALSE)),"",VLOOKUP("Hybrid HIPS_"&amp;NF$4&amp;"_"&amp;$KN5,'[1]Missouri Valley Hybrid HIPS'!$A:$P,15,FALSE))</f>
        <v/>
      </c>
      <c r="NG5" s="14" t="str">
        <f>IF(ISERROR(VLOOKUP("Hybrid HIPS_"&amp;NG$4&amp;"_"&amp;$KN5,'[1]Missouri Valley Hybrid HIPS'!$A:$P,15,FALSE)),"",VLOOKUP("Hybrid HIPS_"&amp;NG$4&amp;"_"&amp;$KN5,'[1]Missouri Valley Hybrid HIPS'!$A:$P,15,FALSE))</f>
        <v/>
      </c>
      <c r="NH5" s="14" t="str">
        <f>IF(ISERROR(VLOOKUP("Hybrid HIPS_"&amp;NH$4&amp;"_"&amp;$KN5,'[1]Missouri Valley Hybrid HIPS'!$A:$P,15,FALSE)),"",VLOOKUP("Hybrid HIPS_"&amp;NH$4&amp;"_"&amp;$KN5,'[1]Missouri Valley Hybrid HIPS'!$A:$P,15,FALSE))</f>
        <v/>
      </c>
      <c r="NI5" s="14" t="str">
        <f>IF(ISERROR(VLOOKUP("Hybrid HIPS_"&amp;NI$4&amp;"_"&amp;$KN5,'[1]Missouri Valley Hybrid HIPS'!$A:$P,15,FALSE)),"",VLOOKUP("Hybrid HIPS_"&amp;NI$4&amp;"_"&amp;$KN5,'[1]Missouri Valley Hybrid HIPS'!$A:$P,15,FALSE))</f>
        <v/>
      </c>
      <c r="NJ5" s="14" t="str">
        <f>IF(ISERROR(VLOOKUP("Hybrid HIPS_"&amp;NJ$4&amp;"_"&amp;$KN5,'[1]Missouri Valley Hybrid HIPS'!$A:$P,15,FALSE)),"",VLOOKUP("Hybrid HIPS_"&amp;NJ$4&amp;"_"&amp;$KN5,'[1]Missouri Valley Hybrid HIPS'!$A:$P,15,FALSE))</f>
        <v/>
      </c>
      <c r="NK5" s="14" t="str">
        <f>IF(ISERROR(VLOOKUP("Hybrid HIPS_"&amp;NK$4&amp;"_"&amp;$KN5,'[1]Missouri Valley Hybrid HIPS'!$A:$P,15,FALSE)),"",VLOOKUP("Hybrid HIPS_"&amp;NK$4&amp;"_"&amp;$KN5,'[1]Missouri Valley Hybrid HIPS'!$A:$P,15,FALSE))</f>
        <v/>
      </c>
      <c r="NL5" s="14" t="str">
        <f>IF(ISERROR(VLOOKUP("Hybrid HIPS_"&amp;NL$4&amp;"_"&amp;$KN5,'[1]Missouri Valley Hybrid HIPS'!$A:$P,15,FALSE)),"",VLOOKUP("Hybrid HIPS_"&amp;NL$4&amp;"_"&amp;$KN5,'[1]Missouri Valley Hybrid HIPS'!$A:$P,15,FALSE))</f>
        <v/>
      </c>
      <c r="NM5" s="14" t="str">
        <f>IF(ISERROR(VLOOKUP("Hybrid HIPS_"&amp;NM$4&amp;"_"&amp;$KN5,'[1]Missouri Valley Hybrid HIPS'!$A:$P,15,FALSE)),"",VLOOKUP("Hybrid HIPS_"&amp;NM$4&amp;"_"&amp;$KN5,'[1]Missouri Valley Hybrid HIPS'!$A:$P,15,FALSE))</f>
        <v/>
      </c>
      <c r="NN5" s="2">
        <v>42</v>
      </c>
      <c r="NO5" s="2" t="s">
        <v>17</v>
      </c>
      <c r="NP5"/>
      <c r="NS5" t="s">
        <v>543</v>
      </c>
      <c r="NT5">
        <v>1</v>
      </c>
      <c r="NU5">
        <v>2</v>
      </c>
      <c r="NV5">
        <v>3</v>
      </c>
      <c r="NW5">
        <v>4</v>
      </c>
      <c r="NX5">
        <v>5</v>
      </c>
      <c r="NY5">
        <v>6</v>
      </c>
      <c r="NZ5">
        <v>7</v>
      </c>
      <c r="OA5">
        <v>8</v>
      </c>
      <c r="OB5">
        <v>9</v>
      </c>
      <c r="OC5">
        <v>10</v>
      </c>
      <c r="OD5">
        <v>11</v>
      </c>
      <c r="OE5">
        <v>12</v>
      </c>
      <c r="OF5">
        <v>13</v>
      </c>
      <c r="OG5">
        <v>14</v>
      </c>
      <c r="OH5">
        <v>15</v>
      </c>
      <c r="OI5">
        <v>16</v>
      </c>
      <c r="OJ5">
        <v>17</v>
      </c>
      <c r="OK5">
        <v>18</v>
      </c>
      <c r="OL5">
        <v>19</v>
      </c>
      <c r="OM5">
        <v>20</v>
      </c>
      <c r="ON5">
        <v>21</v>
      </c>
      <c r="OO5">
        <v>22</v>
      </c>
      <c r="OP5">
        <v>23</v>
      </c>
    </row>
    <row r="6" spans="1:406" x14ac:dyDescent="0.45">
      <c r="A6" s="18" t="s">
        <v>590</v>
      </c>
      <c r="D6" s="2"/>
      <c r="E6" s="2">
        <v>41</v>
      </c>
      <c r="F6" s="14" t="str">
        <f>IF(ISERROR(VLOOKUP("Hybrid HIPS"&amp;"_"&amp;F$4&amp;"_"&amp;$E6,'Turkus Index'!$A:$D,4,FALSE)),"NA",VLOOKUP("Hybrid HIPS"&amp;"_"&amp;F$4&amp;"_"&amp;$E6,'Turkus Index'!$A:$D,4,FALSE))</f>
        <v>NA</v>
      </c>
      <c r="G6" s="14" t="str">
        <f>IF(ISERROR(VLOOKUP("Hybrid HIPS"&amp;"_"&amp;G$4&amp;"_"&amp;$E6,'Turkus Index'!$A:$D,4,FALSE)),"NA",VLOOKUP("Hybrid HIPS"&amp;"_"&amp;G$4&amp;"_"&amp;$E6,'Turkus Index'!$A:$D,4,FALSE))</f>
        <v>NA</v>
      </c>
      <c r="H6" s="14" t="str">
        <f>IF(ISERROR(VLOOKUP("Hybrid HIPS"&amp;"_"&amp;H$4&amp;"_"&amp;$E6,'Turkus Index'!$A:$D,4,FALSE)),"NA",VLOOKUP("Hybrid HIPS"&amp;"_"&amp;H$4&amp;"_"&amp;$E6,'Turkus Index'!$A:$D,4,FALSE))</f>
        <v>NA</v>
      </c>
      <c r="I6" s="14" t="str">
        <f>IF(ISERROR(VLOOKUP("Hybrid HIPS"&amp;"_"&amp;I$4&amp;"_"&amp;$E6,'Turkus Index'!$A:$D,4,FALSE)),"NA",VLOOKUP("Hybrid HIPS"&amp;"_"&amp;I$4&amp;"_"&amp;$E6,'Turkus Index'!$A:$D,4,FALSE))</f>
        <v>NA</v>
      </c>
      <c r="J6" s="14" t="str">
        <f>IF(ISERROR(VLOOKUP("Hybrid HIPS"&amp;"_"&amp;J$4&amp;"_"&amp;$E6,'Turkus Index'!$A:$D,4,FALSE)),"NA",VLOOKUP("Hybrid HIPS"&amp;"_"&amp;J$4&amp;"_"&amp;$E6,'Turkus Index'!$A:$D,4,FALSE))</f>
        <v>NA</v>
      </c>
      <c r="K6" s="14" t="str">
        <f>IF(ISERROR(VLOOKUP("Hybrid HIPS"&amp;"_"&amp;K$4&amp;"_"&amp;$E6,'Turkus Index'!$A:$D,4,FALSE)),"NA",VLOOKUP("Hybrid HIPS"&amp;"_"&amp;K$4&amp;"_"&amp;$E6,'Turkus Index'!$A:$D,4,FALSE))</f>
        <v>NA</v>
      </c>
      <c r="L6" s="14" t="str">
        <f>IF(ISERROR(VLOOKUP("Hybrid HIPS"&amp;"_"&amp;L$4&amp;"_"&amp;$E6,'Turkus Index'!$A:$D,4,FALSE)),"NA",VLOOKUP("Hybrid HIPS"&amp;"_"&amp;L$4&amp;"_"&amp;$E6,'Turkus Index'!$A:$D,4,FALSE))</f>
        <v>NA</v>
      </c>
      <c r="M6" s="14" t="str">
        <f>IF(ISERROR(VLOOKUP("Hybrid HIPS"&amp;"_"&amp;M$4&amp;"_"&amp;$E6,'Turkus Index'!$A:$D,4,FALSE)),"NA",VLOOKUP("Hybrid HIPS"&amp;"_"&amp;M$4&amp;"_"&amp;$E6,'Turkus Index'!$A:$D,4,FALSE))</f>
        <v>NA</v>
      </c>
      <c r="N6" s="14" t="str">
        <f>IF(ISERROR(VLOOKUP("Hybrid HIPS"&amp;"_"&amp;N$4&amp;"_"&amp;$E6,'Turkus Index'!$A:$D,4,FALSE)),"NA",VLOOKUP("Hybrid HIPS"&amp;"_"&amp;N$4&amp;"_"&amp;$E6,'Turkus Index'!$A:$D,4,FALSE))</f>
        <v>NA</v>
      </c>
      <c r="O6" s="14" t="str">
        <f>IF(ISERROR(VLOOKUP("Hybrid HIPS"&amp;"_"&amp;O$4&amp;"_"&amp;$E6,'Turkus Index'!$A:$D,4,FALSE)),"NA",VLOOKUP("Hybrid HIPS"&amp;"_"&amp;O$4&amp;"_"&amp;$E6,'Turkus Index'!$A:$D,4,FALSE))</f>
        <v>NA</v>
      </c>
      <c r="P6" s="14" t="str">
        <f>IF(ISERROR(VLOOKUP("Hybrid HIPS"&amp;"_"&amp;P$4&amp;"_"&amp;$E6,'Turkus Index'!$A:$D,4,FALSE)),"NA",VLOOKUP("Hybrid HIPS"&amp;"_"&amp;P$4&amp;"_"&amp;$E6,'Turkus Index'!$A:$D,4,FALSE))</f>
        <v>NA</v>
      </c>
      <c r="Q6" s="19" t="str">
        <f>IF(ISERROR(VLOOKUP("Hybrid HIPS"&amp;"_"&amp;Q$4&amp;"_"&amp;$E6,'Turkus Index'!$A:$D,4,FALSE)),"NA",VLOOKUP("Hybrid HIPS"&amp;"_"&amp;Q$4&amp;"_"&amp;$E6,'Turkus Index'!$A:$D,4,FALSE))</f>
        <v>NA</v>
      </c>
      <c r="R6" s="28">
        <f>IF(ISERROR(VLOOKUP("Hybrid HIPS"&amp;"_"&amp;R$4&amp;"_"&amp;$E6,'Turkus Index'!$A:$D,4,FALSE)),"NA",VLOOKUP("Hybrid HIPS"&amp;"_"&amp;R$4&amp;"_"&amp;$E6,'Turkus Index'!$A:$D,4,FALSE))</f>
        <v>223</v>
      </c>
      <c r="S6" s="49">
        <f>IF(ISERROR(VLOOKUP("Hybrid HIPS"&amp;"_"&amp;S$4&amp;"_"&amp;$E6,'Turkus Index'!$A:$D,4,FALSE)),"NA",VLOOKUP("Hybrid HIPS"&amp;"_"&amp;S$4&amp;"_"&amp;$E6,'Turkus Index'!$A:$D,4,FALSE))</f>
        <v>224</v>
      </c>
      <c r="T6" s="49">
        <f>IF(ISERROR(VLOOKUP("Hybrid HIPS"&amp;"_"&amp;T$4&amp;"_"&amp;$E6,'Turkus Index'!$A:$D,4,FALSE)),"NA",VLOOKUP("Hybrid HIPS"&amp;"_"&amp;T$4&amp;"_"&amp;$E6,'Turkus Index'!$A:$D,4,FALSE))</f>
        <v>225</v>
      </c>
      <c r="U6" s="49">
        <f>IF(ISERROR(VLOOKUP("Hybrid HIPS"&amp;"_"&amp;U$4&amp;"_"&amp;$E6,'Turkus Index'!$A:$D,4,FALSE)),"NA",VLOOKUP("Hybrid HIPS"&amp;"_"&amp;U$4&amp;"_"&amp;$E6,'Turkus Index'!$A:$D,4,FALSE))</f>
        <v>226</v>
      </c>
      <c r="V6" s="49">
        <f>IF(ISERROR(VLOOKUP("Hybrid HIPS"&amp;"_"&amp;V$4&amp;"_"&amp;$E6,'Turkus Index'!$A:$D,4,FALSE)),"NA",VLOOKUP("Hybrid HIPS"&amp;"_"&amp;V$4&amp;"_"&amp;$E6,'Turkus Index'!$A:$D,4,FALSE))</f>
        <v>227</v>
      </c>
      <c r="W6" s="49">
        <f>IF(ISERROR(VLOOKUP("Hybrid HIPS"&amp;"_"&amp;W$4&amp;"_"&amp;$E6,'Turkus Index'!$A:$D,4,FALSE)),"NA",VLOOKUP("Hybrid HIPS"&amp;"_"&amp;W$4&amp;"_"&amp;$E6,'Turkus Index'!$A:$D,4,FALSE))</f>
        <v>228</v>
      </c>
      <c r="X6" s="50">
        <f>IF(ISERROR(VLOOKUP("Hybrid HIPS"&amp;"_"&amp;X$4&amp;"_"&amp;$E6,'Turkus Index'!$A:$D,4,FALSE)),"NA",VLOOKUP("Hybrid HIPS"&amp;"_"&amp;X$4&amp;"_"&amp;$E6,'Turkus Index'!$A:$D,4,FALSE))</f>
        <v>229</v>
      </c>
      <c r="Y6" s="49">
        <f>IF(ISERROR(VLOOKUP("Hybrid HIPS"&amp;"_"&amp;Y$4&amp;"_"&amp;$E6,'Turkus Index'!$A:$D,4,FALSE)),"NA",VLOOKUP("Hybrid HIPS"&amp;"_"&amp;Y$4&amp;"_"&amp;$E6,'Turkus Index'!$A:$D,4,FALSE))</f>
        <v>230</v>
      </c>
      <c r="Z6" s="29">
        <f>IF(ISERROR(VLOOKUP("Hybrid HIPS"&amp;"_"&amp;Z$4&amp;"_"&amp;$E6,'Turkus Index'!$A:$D,4,FALSE)),"NA",VLOOKUP("Hybrid HIPS"&amp;"_"&amp;Z$4&amp;"_"&amp;$E6,'Turkus Index'!$A:$D,4,FALSE))</f>
        <v>231</v>
      </c>
      <c r="AA6" s="2">
        <v>41</v>
      </c>
      <c r="AB6" s="2"/>
      <c r="AC6"/>
      <c r="AD6"/>
      <c r="AE6"/>
      <c r="AH6">
        <v>84</v>
      </c>
      <c r="AI6" s="69" t="s">
        <v>545</v>
      </c>
      <c r="AJ6" s="69"/>
      <c r="AK6" s="69" t="s">
        <v>545</v>
      </c>
      <c r="AL6" s="69"/>
      <c r="AM6" s="69" t="s">
        <v>545</v>
      </c>
      <c r="AN6" s="69"/>
      <c r="AO6" s="69" t="s">
        <v>545</v>
      </c>
      <c r="AP6" s="69"/>
      <c r="AQ6" s="69" t="s">
        <v>545</v>
      </c>
      <c r="AR6" s="69"/>
      <c r="AS6" s="69" t="s">
        <v>545</v>
      </c>
      <c r="AT6" s="69"/>
      <c r="AU6" s="69" t="s">
        <v>545</v>
      </c>
      <c r="AV6" s="69"/>
      <c r="AW6" s="69" t="s">
        <v>545</v>
      </c>
      <c r="AX6" s="69"/>
      <c r="AY6" s="69" t="s">
        <v>545</v>
      </c>
      <c r="AZ6" s="69"/>
      <c r="BA6" s="69" t="s">
        <v>545</v>
      </c>
      <c r="BB6" s="69"/>
      <c r="BC6" s="69" t="s">
        <v>545</v>
      </c>
      <c r="BD6" s="69"/>
      <c r="BE6" s="69" t="s">
        <v>545</v>
      </c>
      <c r="BF6" s="69"/>
      <c r="BG6"/>
      <c r="BH6"/>
      <c r="BI6"/>
      <c r="BJ6"/>
      <c r="BK6"/>
      <c r="BL6"/>
      <c r="BM6"/>
      <c r="BN6"/>
      <c r="BO6"/>
      <c r="BP6"/>
      <c r="BQ6"/>
      <c r="BR6"/>
      <c r="BS6"/>
      <c r="BT6" s="2"/>
      <c r="BU6" s="2">
        <v>41</v>
      </c>
      <c r="BV6" s="14" t="str">
        <f>IF(ISERROR(VLOOKUP("Hybrid HIPS"&amp;"_"&amp;BV$4&amp;"_"&amp;$E6,'Turkus Index'!$A:$D,4,FALSE)),"NA",VLOOKUP("Hybrid HIPS"&amp;"_"&amp;BV$4&amp;"_"&amp;$E6,'Turkus Index'!$A:$D,4,FALSE))</f>
        <v>NA</v>
      </c>
      <c r="BW6" s="14" t="str">
        <f>IF(ISERROR(VLOOKUP("Hybrid HIPS"&amp;"_"&amp;BW$4&amp;"_"&amp;$E6,'Turkus Index'!$A:$D,4,FALSE)),"NA",VLOOKUP("Hybrid HIPS"&amp;"_"&amp;BW$4&amp;"_"&amp;$E6,'Turkus Index'!$A:$D,4,FALSE))</f>
        <v>NA</v>
      </c>
      <c r="BX6" s="14" t="str">
        <f>IF(ISERROR(VLOOKUP("Hybrid HIPS"&amp;"_"&amp;BX$4&amp;"_"&amp;$E6,'Turkus Index'!$A:$D,4,FALSE)),"NA",VLOOKUP("Hybrid HIPS"&amp;"_"&amp;BX$4&amp;"_"&amp;$E6,'Turkus Index'!$A:$D,4,FALSE))</f>
        <v>NA</v>
      </c>
      <c r="BY6" s="14" t="str">
        <f>IF(ISERROR(VLOOKUP("Hybrid HIPS"&amp;"_"&amp;BY$4&amp;"_"&amp;$E6,'Turkus Index'!$A:$D,4,FALSE)),"NA",VLOOKUP("Hybrid HIPS"&amp;"_"&amp;BY$4&amp;"_"&amp;$E6,'Turkus Index'!$A:$D,4,FALSE))</f>
        <v>NA</v>
      </c>
      <c r="BZ6" s="14" t="str">
        <f>IF(ISERROR(VLOOKUP("Hybrid HIPS"&amp;"_"&amp;BZ$4&amp;"_"&amp;$E6,'Turkus Index'!$A:$D,4,FALSE)),"NA",VLOOKUP("Hybrid HIPS"&amp;"_"&amp;BZ$4&amp;"_"&amp;$E6,'Turkus Index'!$A:$D,4,FALSE))</f>
        <v>NA</v>
      </c>
      <c r="CA6" s="14" t="str">
        <f>IF(ISERROR(VLOOKUP("Hybrid HIPS"&amp;"_"&amp;CA$4&amp;"_"&amp;$E6,'Turkus Index'!$A:$D,4,FALSE)),"NA",VLOOKUP("Hybrid HIPS"&amp;"_"&amp;CA$4&amp;"_"&amp;$E6,'Turkus Index'!$A:$D,4,FALSE))</f>
        <v>NA</v>
      </c>
      <c r="CB6" s="14" t="str">
        <f>IF(ISERROR(VLOOKUP("Hybrid HIPS"&amp;"_"&amp;CB$4&amp;"_"&amp;$E6,'Turkus Index'!$A:$D,4,FALSE)),"NA",VLOOKUP("Hybrid HIPS"&amp;"_"&amp;CB$4&amp;"_"&amp;$E6,'Turkus Index'!$A:$D,4,FALSE))</f>
        <v>NA</v>
      </c>
      <c r="CC6" s="14" t="str">
        <f>IF(ISERROR(VLOOKUP("Hybrid HIPS"&amp;"_"&amp;CC$4&amp;"_"&amp;$E6,'Turkus Index'!$A:$D,4,FALSE)),"NA",VLOOKUP("Hybrid HIPS"&amp;"_"&amp;CC$4&amp;"_"&amp;$E6,'Turkus Index'!$A:$D,4,FALSE))</f>
        <v>NA</v>
      </c>
      <c r="CD6" s="14" t="str">
        <f>IF(ISERROR(VLOOKUP("Hybrid HIPS"&amp;"_"&amp;CD$4&amp;"_"&amp;$E6,'Turkus Index'!$A:$D,4,FALSE)),"NA",VLOOKUP("Hybrid HIPS"&amp;"_"&amp;CD$4&amp;"_"&amp;$E6,'Turkus Index'!$A:$D,4,FALSE))</f>
        <v>NA</v>
      </c>
      <c r="CE6" s="14" t="str">
        <f>IF(ISERROR(VLOOKUP("Hybrid HIPS"&amp;"_"&amp;CE$4&amp;"_"&amp;$E6,'Turkus Index'!$A:$D,4,FALSE)),"NA",VLOOKUP("Hybrid HIPS"&amp;"_"&amp;CE$4&amp;"_"&amp;$E6,'Turkus Index'!$A:$D,4,FALSE))</f>
        <v>NA</v>
      </c>
      <c r="CF6" s="14" t="str">
        <f>IF(ISERROR(VLOOKUP("Hybrid HIPS"&amp;"_"&amp;CF$4&amp;"_"&amp;$E6,'Turkus Index'!$A:$D,4,FALSE)),"NA",VLOOKUP("Hybrid HIPS"&amp;"_"&amp;CF$4&amp;"_"&amp;$E6,'Turkus Index'!$A:$D,4,FALSE))</f>
        <v>NA</v>
      </c>
      <c r="CG6" s="14" t="str">
        <f>IF(ISERROR(VLOOKUP("Hybrid HIPS"&amp;"_"&amp;CG$4&amp;"_"&amp;$E6,'Turkus Index'!$A:$D,4,FALSE)),"NA",VLOOKUP("Hybrid HIPS"&amp;"_"&amp;CG$4&amp;"_"&amp;$E6,'Turkus Index'!$A:$D,4,FALSE))</f>
        <v>NA</v>
      </c>
      <c r="CH6" s="14" t="str">
        <f>CH$4&amp;"_"&amp;$BU6</f>
        <v>13_41</v>
      </c>
      <c r="CI6" s="14" t="str">
        <f t="shared" ref="CI6:CP21" si="0">CI$4&amp;"_"&amp;$BU6</f>
        <v>14_41</v>
      </c>
      <c r="CJ6" s="14" t="str">
        <f t="shared" si="0"/>
        <v>15_41</v>
      </c>
      <c r="CK6" s="14" t="str">
        <f t="shared" si="0"/>
        <v>16_41</v>
      </c>
      <c r="CL6" s="14" t="str">
        <f t="shared" si="0"/>
        <v>17_41</v>
      </c>
      <c r="CM6" s="14" t="str">
        <f t="shared" si="0"/>
        <v>18_41</v>
      </c>
      <c r="CN6" s="14" t="str">
        <f t="shared" si="0"/>
        <v>19_41</v>
      </c>
      <c r="CO6" s="14" t="str">
        <f t="shared" si="0"/>
        <v>20_41</v>
      </c>
      <c r="CP6" s="14" t="str">
        <f t="shared" si="0"/>
        <v>21_41</v>
      </c>
      <c r="CQ6" s="2">
        <v>41</v>
      </c>
      <c r="CR6" s="2"/>
      <c r="CS6"/>
      <c r="CT6"/>
      <c r="CU6"/>
      <c r="CX6">
        <v>84</v>
      </c>
      <c r="CY6" s="69" t="s">
        <v>545</v>
      </c>
      <c r="CZ6" s="69"/>
      <c r="DA6" s="69" t="s">
        <v>545</v>
      </c>
      <c r="DB6" s="69"/>
      <c r="DC6" s="69" t="s">
        <v>545</v>
      </c>
      <c r="DD6" s="69"/>
      <c r="DE6" s="69" t="s">
        <v>545</v>
      </c>
      <c r="DF6" s="69"/>
      <c r="DG6" s="69" t="s">
        <v>545</v>
      </c>
      <c r="DH6" s="69"/>
      <c r="DI6" s="69" t="s">
        <v>545</v>
      </c>
      <c r="DJ6" s="69"/>
      <c r="DK6" s="69" t="s">
        <v>545</v>
      </c>
      <c r="DL6" s="69"/>
      <c r="DM6" s="69" t="s">
        <v>545</v>
      </c>
      <c r="DN6" s="69"/>
      <c r="DO6" s="69" t="s">
        <v>545</v>
      </c>
      <c r="DP6" s="69"/>
      <c r="DQ6" s="69" t="s">
        <v>545</v>
      </c>
      <c r="DR6" s="69"/>
      <c r="DS6" s="69" t="s">
        <v>545</v>
      </c>
      <c r="DT6" s="69"/>
      <c r="DY6" s="2"/>
      <c r="DZ6" s="2">
        <v>41</v>
      </c>
      <c r="EA6" s="14" t="str">
        <f>IF(BV6="NA","",VLOOKUP(BV6,'[1]Missouri Vall Determining Order'!$V:$Z,6,FALSE))</f>
        <v/>
      </c>
      <c r="EB6" s="14" t="str">
        <f>IF(BW6="NA","",VLOOKUP(BW6,'[1]Missouri Vall Determining Order'!$V:$Z,6,FALSE))</f>
        <v/>
      </c>
      <c r="EC6" s="14" t="str">
        <f>IF(BX6="NA","",VLOOKUP(BX6,'[1]Missouri Vall Determining Order'!$V:$Z,6,FALSE))</f>
        <v/>
      </c>
      <c r="ED6" s="14" t="str">
        <f>IF(BY6="NA","",VLOOKUP(BY6,'[1]Missouri Vall Determining Order'!$V:$Z,6,FALSE))</f>
        <v/>
      </c>
      <c r="EE6" s="14" t="str">
        <f>IF(BZ6="NA","",VLOOKUP(BZ6,'[1]Missouri Vall Determining Order'!$V:$Z,6,FALSE))</f>
        <v/>
      </c>
      <c r="EF6" s="14" t="str">
        <f>IF(CA6="NA","",VLOOKUP(CA6,'[1]Missouri Vall Determining Order'!$V:$Z,6,FALSE))</f>
        <v/>
      </c>
      <c r="EG6" s="14" t="str">
        <f>IF(CB6="NA","",VLOOKUP(CB6,'[1]Missouri Vall Determining Order'!$V:$Z,6,FALSE))</f>
        <v/>
      </c>
      <c r="EH6" s="14" t="str">
        <f>IF(CC6="NA","",VLOOKUP(CC6,'[1]Missouri Vall Determining Order'!$V:$Z,6,FALSE))</f>
        <v/>
      </c>
      <c r="EI6" s="14" t="str">
        <f>IF(CD6="NA","",VLOOKUP(CD6,'[1]Missouri Vall Determining Order'!$V:$Z,6,FALSE))</f>
        <v/>
      </c>
      <c r="EJ6" s="14" t="str">
        <f>IF(CE6="NA","",VLOOKUP(CE6,'[1]Missouri Vall Determining Order'!$V:$Z,6,FALSE))</f>
        <v/>
      </c>
      <c r="EK6" s="14" t="str">
        <f>IF(CF6="NA","",VLOOKUP(CF6,'[1]Missouri Vall Determining Order'!$V:$Z,6,FALSE))</f>
        <v/>
      </c>
      <c r="EL6" s="14" t="str">
        <f>IF(CG6="NA","",VLOOKUP(CG6,'[1]Missouri Vall Determining Order'!$V:$Z,6,FALSE))</f>
        <v/>
      </c>
      <c r="EM6" s="14">
        <v>8</v>
      </c>
      <c r="EN6" s="14">
        <v>9</v>
      </c>
      <c r="EO6" s="14">
        <v>10</v>
      </c>
      <c r="EP6" s="14">
        <v>11</v>
      </c>
      <c r="EQ6" s="14">
        <v>12</v>
      </c>
      <c r="ER6" s="14">
        <v>13</v>
      </c>
      <c r="ES6" s="14">
        <v>14</v>
      </c>
      <c r="ET6" s="14">
        <v>33</v>
      </c>
      <c r="EU6" s="14">
        <v>33</v>
      </c>
      <c r="EV6" s="2">
        <v>41</v>
      </c>
      <c r="EW6" s="2"/>
      <c r="EX6"/>
      <c r="EY6"/>
      <c r="EZ6" s="2"/>
      <c r="FA6" s="2">
        <v>41</v>
      </c>
      <c r="FB6" s="14" t="s">
        <v>629</v>
      </c>
      <c r="FC6" s="14" t="s">
        <v>629</v>
      </c>
      <c r="FD6" s="14" t="s">
        <v>629</v>
      </c>
      <c r="FE6" s="14" t="s">
        <v>629</v>
      </c>
      <c r="FF6" s="14" t="s">
        <v>629</v>
      </c>
      <c r="FG6" s="14" t="s">
        <v>629</v>
      </c>
      <c r="FH6" s="14" t="s">
        <v>629</v>
      </c>
      <c r="FI6" s="14" t="s">
        <v>629</v>
      </c>
      <c r="FJ6" s="14" t="s">
        <v>629</v>
      </c>
      <c r="FK6" s="14" t="s">
        <v>629</v>
      </c>
      <c r="FL6" s="14" t="s">
        <v>629</v>
      </c>
      <c r="FM6" s="14" t="s">
        <v>629</v>
      </c>
      <c r="FN6" s="14">
        <v>21</v>
      </c>
      <c r="FO6" s="14">
        <v>21</v>
      </c>
      <c r="FP6" s="14">
        <v>21</v>
      </c>
      <c r="FQ6" s="14">
        <v>21</v>
      </c>
      <c r="FR6" s="14">
        <v>21</v>
      </c>
      <c r="FS6" s="14">
        <v>21</v>
      </c>
      <c r="FT6" s="14">
        <v>21</v>
      </c>
      <c r="FU6" s="14">
        <v>19</v>
      </c>
      <c r="FV6" s="14">
        <v>20</v>
      </c>
      <c r="FW6" s="2">
        <v>41</v>
      </c>
      <c r="FX6" s="2"/>
      <c r="FY6"/>
      <c r="GB6">
        <v>84</v>
      </c>
      <c r="GC6" s="69" t="s">
        <v>545</v>
      </c>
      <c r="GD6" s="69"/>
      <c r="GE6" s="69" t="s">
        <v>545</v>
      </c>
      <c r="GF6" s="69"/>
      <c r="GG6" s="69" t="s">
        <v>545</v>
      </c>
      <c r="GH6" s="69"/>
      <c r="GI6" s="69" t="s">
        <v>545</v>
      </c>
      <c r="GJ6" s="69"/>
      <c r="GK6" s="69" t="s">
        <v>545</v>
      </c>
      <c r="GL6" s="69"/>
      <c r="GM6" s="69" t="s">
        <v>545</v>
      </c>
      <c r="GN6" s="69"/>
      <c r="GO6" s="69" t="s">
        <v>545</v>
      </c>
      <c r="GP6" s="69"/>
      <c r="GQ6" s="69" t="s">
        <v>545</v>
      </c>
      <c r="GR6" s="69"/>
      <c r="GS6" s="69" t="s">
        <v>545</v>
      </c>
      <c r="GT6" s="69"/>
      <c r="GU6" s="69" t="s">
        <v>545</v>
      </c>
      <c r="GV6" s="69"/>
      <c r="GW6" s="69" t="s">
        <v>545</v>
      </c>
      <c r="GX6" s="69"/>
      <c r="HF6">
        <v>84</v>
      </c>
      <c r="HG6" s="69" t="s">
        <v>545</v>
      </c>
      <c r="HH6" s="69"/>
      <c r="HI6" s="69" t="s">
        <v>545</v>
      </c>
      <c r="HJ6" s="69"/>
      <c r="HK6" s="69" t="s">
        <v>545</v>
      </c>
      <c r="HL6" s="69"/>
      <c r="HM6" s="69" t="s">
        <v>545</v>
      </c>
      <c r="HN6" s="69"/>
      <c r="HO6" s="69" t="s">
        <v>545</v>
      </c>
      <c r="HP6" s="69"/>
      <c r="HQ6" s="69" t="s">
        <v>545</v>
      </c>
      <c r="HR6" s="69"/>
      <c r="HS6" s="69" t="s">
        <v>545</v>
      </c>
      <c r="HT6" s="69"/>
      <c r="HU6" s="69" t="s">
        <v>545</v>
      </c>
      <c r="HV6" s="69"/>
      <c r="HW6" s="69" t="s">
        <v>545</v>
      </c>
      <c r="HX6" s="69"/>
      <c r="HY6" s="69" t="s">
        <v>545</v>
      </c>
      <c r="HZ6" s="69"/>
      <c r="IA6" s="69" t="s">
        <v>545</v>
      </c>
      <c r="IB6" s="69"/>
      <c r="IJ6" s="2"/>
      <c r="IK6" s="2">
        <v>41</v>
      </c>
      <c r="IL6" s="14" t="str">
        <f>IF(ISERROR(VLOOKUP("Hybrid HIPS_"&amp;IL$4&amp;"_"&amp;$IK6,'Turkus Index'!$A:$D,4,FALSE)),"",VLOOKUP("Hybrid HIPS_"&amp;IL$4&amp;"_"&amp;$IK6,'Turkus Index'!$A:$D,4,FALSE))</f>
        <v/>
      </c>
      <c r="IM6" s="14" t="str">
        <f>IF(ISERROR(VLOOKUP("Hybrid HIPS_"&amp;IM$4&amp;"_"&amp;$IK6,'Turkus Index'!$A:$D,4,FALSE)),"",VLOOKUP("Hybrid HIPS_"&amp;IM$4&amp;"_"&amp;$IK6,'Turkus Index'!$A:$D,4,FALSE))</f>
        <v/>
      </c>
      <c r="IN6" s="14" t="str">
        <f>IF(ISERROR(VLOOKUP("Hybrid HIPS_"&amp;IN$4&amp;"_"&amp;$IK6,'Turkus Index'!$A:$D,4,FALSE)),"",VLOOKUP("Hybrid HIPS_"&amp;IN$4&amp;"_"&amp;$IK6,'Turkus Index'!$A:$D,4,FALSE))</f>
        <v/>
      </c>
      <c r="IO6" s="14" t="str">
        <f>IF(ISERROR(VLOOKUP("Hybrid HIPS_"&amp;IO$4&amp;"_"&amp;$IK6,'Turkus Index'!$A:$D,4,FALSE)),"",VLOOKUP("Hybrid HIPS_"&amp;IO$4&amp;"_"&amp;$IK6,'Turkus Index'!$A:$D,4,FALSE))</f>
        <v/>
      </c>
      <c r="IP6" s="14" t="str">
        <f>IF(ISERROR(VLOOKUP("Hybrid HIPS_"&amp;IP$4&amp;"_"&amp;$IK6,'Turkus Index'!$A:$D,4,FALSE)),"",VLOOKUP("Hybrid HIPS_"&amp;IP$4&amp;"_"&amp;$IK6,'Turkus Index'!$A:$D,4,FALSE))</f>
        <v/>
      </c>
      <c r="IQ6" s="14" t="str">
        <f>IF(ISERROR(VLOOKUP("Hybrid HIPS_"&amp;IQ$4&amp;"_"&amp;$IK6,'Turkus Index'!$A:$D,4,FALSE)),"",VLOOKUP("Hybrid HIPS_"&amp;IQ$4&amp;"_"&amp;$IK6,'Turkus Index'!$A:$D,4,FALSE))</f>
        <v/>
      </c>
      <c r="IR6" s="14" t="str">
        <f>IF(ISERROR(VLOOKUP("Hybrid HIPS_"&amp;IR$4&amp;"_"&amp;$IK6,'Turkus Index'!$A:$D,4,FALSE)),"",VLOOKUP("Hybrid HIPS_"&amp;IR$4&amp;"_"&amp;$IK6,'Turkus Index'!$A:$D,4,FALSE))</f>
        <v/>
      </c>
      <c r="IS6" s="14" t="str">
        <f>IF(ISERROR(VLOOKUP("Hybrid HIPS_"&amp;IS$4&amp;"_"&amp;$IK6,'Turkus Index'!$A:$D,4,FALSE)),"",VLOOKUP("Hybrid HIPS_"&amp;IS$4&amp;"_"&amp;$IK6,'Turkus Index'!$A:$D,4,FALSE))</f>
        <v/>
      </c>
      <c r="IT6" s="14" t="str">
        <f>IF(ISERROR(VLOOKUP("Hybrid HIPS_"&amp;IT$4&amp;"_"&amp;$IK6,'Turkus Index'!$A:$D,4,FALSE)),"",VLOOKUP("Hybrid HIPS_"&amp;IT$4&amp;"_"&amp;$IK6,'Turkus Index'!$A:$D,4,FALSE))</f>
        <v/>
      </c>
      <c r="IU6" s="14" t="str">
        <f>IF(ISERROR(VLOOKUP("Hybrid HIPS_"&amp;IU$4&amp;"_"&amp;$IK6,'Turkus Index'!$A:$D,4,FALSE)),"",VLOOKUP("Hybrid HIPS_"&amp;IU$4&amp;"_"&amp;$IK6,'Turkus Index'!$A:$D,4,FALSE))</f>
        <v/>
      </c>
      <c r="IV6" s="14" t="str">
        <f>IF(ISERROR(VLOOKUP("Hybrid HIPS_"&amp;IV$4&amp;"_"&amp;$IK6,'Turkus Index'!$A:$D,4,FALSE)),"",VLOOKUP("Hybrid HIPS_"&amp;IV$4&amp;"_"&amp;$IK6,'Turkus Index'!$A:$D,4,FALSE))</f>
        <v/>
      </c>
      <c r="IW6" s="14" t="str">
        <f>IF(ISERROR(VLOOKUP("Hybrid HIPS_"&amp;IW$4&amp;"_"&amp;$IK6,'Turkus Index'!$A:$D,4,FALSE)),"",VLOOKUP("Hybrid HIPS_"&amp;IW$4&amp;"_"&amp;$IK6,'Turkus Index'!$A:$D,4,FALSE))</f>
        <v/>
      </c>
      <c r="IX6" s="14">
        <f>IF(ISERROR(VLOOKUP("Hybrid HIPS_"&amp;IX$4&amp;"_"&amp;$IK6,'Turkus Index'!$A:$D,4,FALSE)),"",VLOOKUP("Hybrid HIPS_"&amp;IX$4&amp;"_"&amp;$IK6,'Turkus Index'!$A:$D,4,FALSE))</f>
        <v>223</v>
      </c>
      <c r="IY6" s="14">
        <f>IF(ISERROR(VLOOKUP("Hybrid HIPS_"&amp;IY$4&amp;"_"&amp;$IK6,'Turkus Index'!$A:$D,4,FALSE)),"",VLOOKUP("Hybrid HIPS_"&amp;IY$4&amp;"_"&amp;$IK6,'Turkus Index'!$A:$D,4,FALSE))</f>
        <v>224</v>
      </c>
      <c r="IZ6" s="14">
        <f>IF(ISERROR(VLOOKUP("Hybrid HIPS_"&amp;IZ$4&amp;"_"&amp;$IK6,'Turkus Index'!$A:$D,4,FALSE)),"",VLOOKUP("Hybrid HIPS_"&amp;IZ$4&amp;"_"&amp;$IK6,'Turkus Index'!$A:$D,4,FALSE))</f>
        <v>225</v>
      </c>
      <c r="JA6" s="14">
        <f>IF(ISERROR(VLOOKUP("Hybrid HIPS_"&amp;JA$4&amp;"_"&amp;$IK6,'Turkus Index'!$A:$D,4,FALSE)),"",VLOOKUP("Hybrid HIPS_"&amp;JA$4&amp;"_"&amp;$IK6,'Turkus Index'!$A:$D,4,FALSE))</f>
        <v>226</v>
      </c>
      <c r="JB6" s="14">
        <f>IF(ISERROR(VLOOKUP("Hybrid HIPS_"&amp;JB$4&amp;"_"&amp;$IK6,'Turkus Index'!$A:$D,4,FALSE)),"",VLOOKUP("Hybrid HIPS_"&amp;JB$4&amp;"_"&amp;$IK6,'Turkus Index'!$A:$D,4,FALSE))</f>
        <v>227</v>
      </c>
      <c r="JC6" s="14">
        <f>IF(ISERROR(VLOOKUP("Hybrid HIPS_"&amp;JC$4&amp;"_"&amp;$IK6,'Turkus Index'!$A:$D,4,FALSE)),"",VLOOKUP("Hybrid HIPS_"&amp;JC$4&amp;"_"&amp;$IK6,'Turkus Index'!$A:$D,4,FALSE))</f>
        <v>228</v>
      </c>
      <c r="JD6" s="14">
        <f>IF(ISERROR(VLOOKUP("Hybrid HIPS_"&amp;JD$4&amp;"_"&amp;$IK6,'Turkus Index'!$A:$D,4,FALSE)),"",VLOOKUP("Hybrid HIPS_"&amp;JD$4&amp;"_"&amp;$IK6,'Turkus Index'!$A:$D,4,FALSE))</f>
        <v>229</v>
      </c>
      <c r="JE6" s="14">
        <f>IF(ISERROR(VLOOKUP("Hybrid HIPS_"&amp;JE$4&amp;"_"&amp;$IK6,'Turkus Index'!$A:$D,4,FALSE)),"",VLOOKUP("Hybrid HIPS_"&amp;JE$4&amp;"_"&amp;$IK6,'Turkus Index'!$A:$D,4,FALSE))</f>
        <v>230</v>
      </c>
      <c r="JF6" s="14">
        <f>IF(ISERROR(VLOOKUP("Hybrid HIPS_"&amp;JF$4&amp;"_"&amp;$IK6,'Turkus Index'!$A:$D,4,FALSE)),"",VLOOKUP("Hybrid HIPS_"&amp;JF$4&amp;"_"&amp;$IK6,'Turkus Index'!$A:$D,4,FALSE))</f>
        <v>231</v>
      </c>
      <c r="JG6" s="2">
        <v>41</v>
      </c>
      <c r="JH6" s="2"/>
      <c r="JI6"/>
      <c r="JL6">
        <v>84</v>
      </c>
      <c r="JM6" s="69"/>
      <c r="JN6" s="69"/>
      <c r="JO6" s="69" t="s">
        <v>545</v>
      </c>
      <c r="JP6" s="69"/>
      <c r="JQ6" s="69" t="s">
        <v>545</v>
      </c>
      <c r="JR6" s="69"/>
      <c r="JS6" s="69" t="s">
        <v>545</v>
      </c>
      <c r="JT6" s="69"/>
      <c r="JU6" s="69" t="s">
        <v>545</v>
      </c>
      <c r="JV6" s="69"/>
      <c r="JW6" s="69" t="s">
        <v>545</v>
      </c>
      <c r="JX6" s="69"/>
      <c r="JY6" s="69" t="s">
        <v>545</v>
      </c>
      <c r="JZ6" s="69"/>
      <c r="KA6" s="69" t="s">
        <v>545</v>
      </c>
      <c r="KB6" s="69"/>
      <c r="KC6" s="69" t="s">
        <v>545</v>
      </c>
      <c r="KD6" s="69"/>
      <c r="KE6" s="69" t="s">
        <v>545</v>
      </c>
      <c r="KF6" s="69"/>
      <c r="KG6" s="69" t="s">
        <v>545</v>
      </c>
      <c r="KH6" s="69"/>
      <c r="KM6" s="2"/>
      <c r="KN6" s="2">
        <v>41</v>
      </c>
      <c r="KO6" s="14" t="str">
        <f>IF(ISERROR(VLOOKUP("Hybrid HIPS_"&amp;KO$4&amp;"_"&amp;$KN6,'[1]Missouri Valley Hybrid HIPS'!$A:$P,15,FALSE)),"",VLOOKUP("Hybrid HIPS_"&amp;KO$4&amp;"_"&amp;$KN6,'[1]Missouri Valley Hybrid HIPS'!$A:$P,15,FALSE))</f>
        <v/>
      </c>
      <c r="KP6" s="14" t="str">
        <f>IF(ISERROR(VLOOKUP("Hybrid HIPS_"&amp;KP$4&amp;"_"&amp;$KN6,'[1]Missouri Valley Hybrid HIPS'!$A:$P,15,FALSE)),"",VLOOKUP("Hybrid HIPS_"&amp;KP$4&amp;"_"&amp;$KN6,'[1]Missouri Valley Hybrid HIPS'!$A:$P,15,FALSE))</f>
        <v/>
      </c>
      <c r="KQ6" s="14" t="str">
        <f>IF(ISERROR(VLOOKUP("Hybrid HIPS_"&amp;KQ$4&amp;"_"&amp;$KN6,'[1]Missouri Valley Hybrid HIPS'!$A:$P,15,FALSE)),"",VLOOKUP("Hybrid HIPS_"&amp;KQ$4&amp;"_"&amp;$KN6,'[1]Missouri Valley Hybrid HIPS'!$A:$P,15,FALSE))</f>
        <v/>
      </c>
      <c r="KR6" s="14" t="str">
        <f>IF(ISERROR(VLOOKUP("Hybrid HIPS_"&amp;KR$4&amp;"_"&amp;$KN6,'[1]Missouri Valley Hybrid HIPS'!$A:$P,15,FALSE)),"",VLOOKUP("Hybrid HIPS_"&amp;KR$4&amp;"_"&amp;$KN6,'[1]Missouri Valley Hybrid HIPS'!$A:$P,15,FALSE))</f>
        <v/>
      </c>
      <c r="KS6" s="14" t="str">
        <f>IF(ISERROR(VLOOKUP("Hybrid HIPS_"&amp;KS$4&amp;"_"&amp;$KN6,'[1]Missouri Valley Hybrid HIPS'!$A:$P,15,FALSE)),"",VLOOKUP("Hybrid HIPS_"&amp;KS$4&amp;"_"&amp;$KN6,'[1]Missouri Valley Hybrid HIPS'!$A:$P,15,FALSE))</f>
        <v/>
      </c>
      <c r="KT6" s="14" t="str">
        <f>IF(ISERROR(VLOOKUP("Hybrid HIPS_"&amp;KT$4&amp;"_"&amp;$KN6,'[1]Missouri Valley Hybrid HIPS'!$A:$P,15,FALSE)),"",VLOOKUP("Hybrid HIPS_"&amp;KT$4&amp;"_"&amp;$KN6,'[1]Missouri Valley Hybrid HIPS'!$A:$P,15,FALSE))</f>
        <v/>
      </c>
      <c r="KU6" s="14" t="str">
        <f>IF(ISERROR(VLOOKUP("Hybrid HIPS_"&amp;KU$4&amp;"_"&amp;$KN6,'[1]Missouri Valley Hybrid HIPS'!$A:$P,15,FALSE)),"",VLOOKUP("Hybrid HIPS_"&amp;KU$4&amp;"_"&amp;$KN6,'[1]Missouri Valley Hybrid HIPS'!$A:$P,15,FALSE))</f>
        <v/>
      </c>
      <c r="KV6" s="14" t="str">
        <f>IF(ISERROR(VLOOKUP("Hybrid HIPS_"&amp;KV$4&amp;"_"&amp;$KN6,'[1]Missouri Valley Hybrid HIPS'!$A:$P,15,FALSE)),"",VLOOKUP("Hybrid HIPS_"&amp;KV$4&amp;"_"&amp;$KN6,'[1]Missouri Valley Hybrid HIPS'!$A:$P,15,FALSE))</f>
        <v/>
      </c>
      <c r="KW6" s="14" t="str">
        <f>IF(ISERROR(VLOOKUP("Hybrid HIPS_"&amp;KW$4&amp;"_"&amp;$KN6,'[1]Missouri Valley Hybrid HIPS'!$A:$P,15,FALSE)),"",VLOOKUP("Hybrid HIPS_"&amp;KW$4&amp;"_"&amp;$KN6,'[1]Missouri Valley Hybrid HIPS'!$A:$P,15,FALSE))</f>
        <v/>
      </c>
      <c r="KX6" s="14" t="str">
        <f>IF(ISERROR(VLOOKUP("Hybrid HIPS_"&amp;KX$4&amp;"_"&amp;$KN6,'[1]Missouri Valley Hybrid HIPS'!$A:$P,15,FALSE)),"",VLOOKUP("Hybrid HIPS_"&amp;KX$4&amp;"_"&amp;$KN6,'[1]Missouri Valley Hybrid HIPS'!$A:$P,15,FALSE))</f>
        <v/>
      </c>
      <c r="KY6" s="14" t="str">
        <f>IF(ISERROR(VLOOKUP("Hybrid HIPS_"&amp;KY$4&amp;"_"&amp;$KN6,'[1]Missouri Valley Hybrid HIPS'!$A:$P,15,FALSE)),"",VLOOKUP("Hybrid HIPS_"&amp;KY$4&amp;"_"&amp;$KN6,'[1]Missouri Valley Hybrid HIPS'!$A:$P,15,FALSE))</f>
        <v/>
      </c>
      <c r="KZ6" s="14" t="str">
        <f>IF(ISERROR(VLOOKUP("Hybrid HIPS_"&amp;KZ$4&amp;"_"&amp;$KN6,'[1]Missouri Valley Hybrid HIPS'!$A:$P,15,FALSE)),"",VLOOKUP("Hybrid HIPS_"&amp;KZ$4&amp;"_"&amp;$KN6,'[1]Missouri Valley Hybrid HIPS'!$A:$P,15,FALSE))</f>
        <v/>
      </c>
      <c r="LA6" s="14">
        <f>IF(ISERROR(VLOOKUP("Hybrid HIPS_"&amp;LA$4&amp;"_"&amp;$KN6,'[1]Missouri Valley Hybrid HIPS'!$A:$P,15,FALSE)),"",VLOOKUP("Hybrid HIPS_"&amp;LA$4&amp;"_"&amp;$KN6,'[1]Missouri Valley Hybrid HIPS'!$A:$P,15,FALSE))</f>
        <v>1744200</v>
      </c>
      <c r="LB6" s="14">
        <f>IF(ISERROR(VLOOKUP("Hybrid HIPS_"&amp;LB$4&amp;"_"&amp;$KN6,'[1]Missouri Valley Hybrid HIPS'!$A:$P,15,FALSE)),"",VLOOKUP("Hybrid HIPS_"&amp;LB$4&amp;"_"&amp;$KN6,'[1]Missouri Valley Hybrid HIPS'!$A:$P,15,FALSE))</f>
        <v>1744192</v>
      </c>
      <c r="LC6" s="14">
        <f>IF(ISERROR(VLOOKUP("Hybrid HIPS_"&amp;LC$4&amp;"_"&amp;$KN6,'[1]Missouri Valley Hybrid HIPS'!$A:$P,15,FALSE)),"",VLOOKUP("Hybrid HIPS_"&amp;LC$4&amp;"_"&amp;$KN6,'[1]Missouri Valley Hybrid HIPS'!$A:$P,15,FALSE))</f>
        <v>1744184</v>
      </c>
      <c r="LD6" s="14">
        <f>IF(ISERROR(VLOOKUP("Hybrid HIPS_"&amp;LD$4&amp;"_"&amp;$KN6,'[1]Missouri Valley Hybrid HIPS'!$A:$P,15,FALSE)),"",VLOOKUP("Hybrid HIPS_"&amp;LD$4&amp;"_"&amp;$KN6,'[1]Missouri Valley Hybrid HIPS'!$A:$P,15,FALSE))</f>
        <v>1744199</v>
      </c>
      <c r="LE6" s="14">
        <f>IF(ISERROR(VLOOKUP("Hybrid HIPS_"&amp;LE$4&amp;"_"&amp;$KN6,'[1]Missouri Valley Hybrid HIPS'!$A:$P,15,FALSE)),"",VLOOKUP("Hybrid HIPS_"&amp;LE$4&amp;"_"&amp;$KN6,'[1]Missouri Valley Hybrid HIPS'!$A:$P,15,FALSE))</f>
        <v>1744196</v>
      </c>
      <c r="LF6" s="14">
        <f>IF(ISERROR(VLOOKUP("Hybrid HIPS_"&amp;LF$4&amp;"_"&amp;$KN6,'[1]Missouri Valley Hybrid HIPS'!$A:$P,15,FALSE)),"",VLOOKUP("Hybrid HIPS_"&amp;LF$4&amp;"_"&amp;$KN6,'[1]Missouri Valley Hybrid HIPS'!$A:$P,15,FALSE))</f>
        <v>1744308</v>
      </c>
      <c r="LG6" s="14">
        <f>IF(ISERROR(VLOOKUP("Hybrid HIPS_"&amp;LG$4&amp;"_"&amp;$KN6,'[1]Missouri Valley Hybrid HIPS'!$A:$P,15,FALSE)),"",VLOOKUP("Hybrid HIPS_"&amp;LG$4&amp;"_"&amp;$KN6,'[1]Missouri Valley Hybrid HIPS'!$A:$P,15,FALSE))</f>
        <v>1744307</v>
      </c>
      <c r="LH6" s="14">
        <f>IF(ISERROR(VLOOKUP("Hybrid HIPS_"&amp;LH$4&amp;"_"&amp;$KN6,'[1]Missouri Valley Hybrid HIPS'!$A:$P,15,FALSE)),"",VLOOKUP("Hybrid HIPS_"&amp;LH$4&amp;"_"&amp;$KN6,'[1]Missouri Valley Hybrid HIPS'!$A:$P,15,FALSE))</f>
        <v>1744193</v>
      </c>
      <c r="LI6" s="14">
        <f>IF(ISERROR(VLOOKUP("Hybrid HIPS_"&amp;LI$4&amp;"_"&amp;$KN6,'[1]Missouri Valley Hybrid HIPS'!$A:$P,15,FALSE)),"",VLOOKUP("Hybrid HIPS_"&amp;LI$4&amp;"_"&amp;$KN6,'[1]Missouri Valley Hybrid HIPS'!$A:$P,15,FALSE))</f>
        <v>1744302</v>
      </c>
      <c r="LJ6" s="2">
        <v>41</v>
      </c>
      <c r="LK6" s="2"/>
      <c r="LL6"/>
      <c r="LO6">
        <v>84</v>
      </c>
      <c r="LP6" s="69"/>
      <c r="LQ6" s="69"/>
      <c r="LR6" s="69"/>
      <c r="LS6" s="69"/>
      <c r="LT6" s="69"/>
      <c r="LU6" s="69"/>
      <c r="LV6" s="69"/>
      <c r="LW6" s="69"/>
      <c r="LX6" s="69"/>
      <c r="LY6" s="69"/>
      <c r="LZ6" s="69"/>
      <c r="MA6" s="69"/>
      <c r="MB6" s="69"/>
      <c r="MC6" s="69"/>
      <c r="MD6" s="69"/>
      <c r="ME6" s="69"/>
      <c r="MF6" s="69"/>
      <c r="MG6" s="69"/>
      <c r="MH6" s="69"/>
      <c r="MI6" s="69"/>
      <c r="MJ6" s="69"/>
      <c r="MK6" s="69"/>
      <c r="MQ6" s="2"/>
      <c r="MR6" s="2">
        <v>41</v>
      </c>
      <c r="MS6" s="14" t="str">
        <f>IF(ISERROR(VLOOKUP("Hybrid HIPS_"&amp;MS$4&amp;"_"&amp;$KN6,'[1]Missouri Valley Hybrid HIPS'!$A:$P,15,FALSE)),"",VLOOKUP("Hybrid HIPS_"&amp;MS$4&amp;"_"&amp;$KN6,'[1]Missouri Valley Hybrid HIPS'!$A:$P,15,FALSE))</f>
        <v/>
      </c>
      <c r="MT6" s="14" t="str">
        <f>IF(ISERROR(VLOOKUP("Hybrid HIPS_"&amp;MT$4&amp;"_"&amp;$KN6,'[1]Missouri Valley Hybrid HIPS'!$A:$P,15,FALSE)),"",VLOOKUP("Hybrid HIPS_"&amp;MT$4&amp;"_"&amp;$KN6,'[1]Missouri Valley Hybrid HIPS'!$A:$P,15,FALSE))</f>
        <v/>
      </c>
      <c r="MU6" s="14" t="str">
        <f>IF(ISERROR(VLOOKUP("Hybrid HIPS_"&amp;MU$4&amp;"_"&amp;$KN6,'[1]Missouri Valley Hybrid HIPS'!$A:$P,15,FALSE)),"",VLOOKUP("Hybrid HIPS_"&amp;MU$4&amp;"_"&amp;$KN6,'[1]Missouri Valley Hybrid HIPS'!$A:$P,15,FALSE))</f>
        <v/>
      </c>
      <c r="MV6" s="14" t="str">
        <f>IF(ISERROR(VLOOKUP("Hybrid HIPS_"&amp;MV$4&amp;"_"&amp;$KN6,'[1]Missouri Valley Hybrid HIPS'!$A:$P,15,FALSE)),"",VLOOKUP("Hybrid HIPS_"&amp;MV$4&amp;"_"&amp;$KN6,'[1]Missouri Valley Hybrid HIPS'!$A:$P,15,FALSE))</f>
        <v/>
      </c>
      <c r="MW6" s="14" t="str">
        <f>IF(ISERROR(VLOOKUP("Hybrid HIPS_"&amp;MW$4&amp;"_"&amp;$KN6,'[1]Missouri Valley Hybrid HIPS'!$A:$P,15,FALSE)),"",VLOOKUP("Hybrid HIPS_"&amp;MW$4&amp;"_"&amp;$KN6,'[1]Missouri Valley Hybrid HIPS'!$A:$P,15,FALSE))</f>
        <v/>
      </c>
      <c r="MX6" s="14" t="str">
        <f>IF(ISERROR(VLOOKUP("Hybrid HIPS_"&amp;MX$4&amp;"_"&amp;$KN6,'[1]Missouri Valley Hybrid HIPS'!$A:$P,15,FALSE)),"",VLOOKUP("Hybrid HIPS_"&amp;MX$4&amp;"_"&amp;$KN6,'[1]Missouri Valley Hybrid HIPS'!$A:$P,15,FALSE))</f>
        <v/>
      </c>
      <c r="MY6" s="14" t="str">
        <f>IF(ISERROR(VLOOKUP("Hybrid HIPS_"&amp;MY$4&amp;"_"&amp;$KN6,'[1]Missouri Valley Hybrid HIPS'!$A:$P,15,FALSE)),"",VLOOKUP("Hybrid HIPS_"&amp;MY$4&amp;"_"&amp;$KN6,'[1]Missouri Valley Hybrid HIPS'!$A:$P,15,FALSE))</f>
        <v/>
      </c>
      <c r="MZ6" s="14" t="str">
        <f>IF(ISERROR(VLOOKUP("Hybrid HIPS_"&amp;MZ$4&amp;"_"&amp;$KN6,'[1]Missouri Valley Hybrid HIPS'!$A:$P,15,FALSE)),"",VLOOKUP("Hybrid HIPS_"&amp;MZ$4&amp;"_"&amp;$KN6,'[1]Missouri Valley Hybrid HIPS'!$A:$P,15,FALSE))</f>
        <v/>
      </c>
      <c r="NA6" s="14" t="str">
        <f>IF(ISERROR(VLOOKUP("Hybrid HIPS_"&amp;NA$4&amp;"_"&amp;$KN6,'[1]Missouri Valley Hybrid HIPS'!$A:$P,15,FALSE)),"",VLOOKUP("Hybrid HIPS_"&amp;NA$4&amp;"_"&amp;$KN6,'[1]Missouri Valley Hybrid HIPS'!$A:$P,15,FALSE))</f>
        <v/>
      </c>
      <c r="NB6" s="14" t="str">
        <f>IF(ISERROR(VLOOKUP("Hybrid HIPS_"&amp;NB$4&amp;"_"&amp;$KN6,'[1]Missouri Valley Hybrid HIPS'!$A:$P,15,FALSE)),"",VLOOKUP("Hybrid HIPS_"&amp;NB$4&amp;"_"&amp;$KN6,'[1]Missouri Valley Hybrid HIPS'!$A:$P,15,FALSE))</f>
        <v/>
      </c>
      <c r="NC6" s="14" t="str">
        <f>IF(ISERROR(VLOOKUP("Hybrid HIPS_"&amp;NC$4&amp;"_"&amp;$KN6,'[1]Missouri Valley Hybrid HIPS'!$A:$P,15,FALSE)),"",VLOOKUP("Hybrid HIPS_"&amp;NC$4&amp;"_"&amp;$KN6,'[1]Missouri Valley Hybrid HIPS'!$A:$P,15,FALSE))</f>
        <v/>
      </c>
      <c r="ND6" s="14" t="str">
        <f>IF(ISERROR(VLOOKUP("Hybrid HIPS_"&amp;ND$4&amp;"_"&amp;$KN6,'[1]Missouri Valley Hybrid HIPS'!$A:$P,15,FALSE)),"",VLOOKUP("Hybrid HIPS_"&amp;ND$4&amp;"_"&amp;$KN6,'[1]Missouri Valley Hybrid HIPS'!$A:$P,15,FALSE))</f>
        <v/>
      </c>
      <c r="NE6" s="14">
        <v>12</v>
      </c>
      <c r="NF6" s="14">
        <v>12</v>
      </c>
      <c r="NG6" s="14">
        <v>12</v>
      </c>
      <c r="NH6" s="14">
        <v>12</v>
      </c>
      <c r="NI6" s="14">
        <v>12</v>
      </c>
      <c r="NJ6" s="14">
        <v>12</v>
      </c>
      <c r="NK6" s="14">
        <v>12</v>
      </c>
      <c r="NL6" s="14">
        <v>12</v>
      </c>
      <c r="NM6" s="14">
        <v>12</v>
      </c>
      <c r="NN6" s="2">
        <v>41</v>
      </c>
      <c r="NO6" s="2"/>
      <c r="NP6"/>
      <c r="NS6">
        <v>84</v>
      </c>
      <c r="NT6" s="69"/>
      <c r="NU6" s="69"/>
      <c r="NV6" s="69"/>
      <c r="NW6" s="69"/>
      <c r="NX6" s="69"/>
      <c r="NY6" s="69"/>
      <c r="NZ6" s="69"/>
      <c r="OA6" s="69"/>
      <c r="OB6" s="69"/>
      <c r="OC6" s="69"/>
      <c r="OD6" s="69"/>
      <c r="OE6" s="69"/>
      <c r="OF6" s="69"/>
      <c r="OG6" s="69"/>
      <c r="OH6" s="69"/>
      <c r="OI6" s="69"/>
      <c r="OJ6" s="69"/>
      <c r="OK6" s="69"/>
      <c r="OL6" s="69"/>
      <c r="OM6" s="69"/>
      <c r="ON6" s="69"/>
      <c r="OO6" s="69"/>
    </row>
    <row r="7" spans="1:406" ht="14.65" thickBot="1" x14ac:dyDescent="0.5">
      <c r="D7" s="2"/>
      <c r="E7" s="2">
        <v>40</v>
      </c>
      <c r="F7" s="14" t="str">
        <f>IF(ISERROR(VLOOKUP("Hybrid HIPS"&amp;"_"&amp;F$4&amp;"_"&amp;$E7,'Turkus Index'!$A:$D,4,FALSE)),"NA",VLOOKUP("Hybrid HIPS"&amp;"_"&amp;F$4&amp;"_"&amp;$E7,'Turkus Index'!$A:$D,4,FALSE))</f>
        <v>NA</v>
      </c>
      <c r="G7" s="14" t="str">
        <f>IF(ISERROR(VLOOKUP("Hybrid HIPS"&amp;"_"&amp;G$4&amp;"_"&amp;$E7,'Turkus Index'!$A:$D,4,FALSE)),"NA",VLOOKUP("Hybrid HIPS"&amp;"_"&amp;G$4&amp;"_"&amp;$E7,'Turkus Index'!$A:$D,4,FALSE))</f>
        <v>NA</v>
      </c>
      <c r="H7" s="14" t="str">
        <f>IF(ISERROR(VLOOKUP("Hybrid HIPS"&amp;"_"&amp;H$4&amp;"_"&amp;$E7,'Turkus Index'!$A:$D,4,FALSE)),"NA",VLOOKUP("Hybrid HIPS"&amp;"_"&amp;H$4&amp;"_"&amp;$E7,'Turkus Index'!$A:$D,4,FALSE))</f>
        <v>NA</v>
      </c>
      <c r="I7" s="14" t="str">
        <f>IF(ISERROR(VLOOKUP("Hybrid HIPS"&amp;"_"&amp;I$4&amp;"_"&amp;$E7,'Turkus Index'!$A:$D,4,FALSE)),"NA",VLOOKUP("Hybrid HIPS"&amp;"_"&amp;I$4&amp;"_"&amp;$E7,'Turkus Index'!$A:$D,4,FALSE))</f>
        <v>NA</v>
      </c>
      <c r="J7" s="14" t="str">
        <f>IF(ISERROR(VLOOKUP("Hybrid HIPS"&amp;"_"&amp;J$4&amp;"_"&amp;$E7,'Turkus Index'!$A:$D,4,FALSE)),"NA",VLOOKUP("Hybrid HIPS"&amp;"_"&amp;J$4&amp;"_"&amp;$E7,'Turkus Index'!$A:$D,4,FALSE))</f>
        <v>NA</v>
      </c>
      <c r="K7" s="14" t="str">
        <f>IF(ISERROR(VLOOKUP("Hybrid HIPS"&amp;"_"&amp;K$4&amp;"_"&amp;$E7,'Turkus Index'!$A:$D,4,FALSE)),"NA",VLOOKUP("Hybrid HIPS"&amp;"_"&amp;K$4&amp;"_"&amp;$E7,'Turkus Index'!$A:$D,4,FALSE))</f>
        <v>NA</v>
      </c>
      <c r="L7" s="14" t="str">
        <f>IF(ISERROR(VLOOKUP("Hybrid HIPS"&amp;"_"&amp;L$4&amp;"_"&amp;$E7,'Turkus Index'!$A:$D,4,FALSE)),"NA",VLOOKUP("Hybrid HIPS"&amp;"_"&amp;L$4&amp;"_"&amp;$E7,'Turkus Index'!$A:$D,4,FALSE))</f>
        <v>NA</v>
      </c>
      <c r="M7" s="14" t="str">
        <f>IF(ISERROR(VLOOKUP("Hybrid HIPS"&amp;"_"&amp;M$4&amp;"_"&amp;$E7,'Turkus Index'!$A:$D,4,FALSE)),"NA",VLOOKUP("Hybrid HIPS"&amp;"_"&amp;M$4&amp;"_"&amp;$E7,'Turkus Index'!$A:$D,4,FALSE))</f>
        <v>NA</v>
      </c>
      <c r="N7" s="14" t="str">
        <f>IF(ISERROR(VLOOKUP("Hybrid HIPS"&amp;"_"&amp;N$4&amp;"_"&amp;$E7,'Turkus Index'!$A:$D,4,FALSE)),"NA",VLOOKUP("Hybrid HIPS"&amp;"_"&amp;N$4&amp;"_"&amp;$E7,'Turkus Index'!$A:$D,4,FALSE))</f>
        <v>NA</v>
      </c>
      <c r="O7" s="14" t="str">
        <f>IF(ISERROR(VLOOKUP("Hybrid HIPS"&amp;"_"&amp;O$4&amp;"_"&amp;$E7,'Turkus Index'!$A:$D,4,FALSE)),"NA",VLOOKUP("Hybrid HIPS"&amp;"_"&amp;O$4&amp;"_"&amp;$E7,'Turkus Index'!$A:$D,4,FALSE))</f>
        <v>NA</v>
      </c>
      <c r="P7" s="14" t="str">
        <f>IF(ISERROR(VLOOKUP("Hybrid HIPS"&amp;"_"&amp;P$4&amp;"_"&amp;$E7,'Turkus Index'!$A:$D,4,FALSE)),"NA",VLOOKUP("Hybrid HIPS"&amp;"_"&amp;P$4&amp;"_"&amp;$E7,'Turkus Index'!$A:$D,4,FALSE))</f>
        <v>NA</v>
      </c>
      <c r="Q7" s="19" t="str">
        <f>IF(ISERROR(VLOOKUP("Hybrid HIPS"&amp;"_"&amp;Q$4&amp;"_"&amp;$E7,'Turkus Index'!$A:$D,4,FALSE)),"NA",VLOOKUP("Hybrid HIPS"&amp;"_"&amp;Q$4&amp;"_"&amp;$E7,'Turkus Index'!$A:$D,4,FALSE))</f>
        <v>NA</v>
      </c>
      <c r="R7" s="46">
        <f>IF(ISERROR(VLOOKUP("Hybrid HIPS"&amp;"_"&amp;R$4&amp;"_"&amp;$E7,'Turkus Index'!$A:$D,4,FALSE)),"NA",VLOOKUP("Hybrid HIPS"&amp;"_"&amp;R$4&amp;"_"&amp;$E7,'Turkus Index'!$A:$D,4,FALSE))</f>
        <v>222</v>
      </c>
      <c r="S7" s="51">
        <f>IF(ISERROR(VLOOKUP("Hybrid HIPS"&amp;"_"&amp;S$4&amp;"_"&amp;$E7,'Turkus Index'!$A:$D,4,FALSE)),"NA",VLOOKUP("Hybrid HIPS"&amp;"_"&amp;S$4&amp;"_"&amp;$E7,'Turkus Index'!$A:$D,4,FALSE))</f>
        <v>221</v>
      </c>
      <c r="T7" s="51">
        <f>IF(ISERROR(VLOOKUP("Hybrid HIPS"&amp;"_"&amp;T$4&amp;"_"&amp;$E7,'Turkus Index'!$A:$D,4,FALSE)),"NA",VLOOKUP("Hybrid HIPS"&amp;"_"&amp;T$4&amp;"_"&amp;$E7,'Turkus Index'!$A:$D,4,FALSE))</f>
        <v>220</v>
      </c>
      <c r="U7" s="51">
        <f>IF(ISERROR(VLOOKUP("Hybrid HIPS"&amp;"_"&amp;U$4&amp;"_"&amp;$E7,'Turkus Index'!$A:$D,4,FALSE)),"NA",VLOOKUP("Hybrid HIPS"&amp;"_"&amp;U$4&amp;"_"&amp;$E7,'Turkus Index'!$A:$D,4,FALSE))</f>
        <v>219</v>
      </c>
      <c r="V7" s="51">
        <f>IF(ISERROR(VLOOKUP("Hybrid HIPS"&amp;"_"&amp;V$4&amp;"_"&amp;$E7,'Turkus Index'!$A:$D,4,FALSE)),"NA",VLOOKUP("Hybrid HIPS"&amp;"_"&amp;V$4&amp;"_"&amp;$E7,'Turkus Index'!$A:$D,4,FALSE))</f>
        <v>218</v>
      </c>
      <c r="W7" s="51">
        <f>IF(ISERROR(VLOOKUP("Hybrid HIPS"&amp;"_"&amp;W$4&amp;"_"&amp;$E7,'Turkus Index'!$A:$D,4,FALSE)),"NA",VLOOKUP("Hybrid HIPS"&amp;"_"&amp;W$4&amp;"_"&amp;$E7,'Turkus Index'!$A:$D,4,FALSE))</f>
        <v>217</v>
      </c>
      <c r="X7" s="52">
        <f>IF(ISERROR(VLOOKUP("Hybrid HIPS"&amp;"_"&amp;X$4&amp;"_"&amp;$E7,'Turkus Index'!$A:$D,4,FALSE)),"NA",VLOOKUP("Hybrid HIPS"&amp;"_"&amp;X$4&amp;"_"&amp;$E7,'Turkus Index'!$A:$D,4,FALSE))</f>
        <v>216</v>
      </c>
      <c r="Y7" s="14">
        <f>IF(ISERROR(VLOOKUP("Hybrid HIPS"&amp;"_"&amp;Y$4&amp;"_"&amp;$E7,'Turkus Index'!$A:$D,4,FALSE)),"NA",VLOOKUP("Hybrid HIPS"&amp;"_"&amp;Y$4&amp;"_"&amp;$E7,'Turkus Index'!$A:$D,4,FALSE))</f>
        <v>215</v>
      </c>
      <c r="Z7" s="31">
        <f>IF(ISERROR(VLOOKUP("Hybrid HIPS"&amp;"_"&amp;Z$4&amp;"_"&amp;$E7,'Turkus Index'!$A:$D,4,FALSE)),"NA",VLOOKUP("Hybrid HIPS"&amp;"_"&amp;Z$4&amp;"_"&amp;$E7,'Turkus Index'!$A:$D,4,FALSE))</f>
        <v>214</v>
      </c>
      <c r="AA7" s="2">
        <v>40</v>
      </c>
      <c r="AB7" s="2"/>
      <c r="AC7"/>
      <c r="AD7"/>
      <c r="AE7"/>
      <c r="AG7" t="s">
        <v>17</v>
      </c>
      <c r="AH7">
        <v>83</v>
      </c>
      <c r="AI7" s="69" t="s">
        <v>545</v>
      </c>
      <c r="AJ7" s="69"/>
      <c r="AK7" s="69" t="s">
        <v>545</v>
      </c>
      <c r="AL7" s="69"/>
      <c r="AM7" s="69" t="s">
        <v>545</v>
      </c>
      <c r="AN7" s="69"/>
      <c r="AO7" s="69" t="s">
        <v>545</v>
      </c>
      <c r="AP7" s="69"/>
      <c r="AQ7" s="69" t="s">
        <v>545</v>
      </c>
      <c r="AR7" s="69"/>
      <c r="AS7" s="149" t="s">
        <v>545</v>
      </c>
      <c r="AT7" s="149"/>
      <c r="AU7" s="149" t="s">
        <v>545</v>
      </c>
      <c r="AV7" s="149"/>
      <c r="AW7" s="149" t="s">
        <v>545</v>
      </c>
      <c r="AX7" s="149"/>
      <c r="AY7" s="149" t="s">
        <v>545</v>
      </c>
      <c r="AZ7" s="149"/>
      <c r="BA7" s="149" t="s">
        <v>545</v>
      </c>
      <c r="BB7" s="149"/>
      <c r="BC7" s="69" t="s">
        <v>545</v>
      </c>
      <c r="BD7" s="69"/>
      <c r="BE7" s="69" t="s">
        <v>545</v>
      </c>
      <c r="BF7" s="69"/>
      <c r="BG7"/>
      <c r="BH7"/>
      <c r="BI7"/>
      <c r="BJ7"/>
      <c r="BK7"/>
      <c r="BL7"/>
      <c r="BM7"/>
      <c r="BN7"/>
      <c r="BO7"/>
      <c r="BP7"/>
      <c r="BQ7"/>
      <c r="BR7"/>
      <c r="BS7"/>
      <c r="BT7" s="2"/>
      <c r="BU7" s="2">
        <v>40</v>
      </c>
      <c r="BV7" s="14" t="str">
        <f>IF(ISERROR(VLOOKUP("Hybrid HIPS"&amp;"_"&amp;BV$4&amp;"_"&amp;$E7,'Turkus Index'!$A:$D,4,FALSE)),"NA",VLOOKUP("Hybrid HIPS"&amp;"_"&amp;BV$4&amp;"_"&amp;$E7,'Turkus Index'!$A:$D,4,FALSE))</f>
        <v>NA</v>
      </c>
      <c r="BW7" s="14" t="str">
        <f>IF(ISERROR(VLOOKUP("Hybrid HIPS"&amp;"_"&amp;BW$4&amp;"_"&amp;$E7,'Turkus Index'!$A:$D,4,FALSE)),"NA",VLOOKUP("Hybrid HIPS"&amp;"_"&amp;BW$4&amp;"_"&amp;$E7,'Turkus Index'!$A:$D,4,FALSE))</f>
        <v>NA</v>
      </c>
      <c r="BX7" s="14" t="str">
        <f>IF(ISERROR(VLOOKUP("Hybrid HIPS"&amp;"_"&amp;BX$4&amp;"_"&amp;$E7,'Turkus Index'!$A:$D,4,FALSE)),"NA",VLOOKUP("Hybrid HIPS"&amp;"_"&amp;BX$4&amp;"_"&amp;$E7,'Turkus Index'!$A:$D,4,FALSE))</f>
        <v>NA</v>
      </c>
      <c r="BY7" s="14" t="str">
        <f>IF(ISERROR(VLOOKUP("Hybrid HIPS"&amp;"_"&amp;BY$4&amp;"_"&amp;$E7,'Turkus Index'!$A:$D,4,FALSE)),"NA",VLOOKUP("Hybrid HIPS"&amp;"_"&amp;BY$4&amp;"_"&amp;$E7,'Turkus Index'!$A:$D,4,FALSE))</f>
        <v>NA</v>
      </c>
      <c r="BZ7" s="14" t="str">
        <f>IF(ISERROR(VLOOKUP("Hybrid HIPS"&amp;"_"&amp;BZ$4&amp;"_"&amp;$E7,'Turkus Index'!$A:$D,4,FALSE)),"NA",VLOOKUP("Hybrid HIPS"&amp;"_"&amp;BZ$4&amp;"_"&amp;$E7,'Turkus Index'!$A:$D,4,FALSE))</f>
        <v>NA</v>
      </c>
      <c r="CA7" s="14" t="str">
        <f>IF(ISERROR(VLOOKUP("Hybrid HIPS"&amp;"_"&amp;CA$4&amp;"_"&amp;$E7,'Turkus Index'!$A:$D,4,FALSE)),"NA",VLOOKUP("Hybrid HIPS"&amp;"_"&amp;CA$4&amp;"_"&amp;$E7,'Turkus Index'!$A:$D,4,FALSE))</f>
        <v>NA</v>
      </c>
      <c r="CB7" s="14" t="str">
        <f>IF(ISERROR(VLOOKUP("Hybrid HIPS"&amp;"_"&amp;CB$4&amp;"_"&amp;$E7,'Turkus Index'!$A:$D,4,FALSE)),"NA",VLOOKUP("Hybrid HIPS"&amp;"_"&amp;CB$4&amp;"_"&amp;$E7,'Turkus Index'!$A:$D,4,FALSE))</f>
        <v>NA</v>
      </c>
      <c r="CC7" s="14" t="str">
        <f>IF(ISERROR(VLOOKUP("Hybrid HIPS"&amp;"_"&amp;CC$4&amp;"_"&amp;$E7,'Turkus Index'!$A:$D,4,FALSE)),"NA",VLOOKUP("Hybrid HIPS"&amp;"_"&amp;CC$4&amp;"_"&amp;$E7,'Turkus Index'!$A:$D,4,FALSE))</f>
        <v>NA</v>
      </c>
      <c r="CD7" s="14" t="str">
        <f>IF(ISERROR(VLOOKUP("Hybrid HIPS"&amp;"_"&amp;CD$4&amp;"_"&amp;$E7,'Turkus Index'!$A:$D,4,FALSE)),"NA",VLOOKUP("Hybrid HIPS"&amp;"_"&amp;CD$4&amp;"_"&amp;$E7,'Turkus Index'!$A:$D,4,FALSE))</f>
        <v>NA</v>
      </c>
      <c r="CE7" s="14" t="str">
        <f>IF(ISERROR(VLOOKUP("Hybrid HIPS"&amp;"_"&amp;CE$4&amp;"_"&amp;$E7,'Turkus Index'!$A:$D,4,FALSE)),"NA",VLOOKUP("Hybrid HIPS"&amp;"_"&amp;CE$4&amp;"_"&amp;$E7,'Turkus Index'!$A:$D,4,FALSE))</f>
        <v>NA</v>
      </c>
      <c r="CF7" s="14" t="str">
        <f>IF(ISERROR(VLOOKUP("Hybrid HIPS"&amp;"_"&amp;CF$4&amp;"_"&amp;$E7,'Turkus Index'!$A:$D,4,FALSE)),"NA",VLOOKUP("Hybrid HIPS"&amp;"_"&amp;CF$4&amp;"_"&amp;$E7,'Turkus Index'!$A:$D,4,FALSE))</f>
        <v>NA</v>
      </c>
      <c r="CG7" s="14" t="str">
        <f>IF(ISERROR(VLOOKUP("Hybrid HIPS"&amp;"_"&amp;CG$4&amp;"_"&amp;$E7,'Turkus Index'!$A:$D,4,FALSE)),"NA",VLOOKUP("Hybrid HIPS"&amp;"_"&amp;CG$4&amp;"_"&amp;$E7,'Turkus Index'!$A:$D,4,FALSE))</f>
        <v>NA</v>
      </c>
      <c r="CH7" s="14" t="str">
        <f t="shared" ref="CH7" si="1">CH$4&amp;"_"&amp;$BU7</f>
        <v>13_40</v>
      </c>
      <c r="CI7" s="14" t="str">
        <f t="shared" si="0"/>
        <v>14_40</v>
      </c>
      <c r="CJ7" s="14" t="str">
        <f t="shared" si="0"/>
        <v>15_40</v>
      </c>
      <c r="CK7" s="14" t="str">
        <f t="shared" si="0"/>
        <v>16_40</v>
      </c>
      <c r="CL7" s="14" t="str">
        <f t="shared" si="0"/>
        <v>17_40</v>
      </c>
      <c r="CM7" s="14" t="str">
        <f t="shared" si="0"/>
        <v>18_40</v>
      </c>
      <c r="CN7" s="14" t="str">
        <f t="shared" si="0"/>
        <v>19_40</v>
      </c>
      <c r="CO7" s="14" t="str">
        <f t="shared" si="0"/>
        <v>20_40</v>
      </c>
      <c r="CP7" s="14" t="str">
        <f t="shared" si="0"/>
        <v>21_40</v>
      </c>
      <c r="CQ7" s="2">
        <v>40</v>
      </c>
      <c r="CR7" s="2"/>
      <c r="CS7"/>
      <c r="CT7"/>
      <c r="CU7"/>
      <c r="CW7" t="s">
        <v>17</v>
      </c>
      <c r="CX7">
        <v>83</v>
      </c>
      <c r="CY7" s="69" t="s">
        <v>545</v>
      </c>
      <c r="CZ7" s="69"/>
      <c r="DA7" s="69" t="s">
        <v>545</v>
      </c>
      <c r="DB7" s="69"/>
      <c r="DC7" s="69" t="s">
        <v>545</v>
      </c>
      <c r="DD7" s="69"/>
      <c r="DE7" s="69" t="s">
        <v>545</v>
      </c>
      <c r="DF7" s="69"/>
      <c r="DG7" s="69" t="s">
        <v>545</v>
      </c>
      <c r="DH7" s="69"/>
      <c r="DI7" s="69" t="s">
        <v>545</v>
      </c>
      <c r="DJ7" s="69"/>
      <c r="DK7" s="69" t="s">
        <v>545</v>
      </c>
      <c r="DL7" s="69"/>
      <c r="DM7" s="69" t="s">
        <v>545</v>
      </c>
      <c r="DN7" s="69"/>
      <c r="DO7" s="69" t="s">
        <v>545</v>
      </c>
      <c r="DP7" s="69"/>
      <c r="DQ7" s="69" t="s">
        <v>545</v>
      </c>
      <c r="DR7" s="69"/>
      <c r="DS7" s="69" t="s">
        <v>545</v>
      </c>
      <c r="DT7" s="69"/>
      <c r="DY7" s="2"/>
      <c r="DZ7" s="2">
        <v>40</v>
      </c>
      <c r="EA7" s="14" t="str">
        <f>IF(BV7="NA","",VLOOKUP(BV7,'[1]Missouri Vall Determining Order'!$V:$Z,6,FALSE))</f>
        <v/>
      </c>
      <c r="EB7" s="14" t="str">
        <f>IF(BW7="NA","",VLOOKUP(BW7,'[1]Missouri Vall Determining Order'!$V:$Z,6,FALSE))</f>
        <v/>
      </c>
      <c r="EC7" s="14" t="str">
        <f>IF(BX7="NA","",VLOOKUP(BX7,'[1]Missouri Vall Determining Order'!$V:$Z,6,FALSE))</f>
        <v/>
      </c>
      <c r="ED7" s="14" t="str">
        <f>IF(BY7="NA","",VLOOKUP(BY7,'[1]Missouri Vall Determining Order'!$V:$Z,6,FALSE))</f>
        <v/>
      </c>
      <c r="EE7" s="14" t="str">
        <f>IF(BZ7="NA","",VLOOKUP(BZ7,'[1]Missouri Vall Determining Order'!$V:$Z,6,FALSE))</f>
        <v/>
      </c>
      <c r="EF7" s="14" t="str">
        <f>IF(CA7="NA","",VLOOKUP(CA7,'[1]Missouri Vall Determining Order'!$V:$Z,6,FALSE))</f>
        <v/>
      </c>
      <c r="EG7" s="14" t="str">
        <f>IF(CB7="NA","",VLOOKUP(CB7,'[1]Missouri Vall Determining Order'!$V:$Z,6,FALSE))</f>
        <v/>
      </c>
      <c r="EH7" s="14" t="str">
        <f>IF(CC7="NA","",VLOOKUP(CC7,'[1]Missouri Vall Determining Order'!$V:$Z,6,FALSE))</f>
        <v/>
      </c>
      <c r="EI7" s="14" t="str">
        <f>IF(CD7="NA","",VLOOKUP(CD7,'[1]Missouri Vall Determining Order'!$V:$Z,6,FALSE))</f>
        <v/>
      </c>
      <c r="EJ7" s="14" t="str">
        <f>IF(CE7="NA","",VLOOKUP(CE7,'[1]Missouri Vall Determining Order'!$V:$Z,6,FALSE))</f>
        <v/>
      </c>
      <c r="EK7" s="14" t="str">
        <f>IF(CF7="NA","",VLOOKUP(CF7,'[1]Missouri Vall Determining Order'!$V:$Z,6,FALSE))</f>
        <v/>
      </c>
      <c r="EL7" s="14" t="str">
        <f>IF(CG7="NA","",VLOOKUP(CG7,'[1]Missouri Vall Determining Order'!$V:$Z,6,FALSE))</f>
        <v/>
      </c>
      <c r="EM7" s="14">
        <v>7</v>
      </c>
      <c r="EN7" s="14">
        <v>6</v>
      </c>
      <c r="EO7" s="14">
        <v>5</v>
      </c>
      <c r="EP7" s="14">
        <v>4</v>
      </c>
      <c r="EQ7" s="14">
        <v>3</v>
      </c>
      <c r="ER7" s="14">
        <v>2</v>
      </c>
      <c r="ES7" s="14">
        <v>1</v>
      </c>
      <c r="ET7" s="14">
        <v>32</v>
      </c>
      <c r="EU7" s="14">
        <v>32</v>
      </c>
      <c r="EV7" s="2">
        <v>40</v>
      </c>
      <c r="EW7" s="2"/>
      <c r="EX7"/>
      <c r="EY7"/>
      <c r="EZ7" s="2"/>
      <c r="FA7" s="2">
        <v>40</v>
      </c>
      <c r="FB7" s="14" t="s">
        <v>629</v>
      </c>
      <c r="FC7" s="14" t="s">
        <v>629</v>
      </c>
      <c r="FD7" s="14" t="s">
        <v>629</v>
      </c>
      <c r="FE7" s="14" t="s">
        <v>629</v>
      </c>
      <c r="FF7" s="14" t="s">
        <v>629</v>
      </c>
      <c r="FG7" s="14" t="s">
        <v>629</v>
      </c>
      <c r="FH7" s="14" t="s">
        <v>629</v>
      </c>
      <c r="FI7" s="14" t="s">
        <v>629</v>
      </c>
      <c r="FJ7" s="14" t="s">
        <v>629</v>
      </c>
      <c r="FK7" s="14" t="s">
        <v>629</v>
      </c>
      <c r="FL7" s="14" t="s">
        <v>629</v>
      </c>
      <c r="FM7" s="14" t="s">
        <v>629</v>
      </c>
      <c r="FN7" s="14">
        <v>21</v>
      </c>
      <c r="FO7" s="14">
        <v>21</v>
      </c>
      <c r="FP7" s="14">
        <v>21</v>
      </c>
      <c r="FQ7" s="14">
        <v>21</v>
      </c>
      <c r="FR7" s="14">
        <v>21</v>
      </c>
      <c r="FS7" s="14">
        <v>21</v>
      </c>
      <c r="FT7" s="14">
        <v>21</v>
      </c>
      <c r="FU7" s="14">
        <v>19</v>
      </c>
      <c r="FV7" s="14">
        <v>20</v>
      </c>
      <c r="FW7" s="2">
        <v>40</v>
      </c>
      <c r="FX7" s="2"/>
      <c r="FY7"/>
      <c r="GA7" t="s">
        <v>17</v>
      </c>
      <c r="GB7">
        <v>83</v>
      </c>
      <c r="GC7" s="69" t="s">
        <v>545</v>
      </c>
      <c r="GD7" s="69"/>
      <c r="GE7" s="69" t="s">
        <v>545</v>
      </c>
      <c r="GF7" s="69"/>
      <c r="GG7" s="69" t="s">
        <v>545</v>
      </c>
      <c r="GH7" s="69"/>
      <c r="GI7" s="69" t="s">
        <v>545</v>
      </c>
      <c r="GJ7" s="69"/>
      <c r="GK7" s="69" t="s">
        <v>545</v>
      </c>
      <c r="GL7" s="69"/>
      <c r="GM7" s="69" t="s">
        <v>545</v>
      </c>
      <c r="GN7" s="69"/>
      <c r="GO7" s="69" t="s">
        <v>545</v>
      </c>
      <c r="GP7" s="69"/>
      <c r="GQ7" s="69" t="s">
        <v>545</v>
      </c>
      <c r="GR7" s="69"/>
      <c r="GS7" s="69" t="s">
        <v>545</v>
      </c>
      <c r="GT7" s="69"/>
      <c r="GU7" s="69" t="s">
        <v>545</v>
      </c>
      <c r="GV7" s="69"/>
      <c r="GW7" s="69" t="s">
        <v>545</v>
      </c>
      <c r="GX7" s="69"/>
      <c r="HE7" t="s">
        <v>17</v>
      </c>
      <c r="HF7">
        <v>83</v>
      </c>
      <c r="HG7" s="69" t="s">
        <v>545</v>
      </c>
      <c r="HH7" s="69"/>
      <c r="HI7" s="69" t="s">
        <v>545</v>
      </c>
      <c r="HJ7" s="69"/>
      <c r="HK7" s="69" t="s">
        <v>545</v>
      </c>
      <c r="HL7" s="69"/>
      <c r="HM7" s="69" t="s">
        <v>545</v>
      </c>
      <c r="HN7" s="69"/>
      <c r="HO7" s="69" t="s">
        <v>545</v>
      </c>
      <c r="HP7" s="69"/>
      <c r="HQ7" s="69" t="s">
        <v>545</v>
      </c>
      <c r="HR7" s="69"/>
      <c r="HS7" s="69" t="s">
        <v>545</v>
      </c>
      <c r="HT7" s="69"/>
      <c r="HU7" s="69" t="s">
        <v>545</v>
      </c>
      <c r="HV7" s="69"/>
      <c r="HW7" s="69" t="s">
        <v>545</v>
      </c>
      <c r="HX7" s="69"/>
      <c r="HY7" s="69" t="s">
        <v>545</v>
      </c>
      <c r="HZ7" s="69"/>
      <c r="IA7" s="69" t="s">
        <v>545</v>
      </c>
      <c r="IB7" s="69"/>
      <c r="IJ7" s="2"/>
      <c r="IK7" s="2">
        <v>40</v>
      </c>
      <c r="IL7" s="14" t="str">
        <f>IF(ISERROR(VLOOKUP("Hybrid HIPS_"&amp;IL$4&amp;"_"&amp;$IK7,'Turkus Index'!$A:$D,4,FALSE)),"",VLOOKUP("Hybrid HIPS_"&amp;IL$4&amp;"_"&amp;$IK7,'Turkus Index'!$A:$D,4,FALSE))</f>
        <v/>
      </c>
      <c r="IM7" s="14" t="str">
        <f>IF(ISERROR(VLOOKUP("Hybrid HIPS_"&amp;IM$4&amp;"_"&amp;$IK7,'Turkus Index'!$A:$D,4,FALSE)),"",VLOOKUP("Hybrid HIPS_"&amp;IM$4&amp;"_"&amp;$IK7,'Turkus Index'!$A:$D,4,FALSE))</f>
        <v/>
      </c>
      <c r="IN7" s="14" t="str">
        <f>IF(ISERROR(VLOOKUP("Hybrid HIPS_"&amp;IN$4&amp;"_"&amp;$IK7,'Turkus Index'!$A:$D,4,FALSE)),"",VLOOKUP("Hybrid HIPS_"&amp;IN$4&amp;"_"&amp;$IK7,'Turkus Index'!$A:$D,4,FALSE))</f>
        <v/>
      </c>
      <c r="IO7" s="14" t="str">
        <f>IF(ISERROR(VLOOKUP("Hybrid HIPS_"&amp;IO$4&amp;"_"&amp;$IK7,'Turkus Index'!$A:$D,4,FALSE)),"",VLOOKUP("Hybrid HIPS_"&amp;IO$4&amp;"_"&amp;$IK7,'Turkus Index'!$A:$D,4,FALSE))</f>
        <v/>
      </c>
      <c r="IP7" s="14" t="str">
        <f>IF(ISERROR(VLOOKUP("Hybrid HIPS_"&amp;IP$4&amp;"_"&amp;$IK7,'Turkus Index'!$A:$D,4,FALSE)),"",VLOOKUP("Hybrid HIPS_"&amp;IP$4&amp;"_"&amp;$IK7,'Turkus Index'!$A:$D,4,FALSE))</f>
        <v/>
      </c>
      <c r="IQ7" s="14" t="str">
        <f>IF(ISERROR(VLOOKUP("Hybrid HIPS_"&amp;IQ$4&amp;"_"&amp;$IK7,'Turkus Index'!$A:$D,4,FALSE)),"",VLOOKUP("Hybrid HIPS_"&amp;IQ$4&amp;"_"&amp;$IK7,'Turkus Index'!$A:$D,4,FALSE))</f>
        <v/>
      </c>
      <c r="IR7" s="14" t="str">
        <f>IF(ISERROR(VLOOKUP("Hybrid HIPS_"&amp;IR$4&amp;"_"&amp;$IK7,'Turkus Index'!$A:$D,4,FALSE)),"",VLOOKUP("Hybrid HIPS_"&amp;IR$4&amp;"_"&amp;$IK7,'Turkus Index'!$A:$D,4,FALSE))</f>
        <v/>
      </c>
      <c r="IS7" s="14" t="str">
        <f>IF(ISERROR(VLOOKUP("Hybrid HIPS_"&amp;IS$4&amp;"_"&amp;$IK7,'Turkus Index'!$A:$D,4,FALSE)),"",VLOOKUP("Hybrid HIPS_"&amp;IS$4&amp;"_"&amp;$IK7,'Turkus Index'!$A:$D,4,FALSE))</f>
        <v/>
      </c>
      <c r="IT7" s="14" t="str">
        <f>IF(ISERROR(VLOOKUP("Hybrid HIPS_"&amp;IT$4&amp;"_"&amp;$IK7,'Turkus Index'!$A:$D,4,FALSE)),"",VLOOKUP("Hybrid HIPS_"&amp;IT$4&amp;"_"&amp;$IK7,'Turkus Index'!$A:$D,4,FALSE))</f>
        <v/>
      </c>
      <c r="IU7" s="14" t="str">
        <f>IF(ISERROR(VLOOKUP("Hybrid HIPS_"&amp;IU$4&amp;"_"&amp;$IK7,'Turkus Index'!$A:$D,4,FALSE)),"",VLOOKUP("Hybrid HIPS_"&amp;IU$4&amp;"_"&amp;$IK7,'Turkus Index'!$A:$D,4,FALSE))</f>
        <v/>
      </c>
      <c r="IV7" s="14" t="str">
        <f>IF(ISERROR(VLOOKUP("Hybrid HIPS_"&amp;IV$4&amp;"_"&amp;$IK7,'Turkus Index'!$A:$D,4,FALSE)),"",VLOOKUP("Hybrid HIPS_"&amp;IV$4&amp;"_"&amp;$IK7,'Turkus Index'!$A:$D,4,FALSE))</f>
        <v/>
      </c>
      <c r="IW7" s="14" t="str">
        <f>IF(ISERROR(VLOOKUP("Hybrid HIPS_"&amp;IW$4&amp;"_"&amp;$IK7,'Turkus Index'!$A:$D,4,FALSE)),"",VLOOKUP("Hybrid HIPS_"&amp;IW$4&amp;"_"&amp;$IK7,'Turkus Index'!$A:$D,4,FALSE))</f>
        <v/>
      </c>
      <c r="IX7" s="14">
        <f>IF(ISERROR(VLOOKUP("Hybrid HIPS_"&amp;IX$4&amp;"_"&amp;$IK7,'Turkus Index'!$A:$D,4,FALSE)),"",VLOOKUP("Hybrid HIPS_"&amp;IX$4&amp;"_"&amp;$IK7,'Turkus Index'!$A:$D,4,FALSE))</f>
        <v>222</v>
      </c>
      <c r="IY7" s="14">
        <f>IF(ISERROR(VLOOKUP("Hybrid HIPS_"&amp;IY$4&amp;"_"&amp;$IK7,'Turkus Index'!$A:$D,4,FALSE)),"",VLOOKUP("Hybrid HIPS_"&amp;IY$4&amp;"_"&amp;$IK7,'Turkus Index'!$A:$D,4,FALSE))</f>
        <v>221</v>
      </c>
      <c r="IZ7" s="14">
        <f>IF(ISERROR(VLOOKUP("Hybrid HIPS_"&amp;IZ$4&amp;"_"&amp;$IK7,'Turkus Index'!$A:$D,4,FALSE)),"",VLOOKUP("Hybrid HIPS_"&amp;IZ$4&amp;"_"&amp;$IK7,'Turkus Index'!$A:$D,4,FALSE))</f>
        <v>220</v>
      </c>
      <c r="JA7" s="14">
        <f>IF(ISERROR(VLOOKUP("Hybrid HIPS_"&amp;JA$4&amp;"_"&amp;$IK7,'Turkus Index'!$A:$D,4,FALSE)),"",VLOOKUP("Hybrid HIPS_"&amp;JA$4&amp;"_"&amp;$IK7,'Turkus Index'!$A:$D,4,FALSE))</f>
        <v>219</v>
      </c>
      <c r="JB7" s="14">
        <f>IF(ISERROR(VLOOKUP("Hybrid HIPS_"&amp;JB$4&amp;"_"&amp;$IK7,'Turkus Index'!$A:$D,4,FALSE)),"",VLOOKUP("Hybrid HIPS_"&amp;JB$4&amp;"_"&amp;$IK7,'Turkus Index'!$A:$D,4,FALSE))</f>
        <v>218</v>
      </c>
      <c r="JC7" s="14">
        <f>IF(ISERROR(VLOOKUP("Hybrid HIPS_"&amp;JC$4&amp;"_"&amp;$IK7,'Turkus Index'!$A:$D,4,FALSE)),"",VLOOKUP("Hybrid HIPS_"&amp;JC$4&amp;"_"&amp;$IK7,'Turkus Index'!$A:$D,4,FALSE))</f>
        <v>217</v>
      </c>
      <c r="JD7" s="14">
        <f>IF(ISERROR(VLOOKUP("Hybrid HIPS_"&amp;JD$4&amp;"_"&amp;$IK7,'Turkus Index'!$A:$D,4,FALSE)),"",VLOOKUP("Hybrid HIPS_"&amp;JD$4&amp;"_"&amp;$IK7,'Turkus Index'!$A:$D,4,FALSE))</f>
        <v>216</v>
      </c>
      <c r="JE7" s="14">
        <f>IF(ISERROR(VLOOKUP("Hybrid HIPS_"&amp;JE$4&amp;"_"&amp;$IK7,'Turkus Index'!$A:$D,4,FALSE)),"",VLOOKUP("Hybrid HIPS_"&amp;JE$4&amp;"_"&amp;$IK7,'Turkus Index'!$A:$D,4,FALSE))</f>
        <v>215</v>
      </c>
      <c r="JF7" s="14">
        <f>IF(ISERROR(VLOOKUP("Hybrid HIPS_"&amp;JF$4&amp;"_"&amp;$IK7,'Turkus Index'!$A:$D,4,FALSE)),"",VLOOKUP("Hybrid HIPS_"&amp;JF$4&amp;"_"&amp;$IK7,'Turkus Index'!$A:$D,4,FALSE))</f>
        <v>214</v>
      </c>
      <c r="JG7" s="2">
        <v>40</v>
      </c>
      <c r="JH7" s="2"/>
      <c r="JI7"/>
      <c r="JK7" t="s">
        <v>17</v>
      </c>
      <c r="JL7">
        <v>83</v>
      </c>
      <c r="JM7" s="69" t="s">
        <v>545</v>
      </c>
      <c r="JN7" s="69"/>
      <c r="JO7" s="69" t="s">
        <v>545</v>
      </c>
      <c r="JP7" s="69"/>
      <c r="JQ7" s="69" t="s">
        <v>545</v>
      </c>
      <c r="JR7" s="69"/>
      <c r="JS7" s="69" t="s">
        <v>545</v>
      </c>
      <c r="JT7" s="69"/>
      <c r="JU7" s="69" t="s">
        <v>545</v>
      </c>
      <c r="JV7" s="69"/>
      <c r="JW7" s="69" t="s">
        <v>545</v>
      </c>
      <c r="JX7" s="69"/>
      <c r="JY7" s="69" t="s">
        <v>545</v>
      </c>
      <c r="JZ7" s="69"/>
      <c r="KA7" s="69" t="s">
        <v>545</v>
      </c>
      <c r="KB7" s="69"/>
      <c r="KC7" s="69" t="s">
        <v>545</v>
      </c>
      <c r="KD7" s="69"/>
      <c r="KE7" s="69" t="s">
        <v>545</v>
      </c>
      <c r="KF7" s="69"/>
      <c r="KG7" s="69" t="s">
        <v>545</v>
      </c>
      <c r="KH7" s="69"/>
      <c r="KM7" s="2"/>
      <c r="KN7" s="2">
        <v>40</v>
      </c>
      <c r="KO7" s="14" t="str">
        <f>IF(ISERROR(VLOOKUP("Hybrid HIPS_"&amp;KO$4&amp;"_"&amp;$KN7,'[1]Missouri Valley Hybrid HIPS'!$A:$P,15,FALSE)),"",VLOOKUP("Hybrid HIPS_"&amp;KO$4&amp;"_"&amp;$KN7,'[1]Missouri Valley Hybrid HIPS'!$A:$P,15,FALSE))</f>
        <v/>
      </c>
      <c r="KP7" s="14" t="str">
        <f>IF(ISERROR(VLOOKUP("Hybrid HIPS_"&amp;KP$4&amp;"_"&amp;$KN7,'[1]Missouri Valley Hybrid HIPS'!$A:$P,15,FALSE)),"",VLOOKUP("Hybrid HIPS_"&amp;KP$4&amp;"_"&amp;$KN7,'[1]Missouri Valley Hybrid HIPS'!$A:$P,15,FALSE))</f>
        <v/>
      </c>
      <c r="KQ7" s="14" t="str">
        <f>IF(ISERROR(VLOOKUP("Hybrid HIPS_"&amp;KQ$4&amp;"_"&amp;$KN7,'[1]Missouri Valley Hybrid HIPS'!$A:$P,15,FALSE)),"",VLOOKUP("Hybrid HIPS_"&amp;KQ$4&amp;"_"&amp;$KN7,'[1]Missouri Valley Hybrid HIPS'!$A:$P,15,FALSE))</f>
        <v/>
      </c>
      <c r="KR7" s="14" t="str">
        <f>IF(ISERROR(VLOOKUP("Hybrid HIPS_"&amp;KR$4&amp;"_"&amp;$KN7,'[1]Missouri Valley Hybrid HIPS'!$A:$P,15,FALSE)),"",VLOOKUP("Hybrid HIPS_"&amp;KR$4&amp;"_"&amp;$KN7,'[1]Missouri Valley Hybrid HIPS'!$A:$P,15,FALSE))</f>
        <v/>
      </c>
      <c r="KS7" s="14" t="str">
        <f>IF(ISERROR(VLOOKUP("Hybrid HIPS_"&amp;KS$4&amp;"_"&amp;$KN7,'[1]Missouri Valley Hybrid HIPS'!$A:$P,15,FALSE)),"",VLOOKUP("Hybrid HIPS_"&amp;KS$4&amp;"_"&amp;$KN7,'[1]Missouri Valley Hybrid HIPS'!$A:$P,15,FALSE))</f>
        <v/>
      </c>
      <c r="KT7" s="14" t="str">
        <f>IF(ISERROR(VLOOKUP("Hybrid HIPS_"&amp;KT$4&amp;"_"&amp;$KN7,'[1]Missouri Valley Hybrid HIPS'!$A:$P,15,FALSE)),"",VLOOKUP("Hybrid HIPS_"&amp;KT$4&amp;"_"&amp;$KN7,'[1]Missouri Valley Hybrid HIPS'!$A:$P,15,FALSE))</f>
        <v/>
      </c>
      <c r="KU7" s="14" t="str">
        <f>IF(ISERROR(VLOOKUP("Hybrid HIPS_"&amp;KU$4&amp;"_"&amp;$KN7,'[1]Missouri Valley Hybrid HIPS'!$A:$P,15,FALSE)),"",VLOOKUP("Hybrid HIPS_"&amp;KU$4&amp;"_"&amp;$KN7,'[1]Missouri Valley Hybrid HIPS'!$A:$P,15,FALSE))</f>
        <v/>
      </c>
      <c r="KV7" s="14" t="str">
        <f>IF(ISERROR(VLOOKUP("Hybrid HIPS_"&amp;KV$4&amp;"_"&amp;$KN7,'[1]Missouri Valley Hybrid HIPS'!$A:$P,15,FALSE)),"",VLOOKUP("Hybrid HIPS_"&amp;KV$4&amp;"_"&amp;$KN7,'[1]Missouri Valley Hybrid HIPS'!$A:$P,15,FALSE))</f>
        <v/>
      </c>
      <c r="KW7" s="14" t="str">
        <f>IF(ISERROR(VLOOKUP("Hybrid HIPS_"&amp;KW$4&amp;"_"&amp;$KN7,'[1]Missouri Valley Hybrid HIPS'!$A:$P,15,FALSE)),"",VLOOKUP("Hybrid HIPS_"&amp;KW$4&amp;"_"&amp;$KN7,'[1]Missouri Valley Hybrid HIPS'!$A:$P,15,FALSE))</f>
        <v/>
      </c>
      <c r="KX7" s="14" t="str">
        <f>IF(ISERROR(VLOOKUP("Hybrid HIPS_"&amp;KX$4&amp;"_"&amp;$KN7,'[1]Missouri Valley Hybrid HIPS'!$A:$P,15,FALSE)),"",VLOOKUP("Hybrid HIPS_"&amp;KX$4&amp;"_"&amp;$KN7,'[1]Missouri Valley Hybrid HIPS'!$A:$P,15,FALSE))</f>
        <v/>
      </c>
      <c r="KY7" s="14" t="str">
        <f>IF(ISERROR(VLOOKUP("Hybrid HIPS_"&amp;KY$4&amp;"_"&amp;$KN7,'[1]Missouri Valley Hybrid HIPS'!$A:$P,15,FALSE)),"",VLOOKUP("Hybrid HIPS_"&amp;KY$4&amp;"_"&amp;$KN7,'[1]Missouri Valley Hybrid HIPS'!$A:$P,15,FALSE))</f>
        <v/>
      </c>
      <c r="KZ7" s="14" t="str">
        <f>IF(ISERROR(VLOOKUP("Hybrid HIPS_"&amp;KZ$4&amp;"_"&amp;$KN7,'[1]Missouri Valley Hybrid HIPS'!$A:$P,15,FALSE)),"",VLOOKUP("Hybrid HIPS_"&amp;KZ$4&amp;"_"&amp;$KN7,'[1]Missouri Valley Hybrid HIPS'!$A:$P,15,FALSE))</f>
        <v/>
      </c>
      <c r="LA7" s="14">
        <f>IF(ISERROR(VLOOKUP("Hybrid HIPS_"&amp;LA$4&amp;"_"&amp;$KN7,'[1]Missouri Valley Hybrid HIPS'!$A:$P,15,FALSE)),"",VLOOKUP("Hybrid HIPS_"&amp;LA$4&amp;"_"&amp;$KN7,'[1]Missouri Valley Hybrid HIPS'!$A:$P,15,FALSE))</f>
        <v>1744194</v>
      </c>
      <c r="LB7" s="14">
        <f>IF(ISERROR(VLOOKUP("Hybrid HIPS_"&amp;LB$4&amp;"_"&amp;$KN7,'[1]Missouri Valley Hybrid HIPS'!$A:$P,15,FALSE)),"",VLOOKUP("Hybrid HIPS_"&amp;LB$4&amp;"_"&amp;$KN7,'[1]Missouri Valley Hybrid HIPS'!$A:$P,15,FALSE))</f>
        <v>1744198</v>
      </c>
      <c r="LC7" s="14">
        <f>IF(ISERROR(VLOOKUP("Hybrid HIPS_"&amp;LC$4&amp;"_"&amp;$KN7,'[1]Missouri Valley Hybrid HIPS'!$A:$P,15,FALSE)),"",VLOOKUP("Hybrid HIPS_"&amp;LC$4&amp;"_"&amp;$KN7,'[1]Missouri Valley Hybrid HIPS'!$A:$P,15,FALSE))</f>
        <v>1744183</v>
      </c>
      <c r="LD7" s="14">
        <f>IF(ISERROR(VLOOKUP("Hybrid HIPS_"&amp;LD$4&amp;"_"&amp;$KN7,'[1]Missouri Valley Hybrid HIPS'!$A:$P,15,FALSE)),"",VLOOKUP("Hybrid HIPS_"&amp;LD$4&amp;"_"&amp;$KN7,'[1]Missouri Valley Hybrid HIPS'!$A:$P,15,FALSE))</f>
        <v>1744179</v>
      </c>
      <c r="LE7" s="14">
        <f>IF(ISERROR(VLOOKUP("Hybrid HIPS_"&amp;LE$4&amp;"_"&amp;$KN7,'[1]Missouri Valley Hybrid HIPS'!$A:$P,15,FALSE)),"",VLOOKUP("Hybrid HIPS_"&amp;LE$4&amp;"_"&amp;$KN7,'[1]Missouri Valley Hybrid HIPS'!$A:$P,15,FALSE))</f>
        <v>1744182</v>
      </c>
      <c r="LF7" s="14">
        <f>IF(ISERROR(VLOOKUP("Hybrid HIPS_"&amp;LF$4&amp;"_"&amp;$KN7,'[1]Missouri Valley Hybrid HIPS'!$A:$P,15,FALSE)),"",VLOOKUP("Hybrid HIPS_"&amp;LF$4&amp;"_"&amp;$KN7,'[1]Missouri Valley Hybrid HIPS'!$A:$P,15,FALSE))</f>
        <v>1744178</v>
      </c>
      <c r="LG7" s="14">
        <f>IF(ISERROR(VLOOKUP("Hybrid HIPS_"&amp;LG$4&amp;"_"&amp;$KN7,'[1]Missouri Valley Hybrid HIPS'!$A:$P,15,FALSE)),"",VLOOKUP("Hybrid HIPS_"&amp;LG$4&amp;"_"&amp;$KN7,'[1]Missouri Valley Hybrid HIPS'!$A:$P,15,FALSE))</f>
        <v>1744190</v>
      </c>
      <c r="LH7" s="14">
        <f>IF(ISERROR(VLOOKUP("Hybrid HIPS_"&amp;LH$4&amp;"_"&amp;$KN7,'[1]Missouri Valley Hybrid HIPS'!$A:$P,15,FALSE)),"",VLOOKUP("Hybrid HIPS_"&amp;LH$4&amp;"_"&amp;$KN7,'[1]Missouri Valley Hybrid HIPS'!$A:$P,15,FALSE))</f>
        <v>1744195</v>
      </c>
      <c r="LI7" s="14">
        <f>IF(ISERROR(VLOOKUP("Hybrid HIPS_"&amp;LI$4&amp;"_"&amp;$KN7,'[1]Missouri Valley Hybrid HIPS'!$A:$P,15,FALSE)),"",VLOOKUP("Hybrid HIPS_"&amp;LI$4&amp;"_"&amp;$KN7,'[1]Missouri Valley Hybrid HIPS'!$A:$P,15,FALSE))</f>
        <v>1744301</v>
      </c>
      <c r="LJ7" s="2">
        <v>40</v>
      </c>
      <c r="LK7" s="2"/>
      <c r="LL7"/>
      <c r="LN7" t="s">
        <v>17</v>
      </c>
      <c r="LO7">
        <v>83</v>
      </c>
      <c r="LP7" s="69"/>
      <c r="LQ7" s="69"/>
      <c r="LR7" s="69"/>
      <c r="LS7" s="69"/>
      <c r="LT7" s="69"/>
      <c r="LU7" s="69"/>
      <c r="LV7" s="69"/>
      <c r="LW7" s="69"/>
      <c r="LX7" s="69"/>
      <c r="LY7" s="69"/>
      <c r="LZ7" s="69"/>
      <c r="MA7" s="69"/>
      <c r="MB7" s="69"/>
      <c r="MC7" s="69"/>
      <c r="MD7" s="69"/>
      <c r="ME7" s="69"/>
      <c r="MF7" s="69"/>
      <c r="MG7" s="69"/>
      <c r="MH7" s="69"/>
      <c r="MI7" s="69"/>
      <c r="MJ7" s="69"/>
      <c r="MK7" s="69"/>
      <c r="MQ7" s="2"/>
      <c r="MR7" s="2">
        <v>40</v>
      </c>
      <c r="MS7" s="14" t="str">
        <f>IF(ISERROR(VLOOKUP("Hybrid HIPS_"&amp;MS$4&amp;"_"&amp;$KN7,'[1]Missouri Valley Hybrid HIPS'!$A:$P,15,FALSE)),"",VLOOKUP("Hybrid HIPS_"&amp;MS$4&amp;"_"&amp;$KN7,'[1]Missouri Valley Hybrid HIPS'!$A:$P,15,FALSE))</f>
        <v/>
      </c>
      <c r="MT7" s="14" t="str">
        <f>IF(ISERROR(VLOOKUP("Hybrid HIPS_"&amp;MT$4&amp;"_"&amp;$KN7,'[1]Missouri Valley Hybrid HIPS'!$A:$P,15,FALSE)),"",VLOOKUP("Hybrid HIPS_"&amp;MT$4&amp;"_"&amp;$KN7,'[1]Missouri Valley Hybrid HIPS'!$A:$P,15,FALSE))</f>
        <v/>
      </c>
      <c r="MU7" s="14" t="str">
        <f>IF(ISERROR(VLOOKUP("Hybrid HIPS_"&amp;MU$4&amp;"_"&amp;$KN7,'[1]Missouri Valley Hybrid HIPS'!$A:$P,15,FALSE)),"",VLOOKUP("Hybrid HIPS_"&amp;MU$4&amp;"_"&amp;$KN7,'[1]Missouri Valley Hybrid HIPS'!$A:$P,15,FALSE))</f>
        <v/>
      </c>
      <c r="MV7" s="14" t="str">
        <f>IF(ISERROR(VLOOKUP("Hybrid HIPS_"&amp;MV$4&amp;"_"&amp;$KN7,'[1]Missouri Valley Hybrid HIPS'!$A:$P,15,FALSE)),"",VLOOKUP("Hybrid HIPS_"&amp;MV$4&amp;"_"&amp;$KN7,'[1]Missouri Valley Hybrid HIPS'!$A:$P,15,FALSE))</f>
        <v/>
      </c>
      <c r="MW7" s="14" t="str">
        <f>IF(ISERROR(VLOOKUP("Hybrid HIPS_"&amp;MW$4&amp;"_"&amp;$KN7,'[1]Missouri Valley Hybrid HIPS'!$A:$P,15,FALSE)),"",VLOOKUP("Hybrid HIPS_"&amp;MW$4&amp;"_"&amp;$KN7,'[1]Missouri Valley Hybrid HIPS'!$A:$P,15,FALSE))</f>
        <v/>
      </c>
      <c r="MX7" s="14" t="str">
        <f>IF(ISERROR(VLOOKUP("Hybrid HIPS_"&amp;MX$4&amp;"_"&amp;$KN7,'[1]Missouri Valley Hybrid HIPS'!$A:$P,15,FALSE)),"",VLOOKUP("Hybrid HIPS_"&amp;MX$4&amp;"_"&amp;$KN7,'[1]Missouri Valley Hybrid HIPS'!$A:$P,15,FALSE))</f>
        <v/>
      </c>
      <c r="MY7" s="14" t="str">
        <f>IF(ISERROR(VLOOKUP("Hybrid HIPS_"&amp;MY$4&amp;"_"&amp;$KN7,'[1]Missouri Valley Hybrid HIPS'!$A:$P,15,FALSE)),"",VLOOKUP("Hybrid HIPS_"&amp;MY$4&amp;"_"&amp;$KN7,'[1]Missouri Valley Hybrid HIPS'!$A:$P,15,FALSE))</f>
        <v/>
      </c>
      <c r="MZ7" s="14" t="str">
        <f>IF(ISERROR(VLOOKUP("Hybrid HIPS_"&amp;MZ$4&amp;"_"&amp;$KN7,'[1]Missouri Valley Hybrid HIPS'!$A:$P,15,FALSE)),"",VLOOKUP("Hybrid HIPS_"&amp;MZ$4&amp;"_"&amp;$KN7,'[1]Missouri Valley Hybrid HIPS'!$A:$P,15,FALSE))</f>
        <v/>
      </c>
      <c r="NA7" s="14" t="str">
        <f>IF(ISERROR(VLOOKUP("Hybrid HIPS_"&amp;NA$4&amp;"_"&amp;$KN7,'[1]Missouri Valley Hybrid HIPS'!$A:$P,15,FALSE)),"",VLOOKUP("Hybrid HIPS_"&amp;NA$4&amp;"_"&amp;$KN7,'[1]Missouri Valley Hybrid HIPS'!$A:$P,15,FALSE))</f>
        <v/>
      </c>
      <c r="NB7" s="14" t="str">
        <f>IF(ISERROR(VLOOKUP("Hybrid HIPS_"&amp;NB$4&amp;"_"&amp;$KN7,'[1]Missouri Valley Hybrid HIPS'!$A:$P,15,FALSE)),"",VLOOKUP("Hybrid HIPS_"&amp;NB$4&amp;"_"&amp;$KN7,'[1]Missouri Valley Hybrid HIPS'!$A:$P,15,FALSE))</f>
        <v/>
      </c>
      <c r="NC7" s="14" t="str">
        <f>IF(ISERROR(VLOOKUP("Hybrid HIPS_"&amp;NC$4&amp;"_"&amp;$KN7,'[1]Missouri Valley Hybrid HIPS'!$A:$P,15,FALSE)),"",VLOOKUP("Hybrid HIPS_"&amp;NC$4&amp;"_"&amp;$KN7,'[1]Missouri Valley Hybrid HIPS'!$A:$P,15,FALSE))</f>
        <v/>
      </c>
      <c r="ND7" s="14" t="str">
        <f>IF(ISERROR(VLOOKUP("Hybrid HIPS_"&amp;ND$4&amp;"_"&amp;$KN7,'[1]Missouri Valley Hybrid HIPS'!$A:$P,15,FALSE)),"",VLOOKUP("Hybrid HIPS_"&amp;ND$4&amp;"_"&amp;$KN7,'[1]Missouri Valley Hybrid HIPS'!$A:$P,15,FALSE))</f>
        <v/>
      </c>
      <c r="NE7" s="14">
        <v>12</v>
      </c>
      <c r="NF7" s="14">
        <v>12</v>
      </c>
      <c r="NG7" s="14">
        <v>12</v>
      </c>
      <c r="NH7" s="14">
        <v>12</v>
      </c>
      <c r="NI7" s="14">
        <v>12</v>
      </c>
      <c r="NJ7" s="14">
        <v>12</v>
      </c>
      <c r="NK7" s="14">
        <v>12</v>
      </c>
      <c r="NL7" s="14">
        <v>12</v>
      </c>
      <c r="NM7" s="14">
        <v>12</v>
      </c>
      <c r="NN7" s="2">
        <v>40</v>
      </c>
      <c r="NO7" s="2"/>
      <c r="NP7"/>
      <c r="NR7" t="s">
        <v>17</v>
      </c>
      <c r="NS7">
        <v>83</v>
      </c>
      <c r="NT7" s="69"/>
      <c r="NU7" s="69"/>
      <c r="NV7" s="69"/>
      <c r="NW7" s="69"/>
      <c r="NX7" s="69"/>
      <c r="NY7" s="69"/>
      <c r="NZ7" s="69"/>
      <c r="OA7" s="69"/>
      <c r="OB7" s="69"/>
      <c r="OC7" s="69"/>
      <c r="OD7" s="69"/>
      <c r="OE7" s="69"/>
      <c r="OF7" s="69"/>
      <c r="OG7" s="69"/>
      <c r="OH7" s="69"/>
      <c r="OI7" s="69"/>
      <c r="OJ7" s="69"/>
      <c r="OK7" s="69"/>
      <c r="OL7" s="69"/>
      <c r="OM7" s="69"/>
      <c r="ON7" s="69"/>
      <c r="OO7" s="69"/>
    </row>
    <row r="8" spans="1:406" ht="14.65" thickBot="1" x14ac:dyDescent="0.5">
      <c r="A8" s="32" t="s">
        <v>602</v>
      </c>
      <c r="D8" s="2"/>
      <c r="E8" s="2">
        <v>39</v>
      </c>
      <c r="F8" s="14" t="str">
        <f>IF(ISERROR(VLOOKUP("Hybrid HIPS"&amp;"_"&amp;F$4&amp;"_"&amp;$E8,'Turkus Index'!$A:$D,4,FALSE)),"NA",VLOOKUP("Hybrid HIPS"&amp;"_"&amp;F$4&amp;"_"&amp;$E8,'Turkus Index'!$A:$D,4,FALSE))</f>
        <v>NA</v>
      </c>
      <c r="G8" s="14" t="str">
        <f>IF(ISERROR(VLOOKUP("Hybrid HIPS"&amp;"_"&amp;G$4&amp;"_"&amp;$E8,'Turkus Index'!$A:$D,4,FALSE)),"NA",VLOOKUP("Hybrid HIPS"&amp;"_"&amp;G$4&amp;"_"&amp;$E8,'Turkus Index'!$A:$D,4,FALSE))</f>
        <v>NA</v>
      </c>
      <c r="H8" s="14" t="str">
        <f>IF(ISERROR(VLOOKUP("Hybrid HIPS"&amp;"_"&amp;H$4&amp;"_"&amp;$E8,'Turkus Index'!$A:$D,4,FALSE)),"NA",VLOOKUP("Hybrid HIPS"&amp;"_"&amp;H$4&amp;"_"&amp;$E8,'Turkus Index'!$A:$D,4,FALSE))</f>
        <v>NA</v>
      </c>
      <c r="I8" s="14" t="str">
        <f>IF(ISERROR(VLOOKUP("Hybrid HIPS"&amp;"_"&amp;I$4&amp;"_"&amp;$E8,'Turkus Index'!$A:$D,4,FALSE)),"NA",VLOOKUP("Hybrid HIPS"&amp;"_"&amp;I$4&amp;"_"&amp;$E8,'Turkus Index'!$A:$D,4,FALSE))</f>
        <v>NA</v>
      </c>
      <c r="J8" s="14" t="str">
        <f>IF(ISERROR(VLOOKUP("Hybrid HIPS"&amp;"_"&amp;J$4&amp;"_"&amp;$E8,'Turkus Index'!$A:$D,4,FALSE)),"NA",VLOOKUP("Hybrid HIPS"&amp;"_"&amp;J$4&amp;"_"&amp;$E8,'Turkus Index'!$A:$D,4,FALSE))</f>
        <v>NA</v>
      </c>
      <c r="K8" s="14" t="str">
        <f>IF(ISERROR(VLOOKUP("Hybrid HIPS"&amp;"_"&amp;K$4&amp;"_"&amp;$E8,'Turkus Index'!$A:$D,4,FALSE)),"NA",VLOOKUP("Hybrid HIPS"&amp;"_"&amp;K$4&amp;"_"&amp;$E8,'Turkus Index'!$A:$D,4,FALSE))</f>
        <v>NA</v>
      </c>
      <c r="L8" s="14" t="str">
        <f>IF(ISERROR(VLOOKUP("Hybrid HIPS"&amp;"_"&amp;L$4&amp;"_"&amp;$E8,'Turkus Index'!$A:$D,4,FALSE)),"NA",VLOOKUP("Hybrid HIPS"&amp;"_"&amp;L$4&amp;"_"&amp;$E8,'Turkus Index'!$A:$D,4,FALSE))</f>
        <v>NA</v>
      </c>
      <c r="M8" s="14" t="str">
        <f>IF(ISERROR(VLOOKUP("Hybrid HIPS"&amp;"_"&amp;M$4&amp;"_"&amp;$E8,'Turkus Index'!$A:$D,4,FALSE)),"NA",VLOOKUP("Hybrid HIPS"&amp;"_"&amp;M$4&amp;"_"&amp;$E8,'Turkus Index'!$A:$D,4,FALSE))</f>
        <v>NA</v>
      </c>
      <c r="N8" s="14" t="str">
        <f>IF(ISERROR(VLOOKUP("Hybrid HIPS"&amp;"_"&amp;N$4&amp;"_"&amp;$E8,'Turkus Index'!$A:$D,4,FALSE)),"NA",VLOOKUP("Hybrid HIPS"&amp;"_"&amp;N$4&amp;"_"&amp;$E8,'Turkus Index'!$A:$D,4,FALSE))</f>
        <v>NA</v>
      </c>
      <c r="O8" s="14" t="str">
        <f>IF(ISERROR(VLOOKUP("Hybrid HIPS"&amp;"_"&amp;O$4&amp;"_"&amp;$E8,'Turkus Index'!$A:$D,4,FALSE)),"NA",VLOOKUP("Hybrid HIPS"&amp;"_"&amp;O$4&amp;"_"&amp;$E8,'Turkus Index'!$A:$D,4,FALSE))</f>
        <v>NA</v>
      </c>
      <c r="P8" s="14" t="str">
        <f>IF(ISERROR(VLOOKUP("Hybrid HIPS"&amp;"_"&amp;P$4&amp;"_"&amp;$E8,'Turkus Index'!$A:$D,4,FALSE)),"NA",VLOOKUP("Hybrid HIPS"&amp;"_"&amp;P$4&amp;"_"&amp;$E8,'Turkus Index'!$A:$D,4,FALSE))</f>
        <v>NA</v>
      </c>
      <c r="Q8" s="14" t="str">
        <f>IF(ISERROR(VLOOKUP("Hybrid HIPS"&amp;"_"&amp;Q$4&amp;"_"&amp;$E8,'Turkus Index'!$A:$D,4,FALSE)),"NA",VLOOKUP("Hybrid HIPS"&amp;"_"&amp;Q$4&amp;"_"&amp;$E8,'Turkus Index'!$A:$D,4,FALSE))</f>
        <v>NA</v>
      </c>
      <c r="R8" s="21" t="str">
        <f>IF(ISERROR(VLOOKUP("Hybrid HIPS"&amp;"_"&amp;R$4&amp;"_"&amp;$E8,'Turkus Index'!$A:$D,4,FALSE)),"NA",VLOOKUP("Hybrid HIPS"&amp;"_"&amp;R$4&amp;"_"&amp;$E8,'Turkus Index'!$A:$D,4,FALSE))</f>
        <v>NA</v>
      </c>
      <c r="S8" s="21" t="str">
        <f>IF(ISERROR(VLOOKUP("Hybrid HIPS"&amp;"_"&amp;S$4&amp;"_"&amp;$E8,'Turkus Index'!$A:$D,4,FALSE)),"NA",VLOOKUP("Hybrid HIPS"&amp;"_"&amp;S$4&amp;"_"&amp;$E8,'Turkus Index'!$A:$D,4,FALSE))</f>
        <v>NA</v>
      </c>
      <c r="T8" s="21" t="str">
        <f>IF(ISERROR(VLOOKUP("Hybrid HIPS"&amp;"_"&amp;T$4&amp;"_"&amp;$E8,'Turkus Index'!$A:$D,4,FALSE)),"NA",VLOOKUP("Hybrid HIPS"&amp;"_"&amp;T$4&amp;"_"&amp;$E8,'Turkus Index'!$A:$D,4,FALSE))</f>
        <v>NA</v>
      </c>
      <c r="U8" s="21" t="str">
        <f>IF(ISERROR(VLOOKUP("Hybrid HIPS"&amp;"_"&amp;U$4&amp;"_"&amp;$E8,'Turkus Index'!$A:$D,4,FALSE)),"NA",VLOOKUP("Hybrid HIPS"&amp;"_"&amp;U$4&amp;"_"&amp;$E8,'Turkus Index'!$A:$D,4,FALSE))</f>
        <v>NA</v>
      </c>
      <c r="V8" s="21" t="str">
        <f>IF(ISERROR(VLOOKUP("Hybrid HIPS"&amp;"_"&amp;V$4&amp;"_"&amp;$E8,'Turkus Index'!$A:$D,4,FALSE)),"NA",VLOOKUP("Hybrid HIPS"&amp;"_"&amp;V$4&amp;"_"&amp;$E8,'Turkus Index'!$A:$D,4,FALSE))</f>
        <v>NA</v>
      </c>
      <c r="W8" s="21" t="str">
        <f>IF(ISERROR(VLOOKUP("Hybrid HIPS"&amp;"_"&amp;W$4&amp;"_"&amp;$E8,'Turkus Index'!$A:$D,4,FALSE)),"NA",VLOOKUP("Hybrid HIPS"&amp;"_"&amp;W$4&amp;"_"&amp;$E8,'Turkus Index'!$A:$D,4,FALSE))</f>
        <v>NA</v>
      </c>
      <c r="X8" s="25" t="str">
        <f>IF(ISERROR(VLOOKUP("Hybrid HIPS"&amp;"_"&amp;X$4&amp;"_"&amp;$E8,'Turkus Index'!$A:$D,4,FALSE)),"NA",VLOOKUP("Hybrid HIPS"&amp;"_"&amp;X$4&amp;"_"&amp;$E8,'Turkus Index'!$A:$D,4,FALSE))</f>
        <v>NA</v>
      </c>
      <c r="Y8" s="55">
        <f>IF(ISERROR(VLOOKUP("Hybrid HIPS"&amp;"_"&amp;Y$4&amp;"_"&amp;$E8,'Turkus Index'!$A:$D,4,FALSE)),"NA",VLOOKUP("Hybrid HIPS"&amp;"_"&amp;Y$4&amp;"_"&amp;$E8,'Turkus Index'!$A:$D,4,FALSE))</f>
        <v>212</v>
      </c>
      <c r="Z8" s="56">
        <f>IF(ISERROR(VLOOKUP("Hybrid HIPS"&amp;"_"&amp;Z$4&amp;"_"&amp;$E8,'Turkus Index'!$A:$D,4,FALSE)),"NA",VLOOKUP("Hybrid HIPS"&amp;"_"&amp;Z$4&amp;"_"&amp;$E8,'Turkus Index'!$A:$D,4,FALSE))</f>
        <v>213</v>
      </c>
      <c r="AA8" s="2">
        <v>39</v>
      </c>
      <c r="AB8" s="2"/>
      <c r="AC8" t="s">
        <v>1691</v>
      </c>
      <c r="AD8"/>
      <c r="AE8"/>
      <c r="AH8">
        <v>82</v>
      </c>
      <c r="AI8" s="69" t="s">
        <v>545</v>
      </c>
      <c r="AJ8" s="69"/>
      <c r="AK8" s="147" t="s">
        <v>545</v>
      </c>
      <c r="AL8" s="148"/>
      <c r="AM8" s="147" t="s">
        <v>545</v>
      </c>
      <c r="AN8" s="148"/>
      <c r="AO8" s="147" t="s">
        <v>545</v>
      </c>
      <c r="AP8" s="148"/>
      <c r="AQ8" s="147" t="s">
        <v>545</v>
      </c>
      <c r="AR8" s="148"/>
      <c r="AS8" s="145">
        <v>596</v>
      </c>
      <c r="AT8" s="146"/>
      <c r="AU8" s="145">
        <v>595</v>
      </c>
      <c r="AV8" s="146"/>
      <c r="AW8" s="145">
        <v>594</v>
      </c>
      <c r="AX8" s="146"/>
      <c r="AY8" s="145">
        <v>593</v>
      </c>
      <c r="AZ8" s="146"/>
      <c r="BA8" s="145">
        <v>592</v>
      </c>
      <c r="BB8" s="146"/>
      <c r="BC8" s="145">
        <v>591</v>
      </c>
      <c r="BD8" s="146"/>
      <c r="BE8" s="69" t="s">
        <v>545</v>
      </c>
      <c r="BF8" s="69"/>
      <c r="BG8"/>
      <c r="BH8"/>
      <c r="BI8"/>
      <c r="BJ8"/>
      <c r="BK8"/>
      <c r="BL8"/>
      <c r="BM8"/>
      <c r="BN8"/>
      <c r="BO8"/>
      <c r="BP8"/>
      <c r="BQ8"/>
      <c r="BR8"/>
      <c r="BS8"/>
      <c r="BT8" s="2"/>
      <c r="BU8" s="2">
        <v>39</v>
      </c>
      <c r="BV8" s="14" t="str">
        <f>IF(ISERROR(VLOOKUP("Hybrid HIPS"&amp;"_"&amp;BV$4&amp;"_"&amp;$E8,'Turkus Index'!$A:$D,4,FALSE)),"NA",VLOOKUP("Hybrid HIPS"&amp;"_"&amp;BV$4&amp;"_"&amp;$E8,'Turkus Index'!$A:$D,4,FALSE))</f>
        <v>NA</v>
      </c>
      <c r="BW8" s="14" t="str">
        <f>IF(ISERROR(VLOOKUP("Hybrid HIPS"&amp;"_"&amp;BW$4&amp;"_"&amp;$E8,'Turkus Index'!$A:$D,4,FALSE)),"NA",VLOOKUP("Hybrid HIPS"&amp;"_"&amp;BW$4&amp;"_"&amp;$E8,'Turkus Index'!$A:$D,4,FALSE))</f>
        <v>NA</v>
      </c>
      <c r="BX8" s="14" t="str">
        <f>IF(ISERROR(VLOOKUP("Hybrid HIPS"&amp;"_"&amp;BX$4&amp;"_"&amp;$E8,'Turkus Index'!$A:$D,4,FALSE)),"NA",VLOOKUP("Hybrid HIPS"&amp;"_"&amp;BX$4&amp;"_"&amp;$E8,'Turkus Index'!$A:$D,4,FALSE))</f>
        <v>NA</v>
      </c>
      <c r="BY8" s="14" t="str">
        <f>IF(ISERROR(VLOOKUP("Hybrid HIPS"&amp;"_"&amp;BY$4&amp;"_"&amp;$E8,'Turkus Index'!$A:$D,4,FALSE)),"NA",VLOOKUP("Hybrid HIPS"&amp;"_"&amp;BY$4&amp;"_"&amp;$E8,'Turkus Index'!$A:$D,4,FALSE))</f>
        <v>NA</v>
      </c>
      <c r="BZ8" s="14" t="str">
        <f>IF(ISERROR(VLOOKUP("Hybrid HIPS"&amp;"_"&amp;BZ$4&amp;"_"&amp;$E8,'Turkus Index'!$A:$D,4,FALSE)),"NA",VLOOKUP("Hybrid HIPS"&amp;"_"&amp;BZ$4&amp;"_"&amp;$E8,'Turkus Index'!$A:$D,4,FALSE))</f>
        <v>NA</v>
      </c>
      <c r="CA8" s="14" t="str">
        <f>IF(ISERROR(VLOOKUP("Hybrid HIPS"&amp;"_"&amp;CA$4&amp;"_"&amp;$E8,'Turkus Index'!$A:$D,4,FALSE)),"NA",VLOOKUP("Hybrid HIPS"&amp;"_"&amp;CA$4&amp;"_"&amp;$E8,'Turkus Index'!$A:$D,4,FALSE))</f>
        <v>NA</v>
      </c>
      <c r="CB8" s="14" t="str">
        <f>IF(ISERROR(VLOOKUP("Hybrid HIPS"&amp;"_"&amp;CB$4&amp;"_"&amp;$E8,'Turkus Index'!$A:$D,4,FALSE)),"NA",VLOOKUP("Hybrid HIPS"&amp;"_"&amp;CB$4&amp;"_"&amp;$E8,'Turkus Index'!$A:$D,4,FALSE))</f>
        <v>NA</v>
      </c>
      <c r="CC8" s="14" t="str">
        <f>IF(ISERROR(VLOOKUP("Hybrid HIPS"&amp;"_"&amp;CC$4&amp;"_"&amp;$E8,'Turkus Index'!$A:$D,4,FALSE)),"NA",VLOOKUP("Hybrid HIPS"&amp;"_"&amp;CC$4&amp;"_"&amp;$E8,'Turkus Index'!$A:$D,4,FALSE))</f>
        <v>NA</v>
      </c>
      <c r="CD8" s="14" t="str">
        <f>IF(ISERROR(VLOOKUP("Hybrid HIPS"&amp;"_"&amp;CD$4&amp;"_"&amp;$E8,'Turkus Index'!$A:$D,4,FALSE)),"NA",VLOOKUP("Hybrid HIPS"&amp;"_"&amp;CD$4&amp;"_"&amp;$E8,'Turkus Index'!$A:$D,4,FALSE))</f>
        <v>NA</v>
      </c>
      <c r="CE8" s="14" t="str">
        <f>IF(ISERROR(VLOOKUP("Hybrid HIPS"&amp;"_"&amp;CE$4&amp;"_"&amp;$E8,'Turkus Index'!$A:$D,4,FALSE)),"NA",VLOOKUP("Hybrid HIPS"&amp;"_"&amp;CE$4&amp;"_"&amp;$E8,'Turkus Index'!$A:$D,4,FALSE))</f>
        <v>NA</v>
      </c>
      <c r="CF8" s="14" t="str">
        <f>IF(ISERROR(VLOOKUP("Hybrid HIPS"&amp;"_"&amp;CF$4&amp;"_"&amp;$E8,'Turkus Index'!$A:$D,4,FALSE)),"NA",VLOOKUP("Hybrid HIPS"&amp;"_"&amp;CF$4&amp;"_"&amp;$E8,'Turkus Index'!$A:$D,4,FALSE))</f>
        <v>NA</v>
      </c>
      <c r="CG8" s="14" t="str">
        <f>IF(ISERROR(VLOOKUP("Hybrid HIPS"&amp;"_"&amp;CG$4&amp;"_"&amp;$E8,'Turkus Index'!$A:$D,4,FALSE)),"NA",VLOOKUP("Hybrid HIPS"&amp;"_"&amp;CG$4&amp;"_"&amp;$E8,'Turkus Index'!$A:$D,4,FALSE))</f>
        <v>NA</v>
      </c>
      <c r="CH8" s="14" t="str">
        <f>IF(ISERROR(VLOOKUP("Hybrid HIPS"&amp;"_"&amp;CH$4&amp;"_"&amp;$E8,'Turkus Index'!$A:$D,4,FALSE)),"NA",VLOOKUP("Hybrid HIPS"&amp;"_"&amp;CH$4&amp;"_"&amp;$E8,'Turkus Index'!$A:$D,4,FALSE))</f>
        <v>NA</v>
      </c>
      <c r="CI8" s="14" t="str">
        <f>IF(ISERROR(VLOOKUP("Hybrid HIPS"&amp;"_"&amp;CI$4&amp;"_"&amp;$E8,'Turkus Index'!$A:$D,4,FALSE)),"NA",VLOOKUP("Hybrid HIPS"&amp;"_"&amp;CI$4&amp;"_"&amp;$E8,'Turkus Index'!$A:$D,4,FALSE))</f>
        <v>NA</v>
      </c>
      <c r="CJ8" s="14" t="str">
        <f>IF(ISERROR(VLOOKUP("Hybrid HIPS"&amp;"_"&amp;CJ$4&amp;"_"&amp;$E8,'Turkus Index'!$A:$D,4,FALSE)),"NA",VLOOKUP("Hybrid HIPS"&amp;"_"&amp;CJ$4&amp;"_"&amp;$E8,'Turkus Index'!$A:$D,4,FALSE))</f>
        <v>NA</v>
      </c>
      <c r="CK8" s="14" t="str">
        <f>IF(ISERROR(VLOOKUP("Hybrid HIPS"&amp;"_"&amp;CK$4&amp;"_"&amp;$E8,'Turkus Index'!$A:$D,4,FALSE)),"NA",VLOOKUP("Hybrid HIPS"&amp;"_"&amp;CK$4&amp;"_"&amp;$E8,'Turkus Index'!$A:$D,4,FALSE))</f>
        <v>NA</v>
      </c>
      <c r="CL8" s="14" t="str">
        <f>IF(ISERROR(VLOOKUP("Hybrid HIPS"&amp;"_"&amp;CL$4&amp;"_"&amp;$E8,'Turkus Index'!$A:$D,4,FALSE)),"NA",VLOOKUP("Hybrid HIPS"&amp;"_"&amp;CL$4&amp;"_"&amp;$E8,'Turkus Index'!$A:$D,4,FALSE))</f>
        <v>NA</v>
      </c>
      <c r="CM8" s="14" t="str">
        <f>IF(ISERROR(VLOOKUP("Hybrid HIPS"&amp;"_"&amp;CM$4&amp;"_"&amp;$E8,'Turkus Index'!$A:$D,4,FALSE)),"NA",VLOOKUP("Hybrid HIPS"&amp;"_"&amp;CM$4&amp;"_"&amp;$E8,'Turkus Index'!$A:$D,4,FALSE))</f>
        <v>NA</v>
      </c>
      <c r="CN8" s="14" t="str">
        <f>IF(ISERROR(VLOOKUP("Hybrid HIPS"&amp;"_"&amp;CN$4&amp;"_"&amp;$E8,'Turkus Index'!$A:$D,4,FALSE)),"NA",VLOOKUP("Hybrid HIPS"&amp;"_"&amp;CN$4&amp;"_"&amp;$E8,'Turkus Index'!$A:$D,4,FALSE))</f>
        <v>NA</v>
      </c>
      <c r="CO8" s="14" t="str">
        <f t="shared" si="0"/>
        <v>20_39</v>
      </c>
      <c r="CP8" s="14" t="str">
        <f t="shared" si="0"/>
        <v>21_39</v>
      </c>
      <c r="CQ8" s="2">
        <v>39</v>
      </c>
      <c r="CR8" s="2"/>
      <c r="CS8"/>
      <c r="CT8"/>
      <c r="CU8"/>
      <c r="CX8">
        <v>82</v>
      </c>
      <c r="CY8" s="69" t="s">
        <v>545</v>
      </c>
      <c r="CZ8" s="69"/>
      <c r="DA8" s="136" t="str">
        <f>DA$4&amp;"_"&amp;$CX8</f>
        <v>2_82</v>
      </c>
      <c r="DB8" s="137"/>
      <c r="DC8" s="136" t="str">
        <f t="shared" ref="DC8:DC23" si="2">DC$4&amp;"_"&amp;$CX8</f>
        <v>3_82</v>
      </c>
      <c r="DD8" s="137"/>
      <c r="DE8" s="136" t="str">
        <f t="shared" ref="DE8:DE23" si="3">DE$4&amp;"_"&amp;$CX8</f>
        <v>4_82</v>
      </c>
      <c r="DF8" s="137"/>
      <c r="DG8" s="136" t="str">
        <f t="shared" ref="DG8:DG23" si="4">DG$4&amp;"_"&amp;$CX8</f>
        <v>5_82</v>
      </c>
      <c r="DH8" s="137"/>
      <c r="DI8" s="136" t="str">
        <f t="shared" ref="DI8:DI23" si="5">DI$4&amp;"_"&amp;$CX8</f>
        <v>6_82</v>
      </c>
      <c r="DJ8" s="137"/>
      <c r="DK8" s="136" t="str">
        <f t="shared" ref="DK8:DK23" si="6">DK$4&amp;"_"&amp;$CX8</f>
        <v>7_82</v>
      </c>
      <c r="DL8" s="137"/>
      <c r="DM8" s="136" t="str">
        <f t="shared" ref="DM8:DM23" si="7">DM$4&amp;"_"&amp;$CX8</f>
        <v>8_82</v>
      </c>
      <c r="DN8" s="137"/>
      <c r="DO8" s="136" t="str">
        <f t="shared" ref="DO8:DO23" si="8">DO$4&amp;"_"&amp;$CX8</f>
        <v>9_82</v>
      </c>
      <c r="DP8" s="137"/>
      <c r="DQ8" s="136" t="str">
        <f t="shared" ref="DQ8:DQ23" si="9">DQ$4&amp;"_"&amp;$CX8</f>
        <v>10_82</v>
      </c>
      <c r="DR8" s="137"/>
      <c r="DS8" s="136" t="str">
        <f t="shared" ref="DS8:DS23" si="10">DS$4&amp;"_"&amp;$CX8</f>
        <v>11_82</v>
      </c>
      <c r="DT8" s="137"/>
      <c r="DY8" s="2"/>
      <c r="DZ8" s="2">
        <v>39</v>
      </c>
      <c r="EA8" s="14" t="str">
        <f>IF(BV8="NA","",VLOOKUP(BV8,'[1]Missouri Vall Determining Order'!$V:$Z,6,FALSE))</f>
        <v/>
      </c>
      <c r="EB8" s="14" t="str">
        <f>IF(BW8="NA","",VLOOKUP(BW8,'[1]Missouri Vall Determining Order'!$V:$Z,6,FALSE))</f>
        <v/>
      </c>
      <c r="EC8" s="14" t="str">
        <f>IF(BX8="NA","",VLOOKUP(BX8,'[1]Missouri Vall Determining Order'!$V:$Z,6,FALSE))</f>
        <v/>
      </c>
      <c r="ED8" s="14" t="str">
        <f>IF(BY8="NA","",VLOOKUP(BY8,'[1]Missouri Vall Determining Order'!$V:$Z,6,FALSE))</f>
        <v/>
      </c>
      <c r="EE8" s="14" t="str">
        <f>IF(BZ8="NA","",VLOOKUP(BZ8,'[1]Missouri Vall Determining Order'!$V:$Z,6,FALSE))</f>
        <v/>
      </c>
      <c r="EF8" s="14" t="str">
        <f>IF(CA8="NA","",VLOOKUP(CA8,'[1]Missouri Vall Determining Order'!$V:$Z,6,FALSE))</f>
        <v/>
      </c>
      <c r="EG8" s="14" t="str">
        <f>IF(CB8="NA","",VLOOKUP(CB8,'[1]Missouri Vall Determining Order'!$V:$Z,6,FALSE))</f>
        <v/>
      </c>
      <c r="EH8" s="14" t="str">
        <f>IF(CC8="NA","",VLOOKUP(CC8,'[1]Missouri Vall Determining Order'!$V:$Z,6,FALSE))</f>
        <v/>
      </c>
      <c r="EI8" s="14" t="str">
        <f>IF(CD8="NA","",VLOOKUP(CD8,'[1]Missouri Vall Determining Order'!$V:$Z,6,FALSE))</f>
        <v/>
      </c>
      <c r="EJ8" s="14" t="str">
        <f>IF(CE8="NA","",VLOOKUP(CE8,'[1]Missouri Vall Determining Order'!$V:$Z,6,FALSE))</f>
        <v/>
      </c>
      <c r="EK8" s="14" t="str">
        <f>IF(CF8="NA","",VLOOKUP(CF8,'[1]Missouri Vall Determining Order'!$V:$Z,6,FALSE))</f>
        <v/>
      </c>
      <c r="EL8" s="14" t="str">
        <f>IF(CG8="NA","",VLOOKUP(CG8,'[1]Missouri Vall Determining Order'!$V:$Z,6,FALSE))</f>
        <v/>
      </c>
      <c r="EM8" s="14" t="str">
        <f>IF(CH8="NA","",VLOOKUP(CH8,'[1]Missouri Vall Determining Order'!$V:$Z,6,FALSE))</f>
        <v/>
      </c>
      <c r="EN8" s="14" t="str">
        <f>IF(CI8="NA","",VLOOKUP(CI8,'[1]Missouri Vall Determining Order'!$V:$Z,6,FALSE))</f>
        <v/>
      </c>
      <c r="EO8" s="14" t="str">
        <f>IF(CJ8="NA","",VLOOKUP(CJ8,'[1]Missouri Vall Determining Order'!$V:$Z,6,FALSE))</f>
        <v/>
      </c>
      <c r="EP8" s="14" t="str">
        <f>IF(CK8="NA","",VLOOKUP(CK8,'[1]Missouri Vall Determining Order'!$V:$Z,6,FALSE))</f>
        <v/>
      </c>
      <c r="EQ8" s="14" t="str">
        <f>IF(CL8="NA","",VLOOKUP(CL8,'[1]Missouri Vall Determining Order'!$V:$Z,6,FALSE))</f>
        <v/>
      </c>
      <c r="ER8" s="14" t="str">
        <f>IF(CM8="NA","",VLOOKUP(CM8,'[1]Missouri Vall Determining Order'!$V:$Z,6,FALSE))</f>
        <v/>
      </c>
      <c r="ES8" s="14" t="str">
        <f>IF(CN8="NA","",VLOOKUP(CN8,'[1]Missouri Vall Determining Order'!$V:$Z,6,FALSE))</f>
        <v/>
      </c>
      <c r="ET8" s="14">
        <v>31</v>
      </c>
      <c r="EU8" s="14">
        <v>31</v>
      </c>
      <c r="EV8" s="2">
        <v>39</v>
      </c>
      <c r="EW8" s="2"/>
      <c r="EX8"/>
      <c r="EY8"/>
      <c r="EZ8" s="2"/>
      <c r="FA8" s="2">
        <v>39</v>
      </c>
      <c r="FB8" s="14" t="s">
        <v>629</v>
      </c>
      <c r="FC8" s="14" t="s">
        <v>629</v>
      </c>
      <c r="FD8" s="14" t="s">
        <v>629</v>
      </c>
      <c r="FE8" s="14" t="s">
        <v>629</v>
      </c>
      <c r="FF8" s="14" t="s">
        <v>629</v>
      </c>
      <c r="FG8" s="14" t="s">
        <v>629</v>
      </c>
      <c r="FH8" s="14" t="s">
        <v>629</v>
      </c>
      <c r="FI8" s="14" t="s">
        <v>629</v>
      </c>
      <c r="FJ8" s="14" t="s">
        <v>629</v>
      </c>
      <c r="FK8" s="14" t="s">
        <v>629</v>
      </c>
      <c r="FL8" s="14" t="s">
        <v>629</v>
      </c>
      <c r="FM8" s="14" t="s">
        <v>629</v>
      </c>
      <c r="FN8" s="14" t="s">
        <v>629</v>
      </c>
      <c r="FO8" s="14" t="s">
        <v>629</v>
      </c>
      <c r="FP8" s="14" t="s">
        <v>629</v>
      </c>
      <c r="FQ8" s="14" t="s">
        <v>629</v>
      </c>
      <c r="FR8" s="14" t="s">
        <v>629</v>
      </c>
      <c r="FS8" s="14" t="s">
        <v>629</v>
      </c>
      <c r="FT8" s="14" t="s">
        <v>629</v>
      </c>
      <c r="FU8" s="14">
        <v>19</v>
      </c>
      <c r="FV8" s="14">
        <v>20</v>
      </c>
      <c r="FW8" s="2">
        <v>39</v>
      </c>
      <c r="FX8" s="2"/>
      <c r="FY8"/>
      <c r="GB8">
        <v>82</v>
      </c>
      <c r="GC8" s="69" t="s">
        <v>545</v>
      </c>
      <c r="GD8" s="69"/>
      <c r="GE8" s="136">
        <v>22</v>
      </c>
      <c r="GF8" s="137"/>
      <c r="GG8" s="136">
        <f t="shared" ref="GG8:GG71" si="11">GE8+1</f>
        <v>23</v>
      </c>
      <c r="GH8" s="137"/>
      <c r="GI8" s="136">
        <f t="shared" ref="GI8:GI71" si="12">GG8+1</f>
        <v>24</v>
      </c>
      <c r="GJ8" s="137"/>
      <c r="GK8" s="136">
        <f t="shared" ref="GK8:GK71" si="13">GI8+1</f>
        <v>25</v>
      </c>
      <c r="GL8" s="137"/>
      <c r="GM8" s="136">
        <f t="shared" ref="GM8:GM71" si="14">GK8+1</f>
        <v>26</v>
      </c>
      <c r="GN8" s="137"/>
      <c r="GO8" s="136">
        <f t="shared" ref="GO8:GO71" si="15">GM8+1</f>
        <v>27</v>
      </c>
      <c r="GP8" s="137"/>
      <c r="GQ8" s="136">
        <f t="shared" ref="GQ8:GQ71" si="16">GO8+1</f>
        <v>28</v>
      </c>
      <c r="GR8" s="137"/>
      <c r="GS8" s="136">
        <f t="shared" ref="GS8:GS71" si="17">GQ8+1</f>
        <v>29</v>
      </c>
      <c r="GT8" s="137"/>
      <c r="GU8" s="136">
        <f t="shared" ref="GU8:GU71" si="18">GS8+1</f>
        <v>30</v>
      </c>
      <c r="GV8" s="137"/>
      <c r="GW8" s="136">
        <f t="shared" ref="GW8:GW71" si="19">GU8+1</f>
        <v>31</v>
      </c>
      <c r="GX8" s="137"/>
      <c r="HF8">
        <v>82</v>
      </c>
      <c r="HG8" s="69" t="s">
        <v>545</v>
      </c>
      <c r="HH8" s="69"/>
      <c r="HI8" s="136">
        <v>80</v>
      </c>
      <c r="HJ8" s="137"/>
      <c r="HK8" s="136">
        <v>80</v>
      </c>
      <c r="HL8" s="137"/>
      <c r="HM8" s="136">
        <v>80</v>
      </c>
      <c r="HN8" s="137"/>
      <c r="HO8" s="136">
        <v>80</v>
      </c>
      <c r="HP8" s="137"/>
      <c r="HQ8" s="136">
        <v>80</v>
      </c>
      <c r="HR8" s="137"/>
      <c r="HS8" s="136">
        <v>80</v>
      </c>
      <c r="HT8" s="137"/>
      <c r="HU8" s="136">
        <v>80</v>
      </c>
      <c r="HV8" s="137"/>
      <c r="HW8" s="136">
        <v>80</v>
      </c>
      <c r="HX8" s="137"/>
      <c r="HY8" s="136">
        <v>80</v>
      </c>
      <c r="HZ8" s="137"/>
      <c r="IA8" s="136">
        <v>80</v>
      </c>
      <c r="IB8" s="137"/>
      <c r="IC8" t="str">
        <f>IF(SUM(HI8:IB8)=(HF8-2)*10,"Same","DIFF")</f>
        <v>Same</v>
      </c>
      <c r="IJ8" s="2"/>
      <c r="IK8" s="2">
        <v>39</v>
      </c>
      <c r="IL8" s="14" t="str">
        <f>IF(ISERROR(VLOOKUP("Hybrid HIPS_"&amp;IL$4&amp;"_"&amp;$IK8,'Turkus Index'!$A:$D,4,FALSE)),"",VLOOKUP("Hybrid HIPS_"&amp;IL$4&amp;"_"&amp;$IK8,'Turkus Index'!$A:$D,4,FALSE))</f>
        <v/>
      </c>
      <c r="IM8" s="14" t="str">
        <f>IF(ISERROR(VLOOKUP("Hybrid HIPS_"&amp;IM$4&amp;"_"&amp;$IK8,'Turkus Index'!$A:$D,4,FALSE)),"",VLOOKUP("Hybrid HIPS_"&amp;IM$4&amp;"_"&amp;$IK8,'Turkus Index'!$A:$D,4,FALSE))</f>
        <v/>
      </c>
      <c r="IN8" s="14" t="str">
        <f>IF(ISERROR(VLOOKUP("Hybrid HIPS_"&amp;IN$4&amp;"_"&amp;$IK8,'Turkus Index'!$A:$D,4,FALSE)),"",VLOOKUP("Hybrid HIPS_"&amp;IN$4&amp;"_"&amp;$IK8,'Turkus Index'!$A:$D,4,FALSE))</f>
        <v/>
      </c>
      <c r="IO8" s="14" t="str">
        <f>IF(ISERROR(VLOOKUP("Hybrid HIPS_"&amp;IO$4&amp;"_"&amp;$IK8,'Turkus Index'!$A:$D,4,FALSE)),"",VLOOKUP("Hybrid HIPS_"&amp;IO$4&amp;"_"&amp;$IK8,'Turkus Index'!$A:$D,4,FALSE))</f>
        <v/>
      </c>
      <c r="IP8" s="14" t="str">
        <f>IF(ISERROR(VLOOKUP("Hybrid HIPS_"&amp;IP$4&amp;"_"&amp;$IK8,'Turkus Index'!$A:$D,4,FALSE)),"",VLOOKUP("Hybrid HIPS_"&amp;IP$4&amp;"_"&amp;$IK8,'Turkus Index'!$A:$D,4,FALSE))</f>
        <v/>
      </c>
      <c r="IQ8" s="14" t="str">
        <f>IF(ISERROR(VLOOKUP("Hybrid HIPS_"&amp;IQ$4&amp;"_"&amp;$IK8,'Turkus Index'!$A:$D,4,FALSE)),"",VLOOKUP("Hybrid HIPS_"&amp;IQ$4&amp;"_"&amp;$IK8,'Turkus Index'!$A:$D,4,FALSE))</f>
        <v/>
      </c>
      <c r="IR8" s="14" t="str">
        <f>IF(ISERROR(VLOOKUP("Hybrid HIPS_"&amp;IR$4&amp;"_"&amp;$IK8,'Turkus Index'!$A:$D,4,FALSE)),"",VLOOKUP("Hybrid HIPS_"&amp;IR$4&amp;"_"&amp;$IK8,'Turkus Index'!$A:$D,4,FALSE))</f>
        <v/>
      </c>
      <c r="IS8" s="14" t="str">
        <f>IF(ISERROR(VLOOKUP("Hybrid HIPS_"&amp;IS$4&amp;"_"&amp;$IK8,'Turkus Index'!$A:$D,4,FALSE)),"",VLOOKUP("Hybrid HIPS_"&amp;IS$4&amp;"_"&amp;$IK8,'Turkus Index'!$A:$D,4,FALSE))</f>
        <v/>
      </c>
      <c r="IT8" s="14" t="str">
        <f>IF(ISERROR(VLOOKUP("Hybrid HIPS_"&amp;IT$4&amp;"_"&amp;$IK8,'Turkus Index'!$A:$D,4,FALSE)),"",VLOOKUP("Hybrid HIPS_"&amp;IT$4&amp;"_"&amp;$IK8,'Turkus Index'!$A:$D,4,FALSE))</f>
        <v/>
      </c>
      <c r="IU8" s="14" t="str">
        <f>IF(ISERROR(VLOOKUP("Hybrid HIPS_"&amp;IU$4&amp;"_"&amp;$IK8,'Turkus Index'!$A:$D,4,FALSE)),"",VLOOKUP("Hybrid HIPS_"&amp;IU$4&amp;"_"&amp;$IK8,'Turkus Index'!$A:$D,4,FALSE))</f>
        <v/>
      </c>
      <c r="IV8" s="14" t="str">
        <f>IF(ISERROR(VLOOKUP("Hybrid HIPS_"&amp;IV$4&amp;"_"&amp;$IK8,'Turkus Index'!$A:$D,4,FALSE)),"",VLOOKUP("Hybrid HIPS_"&amp;IV$4&amp;"_"&amp;$IK8,'Turkus Index'!$A:$D,4,FALSE))</f>
        <v/>
      </c>
      <c r="IW8" s="14" t="str">
        <f>IF(ISERROR(VLOOKUP("Hybrid HIPS_"&amp;IW$4&amp;"_"&amp;$IK8,'Turkus Index'!$A:$D,4,FALSE)),"",VLOOKUP("Hybrid HIPS_"&amp;IW$4&amp;"_"&amp;$IK8,'Turkus Index'!$A:$D,4,FALSE))</f>
        <v/>
      </c>
      <c r="IX8" s="14" t="str">
        <f>IF(ISERROR(VLOOKUP("Hybrid HIPS_"&amp;IX$4&amp;"_"&amp;$IK8,'Turkus Index'!$A:$D,4,FALSE)),"",VLOOKUP("Hybrid HIPS_"&amp;IX$4&amp;"_"&amp;$IK8,'Turkus Index'!$A:$D,4,FALSE))</f>
        <v/>
      </c>
      <c r="IY8" s="14" t="str">
        <f>IF(ISERROR(VLOOKUP("Hybrid HIPS_"&amp;IY$4&amp;"_"&amp;$IK8,'Turkus Index'!$A:$D,4,FALSE)),"",VLOOKUP("Hybrid HIPS_"&amp;IY$4&amp;"_"&amp;$IK8,'Turkus Index'!$A:$D,4,FALSE))</f>
        <v/>
      </c>
      <c r="IZ8" s="14" t="str">
        <f>IF(ISERROR(VLOOKUP("Hybrid HIPS_"&amp;IZ$4&amp;"_"&amp;$IK8,'Turkus Index'!$A:$D,4,FALSE)),"",VLOOKUP("Hybrid HIPS_"&amp;IZ$4&amp;"_"&amp;$IK8,'Turkus Index'!$A:$D,4,FALSE))</f>
        <v/>
      </c>
      <c r="JA8" s="14" t="str">
        <f>IF(ISERROR(VLOOKUP("Hybrid HIPS_"&amp;JA$4&amp;"_"&amp;$IK8,'Turkus Index'!$A:$D,4,FALSE)),"",VLOOKUP("Hybrid HIPS_"&amp;JA$4&amp;"_"&amp;$IK8,'Turkus Index'!$A:$D,4,FALSE))</f>
        <v/>
      </c>
      <c r="JB8" s="14" t="str">
        <f>IF(ISERROR(VLOOKUP("Hybrid HIPS_"&amp;JB$4&amp;"_"&amp;$IK8,'Turkus Index'!$A:$D,4,FALSE)),"",VLOOKUP("Hybrid HIPS_"&amp;JB$4&amp;"_"&amp;$IK8,'Turkus Index'!$A:$D,4,FALSE))</f>
        <v/>
      </c>
      <c r="JC8" s="14" t="str">
        <f>IF(ISERROR(VLOOKUP("Hybrid HIPS_"&amp;JC$4&amp;"_"&amp;$IK8,'Turkus Index'!$A:$D,4,FALSE)),"",VLOOKUP("Hybrid HIPS_"&amp;JC$4&amp;"_"&amp;$IK8,'Turkus Index'!$A:$D,4,FALSE))</f>
        <v/>
      </c>
      <c r="JD8" s="14" t="str">
        <f>IF(ISERROR(VLOOKUP("Hybrid HIPS_"&amp;JD$4&amp;"_"&amp;$IK8,'Turkus Index'!$A:$D,4,FALSE)),"",VLOOKUP("Hybrid HIPS_"&amp;JD$4&amp;"_"&amp;$IK8,'Turkus Index'!$A:$D,4,FALSE))</f>
        <v/>
      </c>
      <c r="JE8" s="14">
        <f>IF(ISERROR(VLOOKUP("Hybrid HIPS_"&amp;JE$4&amp;"_"&amp;$IK8,'Turkus Index'!$A:$D,4,FALSE)),"",VLOOKUP("Hybrid HIPS_"&amp;JE$4&amp;"_"&amp;$IK8,'Turkus Index'!$A:$D,4,FALSE))</f>
        <v>212</v>
      </c>
      <c r="JF8" s="14">
        <f>IF(ISERROR(VLOOKUP("Hybrid HIPS_"&amp;JF$4&amp;"_"&amp;$IK8,'Turkus Index'!$A:$D,4,FALSE)),"",VLOOKUP("Hybrid HIPS_"&amp;JF$4&amp;"_"&amp;$IK8,'Turkus Index'!$A:$D,4,FALSE))</f>
        <v>213</v>
      </c>
      <c r="JG8" s="2">
        <v>39</v>
      </c>
      <c r="JH8" s="2"/>
      <c r="JI8"/>
      <c r="JL8">
        <v>82</v>
      </c>
      <c r="JM8" s="69" t="s">
        <v>545</v>
      </c>
      <c r="JN8" s="69"/>
      <c r="JO8" s="136" t="str">
        <f>IF(ISERROR(VLOOKUP("Inbred HIPS_"&amp;JO$4&amp;"_"&amp;$JL8,'Turkus Index'!$A:$D,4,FALSE)),"",VLOOKUP("inbred HIPS_"&amp;JO$4&amp;"_"&amp;$JL8,'Turkus Index'!$A:$D,4,FALSE))</f>
        <v>Filler</v>
      </c>
      <c r="JP8" s="137"/>
      <c r="JQ8" s="136" t="str">
        <f>IF(ISERROR(VLOOKUP("Inbred HIPS_"&amp;JQ$4&amp;"_"&amp;$JL8,'Turkus Index'!$A:$D,4,FALSE)),"",VLOOKUP("inbred HIPS_"&amp;JQ$4&amp;"_"&amp;$JL8,'Turkus Index'!$A:$D,4,FALSE))</f>
        <v>Filler</v>
      </c>
      <c r="JR8" s="137"/>
      <c r="JS8" s="136" t="str">
        <f>IF(ISERROR(VLOOKUP("Inbred HIPS_"&amp;JS$4&amp;"_"&amp;$JL8,'Turkus Index'!$A:$D,4,FALSE)),"",VLOOKUP("inbred HIPS_"&amp;JS$4&amp;"_"&amp;$JL8,'Turkus Index'!$A:$D,4,FALSE))</f>
        <v>Filler</v>
      </c>
      <c r="JT8" s="137"/>
      <c r="JU8" s="136" t="str">
        <f>IF(ISERROR(VLOOKUP("Inbred HIPS_"&amp;JU$4&amp;"_"&amp;$JL8,'Turkus Index'!$A:$D,4,FALSE)),"",VLOOKUP("inbred HIPS_"&amp;JU$4&amp;"_"&amp;$JL8,'Turkus Index'!$A:$D,4,FALSE))</f>
        <v>Filler</v>
      </c>
      <c r="JV8" s="137"/>
      <c r="JW8" s="136">
        <f>IF(ISERROR(VLOOKUP("Inbred HIPS_"&amp;JW$4&amp;"_"&amp;$JL8,'Turkus Index'!$A:$D,4,FALSE)),"",VLOOKUP("inbred HIPS_"&amp;JW$4&amp;"_"&amp;$JL8,'Turkus Index'!$A:$D,4,FALSE))</f>
        <v>596</v>
      </c>
      <c r="JX8" s="137"/>
      <c r="JY8" s="136">
        <f>IF(ISERROR(VLOOKUP("Inbred HIPS_"&amp;JY$4&amp;"_"&amp;$JL8,'Turkus Index'!$A:$D,4,FALSE)),"",VLOOKUP("inbred HIPS_"&amp;JY$4&amp;"_"&amp;$JL8,'Turkus Index'!$A:$D,4,FALSE))</f>
        <v>595</v>
      </c>
      <c r="JZ8" s="137"/>
      <c r="KA8" s="136">
        <f>IF(ISERROR(VLOOKUP("Inbred HIPS_"&amp;KA$4&amp;"_"&amp;$JL8,'Turkus Index'!$A:$D,4,FALSE)),"",VLOOKUP("inbred HIPS_"&amp;KA$4&amp;"_"&amp;$JL8,'Turkus Index'!$A:$D,4,FALSE))</f>
        <v>594</v>
      </c>
      <c r="KB8" s="137"/>
      <c r="KC8" s="136">
        <f>IF(ISERROR(VLOOKUP("Inbred HIPS_"&amp;KC$4&amp;"_"&amp;$JL8,'Turkus Index'!$A:$D,4,FALSE)),"",VLOOKUP("inbred HIPS_"&amp;KC$4&amp;"_"&amp;$JL8,'Turkus Index'!$A:$D,4,FALSE))</f>
        <v>593</v>
      </c>
      <c r="KD8" s="137"/>
      <c r="KE8" s="136">
        <f>IF(ISERROR(VLOOKUP("Inbred HIPS_"&amp;KE$4&amp;"_"&amp;$JL8,'Turkus Index'!$A:$D,4,FALSE)),"",VLOOKUP("inbred HIPS_"&amp;KE$4&amp;"_"&amp;$JL8,'Turkus Index'!$A:$D,4,FALSE))</f>
        <v>592</v>
      </c>
      <c r="KF8" s="137"/>
      <c r="KG8" s="136">
        <f>IF(ISERROR(VLOOKUP("Inbred HIPS_"&amp;KG$4&amp;"_"&amp;$JL8,'Turkus Index'!$A:$D,4,FALSE)),"",VLOOKUP("inbred HIPS_"&amp;KG$4&amp;"_"&amp;$JL8,'Turkus Index'!$A:$D,4,FALSE))</f>
        <v>591</v>
      </c>
      <c r="KH8" s="137"/>
      <c r="KM8" s="2"/>
      <c r="KN8" s="2">
        <v>39</v>
      </c>
      <c r="KO8" s="14" t="str">
        <f>IF(ISERROR(VLOOKUP("Hybrid HIPS_"&amp;KO$4&amp;"_"&amp;$KN8,'[1]Missouri Valley Hybrid HIPS'!$A:$P,15,FALSE)),"",VLOOKUP("Hybrid HIPS_"&amp;KO$4&amp;"_"&amp;$KN8,'[1]Missouri Valley Hybrid HIPS'!$A:$P,15,FALSE))</f>
        <v/>
      </c>
      <c r="KP8" s="14" t="str">
        <f>IF(ISERROR(VLOOKUP("Hybrid HIPS_"&amp;KP$4&amp;"_"&amp;$KN8,'[1]Missouri Valley Hybrid HIPS'!$A:$P,15,FALSE)),"",VLOOKUP("Hybrid HIPS_"&amp;KP$4&amp;"_"&amp;$KN8,'[1]Missouri Valley Hybrid HIPS'!$A:$P,15,FALSE))</f>
        <v/>
      </c>
      <c r="KQ8" s="14" t="str">
        <f>IF(ISERROR(VLOOKUP("Hybrid HIPS_"&amp;KQ$4&amp;"_"&amp;$KN8,'[1]Missouri Valley Hybrid HIPS'!$A:$P,15,FALSE)),"",VLOOKUP("Hybrid HIPS_"&amp;KQ$4&amp;"_"&amp;$KN8,'[1]Missouri Valley Hybrid HIPS'!$A:$P,15,FALSE))</f>
        <v/>
      </c>
      <c r="KR8" s="14" t="str">
        <f>IF(ISERROR(VLOOKUP("Hybrid HIPS_"&amp;KR$4&amp;"_"&amp;$KN8,'[1]Missouri Valley Hybrid HIPS'!$A:$P,15,FALSE)),"",VLOOKUP("Hybrid HIPS_"&amp;KR$4&amp;"_"&amp;$KN8,'[1]Missouri Valley Hybrid HIPS'!$A:$P,15,FALSE))</f>
        <v/>
      </c>
      <c r="KS8" s="14" t="str">
        <f>IF(ISERROR(VLOOKUP("Hybrid HIPS_"&amp;KS$4&amp;"_"&amp;$KN8,'[1]Missouri Valley Hybrid HIPS'!$A:$P,15,FALSE)),"",VLOOKUP("Hybrid HIPS_"&amp;KS$4&amp;"_"&amp;$KN8,'[1]Missouri Valley Hybrid HIPS'!$A:$P,15,FALSE))</f>
        <v/>
      </c>
      <c r="KT8" s="14" t="str">
        <f>IF(ISERROR(VLOOKUP("Hybrid HIPS_"&amp;KT$4&amp;"_"&amp;$KN8,'[1]Missouri Valley Hybrid HIPS'!$A:$P,15,FALSE)),"",VLOOKUP("Hybrid HIPS_"&amp;KT$4&amp;"_"&amp;$KN8,'[1]Missouri Valley Hybrid HIPS'!$A:$P,15,FALSE))</f>
        <v/>
      </c>
      <c r="KU8" s="14" t="str">
        <f>IF(ISERROR(VLOOKUP("Hybrid HIPS_"&amp;KU$4&amp;"_"&amp;$KN8,'[1]Missouri Valley Hybrid HIPS'!$A:$P,15,FALSE)),"",VLOOKUP("Hybrid HIPS_"&amp;KU$4&amp;"_"&amp;$KN8,'[1]Missouri Valley Hybrid HIPS'!$A:$P,15,FALSE))</f>
        <v/>
      </c>
      <c r="KV8" s="14" t="str">
        <f>IF(ISERROR(VLOOKUP("Hybrid HIPS_"&amp;KV$4&amp;"_"&amp;$KN8,'[1]Missouri Valley Hybrid HIPS'!$A:$P,15,FALSE)),"",VLOOKUP("Hybrid HIPS_"&amp;KV$4&amp;"_"&amp;$KN8,'[1]Missouri Valley Hybrid HIPS'!$A:$P,15,FALSE))</f>
        <v/>
      </c>
      <c r="KW8" s="14" t="str">
        <f>IF(ISERROR(VLOOKUP("Hybrid HIPS_"&amp;KW$4&amp;"_"&amp;$KN8,'[1]Missouri Valley Hybrid HIPS'!$A:$P,15,FALSE)),"",VLOOKUP("Hybrid HIPS_"&amp;KW$4&amp;"_"&amp;$KN8,'[1]Missouri Valley Hybrid HIPS'!$A:$P,15,FALSE))</f>
        <v/>
      </c>
      <c r="KX8" s="14" t="str">
        <f>IF(ISERROR(VLOOKUP("Hybrid HIPS_"&amp;KX$4&amp;"_"&amp;$KN8,'[1]Missouri Valley Hybrid HIPS'!$A:$P,15,FALSE)),"",VLOOKUP("Hybrid HIPS_"&amp;KX$4&amp;"_"&amp;$KN8,'[1]Missouri Valley Hybrid HIPS'!$A:$P,15,FALSE))</f>
        <v/>
      </c>
      <c r="KY8" s="14" t="str">
        <f>IF(ISERROR(VLOOKUP("Hybrid HIPS_"&amp;KY$4&amp;"_"&amp;$KN8,'[1]Missouri Valley Hybrid HIPS'!$A:$P,15,FALSE)),"",VLOOKUP("Hybrid HIPS_"&amp;KY$4&amp;"_"&amp;$KN8,'[1]Missouri Valley Hybrid HIPS'!$A:$P,15,FALSE))</f>
        <v/>
      </c>
      <c r="KZ8" s="14" t="str">
        <f>IF(ISERROR(VLOOKUP("Hybrid HIPS_"&amp;KZ$4&amp;"_"&amp;$KN8,'[1]Missouri Valley Hybrid HIPS'!$A:$P,15,FALSE)),"",VLOOKUP("Hybrid HIPS_"&amp;KZ$4&amp;"_"&amp;$KN8,'[1]Missouri Valley Hybrid HIPS'!$A:$P,15,FALSE))</f>
        <v/>
      </c>
      <c r="LA8" s="14" t="str">
        <f>IF(ISERROR(VLOOKUP("Hybrid HIPS_"&amp;LA$4&amp;"_"&amp;$KN8,'[1]Missouri Valley Hybrid HIPS'!$A:$P,15,FALSE)),"",VLOOKUP("Hybrid HIPS_"&amp;LA$4&amp;"_"&amp;$KN8,'[1]Missouri Valley Hybrid HIPS'!$A:$P,15,FALSE))</f>
        <v/>
      </c>
      <c r="LB8" s="14" t="str">
        <f>IF(ISERROR(VLOOKUP("Hybrid HIPS_"&amp;LB$4&amp;"_"&amp;$KN8,'[1]Missouri Valley Hybrid HIPS'!$A:$P,15,FALSE)),"",VLOOKUP("Hybrid HIPS_"&amp;LB$4&amp;"_"&amp;$KN8,'[1]Missouri Valley Hybrid HIPS'!$A:$P,15,FALSE))</f>
        <v/>
      </c>
      <c r="LC8" s="14" t="str">
        <f>IF(ISERROR(VLOOKUP("Hybrid HIPS_"&amp;LC$4&amp;"_"&amp;$KN8,'[1]Missouri Valley Hybrid HIPS'!$A:$P,15,FALSE)),"",VLOOKUP("Hybrid HIPS_"&amp;LC$4&amp;"_"&amp;$KN8,'[1]Missouri Valley Hybrid HIPS'!$A:$P,15,FALSE))</f>
        <v/>
      </c>
      <c r="LD8" s="14" t="str">
        <f>IF(ISERROR(VLOOKUP("Hybrid HIPS_"&amp;LD$4&amp;"_"&amp;$KN8,'[1]Missouri Valley Hybrid HIPS'!$A:$P,15,FALSE)),"",VLOOKUP("Hybrid HIPS_"&amp;LD$4&amp;"_"&amp;$KN8,'[1]Missouri Valley Hybrid HIPS'!$A:$P,15,FALSE))</f>
        <v/>
      </c>
      <c r="LE8" s="14" t="str">
        <f>IF(ISERROR(VLOOKUP("Hybrid HIPS_"&amp;LE$4&amp;"_"&amp;$KN8,'[1]Missouri Valley Hybrid HIPS'!$A:$P,15,FALSE)),"",VLOOKUP("Hybrid HIPS_"&amp;LE$4&amp;"_"&amp;$KN8,'[1]Missouri Valley Hybrid HIPS'!$A:$P,15,FALSE))</f>
        <v/>
      </c>
      <c r="LF8" s="14" t="str">
        <f>IF(ISERROR(VLOOKUP("Hybrid HIPS_"&amp;LF$4&amp;"_"&amp;$KN8,'[1]Missouri Valley Hybrid HIPS'!$A:$P,15,FALSE)),"",VLOOKUP("Hybrid HIPS_"&amp;LF$4&amp;"_"&amp;$KN8,'[1]Missouri Valley Hybrid HIPS'!$A:$P,15,FALSE))</f>
        <v/>
      </c>
      <c r="LG8" s="14" t="str">
        <f>IF(ISERROR(VLOOKUP("Hybrid HIPS_"&amp;LG$4&amp;"_"&amp;$KN8,'[1]Missouri Valley Hybrid HIPS'!$A:$P,15,FALSE)),"",VLOOKUP("Hybrid HIPS_"&amp;LG$4&amp;"_"&amp;$KN8,'[1]Missouri Valley Hybrid HIPS'!$A:$P,15,FALSE))</f>
        <v/>
      </c>
      <c r="LH8" s="14">
        <f>IF(ISERROR(VLOOKUP("Hybrid HIPS_"&amp;LH$4&amp;"_"&amp;$KN8,'[1]Missouri Valley Hybrid HIPS'!$A:$P,15,FALSE)),"",VLOOKUP("Hybrid HIPS_"&amp;LH$4&amp;"_"&amp;$KN8,'[1]Missouri Valley Hybrid HIPS'!$A:$P,15,FALSE))</f>
        <v>1744191</v>
      </c>
      <c r="LI8" s="14">
        <f>IF(ISERROR(VLOOKUP("Hybrid HIPS_"&amp;LI$4&amp;"_"&amp;$KN8,'[1]Missouri Valley Hybrid HIPS'!$A:$P,15,FALSE)),"",VLOOKUP("Hybrid HIPS_"&amp;LI$4&amp;"_"&amp;$KN8,'[1]Missouri Valley Hybrid HIPS'!$A:$P,15,FALSE))</f>
        <v>1744306</v>
      </c>
      <c r="LJ8" s="2">
        <v>39</v>
      </c>
      <c r="LK8" s="2"/>
      <c r="LL8"/>
      <c r="LO8">
        <v>82</v>
      </c>
      <c r="LP8" s="69"/>
      <c r="LQ8" s="69"/>
      <c r="LR8" s="136" t="str">
        <f>IF(ISERROR(VLOOKUP("Inbred HIPS_"&amp;LR$4&amp;"_"&amp;$LO8,'[1]Missouri Valley Inbred HIPS'!$A:$P,15,FALSE)),"",VLOOKUP("Inbred HIPS_"&amp;LR$4&amp;"_"&amp;$LO8,'[1]Missouri Valley Inbred HIPS'!$A:$P,15,FALSE))</f>
        <v>Filler</v>
      </c>
      <c r="LS8" s="137"/>
      <c r="LT8" s="136" t="str">
        <f>IF(ISERROR(VLOOKUP("Inbred HIPS_"&amp;LT$4&amp;"_"&amp;$LO8,'[1]Missouri Valley Inbred HIPS'!$A:$P,15,FALSE)),"",VLOOKUP("Inbred HIPS_"&amp;LT$4&amp;"_"&amp;$LO8,'[1]Missouri Valley Inbred HIPS'!$A:$P,15,FALSE))</f>
        <v>Filler</v>
      </c>
      <c r="LU8" s="137"/>
      <c r="LV8" s="136" t="str">
        <f>IF(ISERROR(VLOOKUP("Inbred HIPS_"&amp;LV$4&amp;"_"&amp;$LO8,'[1]Missouri Valley Inbred HIPS'!$A:$P,15,FALSE)),"",VLOOKUP("Inbred HIPS_"&amp;LV$4&amp;"_"&amp;$LO8,'[1]Missouri Valley Inbred HIPS'!$A:$P,15,FALSE))</f>
        <v>Filler</v>
      </c>
      <c r="LW8" s="137"/>
      <c r="LX8" s="136" t="str">
        <f>IF(ISERROR(VLOOKUP("Inbred HIPS_"&amp;LX$4&amp;"_"&amp;$LO8,'[1]Missouri Valley Inbred HIPS'!$A:$P,15,FALSE)),"",VLOOKUP("Inbred HIPS_"&amp;LX$4&amp;"_"&amp;$LO8,'[1]Missouri Valley Inbred HIPS'!$A:$P,15,FALSE))</f>
        <v>Filler</v>
      </c>
      <c r="LY8" s="137"/>
      <c r="LZ8" s="136">
        <f>IF(ISERROR(VLOOKUP("Inbred HIPS_"&amp;LZ$4&amp;"_"&amp;$LO8,'[1]Missouri Valley Inbred HIPS'!$A:$P,15,FALSE)),"",VLOOKUP("Inbred HIPS_"&amp;LZ$4&amp;"_"&amp;$LO8,'[1]Missouri Valley Inbred HIPS'!$A:$P,15,FALSE))</f>
        <v>1729522</v>
      </c>
      <c r="MA8" s="137"/>
      <c r="MB8" s="136">
        <f>IF(ISERROR(VLOOKUP("Inbred HIPS_"&amp;MB$4&amp;"_"&amp;$LO8,'[1]Missouri Valley Inbred HIPS'!$A:$P,15,FALSE)),"",VLOOKUP("Inbred HIPS_"&amp;MB$4&amp;"_"&amp;$LO8,'[1]Missouri Valley Inbred HIPS'!$A:$P,15,FALSE))</f>
        <v>1729544</v>
      </c>
      <c r="MC8" s="137"/>
      <c r="MD8" s="136">
        <f>IF(ISERROR(VLOOKUP("Inbred HIPS_"&amp;MD$4&amp;"_"&amp;$LO8,'[1]Missouri Valley Inbred HIPS'!$A:$P,15,FALSE)),"",VLOOKUP("Inbred HIPS_"&amp;MD$4&amp;"_"&amp;$LO8,'[1]Missouri Valley Inbred HIPS'!$A:$P,15,FALSE))</f>
        <v>1729639</v>
      </c>
      <c r="ME8" s="137"/>
      <c r="MF8" s="136">
        <f>IF(ISERROR(VLOOKUP("Inbred HIPS_"&amp;MF$4&amp;"_"&amp;$LO8,'[1]Missouri Valley Inbred HIPS'!$A:$P,15,FALSE)),"",VLOOKUP("Inbred HIPS_"&amp;MF$4&amp;"_"&amp;$LO8,'[1]Missouri Valley Inbred HIPS'!$A:$P,15,FALSE))</f>
        <v>1729528</v>
      </c>
      <c r="MG8" s="137"/>
      <c r="MH8" s="136">
        <f>IF(ISERROR(VLOOKUP("Inbred HIPS_"&amp;MH$4&amp;"_"&amp;$LO8,'[1]Missouri Valley Inbred HIPS'!$A:$P,15,FALSE)),"",VLOOKUP("Inbred HIPS_"&amp;MH$4&amp;"_"&amp;$LO8,'[1]Missouri Valley Inbred HIPS'!$A:$P,15,FALSE))</f>
        <v>1729737</v>
      </c>
      <c r="MI8" s="137"/>
      <c r="MJ8" s="136">
        <f>IF(ISERROR(VLOOKUP("Inbred HIPS_"&amp;MJ$4&amp;"_"&amp;$LO8,'[1]Missouri Valley Inbred HIPS'!$A:$P,15,FALSE)),"",VLOOKUP("Inbred HIPS_"&amp;MJ$4&amp;"_"&amp;$LO8,'[1]Missouri Valley Inbred HIPS'!$A:$P,15,FALSE))</f>
        <v>1729520</v>
      </c>
      <c r="MK8" s="137"/>
      <c r="MQ8" s="2"/>
      <c r="MR8" s="2">
        <v>39</v>
      </c>
      <c r="MS8" s="14" t="str">
        <f>IF(ISERROR(VLOOKUP("Hybrid HIPS_"&amp;MS$4&amp;"_"&amp;$KN8,'[1]Missouri Valley Hybrid HIPS'!$A:$P,15,FALSE)),"",VLOOKUP("Hybrid HIPS_"&amp;MS$4&amp;"_"&amp;$KN8,'[1]Missouri Valley Hybrid HIPS'!$A:$P,15,FALSE))</f>
        <v/>
      </c>
      <c r="MT8" s="14" t="str">
        <f>IF(ISERROR(VLOOKUP("Hybrid HIPS_"&amp;MT$4&amp;"_"&amp;$KN8,'[1]Missouri Valley Hybrid HIPS'!$A:$P,15,FALSE)),"",VLOOKUP("Hybrid HIPS_"&amp;MT$4&amp;"_"&amp;$KN8,'[1]Missouri Valley Hybrid HIPS'!$A:$P,15,FALSE))</f>
        <v/>
      </c>
      <c r="MU8" s="14" t="str">
        <f>IF(ISERROR(VLOOKUP("Hybrid HIPS_"&amp;MU$4&amp;"_"&amp;$KN8,'[1]Missouri Valley Hybrid HIPS'!$A:$P,15,FALSE)),"",VLOOKUP("Hybrid HIPS_"&amp;MU$4&amp;"_"&amp;$KN8,'[1]Missouri Valley Hybrid HIPS'!$A:$P,15,FALSE))</f>
        <v/>
      </c>
      <c r="MV8" s="14" t="str">
        <f>IF(ISERROR(VLOOKUP("Hybrid HIPS_"&amp;MV$4&amp;"_"&amp;$KN8,'[1]Missouri Valley Hybrid HIPS'!$A:$P,15,FALSE)),"",VLOOKUP("Hybrid HIPS_"&amp;MV$4&amp;"_"&amp;$KN8,'[1]Missouri Valley Hybrid HIPS'!$A:$P,15,FALSE))</f>
        <v/>
      </c>
      <c r="MW8" s="14" t="str">
        <f>IF(ISERROR(VLOOKUP("Hybrid HIPS_"&amp;MW$4&amp;"_"&amp;$KN8,'[1]Missouri Valley Hybrid HIPS'!$A:$P,15,FALSE)),"",VLOOKUP("Hybrid HIPS_"&amp;MW$4&amp;"_"&amp;$KN8,'[1]Missouri Valley Hybrid HIPS'!$A:$P,15,FALSE))</f>
        <v/>
      </c>
      <c r="MX8" s="14" t="str">
        <f>IF(ISERROR(VLOOKUP("Hybrid HIPS_"&amp;MX$4&amp;"_"&amp;$KN8,'[1]Missouri Valley Hybrid HIPS'!$A:$P,15,FALSE)),"",VLOOKUP("Hybrid HIPS_"&amp;MX$4&amp;"_"&amp;$KN8,'[1]Missouri Valley Hybrid HIPS'!$A:$P,15,FALSE))</f>
        <v/>
      </c>
      <c r="MY8" s="14" t="str">
        <f>IF(ISERROR(VLOOKUP("Hybrid HIPS_"&amp;MY$4&amp;"_"&amp;$KN8,'[1]Missouri Valley Hybrid HIPS'!$A:$P,15,FALSE)),"",VLOOKUP("Hybrid HIPS_"&amp;MY$4&amp;"_"&amp;$KN8,'[1]Missouri Valley Hybrid HIPS'!$A:$P,15,FALSE))</f>
        <v/>
      </c>
      <c r="MZ8" s="14" t="str">
        <f>IF(ISERROR(VLOOKUP("Hybrid HIPS_"&amp;MZ$4&amp;"_"&amp;$KN8,'[1]Missouri Valley Hybrid HIPS'!$A:$P,15,FALSE)),"",VLOOKUP("Hybrid HIPS_"&amp;MZ$4&amp;"_"&amp;$KN8,'[1]Missouri Valley Hybrid HIPS'!$A:$P,15,FALSE))</f>
        <v/>
      </c>
      <c r="NA8" s="14" t="str">
        <f>IF(ISERROR(VLOOKUP("Hybrid HIPS_"&amp;NA$4&amp;"_"&amp;$KN8,'[1]Missouri Valley Hybrid HIPS'!$A:$P,15,FALSE)),"",VLOOKUP("Hybrid HIPS_"&amp;NA$4&amp;"_"&amp;$KN8,'[1]Missouri Valley Hybrid HIPS'!$A:$P,15,FALSE))</f>
        <v/>
      </c>
      <c r="NB8" s="14" t="str">
        <f>IF(ISERROR(VLOOKUP("Hybrid HIPS_"&amp;NB$4&amp;"_"&amp;$KN8,'[1]Missouri Valley Hybrid HIPS'!$A:$P,15,FALSE)),"",VLOOKUP("Hybrid HIPS_"&amp;NB$4&amp;"_"&amp;$KN8,'[1]Missouri Valley Hybrid HIPS'!$A:$P,15,FALSE))</f>
        <v/>
      </c>
      <c r="NC8" s="14" t="str">
        <f>IF(ISERROR(VLOOKUP("Hybrid HIPS_"&amp;NC$4&amp;"_"&amp;$KN8,'[1]Missouri Valley Hybrid HIPS'!$A:$P,15,FALSE)),"",VLOOKUP("Hybrid HIPS_"&amp;NC$4&amp;"_"&amp;$KN8,'[1]Missouri Valley Hybrid HIPS'!$A:$P,15,FALSE))</f>
        <v/>
      </c>
      <c r="ND8" s="14" t="str">
        <f>IF(ISERROR(VLOOKUP("Hybrid HIPS_"&amp;ND$4&amp;"_"&amp;$KN8,'[1]Missouri Valley Hybrid HIPS'!$A:$P,15,FALSE)),"",VLOOKUP("Hybrid HIPS_"&amp;ND$4&amp;"_"&amp;$KN8,'[1]Missouri Valley Hybrid HIPS'!$A:$P,15,FALSE))</f>
        <v/>
      </c>
      <c r="NE8" s="14" t="str">
        <f>IF(ISERROR(VLOOKUP("Hybrid HIPS_"&amp;NE$4&amp;"_"&amp;$KN8,'[1]Missouri Valley Hybrid HIPS'!$A:$P,15,FALSE)),"",VLOOKUP("Hybrid HIPS_"&amp;NE$4&amp;"_"&amp;$KN8,'[1]Missouri Valley Hybrid HIPS'!$A:$P,15,FALSE))</f>
        <v/>
      </c>
      <c r="NF8" s="14" t="str">
        <f>IF(ISERROR(VLOOKUP("Hybrid HIPS_"&amp;NF$4&amp;"_"&amp;$KN8,'[1]Missouri Valley Hybrid HIPS'!$A:$P,15,FALSE)),"",VLOOKUP("Hybrid HIPS_"&amp;NF$4&amp;"_"&amp;$KN8,'[1]Missouri Valley Hybrid HIPS'!$A:$P,15,FALSE))</f>
        <v/>
      </c>
      <c r="NG8" s="14" t="str">
        <f>IF(ISERROR(VLOOKUP("Hybrid HIPS_"&amp;NG$4&amp;"_"&amp;$KN8,'[1]Missouri Valley Hybrid HIPS'!$A:$P,15,FALSE)),"",VLOOKUP("Hybrid HIPS_"&amp;NG$4&amp;"_"&amp;$KN8,'[1]Missouri Valley Hybrid HIPS'!$A:$P,15,FALSE))</f>
        <v/>
      </c>
      <c r="NH8" s="14" t="str">
        <f>IF(ISERROR(VLOOKUP("Hybrid HIPS_"&amp;NH$4&amp;"_"&amp;$KN8,'[1]Missouri Valley Hybrid HIPS'!$A:$P,15,FALSE)),"",VLOOKUP("Hybrid HIPS_"&amp;NH$4&amp;"_"&amp;$KN8,'[1]Missouri Valley Hybrid HIPS'!$A:$P,15,FALSE))</f>
        <v/>
      </c>
      <c r="NI8" s="14" t="str">
        <f>IF(ISERROR(VLOOKUP("Hybrid HIPS_"&amp;NI$4&amp;"_"&amp;$KN8,'[1]Missouri Valley Hybrid HIPS'!$A:$P,15,FALSE)),"",VLOOKUP("Hybrid HIPS_"&amp;NI$4&amp;"_"&amp;$KN8,'[1]Missouri Valley Hybrid HIPS'!$A:$P,15,FALSE))</f>
        <v/>
      </c>
      <c r="NJ8" s="14" t="str">
        <f>IF(ISERROR(VLOOKUP("Hybrid HIPS_"&amp;NJ$4&amp;"_"&amp;$KN8,'[1]Missouri Valley Hybrid HIPS'!$A:$P,15,FALSE)),"",VLOOKUP("Hybrid HIPS_"&amp;NJ$4&amp;"_"&amp;$KN8,'[1]Missouri Valley Hybrid HIPS'!$A:$P,15,FALSE))</f>
        <v/>
      </c>
      <c r="NK8" s="14" t="str">
        <f>IF(ISERROR(VLOOKUP("Hybrid HIPS_"&amp;NK$4&amp;"_"&amp;$KN8,'[1]Missouri Valley Hybrid HIPS'!$A:$P,15,FALSE)),"",VLOOKUP("Hybrid HIPS_"&amp;NK$4&amp;"_"&amp;$KN8,'[1]Missouri Valley Hybrid HIPS'!$A:$P,15,FALSE))</f>
        <v/>
      </c>
      <c r="NL8" s="14">
        <v>12</v>
      </c>
      <c r="NM8" s="14">
        <v>12</v>
      </c>
      <c r="NN8" s="2">
        <v>39</v>
      </c>
      <c r="NO8" s="2"/>
      <c r="NP8"/>
      <c r="NS8">
        <v>82</v>
      </c>
      <c r="NT8" s="69"/>
      <c r="NU8" s="69"/>
      <c r="NV8" s="136">
        <f t="shared" ref="NV8" si="20">NV10+1</f>
        <v>52</v>
      </c>
      <c r="NW8" s="137"/>
      <c r="NX8" s="136">
        <f t="shared" ref="NX8" si="21">NX10+1</f>
        <v>52</v>
      </c>
      <c r="NY8" s="137"/>
      <c r="NZ8" s="136">
        <f t="shared" ref="NZ8" si="22">NZ10+1</f>
        <v>52</v>
      </c>
      <c r="OA8" s="137"/>
      <c r="OB8" s="136">
        <f t="shared" ref="OB8" si="23">OB10+1</f>
        <v>52</v>
      </c>
      <c r="OC8" s="137"/>
      <c r="OD8" s="136">
        <f t="shared" ref="OD8" si="24">OD10+1</f>
        <v>52</v>
      </c>
      <c r="OE8" s="137"/>
      <c r="OF8" s="136">
        <f t="shared" ref="OF8" si="25">OF10+1</f>
        <v>52</v>
      </c>
      <c r="OG8" s="137"/>
      <c r="OH8" s="136">
        <f t="shared" ref="OH8" si="26">OH10+1</f>
        <v>52</v>
      </c>
      <c r="OI8" s="137"/>
      <c r="OJ8" s="136">
        <f t="shared" ref="OJ8" si="27">OJ10+1</f>
        <v>52</v>
      </c>
      <c r="OK8" s="137"/>
      <c r="OL8" s="136">
        <f t="shared" ref="OL8" si="28">OL10+1</f>
        <v>52</v>
      </c>
      <c r="OM8" s="137"/>
      <c r="ON8" s="136">
        <f t="shared" ref="ON8" si="29">ON10+1</f>
        <v>52</v>
      </c>
      <c r="OO8" s="137"/>
    </row>
    <row r="9" spans="1:406" ht="14.65" thickBot="1" x14ac:dyDescent="0.5">
      <c r="A9" s="16" t="s">
        <v>603</v>
      </c>
      <c r="D9" s="2"/>
      <c r="E9" s="2">
        <v>38</v>
      </c>
      <c r="F9" s="14" t="str">
        <f>IF(ISERROR(VLOOKUP("Hybrid HIPS"&amp;"_"&amp;F$4&amp;"_"&amp;$E9,'Turkus Index'!$A:$D,4,FALSE)),"NA",VLOOKUP("Hybrid HIPS"&amp;"_"&amp;F$4&amp;"_"&amp;$E9,'Turkus Index'!$A:$D,4,FALSE))</f>
        <v>NA</v>
      </c>
      <c r="G9" s="14" t="str">
        <f>IF(ISERROR(VLOOKUP("Hybrid HIPS"&amp;"_"&amp;G$4&amp;"_"&amp;$E9,'Turkus Index'!$A:$D,4,FALSE)),"NA",VLOOKUP("Hybrid HIPS"&amp;"_"&amp;G$4&amp;"_"&amp;$E9,'Turkus Index'!$A:$D,4,FALSE))</f>
        <v>NA</v>
      </c>
      <c r="H9" s="14" t="str">
        <f>IF(ISERROR(VLOOKUP("Hybrid HIPS"&amp;"_"&amp;H$4&amp;"_"&amp;$E9,'Turkus Index'!$A:$D,4,FALSE)),"NA",VLOOKUP("Hybrid HIPS"&amp;"_"&amp;H$4&amp;"_"&amp;$E9,'Turkus Index'!$A:$D,4,FALSE))</f>
        <v>NA</v>
      </c>
      <c r="I9" s="14" t="str">
        <f>IF(ISERROR(VLOOKUP("Hybrid HIPS"&amp;"_"&amp;I$4&amp;"_"&amp;$E9,'Turkus Index'!$A:$D,4,FALSE)),"NA",VLOOKUP("Hybrid HIPS"&amp;"_"&amp;I$4&amp;"_"&amp;$E9,'Turkus Index'!$A:$D,4,FALSE))</f>
        <v>NA</v>
      </c>
      <c r="J9" s="14" t="str">
        <f>IF(ISERROR(VLOOKUP("Hybrid HIPS"&amp;"_"&amp;J$4&amp;"_"&amp;$E9,'Turkus Index'!$A:$D,4,FALSE)),"NA",VLOOKUP("Hybrid HIPS"&amp;"_"&amp;J$4&amp;"_"&amp;$E9,'Turkus Index'!$A:$D,4,FALSE))</f>
        <v>NA</v>
      </c>
      <c r="K9" s="14" t="str">
        <f>IF(ISERROR(VLOOKUP("Hybrid HIPS"&amp;"_"&amp;K$4&amp;"_"&amp;$E9,'Turkus Index'!$A:$D,4,FALSE)),"NA",VLOOKUP("Hybrid HIPS"&amp;"_"&amp;K$4&amp;"_"&amp;$E9,'Turkus Index'!$A:$D,4,FALSE))</f>
        <v>NA</v>
      </c>
      <c r="L9" s="14" t="str">
        <f>IF(ISERROR(VLOOKUP("Hybrid HIPS"&amp;"_"&amp;L$4&amp;"_"&amp;$E9,'Turkus Index'!$A:$D,4,FALSE)),"NA",VLOOKUP("Hybrid HIPS"&amp;"_"&amp;L$4&amp;"_"&amp;$E9,'Turkus Index'!$A:$D,4,FALSE))</f>
        <v>NA</v>
      </c>
      <c r="M9" s="14" t="str">
        <f>IF(ISERROR(VLOOKUP("Hybrid HIPS"&amp;"_"&amp;M$4&amp;"_"&amp;$E9,'Turkus Index'!$A:$D,4,FALSE)),"NA",VLOOKUP("Hybrid HIPS"&amp;"_"&amp;M$4&amp;"_"&amp;$E9,'Turkus Index'!$A:$D,4,FALSE))</f>
        <v>NA</v>
      </c>
      <c r="N9" s="14" t="str">
        <f>IF(ISERROR(VLOOKUP("Hybrid HIPS"&amp;"_"&amp;N$4&amp;"_"&amp;$E9,'Turkus Index'!$A:$D,4,FALSE)),"NA",VLOOKUP("Hybrid HIPS"&amp;"_"&amp;N$4&amp;"_"&amp;$E9,'Turkus Index'!$A:$D,4,FALSE))</f>
        <v>NA</v>
      </c>
      <c r="O9" s="14" t="str">
        <f>IF(ISERROR(VLOOKUP("Hybrid HIPS"&amp;"_"&amp;O$4&amp;"_"&amp;$E9,'Turkus Index'!$A:$D,4,FALSE)),"NA",VLOOKUP("Hybrid HIPS"&amp;"_"&amp;O$4&amp;"_"&amp;$E9,'Turkus Index'!$A:$D,4,FALSE))</f>
        <v>NA</v>
      </c>
      <c r="P9" s="14" t="str">
        <f>IF(ISERROR(VLOOKUP("Hybrid HIPS"&amp;"_"&amp;P$4&amp;"_"&amp;$E9,'Turkus Index'!$A:$D,4,FALSE)),"NA",VLOOKUP("Hybrid HIPS"&amp;"_"&amp;P$4&amp;"_"&amp;$E9,'Turkus Index'!$A:$D,4,FALSE))</f>
        <v>NA</v>
      </c>
      <c r="Q9" s="14" t="str">
        <f>IF(ISERROR(VLOOKUP("Hybrid HIPS"&amp;"_"&amp;Q$4&amp;"_"&amp;$E9,'Turkus Index'!$A:$D,4,FALSE)),"NA",VLOOKUP("Hybrid HIPS"&amp;"_"&amp;Q$4&amp;"_"&amp;$E9,'Turkus Index'!$A:$D,4,FALSE))</f>
        <v>NA</v>
      </c>
      <c r="R9" s="14" t="str">
        <f>IF(ISERROR(VLOOKUP("Hybrid HIPS"&amp;"_"&amp;R$4&amp;"_"&amp;$E9,'Turkus Index'!$A:$D,4,FALSE)),"NA",VLOOKUP("Hybrid HIPS"&amp;"_"&amp;R$4&amp;"_"&amp;$E9,'Turkus Index'!$A:$D,4,FALSE))</f>
        <v>NA</v>
      </c>
      <c r="S9" s="14" t="str">
        <f>IF(ISERROR(VLOOKUP("Hybrid HIPS"&amp;"_"&amp;S$4&amp;"_"&amp;$E9,'Turkus Index'!$A:$D,4,FALSE)),"NA",VLOOKUP("Hybrid HIPS"&amp;"_"&amp;S$4&amp;"_"&amp;$E9,'Turkus Index'!$A:$D,4,FALSE))</f>
        <v>NA</v>
      </c>
      <c r="T9" s="14" t="str">
        <f>IF(ISERROR(VLOOKUP("Hybrid HIPS"&amp;"_"&amp;T$4&amp;"_"&amp;$E9,'Turkus Index'!$A:$D,4,FALSE)),"NA",VLOOKUP("Hybrid HIPS"&amp;"_"&amp;T$4&amp;"_"&amp;$E9,'Turkus Index'!$A:$D,4,FALSE))</f>
        <v>NA</v>
      </c>
      <c r="U9" s="14" t="str">
        <f>IF(ISERROR(VLOOKUP("Hybrid HIPS"&amp;"_"&amp;U$4&amp;"_"&amp;$E9,'Turkus Index'!$A:$D,4,FALSE)),"NA",VLOOKUP("Hybrid HIPS"&amp;"_"&amp;U$4&amp;"_"&amp;$E9,'Turkus Index'!$A:$D,4,FALSE))</f>
        <v>NA</v>
      </c>
      <c r="V9" s="14" t="str">
        <f>IF(ISERROR(VLOOKUP("Hybrid HIPS"&amp;"_"&amp;V$4&amp;"_"&amp;$E9,'Turkus Index'!$A:$D,4,FALSE)),"NA",VLOOKUP("Hybrid HIPS"&amp;"_"&amp;V$4&amp;"_"&amp;$E9,'Turkus Index'!$A:$D,4,FALSE))</f>
        <v>NA</v>
      </c>
      <c r="W9" s="14" t="str">
        <f>IF(ISERROR(VLOOKUP("Hybrid HIPS"&amp;"_"&amp;W$4&amp;"_"&amp;$E9,'Turkus Index'!$A:$D,4,FALSE)),"NA",VLOOKUP("Hybrid HIPS"&amp;"_"&amp;W$4&amp;"_"&amp;$E9,'Turkus Index'!$A:$D,4,FALSE))</f>
        <v>NA</v>
      </c>
      <c r="X9" s="19" t="str">
        <f>IF(ISERROR(VLOOKUP("Hybrid HIPS"&amp;"_"&amp;X$4&amp;"_"&amp;$E9,'Turkus Index'!$A:$D,4,FALSE)),"NA",VLOOKUP("Hybrid HIPS"&amp;"_"&amp;X$4&amp;"_"&amp;$E9,'Turkus Index'!$A:$D,4,FALSE))</f>
        <v>NA</v>
      </c>
      <c r="Y9" s="54">
        <f>IF(ISERROR(VLOOKUP("Hybrid HIPS"&amp;"_"&amp;Y$4&amp;"_"&amp;$E9,'Turkus Index'!$A:$D,4,FALSE)),"NA",VLOOKUP("Hybrid HIPS"&amp;"_"&amp;Y$4&amp;"_"&amp;$E9,'Turkus Index'!$A:$D,4,FALSE))</f>
        <v>211</v>
      </c>
      <c r="Z9" s="53">
        <f>IF(ISERROR(VLOOKUP("Hybrid HIPS"&amp;"_"&amp;Z$4&amp;"_"&amp;$E9,'Turkus Index'!$A:$D,4,FALSE)),"NA",VLOOKUP("Hybrid HIPS"&amp;"_"&amp;Z$4&amp;"_"&amp;$E9,'Turkus Index'!$A:$D,4,FALSE))</f>
        <v>210</v>
      </c>
      <c r="AA9" s="2">
        <v>38</v>
      </c>
      <c r="AB9" s="2"/>
      <c r="AC9" t="s">
        <v>1692</v>
      </c>
      <c r="AD9"/>
      <c r="AE9"/>
      <c r="AH9">
        <v>81</v>
      </c>
      <c r="AI9" s="69" t="s">
        <v>545</v>
      </c>
      <c r="AJ9" s="69"/>
      <c r="AK9" s="139">
        <v>581</v>
      </c>
      <c r="AL9" s="140"/>
      <c r="AM9" s="139">
        <v>582</v>
      </c>
      <c r="AN9" s="140"/>
      <c r="AO9" s="139">
        <v>583</v>
      </c>
      <c r="AP9" s="140"/>
      <c r="AQ9" s="139">
        <v>584</v>
      </c>
      <c r="AR9" s="140"/>
      <c r="AS9" s="139">
        <v>585</v>
      </c>
      <c r="AT9" s="140"/>
      <c r="AU9" s="139">
        <v>586</v>
      </c>
      <c r="AV9" s="140"/>
      <c r="AW9" s="139">
        <v>587</v>
      </c>
      <c r="AX9" s="140"/>
      <c r="AY9" s="139">
        <v>588</v>
      </c>
      <c r="AZ9" s="140"/>
      <c r="BA9" s="139">
        <v>589</v>
      </c>
      <c r="BB9" s="140"/>
      <c r="BC9" s="139">
        <v>590</v>
      </c>
      <c r="BD9" s="140"/>
      <c r="BE9" s="69" t="s">
        <v>545</v>
      </c>
      <c r="BF9" s="69"/>
      <c r="BG9"/>
      <c r="BH9"/>
      <c r="BI9"/>
      <c r="BJ9"/>
      <c r="BK9"/>
      <c r="BL9"/>
      <c r="BM9"/>
      <c r="BN9"/>
      <c r="BO9"/>
      <c r="BP9"/>
      <c r="BQ9"/>
      <c r="BR9"/>
      <c r="BS9"/>
      <c r="BT9" s="2"/>
      <c r="BU9" s="2">
        <v>38</v>
      </c>
      <c r="BV9" s="14" t="str">
        <f>IF(ISERROR(VLOOKUP("Hybrid HIPS"&amp;"_"&amp;BV$4&amp;"_"&amp;$E9,'Turkus Index'!$A:$D,4,FALSE)),"NA",VLOOKUP("Hybrid HIPS"&amp;"_"&amp;BV$4&amp;"_"&amp;$E9,'Turkus Index'!$A:$D,4,FALSE))</f>
        <v>NA</v>
      </c>
      <c r="BW9" s="14" t="str">
        <f>IF(ISERROR(VLOOKUP("Hybrid HIPS"&amp;"_"&amp;BW$4&amp;"_"&amp;$E9,'Turkus Index'!$A:$D,4,FALSE)),"NA",VLOOKUP("Hybrid HIPS"&amp;"_"&amp;BW$4&amp;"_"&amp;$E9,'Turkus Index'!$A:$D,4,FALSE))</f>
        <v>NA</v>
      </c>
      <c r="BX9" s="14" t="str">
        <f>IF(ISERROR(VLOOKUP("Hybrid HIPS"&amp;"_"&amp;BX$4&amp;"_"&amp;$E9,'Turkus Index'!$A:$D,4,FALSE)),"NA",VLOOKUP("Hybrid HIPS"&amp;"_"&amp;BX$4&amp;"_"&amp;$E9,'Turkus Index'!$A:$D,4,FALSE))</f>
        <v>NA</v>
      </c>
      <c r="BY9" s="14" t="str">
        <f>IF(ISERROR(VLOOKUP("Hybrid HIPS"&amp;"_"&amp;BY$4&amp;"_"&amp;$E9,'Turkus Index'!$A:$D,4,FALSE)),"NA",VLOOKUP("Hybrid HIPS"&amp;"_"&amp;BY$4&amp;"_"&amp;$E9,'Turkus Index'!$A:$D,4,FALSE))</f>
        <v>NA</v>
      </c>
      <c r="BZ9" s="14" t="str">
        <f>IF(ISERROR(VLOOKUP("Hybrid HIPS"&amp;"_"&amp;BZ$4&amp;"_"&amp;$E9,'Turkus Index'!$A:$D,4,FALSE)),"NA",VLOOKUP("Hybrid HIPS"&amp;"_"&amp;BZ$4&amp;"_"&amp;$E9,'Turkus Index'!$A:$D,4,FALSE))</f>
        <v>NA</v>
      </c>
      <c r="CA9" s="14" t="str">
        <f>IF(ISERROR(VLOOKUP("Hybrid HIPS"&amp;"_"&amp;CA$4&amp;"_"&amp;$E9,'Turkus Index'!$A:$D,4,FALSE)),"NA",VLOOKUP("Hybrid HIPS"&amp;"_"&amp;CA$4&amp;"_"&amp;$E9,'Turkus Index'!$A:$D,4,FALSE))</f>
        <v>NA</v>
      </c>
      <c r="CB9" s="14" t="str">
        <f>IF(ISERROR(VLOOKUP("Hybrid HIPS"&amp;"_"&amp;CB$4&amp;"_"&amp;$E9,'Turkus Index'!$A:$D,4,FALSE)),"NA",VLOOKUP("Hybrid HIPS"&amp;"_"&amp;CB$4&amp;"_"&amp;$E9,'Turkus Index'!$A:$D,4,FALSE))</f>
        <v>NA</v>
      </c>
      <c r="CC9" s="14" t="str">
        <f>IF(ISERROR(VLOOKUP("Hybrid HIPS"&amp;"_"&amp;CC$4&amp;"_"&amp;$E9,'Turkus Index'!$A:$D,4,FALSE)),"NA",VLOOKUP("Hybrid HIPS"&amp;"_"&amp;CC$4&amp;"_"&amp;$E9,'Turkus Index'!$A:$D,4,FALSE))</f>
        <v>NA</v>
      </c>
      <c r="CD9" s="14" t="str">
        <f>IF(ISERROR(VLOOKUP("Hybrid HIPS"&amp;"_"&amp;CD$4&amp;"_"&amp;$E9,'Turkus Index'!$A:$D,4,FALSE)),"NA",VLOOKUP("Hybrid HIPS"&amp;"_"&amp;CD$4&amp;"_"&amp;$E9,'Turkus Index'!$A:$D,4,FALSE))</f>
        <v>NA</v>
      </c>
      <c r="CE9" s="14" t="str">
        <f>IF(ISERROR(VLOOKUP("Hybrid HIPS"&amp;"_"&amp;CE$4&amp;"_"&amp;$E9,'Turkus Index'!$A:$D,4,FALSE)),"NA",VLOOKUP("Hybrid HIPS"&amp;"_"&amp;CE$4&amp;"_"&amp;$E9,'Turkus Index'!$A:$D,4,FALSE))</f>
        <v>NA</v>
      </c>
      <c r="CF9" s="14" t="str">
        <f>IF(ISERROR(VLOOKUP("Hybrid HIPS"&amp;"_"&amp;CF$4&amp;"_"&amp;$E9,'Turkus Index'!$A:$D,4,FALSE)),"NA",VLOOKUP("Hybrid HIPS"&amp;"_"&amp;CF$4&amp;"_"&amp;$E9,'Turkus Index'!$A:$D,4,FALSE))</f>
        <v>NA</v>
      </c>
      <c r="CG9" s="14" t="str">
        <f>IF(ISERROR(VLOOKUP("Hybrid HIPS"&amp;"_"&amp;CG$4&amp;"_"&amp;$E9,'Turkus Index'!$A:$D,4,FALSE)),"NA",VLOOKUP("Hybrid HIPS"&amp;"_"&amp;CG$4&amp;"_"&amp;$E9,'Turkus Index'!$A:$D,4,FALSE))</f>
        <v>NA</v>
      </c>
      <c r="CH9" s="14" t="str">
        <f>IF(ISERROR(VLOOKUP("Hybrid HIPS"&amp;"_"&amp;CH$4&amp;"_"&amp;$E9,'Turkus Index'!$A:$D,4,FALSE)),"NA",VLOOKUP("Hybrid HIPS"&amp;"_"&amp;CH$4&amp;"_"&amp;$E9,'Turkus Index'!$A:$D,4,FALSE))</f>
        <v>NA</v>
      </c>
      <c r="CI9" s="14" t="str">
        <f>IF(ISERROR(VLOOKUP("Hybrid HIPS"&amp;"_"&amp;CI$4&amp;"_"&amp;$E9,'Turkus Index'!$A:$D,4,FALSE)),"NA",VLOOKUP("Hybrid HIPS"&amp;"_"&amp;CI$4&amp;"_"&amp;$E9,'Turkus Index'!$A:$D,4,FALSE))</f>
        <v>NA</v>
      </c>
      <c r="CJ9" s="14" t="str">
        <f>IF(ISERROR(VLOOKUP("Hybrid HIPS"&amp;"_"&amp;CJ$4&amp;"_"&amp;$E9,'Turkus Index'!$A:$D,4,FALSE)),"NA",VLOOKUP("Hybrid HIPS"&amp;"_"&amp;CJ$4&amp;"_"&amp;$E9,'Turkus Index'!$A:$D,4,FALSE))</f>
        <v>NA</v>
      </c>
      <c r="CK9" s="14" t="str">
        <f>IF(ISERROR(VLOOKUP("Hybrid HIPS"&amp;"_"&amp;CK$4&amp;"_"&amp;$E9,'Turkus Index'!$A:$D,4,FALSE)),"NA",VLOOKUP("Hybrid HIPS"&amp;"_"&amp;CK$4&amp;"_"&amp;$E9,'Turkus Index'!$A:$D,4,FALSE))</f>
        <v>NA</v>
      </c>
      <c r="CL9" s="14" t="str">
        <f>IF(ISERROR(VLOOKUP("Hybrid HIPS"&amp;"_"&amp;CL$4&amp;"_"&amp;$E9,'Turkus Index'!$A:$D,4,FALSE)),"NA",VLOOKUP("Hybrid HIPS"&amp;"_"&amp;CL$4&amp;"_"&amp;$E9,'Turkus Index'!$A:$D,4,FALSE))</f>
        <v>NA</v>
      </c>
      <c r="CM9" s="14" t="str">
        <f>IF(ISERROR(VLOOKUP("Hybrid HIPS"&amp;"_"&amp;CM$4&amp;"_"&amp;$E9,'Turkus Index'!$A:$D,4,FALSE)),"NA",VLOOKUP("Hybrid HIPS"&amp;"_"&amp;CM$4&amp;"_"&amp;$E9,'Turkus Index'!$A:$D,4,FALSE))</f>
        <v>NA</v>
      </c>
      <c r="CN9" s="14" t="str">
        <f>IF(ISERROR(VLOOKUP("Hybrid HIPS"&amp;"_"&amp;CN$4&amp;"_"&amp;$E9,'Turkus Index'!$A:$D,4,FALSE)),"NA",VLOOKUP("Hybrid HIPS"&amp;"_"&amp;CN$4&amp;"_"&amp;$E9,'Turkus Index'!$A:$D,4,FALSE))</f>
        <v>NA</v>
      </c>
      <c r="CO9" s="14" t="str">
        <f t="shared" si="0"/>
        <v>20_38</v>
      </c>
      <c r="CP9" s="14" t="str">
        <f t="shared" si="0"/>
        <v>21_38</v>
      </c>
      <c r="CQ9" s="2">
        <v>38</v>
      </c>
      <c r="CR9" s="2"/>
      <c r="CS9"/>
      <c r="CT9"/>
      <c r="CU9"/>
      <c r="CX9">
        <v>81</v>
      </c>
      <c r="CY9" s="69" t="s">
        <v>545</v>
      </c>
      <c r="CZ9" s="69"/>
      <c r="DA9" s="136" t="str">
        <f t="shared" ref="DA9:DA72" si="30">DA$4&amp;"_"&amp;$CX9</f>
        <v>2_81</v>
      </c>
      <c r="DB9" s="137"/>
      <c r="DC9" s="136" t="str">
        <f t="shared" si="2"/>
        <v>3_81</v>
      </c>
      <c r="DD9" s="137"/>
      <c r="DE9" s="136" t="str">
        <f t="shared" si="3"/>
        <v>4_81</v>
      </c>
      <c r="DF9" s="137"/>
      <c r="DG9" s="136" t="str">
        <f t="shared" si="4"/>
        <v>5_81</v>
      </c>
      <c r="DH9" s="137"/>
      <c r="DI9" s="136" t="str">
        <f t="shared" si="5"/>
        <v>6_81</v>
      </c>
      <c r="DJ9" s="137"/>
      <c r="DK9" s="136" t="str">
        <f t="shared" si="6"/>
        <v>7_81</v>
      </c>
      <c r="DL9" s="137"/>
      <c r="DM9" s="136" t="str">
        <f t="shared" si="7"/>
        <v>8_81</v>
      </c>
      <c r="DN9" s="137"/>
      <c r="DO9" s="136" t="str">
        <f t="shared" si="8"/>
        <v>9_81</v>
      </c>
      <c r="DP9" s="137"/>
      <c r="DQ9" s="136" t="str">
        <f t="shared" si="9"/>
        <v>10_81</v>
      </c>
      <c r="DR9" s="137"/>
      <c r="DS9" s="136" t="str">
        <f t="shared" si="10"/>
        <v>11_81</v>
      </c>
      <c r="DT9" s="137"/>
      <c r="DY9" s="2"/>
      <c r="DZ9" s="2">
        <v>38</v>
      </c>
      <c r="EA9" s="14" t="str">
        <f>IF(BV9="NA","",VLOOKUP(BV9,'[1]Missouri Vall Determining Order'!$V:$Z,6,FALSE))</f>
        <v/>
      </c>
      <c r="EB9" s="14" t="str">
        <f>IF(BW9="NA","",VLOOKUP(BW9,'[1]Missouri Vall Determining Order'!$V:$Z,6,FALSE))</f>
        <v/>
      </c>
      <c r="EC9" s="14" t="str">
        <f>IF(BX9="NA","",VLOOKUP(BX9,'[1]Missouri Vall Determining Order'!$V:$Z,6,FALSE))</f>
        <v/>
      </c>
      <c r="ED9" s="14" t="str">
        <f>IF(BY9="NA","",VLOOKUP(BY9,'[1]Missouri Vall Determining Order'!$V:$Z,6,FALSE))</f>
        <v/>
      </c>
      <c r="EE9" s="14" t="str">
        <f>IF(BZ9="NA","",VLOOKUP(BZ9,'[1]Missouri Vall Determining Order'!$V:$Z,6,FALSE))</f>
        <v/>
      </c>
      <c r="EF9" s="14" t="str">
        <f>IF(CA9="NA","",VLOOKUP(CA9,'[1]Missouri Vall Determining Order'!$V:$Z,6,FALSE))</f>
        <v/>
      </c>
      <c r="EG9" s="14" t="str">
        <f>IF(CB9="NA","",VLOOKUP(CB9,'[1]Missouri Vall Determining Order'!$V:$Z,6,FALSE))</f>
        <v/>
      </c>
      <c r="EH9" s="14" t="str">
        <f>IF(CC9="NA","",VLOOKUP(CC9,'[1]Missouri Vall Determining Order'!$V:$Z,6,FALSE))</f>
        <v/>
      </c>
      <c r="EI9" s="14" t="str">
        <f>IF(CD9="NA","",VLOOKUP(CD9,'[1]Missouri Vall Determining Order'!$V:$Z,6,FALSE))</f>
        <v/>
      </c>
      <c r="EJ9" s="14" t="str">
        <f>IF(CE9="NA","",VLOOKUP(CE9,'[1]Missouri Vall Determining Order'!$V:$Z,6,FALSE))</f>
        <v/>
      </c>
      <c r="EK9" s="14" t="str">
        <f>IF(CF9="NA","",VLOOKUP(CF9,'[1]Missouri Vall Determining Order'!$V:$Z,6,FALSE))</f>
        <v/>
      </c>
      <c r="EL9" s="14" t="str">
        <f>IF(CG9="NA","",VLOOKUP(CG9,'[1]Missouri Vall Determining Order'!$V:$Z,6,FALSE))</f>
        <v/>
      </c>
      <c r="EM9" s="14" t="str">
        <f>IF(CH9="NA","",VLOOKUP(CH9,'[1]Missouri Vall Determining Order'!$V:$Z,6,FALSE))</f>
        <v/>
      </c>
      <c r="EN9" s="14" t="str">
        <f>IF(CI9="NA","",VLOOKUP(CI9,'[1]Missouri Vall Determining Order'!$V:$Z,6,FALSE))</f>
        <v/>
      </c>
      <c r="EO9" s="14" t="str">
        <f>IF(CJ9="NA","",VLOOKUP(CJ9,'[1]Missouri Vall Determining Order'!$V:$Z,6,FALSE))</f>
        <v/>
      </c>
      <c r="EP9" s="14" t="str">
        <f>IF(CK9="NA","",VLOOKUP(CK9,'[1]Missouri Vall Determining Order'!$V:$Z,6,FALSE))</f>
        <v/>
      </c>
      <c r="EQ9" s="14" t="str">
        <f>IF(CL9="NA","",VLOOKUP(CL9,'[1]Missouri Vall Determining Order'!$V:$Z,6,FALSE))</f>
        <v/>
      </c>
      <c r="ER9" s="14" t="str">
        <f>IF(CM9="NA","",VLOOKUP(CM9,'[1]Missouri Vall Determining Order'!$V:$Z,6,FALSE))</f>
        <v/>
      </c>
      <c r="ES9" s="14" t="str">
        <f>IF(CN9="NA","",VLOOKUP(CN9,'[1]Missouri Vall Determining Order'!$V:$Z,6,FALSE))</f>
        <v/>
      </c>
      <c r="ET9" s="14">
        <v>30</v>
      </c>
      <c r="EU9" s="14">
        <v>30</v>
      </c>
      <c r="EV9" s="2">
        <v>38</v>
      </c>
      <c r="EW9" s="2"/>
      <c r="EX9"/>
      <c r="EY9"/>
      <c r="EZ9" s="2"/>
      <c r="FA9" s="2">
        <v>38</v>
      </c>
      <c r="FB9" s="14" t="s">
        <v>629</v>
      </c>
      <c r="FC9" s="14" t="s">
        <v>629</v>
      </c>
      <c r="FD9" s="14" t="s">
        <v>629</v>
      </c>
      <c r="FE9" s="14" t="s">
        <v>629</v>
      </c>
      <c r="FF9" s="14" t="s">
        <v>629</v>
      </c>
      <c r="FG9" s="14" t="s">
        <v>629</v>
      </c>
      <c r="FH9" s="14" t="s">
        <v>629</v>
      </c>
      <c r="FI9" s="14" t="s">
        <v>629</v>
      </c>
      <c r="FJ9" s="14" t="s">
        <v>629</v>
      </c>
      <c r="FK9" s="14" t="s">
        <v>629</v>
      </c>
      <c r="FL9" s="14" t="s">
        <v>629</v>
      </c>
      <c r="FM9" s="14" t="s">
        <v>629</v>
      </c>
      <c r="FN9" s="14" t="s">
        <v>629</v>
      </c>
      <c r="FO9" s="14" t="s">
        <v>629</v>
      </c>
      <c r="FP9" s="14" t="s">
        <v>629</v>
      </c>
      <c r="FQ9" s="14" t="s">
        <v>629</v>
      </c>
      <c r="FR9" s="14" t="s">
        <v>629</v>
      </c>
      <c r="FS9" s="14" t="s">
        <v>629</v>
      </c>
      <c r="FT9" s="14" t="s">
        <v>629</v>
      </c>
      <c r="FU9" s="14">
        <v>19</v>
      </c>
      <c r="FV9" s="14">
        <v>20</v>
      </c>
      <c r="FW9" s="2">
        <v>38</v>
      </c>
      <c r="FX9" s="2"/>
      <c r="FY9"/>
      <c r="GB9">
        <v>81</v>
      </c>
      <c r="GC9" s="69" t="s">
        <v>545</v>
      </c>
      <c r="GD9" s="69"/>
      <c r="GE9" s="136">
        <v>22</v>
      </c>
      <c r="GF9" s="137"/>
      <c r="GG9" s="136">
        <f t="shared" si="11"/>
        <v>23</v>
      </c>
      <c r="GH9" s="137"/>
      <c r="GI9" s="136">
        <f t="shared" si="12"/>
        <v>24</v>
      </c>
      <c r="GJ9" s="137"/>
      <c r="GK9" s="136">
        <f t="shared" si="13"/>
        <v>25</v>
      </c>
      <c r="GL9" s="137"/>
      <c r="GM9" s="136">
        <f t="shared" si="14"/>
        <v>26</v>
      </c>
      <c r="GN9" s="137"/>
      <c r="GO9" s="136">
        <f t="shared" si="15"/>
        <v>27</v>
      </c>
      <c r="GP9" s="137"/>
      <c r="GQ9" s="136">
        <f t="shared" si="16"/>
        <v>28</v>
      </c>
      <c r="GR9" s="137"/>
      <c r="GS9" s="136">
        <f t="shared" si="17"/>
        <v>29</v>
      </c>
      <c r="GT9" s="137"/>
      <c r="GU9" s="136">
        <f t="shared" si="18"/>
        <v>30</v>
      </c>
      <c r="GV9" s="137"/>
      <c r="GW9" s="136">
        <f t="shared" si="19"/>
        <v>31</v>
      </c>
      <c r="GX9" s="137"/>
      <c r="HF9">
        <v>81</v>
      </c>
      <c r="HG9" s="69" t="s">
        <v>545</v>
      </c>
      <c r="HH9" s="69"/>
      <c r="HI9" s="136">
        <v>79</v>
      </c>
      <c r="HJ9" s="137"/>
      <c r="HK9" s="136">
        <v>79</v>
      </c>
      <c r="HL9" s="137"/>
      <c r="HM9" s="136">
        <v>79</v>
      </c>
      <c r="HN9" s="137"/>
      <c r="HO9" s="136">
        <v>79</v>
      </c>
      <c r="HP9" s="137"/>
      <c r="HQ9" s="136">
        <v>79</v>
      </c>
      <c r="HR9" s="137"/>
      <c r="HS9" s="136">
        <v>79</v>
      </c>
      <c r="HT9" s="137"/>
      <c r="HU9" s="136">
        <v>79</v>
      </c>
      <c r="HV9" s="137"/>
      <c r="HW9" s="136">
        <v>79</v>
      </c>
      <c r="HX9" s="137"/>
      <c r="HY9" s="136">
        <v>79</v>
      </c>
      <c r="HZ9" s="137"/>
      <c r="IA9" s="136">
        <v>79</v>
      </c>
      <c r="IB9" s="137"/>
      <c r="IC9" t="str">
        <f t="shared" ref="IC9:IC72" si="31">IF(SUM(HI9:IB9)=(HF9-2)*10,"Same","DIFF")</f>
        <v>Same</v>
      </c>
      <c r="IJ9" s="2"/>
      <c r="IK9" s="2">
        <v>38</v>
      </c>
      <c r="IL9" s="14" t="str">
        <f>IF(ISERROR(VLOOKUP("Hybrid HIPS_"&amp;IL$4&amp;"_"&amp;$IK9,'Turkus Index'!$A:$D,4,FALSE)),"",VLOOKUP("Hybrid HIPS_"&amp;IL$4&amp;"_"&amp;$IK9,'Turkus Index'!$A:$D,4,FALSE))</f>
        <v/>
      </c>
      <c r="IM9" s="14" t="str">
        <f>IF(ISERROR(VLOOKUP("Hybrid HIPS_"&amp;IM$4&amp;"_"&amp;$IK9,'Turkus Index'!$A:$D,4,FALSE)),"",VLOOKUP("Hybrid HIPS_"&amp;IM$4&amp;"_"&amp;$IK9,'Turkus Index'!$A:$D,4,FALSE))</f>
        <v/>
      </c>
      <c r="IN9" s="14" t="str">
        <f>IF(ISERROR(VLOOKUP("Hybrid HIPS_"&amp;IN$4&amp;"_"&amp;$IK9,'Turkus Index'!$A:$D,4,FALSE)),"",VLOOKUP("Hybrid HIPS_"&amp;IN$4&amp;"_"&amp;$IK9,'Turkus Index'!$A:$D,4,FALSE))</f>
        <v/>
      </c>
      <c r="IO9" s="14" t="str">
        <f>IF(ISERROR(VLOOKUP("Hybrid HIPS_"&amp;IO$4&amp;"_"&amp;$IK9,'Turkus Index'!$A:$D,4,FALSE)),"",VLOOKUP("Hybrid HIPS_"&amp;IO$4&amp;"_"&amp;$IK9,'Turkus Index'!$A:$D,4,FALSE))</f>
        <v/>
      </c>
      <c r="IP9" s="14" t="str">
        <f>IF(ISERROR(VLOOKUP("Hybrid HIPS_"&amp;IP$4&amp;"_"&amp;$IK9,'Turkus Index'!$A:$D,4,FALSE)),"",VLOOKUP("Hybrid HIPS_"&amp;IP$4&amp;"_"&amp;$IK9,'Turkus Index'!$A:$D,4,FALSE))</f>
        <v/>
      </c>
      <c r="IQ9" s="14" t="str">
        <f>IF(ISERROR(VLOOKUP("Hybrid HIPS_"&amp;IQ$4&amp;"_"&amp;$IK9,'Turkus Index'!$A:$D,4,FALSE)),"",VLOOKUP("Hybrid HIPS_"&amp;IQ$4&amp;"_"&amp;$IK9,'Turkus Index'!$A:$D,4,FALSE))</f>
        <v/>
      </c>
      <c r="IR9" s="14" t="str">
        <f>IF(ISERROR(VLOOKUP("Hybrid HIPS_"&amp;IR$4&amp;"_"&amp;$IK9,'Turkus Index'!$A:$D,4,FALSE)),"",VLOOKUP("Hybrid HIPS_"&amp;IR$4&amp;"_"&amp;$IK9,'Turkus Index'!$A:$D,4,FALSE))</f>
        <v/>
      </c>
      <c r="IS9" s="14" t="str">
        <f>IF(ISERROR(VLOOKUP("Hybrid HIPS_"&amp;IS$4&amp;"_"&amp;$IK9,'Turkus Index'!$A:$D,4,FALSE)),"",VLOOKUP("Hybrid HIPS_"&amp;IS$4&amp;"_"&amp;$IK9,'Turkus Index'!$A:$D,4,FALSE))</f>
        <v/>
      </c>
      <c r="IT9" s="14" t="str">
        <f>IF(ISERROR(VLOOKUP("Hybrid HIPS_"&amp;IT$4&amp;"_"&amp;$IK9,'Turkus Index'!$A:$D,4,FALSE)),"",VLOOKUP("Hybrid HIPS_"&amp;IT$4&amp;"_"&amp;$IK9,'Turkus Index'!$A:$D,4,FALSE))</f>
        <v/>
      </c>
      <c r="IU9" s="14" t="str">
        <f>IF(ISERROR(VLOOKUP("Hybrid HIPS_"&amp;IU$4&amp;"_"&amp;$IK9,'Turkus Index'!$A:$D,4,FALSE)),"",VLOOKUP("Hybrid HIPS_"&amp;IU$4&amp;"_"&amp;$IK9,'Turkus Index'!$A:$D,4,FALSE))</f>
        <v/>
      </c>
      <c r="IV9" s="14" t="str">
        <f>IF(ISERROR(VLOOKUP("Hybrid HIPS_"&amp;IV$4&amp;"_"&amp;$IK9,'Turkus Index'!$A:$D,4,FALSE)),"",VLOOKUP("Hybrid HIPS_"&amp;IV$4&amp;"_"&amp;$IK9,'Turkus Index'!$A:$D,4,FALSE))</f>
        <v/>
      </c>
      <c r="IW9" s="14" t="str">
        <f>IF(ISERROR(VLOOKUP("Hybrid HIPS_"&amp;IW$4&amp;"_"&amp;$IK9,'Turkus Index'!$A:$D,4,FALSE)),"",VLOOKUP("Hybrid HIPS_"&amp;IW$4&amp;"_"&amp;$IK9,'Turkus Index'!$A:$D,4,FALSE))</f>
        <v/>
      </c>
      <c r="IX9" s="14" t="str">
        <f>IF(ISERROR(VLOOKUP("Hybrid HIPS_"&amp;IX$4&amp;"_"&amp;$IK9,'Turkus Index'!$A:$D,4,FALSE)),"",VLOOKUP("Hybrid HIPS_"&amp;IX$4&amp;"_"&amp;$IK9,'Turkus Index'!$A:$D,4,FALSE))</f>
        <v/>
      </c>
      <c r="IY9" s="14" t="str">
        <f>IF(ISERROR(VLOOKUP("Hybrid HIPS_"&amp;IY$4&amp;"_"&amp;$IK9,'Turkus Index'!$A:$D,4,FALSE)),"",VLOOKUP("Hybrid HIPS_"&amp;IY$4&amp;"_"&amp;$IK9,'Turkus Index'!$A:$D,4,FALSE))</f>
        <v/>
      </c>
      <c r="IZ9" s="14" t="str">
        <f>IF(ISERROR(VLOOKUP("Hybrid HIPS_"&amp;IZ$4&amp;"_"&amp;$IK9,'Turkus Index'!$A:$D,4,FALSE)),"",VLOOKUP("Hybrid HIPS_"&amp;IZ$4&amp;"_"&amp;$IK9,'Turkus Index'!$A:$D,4,FALSE))</f>
        <v/>
      </c>
      <c r="JA9" s="14" t="str">
        <f>IF(ISERROR(VLOOKUP("Hybrid HIPS_"&amp;JA$4&amp;"_"&amp;$IK9,'Turkus Index'!$A:$D,4,FALSE)),"",VLOOKUP("Hybrid HIPS_"&amp;JA$4&amp;"_"&amp;$IK9,'Turkus Index'!$A:$D,4,FALSE))</f>
        <v/>
      </c>
      <c r="JB9" s="14" t="str">
        <f>IF(ISERROR(VLOOKUP("Hybrid HIPS_"&amp;JB$4&amp;"_"&amp;$IK9,'Turkus Index'!$A:$D,4,FALSE)),"",VLOOKUP("Hybrid HIPS_"&amp;JB$4&amp;"_"&amp;$IK9,'Turkus Index'!$A:$D,4,FALSE))</f>
        <v/>
      </c>
      <c r="JC9" s="14" t="str">
        <f>IF(ISERROR(VLOOKUP("Hybrid HIPS_"&amp;JC$4&amp;"_"&amp;$IK9,'Turkus Index'!$A:$D,4,FALSE)),"",VLOOKUP("Hybrid HIPS_"&amp;JC$4&amp;"_"&amp;$IK9,'Turkus Index'!$A:$D,4,FALSE))</f>
        <v/>
      </c>
      <c r="JD9" s="14" t="str">
        <f>IF(ISERROR(VLOOKUP("Hybrid HIPS_"&amp;JD$4&amp;"_"&amp;$IK9,'Turkus Index'!$A:$D,4,FALSE)),"",VLOOKUP("Hybrid HIPS_"&amp;JD$4&amp;"_"&amp;$IK9,'Turkus Index'!$A:$D,4,FALSE))</f>
        <v/>
      </c>
      <c r="JE9" s="14">
        <f>IF(ISERROR(VLOOKUP("Hybrid HIPS_"&amp;JE$4&amp;"_"&amp;$IK9,'Turkus Index'!$A:$D,4,FALSE)),"",VLOOKUP("Hybrid HIPS_"&amp;JE$4&amp;"_"&amp;$IK9,'Turkus Index'!$A:$D,4,FALSE))</f>
        <v>211</v>
      </c>
      <c r="JF9" s="14">
        <f>IF(ISERROR(VLOOKUP("Hybrid HIPS_"&amp;JF$4&amp;"_"&amp;$IK9,'Turkus Index'!$A:$D,4,FALSE)),"",VLOOKUP("Hybrid HIPS_"&amp;JF$4&amp;"_"&amp;$IK9,'Turkus Index'!$A:$D,4,FALSE))</f>
        <v>210</v>
      </c>
      <c r="JG9" s="2">
        <v>38</v>
      </c>
      <c r="JH9" s="2"/>
      <c r="JI9"/>
      <c r="JL9">
        <v>81</v>
      </c>
      <c r="JM9" s="69" t="s">
        <v>545</v>
      </c>
      <c r="JN9" s="69"/>
      <c r="JO9" s="136">
        <f>IF(ISERROR(VLOOKUP("Inbred HIPS_"&amp;JO$4&amp;"_"&amp;$JL9,'Turkus Index'!$A:$D,4,FALSE)),"",VLOOKUP("inbred HIPS_"&amp;JO$4&amp;"_"&amp;$JL9,'Turkus Index'!$A:$D,4,FALSE))</f>
        <v>581</v>
      </c>
      <c r="JP9" s="137"/>
      <c r="JQ9" s="136">
        <f>IF(ISERROR(VLOOKUP("Inbred HIPS_"&amp;JQ$4&amp;"_"&amp;$JL9,'Turkus Index'!$A:$D,4,FALSE)),"",VLOOKUP("inbred HIPS_"&amp;JQ$4&amp;"_"&amp;$JL9,'Turkus Index'!$A:$D,4,FALSE))</f>
        <v>582</v>
      </c>
      <c r="JR9" s="137"/>
      <c r="JS9" s="136">
        <f>IF(ISERROR(VLOOKUP("Inbred HIPS_"&amp;JS$4&amp;"_"&amp;$JL9,'Turkus Index'!$A:$D,4,FALSE)),"",VLOOKUP("inbred HIPS_"&amp;JS$4&amp;"_"&amp;$JL9,'Turkus Index'!$A:$D,4,FALSE))</f>
        <v>583</v>
      </c>
      <c r="JT9" s="137"/>
      <c r="JU9" s="136">
        <f>IF(ISERROR(VLOOKUP("Inbred HIPS_"&amp;JU$4&amp;"_"&amp;$JL9,'Turkus Index'!$A:$D,4,FALSE)),"",VLOOKUP("inbred HIPS_"&amp;JU$4&amp;"_"&amp;$JL9,'Turkus Index'!$A:$D,4,FALSE))</f>
        <v>584</v>
      </c>
      <c r="JV9" s="137"/>
      <c r="JW9" s="136">
        <f>IF(ISERROR(VLOOKUP("Inbred HIPS_"&amp;JW$4&amp;"_"&amp;$JL9,'Turkus Index'!$A:$D,4,FALSE)),"",VLOOKUP("inbred HIPS_"&amp;JW$4&amp;"_"&amp;$JL9,'Turkus Index'!$A:$D,4,FALSE))</f>
        <v>585</v>
      </c>
      <c r="JX9" s="137"/>
      <c r="JY9" s="136">
        <f>IF(ISERROR(VLOOKUP("Inbred HIPS_"&amp;JY$4&amp;"_"&amp;$JL9,'Turkus Index'!$A:$D,4,FALSE)),"",VLOOKUP("inbred HIPS_"&amp;JY$4&amp;"_"&amp;$JL9,'Turkus Index'!$A:$D,4,FALSE))</f>
        <v>586</v>
      </c>
      <c r="JZ9" s="137"/>
      <c r="KA9" s="136">
        <f>IF(ISERROR(VLOOKUP("Inbred HIPS_"&amp;KA$4&amp;"_"&amp;$JL9,'Turkus Index'!$A:$D,4,FALSE)),"",VLOOKUP("inbred HIPS_"&amp;KA$4&amp;"_"&amp;$JL9,'Turkus Index'!$A:$D,4,FALSE))</f>
        <v>587</v>
      </c>
      <c r="KB9" s="137"/>
      <c r="KC9" s="136">
        <f>IF(ISERROR(VLOOKUP("Inbred HIPS_"&amp;KC$4&amp;"_"&amp;$JL9,'Turkus Index'!$A:$D,4,FALSE)),"",VLOOKUP("inbred HIPS_"&amp;KC$4&amp;"_"&amp;$JL9,'Turkus Index'!$A:$D,4,FALSE))</f>
        <v>588</v>
      </c>
      <c r="KD9" s="137"/>
      <c r="KE9" s="136">
        <f>IF(ISERROR(VLOOKUP("Inbred HIPS_"&amp;KE$4&amp;"_"&amp;$JL9,'Turkus Index'!$A:$D,4,FALSE)),"",VLOOKUP("inbred HIPS_"&amp;KE$4&amp;"_"&amp;$JL9,'Turkus Index'!$A:$D,4,FALSE))</f>
        <v>589</v>
      </c>
      <c r="KF9" s="137"/>
      <c r="KG9" s="136">
        <f>IF(ISERROR(VLOOKUP("Inbred HIPS_"&amp;KG$4&amp;"_"&amp;$JL9,'Turkus Index'!$A:$D,4,FALSE)),"",VLOOKUP("inbred HIPS_"&amp;KG$4&amp;"_"&amp;$JL9,'Turkus Index'!$A:$D,4,FALSE))</f>
        <v>590</v>
      </c>
      <c r="KH9" s="137"/>
      <c r="KM9" s="2"/>
      <c r="KN9" s="2">
        <v>38</v>
      </c>
      <c r="KO9" s="14" t="str">
        <f>IF(ISERROR(VLOOKUP("Hybrid HIPS_"&amp;KO$4&amp;"_"&amp;$KN9,'[1]Missouri Valley Hybrid HIPS'!$A:$P,15,FALSE)),"",VLOOKUP("Hybrid HIPS_"&amp;KO$4&amp;"_"&amp;$KN9,'[1]Missouri Valley Hybrid HIPS'!$A:$P,15,FALSE))</f>
        <v/>
      </c>
      <c r="KP9" s="14" t="str">
        <f>IF(ISERROR(VLOOKUP("Hybrid HIPS_"&amp;KP$4&amp;"_"&amp;$KN9,'[1]Missouri Valley Hybrid HIPS'!$A:$P,15,FALSE)),"",VLOOKUP("Hybrid HIPS_"&amp;KP$4&amp;"_"&amp;$KN9,'[1]Missouri Valley Hybrid HIPS'!$A:$P,15,FALSE))</f>
        <v/>
      </c>
      <c r="KQ9" s="14" t="str">
        <f>IF(ISERROR(VLOOKUP("Hybrid HIPS_"&amp;KQ$4&amp;"_"&amp;$KN9,'[1]Missouri Valley Hybrid HIPS'!$A:$P,15,FALSE)),"",VLOOKUP("Hybrid HIPS_"&amp;KQ$4&amp;"_"&amp;$KN9,'[1]Missouri Valley Hybrid HIPS'!$A:$P,15,FALSE))</f>
        <v/>
      </c>
      <c r="KR9" s="14" t="str">
        <f>IF(ISERROR(VLOOKUP("Hybrid HIPS_"&amp;KR$4&amp;"_"&amp;$KN9,'[1]Missouri Valley Hybrid HIPS'!$A:$P,15,FALSE)),"",VLOOKUP("Hybrid HIPS_"&amp;KR$4&amp;"_"&amp;$KN9,'[1]Missouri Valley Hybrid HIPS'!$A:$P,15,FALSE))</f>
        <v/>
      </c>
      <c r="KS9" s="14" t="str">
        <f>IF(ISERROR(VLOOKUP("Hybrid HIPS_"&amp;KS$4&amp;"_"&amp;$KN9,'[1]Missouri Valley Hybrid HIPS'!$A:$P,15,FALSE)),"",VLOOKUP("Hybrid HIPS_"&amp;KS$4&amp;"_"&amp;$KN9,'[1]Missouri Valley Hybrid HIPS'!$A:$P,15,FALSE))</f>
        <v/>
      </c>
      <c r="KT9" s="14" t="str">
        <f>IF(ISERROR(VLOOKUP("Hybrid HIPS_"&amp;KT$4&amp;"_"&amp;$KN9,'[1]Missouri Valley Hybrid HIPS'!$A:$P,15,FALSE)),"",VLOOKUP("Hybrid HIPS_"&amp;KT$4&amp;"_"&amp;$KN9,'[1]Missouri Valley Hybrid HIPS'!$A:$P,15,FALSE))</f>
        <v/>
      </c>
      <c r="KU9" s="14" t="str">
        <f>IF(ISERROR(VLOOKUP("Hybrid HIPS_"&amp;KU$4&amp;"_"&amp;$KN9,'[1]Missouri Valley Hybrid HIPS'!$A:$P,15,FALSE)),"",VLOOKUP("Hybrid HIPS_"&amp;KU$4&amp;"_"&amp;$KN9,'[1]Missouri Valley Hybrid HIPS'!$A:$P,15,FALSE))</f>
        <v/>
      </c>
      <c r="KV9" s="14" t="str">
        <f>IF(ISERROR(VLOOKUP("Hybrid HIPS_"&amp;KV$4&amp;"_"&amp;$KN9,'[1]Missouri Valley Hybrid HIPS'!$A:$P,15,FALSE)),"",VLOOKUP("Hybrid HIPS_"&amp;KV$4&amp;"_"&amp;$KN9,'[1]Missouri Valley Hybrid HIPS'!$A:$P,15,FALSE))</f>
        <v/>
      </c>
      <c r="KW9" s="14" t="str">
        <f>IF(ISERROR(VLOOKUP("Hybrid HIPS_"&amp;KW$4&amp;"_"&amp;$KN9,'[1]Missouri Valley Hybrid HIPS'!$A:$P,15,FALSE)),"",VLOOKUP("Hybrid HIPS_"&amp;KW$4&amp;"_"&amp;$KN9,'[1]Missouri Valley Hybrid HIPS'!$A:$P,15,FALSE))</f>
        <v/>
      </c>
      <c r="KX9" s="14" t="str">
        <f>IF(ISERROR(VLOOKUP("Hybrid HIPS_"&amp;KX$4&amp;"_"&amp;$KN9,'[1]Missouri Valley Hybrid HIPS'!$A:$P,15,FALSE)),"",VLOOKUP("Hybrid HIPS_"&amp;KX$4&amp;"_"&amp;$KN9,'[1]Missouri Valley Hybrid HIPS'!$A:$P,15,FALSE))</f>
        <v/>
      </c>
      <c r="KY9" s="14" t="str">
        <f>IF(ISERROR(VLOOKUP("Hybrid HIPS_"&amp;KY$4&amp;"_"&amp;$KN9,'[1]Missouri Valley Hybrid HIPS'!$A:$P,15,FALSE)),"",VLOOKUP("Hybrid HIPS_"&amp;KY$4&amp;"_"&amp;$KN9,'[1]Missouri Valley Hybrid HIPS'!$A:$P,15,FALSE))</f>
        <v/>
      </c>
      <c r="KZ9" s="14" t="str">
        <f>IF(ISERROR(VLOOKUP("Hybrid HIPS_"&amp;KZ$4&amp;"_"&amp;$KN9,'[1]Missouri Valley Hybrid HIPS'!$A:$P,15,FALSE)),"",VLOOKUP("Hybrid HIPS_"&amp;KZ$4&amp;"_"&amp;$KN9,'[1]Missouri Valley Hybrid HIPS'!$A:$P,15,FALSE))</f>
        <v/>
      </c>
      <c r="LA9" s="14" t="str">
        <f>IF(ISERROR(VLOOKUP("Hybrid HIPS_"&amp;LA$4&amp;"_"&amp;$KN9,'[1]Missouri Valley Hybrid HIPS'!$A:$P,15,FALSE)),"",VLOOKUP("Hybrid HIPS_"&amp;LA$4&amp;"_"&amp;$KN9,'[1]Missouri Valley Hybrid HIPS'!$A:$P,15,FALSE))</f>
        <v/>
      </c>
      <c r="LB9" s="14" t="str">
        <f>IF(ISERROR(VLOOKUP("Hybrid HIPS_"&amp;LB$4&amp;"_"&amp;$KN9,'[1]Missouri Valley Hybrid HIPS'!$A:$P,15,FALSE)),"",VLOOKUP("Hybrid HIPS_"&amp;LB$4&amp;"_"&amp;$KN9,'[1]Missouri Valley Hybrid HIPS'!$A:$P,15,FALSE))</f>
        <v/>
      </c>
      <c r="LC9" s="14" t="str">
        <f>IF(ISERROR(VLOOKUP("Hybrid HIPS_"&amp;LC$4&amp;"_"&amp;$KN9,'[1]Missouri Valley Hybrid HIPS'!$A:$P,15,FALSE)),"",VLOOKUP("Hybrid HIPS_"&amp;LC$4&amp;"_"&amp;$KN9,'[1]Missouri Valley Hybrid HIPS'!$A:$P,15,FALSE))</f>
        <v/>
      </c>
      <c r="LD9" s="14" t="str">
        <f>IF(ISERROR(VLOOKUP("Hybrid HIPS_"&amp;LD$4&amp;"_"&amp;$KN9,'[1]Missouri Valley Hybrid HIPS'!$A:$P,15,FALSE)),"",VLOOKUP("Hybrid HIPS_"&amp;LD$4&amp;"_"&amp;$KN9,'[1]Missouri Valley Hybrid HIPS'!$A:$P,15,FALSE))</f>
        <v/>
      </c>
      <c r="LE9" s="14" t="str">
        <f>IF(ISERROR(VLOOKUP("Hybrid HIPS_"&amp;LE$4&amp;"_"&amp;$KN9,'[1]Missouri Valley Hybrid HIPS'!$A:$P,15,FALSE)),"",VLOOKUP("Hybrid HIPS_"&amp;LE$4&amp;"_"&amp;$KN9,'[1]Missouri Valley Hybrid HIPS'!$A:$P,15,FALSE))</f>
        <v/>
      </c>
      <c r="LF9" s="14" t="str">
        <f>IF(ISERROR(VLOOKUP("Hybrid HIPS_"&amp;LF$4&amp;"_"&amp;$KN9,'[1]Missouri Valley Hybrid HIPS'!$A:$P,15,FALSE)),"",VLOOKUP("Hybrid HIPS_"&amp;LF$4&amp;"_"&amp;$KN9,'[1]Missouri Valley Hybrid HIPS'!$A:$P,15,FALSE))</f>
        <v/>
      </c>
      <c r="LG9" s="14" t="str">
        <f>IF(ISERROR(VLOOKUP("Hybrid HIPS_"&amp;LG$4&amp;"_"&amp;$KN9,'[1]Missouri Valley Hybrid HIPS'!$A:$P,15,FALSE)),"",VLOOKUP("Hybrid HIPS_"&amp;LG$4&amp;"_"&amp;$KN9,'[1]Missouri Valley Hybrid HIPS'!$A:$P,15,FALSE))</f>
        <v/>
      </c>
      <c r="LH9" s="14">
        <f>IF(ISERROR(VLOOKUP("Hybrid HIPS_"&amp;LH$4&amp;"_"&amp;$KN9,'[1]Missouri Valley Hybrid HIPS'!$A:$P,15,FALSE)),"",VLOOKUP("Hybrid HIPS_"&amp;LH$4&amp;"_"&amp;$KN9,'[1]Missouri Valley Hybrid HIPS'!$A:$P,15,FALSE))</f>
        <v>1744180</v>
      </c>
      <c r="LI9" s="14">
        <f>IF(ISERROR(VLOOKUP("Hybrid HIPS_"&amp;LI$4&amp;"_"&amp;$KN9,'[1]Missouri Valley Hybrid HIPS'!$A:$P,15,FALSE)),"",VLOOKUP("Hybrid HIPS_"&amp;LI$4&amp;"_"&amp;$KN9,'[1]Missouri Valley Hybrid HIPS'!$A:$P,15,FALSE))</f>
        <v>1744186</v>
      </c>
      <c r="LJ9" s="2">
        <v>38</v>
      </c>
      <c r="LK9" s="2"/>
      <c r="LL9"/>
      <c r="LO9">
        <v>81</v>
      </c>
      <c r="LP9" s="69"/>
      <c r="LQ9" s="69"/>
      <c r="LR9" s="136">
        <f>IF(ISERROR(VLOOKUP("Inbred HIPS_"&amp;LR$4&amp;"_"&amp;$LO9,'[1]Missouri Valley Inbred HIPS'!$A:$P,15,FALSE)),"",VLOOKUP("Inbred HIPS_"&amp;LR$4&amp;"_"&amp;$LO9,'[1]Missouri Valley Inbred HIPS'!$A:$P,15,FALSE))</f>
        <v>1729456</v>
      </c>
      <c r="LS9" s="137"/>
      <c r="LT9" s="136">
        <f>IF(ISERROR(VLOOKUP("Inbred HIPS_"&amp;LT$4&amp;"_"&amp;$LO9,'[1]Missouri Valley Inbred HIPS'!$A:$P,15,FALSE)),"",VLOOKUP("Inbred HIPS_"&amp;LT$4&amp;"_"&amp;$LO9,'[1]Missouri Valley Inbred HIPS'!$A:$P,15,FALSE))</f>
        <v>1729428</v>
      </c>
      <c r="LU9" s="137"/>
      <c r="LV9" s="136">
        <f>IF(ISERROR(VLOOKUP("Inbred HIPS_"&amp;LV$4&amp;"_"&amp;$LO9,'[1]Missouri Valley Inbred HIPS'!$A:$P,15,FALSE)),"",VLOOKUP("Inbred HIPS_"&amp;LV$4&amp;"_"&amp;$LO9,'[1]Missouri Valley Inbred HIPS'!$A:$P,15,FALSE))</f>
        <v>1729792</v>
      </c>
      <c r="LW9" s="137"/>
      <c r="LX9" s="136">
        <f>IF(ISERROR(VLOOKUP("Inbred HIPS_"&amp;LX$4&amp;"_"&amp;$LO9,'[1]Missouri Valley Inbred HIPS'!$A:$P,15,FALSE)),"",VLOOKUP("Inbred HIPS_"&amp;LX$4&amp;"_"&amp;$LO9,'[1]Missouri Valley Inbred HIPS'!$A:$P,15,FALSE))</f>
        <v>1729598</v>
      </c>
      <c r="LY9" s="137"/>
      <c r="LZ9" s="136">
        <f>IF(ISERROR(VLOOKUP("Inbred HIPS_"&amp;LZ$4&amp;"_"&amp;$LO9,'[1]Missouri Valley Inbred HIPS'!$A:$P,15,FALSE)),"",VLOOKUP("Inbred HIPS_"&amp;LZ$4&amp;"_"&amp;$LO9,'[1]Missouri Valley Inbred HIPS'!$A:$P,15,FALSE))</f>
        <v>1729790</v>
      </c>
      <c r="MA9" s="137"/>
      <c r="MB9" s="136">
        <f>IF(ISERROR(VLOOKUP("Inbred HIPS_"&amp;MB$4&amp;"_"&amp;$LO9,'[1]Missouri Valley Inbred HIPS'!$A:$P,15,FALSE)),"",VLOOKUP("Inbred HIPS_"&amp;MB$4&amp;"_"&amp;$LO9,'[1]Missouri Valley Inbred HIPS'!$A:$P,15,FALSE))</f>
        <v>1729413</v>
      </c>
      <c r="MC9" s="137"/>
      <c r="MD9" s="136">
        <f>IF(ISERROR(VLOOKUP("Inbred HIPS_"&amp;MD$4&amp;"_"&amp;$LO9,'[1]Missouri Valley Inbred HIPS'!$A:$P,15,FALSE)),"",VLOOKUP("Inbred HIPS_"&amp;MD$4&amp;"_"&amp;$LO9,'[1]Missouri Valley Inbred HIPS'!$A:$P,15,FALSE))</f>
        <v>1729511</v>
      </c>
      <c r="ME9" s="137"/>
      <c r="MF9" s="136">
        <f>IF(ISERROR(VLOOKUP("Inbred HIPS_"&amp;MF$4&amp;"_"&amp;$LO9,'[1]Missouri Valley Inbred HIPS'!$A:$P,15,FALSE)),"",VLOOKUP("Inbred HIPS_"&amp;MF$4&amp;"_"&amp;$LO9,'[1]Missouri Valley Inbred HIPS'!$A:$P,15,FALSE))</f>
        <v>1729436</v>
      </c>
      <c r="MG9" s="137"/>
      <c r="MH9" s="136">
        <f>IF(ISERROR(VLOOKUP("Inbred HIPS_"&amp;MH$4&amp;"_"&amp;$LO9,'[1]Missouri Valley Inbred HIPS'!$A:$P,15,FALSE)),"",VLOOKUP("Inbred HIPS_"&amp;MH$4&amp;"_"&amp;$LO9,'[1]Missouri Valley Inbred HIPS'!$A:$P,15,FALSE))</f>
        <v>1729431</v>
      </c>
      <c r="MI9" s="137"/>
      <c r="MJ9" s="136">
        <f>IF(ISERROR(VLOOKUP("Inbred HIPS_"&amp;MJ$4&amp;"_"&amp;$LO9,'[1]Missouri Valley Inbred HIPS'!$A:$P,15,FALSE)),"",VLOOKUP("Inbred HIPS_"&amp;MJ$4&amp;"_"&amp;$LO9,'[1]Missouri Valley Inbred HIPS'!$A:$P,15,FALSE))</f>
        <v>1729507</v>
      </c>
      <c r="MK9" s="137"/>
      <c r="MQ9" s="2"/>
      <c r="MR9" s="2">
        <v>38</v>
      </c>
      <c r="MS9" s="14" t="str">
        <f>IF(ISERROR(VLOOKUP("Hybrid HIPS_"&amp;MS$4&amp;"_"&amp;$KN9,'[1]Missouri Valley Hybrid HIPS'!$A:$P,15,FALSE)),"",VLOOKUP("Hybrid HIPS_"&amp;MS$4&amp;"_"&amp;$KN9,'[1]Missouri Valley Hybrid HIPS'!$A:$P,15,FALSE))</f>
        <v/>
      </c>
      <c r="MT9" s="14" t="str">
        <f>IF(ISERROR(VLOOKUP("Hybrid HIPS_"&amp;MT$4&amp;"_"&amp;$KN9,'[1]Missouri Valley Hybrid HIPS'!$A:$P,15,FALSE)),"",VLOOKUP("Hybrid HIPS_"&amp;MT$4&amp;"_"&amp;$KN9,'[1]Missouri Valley Hybrid HIPS'!$A:$P,15,FALSE))</f>
        <v/>
      </c>
      <c r="MU9" s="14" t="str">
        <f>IF(ISERROR(VLOOKUP("Hybrid HIPS_"&amp;MU$4&amp;"_"&amp;$KN9,'[1]Missouri Valley Hybrid HIPS'!$A:$P,15,FALSE)),"",VLOOKUP("Hybrid HIPS_"&amp;MU$4&amp;"_"&amp;$KN9,'[1]Missouri Valley Hybrid HIPS'!$A:$P,15,FALSE))</f>
        <v/>
      </c>
      <c r="MV9" s="14" t="str">
        <f>IF(ISERROR(VLOOKUP("Hybrid HIPS_"&amp;MV$4&amp;"_"&amp;$KN9,'[1]Missouri Valley Hybrid HIPS'!$A:$P,15,FALSE)),"",VLOOKUP("Hybrid HIPS_"&amp;MV$4&amp;"_"&amp;$KN9,'[1]Missouri Valley Hybrid HIPS'!$A:$P,15,FALSE))</f>
        <v/>
      </c>
      <c r="MW9" s="14" t="str">
        <f>IF(ISERROR(VLOOKUP("Hybrid HIPS_"&amp;MW$4&amp;"_"&amp;$KN9,'[1]Missouri Valley Hybrid HIPS'!$A:$P,15,FALSE)),"",VLOOKUP("Hybrid HIPS_"&amp;MW$4&amp;"_"&amp;$KN9,'[1]Missouri Valley Hybrid HIPS'!$A:$P,15,FALSE))</f>
        <v/>
      </c>
      <c r="MX9" s="14" t="str">
        <f>IF(ISERROR(VLOOKUP("Hybrid HIPS_"&amp;MX$4&amp;"_"&amp;$KN9,'[1]Missouri Valley Hybrid HIPS'!$A:$P,15,FALSE)),"",VLOOKUP("Hybrid HIPS_"&amp;MX$4&amp;"_"&amp;$KN9,'[1]Missouri Valley Hybrid HIPS'!$A:$P,15,FALSE))</f>
        <v/>
      </c>
      <c r="MY9" s="14" t="str">
        <f>IF(ISERROR(VLOOKUP("Hybrid HIPS_"&amp;MY$4&amp;"_"&amp;$KN9,'[1]Missouri Valley Hybrid HIPS'!$A:$P,15,FALSE)),"",VLOOKUP("Hybrid HIPS_"&amp;MY$4&amp;"_"&amp;$KN9,'[1]Missouri Valley Hybrid HIPS'!$A:$P,15,FALSE))</f>
        <v/>
      </c>
      <c r="MZ9" s="14" t="str">
        <f>IF(ISERROR(VLOOKUP("Hybrid HIPS_"&amp;MZ$4&amp;"_"&amp;$KN9,'[1]Missouri Valley Hybrid HIPS'!$A:$P,15,FALSE)),"",VLOOKUP("Hybrid HIPS_"&amp;MZ$4&amp;"_"&amp;$KN9,'[1]Missouri Valley Hybrid HIPS'!$A:$P,15,FALSE))</f>
        <v/>
      </c>
      <c r="NA9" s="14" t="str">
        <f>IF(ISERROR(VLOOKUP("Hybrid HIPS_"&amp;NA$4&amp;"_"&amp;$KN9,'[1]Missouri Valley Hybrid HIPS'!$A:$P,15,FALSE)),"",VLOOKUP("Hybrid HIPS_"&amp;NA$4&amp;"_"&amp;$KN9,'[1]Missouri Valley Hybrid HIPS'!$A:$P,15,FALSE))</f>
        <v/>
      </c>
      <c r="NB9" s="14" t="str">
        <f>IF(ISERROR(VLOOKUP("Hybrid HIPS_"&amp;NB$4&amp;"_"&amp;$KN9,'[1]Missouri Valley Hybrid HIPS'!$A:$P,15,FALSE)),"",VLOOKUP("Hybrid HIPS_"&amp;NB$4&amp;"_"&amp;$KN9,'[1]Missouri Valley Hybrid HIPS'!$A:$P,15,FALSE))</f>
        <v/>
      </c>
      <c r="NC9" s="14" t="str">
        <f>IF(ISERROR(VLOOKUP("Hybrid HIPS_"&amp;NC$4&amp;"_"&amp;$KN9,'[1]Missouri Valley Hybrid HIPS'!$A:$P,15,FALSE)),"",VLOOKUP("Hybrid HIPS_"&amp;NC$4&amp;"_"&amp;$KN9,'[1]Missouri Valley Hybrid HIPS'!$A:$P,15,FALSE))</f>
        <v/>
      </c>
      <c r="ND9" s="14" t="str">
        <f>IF(ISERROR(VLOOKUP("Hybrid HIPS_"&amp;ND$4&amp;"_"&amp;$KN9,'[1]Missouri Valley Hybrid HIPS'!$A:$P,15,FALSE)),"",VLOOKUP("Hybrid HIPS_"&amp;ND$4&amp;"_"&amp;$KN9,'[1]Missouri Valley Hybrid HIPS'!$A:$P,15,FALSE))</f>
        <v/>
      </c>
      <c r="NE9" s="14" t="str">
        <f>IF(ISERROR(VLOOKUP("Hybrid HIPS_"&amp;NE$4&amp;"_"&amp;$KN9,'[1]Missouri Valley Hybrid HIPS'!$A:$P,15,FALSE)),"",VLOOKUP("Hybrid HIPS_"&amp;NE$4&amp;"_"&amp;$KN9,'[1]Missouri Valley Hybrid HIPS'!$A:$P,15,FALSE))</f>
        <v/>
      </c>
      <c r="NF9" s="14" t="str">
        <f>IF(ISERROR(VLOOKUP("Hybrid HIPS_"&amp;NF$4&amp;"_"&amp;$KN9,'[1]Missouri Valley Hybrid HIPS'!$A:$P,15,FALSE)),"",VLOOKUP("Hybrid HIPS_"&amp;NF$4&amp;"_"&amp;$KN9,'[1]Missouri Valley Hybrid HIPS'!$A:$P,15,FALSE))</f>
        <v/>
      </c>
      <c r="NG9" s="14" t="str">
        <f>IF(ISERROR(VLOOKUP("Hybrid HIPS_"&amp;NG$4&amp;"_"&amp;$KN9,'[1]Missouri Valley Hybrid HIPS'!$A:$P,15,FALSE)),"",VLOOKUP("Hybrid HIPS_"&amp;NG$4&amp;"_"&amp;$KN9,'[1]Missouri Valley Hybrid HIPS'!$A:$P,15,FALSE))</f>
        <v/>
      </c>
      <c r="NH9" s="14" t="str">
        <f>IF(ISERROR(VLOOKUP("Hybrid HIPS_"&amp;NH$4&amp;"_"&amp;$KN9,'[1]Missouri Valley Hybrid HIPS'!$A:$P,15,FALSE)),"",VLOOKUP("Hybrid HIPS_"&amp;NH$4&amp;"_"&amp;$KN9,'[1]Missouri Valley Hybrid HIPS'!$A:$P,15,FALSE))</f>
        <v/>
      </c>
      <c r="NI9" s="14" t="str">
        <f>IF(ISERROR(VLOOKUP("Hybrid HIPS_"&amp;NI$4&amp;"_"&amp;$KN9,'[1]Missouri Valley Hybrid HIPS'!$A:$P,15,FALSE)),"",VLOOKUP("Hybrid HIPS_"&amp;NI$4&amp;"_"&amp;$KN9,'[1]Missouri Valley Hybrid HIPS'!$A:$P,15,FALSE))</f>
        <v/>
      </c>
      <c r="NJ9" s="14" t="str">
        <f>IF(ISERROR(VLOOKUP("Hybrid HIPS_"&amp;NJ$4&amp;"_"&amp;$KN9,'[1]Missouri Valley Hybrid HIPS'!$A:$P,15,FALSE)),"",VLOOKUP("Hybrid HIPS_"&amp;NJ$4&amp;"_"&amp;$KN9,'[1]Missouri Valley Hybrid HIPS'!$A:$P,15,FALSE))</f>
        <v/>
      </c>
      <c r="NK9" s="14" t="str">
        <f>IF(ISERROR(VLOOKUP("Hybrid HIPS_"&amp;NK$4&amp;"_"&amp;$KN9,'[1]Missouri Valley Hybrid HIPS'!$A:$P,15,FALSE)),"",VLOOKUP("Hybrid HIPS_"&amp;NK$4&amp;"_"&amp;$KN9,'[1]Missouri Valley Hybrid HIPS'!$A:$P,15,FALSE))</f>
        <v/>
      </c>
      <c r="NL9" s="14">
        <v>12</v>
      </c>
      <c r="NM9" s="14">
        <v>12</v>
      </c>
      <c r="NN9" s="2">
        <v>38</v>
      </c>
      <c r="NO9" s="2"/>
      <c r="NP9"/>
      <c r="NS9">
        <v>81</v>
      </c>
      <c r="NT9" s="69"/>
      <c r="NU9" s="69"/>
      <c r="NV9" s="136">
        <f t="shared" ref="NV9" si="32">NV11+1</f>
        <v>52</v>
      </c>
      <c r="NW9" s="137"/>
      <c r="NX9" s="136">
        <f t="shared" ref="NX9" si="33">NX11+1</f>
        <v>52</v>
      </c>
      <c r="NY9" s="137"/>
      <c r="NZ9" s="136">
        <f t="shared" ref="NZ9" si="34">NZ11+1</f>
        <v>52</v>
      </c>
      <c r="OA9" s="137"/>
      <c r="OB9" s="136">
        <f t="shared" ref="OB9" si="35">OB11+1</f>
        <v>52</v>
      </c>
      <c r="OC9" s="137"/>
      <c r="OD9" s="136">
        <f t="shared" ref="OD9" si="36">OD11+1</f>
        <v>52</v>
      </c>
      <c r="OE9" s="137"/>
      <c r="OF9" s="136">
        <f t="shared" ref="OF9" si="37">OF11+1</f>
        <v>52</v>
      </c>
      <c r="OG9" s="137"/>
      <c r="OH9" s="136">
        <f t="shared" ref="OH9" si="38">OH11+1</f>
        <v>52</v>
      </c>
      <c r="OI9" s="137"/>
      <c r="OJ9" s="136">
        <f t="shared" ref="OJ9" si="39">OJ11+1</f>
        <v>52</v>
      </c>
      <c r="OK9" s="137"/>
      <c r="OL9" s="136">
        <f t="shared" ref="OL9" si="40">OL11+1</f>
        <v>52</v>
      </c>
      <c r="OM9" s="137"/>
      <c r="ON9" s="136">
        <f t="shared" ref="ON9" si="41">ON11+1</f>
        <v>52</v>
      </c>
      <c r="OO9" s="137"/>
    </row>
    <row r="10" spans="1:406" x14ac:dyDescent="0.45">
      <c r="D10" s="2"/>
      <c r="E10" s="2">
        <v>37</v>
      </c>
      <c r="F10" s="14" t="str">
        <f>IF(ISERROR(VLOOKUP("Hybrid HIPS"&amp;"_"&amp;F$4&amp;"_"&amp;$E10,'Turkus Index'!$A:$D,4,FALSE)),"NA",VLOOKUP("Hybrid HIPS"&amp;"_"&amp;F$4&amp;"_"&amp;$E10,'Turkus Index'!$A:$D,4,FALSE))</f>
        <v>NA</v>
      </c>
      <c r="G10" s="14" t="str">
        <f>IF(ISERROR(VLOOKUP("Hybrid HIPS"&amp;"_"&amp;G$4&amp;"_"&amp;$E10,'Turkus Index'!$A:$D,4,FALSE)),"NA",VLOOKUP("Hybrid HIPS"&amp;"_"&amp;G$4&amp;"_"&amp;$E10,'Turkus Index'!$A:$D,4,FALSE))</f>
        <v>NA</v>
      </c>
      <c r="H10" s="14" t="str">
        <f>IF(ISERROR(VLOOKUP("Hybrid HIPS"&amp;"_"&amp;H$4&amp;"_"&amp;$E10,'Turkus Index'!$A:$D,4,FALSE)),"NA",VLOOKUP("Hybrid HIPS"&amp;"_"&amp;H$4&amp;"_"&amp;$E10,'Turkus Index'!$A:$D,4,FALSE))</f>
        <v>NA</v>
      </c>
      <c r="I10" s="14" t="str">
        <f>IF(ISERROR(VLOOKUP("Hybrid HIPS"&amp;"_"&amp;I$4&amp;"_"&amp;$E10,'Turkus Index'!$A:$D,4,FALSE)),"NA",VLOOKUP("Hybrid HIPS"&amp;"_"&amp;I$4&amp;"_"&amp;$E10,'Turkus Index'!$A:$D,4,FALSE))</f>
        <v>NA</v>
      </c>
      <c r="J10" s="14" t="str">
        <f>IF(ISERROR(VLOOKUP("Hybrid HIPS"&amp;"_"&amp;J$4&amp;"_"&amp;$E10,'Turkus Index'!$A:$D,4,FALSE)),"NA",VLOOKUP("Hybrid HIPS"&amp;"_"&amp;J$4&amp;"_"&amp;$E10,'Turkus Index'!$A:$D,4,FALSE))</f>
        <v>NA</v>
      </c>
      <c r="K10" s="14" t="str">
        <f>IF(ISERROR(VLOOKUP("Hybrid HIPS"&amp;"_"&amp;K$4&amp;"_"&amp;$E10,'Turkus Index'!$A:$D,4,FALSE)),"NA",VLOOKUP("Hybrid HIPS"&amp;"_"&amp;K$4&amp;"_"&amp;$E10,'Turkus Index'!$A:$D,4,FALSE))</f>
        <v>NA</v>
      </c>
      <c r="L10" s="14" t="str">
        <f>IF(ISERROR(VLOOKUP("Hybrid HIPS"&amp;"_"&amp;L$4&amp;"_"&amp;$E10,'Turkus Index'!$A:$D,4,FALSE)),"NA",VLOOKUP("Hybrid HIPS"&amp;"_"&amp;L$4&amp;"_"&amp;$E10,'Turkus Index'!$A:$D,4,FALSE))</f>
        <v>NA</v>
      </c>
      <c r="M10" s="14" t="str">
        <f>IF(ISERROR(VLOOKUP("Hybrid HIPS"&amp;"_"&amp;M$4&amp;"_"&amp;$E10,'Turkus Index'!$A:$D,4,FALSE)),"NA",VLOOKUP("Hybrid HIPS"&amp;"_"&amp;M$4&amp;"_"&amp;$E10,'Turkus Index'!$A:$D,4,FALSE))</f>
        <v>NA</v>
      </c>
      <c r="N10" s="14" t="str">
        <f>IF(ISERROR(VLOOKUP("Hybrid HIPS"&amp;"_"&amp;N$4&amp;"_"&amp;$E10,'Turkus Index'!$A:$D,4,FALSE)),"NA",VLOOKUP("Hybrid HIPS"&amp;"_"&amp;N$4&amp;"_"&amp;$E10,'Turkus Index'!$A:$D,4,FALSE))</f>
        <v>NA</v>
      </c>
      <c r="O10" s="14" t="str">
        <f>IF(ISERROR(VLOOKUP("Hybrid HIPS"&amp;"_"&amp;O$4&amp;"_"&amp;$E10,'Turkus Index'!$A:$D,4,FALSE)),"NA",VLOOKUP("Hybrid HIPS"&amp;"_"&amp;O$4&amp;"_"&amp;$E10,'Turkus Index'!$A:$D,4,FALSE))</f>
        <v>NA</v>
      </c>
      <c r="P10" s="14" t="str">
        <f>IF(ISERROR(VLOOKUP("Hybrid HIPS"&amp;"_"&amp;P$4&amp;"_"&amp;$E10,'Turkus Index'!$A:$D,4,FALSE)),"NA",VLOOKUP("Hybrid HIPS"&amp;"_"&amp;P$4&amp;"_"&amp;$E10,'Turkus Index'!$A:$D,4,FALSE))</f>
        <v>NA</v>
      </c>
      <c r="Q10" s="14" t="str">
        <f>IF(ISERROR(VLOOKUP("Hybrid HIPS"&amp;"_"&amp;Q$4&amp;"_"&amp;$E10,'Turkus Index'!$A:$D,4,FALSE)),"NA",VLOOKUP("Hybrid HIPS"&amp;"_"&amp;Q$4&amp;"_"&amp;$E10,'Turkus Index'!$A:$D,4,FALSE))</f>
        <v>NA</v>
      </c>
      <c r="R10" s="14" t="str">
        <f>IF(ISERROR(VLOOKUP("Hybrid HIPS"&amp;"_"&amp;R$4&amp;"_"&amp;$E10,'Turkus Index'!$A:$D,4,FALSE)),"NA",VLOOKUP("Hybrid HIPS"&amp;"_"&amp;R$4&amp;"_"&amp;$E10,'Turkus Index'!$A:$D,4,FALSE))</f>
        <v>NA</v>
      </c>
      <c r="S10" s="14" t="str">
        <f>IF(ISERROR(VLOOKUP("Hybrid HIPS"&amp;"_"&amp;S$4&amp;"_"&amp;$E10,'Turkus Index'!$A:$D,4,FALSE)),"NA",VLOOKUP("Hybrid HIPS"&amp;"_"&amp;S$4&amp;"_"&amp;$E10,'Turkus Index'!$A:$D,4,FALSE))</f>
        <v>NA</v>
      </c>
      <c r="T10" s="14" t="str">
        <f>IF(ISERROR(VLOOKUP("Hybrid HIPS"&amp;"_"&amp;T$4&amp;"_"&amp;$E10,'Turkus Index'!$A:$D,4,FALSE)),"NA",VLOOKUP("Hybrid HIPS"&amp;"_"&amp;T$4&amp;"_"&amp;$E10,'Turkus Index'!$A:$D,4,FALSE))</f>
        <v>NA</v>
      </c>
      <c r="U10" s="14" t="str">
        <f>IF(ISERROR(VLOOKUP("Hybrid HIPS"&amp;"_"&amp;U$4&amp;"_"&amp;$E10,'Turkus Index'!$A:$D,4,FALSE)),"NA",VLOOKUP("Hybrid HIPS"&amp;"_"&amp;U$4&amp;"_"&amp;$E10,'Turkus Index'!$A:$D,4,FALSE))</f>
        <v>NA</v>
      </c>
      <c r="V10" s="14" t="str">
        <f>IF(ISERROR(VLOOKUP("Hybrid HIPS"&amp;"_"&amp;V$4&amp;"_"&amp;$E10,'Turkus Index'!$A:$D,4,FALSE)),"NA",VLOOKUP("Hybrid HIPS"&amp;"_"&amp;V$4&amp;"_"&amp;$E10,'Turkus Index'!$A:$D,4,FALSE))</f>
        <v>NA</v>
      </c>
      <c r="W10" s="14" t="str">
        <f>IF(ISERROR(VLOOKUP("Hybrid HIPS"&amp;"_"&amp;W$4&amp;"_"&amp;$E10,'Turkus Index'!$A:$D,4,FALSE)),"NA",VLOOKUP("Hybrid HIPS"&amp;"_"&amp;W$4&amp;"_"&amp;$E10,'Turkus Index'!$A:$D,4,FALSE))</f>
        <v>NA</v>
      </c>
      <c r="X10" s="19" t="str">
        <f>IF(ISERROR(VLOOKUP("Hybrid HIPS"&amp;"_"&amp;X$4&amp;"_"&amp;$E10,'Turkus Index'!$A:$D,4,FALSE)),"NA",VLOOKUP("Hybrid HIPS"&amp;"_"&amp;X$4&amp;"_"&amp;$E10,'Turkus Index'!$A:$D,4,FALSE))</f>
        <v>NA</v>
      </c>
      <c r="Y10" s="28">
        <f>IF(ISERROR(VLOOKUP("Hybrid HIPS"&amp;"_"&amp;Y$4&amp;"_"&amp;$E10,'Turkus Index'!$A:$D,4,FALSE)),"NA",VLOOKUP("Hybrid HIPS"&amp;"_"&amp;Y$4&amp;"_"&amp;$E10,'Turkus Index'!$A:$D,4,FALSE))</f>
        <v>208</v>
      </c>
      <c r="Z10" s="29">
        <f>IF(ISERROR(VLOOKUP("Hybrid HIPS"&amp;"_"&amp;Z$4&amp;"_"&amp;$E10,'Turkus Index'!$A:$D,4,FALSE)),"NA",VLOOKUP("Hybrid HIPS"&amp;"_"&amp;Z$4&amp;"_"&amp;$E10,'Turkus Index'!$A:$D,4,FALSE))</f>
        <v>209</v>
      </c>
      <c r="AA10" s="2">
        <v>37</v>
      </c>
      <c r="AB10" s="2"/>
      <c r="AC10"/>
      <c r="AD10"/>
      <c r="AE10"/>
      <c r="AH10">
        <v>80</v>
      </c>
      <c r="AI10" s="69" t="s">
        <v>545</v>
      </c>
      <c r="AJ10" s="69"/>
      <c r="AK10" s="139">
        <v>580</v>
      </c>
      <c r="AL10" s="140"/>
      <c r="AM10" s="139">
        <v>579</v>
      </c>
      <c r="AN10" s="140"/>
      <c r="AO10" s="139">
        <v>578</v>
      </c>
      <c r="AP10" s="140"/>
      <c r="AQ10" s="139">
        <v>577</v>
      </c>
      <c r="AR10" s="140"/>
      <c r="AS10" s="139">
        <v>576</v>
      </c>
      <c r="AT10" s="140"/>
      <c r="AU10" s="139">
        <v>575</v>
      </c>
      <c r="AV10" s="140"/>
      <c r="AW10" s="139">
        <v>574</v>
      </c>
      <c r="AX10" s="140"/>
      <c r="AY10" s="139">
        <v>573</v>
      </c>
      <c r="AZ10" s="140"/>
      <c r="BA10" s="139">
        <v>572</v>
      </c>
      <c r="BB10" s="140"/>
      <c r="BC10" s="139">
        <v>571</v>
      </c>
      <c r="BD10" s="140"/>
      <c r="BE10" s="69" t="s">
        <v>545</v>
      </c>
      <c r="BF10" s="69"/>
      <c r="BG10"/>
      <c r="BH10"/>
      <c r="BI10"/>
      <c r="BJ10"/>
      <c r="BK10"/>
      <c r="BL10"/>
      <c r="BM10"/>
      <c r="BN10"/>
      <c r="BO10"/>
      <c r="BP10"/>
      <c r="BQ10"/>
      <c r="BR10"/>
      <c r="BS10"/>
      <c r="BT10" s="2"/>
      <c r="BU10" s="2">
        <v>37</v>
      </c>
      <c r="BV10" s="14" t="str">
        <f>IF(ISERROR(VLOOKUP("Hybrid HIPS"&amp;"_"&amp;BV$4&amp;"_"&amp;$E10,'Turkus Index'!$A:$D,4,FALSE)),"NA",VLOOKUP("Hybrid HIPS"&amp;"_"&amp;BV$4&amp;"_"&amp;$E10,'Turkus Index'!$A:$D,4,FALSE))</f>
        <v>NA</v>
      </c>
      <c r="BW10" s="14" t="str">
        <f>IF(ISERROR(VLOOKUP("Hybrid HIPS"&amp;"_"&amp;BW$4&amp;"_"&amp;$E10,'Turkus Index'!$A:$D,4,FALSE)),"NA",VLOOKUP("Hybrid HIPS"&amp;"_"&amp;BW$4&amp;"_"&amp;$E10,'Turkus Index'!$A:$D,4,FALSE))</f>
        <v>NA</v>
      </c>
      <c r="BX10" s="14" t="str">
        <f>IF(ISERROR(VLOOKUP("Hybrid HIPS"&amp;"_"&amp;BX$4&amp;"_"&amp;$E10,'Turkus Index'!$A:$D,4,FALSE)),"NA",VLOOKUP("Hybrid HIPS"&amp;"_"&amp;BX$4&amp;"_"&amp;$E10,'Turkus Index'!$A:$D,4,FALSE))</f>
        <v>NA</v>
      </c>
      <c r="BY10" s="14" t="str">
        <f>IF(ISERROR(VLOOKUP("Hybrid HIPS"&amp;"_"&amp;BY$4&amp;"_"&amp;$E10,'Turkus Index'!$A:$D,4,FALSE)),"NA",VLOOKUP("Hybrid HIPS"&amp;"_"&amp;BY$4&amp;"_"&amp;$E10,'Turkus Index'!$A:$D,4,FALSE))</f>
        <v>NA</v>
      </c>
      <c r="BZ10" s="14" t="str">
        <f>IF(ISERROR(VLOOKUP("Hybrid HIPS"&amp;"_"&amp;BZ$4&amp;"_"&amp;$E10,'Turkus Index'!$A:$D,4,FALSE)),"NA",VLOOKUP("Hybrid HIPS"&amp;"_"&amp;BZ$4&amp;"_"&amp;$E10,'Turkus Index'!$A:$D,4,FALSE))</f>
        <v>NA</v>
      </c>
      <c r="CA10" s="14" t="str">
        <f>IF(ISERROR(VLOOKUP("Hybrid HIPS"&amp;"_"&amp;CA$4&amp;"_"&amp;$E10,'Turkus Index'!$A:$D,4,FALSE)),"NA",VLOOKUP("Hybrid HIPS"&amp;"_"&amp;CA$4&amp;"_"&amp;$E10,'Turkus Index'!$A:$D,4,FALSE))</f>
        <v>NA</v>
      </c>
      <c r="CB10" s="14" t="str">
        <f>IF(ISERROR(VLOOKUP("Hybrid HIPS"&amp;"_"&amp;CB$4&amp;"_"&amp;$E10,'Turkus Index'!$A:$D,4,FALSE)),"NA",VLOOKUP("Hybrid HIPS"&amp;"_"&amp;CB$4&amp;"_"&amp;$E10,'Turkus Index'!$A:$D,4,FALSE))</f>
        <v>NA</v>
      </c>
      <c r="CC10" s="14" t="str">
        <f>IF(ISERROR(VLOOKUP("Hybrid HIPS"&amp;"_"&amp;CC$4&amp;"_"&amp;$E10,'Turkus Index'!$A:$D,4,FALSE)),"NA",VLOOKUP("Hybrid HIPS"&amp;"_"&amp;CC$4&amp;"_"&amp;$E10,'Turkus Index'!$A:$D,4,FALSE))</f>
        <v>NA</v>
      </c>
      <c r="CD10" s="14" t="str">
        <f>IF(ISERROR(VLOOKUP("Hybrid HIPS"&amp;"_"&amp;CD$4&amp;"_"&amp;$E10,'Turkus Index'!$A:$D,4,FALSE)),"NA",VLOOKUP("Hybrid HIPS"&amp;"_"&amp;CD$4&amp;"_"&amp;$E10,'Turkus Index'!$A:$D,4,FALSE))</f>
        <v>NA</v>
      </c>
      <c r="CE10" s="14" t="str">
        <f>IF(ISERROR(VLOOKUP("Hybrid HIPS"&amp;"_"&amp;CE$4&amp;"_"&amp;$E10,'Turkus Index'!$A:$D,4,FALSE)),"NA",VLOOKUP("Hybrid HIPS"&amp;"_"&amp;CE$4&amp;"_"&amp;$E10,'Turkus Index'!$A:$D,4,FALSE))</f>
        <v>NA</v>
      </c>
      <c r="CF10" s="14" t="str">
        <f>IF(ISERROR(VLOOKUP("Hybrid HIPS"&amp;"_"&amp;CF$4&amp;"_"&amp;$E10,'Turkus Index'!$A:$D,4,FALSE)),"NA",VLOOKUP("Hybrid HIPS"&amp;"_"&amp;CF$4&amp;"_"&amp;$E10,'Turkus Index'!$A:$D,4,FALSE))</f>
        <v>NA</v>
      </c>
      <c r="CG10" s="14" t="str">
        <f>IF(ISERROR(VLOOKUP("Hybrid HIPS"&amp;"_"&amp;CG$4&amp;"_"&amp;$E10,'Turkus Index'!$A:$D,4,FALSE)),"NA",VLOOKUP("Hybrid HIPS"&amp;"_"&amp;CG$4&amp;"_"&amp;$E10,'Turkus Index'!$A:$D,4,FALSE))</f>
        <v>NA</v>
      </c>
      <c r="CH10" s="14" t="str">
        <f>IF(ISERROR(VLOOKUP("Hybrid HIPS"&amp;"_"&amp;CH$4&amp;"_"&amp;$E10,'Turkus Index'!$A:$D,4,FALSE)),"NA",VLOOKUP("Hybrid HIPS"&amp;"_"&amp;CH$4&amp;"_"&amp;$E10,'Turkus Index'!$A:$D,4,FALSE))</f>
        <v>NA</v>
      </c>
      <c r="CI10" s="14" t="str">
        <f>IF(ISERROR(VLOOKUP("Hybrid HIPS"&amp;"_"&amp;CI$4&amp;"_"&amp;$E10,'Turkus Index'!$A:$D,4,FALSE)),"NA",VLOOKUP("Hybrid HIPS"&amp;"_"&amp;CI$4&amp;"_"&amp;$E10,'Turkus Index'!$A:$D,4,FALSE))</f>
        <v>NA</v>
      </c>
      <c r="CJ10" s="14" t="str">
        <f>IF(ISERROR(VLOOKUP("Hybrid HIPS"&amp;"_"&amp;CJ$4&amp;"_"&amp;$E10,'Turkus Index'!$A:$D,4,FALSE)),"NA",VLOOKUP("Hybrid HIPS"&amp;"_"&amp;CJ$4&amp;"_"&amp;$E10,'Turkus Index'!$A:$D,4,FALSE))</f>
        <v>NA</v>
      </c>
      <c r="CK10" s="14" t="str">
        <f>IF(ISERROR(VLOOKUP("Hybrid HIPS"&amp;"_"&amp;CK$4&amp;"_"&amp;$E10,'Turkus Index'!$A:$D,4,FALSE)),"NA",VLOOKUP("Hybrid HIPS"&amp;"_"&amp;CK$4&amp;"_"&amp;$E10,'Turkus Index'!$A:$D,4,FALSE))</f>
        <v>NA</v>
      </c>
      <c r="CL10" s="14" t="str">
        <f>IF(ISERROR(VLOOKUP("Hybrid HIPS"&amp;"_"&amp;CL$4&amp;"_"&amp;$E10,'Turkus Index'!$A:$D,4,FALSE)),"NA",VLOOKUP("Hybrid HIPS"&amp;"_"&amp;CL$4&amp;"_"&amp;$E10,'Turkus Index'!$A:$D,4,FALSE))</f>
        <v>NA</v>
      </c>
      <c r="CM10" s="14" t="str">
        <f>IF(ISERROR(VLOOKUP("Hybrid HIPS"&amp;"_"&amp;CM$4&amp;"_"&amp;$E10,'Turkus Index'!$A:$D,4,FALSE)),"NA",VLOOKUP("Hybrid HIPS"&amp;"_"&amp;CM$4&amp;"_"&amp;$E10,'Turkus Index'!$A:$D,4,FALSE))</f>
        <v>NA</v>
      </c>
      <c r="CN10" s="14" t="str">
        <f>IF(ISERROR(VLOOKUP("Hybrid HIPS"&amp;"_"&amp;CN$4&amp;"_"&amp;$E10,'Turkus Index'!$A:$D,4,FALSE)),"NA",VLOOKUP("Hybrid HIPS"&amp;"_"&amp;CN$4&amp;"_"&amp;$E10,'Turkus Index'!$A:$D,4,FALSE))</f>
        <v>NA</v>
      </c>
      <c r="CO10" s="14" t="str">
        <f t="shared" si="0"/>
        <v>20_37</v>
      </c>
      <c r="CP10" s="14" t="str">
        <f t="shared" si="0"/>
        <v>21_37</v>
      </c>
      <c r="CQ10" s="2">
        <v>37</v>
      </c>
      <c r="CR10" s="2"/>
      <c r="CS10"/>
      <c r="CT10"/>
      <c r="CU10"/>
      <c r="CX10">
        <v>80</v>
      </c>
      <c r="CY10" s="69" t="s">
        <v>545</v>
      </c>
      <c r="CZ10" s="69"/>
      <c r="DA10" s="136" t="str">
        <f t="shared" si="30"/>
        <v>2_80</v>
      </c>
      <c r="DB10" s="137"/>
      <c r="DC10" s="136" t="str">
        <f t="shared" si="2"/>
        <v>3_80</v>
      </c>
      <c r="DD10" s="137"/>
      <c r="DE10" s="136" t="str">
        <f t="shared" si="3"/>
        <v>4_80</v>
      </c>
      <c r="DF10" s="137"/>
      <c r="DG10" s="136" t="str">
        <f t="shared" si="4"/>
        <v>5_80</v>
      </c>
      <c r="DH10" s="137"/>
      <c r="DI10" s="136" t="str">
        <f t="shared" si="5"/>
        <v>6_80</v>
      </c>
      <c r="DJ10" s="137"/>
      <c r="DK10" s="136" t="str">
        <f t="shared" si="6"/>
        <v>7_80</v>
      </c>
      <c r="DL10" s="137"/>
      <c r="DM10" s="136" t="str">
        <f t="shared" si="7"/>
        <v>8_80</v>
      </c>
      <c r="DN10" s="137"/>
      <c r="DO10" s="136" t="str">
        <f t="shared" si="8"/>
        <v>9_80</v>
      </c>
      <c r="DP10" s="137"/>
      <c r="DQ10" s="136" t="str">
        <f t="shared" si="9"/>
        <v>10_80</v>
      </c>
      <c r="DR10" s="137"/>
      <c r="DS10" s="136" t="str">
        <f t="shared" si="10"/>
        <v>11_80</v>
      </c>
      <c r="DT10" s="137"/>
      <c r="DY10" s="2"/>
      <c r="DZ10" s="2">
        <v>37</v>
      </c>
      <c r="EA10" s="14" t="str">
        <f>IF(BV10="NA","",VLOOKUP(BV10,'[1]Missouri Vall Determining Order'!$V:$Z,6,FALSE))</f>
        <v/>
      </c>
      <c r="EB10" s="14" t="str">
        <f>IF(BW10="NA","",VLOOKUP(BW10,'[1]Missouri Vall Determining Order'!$V:$Z,6,FALSE))</f>
        <v/>
      </c>
      <c r="EC10" s="14" t="str">
        <f>IF(BX10="NA","",VLOOKUP(BX10,'[1]Missouri Vall Determining Order'!$V:$Z,6,FALSE))</f>
        <v/>
      </c>
      <c r="ED10" s="14" t="str">
        <f>IF(BY10="NA","",VLOOKUP(BY10,'[1]Missouri Vall Determining Order'!$V:$Z,6,FALSE))</f>
        <v/>
      </c>
      <c r="EE10" s="14" t="str">
        <f>IF(BZ10="NA","",VLOOKUP(BZ10,'[1]Missouri Vall Determining Order'!$V:$Z,6,FALSE))</f>
        <v/>
      </c>
      <c r="EF10" s="14" t="str">
        <f>IF(CA10="NA","",VLOOKUP(CA10,'[1]Missouri Vall Determining Order'!$V:$Z,6,FALSE))</f>
        <v/>
      </c>
      <c r="EG10" s="14" t="str">
        <f>IF(CB10="NA","",VLOOKUP(CB10,'[1]Missouri Vall Determining Order'!$V:$Z,6,FALSE))</f>
        <v/>
      </c>
      <c r="EH10" s="14" t="str">
        <f>IF(CC10="NA","",VLOOKUP(CC10,'[1]Missouri Vall Determining Order'!$V:$Z,6,FALSE))</f>
        <v/>
      </c>
      <c r="EI10" s="14" t="str">
        <f>IF(CD10="NA","",VLOOKUP(CD10,'[1]Missouri Vall Determining Order'!$V:$Z,6,FALSE))</f>
        <v/>
      </c>
      <c r="EJ10" s="14" t="str">
        <f>IF(CE10="NA","",VLOOKUP(CE10,'[1]Missouri Vall Determining Order'!$V:$Z,6,FALSE))</f>
        <v/>
      </c>
      <c r="EK10" s="14" t="str">
        <f>IF(CF10="NA","",VLOOKUP(CF10,'[1]Missouri Vall Determining Order'!$V:$Z,6,FALSE))</f>
        <v/>
      </c>
      <c r="EL10" s="14" t="str">
        <f>IF(CG10="NA","",VLOOKUP(CG10,'[1]Missouri Vall Determining Order'!$V:$Z,6,FALSE))</f>
        <v/>
      </c>
      <c r="EM10" s="14" t="str">
        <f>IF(CH10="NA","",VLOOKUP(CH10,'[1]Missouri Vall Determining Order'!$V:$Z,6,FALSE))</f>
        <v/>
      </c>
      <c r="EN10" s="14" t="str">
        <f>IF(CI10="NA","",VLOOKUP(CI10,'[1]Missouri Vall Determining Order'!$V:$Z,6,FALSE))</f>
        <v/>
      </c>
      <c r="EO10" s="14" t="str">
        <f>IF(CJ10="NA","",VLOOKUP(CJ10,'[1]Missouri Vall Determining Order'!$V:$Z,6,FALSE))</f>
        <v/>
      </c>
      <c r="EP10" s="14" t="str">
        <f>IF(CK10="NA","",VLOOKUP(CK10,'[1]Missouri Vall Determining Order'!$V:$Z,6,FALSE))</f>
        <v/>
      </c>
      <c r="EQ10" s="14" t="str">
        <f>IF(CL10="NA","",VLOOKUP(CL10,'[1]Missouri Vall Determining Order'!$V:$Z,6,FALSE))</f>
        <v/>
      </c>
      <c r="ER10" s="14" t="str">
        <f>IF(CM10="NA","",VLOOKUP(CM10,'[1]Missouri Vall Determining Order'!$V:$Z,6,FALSE))</f>
        <v/>
      </c>
      <c r="ES10" s="14" t="str">
        <f>IF(CN10="NA","",VLOOKUP(CN10,'[1]Missouri Vall Determining Order'!$V:$Z,6,FALSE))</f>
        <v/>
      </c>
      <c r="ET10" s="14">
        <v>29</v>
      </c>
      <c r="EU10" s="14">
        <v>29</v>
      </c>
      <c r="EV10" s="2">
        <v>37</v>
      </c>
      <c r="EW10" s="2"/>
      <c r="EX10"/>
      <c r="EY10"/>
      <c r="EZ10" s="2"/>
      <c r="FA10" s="2">
        <v>37</v>
      </c>
      <c r="FB10" s="14" t="s">
        <v>629</v>
      </c>
      <c r="FC10" s="14" t="s">
        <v>629</v>
      </c>
      <c r="FD10" s="14" t="s">
        <v>629</v>
      </c>
      <c r="FE10" s="14" t="s">
        <v>629</v>
      </c>
      <c r="FF10" s="14" t="s">
        <v>629</v>
      </c>
      <c r="FG10" s="14" t="s">
        <v>629</v>
      </c>
      <c r="FH10" s="14" t="s">
        <v>629</v>
      </c>
      <c r="FI10" s="14" t="s">
        <v>629</v>
      </c>
      <c r="FJ10" s="14" t="s">
        <v>629</v>
      </c>
      <c r="FK10" s="14" t="s">
        <v>629</v>
      </c>
      <c r="FL10" s="14" t="s">
        <v>629</v>
      </c>
      <c r="FM10" s="14" t="s">
        <v>629</v>
      </c>
      <c r="FN10" s="14" t="s">
        <v>629</v>
      </c>
      <c r="FO10" s="14" t="s">
        <v>629</v>
      </c>
      <c r="FP10" s="14" t="s">
        <v>629</v>
      </c>
      <c r="FQ10" s="14" t="s">
        <v>629</v>
      </c>
      <c r="FR10" s="14" t="s">
        <v>629</v>
      </c>
      <c r="FS10" s="14" t="s">
        <v>629</v>
      </c>
      <c r="FT10" s="14" t="s">
        <v>629</v>
      </c>
      <c r="FU10" s="14">
        <v>19</v>
      </c>
      <c r="FV10" s="14">
        <v>20</v>
      </c>
      <c r="FW10" s="2">
        <v>37</v>
      </c>
      <c r="FX10" s="2"/>
      <c r="FY10"/>
      <c r="GB10">
        <v>80</v>
      </c>
      <c r="GC10" s="69" t="s">
        <v>545</v>
      </c>
      <c r="GD10" s="69"/>
      <c r="GE10" s="136">
        <v>22</v>
      </c>
      <c r="GF10" s="137"/>
      <c r="GG10" s="136">
        <f t="shared" si="11"/>
        <v>23</v>
      </c>
      <c r="GH10" s="137"/>
      <c r="GI10" s="136">
        <f t="shared" si="12"/>
        <v>24</v>
      </c>
      <c r="GJ10" s="137"/>
      <c r="GK10" s="136">
        <f t="shared" si="13"/>
        <v>25</v>
      </c>
      <c r="GL10" s="137"/>
      <c r="GM10" s="136">
        <f t="shared" si="14"/>
        <v>26</v>
      </c>
      <c r="GN10" s="137"/>
      <c r="GO10" s="136">
        <f t="shared" si="15"/>
        <v>27</v>
      </c>
      <c r="GP10" s="137"/>
      <c r="GQ10" s="136">
        <f t="shared" si="16"/>
        <v>28</v>
      </c>
      <c r="GR10" s="137"/>
      <c r="GS10" s="136">
        <f t="shared" si="17"/>
        <v>29</v>
      </c>
      <c r="GT10" s="137"/>
      <c r="GU10" s="136">
        <f t="shared" si="18"/>
        <v>30</v>
      </c>
      <c r="GV10" s="137"/>
      <c r="GW10" s="136">
        <f t="shared" si="19"/>
        <v>31</v>
      </c>
      <c r="GX10" s="137"/>
      <c r="HF10">
        <v>80</v>
      </c>
      <c r="HG10" s="69" t="s">
        <v>545</v>
      </c>
      <c r="HH10" s="69"/>
      <c r="HI10" s="136">
        <v>78</v>
      </c>
      <c r="HJ10" s="137"/>
      <c r="HK10" s="136">
        <v>78</v>
      </c>
      <c r="HL10" s="137"/>
      <c r="HM10" s="136">
        <v>78</v>
      </c>
      <c r="HN10" s="137"/>
      <c r="HO10" s="136">
        <v>78</v>
      </c>
      <c r="HP10" s="137"/>
      <c r="HQ10" s="136">
        <v>78</v>
      </c>
      <c r="HR10" s="137"/>
      <c r="HS10" s="136">
        <v>78</v>
      </c>
      <c r="HT10" s="137"/>
      <c r="HU10" s="136">
        <v>78</v>
      </c>
      <c r="HV10" s="137"/>
      <c r="HW10" s="136">
        <v>78</v>
      </c>
      <c r="HX10" s="137"/>
      <c r="HY10" s="136">
        <v>78</v>
      </c>
      <c r="HZ10" s="137"/>
      <c r="IA10" s="136">
        <v>78</v>
      </c>
      <c r="IB10" s="137"/>
      <c r="IC10" t="str">
        <f t="shared" si="31"/>
        <v>Same</v>
      </c>
      <c r="IJ10" s="2"/>
      <c r="IK10" s="2">
        <v>37</v>
      </c>
      <c r="IL10" s="14" t="str">
        <f>IF(ISERROR(VLOOKUP("Hybrid HIPS_"&amp;IL$4&amp;"_"&amp;$IK10,'Turkus Index'!$A:$D,4,FALSE)),"",VLOOKUP("Hybrid HIPS_"&amp;IL$4&amp;"_"&amp;$IK10,'Turkus Index'!$A:$D,4,FALSE))</f>
        <v/>
      </c>
      <c r="IM10" s="14" t="str">
        <f>IF(ISERROR(VLOOKUP("Hybrid HIPS_"&amp;IM$4&amp;"_"&amp;$IK10,'Turkus Index'!$A:$D,4,FALSE)),"",VLOOKUP("Hybrid HIPS_"&amp;IM$4&amp;"_"&amp;$IK10,'Turkus Index'!$A:$D,4,FALSE))</f>
        <v/>
      </c>
      <c r="IN10" s="14" t="str">
        <f>IF(ISERROR(VLOOKUP("Hybrid HIPS_"&amp;IN$4&amp;"_"&amp;$IK10,'Turkus Index'!$A:$D,4,FALSE)),"",VLOOKUP("Hybrid HIPS_"&amp;IN$4&amp;"_"&amp;$IK10,'Turkus Index'!$A:$D,4,FALSE))</f>
        <v/>
      </c>
      <c r="IO10" s="14" t="str">
        <f>IF(ISERROR(VLOOKUP("Hybrid HIPS_"&amp;IO$4&amp;"_"&amp;$IK10,'Turkus Index'!$A:$D,4,FALSE)),"",VLOOKUP("Hybrid HIPS_"&amp;IO$4&amp;"_"&amp;$IK10,'Turkus Index'!$A:$D,4,FALSE))</f>
        <v/>
      </c>
      <c r="IP10" s="14" t="str">
        <f>IF(ISERROR(VLOOKUP("Hybrid HIPS_"&amp;IP$4&amp;"_"&amp;$IK10,'Turkus Index'!$A:$D,4,FALSE)),"",VLOOKUP("Hybrid HIPS_"&amp;IP$4&amp;"_"&amp;$IK10,'Turkus Index'!$A:$D,4,FALSE))</f>
        <v/>
      </c>
      <c r="IQ10" s="14" t="str">
        <f>IF(ISERROR(VLOOKUP("Hybrid HIPS_"&amp;IQ$4&amp;"_"&amp;$IK10,'Turkus Index'!$A:$D,4,FALSE)),"",VLOOKUP("Hybrid HIPS_"&amp;IQ$4&amp;"_"&amp;$IK10,'Turkus Index'!$A:$D,4,FALSE))</f>
        <v/>
      </c>
      <c r="IR10" s="14" t="str">
        <f>IF(ISERROR(VLOOKUP("Hybrid HIPS_"&amp;IR$4&amp;"_"&amp;$IK10,'Turkus Index'!$A:$D,4,FALSE)),"",VLOOKUP("Hybrid HIPS_"&amp;IR$4&amp;"_"&amp;$IK10,'Turkus Index'!$A:$D,4,FALSE))</f>
        <v/>
      </c>
      <c r="IS10" s="14" t="str">
        <f>IF(ISERROR(VLOOKUP("Hybrid HIPS_"&amp;IS$4&amp;"_"&amp;$IK10,'Turkus Index'!$A:$D,4,FALSE)),"",VLOOKUP("Hybrid HIPS_"&amp;IS$4&amp;"_"&amp;$IK10,'Turkus Index'!$A:$D,4,FALSE))</f>
        <v/>
      </c>
      <c r="IT10" s="14" t="str">
        <f>IF(ISERROR(VLOOKUP("Hybrid HIPS_"&amp;IT$4&amp;"_"&amp;$IK10,'Turkus Index'!$A:$D,4,FALSE)),"",VLOOKUP("Hybrid HIPS_"&amp;IT$4&amp;"_"&amp;$IK10,'Turkus Index'!$A:$D,4,FALSE))</f>
        <v/>
      </c>
      <c r="IU10" s="14" t="str">
        <f>IF(ISERROR(VLOOKUP("Hybrid HIPS_"&amp;IU$4&amp;"_"&amp;$IK10,'Turkus Index'!$A:$D,4,FALSE)),"",VLOOKUP("Hybrid HIPS_"&amp;IU$4&amp;"_"&amp;$IK10,'Turkus Index'!$A:$D,4,FALSE))</f>
        <v/>
      </c>
      <c r="IV10" s="14" t="str">
        <f>IF(ISERROR(VLOOKUP("Hybrid HIPS_"&amp;IV$4&amp;"_"&amp;$IK10,'Turkus Index'!$A:$D,4,FALSE)),"",VLOOKUP("Hybrid HIPS_"&amp;IV$4&amp;"_"&amp;$IK10,'Turkus Index'!$A:$D,4,FALSE))</f>
        <v/>
      </c>
      <c r="IW10" s="14" t="str">
        <f>IF(ISERROR(VLOOKUP("Hybrid HIPS_"&amp;IW$4&amp;"_"&amp;$IK10,'Turkus Index'!$A:$D,4,FALSE)),"",VLOOKUP("Hybrid HIPS_"&amp;IW$4&amp;"_"&amp;$IK10,'Turkus Index'!$A:$D,4,FALSE))</f>
        <v/>
      </c>
      <c r="IX10" s="14" t="str">
        <f>IF(ISERROR(VLOOKUP("Hybrid HIPS_"&amp;IX$4&amp;"_"&amp;$IK10,'Turkus Index'!$A:$D,4,FALSE)),"",VLOOKUP("Hybrid HIPS_"&amp;IX$4&amp;"_"&amp;$IK10,'Turkus Index'!$A:$D,4,FALSE))</f>
        <v/>
      </c>
      <c r="IY10" s="14" t="str">
        <f>IF(ISERROR(VLOOKUP("Hybrid HIPS_"&amp;IY$4&amp;"_"&amp;$IK10,'Turkus Index'!$A:$D,4,FALSE)),"",VLOOKUP("Hybrid HIPS_"&amp;IY$4&amp;"_"&amp;$IK10,'Turkus Index'!$A:$D,4,FALSE))</f>
        <v/>
      </c>
      <c r="IZ10" s="14" t="str">
        <f>IF(ISERROR(VLOOKUP("Hybrid HIPS_"&amp;IZ$4&amp;"_"&amp;$IK10,'Turkus Index'!$A:$D,4,FALSE)),"",VLOOKUP("Hybrid HIPS_"&amp;IZ$4&amp;"_"&amp;$IK10,'Turkus Index'!$A:$D,4,FALSE))</f>
        <v/>
      </c>
      <c r="JA10" s="14" t="str">
        <f>IF(ISERROR(VLOOKUP("Hybrid HIPS_"&amp;JA$4&amp;"_"&amp;$IK10,'Turkus Index'!$A:$D,4,FALSE)),"",VLOOKUP("Hybrid HIPS_"&amp;JA$4&amp;"_"&amp;$IK10,'Turkus Index'!$A:$D,4,FALSE))</f>
        <v/>
      </c>
      <c r="JB10" s="14" t="str">
        <f>IF(ISERROR(VLOOKUP("Hybrid HIPS_"&amp;JB$4&amp;"_"&amp;$IK10,'Turkus Index'!$A:$D,4,FALSE)),"",VLOOKUP("Hybrid HIPS_"&amp;JB$4&amp;"_"&amp;$IK10,'Turkus Index'!$A:$D,4,FALSE))</f>
        <v/>
      </c>
      <c r="JC10" s="14" t="str">
        <f>IF(ISERROR(VLOOKUP("Hybrid HIPS_"&amp;JC$4&amp;"_"&amp;$IK10,'Turkus Index'!$A:$D,4,FALSE)),"",VLOOKUP("Hybrid HIPS_"&amp;JC$4&amp;"_"&amp;$IK10,'Turkus Index'!$A:$D,4,FALSE))</f>
        <v/>
      </c>
      <c r="JD10" s="14" t="str">
        <f>IF(ISERROR(VLOOKUP("Hybrid HIPS_"&amp;JD$4&amp;"_"&amp;$IK10,'Turkus Index'!$A:$D,4,FALSE)),"",VLOOKUP("Hybrid HIPS_"&amp;JD$4&amp;"_"&amp;$IK10,'Turkus Index'!$A:$D,4,FALSE))</f>
        <v/>
      </c>
      <c r="JE10" s="14">
        <f>IF(ISERROR(VLOOKUP("Hybrid HIPS_"&amp;JE$4&amp;"_"&amp;$IK10,'Turkus Index'!$A:$D,4,FALSE)),"",VLOOKUP("Hybrid HIPS_"&amp;JE$4&amp;"_"&amp;$IK10,'Turkus Index'!$A:$D,4,FALSE))</f>
        <v>208</v>
      </c>
      <c r="JF10" s="14">
        <f>IF(ISERROR(VLOOKUP("Hybrid HIPS_"&amp;JF$4&amp;"_"&amp;$IK10,'Turkus Index'!$A:$D,4,FALSE)),"",VLOOKUP("Hybrid HIPS_"&amp;JF$4&amp;"_"&amp;$IK10,'Turkus Index'!$A:$D,4,FALSE))</f>
        <v>209</v>
      </c>
      <c r="JG10" s="2">
        <v>37</v>
      </c>
      <c r="JH10" s="2"/>
      <c r="JI10"/>
      <c r="JL10">
        <v>80</v>
      </c>
      <c r="JM10" s="69" t="s">
        <v>545</v>
      </c>
      <c r="JN10" s="69"/>
      <c r="JO10" s="136">
        <f>IF(ISERROR(VLOOKUP("Inbred HIPS_"&amp;JO$4&amp;"_"&amp;$JL10,'Turkus Index'!$A:$D,4,FALSE)),"",VLOOKUP("inbred HIPS_"&amp;JO$4&amp;"_"&amp;$JL10,'Turkus Index'!$A:$D,4,FALSE))</f>
        <v>580</v>
      </c>
      <c r="JP10" s="137"/>
      <c r="JQ10" s="136">
        <f>IF(ISERROR(VLOOKUP("Inbred HIPS_"&amp;JQ$4&amp;"_"&amp;$JL10,'Turkus Index'!$A:$D,4,FALSE)),"",VLOOKUP("inbred HIPS_"&amp;JQ$4&amp;"_"&amp;$JL10,'Turkus Index'!$A:$D,4,FALSE))</f>
        <v>579</v>
      </c>
      <c r="JR10" s="137"/>
      <c r="JS10" s="136">
        <f>IF(ISERROR(VLOOKUP("Inbred HIPS_"&amp;JS$4&amp;"_"&amp;$JL10,'Turkus Index'!$A:$D,4,FALSE)),"",VLOOKUP("inbred HIPS_"&amp;JS$4&amp;"_"&amp;$JL10,'Turkus Index'!$A:$D,4,FALSE))</f>
        <v>578</v>
      </c>
      <c r="JT10" s="137"/>
      <c r="JU10" s="136">
        <f>IF(ISERROR(VLOOKUP("Inbred HIPS_"&amp;JU$4&amp;"_"&amp;$JL10,'Turkus Index'!$A:$D,4,FALSE)),"",VLOOKUP("inbred HIPS_"&amp;JU$4&amp;"_"&amp;$JL10,'Turkus Index'!$A:$D,4,FALSE))</f>
        <v>577</v>
      </c>
      <c r="JV10" s="137"/>
      <c r="JW10" s="136">
        <f>IF(ISERROR(VLOOKUP("Inbred HIPS_"&amp;JW$4&amp;"_"&amp;$JL10,'Turkus Index'!$A:$D,4,FALSE)),"",VLOOKUP("inbred HIPS_"&amp;JW$4&amp;"_"&amp;$JL10,'Turkus Index'!$A:$D,4,FALSE))</f>
        <v>576</v>
      </c>
      <c r="JX10" s="137"/>
      <c r="JY10" s="136">
        <f>IF(ISERROR(VLOOKUP("Inbred HIPS_"&amp;JY$4&amp;"_"&amp;$JL10,'Turkus Index'!$A:$D,4,FALSE)),"",VLOOKUP("inbred HIPS_"&amp;JY$4&amp;"_"&amp;$JL10,'Turkus Index'!$A:$D,4,FALSE))</f>
        <v>575</v>
      </c>
      <c r="JZ10" s="137"/>
      <c r="KA10" s="136">
        <f>IF(ISERROR(VLOOKUP("Inbred HIPS_"&amp;KA$4&amp;"_"&amp;$JL10,'Turkus Index'!$A:$D,4,FALSE)),"",VLOOKUP("inbred HIPS_"&amp;KA$4&amp;"_"&amp;$JL10,'Turkus Index'!$A:$D,4,FALSE))</f>
        <v>574</v>
      </c>
      <c r="KB10" s="137"/>
      <c r="KC10" s="136">
        <f>IF(ISERROR(VLOOKUP("Inbred HIPS_"&amp;KC$4&amp;"_"&amp;$JL10,'Turkus Index'!$A:$D,4,FALSE)),"",VLOOKUP("inbred HIPS_"&amp;KC$4&amp;"_"&amp;$JL10,'Turkus Index'!$A:$D,4,FALSE))</f>
        <v>573</v>
      </c>
      <c r="KD10" s="137"/>
      <c r="KE10" s="136">
        <f>IF(ISERROR(VLOOKUP("Inbred HIPS_"&amp;KE$4&amp;"_"&amp;$JL10,'Turkus Index'!$A:$D,4,FALSE)),"",VLOOKUP("inbred HIPS_"&amp;KE$4&amp;"_"&amp;$JL10,'Turkus Index'!$A:$D,4,FALSE))</f>
        <v>572</v>
      </c>
      <c r="KF10" s="137"/>
      <c r="KG10" s="136">
        <f>IF(ISERROR(VLOOKUP("Inbred HIPS_"&amp;KG$4&amp;"_"&amp;$JL10,'Turkus Index'!$A:$D,4,FALSE)),"",VLOOKUP("inbred HIPS_"&amp;KG$4&amp;"_"&amp;$JL10,'Turkus Index'!$A:$D,4,FALSE))</f>
        <v>571</v>
      </c>
      <c r="KH10" s="137"/>
      <c r="KM10" s="2"/>
      <c r="KN10" s="2">
        <v>37</v>
      </c>
      <c r="KO10" s="14" t="str">
        <f>IF(ISERROR(VLOOKUP("Hybrid HIPS_"&amp;KO$4&amp;"_"&amp;$KN10,'[1]Missouri Valley Hybrid HIPS'!$A:$P,15,FALSE)),"",VLOOKUP("Hybrid HIPS_"&amp;KO$4&amp;"_"&amp;$KN10,'[1]Missouri Valley Hybrid HIPS'!$A:$P,15,FALSE))</f>
        <v/>
      </c>
      <c r="KP10" s="14" t="str">
        <f>IF(ISERROR(VLOOKUP("Hybrid HIPS_"&amp;KP$4&amp;"_"&amp;$KN10,'[1]Missouri Valley Hybrid HIPS'!$A:$P,15,FALSE)),"",VLOOKUP("Hybrid HIPS_"&amp;KP$4&amp;"_"&amp;$KN10,'[1]Missouri Valley Hybrid HIPS'!$A:$P,15,FALSE))</f>
        <v/>
      </c>
      <c r="KQ10" s="14" t="str">
        <f>IF(ISERROR(VLOOKUP("Hybrid HIPS_"&amp;KQ$4&amp;"_"&amp;$KN10,'[1]Missouri Valley Hybrid HIPS'!$A:$P,15,FALSE)),"",VLOOKUP("Hybrid HIPS_"&amp;KQ$4&amp;"_"&amp;$KN10,'[1]Missouri Valley Hybrid HIPS'!$A:$P,15,FALSE))</f>
        <v/>
      </c>
      <c r="KR10" s="14" t="str">
        <f>IF(ISERROR(VLOOKUP("Hybrid HIPS_"&amp;KR$4&amp;"_"&amp;$KN10,'[1]Missouri Valley Hybrid HIPS'!$A:$P,15,FALSE)),"",VLOOKUP("Hybrid HIPS_"&amp;KR$4&amp;"_"&amp;$KN10,'[1]Missouri Valley Hybrid HIPS'!$A:$P,15,FALSE))</f>
        <v/>
      </c>
      <c r="KS10" s="14" t="str">
        <f>IF(ISERROR(VLOOKUP("Hybrid HIPS_"&amp;KS$4&amp;"_"&amp;$KN10,'[1]Missouri Valley Hybrid HIPS'!$A:$P,15,FALSE)),"",VLOOKUP("Hybrid HIPS_"&amp;KS$4&amp;"_"&amp;$KN10,'[1]Missouri Valley Hybrid HIPS'!$A:$P,15,FALSE))</f>
        <v/>
      </c>
      <c r="KT10" s="14" t="str">
        <f>IF(ISERROR(VLOOKUP("Hybrid HIPS_"&amp;KT$4&amp;"_"&amp;$KN10,'[1]Missouri Valley Hybrid HIPS'!$A:$P,15,FALSE)),"",VLOOKUP("Hybrid HIPS_"&amp;KT$4&amp;"_"&amp;$KN10,'[1]Missouri Valley Hybrid HIPS'!$A:$P,15,FALSE))</f>
        <v/>
      </c>
      <c r="KU10" s="14" t="str">
        <f>IF(ISERROR(VLOOKUP("Hybrid HIPS_"&amp;KU$4&amp;"_"&amp;$KN10,'[1]Missouri Valley Hybrid HIPS'!$A:$P,15,FALSE)),"",VLOOKUP("Hybrid HIPS_"&amp;KU$4&amp;"_"&amp;$KN10,'[1]Missouri Valley Hybrid HIPS'!$A:$P,15,FALSE))</f>
        <v/>
      </c>
      <c r="KV10" s="14" t="str">
        <f>IF(ISERROR(VLOOKUP("Hybrid HIPS_"&amp;KV$4&amp;"_"&amp;$KN10,'[1]Missouri Valley Hybrid HIPS'!$A:$P,15,FALSE)),"",VLOOKUP("Hybrid HIPS_"&amp;KV$4&amp;"_"&amp;$KN10,'[1]Missouri Valley Hybrid HIPS'!$A:$P,15,FALSE))</f>
        <v/>
      </c>
      <c r="KW10" s="14" t="str">
        <f>IF(ISERROR(VLOOKUP("Hybrid HIPS_"&amp;KW$4&amp;"_"&amp;$KN10,'[1]Missouri Valley Hybrid HIPS'!$A:$P,15,FALSE)),"",VLOOKUP("Hybrid HIPS_"&amp;KW$4&amp;"_"&amp;$KN10,'[1]Missouri Valley Hybrid HIPS'!$A:$P,15,FALSE))</f>
        <v/>
      </c>
      <c r="KX10" s="14" t="str">
        <f>IF(ISERROR(VLOOKUP("Hybrid HIPS_"&amp;KX$4&amp;"_"&amp;$KN10,'[1]Missouri Valley Hybrid HIPS'!$A:$P,15,FALSE)),"",VLOOKUP("Hybrid HIPS_"&amp;KX$4&amp;"_"&amp;$KN10,'[1]Missouri Valley Hybrid HIPS'!$A:$P,15,FALSE))</f>
        <v/>
      </c>
      <c r="KY10" s="14" t="str">
        <f>IF(ISERROR(VLOOKUP("Hybrid HIPS_"&amp;KY$4&amp;"_"&amp;$KN10,'[1]Missouri Valley Hybrid HIPS'!$A:$P,15,FALSE)),"",VLOOKUP("Hybrid HIPS_"&amp;KY$4&amp;"_"&amp;$KN10,'[1]Missouri Valley Hybrid HIPS'!$A:$P,15,FALSE))</f>
        <v/>
      </c>
      <c r="KZ10" s="14" t="str">
        <f>IF(ISERROR(VLOOKUP("Hybrid HIPS_"&amp;KZ$4&amp;"_"&amp;$KN10,'[1]Missouri Valley Hybrid HIPS'!$A:$P,15,FALSE)),"",VLOOKUP("Hybrid HIPS_"&amp;KZ$4&amp;"_"&amp;$KN10,'[1]Missouri Valley Hybrid HIPS'!$A:$P,15,FALSE))</f>
        <v/>
      </c>
      <c r="LA10" s="14" t="str">
        <f>IF(ISERROR(VLOOKUP("Hybrid HIPS_"&amp;LA$4&amp;"_"&amp;$KN10,'[1]Missouri Valley Hybrid HIPS'!$A:$P,15,FALSE)),"",VLOOKUP("Hybrid HIPS_"&amp;LA$4&amp;"_"&amp;$KN10,'[1]Missouri Valley Hybrid HIPS'!$A:$P,15,FALSE))</f>
        <v/>
      </c>
      <c r="LB10" s="14" t="str">
        <f>IF(ISERROR(VLOOKUP("Hybrid HIPS_"&amp;LB$4&amp;"_"&amp;$KN10,'[1]Missouri Valley Hybrid HIPS'!$A:$P,15,FALSE)),"",VLOOKUP("Hybrid HIPS_"&amp;LB$4&amp;"_"&amp;$KN10,'[1]Missouri Valley Hybrid HIPS'!$A:$P,15,FALSE))</f>
        <v/>
      </c>
      <c r="LC10" s="14" t="str">
        <f>IF(ISERROR(VLOOKUP("Hybrid HIPS_"&amp;LC$4&amp;"_"&amp;$KN10,'[1]Missouri Valley Hybrid HIPS'!$A:$P,15,FALSE)),"",VLOOKUP("Hybrid HIPS_"&amp;LC$4&amp;"_"&amp;$KN10,'[1]Missouri Valley Hybrid HIPS'!$A:$P,15,FALSE))</f>
        <v/>
      </c>
      <c r="LD10" s="14" t="str">
        <f>IF(ISERROR(VLOOKUP("Hybrid HIPS_"&amp;LD$4&amp;"_"&amp;$KN10,'[1]Missouri Valley Hybrid HIPS'!$A:$P,15,FALSE)),"",VLOOKUP("Hybrid HIPS_"&amp;LD$4&amp;"_"&amp;$KN10,'[1]Missouri Valley Hybrid HIPS'!$A:$P,15,FALSE))</f>
        <v/>
      </c>
      <c r="LE10" s="14" t="str">
        <f>IF(ISERROR(VLOOKUP("Hybrid HIPS_"&amp;LE$4&amp;"_"&amp;$KN10,'[1]Missouri Valley Hybrid HIPS'!$A:$P,15,FALSE)),"",VLOOKUP("Hybrid HIPS_"&amp;LE$4&amp;"_"&amp;$KN10,'[1]Missouri Valley Hybrid HIPS'!$A:$P,15,FALSE))</f>
        <v/>
      </c>
      <c r="LF10" s="14" t="str">
        <f>IF(ISERROR(VLOOKUP("Hybrid HIPS_"&amp;LF$4&amp;"_"&amp;$KN10,'[1]Missouri Valley Hybrid HIPS'!$A:$P,15,FALSE)),"",VLOOKUP("Hybrid HIPS_"&amp;LF$4&amp;"_"&amp;$KN10,'[1]Missouri Valley Hybrid HIPS'!$A:$P,15,FALSE))</f>
        <v/>
      </c>
      <c r="LG10" s="14" t="str">
        <f>IF(ISERROR(VLOOKUP("Hybrid HIPS_"&amp;LG$4&amp;"_"&amp;$KN10,'[1]Missouri Valley Hybrid HIPS'!$A:$P,15,FALSE)),"",VLOOKUP("Hybrid HIPS_"&amp;LG$4&amp;"_"&amp;$KN10,'[1]Missouri Valley Hybrid HIPS'!$A:$P,15,FALSE))</f>
        <v/>
      </c>
      <c r="LH10" s="14">
        <f>IF(ISERROR(VLOOKUP("Hybrid HIPS_"&amp;LH$4&amp;"_"&amp;$KN10,'[1]Missouri Valley Hybrid HIPS'!$A:$P,15,FALSE)),"",VLOOKUP("Hybrid HIPS_"&amp;LH$4&amp;"_"&amp;$KN10,'[1]Missouri Valley Hybrid HIPS'!$A:$P,15,FALSE))</f>
        <v>1744305</v>
      </c>
      <c r="LI10" s="14">
        <f>IF(ISERROR(VLOOKUP("Hybrid HIPS_"&amp;LI$4&amp;"_"&amp;$KN10,'[1]Missouri Valley Hybrid HIPS'!$A:$P,15,FALSE)),"",VLOOKUP("Hybrid HIPS_"&amp;LI$4&amp;"_"&amp;$KN10,'[1]Missouri Valley Hybrid HIPS'!$A:$P,15,FALSE))</f>
        <v>1744189</v>
      </c>
      <c r="LJ10" s="2">
        <v>37</v>
      </c>
      <c r="LK10" s="2"/>
      <c r="LL10"/>
      <c r="LO10">
        <v>80</v>
      </c>
      <c r="LP10" s="69"/>
      <c r="LQ10" s="69"/>
      <c r="LR10" s="136">
        <f>IF(ISERROR(VLOOKUP("Inbred HIPS_"&amp;LR$4&amp;"_"&amp;$LO10,'[1]Missouri Valley Inbred HIPS'!$A:$P,15,FALSE)),"",VLOOKUP("Inbred HIPS_"&amp;LR$4&amp;"_"&amp;$LO10,'[1]Missouri Valley Inbred HIPS'!$A:$P,15,FALSE))</f>
        <v>1729481</v>
      </c>
      <c r="LS10" s="137"/>
      <c r="LT10" s="136">
        <f>IF(ISERROR(VLOOKUP("Inbred HIPS_"&amp;LT$4&amp;"_"&amp;$LO10,'[1]Missouri Valley Inbred HIPS'!$A:$P,15,FALSE)),"",VLOOKUP("Inbred HIPS_"&amp;LT$4&amp;"_"&amp;$LO10,'[1]Missouri Valley Inbred HIPS'!$A:$P,15,FALSE))</f>
        <v>1729497</v>
      </c>
      <c r="LU10" s="137"/>
      <c r="LV10" s="136">
        <f>IF(ISERROR(VLOOKUP("Inbred HIPS_"&amp;LV$4&amp;"_"&amp;$LO10,'[1]Missouri Valley Inbred HIPS'!$A:$P,15,FALSE)),"",VLOOKUP("Inbred HIPS_"&amp;LV$4&amp;"_"&amp;$LO10,'[1]Missouri Valley Inbred HIPS'!$A:$P,15,FALSE))</f>
        <v>1729791</v>
      </c>
      <c r="LW10" s="137"/>
      <c r="LX10" s="136">
        <f>IF(ISERROR(VLOOKUP("Inbred HIPS_"&amp;LX$4&amp;"_"&amp;$LO10,'[1]Missouri Valley Inbred HIPS'!$A:$P,15,FALSE)),"",VLOOKUP("Inbred HIPS_"&amp;LX$4&amp;"_"&amp;$LO10,'[1]Missouri Valley Inbred HIPS'!$A:$P,15,FALSE))</f>
        <v>1729748</v>
      </c>
      <c r="LY10" s="137"/>
      <c r="LZ10" s="136">
        <f>IF(ISERROR(VLOOKUP("Inbred HIPS_"&amp;LZ$4&amp;"_"&amp;$LO10,'[1]Missouri Valley Inbred HIPS'!$A:$P,15,FALSE)),"",VLOOKUP("Inbred HIPS_"&amp;LZ$4&amp;"_"&amp;$LO10,'[1]Missouri Valley Inbred HIPS'!$A:$P,15,FALSE))</f>
        <v>1729451</v>
      </c>
      <c r="MA10" s="137"/>
      <c r="MB10" s="136">
        <f>IF(ISERROR(VLOOKUP("Inbred HIPS_"&amp;MB$4&amp;"_"&amp;$LO10,'[1]Missouri Valley Inbred HIPS'!$A:$P,15,FALSE)),"",VLOOKUP("Inbred HIPS_"&amp;MB$4&amp;"_"&amp;$LO10,'[1]Missouri Valley Inbred HIPS'!$A:$P,15,FALSE))</f>
        <v>1729735</v>
      </c>
      <c r="MC10" s="137"/>
      <c r="MD10" s="136">
        <f>IF(ISERROR(VLOOKUP("Inbred HIPS_"&amp;MD$4&amp;"_"&amp;$LO10,'[1]Missouri Valley Inbred HIPS'!$A:$P,15,FALSE)),"",VLOOKUP("Inbred HIPS_"&amp;MD$4&amp;"_"&amp;$LO10,'[1]Missouri Valley Inbred HIPS'!$A:$P,15,FALSE))</f>
        <v>1729439</v>
      </c>
      <c r="ME10" s="137"/>
      <c r="MF10" s="136">
        <f>IF(ISERROR(VLOOKUP("Inbred HIPS_"&amp;MF$4&amp;"_"&amp;$LO10,'[1]Missouri Valley Inbred HIPS'!$A:$P,15,FALSE)),"",VLOOKUP("Inbred HIPS_"&amp;MF$4&amp;"_"&amp;$LO10,'[1]Missouri Valley Inbred HIPS'!$A:$P,15,FALSE))</f>
        <v>1729640</v>
      </c>
      <c r="MG10" s="137"/>
      <c r="MH10" s="136">
        <f>IF(ISERROR(VLOOKUP("Inbred HIPS_"&amp;MH$4&amp;"_"&amp;$LO10,'[1]Missouri Valley Inbred HIPS'!$A:$P,15,FALSE)),"",VLOOKUP("Inbred HIPS_"&amp;MH$4&amp;"_"&amp;$LO10,'[1]Missouri Valley Inbred HIPS'!$A:$P,15,FALSE))</f>
        <v>1729740</v>
      </c>
      <c r="MI10" s="137"/>
      <c r="MJ10" s="136">
        <f>IF(ISERROR(VLOOKUP("Inbred HIPS_"&amp;MJ$4&amp;"_"&amp;$LO10,'[1]Missouri Valley Inbred HIPS'!$A:$P,15,FALSE)),"",VLOOKUP("Inbred HIPS_"&amp;MJ$4&amp;"_"&amp;$LO10,'[1]Missouri Valley Inbred HIPS'!$A:$P,15,FALSE))</f>
        <v>1729414</v>
      </c>
      <c r="MK10" s="137"/>
      <c r="MQ10" s="2"/>
      <c r="MR10" s="2">
        <v>37</v>
      </c>
      <c r="MS10" s="14" t="str">
        <f>IF(ISERROR(VLOOKUP("Hybrid HIPS_"&amp;MS$4&amp;"_"&amp;$KN10,'[1]Missouri Valley Hybrid HIPS'!$A:$P,15,FALSE)),"",VLOOKUP("Hybrid HIPS_"&amp;MS$4&amp;"_"&amp;$KN10,'[1]Missouri Valley Hybrid HIPS'!$A:$P,15,FALSE))</f>
        <v/>
      </c>
      <c r="MT10" s="14" t="str">
        <f>IF(ISERROR(VLOOKUP("Hybrid HIPS_"&amp;MT$4&amp;"_"&amp;$KN10,'[1]Missouri Valley Hybrid HIPS'!$A:$P,15,FALSE)),"",VLOOKUP("Hybrid HIPS_"&amp;MT$4&amp;"_"&amp;$KN10,'[1]Missouri Valley Hybrid HIPS'!$A:$P,15,FALSE))</f>
        <v/>
      </c>
      <c r="MU10" s="14" t="str">
        <f>IF(ISERROR(VLOOKUP("Hybrid HIPS_"&amp;MU$4&amp;"_"&amp;$KN10,'[1]Missouri Valley Hybrid HIPS'!$A:$P,15,FALSE)),"",VLOOKUP("Hybrid HIPS_"&amp;MU$4&amp;"_"&amp;$KN10,'[1]Missouri Valley Hybrid HIPS'!$A:$P,15,FALSE))</f>
        <v/>
      </c>
      <c r="MV10" s="14" t="str">
        <f>IF(ISERROR(VLOOKUP("Hybrid HIPS_"&amp;MV$4&amp;"_"&amp;$KN10,'[1]Missouri Valley Hybrid HIPS'!$A:$P,15,FALSE)),"",VLOOKUP("Hybrid HIPS_"&amp;MV$4&amp;"_"&amp;$KN10,'[1]Missouri Valley Hybrid HIPS'!$A:$P,15,FALSE))</f>
        <v/>
      </c>
      <c r="MW10" s="14" t="str">
        <f>IF(ISERROR(VLOOKUP("Hybrid HIPS_"&amp;MW$4&amp;"_"&amp;$KN10,'[1]Missouri Valley Hybrid HIPS'!$A:$P,15,FALSE)),"",VLOOKUP("Hybrid HIPS_"&amp;MW$4&amp;"_"&amp;$KN10,'[1]Missouri Valley Hybrid HIPS'!$A:$P,15,FALSE))</f>
        <v/>
      </c>
      <c r="MX10" s="14" t="str">
        <f>IF(ISERROR(VLOOKUP("Hybrid HIPS_"&amp;MX$4&amp;"_"&amp;$KN10,'[1]Missouri Valley Hybrid HIPS'!$A:$P,15,FALSE)),"",VLOOKUP("Hybrid HIPS_"&amp;MX$4&amp;"_"&amp;$KN10,'[1]Missouri Valley Hybrid HIPS'!$A:$P,15,FALSE))</f>
        <v/>
      </c>
      <c r="MY10" s="14" t="str">
        <f>IF(ISERROR(VLOOKUP("Hybrid HIPS_"&amp;MY$4&amp;"_"&amp;$KN10,'[1]Missouri Valley Hybrid HIPS'!$A:$P,15,FALSE)),"",VLOOKUP("Hybrid HIPS_"&amp;MY$4&amp;"_"&amp;$KN10,'[1]Missouri Valley Hybrid HIPS'!$A:$P,15,FALSE))</f>
        <v/>
      </c>
      <c r="MZ10" s="14" t="str">
        <f>IF(ISERROR(VLOOKUP("Hybrid HIPS_"&amp;MZ$4&amp;"_"&amp;$KN10,'[1]Missouri Valley Hybrid HIPS'!$A:$P,15,FALSE)),"",VLOOKUP("Hybrid HIPS_"&amp;MZ$4&amp;"_"&amp;$KN10,'[1]Missouri Valley Hybrid HIPS'!$A:$P,15,FALSE))</f>
        <v/>
      </c>
      <c r="NA10" s="14" t="str">
        <f>IF(ISERROR(VLOOKUP("Hybrid HIPS_"&amp;NA$4&amp;"_"&amp;$KN10,'[1]Missouri Valley Hybrid HIPS'!$A:$P,15,FALSE)),"",VLOOKUP("Hybrid HIPS_"&amp;NA$4&amp;"_"&amp;$KN10,'[1]Missouri Valley Hybrid HIPS'!$A:$P,15,FALSE))</f>
        <v/>
      </c>
      <c r="NB10" s="14" t="str">
        <f>IF(ISERROR(VLOOKUP("Hybrid HIPS_"&amp;NB$4&amp;"_"&amp;$KN10,'[1]Missouri Valley Hybrid HIPS'!$A:$P,15,FALSE)),"",VLOOKUP("Hybrid HIPS_"&amp;NB$4&amp;"_"&amp;$KN10,'[1]Missouri Valley Hybrid HIPS'!$A:$P,15,FALSE))</f>
        <v/>
      </c>
      <c r="NC10" s="14" t="str">
        <f>IF(ISERROR(VLOOKUP("Hybrid HIPS_"&amp;NC$4&amp;"_"&amp;$KN10,'[1]Missouri Valley Hybrid HIPS'!$A:$P,15,FALSE)),"",VLOOKUP("Hybrid HIPS_"&amp;NC$4&amp;"_"&amp;$KN10,'[1]Missouri Valley Hybrid HIPS'!$A:$P,15,FALSE))</f>
        <v/>
      </c>
      <c r="ND10" s="14" t="str">
        <f>IF(ISERROR(VLOOKUP("Hybrid HIPS_"&amp;ND$4&amp;"_"&amp;$KN10,'[1]Missouri Valley Hybrid HIPS'!$A:$P,15,FALSE)),"",VLOOKUP("Hybrid HIPS_"&amp;ND$4&amp;"_"&amp;$KN10,'[1]Missouri Valley Hybrid HIPS'!$A:$P,15,FALSE))</f>
        <v/>
      </c>
      <c r="NE10" s="14" t="str">
        <f>IF(ISERROR(VLOOKUP("Hybrid HIPS_"&amp;NE$4&amp;"_"&amp;$KN10,'[1]Missouri Valley Hybrid HIPS'!$A:$P,15,FALSE)),"",VLOOKUP("Hybrid HIPS_"&amp;NE$4&amp;"_"&amp;$KN10,'[1]Missouri Valley Hybrid HIPS'!$A:$P,15,FALSE))</f>
        <v/>
      </c>
      <c r="NF10" s="14" t="str">
        <f>IF(ISERROR(VLOOKUP("Hybrid HIPS_"&amp;NF$4&amp;"_"&amp;$KN10,'[1]Missouri Valley Hybrid HIPS'!$A:$P,15,FALSE)),"",VLOOKUP("Hybrid HIPS_"&amp;NF$4&amp;"_"&amp;$KN10,'[1]Missouri Valley Hybrid HIPS'!$A:$P,15,FALSE))</f>
        <v/>
      </c>
      <c r="NG10" s="14" t="str">
        <f>IF(ISERROR(VLOOKUP("Hybrid HIPS_"&amp;NG$4&amp;"_"&amp;$KN10,'[1]Missouri Valley Hybrid HIPS'!$A:$P,15,FALSE)),"",VLOOKUP("Hybrid HIPS_"&amp;NG$4&amp;"_"&amp;$KN10,'[1]Missouri Valley Hybrid HIPS'!$A:$P,15,FALSE))</f>
        <v/>
      </c>
      <c r="NH10" s="14" t="str">
        <f>IF(ISERROR(VLOOKUP("Hybrid HIPS_"&amp;NH$4&amp;"_"&amp;$KN10,'[1]Missouri Valley Hybrid HIPS'!$A:$P,15,FALSE)),"",VLOOKUP("Hybrid HIPS_"&amp;NH$4&amp;"_"&amp;$KN10,'[1]Missouri Valley Hybrid HIPS'!$A:$P,15,FALSE))</f>
        <v/>
      </c>
      <c r="NI10" s="14" t="str">
        <f>IF(ISERROR(VLOOKUP("Hybrid HIPS_"&amp;NI$4&amp;"_"&amp;$KN10,'[1]Missouri Valley Hybrid HIPS'!$A:$P,15,FALSE)),"",VLOOKUP("Hybrid HIPS_"&amp;NI$4&amp;"_"&amp;$KN10,'[1]Missouri Valley Hybrid HIPS'!$A:$P,15,FALSE))</f>
        <v/>
      </c>
      <c r="NJ10" s="14" t="str">
        <f>IF(ISERROR(VLOOKUP("Hybrid HIPS_"&amp;NJ$4&amp;"_"&amp;$KN10,'[1]Missouri Valley Hybrid HIPS'!$A:$P,15,FALSE)),"",VLOOKUP("Hybrid HIPS_"&amp;NJ$4&amp;"_"&amp;$KN10,'[1]Missouri Valley Hybrid HIPS'!$A:$P,15,FALSE))</f>
        <v/>
      </c>
      <c r="NK10" s="14" t="str">
        <f>IF(ISERROR(VLOOKUP("Hybrid HIPS_"&amp;NK$4&amp;"_"&amp;$KN10,'[1]Missouri Valley Hybrid HIPS'!$A:$P,15,FALSE)),"",VLOOKUP("Hybrid HIPS_"&amp;NK$4&amp;"_"&amp;$KN10,'[1]Missouri Valley Hybrid HIPS'!$A:$P,15,FALSE))</f>
        <v/>
      </c>
      <c r="NL10" s="14">
        <v>11</v>
      </c>
      <c r="NM10" s="14">
        <v>11</v>
      </c>
      <c r="NN10" s="2">
        <v>37</v>
      </c>
      <c r="NO10" s="2"/>
      <c r="NP10"/>
      <c r="NS10">
        <v>80</v>
      </c>
      <c r="NT10" s="69"/>
      <c r="NU10" s="69"/>
      <c r="NV10" s="136">
        <f t="shared" ref="NV10" si="42">NV12+1</f>
        <v>51</v>
      </c>
      <c r="NW10" s="137"/>
      <c r="NX10" s="136">
        <f t="shared" ref="NX10" si="43">NX12+1</f>
        <v>51</v>
      </c>
      <c r="NY10" s="137"/>
      <c r="NZ10" s="136">
        <f t="shared" ref="NZ10" si="44">NZ12+1</f>
        <v>51</v>
      </c>
      <c r="OA10" s="137"/>
      <c r="OB10" s="136">
        <f t="shared" ref="OB10" si="45">OB12+1</f>
        <v>51</v>
      </c>
      <c r="OC10" s="137"/>
      <c r="OD10" s="136">
        <f t="shared" ref="OD10" si="46">OD12+1</f>
        <v>51</v>
      </c>
      <c r="OE10" s="137"/>
      <c r="OF10" s="136">
        <f t="shared" ref="OF10" si="47">OF12+1</f>
        <v>51</v>
      </c>
      <c r="OG10" s="137"/>
      <c r="OH10" s="136">
        <f t="shared" ref="OH10" si="48">OH12+1</f>
        <v>51</v>
      </c>
      <c r="OI10" s="137"/>
      <c r="OJ10" s="136">
        <f t="shared" ref="OJ10" si="49">OJ12+1</f>
        <v>51</v>
      </c>
      <c r="OK10" s="137"/>
      <c r="OL10" s="136">
        <f t="shared" ref="OL10" si="50">OL12+1</f>
        <v>51</v>
      </c>
      <c r="OM10" s="137"/>
      <c r="ON10" s="136">
        <f t="shared" ref="ON10" si="51">ON12+1</f>
        <v>51</v>
      </c>
      <c r="OO10" s="137"/>
    </row>
    <row r="11" spans="1:406" x14ac:dyDescent="0.45">
      <c r="D11" s="2"/>
      <c r="E11" s="2">
        <v>36</v>
      </c>
      <c r="F11" s="14" t="str">
        <f>IF(ISERROR(VLOOKUP("Hybrid HIPS"&amp;"_"&amp;F$4&amp;"_"&amp;$E11,'Turkus Index'!$A:$D,4,FALSE)),"NA",VLOOKUP("Hybrid HIPS"&amp;"_"&amp;F$4&amp;"_"&amp;$E11,'Turkus Index'!$A:$D,4,FALSE))</f>
        <v>NA</v>
      </c>
      <c r="G11" s="14" t="str">
        <f>IF(ISERROR(VLOOKUP("Hybrid HIPS"&amp;"_"&amp;G$4&amp;"_"&amp;$E11,'Turkus Index'!$A:$D,4,FALSE)),"NA",VLOOKUP("Hybrid HIPS"&amp;"_"&amp;G$4&amp;"_"&amp;$E11,'Turkus Index'!$A:$D,4,FALSE))</f>
        <v>NA</v>
      </c>
      <c r="H11" s="14" t="str">
        <f>IF(ISERROR(VLOOKUP("Hybrid HIPS"&amp;"_"&amp;H$4&amp;"_"&amp;$E11,'Turkus Index'!$A:$D,4,FALSE)),"NA",VLOOKUP("Hybrid HIPS"&amp;"_"&amp;H$4&amp;"_"&amp;$E11,'Turkus Index'!$A:$D,4,FALSE))</f>
        <v>NA</v>
      </c>
      <c r="I11" s="14" t="str">
        <f>IF(ISERROR(VLOOKUP("Hybrid HIPS"&amp;"_"&amp;I$4&amp;"_"&amp;$E11,'Turkus Index'!$A:$D,4,FALSE)),"NA",VLOOKUP("Hybrid HIPS"&amp;"_"&amp;I$4&amp;"_"&amp;$E11,'Turkus Index'!$A:$D,4,FALSE))</f>
        <v>NA</v>
      </c>
      <c r="J11" s="14" t="str">
        <f>IF(ISERROR(VLOOKUP("Hybrid HIPS"&amp;"_"&amp;J$4&amp;"_"&amp;$E11,'Turkus Index'!$A:$D,4,FALSE)),"NA",VLOOKUP("Hybrid HIPS"&amp;"_"&amp;J$4&amp;"_"&amp;$E11,'Turkus Index'!$A:$D,4,FALSE))</f>
        <v>NA</v>
      </c>
      <c r="K11" s="14" t="str">
        <f>IF(ISERROR(VLOOKUP("Hybrid HIPS"&amp;"_"&amp;K$4&amp;"_"&amp;$E11,'Turkus Index'!$A:$D,4,FALSE)),"NA",VLOOKUP("Hybrid HIPS"&amp;"_"&amp;K$4&amp;"_"&amp;$E11,'Turkus Index'!$A:$D,4,FALSE))</f>
        <v>NA</v>
      </c>
      <c r="L11" s="14" t="str">
        <f>IF(ISERROR(VLOOKUP("Hybrid HIPS"&amp;"_"&amp;L$4&amp;"_"&amp;$E11,'Turkus Index'!$A:$D,4,FALSE)),"NA",VLOOKUP("Hybrid HIPS"&amp;"_"&amp;L$4&amp;"_"&amp;$E11,'Turkus Index'!$A:$D,4,FALSE))</f>
        <v>NA</v>
      </c>
      <c r="M11" s="14" t="str">
        <f>IF(ISERROR(VLOOKUP("Hybrid HIPS"&amp;"_"&amp;M$4&amp;"_"&amp;$E11,'Turkus Index'!$A:$D,4,FALSE)),"NA",VLOOKUP("Hybrid HIPS"&amp;"_"&amp;M$4&amp;"_"&amp;$E11,'Turkus Index'!$A:$D,4,FALSE))</f>
        <v>NA</v>
      </c>
      <c r="N11" s="14" t="str">
        <f>IF(ISERROR(VLOOKUP("Hybrid HIPS"&amp;"_"&amp;N$4&amp;"_"&amp;$E11,'Turkus Index'!$A:$D,4,FALSE)),"NA",VLOOKUP("Hybrid HIPS"&amp;"_"&amp;N$4&amp;"_"&amp;$E11,'Turkus Index'!$A:$D,4,FALSE))</f>
        <v>NA</v>
      </c>
      <c r="O11" s="14" t="str">
        <f>IF(ISERROR(VLOOKUP("Hybrid HIPS"&amp;"_"&amp;O$4&amp;"_"&amp;$E11,'Turkus Index'!$A:$D,4,FALSE)),"NA",VLOOKUP("Hybrid HIPS"&amp;"_"&amp;O$4&amp;"_"&amp;$E11,'Turkus Index'!$A:$D,4,FALSE))</f>
        <v>NA</v>
      </c>
      <c r="P11" s="14" t="str">
        <f>IF(ISERROR(VLOOKUP("Hybrid HIPS"&amp;"_"&amp;P$4&amp;"_"&amp;$E11,'Turkus Index'!$A:$D,4,FALSE)),"NA",VLOOKUP("Hybrid HIPS"&amp;"_"&amp;P$4&amp;"_"&amp;$E11,'Turkus Index'!$A:$D,4,FALSE))</f>
        <v>NA</v>
      </c>
      <c r="Q11" s="14" t="str">
        <f>IF(ISERROR(VLOOKUP("Hybrid HIPS"&amp;"_"&amp;Q$4&amp;"_"&amp;$E11,'Turkus Index'!$A:$D,4,FALSE)),"NA",VLOOKUP("Hybrid HIPS"&amp;"_"&amp;Q$4&amp;"_"&amp;$E11,'Turkus Index'!$A:$D,4,FALSE))</f>
        <v>NA</v>
      </c>
      <c r="R11" s="14" t="str">
        <f>IF(ISERROR(VLOOKUP("Hybrid HIPS"&amp;"_"&amp;R$4&amp;"_"&amp;$E11,'Turkus Index'!$A:$D,4,FALSE)),"NA",VLOOKUP("Hybrid HIPS"&amp;"_"&amp;R$4&amp;"_"&amp;$E11,'Turkus Index'!$A:$D,4,FALSE))</f>
        <v>NA</v>
      </c>
      <c r="S11" s="14" t="str">
        <f>IF(ISERROR(VLOOKUP("Hybrid HIPS"&amp;"_"&amp;S$4&amp;"_"&amp;$E11,'Turkus Index'!$A:$D,4,FALSE)),"NA",VLOOKUP("Hybrid HIPS"&amp;"_"&amp;S$4&amp;"_"&amp;$E11,'Turkus Index'!$A:$D,4,FALSE))</f>
        <v>NA</v>
      </c>
      <c r="T11" s="14" t="str">
        <f>IF(ISERROR(VLOOKUP("Hybrid HIPS"&amp;"_"&amp;T$4&amp;"_"&amp;$E11,'Turkus Index'!$A:$D,4,FALSE)),"NA",VLOOKUP("Hybrid HIPS"&amp;"_"&amp;T$4&amp;"_"&amp;$E11,'Turkus Index'!$A:$D,4,FALSE))</f>
        <v>NA</v>
      </c>
      <c r="U11" s="14" t="str">
        <f>IF(ISERROR(VLOOKUP("Hybrid HIPS"&amp;"_"&amp;U$4&amp;"_"&amp;$E11,'Turkus Index'!$A:$D,4,FALSE)),"NA",VLOOKUP("Hybrid HIPS"&amp;"_"&amp;U$4&amp;"_"&amp;$E11,'Turkus Index'!$A:$D,4,FALSE))</f>
        <v>NA</v>
      </c>
      <c r="V11" s="14" t="str">
        <f>IF(ISERROR(VLOOKUP("Hybrid HIPS"&amp;"_"&amp;V$4&amp;"_"&amp;$E11,'Turkus Index'!$A:$D,4,FALSE)),"NA",VLOOKUP("Hybrid HIPS"&amp;"_"&amp;V$4&amp;"_"&amp;$E11,'Turkus Index'!$A:$D,4,FALSE))</f>
        <v>NA</v>
      </c>
      <c r="W11" s="14" t="str">
        <f>IF(ISERROR(VLOOKUP("Hybrid HIPS"&amp;"_"&amp;W$4&amp;"_"&amp;$E11,'Turkus Index'!$A:$D,4,FALSE)),"NA",VLOOKUP("Hybrid HIPS"&amp;"_"&amp;W$4&amp;"_"&amp;$E11,'Turkus Index'!$A:$D,4,FALSE))</f>
        <v>NA</v>
      </c>
      <c r="X11" s="19" t="str">
        <f>IF(ISERROR(VLOOKUP("Hybrid HIPS"&amp;"_"&amp;X$4&amp;"_"&amp;$E11,'Turkus Index'!$A:$D,4,FALSE)),"NA",VLOOKUP("Hybrid HIPS"&amp;"_"&amp;X$4&amp;"_"&amp;$E11,'Turkus Index'!$A:$D,4,FALSE))</f>
        <v>NA</v>
      </c>
      <c r="Y11" s="30">
        <f>IF(ISERROR(VLOOKUP("Hybrid HIPS"&amp;"_"&amp;Y$4&amp;"_"&amp;$E11,'Turkus Index'!$A:$D,4,FALSE)),"NA",VLOOKUP("Hybrid HIPS"&amp;"_"&amp;Y$4&amp;"_"&amp;$E11,'Turkus Index'!$A:$D,4,FALSE))</f>
        <v>207</v>
      </c>
      <c r="Z11" s="31">
        <f>IF(ISERROR(VLOOKUP("Hybrid HIPS"&amp;"_"&amp;Z$4&amp;"_"&amp;$E11,'Turkus Index'!$A:$D,4,FALSE)),"NA",VLOOKUP("Hybrid HIPS"&amp;"_"&amp;Z$4&amp;"_"&amp;$E11,'Turkus Index'!$A:$D,4,FALSE))</f>
        <v>206</v>
      </c>
      <c r="AA11" s="2">
        <v>36</v>
      </c>
      <c r="AB11" s="2"/>
      <c r="AC11"/>
      <c r="AD11"/>
      <c r="AE11"/>
      <c r="AH11">
        <v>79</v>
      </c>
      <c r="AI11" s="69" t="s">
        <v>545</v>
      </c>
      <c r="AJ11" s="69"/>
      <c r="AK11" s="139">
        <v>561</v>
      </c>
      <c r="AL11" s="140"/>
      <c r="AM11" s="139">
        <v>562</v>
      </c>
      <c r="AN11" s="140"/>
      <c r="AO11" s="139">
        <v>563</v>
      </c>
      <c r="AP11" s="140"/>
      <c r="AQ11" s="139">
        <v>564</v>
      </c>
      <c r="AR11" s="140"/>
      <c r="AS11" s="139">
        <v>565</v>
      </c>
      <c r="AT11" s="140"/>
      <c r="AU11" s="139">
        <v>566</v>
      </c>
      <c r="AV11" s="140"/>
      <c r="AW11" s="139">
        <v>567</v>
      </c>
      <c r="AX11" s="140"/>
      <c r="AY11" s="139">
        <v>568</v>
      </c>
      <c r="AZ11" s="140"/>
      <c r="BA11" s="139">
        <v>569</v>
      </c>
      <c r="BB11" s="140"/>
      <c r="BC11" s="139">
        <v>570</v>
      </c>
      <c r="BD11" s="140"/>
      <c r="BE11" s="69" t="s">
        <v>545</v>
      </c>
      <c r="BF11" s="69"/>
      <c r="BG11"/>
      <c r="BH11"/>
      <c r="BI11"/>
      <c r="BJ11"/>
      <c r="BK11"/>
      <c r="BL11"/>
      <c r="BM11"/>
      <c r="BN11"/>
      <c r="BO11"/>
      <c r="BP11"/>
      <c r="BQ11"/>
      <c r="BR11"/>
      <c r="BS11"/>
      <c r="BT11" s="2"/>
      <c r="BU11" s="2">
        <v>36</v>
      </c>
      <c r="BV11" s="14" t="str">
        <f>IF(ISERROR(VLOOKUP("Hybrid HIPS"&amp;"_"&amp;BV$4&amp;"_"&amp;$E11,'Turkus Index'!$A:$D,4,FALSE)),"NA",VLOOKUP("Hybrid HIPS"&amp;"_"&amp;BV$4&amp;"_"&amp;$E11,'Turkus Index'!$A:$D,4,FALSE))</f>
        <v>NA</v>
      </c>
      <c r="BW11" s="14" t="str">
        <f>IF(ISERROR(VLOOKUP("Hybrid HIPS"&amp;"_"&amp;BW$4&amp;"_"&amp;$E11,'Turkus Index'!$A:$D,4,FALSE)),"NA",VLOOKUP("Hybrid HIPS"&amp;"_"&amp;BW$4&amp;"_"&amp;$E11,'Turkus Index'!$A:$D,4,FALSE))</f>
        <v>NA</v>
      </c>
      <c r="BX11" s="14" t="str">
        <f>IF(ISERROR(VLOOKUP("Hybrid HIPS"&amp;"_"&amp;BX$4&amp;"_"&amp;$E11,'Turkus Index'!$A:$D,4,FALSE)),"NA",VLOOKUP("Hybrid HIPS"&amp;"_"&amp;BX$4&amp;"_"&amp;$E11,'Turkus Index'!$A:$D,4,FALSE))</f>
        <v>NA</v>
      </c>
      <c r="BY11" s="14" t="str">
        <f>IF(ISERROR(VLOOKUP("Hybrid HIPS"&amp;"_"&amp;BY$4&amp;"_"&amp;$E11,'Turkus Index'!$A:$D,4,FALSE)),"NA",VLOOKUP("Hybrid HIPS"&amp;"_"&amp;BY$4&amp;"_"&amp;$E11,'Turkus Index'!$A:$D,4,FALSE))</f>
        <v>NA</v>
      </c>
      <c r="BZ11" s="14" t="str">
        <f>IF(ISERROR(VLOOKUP("Hybrid HIPS"&amp;"_"&amp;BZ$4&amp;"_"&amp;$E11,'Turkus Index'!$A:$D,4,FALSE)),"NA",VLOOKUP("Hybrid HIPS"&amp;"_"&amp;BZ$4&amp;"_"&amp;$E11,'Turkus Index'!$A:$D,4,FALSE))</f>
        <v>NA</v>
      </c>
      <c r="CA11" s="14" t="str">
        <f>IF(ISERROR(VLOOKUP("Hybrid HIPS"&amp;"_"&amp;CA$4&amp;"_"&amp;$E11,'Turkus Index'!$A:$D,4,FALSE)),"NA",VLOOKUP("Hybrid HIPS"&amp;"_"&amp;CA$4&amp;"_"&amp;$E11,'Turkus Index'!$A:$D,4,FALSE))</f>
        <v>NA</v>
      </c>
      <c r="CB11" s="14" t="str">
        <f>IF(ISERROR(VLOOKUP("Hybrid HIPS"&amp;"_"&amp;CB$4&amp;"_"&amp;$E11,'Turkus Index'!$A:$D,4,FALSE)),"NA",VLOOKUP("Hybrid HIPS"&amp;"_"&amp;CB$4&amp;"_"&amp;$E11,'Turkus Index'!$A:$D,4,FALSE))</f>
        <v>NA</v>
      </c>
      <c r="CC11" s="14" t="str">
        <f>IF(ISERROR(VLOOKUP("Hybrid HIPS"&amp;"_"&amp;CC$4&amp;"_"&amp;$E11,'Turkus Index'!$A:$D,4,FALSE)),"NA",VLOOKUP("Hybrid HIPS"&amp;"_"&amp;CC$4&amp;"_"&amp;$E11,'Turkus Index'!$A:$D,4,FALSE))</f>
        <v>NA</v>
      </c>
      <c r="CD11" s="14" t="str">
        <f>IF(ISERROR(VLOOKUP("Hybrid HIPS"&amp;"_"&amp;CD$4&amp;"_"&amp;$E11,'Turkus Index'!$A:$D,4,FALSE)),"NA",VLOOKUP("Hybrid HIPS"&amp;"_"&amp;CD$4&amp;"_"&amp;$E11,'Turkus Index'!$A:$D,4,FALSE))</f>
        <v>NA</v>
      </c>
      <c r="CE11" s="14" t="str">
        <f>IF(ISERROR(VLOOKUP("Hybrid HIPS"&amp;"_"&amp;CE$4&amp;"_"&amp;$E11,'Turkus Index'!$A:$D,4,FALSE)),"NA",VLOOKUP("Hybrid HIPS"&amp;"_"&amp;CE$4&amp;"_"&amp;$E11,'Turkus Index'!$A:$D,4,FALSE))</f>
        <v>NA</v>
      </c>
      <c r="CF11" s="14" t="str">
        <f>IF(ISERROR(VLOOKUP("Hybrid HIPS"&amp;"_"&amp;CF$4&amp;"_"&amp;$E11,'Turkus Index'!$A:$D,4,FALSE)),"NA",VLOOKUP("Hybrid HIPS"&amp;"_"&amp;CF$4&amp;"_"&amp;$E11,'Turkus Index'!$A:$D,4,FALSE))</f>
        <v>NA</v>
      </c>
      <c r="CG11" s="14" t="str">
        <f>IF(ISERROR(VLOOKUP("Hybrid HIPS"&amp;"_"&amp;CG$4&amp;"_"&amp;$E11,'Turkus Index'!$A:$D,4,FALSE)),"NA",VLOOKUP("Hybrid HIPS"&amp;"_"&amp;CG$4&amp;"_"&amp;$E11,'Turkus Index'!$A:$D,4,FALSE))</f>
        <v>NA</v>
      </c>
      <c r="CH11" s="14" t="str">
        <f>IF(ISERROR(VLOOKUP("Hybrid HIPS"&amp;"_"&amp;CH$4&amp;"_"&amp;$E11,'Turkus Index'!$A:$D,4,FALSE)),"NA",VLOOKUP("Hybrid HIPS"&amp;"_"&amp;CH$4&amp;"_"&amp;$E11,'Turkus Index'!$A:$D,4,FALSE))</f>
        <v>NA</v>
      </c>
      <c r="CI11" s="14" t="str">
        <f>IF(ISERROR(VLOOKUP("Hybrid HIPS"&amp;"_"&amp;CI$4&amp;"_"&amp;$E11,'Turkus Index'!$A:$D,4,FALSE)),"NA",VLOOKUP("Hybrid HIPS"&amp;"_"&amp;CI$4&amp;"_"&amp;$E11,'Turkus Index'!$A:$D,4,FALSE))</f>
        <v>NA</v>
      </c>
      <c r="CJ11" s="14" t="str">
        <f>IF(ISERROR(VLOOKUP("Hybrid HIPS"&amp;"_"&amp;CJ$4&amp;"_"&amp;$E11,'Turkus Index'!$A:$D,4,FALSE)),"NA",VLOOKUP("Hybrid HIPS"&amp;"_"&amp;CJ$4&amp;"_"&amp;$E11,'Turkus Index'!$A:$D,4,FALSE))</f>
        <v>NA</v>
      </c>
      <c r="CK11" s="14" t="str">
        <f>IF(ISERROR(VLOOKUP("Hybrid HIPS"&amp;"_"&amp;CK$4&amp;"_"&amp;$E11,'Turkus Index'!$A:$D,4,FALSE)),"NA",VLOOKUP("Hybrid HIPS"&amp;"_"&amp;CK$4&amp;"_"&amp;$E11,'Turkus Index'!$A:$D,4,FALSE))</f>
        <v>NA</v>
      </c>
      <c r="CL11" s="14" t="str">
        <f>IF(ISERROR(VLOOKUP("Hybrid HIPS"&amp;"_"&amp;CL$4&amp;"_"&amp;$E11,'Turkus Index'!$A:$D,4,FALSE)),"NA",VLOOKUP("Hybrid HIPS"&amp;"_"&amp;CL$4&amp;"_"&amp;$E11,'Turkus Index'!$A:$D,4,FALSE))</f>
        <v>NA</v>
      </c>
      <c r="CM11" s="14" t="str">
        <f>IF(ISERROR(VLOOKUP("Hybrid HIPS"&amp;"_"&amp;CM$4&amp;"_"&amp;$E11,'Turkus Index'!$A:$D,4,FALSE)),"NA",VLOOKUP("Hybrid HIPS"&amp;"_"&amp;CM$4&amp;"_"&amp;$E11,'Turkus Index'!$A:$D,4,FALSE))</f>
        <v>NA</v>
      </c>
      <c r="CN11" s="14" t="str">
        <f>IF(ISERROR(VLOOKUP("Hybrid HIPS"&amp;"_"&amp;CN$4&amp;"_"&amp;$E11,'Turkus Index'!$A:$D,4,FALSE)),"NA",VLOOKUP("Hybrid HIPS"&amp;"_"&amp;CN$4&amp;"_"&amp;$E11,'Turkus Index'!$A:$D,4,FALSE))</f>
        <v>NA</v>
      </c>
      <c r="CO11" s="14" t="str">
        <f t="shared" si="0"/>
        <v>20_36</v>
      </c>
      <c r="CP11" s="14" t="str">
        <f t="shared" si="0"/>
        <v>21_36</v>
      </c>
      <c r="CQ11" s="2">
        <v>36</v>
      </c>
      <c r="CR11" s="2"/>
      <c r="CS11"/>
      <c r="CT11"/>
      <c r="CU11"/>
      <c r="CX11">
        <v>79</v>
      </c>
      <c r="CY11" s="69" t="s">
        <v>545</v>
      </c>
      <c r="CZ11" s="69"/>
      <c r="DA11" s="136" t="str">
        <f t="shared" si="30"/>
        <v>2_79</v>
      </c>
      <c r="DB11" s="137"/>
      <c r="DC11" s="136" t="str">
        <f t="shared" si="2"/>
        <v>3_79</v>
      </c>
      <c r="DD11" s="137"/>
      <c r="DE11" s="136" t="str">
        <f t="shared" si="3"/>
        <v>4_79</v>
      </c>
      <c r="DF11" s="137"/>
      <c r="DG11" s="136" t="str">
        <f t="shared" si="4"/>
        <v>5_79</v>
      </c>
      <c r="DH11" s="137"/>
      <c r="DI11" s="136" t="str">
        <f t="shared" si="5"/>
        <v>6_79</v>
      </c>
      <c r="DJ11" s="137"/>
      <c r="DK11" s="136" t="str">
        <f t="shared" si="6"/>
        <v>7_79</v>
      </c>
      <c r="DL11" s="137"/>
      <c r="DM11" s="136" t="str">
        <f t="shared" si="7"/>
        <v>8_79</v>
      </c>
      <c r="DN11" s="137"/>
      <c r="DO11" s="136" t="str">
        <f t="shared" si="8"/>
        <v>9_79</v>
      </c>
      <c r="DP11" s="137"/>
      <c r="DQ11" s="136" t="str">
        <f t="shared" si="9"/>
        <v>10_79</v>
      </c>
      <c r="DR11" s="137"/>
      <c r="DS11" s="136" t="str">
        <f t="shared" si="10"/>
        <v>11_79</v>
      </c>
      <c r="DT11" s="137"/>
      <c r="DY11" s="2"/>
      <c r="DZ11" s="2">
        <v>36</v>
      </c>
      <c r="EA11" s="14" t="str">
        <f>IF(BV11="NA","",VLOOKUP(BV11,'[1]Missouri Vall Determining Order'!$V:$Z,6,FALSE))</f>
        <v/>
      </c>
      <c r="EB11" s="14" t="str">
        <f>IF(BW11="NA","",VLOOKUP(BW11,'[1]Missouri Vall Determining Order'!$V:$Z,6,FALSE))</f>
        <v/>
      </c>
      <c r="EC11" s="14" t="str">
        <f>IF(BX11="NA","",VLOOKUP(BX11,'[1]Missouri Vall Determining Order'!$V:$Z,6,FALSE))</f>
        <v/>
      </c>
      <c r="ED11" s="14" t="str">
        <f>IF(BY11="NA","",VLOOKUP(BY11,'[1]Missouri Vall Determining Order'!$V:$Z,6,FALSE))</f>
        <v/>
      </c>
      <c r="EE11" s="14" t="str">
        <f>IF(BZ11="NA","",VLOOKUP(BZ11,'[1]Missouri Vall Determining Order'!$V:$Z,6,FALSE))</f>
        <v/>
      </c>
      <c r="EF11" s="14" t="str">
        <f>IF(CA11="NA","",VLOOKUP(CA11,'[1]Missouri Vall Determining Order'!$V:$Z,6,FALSE))</f>
        <v/>
      </c>
      <c r="EG11" s="14" t="str">
        <f>IF(CB11="NA","",VLOOKUP(CB11,'[1]Missouri Vall Determining Order'!$V:$Z,6,FALSE))</f>
        <v/>
      </c>
      <c r="EH11" s="14" t="str">
        <f>IF(CC11="NA","",VLOOKUP(CC11,'[1]Missouri Vall Determining Order'!$V:$Z,6,FALSE))</f>
        <v/>
      </c>
      <c r="EI11" s="14" t="str">
        <f>IF(CD11="NA","",VLOOKUP(CD11,'[1]Missouri Vall Determining Order'!$V:$Z,6,FALSE))</f>
        <v/>
      </c>
      <c r="EJ11" s="14" t="str">
        <f>IF(CE11="NA","",VLOOKUP(CE11,'[1]Missouri Vall Determining Order'!$V:$Z,6,FALSE))</f>
        <v/>
      </c>
      <c r="EK11" s="14" t="str">
        <f>IF(CF11="NA","",VLOOKUP(CF11,'[1]Missouri Vall Determining Order'!$V:$Z,6,FALSE))</f>
        <v/>
      </c>
      <c r="EL11" s="14" t="str">
        <f>IF(CG11="NA","",VLOOKUP(CG11,'[1]Missouri Vall Determining Order'!$V:$Z,6,FALSE))</f>
        <v/>
      </c>
      <c r="EM11" s="14" t="str">
        <f>IF(CH11="NA","",VLOOKUP(CH11,'[1]Missouri Vall Determining Order'!$V:$Z,6,FALSE))</f>
        <v/>
      </c>
      <c r="EN11" s="14" t="str">
        <f>IF(CI11="NA","",VLOOKUP(CI11,'[1]Missouri Vall Determining Order'!$V:$Z,6,FALSE))</f>
        <v/>
      </c>
      <c r="EO11" s="14" t="str">
        <f>IF(CJ11="NA","",VLOOKUP(CJ11,'[1]Missouri Vall Determining Order'!$V:$Z,6,FALSE))</f>
        <v/>
      </c>
      <c r="EP11" s="14" t="str">
        <f>IF(CK11="NA","",VLOOKUP(CK11,'[1]Missouri Vall Determining Order'!$V:$Z,6,FALSE))</f>
        <v/>
      </c>
      <c r="EQ11" s="14" t="str">
        <f>IF(CL11="NA","",VLOOKUP(CL11,'[1]Missouri Vall Determining Order'!$V:$Z,6,FALSE))</f>
        <v/>
      </c>
      <c r="ER11" s="14" t="str">
        <f>IF(CM11="NA","",VLOOKUP(CM11,'[1]Missouri Vall Determining Order'!$V:$Z,6,FALSE))</f>
        <v/>
      </c>
      <c r="ES11" s="14" t="str">
        <f>IF(CN11="NA","",VLOOKUP(CN11,'[1]Missouri Vall Determining Order'!$V:$Z,6,FALSE))</f>
        <v/>
      </c>
      <c r="ET11" s="14">
        <v>28</v>
      </c>
      <c r="EU11" s="14">
        <v>28</v>
      </c>
      <c r="EV11" s="2">
        <v>36</v>
      </c>
      <c r="EW11" s="2"/>
      <c r="EX11"/>
      <c r="EY11"/>
      <c r="EZ11" s="2"/>
      <c r="FA11" s="2">
        <v>36</v>
      </c>
      <c r="FB11" s="14" t="s">
        <v>629</v>
      </c>
      <c r="FC11" s="14" t="s">
        <v>629</v>
      </c>
      <c r="FD11" s="14" t="s">
        <v>629</v>
      </c>
      <c r="FE11" s="14" t="s">
        <v>629</v>
      </c>
      <c r="FF11" s="14" t="s">
        <v>629</v>
      </c>
      <c r="FG11" s="14" t="s">
        <v>629</v>
      </c>
      <c r="FH11" s="14" t="s">
        <v>629</v>
      </c>
      <c r="FI11" s="14" t="s">
        <v>629</v>
      </c>
      <c r="FJ11" s="14" t="s">
        <v>629</v>
      </c>
      <c r="FK11" s="14" t="s">
        <v>629</v>
      </c>
      <c r="FL11" s="14" t="s">
        <v>629</v>
      </c>
      <c r="FM11" s="14" t="s">
        <v>629</v>
      </c>
      <c r="FN11" s="14" t="s">
        <v>629</v>
      </c>
      <c r="FO11" s="14" t="s">
        <v>629</v>
      </c>
      <c r="FP11" s="14" t="s">
        <v>629</v>
      </c>
      <c r="FQ11" s="14" t="s">
        <v>629</v>
      </c>
      <c r="FR11" s="14" t="s">
        <v>629</v>
      </c>
      <c r="FS11" s="14" t="s">
        <v>629</v>
      </c>
      <c r="FT11" s="14" t="s">
        <v>629</v>
      </c>
      <c r="FU11" s="14">
        <v>19</v>
      </c>
      <c r="FV11" s="14">
        <v>20</v>
      </c>
      <c r="FW11" s="2">
        <v>36</v>
      </c>
      <c r="FX11" s="2"/>
      <c r="FY11"/>
      <c r="GB11">
        <v>79</v>
      </c>
      <c r="GC11" s="69" t="s">
        <v>545</v>
      </c>
      <c r="GD11" s="69"/>
      <c r="GE11" s="136">
        <v>22</v>
      </c>
      <c r="GF11" s="137"/>
      <c r="GG11" s="136">
        <f t="shared" si="11"/>
        <v>23</v>
      </c>
      <c r="GH11" s="137"/>
      <c r="GI11" s="136">
        <f t="shared" si="12"/>
        <v>24</v>
      </c>
      <c r="GJ11" s="137"/>
      <c r="GK11" s="136">
        <f t="shared" si="13"/>
        <v>25</v>
      </c>
      <c r="GL11" s="137"/>
      <c r="GM11" s="136">
        <f t="shared" si="14"/>
        <v>26</v>
      </c>
      <c r="GN11" s="137"/>
      <c r="GO11" s="136">
        <f t="shared" si="15"/>
        <v>27</v>
      </c>
      <c r="GP11" s="137"/>
      <c r="GQ11" s="136">
        <f t="shared" si="16"/>
        <v>28</v>
      </c>
      <c r="GR11" s="137"/>
      <c r="GS11" s="136">
        <f t="shared" si="17"/>
        <v>29</v>
      </c>
      <c r="GT11" s="137"/>
      <c r="GU11" s="136">
        <f t="shared" si="18"/>
        <v>30</v>
      </c>
      <c r="GV11" s="137"/>
      <c r="GW11" s="136">
        <f t="shared" si="19"/>
        <v>31</v>
      </c>
      <c r="GX11" s="137"/>
      <c r="HF11">
        <v>79</v>
      </c>
      <c r="HG11" s="69" t="s">
        <v>545</v>
      </c>
      <c r="HH11" s="69"/>
      <c r="HI11" s="136">
        <v>77</v>
      </c>
      <c r="HJ11" s="137"/>
      <c r="HK11" s="136">
        <v>77</v>
      </c>
      <c r="HL11" s="137"/>
      <c r="HM11" s="136">
        <v>77</v>
      </c>
      <c r="HN11" s="137"/>
      <c r="HO11" s="136">
        <v>77</v>
      </c>
      <c r="HP11" s="137"/>
      <c r="HQ11" s="136">
        <v>77</v>
      </c>
      <c r="HR11" s="137"/>
      <c r="HS11" s="136">
        <v>77</v>
      </c>
      <c r="HT11" s="137"/>
      <c r="HU11" s="136">
        <v>77</v>
      </c>
      <c r="HV11" s="137"/>
      <c r="HW11" s="136">
        <v>77</v>
      </c>
      <c r="HX11" s="137"/>
      <c r="HY11" s="136">
        <v>77</v>
      </c>
      <c r="HZ11" s="137"/>
      <c r="IA11" s="136">
        <v>77</v>
      </c>
      <c r="IB11" s="137"/>
      <c r="IC11" t="str">
        <f t="shared" si="31"/>
        <v>Same</v>
      </c>
      <c r="IJ11" s="2"/>
      <c r="IK11" s="2">
        <v>36</v>
      </c>
      <c r="IL11" s="14" t="str">
        <f>IF(ISERROR(VLOOKUP("Hybrid HIPS_"&amp;IL$4&amp;"_"&amp;$IK11,'Turkus Index'!$A:$D,4,FALSE)),"",VLOOKUP("Hybrid HIPS_"&amp;IL$4&amp;"_"&amp;$IK11,'Turkus Index'!$A:$D,4,FALSE))</f>
        <v/>
      </c>
      <c r="IM11" s="14" t="str">
        <f>IF(ISERROR(VLOOKUP("Hybrid HIPS_"&amp;IM$4&amp;"_"&amp;$IK11,'Turkus Index'!$A:$D,4,FALSE)),"",VLOOKUP("Hybrid HIPS_"&amp;IM$4&amp;"_"&amp;$IK11,'Turkus Index'!$A:$D,4,FALSE))</f>
        <v/>
      </c>
      <c r="IN11" s="14" t="str">
        <f>IF(ISERROR(VLOOKUP("Hybrid HIPS_"&amp;IN$4&amp;"_"&amp;$IK11,'Turkus Index'!$A:$D,4,FALSE)),"",VLOOKUP("Hybrid HIPS_"&amp;IN$4&amp;"_"&amp;$IK11,'Turkus Index'!$A:$D,4,FALSE))</f>
        <v/>
      </c>
      <c r="IO11" s="14" t="str">
        <f>IF(ISERROR(VLOOKUP("Hybrid HIPS_"&amp;IO$4&amp;"_"&amp;$IK11,'Turkus Index'!$A:$D,4,FALSE)),"",VLOOKUP("Hybrid HIPS_"&amp;IO$4&amp;"_"&amp;$IK11,'Turkus Index'!$A:$D,4,FALSE))</f>
        <v/>
      </c>
      <c r="IP11" s="14" t="str">
        <f>IF(ISERROR(VLOOKUP("Hybrid HIPS_"&amp;IP$4&amp;"_"&amp;$IK11,'Turkus Index'!$A:$D,4,FALSE)),"",VLOOKUP("Hybrid HIPS_"&amp;IP$4&amp;"_"&amp;$IK11,'Turkus Index'!$A:$D,4,FALSE))</f>
        <v/>
      </c>
      <c r="IQ11" s="14" t="str">
        <f>IF(ISERROR(VLOOKUP("Hybrid HIPS_"&amp;IQ$4&amp;"_"&amp;$IK11,'Turkus Index'!$A:$D,4,FALSE)),"",VLOOKUP("Hybrid HIPS_"&amp;IQ$4&amp;"_"&amp;$IK11,'Turkus Index'!$A:$D,4,FALSE))</f>
        <v/>
      </c>
      <c r="IR11" s="14" t="str">
        <f>IF(ISERROR(VLOOKUP("Hybrid HIPS_"&amp;IR$4&amp;"_"&amp;$IK11,'Turkus Index'!$A:$D,4,FALSE)),"",VLOOKUP("Hybrid HIPS_"&amp;IR$4&amp;"_"&amp;$IK11,'Turkus Index'!$A:$D,4,FALSE))</f>
        <v/>
      </c>
      <c r="IS11" s="14" t="str">
        <f>IF(ISERROR(VLOOKUP("Hybrid HIPS_"&amp;IS$4&amp;"_"&amp;$IK11,'Turkus Index'!$A:$D,4,FALSE)),"",VLOOKUP("Hybrid HIPS_"&amp;IS$4&amp;"_"&amp;$IK11,'Turkus Index'!$A:$D,4,FALSE))</f>
        <v/>
      </c>
      <c r="IT11" s="14" t="str">
        <f>IF(ISERROR(VLOOKUP("Hybrid HIPS_"&amp;IT$4&amp;"_"&amp;$IK11,'Turkus Index'!$A:$D,4,FALSE)),"",VLOOKUP("Hybrid HIPS_"&amp;IT$4&amp;"_"&amp;$IK11,'Turkus Index'!$A:$D,4,FALSE))</f>
        <v/>
      </c>
      <c r="IU11" s="14" t="str">
        <f>IF(ISERROR(VLOOKUP("Hybrid HIPS_"&amp;IU$4&amp;"_"&amp;$IK11,'Turkus Index'!$A:$D,4,FALSE)),"",VLOOKUP("Hybrid HIPS_"&amp;IU$4&amp;"_"&amp;$IK11,'Turkus Index'!$A:$D,4,FALSE))</f>
        <v/>
      </c>
      <c r="IV11" s="14" t="str">
        <f>IF(ISERROR(VLOOKUP("Hybrid HIPS_"&amp;IV$4&amp;"_"&amp;$IK11,'Turkus Index'!$A:$D,4,FALSE)),"",VLOOKUP("Hybrid HIPS_"&amp;IV$4&amp;"_"&amp;$IK11,'Turkus Index'!$A:$D,4,FALSE))</f>
        <v/>
      </c>
      <c r="IW11" s="14" t="str">
        <f>IF(ISERROR(VLOOKUP("Hybrid HIPS_"&amp;IW$4&amp;"_"&amp;$IK11,'Turkus Index'!$A:$D,4,FALSE)),"",VLOOKUP("Hybrid HIPS_"&amp;IW$4&amp;"_"&amp;$IK11,'Turkus Index'!$A:$D,4,FALSE))</f>
        <v/>
      </c>
      <c r="IX11" s="14" t="str">
        <f>IF(ISERROR(VLOOKUP("Hybrid HIPS_"&amp;IX$4&amp;"_"&amp;$IK11,'Turkus Index'!$A:$D,4,FALSE)),"",VLOOKUP("Hybrid HIPS_"&amp;IX$4&amp;"_"&amp;$IK11,'Turkus Index'!$A:$D,4,FALSE))</f>
        <v/>
      </c>
      <c r="IY11" s="14" t="str">
        <f>IF(ISERROR(VLOOKUP("Hybrid HIPS_"&amp;IY$4&amp;"_"&amp;$IK11,'Turkus Index'!$A:$D,4,FALSE)),"",VLOOKUP("Hybrid HIPS_"&amp;IY$4&amp;"_"&amp;$IK11,'Turkus Index'!$A:$D,4,FALSE))</f>
        <v/>
      </c>
      <c r="IZ11" s="14" t="str">
        <f>IF(ISERROR(VLOOKUP("Hybrid HIPS_"&amp;IZ$4&amp;"_"&amp;$IK11,'Turkus Index'!$A:$D,4,FALSE)),"",VLOOKUP("Hybrid HIPS_"&amp;IZ$4&amp;"_"&amp;$IK11,'Turkus Index'!$A:$D,4,FALSE))</f>
        <v/>
      </c>
      <c r="JA11" s="14" t="str">
        <f>IF(ISERROR(VLOOKUP("Hybrid HIPS_"&amp;JA$4&amp;"_"&amp;$IK11,'Turkus Index'!$A:$D,4,FALSE)),"",VLOOKUP("Hybrid HIPS_"&amp;JA$4&amp;"_"&amp;$IK11,'Turkus Index'!$A:$D,4,FALSE))</f>
        <v/>
      </c>
      <c r="JB11" s="14" t="str">
        <f>IF(ISERROR(VLOOKUP("Hybrid HIPS_"&amp;JB$4&amp;"_"&amp;$IK11,'Turkus Index'!$A:$D,4,FALSE)),"",VLOOKUP("Hybrid HIPS_"&amp;JB$4&amp;"_"&amp;$IK11,'Turkus Index'!$A:$D,4,FALSE))</f>
        <v/>
      </c>
      <c r="JC11" s="14" t="str">
        <f>IF(ISERROR(VLOOKUP("Hybrid HIPS_"&amp;JC$4&amp;"_"&amp;$IK11,'Turkus Index'!$A:$D,4,FALSE)),"",VLOOKUP("Hybrid HIPS_"&amp;JC$4&amp;"_"&amp;$IK11,'Turkus Index'!$A:$D,4,FALSE))</f>
        <v/>
      </c>
      <c r="JD11" s="14" t="str">
        <f>IF(ISERROR(VLOOKUP("Hybrid HIPS_"&amp;JD$4&amp;"_"&amp;$IK11,'Turkus Index'!$A:$D,4,FALSE)),"",VLOOKUP("Hybrid HIPS_"&amp;JD$4&amp;"_"&amp;$IK11,'Turkus Index'!$A:$D,4,FALSE))</f>
        <v/>
      </c>
      <c r="JE11" s="14">
        <f>IF(ISERROR(VLOOKUP("Hybrid HIPS_"&amp;JE$4&amp;"_"&amp;$IK11,'Turkus Index'!$A:$D,4,FALSE)),"",VLOOKUP("Hybrid HIPS_"&amp;JE$4&amp;"_"&amp;$IK11,'Turkus Index'!$A:$D,4,FALSE))</f>
        <v>207</v>
      </c>
      <c r="JF11" s="14">
        <f>IF(ISERROR(VLOOKUP("Hybrid HIPS_"&amp;JF$4&amp;"_"&amp;$IK11,'Turkus Index'!$A:$D,4,FALSE)),"",VLOOKUP("Hybrid HIPS_"&amp;JF$4&amp;"_"&amp;$IK11,'Turkus Index'!$A:$D,4,FALSE))</f>
        <v>206</v>
      </c>
      <c r="JG11" s="2">
        <v>36</v>
      </c>
      <c r="JH11" s="2"/>
      <c r="JI11"/>
      <c r="JL11">
        <v>79</v>
      </c>
      <c r="JM11" s="69" t="s">
        <v>545</v>
      </c>
      <c r="JN11" s="69"/>
      <c r="JO11" s="136">
        <f>IF(ISERROR(VLOOKUP("Inbred HIPS_"&amp;JO$4&amp;"_"&amp;$JL11,'Turkus Index'!$A:$D,4,FALSE)),"",VLOOKUP("inbred HIPS_"&amp;JO$4&amp;"_"&amp;$JL11,'Turkus Index'!$A:$D,4,FALSE))</f>
        <v>561</v>
      </c>
      <c r="JP11" s="137"/>
      <c r="JQ11" s="136">
        <f>IF(ISERROR(VLOOKUP("Inbred HIPS_"&amp;JQ$4&amp;"_"&amp;$JL11,'Turkus Index'!$A:$D,4,FALSE)),"",VLOOKUP("inbred HIPS_"&amp;JQ$4&amp;"_"&amp;$JL11,'Turkus Index'!$A:$D,4,FALSE))</f>
        <v>562</v>
      </c>
      <c r="JR11" s="137"/>
      <c r="JS11" s="136">
        <f>IF(ISERROR(VLOOKUP("Inbred HIPS_"&amp;JS$4&amp;"_"&amp;$JL11,'Turkus Index'!$A:$D,4,FALSE)),"",VLOOKUP("inbred HIPS_"&amp;JS$4&amp;"_"&amp;$JL11,'Turkus Index'!$A:$D,4,FALSE))</f>
        <v>563</v>
      </c>
      <c r="JT11" s="137"/>
      <c r="JU11" s="136">
        <f>IF(ISERROR(VLOOKUP("Inbred HIPS_"&amp;JU$4&amp;"_"&amp;$JL11,'Turkus Index'!$A:$D,4,FALSE)),"",VLOOKUP("inbred HIPS_"&amp;JU$4&amp;"_"&amp;$JL11,'Turkus Index'!$A:$D,4,FALSE))</f>
        <v>564</v>
      </c>
      <c r="JV11" s="137"/>
      <c r="JW11" s="136">
        <f>IF(ISERROR(VLOOKUP("Inbred HIPS_"&amp;JW$4&amp;"_"&amp;$JL11,'Turkus Index'!$A:$D,4,FALSE)),"",VLOOKUP("inbred HIPS_"&amp;JW$4&amp;"_"&amp;$JL11,'Turkus Index'!$A:$D,4,FALSE))</f>
        <v>565</v>
      </c>
      <c r="JX11" s="137"/>
      <c r="JY11" s="136">
        <f>IF(ISERROR(VLOOKUP("Inbred HIPS_"&amp;JY$4&amp;"_"&amp;$JL11,'Turkus Index'!$A:$D,4,FALSE)),"",VLOOKUP("inbred HIPS_"&amp;JY$4&amp;"_"&amp;$JL11,'Turkus Index'!$A:$D,4,FALSE))</f>
        <v>566</v>
      </c>
      <c r="JZ11" s="137"/>
      <c r="KA11" s="136">
        <f>IF(ISERROR(VLOOKUP("Inbred HIPS_"&amp;KA$4&amp;"_"&amp;$JL11,'Turkus Index'!$A:$D,4,FALSE)),"",VLOOKUP("inbred HIPS_"&amp;KA$4&amp;"_"&amp;$JL11,'Turkus Index'!$A:$D,4,FALSE))</f>
        <v>567</v>
      </c>
      <c r="KB11" s="137"/>
      <c r="KC11" s="136">
        <f>IF(ISERROR(VLOOKUP("Inbred HIPS_"&amp;KC$4&amp;"_"&amp;$JL11,'Turkus Index'!$A:$D,4,FALSE)),"",VLOOKUP("inbred HIPS_"&amp;KC$4&amp;"_"&amp;$JL11,'Turkus Index'!$A:$D,4,FALSE))</f>
        <v>568</v>
      </c>
      <c r="KD11" s="137"/>
      <c r="KE11" s="136">
        <f>IF(ISERROR(VLOOKUP("Inbred HIPS_"&amp;KE$4&amp;"_"&amp;$JL11,'Turkus Index'!$A:$D,4,FALSE)),"",VLOOKUP("inbred HIPS_"&amp;KE$4&amp;"_"&amp;$JL11,'Turkus Index'!$A:$D,4,FALSE))</f>
        <v>569</v>
      </c>
      <c r="KF11" s="137"/>
      <c r="KG11" s="136">
        <f>IF(ISERROR(VLOOKUP("Inbred HIPS_"&amp;KG$4&amp;"_"&amp;$JL11,'Turkus Index'!$A:$D,4,FALSE)),"",VLOOKUP("inbred HIPS_"&amp;KG$4&amp;"_"&amp;$JL11,'Turkus Index'!$A:$D,4,FALSE))</f>
        <v>570</v>
      </c>
      <c r="KH11" s="137"/>
      <c r="KM11" s="2"/>
      <c r="KN11" s="2">
        <v>36</v>
      </c>
      <c r="KO11" s="14" t="str">
        <f>IF(ISERROR(VLOOKUP("Hybrid HIPS_"&amp;KO$4&amp;"_"&amp;$KN11,'[1]Missouri Valley Hybrid HIPS'!$A:$P,15,FALSE)),"",VLOOKUP("Hybrid HIPS_"&amp;KO$4&amp;"_"&amp;$KN11,'[1]Missouri Valley Hybrid HIPS'!$A:$P,15,FALSE))</f>
        <v/>
      </c>
      <c r="KP11" s="14" t="str">
        <f>IF(ISERROR(VLOOKUP("Hybrid HIPS_"&amp;KP$4&amp;"_"&amp;$KN11,'[1]Missouri Valley Hybrid HIPS'!$A:$P,15,FALSE)),"",VLOOKUP("Hybrid HIPS_"&amp;KP$4&amp;"_"&amp;$KN11,'[1]Missouri Valley Hybrid HIPS'!$A:$P,15,FALSE))</f>
        <v/>
      </c>
      <c r="KQ11" s="14" t="str">
        <f>IF(ISERROR(VLOOKUP("Hybrid HIPS_"&amp;KQ$4&amp;"_"&amp;$KN11,'[1]Missouri Valley Hybrid HIPS'!$A:$P,15,FALSE)),"",VLOOKUP("Hybrid HIPS_"&amp;KQ$4&amp;"_"&amp;$KN11,'[1]Missouri Valley Hybrid HIPS'!$A:$P,15,FALSE))</f>
        <v/>
      </c>
      <c r="KR11" s="14" t="str">
        <f>IF(ISERROR(VLOOKUP("Hybrid HIPS_"&amp;KR$4&amp;"_"&amp;$KN11,'[1]Missouri Valley Hybrid HIPS'!$A:$P,15,FALSE)),"",VLOOKUP("Hybrid HIPS_"&amp;KR$4&amp;"_"&amp;$KN11,'[1]Missouri Valley Hybrid HIPS'!$A:$P,15,FALSE))</f>
        <v/>
      </c>
      <c r="KS11" s="14" t="str">
        <f>IF(ISERROR(VLOOKUP("Hybrid HIPS_"&amp;KS$4&amp;"_"&amp;$KN11,'[1]Missouri Valley Hybrid HIPS'!$A:$P,15,FALSE)),"",VLOOKUP("Hybrid HIPS_"&amp;KS$4&amp;"_"&amp;$KN11,'[1]Missouri Valley Hybrid HIPS'!$A:$P,15,FALSE))</f>
        <v/>
      </c>
      <c r="KT11" s="14" t="str">
        <f>IF(ISERROR(VLOOKUP("Hybrid HIPS_"&amp;KT$4&amp;"_"&amp;$KN11,'[1]Missouri Valley Hybrid HIPS'!$A:$P,15,FALSE)),"",VLOOKUP("Hybrid HIPS_"&amp;KT$4&amp;"_"&amp;$KN11,'[1]Missouri Valley Hybrid HIPS'!$A:$P,15,FALSE))</f>
        <v/>
      </c>
      <c r="KU11" s="14" t="str">
        <f>IF(ISERROR(VLOOKUP("Hybrid HIPS_"&amp;KU$4&amp;"_"&amp;$KN11,'[1]Missouri Valley Hybrid HIPS'!$A:$P,15,FALSE)),"",VLOOKUP("Hybrid HIPS_"&amp;KU$4&amp;"_"&amp;$KN11,'[1]Missouri Valley Hybrid HIPS'!$A:$P,15,FALSE))</f>
        <v/>
      </c>
      <c r="KV11" s="14" t="str">
        <f>IF(ISERROR(VLOOKUP("Hybrid HIPS_"&amp;KV$4&amp;"_"&amp;$KN11,'[1]Missouri Valley Hybrid HIPS'!$A:$P,15,FALSE)),"",VLOOKUP("Hybrid HIPS_"&amp;KV$4&amp;"_"&amp;$KN11,'[1]Missouri Valley Hybrid HIPS'!$A:$P,15,FALSE))</f>
        <v/>
      </c>
      <c r="KW11" s="14" t="str">
        <f>IF(ISERROR(VLOOKUP("Hybrid HIPS_"&amp;KW$4&amp;"_"&amp;$KN11,'[1]Missouri Valley Hybrid HIPS'!$A:$P,15,FALSE)),"",VLOOKUP("Hybrid HIPS_"&amp;KW$4&amp;"_"&amp;$KN11,'[1]Missouri Valley Hybrid HIPS'!$A:$P,15,FALSE))</f>
        <v/>
      </c>
      <c r="KX11" s="14" t="str">
        <f>IF(ISERROR(VLOOKUP("Hybrid HIPS_"&amp;KX$4&amp;"_"&amp;$KN11,'[1]Missouri Valley Hybrid HIPS'!$A:$P,15,FALSE)),"",VLOOKUP("Hybrid HIPS_"&amp;KX$4&amp;"_"&amp;$KN11,'[1]Missouri Valley Hybrid HIPS'!$A:$P,15,FALSE))</f>
        <v/>
      </c>
      <c r="KY11" s="14" t="str">
        <f>IF(ISERROR(VLOOKUP("Hybrid HIPS_"&amp;KY$4&amp;"_"&amp;$KN11,'[1]Missouri Valley Hybrid HIPS'!$A:$P,15,FALSE)),"",VLOOKUP("Hybrid HIPS_"&amp;KY$4&amp;"_"&amp;$KN11,'[1]Missouri Valley Hybrid HIPS'!$A:$P,15,FALSE))</f>
        <v/>
      </c>
      <c r="KZ11" s="14" t="str">
        <f>IF(ISERROR(VLOOKUP("Hybrid HIPS_"&amp;KZ$4&amp;"_"&amp;$KN11,'[1]Missouri Valley Hybrid HIPS'!$A:$P,15,FALSE)),"",VLOOKUP("Hybrid HIPS_"&amp;KZ$4&amp;"_"&amp;$KN11,'[1]Missouri Valley Hybrid HIPS'!$A:$P,15,FALSE))</f>
        <v/>
      </c>
      <c r="LA11" s="14" t="str">
        <f>IF(ISERROR(VLOOKUP("Hybrid HIPS_"&amp;LA$4&amp;"_"&amp;$KN11,'[1]Missouri Valley Hybrid HIPS'!$A:$P,15,FALSE)),"",VLOOKUP("Hybrid HIPS_"&amp;LA$4&amp;"_"&amp;$KN11,'[1]Missouri Valley Hybrid HIPS'!$A:$P,15,FALSE))</f>
        <v/>
      </c>
      <c r="LB11" s="14" t="str">
        <f>IF(ISERROR(VLOOKUP("Hybrid HIPS_"&amp;LB$4&amp;"_"&amp;$KN11,'[1]Missouri Valley Hybrid HIPS'!$A:$P,15,FALSE)),"",VLOOKUP("Hybrid HIPS_"&amp;LB$4&amp;"_"&amp;$KN11,'[1]Missouri Valley Hybrid HIPS'!$A:$P,15,FALSE))</f>
        <v/>
      </c>
      <c r="LC11" s="14" t="str">
        <f>IF(ISERROR(VLOOKUP("Hybrid HIPS_"&amp;LC$4&amp;"_"&amp;$KN11,'[1]Missouri Valley Hybrid HIPS'!$A:$P,15,FALSE)),"",VLOOKUP("Hybrid HIPS_"&amp;LC$4&amp;"_"&amp;$KN11,'[1]Missouri Valley Hybrid HIPS'!$A:$P,15,FALSE))</f>
        <v/>
      </c>
      <c r="LD11" s="14" t="str">
        <f>IF(ISERROR(VLOOKUP("Hybrid HIPS_"&amp;LD$4&amp;"_"&amp;$KN11,'[1]Missouri Valley Hybrid HIPS'!$A:$P,15,FALSE)),"",VLOOKUP("Hybrid HIPS_"&amp;LD$4&amp;"_"&amp;$KN11,'[1]Missouri Valley Hybrid HIPS'!$A:$P,15,FALSE))</f>
        <v/>
      </c>
      <c r="LE11" s="14" t="str">
        <f>IF(ISERROR(VLOOKUP("Hybrid HIPS_"&amp;LE$4&amp;"_"&amp;$KN11,'[1]Missouri Valley Hybrid HIPS'!$A:$P,15,FALSE)),"",VLOOKUP("Hybrid HIPS_"&amp;LE$4&amp;"_"&amp;$KN11,'[1]Missouri Valley Hybrid HIPS'!$A:$P,15,FALSE))</f>
        <v/>
      </c>
      <c r="LF11" s="14" t="str">
        <f>IF(ISERROR(VLOOKUP("Hybrid HIPS_"&amp;LF$4&amp;"_"&amp;$KN11,'[1]Missouri Valley Hybrid HIPS'!$A:$P,15,FALSE)),"",VLOOKUP("Hybrid HIPS_"&amp;LF$4&amp;"_"&amp;$KN11,'[1]Missouri Valley Hybrid HIPS'!$A:$P,15,FALSE))</f>
        <v/>
      </c>
      <c r="LG11" s="14" t="str">
        <f>IF(ISERROR(VLOOKUP("Hybrid HIPS_"&amp;LG$4&amp;"_"&amp;$KN11,'[1]Missouri Valley Hybrid HIPS'!$A:$P,15,FALSE)),"",VLOOKUP("Hybrid HIPS_"&amp;LG$4&amp;"_"&amp;$KN11,'[1]Missouri Valley Hybrid HIPS'!$A:$P,15,FALSE))</f>
        <v/>
      </c>
      <c r="LH11" s="14">
        <f>IF(ISERROR(VLOOKUP("Hybrid HIPS_"&amp;LH$4&amp;"_"&amp;$KN11,'[1]Missouri Valley Hybrid HIPS'!$A:$P,15,FALSE)),"",VLOOKUP("Hybrid HIPS_"&amp;LH$4&amp;"_"&amp;$KN11,'[1]Missouri Valley Hybrid HIPS'!$A:$P,15,FALSE))</f>
        <v>1744181</v>
      </c>
      <c r="LI11" s="14">
        <f>IF(ISERROR(VLOOKUP("Hybrid HIPS_"&amp;LI$4&amp;"_"&amp;$KN11,'[1]Missouri Valley Hybrid HIPS'!$A:$P,15,FALSE)),"",VLOOKUP("Hybrid HIPS_"&amp;LI$4&amp;"_"&amp;$KN11,'[1]Missouri Valley Hybrid HIPS'!$A:$P,15,FALSE))</f>
        <v>1744197</v>
      </c>
      <c r="LJ11" s="2">
        <v>36</v>
      </c>
      <c r="LK11" s="2"/>
      <c r="LL11"/>
      <c r="LO11">
        <v>79</v>
      </c>
      <c r="LP11" s="69"/>
      <c r="LQ11" s="69"/>
      <c r="LR11" s="136">
        <f>IF(ISERROR(VLOOKUP("Inbred HIPS_"&amp;LR$4&amp;"_"&amp;$LO11,'[1]Missouri Valley Inbred HIPS'!$A:$P,15,FALSE)),"",VLOOKUP("Inbred HIPS_"&amp;LR$4&amp;"_"&amp;$LO11,'[1]Missouri Valley Inbred HIPS'!$A:$P,15,FALSE))</f>
        <v>1729433</v>
      </c>
      <c r="LS11" s="137"/>
      <c r="LT11" s="136">
        <f>IF(ISERROR(VLOOKUP("Inbred HIPS_"&amp;LT$4&amp;"_"&amp;$LO11,'[1]Missouri Valley Inbred HIPS'!$A:$P,15,FALSE)),"",VLOOKUP("Inbred HIPS_"&amp;LT$4&amp;"_"&amp;$LO11,'[1]Missouri Valley Inbred HIPS'!$A:$P,15,FALSE))</f>
        <v>1729674</v>
      </c>
      <c r="LU11" s="137"/>
      <c r="LV11" s="136">
        <f>IF(ISERROR(VLOOKUP("Inbred HIPS_"&amp;LV$4&amp;"_"&amp;$LO11,'[1]Missouri Valley Inbred HIPS'!$A:$P,15,FALSE)),"",VLOOKUP("Inbred HIPS_"&amp;LV$4&amp;"_"&amp;$LO11,'[1]Missouri Valley Inbred HIPS'!$A:$P,15,FALSE))</f>
        <v>1729634</v>
      </c>
      <c r="LW11" s="137"/>
      <c r="LX11" s="136">
        <f>IF(ISERROR(VLOOKUP("Inbred HIPS_"&amp;LX$4&amp;"_"&amp;$LO11,'[1]Missouri Valley Inbred HIPS'!$A:$P,15,FALSE)),"",VLOOKUP("Inbred HIPS_"&amp;LX$4&amp;"_"&amp;$LO11,'[1]Missouri Valley Inbred HIPS'!$A:$P,15,FALSE))</f>
        <v>1729649</v>
      </c>
      <c r="LY11" s="137"/>
      <c r="LZ11" s="136">
        <f>IF(ISERROR(VLOOKUP("Inbred HIPS_"&amp;LZ$4&amp;"_"&amp;$LO11,'[1]Missouri Valley Inbred HIPS'!$A:$P,15,FALSE)),"",VLOOKUP("Inbred HIPS_"&amp;LZ$4&amp;"_"&amp;$LO11,'[1]Missouri Valley Inbred HIPS'!$A:$P,15,FALSE))</f>
        <v>1729670</v>
      </c>
      <c r="MA11" s="137"/>
      <c r="MB11" s="136">
        <f>IF(ISERROR(VLOOKUP("Inbred HIPS_"&amp;MB$4&amp;"_"&amp;$LO11,'[1]Missouri Valley Inbred HIPS'!$A:$P,15,FALSE)),"",VLOOKUP("Inbred HIPS_"&amp;MB$4&amp;"_"&amp;$LO11,'[1]Missouri Valley Inbred HIPS'!$A:$P,15,FALSE))</f>
        <v>1729733</v>
      </c>
      <c r="MC11" s="137"/>
      <c r="MD11" s="136">
        <f>IF(ISERROR(VLOOKUP("Inbred HIPS_"&amp;MD$4&amp;"_"&amp;$LO11,'[1]Missouri Valley Inbred HIPS'!$A:$P,15,FALSE)),"",VLOOKUP("Inbred HIPS_"&amp;MD$4&amp;"_"&amp;$LO11,'[1]Missouri Valley Inbred HIPS'!$A:$P,15,FALSE))</f>
        <v>1729518</v>
      </c>
      <c r="ME11" s="137"/>
      <c r="MF11" s="136">
        <f>IF(ISERROR(VLOOKUP("Inbred HIPS_"&amp;MF$4&amp;"_"&amp;$LO11,'[1]Missouri Valley Inbred HIPS'!$A:$P,15,FALSE)),"",VLOOKUP("Inbred HIPS_"&amp;MF$4&amp;"_"&amp;$LO11,'[1]Missouri Valley Inbred HIPS'!$A:$P,15,FALSE))</f>
        <v>1729702</v>
      </c>
      <c r="MG11" s="137"/>
      <c r="MH11" s="136">
        <f>IF(ISERROR(VLOOKUP("Inbred HIPS_"&amp;MH$4&amp;"_"&amp;$LO11,'[1]Missouri Valley Inbred HIPS'!$A:$P,15,FALSE)),"",VLOOKUP("Inbred HIPS_"&amp;MH$4&amp;"_"&amp;$LO11,'[1]Missouri Valley Inbred HIPS'!$A:$P,15,FALSE))</f>
        <v>1729546</v>
      </c>
      <c r="MI11" s="137"/>
      <c r="MJ11" s="136">
        <f>IF(ISERROR(VLOOKUP("Inbred HIPS_"&amp;MJ$4&amp;"_"&amp;$LO11,'[1]Missouri Valley Inbred HIPS'!$A:$P,15,FALSE)),"",VLOOKUP("Inbred HIPS_"&amp;MJ$4&amp;"_"&amp;$LO11,'[1]Missouri Valley Inbred HIPS'!$A:$P,15,FALSE))</f>
        <v>1729434</v>
      </c>
      <c r="MK11" s="137"/>
      <c r="MQ11" s="2"/>
      <c r="MR11" s="2">
        <v>36</v>
      </c>
      <c r="MS11" s="14" t="str">
        <f>IF(ISERROR(VLOOKUP("Hybrid HIPS_"&amp;MS$4&amp;"_"&amp;$KN11,'[1]Missouri Valley Hybrid HIPS'!$A:$P,15,FALSE)),"",VLOOKUP("Hybrid HIPS_"&amp;MS$4&amp;"_"&amp;$KN11,'[1]Missouri Valley Hybrid HIPS'!$A:$P,15,FALSE))</f>
        <v/>
      </c>
      <c r="MT11" s="14" t="str">
        <f>IF(ISERROR(VLOOKUP("Hybrid HIPS_"&amp;MT$4&amp;"_"&amp;$KN11,'[1]Missouri Valley Hybrid HIPS'!$A:$P,15,FALSE)),"",VLOOKUP("Hybrid HIPS_"&amp;MT$4&amp;"_"&amp;$KN11,'[1]Missouri Valley Hybrid HIPS'!$A:$P,15,FALSE))</f>
        <v/>
      </c>
      <c r="MU11" s="14" t="str">
        <f>IF(ISERROR(VLOOKUP("Hybrid HIPS_"&amp;MU$4&amp;"_"&amp;$KN11,'[1]Missouri Valley Hybrid HIPS'!$A:$P,15,FALSE)),"",VLOOKUP("Hybrid HIPS_"&amp;MU$4&amp;"_"&amp;$KN11,'[1]Missouri Valley Hybrid HIPS'!$A:$P,15,FALSE))</f>
        <v/>
      </c>
      <c r="MV11" s="14" t="str">
        <f>IF(ISERROR(VLOOKUP("Hybrid HIPS_"&amp;MV$4&amp;"_"&amp;$KN11,'[1]Missouri Valley Hybrid HIPS'!$A:$P,15,FALSE)),"",VLOOKUP("Hybrid HIPS_"&amp;MV$4&amp;"_"&amp;$KN11,'[1]Missouri Valley Hybrid HIPS'!$A:$P,15,FALSE))</f>
        <v/>
      </c>
      <c r="MW11" s="14" t="str">
        <f>IF(ISERROR(VLOOKUP("Hybrid HIPS_"&amp;MW$4&amp;"_"&amp;$KN11,'[1]Missouri Valley Hybrid HIPS'!$A:$P,15,FALSE)),"",VLOOKUP("Hybrid HIPS_"&amp;MW$4&amp;"_"&amp;$KN11,'[1]Missouri Valley Hybrid HIPS'!$A:$P,15,FALSE))</f>
        <v/>
      </c>
      <c r="MX11" s="14" t="str">
        <f>IF(ISERROR(VLOOKUP("Hybrid HIPS_"&amp;MX$4&amp;"_"&amp;$KN11,'[1]Missouri Valley Hybrid HIPS'!$A:$P,15,FALSE)),"",VLOOKUP("Hybrid HIPS_"&amp;MX$4&amp;"_"&amp;$KN11,'[1]Missouri Valley Hybrid HIPS'!$A:$P,15,FALSE))</f>
        <v/>
      </c>
      <c r="MY11" s="14" t="str">
        <f>IF(ISERROR(VLOOKUP("Hybrid HIPS_"&amp;MY$4&amp;"_"&amp;$KN11,'[1]Missouri Valley Hybrid HIPS'!$A:$P,15,FALSE)),"",VLOOKUP("Hybrid HIPS_"&amp;MY$4&amp;"_"&amp;$KN11,'[1]Missouri Valley Hybrid HIPS'!$A:$P,15,FALSE))</f>
        <v/>
      </c>
      <c r="MZ11" s="14" t="str">
        <f>IF(ISERROR(VLOOKUP("Hybrid HIPS_"&amp;MZ$4&amp;"_"&amp;$KN11,'[1]Missouri Valley Hybrid HIPS'!$A:$P,15,FALSE)),"",VLOOKUP("Hybrid HIPS_"&amp;MZ$4&amp;"_"&amp;$KN11,'[1]Missouri Valley Hybrid HIPS'!$A:$P,15,FALSE))</f>
        <v/>
      </c>
      <c r="NA11" s="14" t="str">
        <f>IF(ISERROR(VLOOKUP("Hybrid HIPS_"&amp;NA$4&amp;"_"&amp;$KN11,'[1]Missouri Valley Hybrid HIPS'!$A:$P,15,FALSE)),"",VLOOKUP("Hybrid HIPS_"&amp;NA$4&amp;"_"&amp;$KN11,'[1]Missouri Valley Hybrid HIPS'!$A:$P,15,FALSE))</f>
        <v/>
      </c>
      <c r="NB11" s="14" t="str">
        <f>IF(ISERROR(VLOOKUP("Hybrid HIPS_"&amp;NB$4&amp;"_"&amp;$KN11,'[1]Missouri Valley Hybrid HIPS'!$A:$P,15,FALSE)),"",VLOOKUP("Hybrid HIPS_"&amp;NB$4&amp;"_"&amp;$KN11,'[1]Missouri Valley Hybrid HIPS'!$A:$P,15,FALSE))</f>
        <v/>
      </c>
      <c r="NC11" s="14" t="str">
        <f>IF(ISERROR(VLOOKUP("Hybrid HIPS_"&amp;NC$4&amp;"_"&amp;$KN11,'[1]Missouri Valley Hybrid HIPS'!$A:$P,15,FALSE)),"",VLOOKUP("Hybrid HIPS_"&amp;NC$4&amp;"_"&amp;$KN11,'[1]Missouri Valley Hybrid HIPS'!$A:$P,15,FALSE))</f>
        <v/>
      </c>
      <c r="ND11" s="14" t="str">
        <f>IF(ISERROR(VLOOKUP("Hybrid HIPS_"&amp;ND$4&amp;"_"&amp;$KN11,'[1]Missouri Valley Hybrid HIPS'!$A:$P,15,FALSE)),"",VLOOKUP("Hybrid HIPS_"&amp;ND$4&amp;"_"&amp;$KN11,'[1]Missouri Valley Hybrid HIPS'!$A:$P,15,FALSE))</f>
        <v/>
      </c>
      <c r="NE11" s="14" t="str">
        <f>IF(ISERROR(VLOOKUP("Hybrid HIPS_"&amp;NE$4&amp;"_"&amp;$KN11,'[1]Missouri Valley Hybrid HIPS'!$A:$P,15,FALSE)),"",VLOOKUP("Hybrid HIPS_"&amp;NE$4&amp;"_"&amp;$KN11,'[1]Missouri Valley Hybrid HIPS'!$A:$P,15,FALSE))</f>
        <v/>
      </c>
      <c r="NF11" s="14" t="str">
        <f>IF(ISERROR(VLOOKUP("Hybrid HIPS_"&amp;NF$4&amp;"_"&amp;$KN11,'[1]Missouri Valley Hybrid HIPS'!$A:$P,15,FALSE)),"",VLOOKUP("Hybrid HIPS_"&amp;NF$4&amp;"_"&amp;$KN11,'[1]Missouri Valley Hybrid HIPS'!$A:$P,15,FALSE))</f>
        <v/>
      </c>
      <c r="NG11" s="14" t="str">
        <f>IF(ISERROR(VLOOKUP("Hybrid HIPS_"&amp;NG$4&amp;"_"&amp;$KN11,'[1]Missouri Valley Hybrid HIPS'!$A:$P,15,FALSE)),"",VLOOKUP("Hybrid HIPS_"&amp;NG$4&amp;"_"&amp;$KN11,'[1]Missouri Valley Hybrid HIPS'!$A:$P,15,FALSE))</f>
        <v/>
      </c>
      <c r="NH11" s="14" t="str">
        <f>IF(ISERROR(VLOOKUP("Hybrid HIPS_"&amp;NH$4&amp;"_"&amp;$KN11,'[1]Missouri Valley Hybrid HIPS'!$A:$P,15,FALSE)),"",VLOOKUP("Hybrid HIPS_"&amp;NH$4&amp;"_"&amp;$KN11,'[1]Missouri Valley Hybrid HIPS'!$A:$P,15,FALSE))</f>
        <v/>
      </c>
      <c r="NI11" s="14" t="str">
        <f>IF(ISERROR(VLOOKUP("Hybrid HIPS_"&amp;NI$4&amp;"_"&amp;$KN11,'[1]Missouri Valley Hybrid HIPS'!$A:$P,15,FALSE)),"",VLOOKUP("Hybrid HIPS_"&amp;NI$4&amp;"_"&amp;$KN11,'[1]Missouri Valley Hybrid HIPS'!$A:$P,15,FALSE))</f>
        <v/>
      </c>
      <c r="NJ11" s="14" t="str">
        <f>IF(ISERROR(VLOOKUP("Hybrid HIPS_"&amp;NJ$4&amp;"_"&amp;$KN11,'[1]Missouri Valley Hybrid HIPS'!$A:$P,15,FALSE)),"",VLOOKUP("Hybrid HIPS_"&amp;NJ$4&amp;"_"&amp;$KN11,'[1]Missouri Valley Hybrid HIPS'!$A:$P,15,FALSE))</f>
        <v/>
      </c>
      <c r="NK11" s="14" t="str">
        <f>IF(ISERROR(VLOOKUP("Hybrid HIPS_"&amp;NK$4&amp;"_"&amp;$KN11,'[1]Missouri Valley Hybrid HIPS'!$A:$P,15,FALSE)),"",VLOOKUP("Hybrid HIPS_"&amp;NK$4&amp;"_"&amp;$KN11,'[1]Missouri Valley Hybrid HIPS'!$A:$P,15,FALSE))</f>
        <v/>
      </c>
      <c r="NL11" s="14">
        <v>11</v>
      </c>
      <c r="NM11" s="14">
        <v>11</v>
      </c>
      <c r="NN11" s="2">
        <v>36</v>
      </c>
      <c r="NO11" s="2"/>
      <c r="NP11"/>
      <c r="NS11">
        <v>79</v>
      </c>
      <c r="NT11" s="69"/>
      <c r="NU11" s="69"/>
      <c r="NV11" s="136">
        <f t="shared" ref="NV11" si="52">NV13+1</f>
        <v>51</v>
      </c>
      <c r="NW11" s="137"/>
      <c r="NX11" s="136">
        <f t="shared" ref="NX11" si="53">NX13+1</f>
        <v>51</v>
      </c>
      <c r="NY11" s="137"/>
      <c r="NZ11" s="136">
        <f t="shared" ref="NZ11" si="54">NZ13+1</f>
        <v>51</v>
      </c>
      <c r="OA11" s="137"/>
      <c r="OB11" s="136">
        <f t="shared" ref="OB11" si="55">OB13+1</f>
        <v>51</v>
      </c>
      <c r="OC11" s="137"/>
      <c r="OD11" s="136">
        <f t="shared" ref="OD11" si="56">OD13+1</f>
        <v>51</v>
      </c>
      <c r="OE11" s="137"/>
      <c r="OF11" s="136">
        <f t="shared" ref="OF11" si="57">OF13+1</f>
        <v>51</v>
      </c>
      <c r="OG11" s="137"/>
      <c r="OH11" s="136">
        <f t="shared" ref="OH11" si="58">OH13+1</f>
        <v>51</v>
      </c>
      <c r="OI11" s="137"/>
      <c r="OJ11" s="136">
        <f t="shared" ref="OJ11" si="59">OJ13+1</f>
        <v>51</v>
      </c>
      <c r="OK11" s="137"/>
      <c r="OL11" s="136">
        <f t="shared" ref="OL11" si="60">OL13+1</f>
        <v>51</v>
      </c>
      <c r="OM11" s="137"/>
      <c r="ON11" s="136">
        <f t="shared" ref="ON11" si="61">ON13+1</f>
        <v>51</v>
      </c>
      <c r="OO11" s="137"/>
    </row>
    <row r="12" spans="1:406" x14ac:dyDescent="0.45">
      <c r="D12" s="2"/>
      <c r="E12" s="2">
        <v>35</v>
      </c>
      <c r="F12" s="14" t="str">
        <f>IF(ISERROR(VLOOKUP("Hybrid HIPS"&amp;"_"&amp;F$4&amp;"_"&amp;$E12,'Turkus Index'!$A:$D,4,FALSE)),"NA",VLOOKUP("Hybrid HIPS"&amp;"_"&amp;F$4&amp;"_"&amp;$E12,'Turkus Index'!$A:$D,4,FALSE))</f>
        <v>NA</v>
      </c>
      <c r="G12" s="14" t="str">
        <f>IF(ISERROR(VLOOKUP("Hybrid HIPS"&amp;"_"&amp;G$4&amp;"_"&amp;$E12,'Turkus Index'!$A:$D,4,FALSE)),"NA",VLOOKUP("Hybrid HIPS"&amp;"_"&amp;G$4&amp;"_"&amp;$E12,'Turkus Index'!$A:$D,4,FALSE))</f>
        <v>NA</v>
      </c>
      <c r="H12" s="14" t="str">
        <f>IF(ISERROR(VLOOKUP("Hybrid HIPS"&amp;"_"&amp;H$4&amp;"_"&amp;$E12,'Turkus Index'!$A:$D,4,FALSE)),"NA",VLOOKUP("Hybrid HIPS"&amp;"_"&amp;H$4&amp;"_"&amp;$E12,'Turkus Index'!$A:$D,4,FALSE))</f>
        <v>NA</v>
      </c>
      <c r="I12" s="14" t="str">
        <f>IF(ISERROR(VLOOKUP("Hybrid HIPS"&amp;"_"&amp;I$4&amp;"_"&amp;$E12,'Turkus Index'!$A:$D,4,FALSE)),"NA",VLOOKUP("Hybrid HIPS"&amp;"_"&amp;I$4&amp;"_"&amp;$E12,'Turkus Index'!$A:$D,4,FALSE))</f>
        <v>NA</v>
      </c>
      <c r="J12" s="14" t="str">
        <f>IF(ISERROR(VLOOKUP("Hybrid HIPS"&amp;"_"&amp;J$4&amp;"_"&amp;$E12,'Turkus Index'!$A:$D,4,FALSE)),"NA",VLOOKUP("Hybrid HIPS"&amp;"_"&amp;J$4&amp;"_"&amp;$E12,'Turkus Index'!$A:$D,4,FALSE))</f>
        <v>NA</v>
      </c>
      <c r="K12" s="14" t="str">
        <f>IF(ISERROR(VLOOKUP("Hybrid HIPS"&amp;"_"&amp;K$4&amp;"_"&amp;$E12,'Turkus Index'!$A:$D,4,FALSE)),"NA",VLOOKUP("Hybrid HIPS"&amp;"_"&amp;K$4&amp;"_"&amp;$E12,'Turkus Index'!$A:$D,4,FALSE))</f>
        <v>NA</v>
      </c>
      <c r="L12" s="14" t="str">
        <f>IF(ISERROR(VLOOKUP("Hybrid HIPS"&amp;"_"&amp;L$4&amp;"_"&amp;$E12,'Turkus Index'!$A:$D,4,FALSE)),"NA",VLOOKUP("Hybrid HIPS"&amp;"_"&amp;L$4&amp;"_"&amp;$E12,'Turkus Index'!$A:$D,4,FALSE))</f>
        <v>NA</v>
      </c>
      <c r="M12" s="14" t="str">
        <f>IF(ISERROR(VLOOKUP("Hybrid HIPS"&amp;"_"&amp;M$4&amp;"_"&amp;$E12,'Turkus Index'!$A:$D,4,FALSE)),"NA",VLOOKUP("Hybrid HIPS"&amp;"_"&amp;M$4&amp;"_"&amp;$E12,'Turkus Index'!$A:$D,4,FALSE))</f>
        <v>NA</v>
      </c>
      <c r="N12" s="14" t="str">
        <f>IF(ISERROR(VLOOKUP("Hybrid HIPS"&amp;"_"&amp;N$4&amp;"_"&amp;$E12,'Turkus Index'!$A:$D,4,FALSE)),"NA",VLOOKUP("Hybrid HIPS"&amp;"_"&amp;N$4&amp;"_"&amp;$E12,'Turkus Index'!$A:$D,4,FALSE))</f>
        <v>NA</v>
      </c>
      <c r="O12" s="14" t="str">
        <f>IF(ISERROR(VLOOKUP("Hybrid HIPS"&amp;"_"&amp;O$4&amp;"_"&amp;$E12,'Turkus Index'!$A:$D,4,FALSE)),"NA",VLOOKUP("Hybrid HIPS"&amp;"_"&amp;O$4&amp;"_"&amp;$E12,'Turkus Index'!$A:$D,4,FALSE))</f>
        <v>NA</v>
      </c>
      <c r="P12" s="14" t="str">
        <f>IF(ISERROR(VLOOKUP("Hybrid HIPS"&amp;"_"&amp;P$4&amp;"_"&amp;$E12,'Turkus Index'!$A:$D,4,FALSE)),"NA",VLOOKUP("Hybrid HIPS"&amp;"_"&amp;P$4&amp;"_"&amp;$E12,'Turkus Index'!$A:$D,4,FALSE))</f>
        <v>NA</v>
      </c>
      <c r="Q12" s="14" t="str">
        <f>IF(ISERROR(VLOOKUP("Hybrid HIPS"&amp;"_"&amp;Q$4&amp;"_"&amp;$E12,'Turkus Index'!$A:$D,4,FALSE)),"NA",VLOOKUP("Hybrid HIPS"&amp;"_"&amp;Q$4&amp;"_"&amp;$E12,'Turkus Index'!$A:$D,4,FALSE))</f>
        <v>NA</v>
      </c>
      <c r="R12" s="14" t="str">
        <f>IF(ISERROR(VLOOKUP("Hybrid HIPS"&amp;"_"&amp;R$4&amp;"_"&amp;$E12,'Turkus Index'!$A:$D,4,FALSE)),"NA",VLOOKUP("Hybrid HIPS"&amp;"_"&amp;R$4&amp;"_"&amp;$E12,'Turkus Index'!$A:$D,4,FALSE))</f>
        <v>NA</v>
      </c>
      <c r="S12" s="14" t="str">
        <f>IF(ISERROR(VLOOKUP("Hybrid HIPS"&amp;"_"&amp;S$4&amp;"_"&amp;$E12,'Turkus Index'!$A:$D,4,FALSE)),"NA",VLOOKUP("Hybrid HIPS"&amp;"_"&amp;S$4&amp;"_"&amp;$E12,'Turkus Index'!$A:$D,4,FALSE))</f>
        <v>NA</v>
      </c>
      <c r="T12" s="14" t="str">
        <f>IF(ISERROR(VLOOKUP("Hybrid HIPS"&amp;"_"&amp;T$4&amp;"_"&amp;$E12,'Turkus Index'!$A:$D,4,FALSE)),"NA",VLOOKUP("Hybrid HIPS"&amp;"_"&amp;T$4&amp;"_"&amp;$E12,'Turkus Index'!$A:$D,4,FALSE))</f>
        <v>NA</v>
      </c>
      <c r="U12" s="14" t="str">
        <f>IF(ISERROR(VLOOKUP("Hybrid HIPS"&amp;"_"&amp;U$4&amp;"_"&amp;$E12,'Turkus Index'!$A:$D,4,FALSE)),"NA",VLOOKUP("Hybrid HIPS"&amp;"_"&amp;U$4&amp;"_"&amp;$E12,'Turkus Index'!$A:$D,4,FALSE))</f>
        <v>NA</v>
      </c>
      <c r="V12" s="14" t="str">
        <f>IF(ISERROR(VLOOKUP("Hybrid HIPS"&amp;"_"&amp;V$4&amp;"_"&amp;$E12,'Turkus Index'!$A:$D,4,FALSE)),"NA",VLOOKUP("Hybrid HIPS"&amp;"_"&amp;V$4&amp;"_"&amp;$E12,'Turkus Index'!$A:$D,4,FALSE))</f>
        <v>NA</v>
      </c>
      <c r="W12" s="14" t="str">
        <f>IF(ISERROR(VLOOKUP("Hybrid HIPS"&amp;"_"&amp;W$4&amp;"_"&amp;$E12,'Turkus Index'!$A:$D,4,FALSE)),"NA",VLOOKUP("Hybrid HIPS"&amp;"_"&amp;W$4&amp;"_"&amp;$E12,'Turkus Index'!$A:$D,4,FALSE))</f>
        <v>NA</v>
      </c>
      <c r="X12" s="19" t="str">
        <f>IF(ISERROR(VLOOKUP("Hybrid HIPS"&amp;"_"&amp;X$4&amp;"_"&amp;$E12,'Turkus Index'!$A:$D,4,FALSE)),"NA",VLOOKUP("Hybrid HIPS"&amp;"_"&amp;X$4&amp;"_"&amp;$E12,'Turkus Index'!$A:$D,4,FALSE))</f>
        <v>NA</v>
      </c>
      <c r="Y12" s="30">
        <f>IF(ISERROR(VLOOKUP("Hybrid HIPS"&amp;"_"&amp;Y$4&amp;"_"&amp;$E12,'Turkus Index'!$A:$D,4,FALSE)),"NA",VLOOKUP("Hybrid HIPS"&amp;"_"&amp;Y$4&amp;"_"&amp;$E12,'Turkus Index'!$A:$D,4,FALSE))</f>
        <v>204</v>
      </c>
      <c r="Z12" s="31">
        <f>IF(ISERROR(VLOOKUP("Hybrid HIPS"&amp;"_"&amp;Z$4&amp;"_"&amp;$E12,'Turkus Index'!$A:$D,4,FALSE)),"NA",VLOOKUP("Hybrid HIPS"&amp;"_"&amp;Z$4&amp;"_"&amp;$E12,'Turkus Index'!$A:$D,4,FALSE))</f>
        <v>205</v>
      </c>
      <c r="AA12" s="2">
        <v>35</v>
      </c>
      <c r="AB12" s="2"/>
      <c r="AC12"/>
      <c r="AD12"/>
      <c r="AE12"/>
      <c r="AH12">
        <v>78</v>
      </c>
      <c r="AI12" s="69" t="s">
        <v>545</v>
      </c>
      <c r="AJ12" s="69"/>
      <c r="AK12" s="139">
        <v>560</v>
      </c>
      <c r="AL12" s="140"/>
      <c r="AM12" s="139">
        <v>559</v>
      </c>
      <c r="AN12" s="140"/>
      <c r="AO12" s="139">
        <v>558</v>
      </c>
      <c r="AP12" s="140"/>
      <c r="AQ12" s="139">
        <v>557</v>
      </c>
      <c r="AR12" s="140"/>
      <c r="AS12" s="139">
        <v>556</v>
      </c>
      <c r="AT12" s="140"/>
      <c r="AU12" s="139">
        <v>555</v>
      </c>
      <c r="AV12" s="140"/>
      <c r="AW12" s="139">
        <v>554</v>
      </c>
      <c r="AX12" s="140"/>
      <c r="AY12" s="139">
        <v>553</v>
      </c>
      <c r="AZ12" s="140"/>
      <c r="BA12" s="139">
        <v>552</v>
      </c>
      <c r="BB12" s="140"/>
      <c r="BC12" s="139">
        <v>551</v>
      </c>
      <c r="BD12" s="140"/>
      <c r="BE12" s="69" t="s">
        <v>545</v>
      </c>
      <c r="BF12" s="69"/>
      <c r="BG12"/>
      <c r="BH12"/>
      <c r="BI12"/>
      <c r="BJ12"/>
      <c r="BK12"/>
      <c r="BL12"/>
      <c r="BM12"/>
      <c r="BN12"/>
      <c r="BO12"/>
      <c r="BP12"/>
      <c r="BQ12"/>
      <c r="BR12"/>
      <c r="BS12"/>
      <c r="BT12" s="2"/>
      <c r="BU12" s="2">
        <v>35</v>
      </c>
      <c r="BV12" s="14" t="str">
        <f>IF(ISERROR(VLOOKUP("Hybrid HIPS"&amp;"_"&amp;BV$4&amp;"_"&amp;$E12,'Turkus Index'!$A:$D,4,FALSE)),"NA",VLOOKUP("Hybrid HIPS"&amp;"_"&amp;BV$4&amp;"_"&amp;$E12,'Turkus Index'!$A:$D,4,FALSE))</f>
        <v>NA</v>
      </c>
      <c r="BW12" s="14" t="str">
        <f>IF(ISERROR(VLOOKUP("Hybrid HIPS"&amp;"_"&amp;BW$4&amp;"_"&amp;$E12,'Turkus Index'!$A:$D,4,FALSE)),"NA",VLOOKUP("Hybrid HIPS"&amp;"_"&amp;BW$4&amp;"_"&amp;$E12,'Turkus Index'!$A:$D,4,FALSE))</f>
        <v>NA</v>
      </c>
      <c r="BX12" s="14" t="str">
        <f>IF(ISERROR(VLOOKUP("Hybrid HIPS"&amp;"_"&amp;BX$4&amp;"_"&amp;$E12,'Turkus Index'!$A:$D,4,FALSE)),"NA",VLOOKUP("Hybrid HIPS"&amp;"_"&amp;BX$4&amp;"_"&amp;$E12,'Turkus Index'!$A:$D,4,FALSE))</f>
        <v>NA</v>
      </c>
      <c r="BY12" s="14" t="str">
        <f>IF(ISERROR(VLOOKUP("Hybrid HIPS"&amp;"_"&amp;BY$4&amp;"_"&amp;$E12,'Turkus Index'!$A:$D,4,FALSE)),"NA",VLOOKUP("Hybrid HIPS"&amp;"_"&amp;BY$4&amp;"_"&amp;$E12,'Turkus Index'!$A:$D,4,FALSE))</f>
        <v>NA</v>
      </c>
      <c r="BZ12" s="14" t="str">
        <f>IF(ISERROR(VLOOKUP("Hybrid HIPS"&amp;"_"&amp;BZ$4&amp;"_"&amp;$E12,'Turkus Index'!$A:$D,4,FALSE)),"NA",VLOOKUP("Hybrid HIPS"&amp;"_"&amp;BZ$4&amp;"_"&amp;$E12,'Turkus Index'!$A:$D,4,FALSE))</f>
        <v>NA</v>
      </c>
      <c r="CA12" s="14" t="str">
        <f>IF(ISERROR(VLOOKUP("Hybrid HIPS"&amp;"_"&amp;CA$4&amp;"_"&amp;$E12,'Turkus Index'!$A:$D,4,FALSE)),"NA",VLOOKUP("Hybrid HIPS"&amp;"_"&amp;CA$4&amp;"_"&amp;$E12,'Turkus Index'!$A:$D,4,FALSE))</f>
        <v>NA</v>
      </c>
      <c r="CB12" s="14" t="str">
        <f>IF(ISERROR(VLOOKUP("Hybrid HIPS"&amp;"_"&amp;CB$4&amp;"_"&amp;$E12,'Turkus Index'!$A:$D,4,FALSE)),"NA",VLOOKUP("Hybrid HIPS"&amp;"_"&amp;CB$4&amp;"_"&amp;$E12,'Turkus Index'!$A:$D,4,FALSE))</f>
        <v>NA</v>
      </c>
      <c r="CC12" s="14" t="str">
        <f>IF(ISERROR(VLOOKUP("Hybrid HIPS"&amp;"_"&amp;CC$4&amp;"_"&amp;$E12,'Turkus Index'!$A:$D,4,FALSE)),"NA",VLOOKUP("Hybrid HIPS"&amp;"_"&amp;CC$4&amp;"_"&amp;$E12,'Turkus Index'!$A:$D,4,FALSE))</f>
        <v>NA</v>
      </c>
      <c r="CD12" s="14" t="str">
        <f>IF(ISERROR(VLOOKUP("Hybrid HIPS"&amp;"_"&amp;CD$4&amp;"_"&amp;$E12,'Turkus Index'!$A:$D,4,FALSE)),"NA",VLOOKUP("Hybrid HIPS"&amp;"_"&amp;CD$4&amp;"_"&amp;$E12,'Turkus Index'!$A:$D,4,FALSE))</f>
        <v>NA</v>
      </c>
      <c r="CE12" s="14" t="str">
        <f>IF(ISERROR(VLOOKUP("Hybrid HIPS"&amp;"_"&amp;CE$4&amp;"_"&amp;$E12,'Turkus Index'!$A:$D,4,FALSE)),"NA",VLOOKUP("Hybrid HIPS"&amp;"_"&amp;CE$4&amp;"_"&amp;$E12,'Turkus Index'!$A:$D,4,FALSE))</f>
        <v>NA</v>
      </c>
      <c r="CF12" s="14" t="str">
        <f>IF(ISERROR(VLOOKUP("Hybrid HIPS"&amp;"_"&amp;CF$4&amp;"_"&amp;$E12,'Turkus Index'!$A:$D,4,FALSE)),"NA",VLOOKUP("Hybrid HIPS"&amp;"_"&amp;CF$4&amp;"_"&amp;$E12,'Turkus Index'!$A:$D,4,FALSE))</f>
        <v>NA</v>
      </c>
      <c r="CG12" s="14" t="str">
        <f>IF(ISERROR(VLOOKUP("Hybrid HIPS"&amp;"_"&amp;CG$4&amp;"_"&amp;$E12,'Turkus Index'!$A:$D,4,FALSE)),"NA",VLOOKUP("Hybrid HIPS"&amp;"_"&amp;CG$4&amp;"_"&amp;$E12,'Turkus Index'!$A:$D,4,FALSE))</f>
        <v>NA</v>
      </c>
      <c r="CH12" s="14" t="str">
        <f>IF(ISERROR(VLOOKUP("Hybrid HIPS"&amp;"_"&amp;CH$4&amp;"_"&amp;$E12,'Turkus Index'!$A:$D,4,FALSE)),"NA",VLOOKUP("Hybrid HIPS"&amp;"_"&amp;CH$4&amp;"_"&amp;$E12,'Turkus Index'!$A:$D,4,FALSE))</f>
        <v>NA</v>
      </c>
      <c r="CI12" s="14" t="str">
        <f>IF(ISERROR(VLOOKUP("Hybrid HIPS"&amp;"_"&amp;CI$4&amp;"_"&amp;$E12,'Turkus Index'!$A:$D,4,FALSE)),"NA",VLOOKUP("Hybrid HIPS"&amp;"_"&amp;CI$4&amp;"_"&amp;$E12,'Turkus Index'!$A:$D,4,FALSE))</f>
        <v>NA</v>
      </c>
      <c r="CJ12" s="14" t="str">
        <f>IF(ISERROR(VLOOKUP("Hybrid HIPS"&amp;"_"&amp;CJ$4&amp;"_"&amp;$E12,'Turkus Index'!$A:$D,4,FALSE)),"NA",VLOOKUP("Hybrid HIPS"&amp;"_"&amp;CJ$4&amp;"_"&amp;$E12,'Turkus Index'!$A:$D,4,FALSE))</f>
        <v>NA</v>
      </c>
      <c r="CK12" s="14" t="str">
        <f>IF(ISERROR(VLOOKUP("Hybrid HIPS"&amp;"_"&amp;CK$4&amp;"_"&amp;$E12,'Turkus Index'!$A:$D,4,FALSE)),"NA",VLOOKUP("Hybrid HIPS"&amp;"_"&amp;CK$4&amp;"_"&amp;$E12,'Turkus Index'!$A:$D,4,FALSE))</f>
        <v>NA</v>
      </c>
      <c r="CL12" s="14" t="str">
        <f>IF(ISERROR(VLOOKUP("Hybrid HIPS"&amp;"_"&amp;CL$4&amp;"_"&amp;$E12,'Turkus Index'!$A:$D,4,FALSE)),"NA",VLOOKUP("Hybrid HIPS"&amp;"_"&amp;CL$4&amp;"_"&amp;$E12,'Turkus Index'!$A:$D,4,FALSE))</f>
        <v>NA</v>
      </c>
      <c r="CM12" s="14" t="str">
        <f>IF(ISERROR(VLOOKUP("Hybrid HIPS"&amp;"_"&amp;CM$4&amp;"_"&amp;$E12,'Turkus Index'!$A:$D,4,FALSE)),"NA",VLOOKUP("Hybrid HIPS"&amp;"_"&amp;CM$4&amp;"_"&amp;$E12,'Turkus Index'!$A:$D,4,FALSE))</f>
        <v>NA</v>
      </c>
      <c r="CN12" s="14" t="str">
        <f>IF(ISERROR(VLOOKUP("Hybrid HIPS"&amp;"_"&amp;CN$4&amp;"_"&amp;$E12,'Turkus Index'!$A:$D,4,FALSE)),"NA",VLOOKUP("Hybrid HIPS"&amp;"_"&amp;CN$4&amp;"_"&amp;$E12,'Turkus Index'!$A:$D,4,FALSE))</f>
        <v>NA</v>
      </c>
      <c r="CO12" s="14" t="str">
        <f t="shared" si="0"/>
        <v>20_35</v>
      </c>
      <c r="CP12" s="14" t="str">
        <f t="shared" si="0"/>
        <v>21_35</v>
      </c>
      <c r="CQ12" s="2">
        <v>35</v>
      </c>
      <c r="CR12" s="2"/>
      <c r="CS12"/>
      <c r="CT12"/>
      <c r="CU12"/>
      <c r="CX12">
        <v>78</v>
      </c>
      <c r="CY12" s="69" t="s">
        <v>545</v>
      </c>
      <c r="CZ12" s="69"/>
      <c r="DA12" s="136" t="str">
        <f t="shared" si="30"/>
        <v>2_78</v>
      </c>
      <c r="DB12" s="137"/>
      <c r="DC12" s="136" t="str">
        <f t="shared" si="2"/>
        <v>3_78</v>
      </c>
      <c r="DD12" s="137"/>
      <c r="DE12" s="136" t="str">
        <f t="shared" si="3"/>
        <v>4_78</v>
      </c>
      <c r="DF12" s="137"/>
      <c r="DG12" s="136" t="str">
        <f t="shared" si="4"/>
        <v>5_78</v>
      </c>
      <c r="DH12" s="137"/>
      <c r="DI12" s="136" t="str">
        <f t="shared" si="5"/>
        <v>6_78</v>
      </c>
      <c r="DJ12" s="137"/>
      <c r="DK12" s="136" t="str">
        <f t="shared" si="6"/>
        <v>7_78</v>
      </c>
      <c r="DL12" s="137"/>
      <c r="DM12" s="136" t="str">
        <f t="shared" si="7"/>
        <v>8_78</v>
      </c>
      <c r="DN12" s="137"/>
      <c r="DO12" s="136" t="str">
        <f t="shared" si="8"/>
        <v>9_78</v>
      </c>
      <c r="DP12" s="137"/>
      <c r="DQ12" s="136" t="str">
        <f t="shared" si="9"/>
        <v>10_78</v>
      </c>
      <c r="DR12" s="137"/>
      <c r="DS12" s="136" t="str">
        <f t="shared" si="10"/>
        <v>11_78</v>
      </c>
      <c r="DT12" s="137"/>
      <c r="DY12" s="2"/>
      <c r="DZ12" s="2">
        <v>35</v>
      </c>
      <c r="EA12" s="14" t="str">
        <f>IF(BV12="NA","",VLOOKUP(BV12,'[1]Missouri Vall Determining Order'!$V:$Z,6,FALSE))</f>
        <v/>
      </c>
      <c r="EB12" s="14" t="str">
        <f>IF(BW12="NA","",VLOOKUP(BW12,'[1]Missouri Vall Determining Order'!$V:$Z,6,FALSE))</f>
        <v/>
      </c>
      <c r="EC12" s="14" t="str">
        <f>IF(BX12="NA","",VLOOKUP(BX12,'[1]Missouri Vall Determining Order'!$V:$Z,6,FALSE))</f>
        <v/>
      </c>
      <c r="ED12" s="14" t="str">
        <f>IF(BY12="NA","",VLOOKUP(BY12,'[1]Missouri Vall Determining Order'!$V:$Z,6,FALSE))</f>
        <v/>
      </c>
      <c r="EE12" s="14" t="str">
        <f>IF(BZ12="NA","",VLOOKUP(BZ12,'[1]Missouri Vall Determining Order'!$V:$Z,6,FALSE))</f>
        <v/>
      </c>
      <c r="EF12" s="14" t="str">
        <f>IF(CA12="NA","",VLOOKUP(CA12,'[1]Missouri Vall Determining Order'!$V:$Z,6,FALSE))</f>
        <v/>
      </c>
      <c r="EG12" s="14" t="str">
        <f>IF(CB12="NA","",VLOOKUP(CB12,'[1]Missouri Vall Determining Order'!$V:$Z,6,FALSE))</f>
        <v/>
      </c>
      <c r="EH12" s="14" t="str">
        <f>IF(CC12="NA","",VLOOKUP(CC12,'[1]Missouri Vall Determining Order'!$V:$Z,6,FALSE))</f>
        <v/>
      </c>
      <c r="EI12" s="14" t="str">
        <f>IF(CD12="NA","",VLOOKUP(CD12,'[1]Missouri Vall Determining Order'!$V:$Z,6,FALSE))</f>
        <v/>
      </c>
      <c r="EJ12" s="14" t="str">
        <f>IF(CE12="NA","",VLOOKUP(CE12,'[1]Missouri Vall Determining Order'!$V:$Z,6,FALSE))</f>
        <v/>
      </c>
      <c r="EK12" s="14" t="str">
        <f>IF(CF12="NA","",VLOOKUP(CF12,'[1]Missouri Vall Determining Order'!$V:$Z,6,FALSE))</f>
        <v/>
      </c>
      <c r="EL12" s="14" t="str">
        <f>IF(CG12="NA","",VLOOKUP(CG12,'[1]Missouri Vall Determining Order'!$V:$Z,6,FALSE))</f>
        <v/>
      </c>
      <c r="EM12" s="14" t="str">
        <f>IF(CH12="NA","",VLOOKUP(CH12,'[1]Missouri Vall Determining Order'!$V:$Z,6,FALSE))</f>
        <v/>
      </c>
      <c r="EN12" s="14" t="str">
        <f>IF(CI12="NA","",VLOOKUP(CI12,'[1]Missouri Vall Determining Order'!$V:$Z,6,FALSE))</f>
        <v/>
      </c>
      <c r="EO12" s="14" t="str">
        <f>IF(CJ12="NA","",VLOOKUP(CJ12,'[1]Missouri Vall Determining Order'!$V:$Z,6,FALSE))</f>
        <v/>
      </c>
      <c r="EP12" s="14" t="str">
        <f>IF(CK12="NA","",VLOOKUP(CK12,'[1]Missouri Vall Determining Order'!$V:$Z,6,FALSE))</f>
        <v/>
      </c>
      <c r="EQ12" s="14" t="str">
        <f>IF(CL12="NA","",VLOOKUP(CL12,'[1]Missouri Vall Determining Order'!$V:$Z,6,FALSE))</f>
        <v/>
      </c>
      <c r="ER12" s="14" t="str">
        <f>IF(CM12="NA","",VLOOKUP(CM12,'[1]Missouri Vall Determining Order'!$V:$Z,6,FALSE))</f>
        <v/>
      </c>
      <c r="ES12" s="14" t="str">
        <f>IF(CN12="NA","",VLOOKUP(CN12,'[1]Missouri Vall Determining Order'!$V:$Z,6,FALSE))</f>
        <v/>
      </c>
      <c r="ET12" s="14">
        <v>27</v>
      </c>
      <c r="EU12" s="14">
        <v>27</v>
      </c>
      <c r="EV12" s="2">
        <v>35</v>
      </c>
      <c r="EW12" s="2"/>
      <c r="EX12"/>
      <c r="EY12"/>
      <c r="EZ12" s="2"/>
      <c r="FA12" s="2">
        <v>35</v>
      </c>
      <c r="FB12" s="14" t="s">
        <v>629</v>
      </c>
      <c r="FC12" s="14" t="s">
        <v>629</v>
      </c>
      <c r="FD12" s="14" t="s">
        <v>629</v>
      </c>
      <c r="FE12" s="14" t="s">
        <v>629</v>
      </c>
      <c r="FF12" s="14" t="s">
        <v>629</v>
      </c>
      <c r="FG12" s="14" t="s">
        <v>629</v>
      </c>
      <c r="FH12" s="14" t="s">
        <v>629</v>
      </c>
      <c r="FI12" s="14" t="s">
        <v>629</v>
      </c>
      <c r="FJ12" s="14" t="s">
        <v>629</v>
      </c>
      <c r="FK12" s="14" t="s">
        <v>629</v>
      </c>
      <c r="FL12" s="14" t="s">
        <v>629</v>
      </c>
      <c r="FM12" s="14" t="s">
        <v>629</v>
      </c>
      <c r="FN12" s="14" t="s">
        <v>629</v>
      </c>
      <c r="FO12" s="14" t="s">
        <v>629</v>
      </c>
      <c r="FP12" s="14" t="s">
        <v>629</v>
      </c>
      <c r="FQ12" s="14" t="s">
        <v>629</v>
      </c>
      <c r="FR12" s="14" t="s">
        <v>629</v>
      </c>
      <c r="FS12" s="14" t="s">
        <v>629</v>
      </c>
      <c r="FT12" s="14" t="s">
        <v>629</v>
      </c>
      <c r="FU12" s="14">
        <v>19</v>
      </c>
      <c r="FV12" s="14">
        <v>20</v>
      </c>
      <c r="FW12" s="2">
        <v>35</v>
      </c>
      <c r="FX12" s="2"/>
      <c r="FY12"/>
      <c r="GB12">
        <v>78</v>
      </c>
      <c r="GC12" s="69" t="s">
        <v>545</v>
      </c>
      <c r="GD12" s="69"/>
      <c r="GE12" s="136">
        <v>22</v>
      </c>
      <c r="GF12" s="137"/>
      <c r="GG12" s="136">
        <f t="shared" si="11"/>
        <v>23</v>
      </c>
      <c r="GH12" s="137"/>
      <c r="GI12" s="136">
        <f t="shared" si="12"/>
        <v>24</v>
      </c>
      <c r="GJ12" s="137"/>
      <c r="GK12" s="136">
        <f t="shared" si="13"/>
        <v>25</v>
      </c>
      <c r="GL12" s="137"/>
      <c r="GM12" s="136">
        <f t="shared" si="14"/>
        <v>26</v>
      </c>
      <c r="GN12" s="137"/>
      <c r="GO12" s="136">
        <f t="shared" si="15"/>
        <v>27</v>
      </c>
      <c r="GP12" s="137"/>
      <c r="GQ12" s="136">
        <f t="shared" si="16"/>
        <v>28</v>
      </c>
      <c r="GR12" s="137"/>
      <c r="GS12" s="136">
        <f t="shared" si="17"/>
        <v>29</v>
      </c>
      <c r="GT12" s="137"/>
      <c r="GU12" s="136">
        <f t="shared" si="18"/>
        <v>30</v>
      </c>
      <c r="GV12" s="137"/>
      <c r="GW12" s="136">
        <f t="shared" si="19"/>
        <v>31</v>
      </c>
      <c r="GX12" s="137"/>
      <c r="HF12">
        <v>78</v>
      </c>
      <c r="HG12" s="69" t="s">
        <v>545</v>
      </c>
      <c r="HH12" s="69"/>
      <c r="HI12" s="136">
        <v>76</v>
      </c>
      <c r="HJ12" s="137"/>
      <c r="HK12" s="136">
        <v>76</v>
      </c>
      <c r="HL12" s="137"/>
      <c r="HM12" s="136">
        <v>76</v>
      </c>
      <c r="HN12" s="137"/>
      <c r="HO12" s="136">
        <v>76</v>
      </c>
      <c r="HP12" s="137"/>
      <c r="HQ12" s="136">
        <v>76</v>
      </c>
      <c r="HR12" s="137"/>
      <c r="HS12" s="136">
        <v>76</v>
      </c>
      <c r="HT12" s="137"/>
      <c r="HU12" s="136">
        <v>76</v>
      </c>
      <c r="HV12" s="137"/>
      <c r="HW12" s="136">
        <v>76</v>
      </c>
      <c r="HX12" s="137"/>
      <c r="HY12" s="136">
        <v>76</v>
      </c>
      <c r="HZ12" s="137"/>
      <c r="IA12" s="136">
        <v>76</v>
      </c>
      <c r="IB12" s="137"/>
      <c r="IC12" t="str">
        <f t="shared" si="31"/>
        <v>Same</v>
      </c>
      <c r="IJ12" s="2"/>
      <c r="IK12" s="2">
        <v>35</v>
      </c>
      <c r="IL12" s="14" t="str">
        <f>IF(ISERROR(VLOOKUP("Hybrid HIPS_"&amp;IL$4&amp;"_"&amp;$IK12,'Turkus Index'!$A:$D,4,FALSE)),"",VLOOKUP("Hybrid HIPS_"&amp;IL$4&amp;"_"&amp;$IK12,'Turkus Index'!$A:$D,4,FALSE))</f>
        <v/>
      </c>
      <c r="IM12" s="14" t="str">
        <f>IF(ISERROR(VLOOKUP("Hybrid HIPS_"&amp;IM$4&amp;"_"&amp;$IK12,'Turkus Index'!$A:$D,4,FALSE)),"",VLOOKUP("Hybrid HIPS_"&amp;IM$4&amp;"_"&amp;$IK12,'Turkus Index'!$A:$D,4,FALSE))</f>
        <v/>
      </c>
      <c r="IN12" s="14" t="str">
        <f>IF(ISERROR(VLOOKUP("Hybrid HIPS_"&amp;IN$4&amp;"_"&amp;$IK12,'Turkus Index'!$A:$D,4,FALSE)),"",VLOOKUP("Hybrid HIPS_"&amp;IN$4&amp;"_"&amp;$IK12,'Turkus Index'!$A:$D,4,FALSE))</f>
        <v/>
      </c>
      <c r="IO12" s="14" t="str">
        <f>IF(ISERROR(VLOOKUP("Hybrid HIPS_"&amp;IO$4&amp;"_"&amp;$IK12,'Turkus Index'!$A:$D,4,FALSE)),"",VLOOKUP("Hybrid HIPS_"&amp;IO$4&amp;"_"&amp;$IK12,'Turkus Index'!$A:$D,4,FALSE))</f>
        <v/>
      </c>
      <c r="IP12" s="14" t="str">
        <f>IF(ISERROR(VLOOKUP("Hybrid HIPS_"&amp;IP$4&amp;"_"&amp;$IK12,'Turkus Index'!$A:$D,4,FALSE)),"",VLOOKUP("Hybrid HIPS_"&amp;IP$4&amp;"_"&amp;$IK12,'Turkus Index'!$A:$D,4,FALSE))</f>
        <v/>
      </c>
      <c r="IQ12" s="14" t="str">
        <f>IF(ISERROR(VLOOKUP("Hybrid HIPS_"&amp;IQ$4&amp;"_"&amp;$IK12,'Turkus Index'!$A:$D,4,FALSE)),"",VLOOKUP("Hybrid HIPS_"&amp;IQ$4&amp;"_"&amp;$IK12,'Turkus Index'!$A:$D,4,FALSE))</f>
        <v/>
      </c>
      <c r="IR12" s="14" t="str">
        <f>IF(ISERROR(VLOOKUP("Hybrid HIPS_"&amp;IR$4&amp;"_"&amp;$IK12,'Turkus Index'!$A:$D,4,FALSE)),"",VLOOKUP("Hybrid HIPS_"&amp;IR$4&amp;"_"&amp;$IK12,'Turkus Index'!$A:$D,4,FALSE))</f>
        <v/>
      </c>
      <c r="IS12" s="14" t="str">
        <f>IF(ISERROR(VLOOKUP("Hybrid HIPS_"&amp;IS$4&amp;"_"&amp;$IK12,'Turkus Index'!$A:$D,4,FALSE)),"",VLOOKUP("Hybrid HIPS_"&amp;IS$4&amp;"_"&amp;$IK12,'Turkus Index'!$A:$D,4,FALSE))</f>
        <v/>
      </c>
      <c r="IT12" s="14" t="str">
        <f>IF(ISERROR(VLOOKUP("Hybrid HIPS_"&amp;IT$4&amp;"_"&amp;$IK12,'Turkus Index'!$A:$D,4,FALSE)),"",VLOOKUP("Hybrid HIPS_"&amp;IT$4&amp;"_"&amp;$IK12,'Turkus Index'!$A:$D,4,FALSE))</f>
        <v/>
      </c>
      <c r="IU12" s="14" t="str">
        <f>IF(ISERROR(VLOOKUP("Hybrid HIPS_"&amp;IU$4&amp;"_"&amp;$IK12,'Turkus Index'!$A:$D,4,FALSE)),"",VLOOKUP("Hybrid HIPS_"&amp;IU$4&amp;"_"&amp;$IK12,'Turkus Index'!$A:$D,4,FALSE))</f>
        <v/>
      </c>
      <c r="IV12" s="14" t="str">
        <f>IF(ISERROR(VLOOKUP("Hybrid HIPS_"&amp;IV$4&amp;"_"&amp;$IK12,'Turkus Index'!$A:$D,4,FALSE)),"",VLOOKUP("Hybrid HIPS_"&amp;IV$4&amp;"_"&amp;$IK12,'Turkus Index'!$A:$D,4,FALSE))</f>
        <v/>
      </c>
      <c r="IW12" s="14" t="str">
        <f>IF(ISERROR(VLOOKUP("Hybrid HIPS_"&amp;IW$4&amp;"_"&amp;$IK12,'Turkus Index'!$A:$D,4,FALSE)),"",VLOOKUP("Hybrid HIPS_"&amp;IW$4&amp;"_"&amp;$IK12,'Turkus Index'!$A:$D,4,FALSE))</f>
        <v/>
      </c>
      <c r="IX12" s="14" t="str">
        <f>IF(ISERROR(VLOOKUP("Hybrid HIPS_"&amp;IX$4&amp;"_"&amp;$IK12,'Turkus Index'!$A:$D,4,FALSE)),"",VLOOKUP("Hybrid HIPS_"&amp;IX$4&amp;"_"&amp;$IK12,'Turkus Index'!$A:$D,4,FALSE))</f>
        <v/>
      </c>
      <c r="IY12" s="14" t="str">
        <f>IF(ISERROR(VLOOKUP("Hybrid HIPS_"&amp;IY$4&amp;"_"&amp;$IK12,'Turkus Index'!$A:$D,4,FALSE)),"",VLOOKUP("Hybrid HIPS_"&amp;IY$4&amp;"_"&amp;$IK12,'Turkus Index'!$A:$D,4,FALSE))</f>
        <v/>
      </c>
      <c r="IZ12" s="14" t="str">
        <f>IF(ISERROR(VLOOKUP("Hybrid HIPS_"&amp;IZ$4&amp;"_"&amp;$IK12,'Turkus Index'!$A:$D,4,FALSE)),"",VLOOKUP("Hybrid HIPS_"&amp;IZ$4&amp;"_"&amp;$IK12,'Turkus Index'!$A:$D,4,FALSE))</f>
        <v/>
      </c>
      <c r="JA12" s="14" t="str">
        <f>IF(ISERROR(VLOOKUP("Hybrid HIPS_"&amp;JA$4&amp;"_"&amp;$IK12,'Turkus Index'!$A:$D,4,FALSE)),"",VLOOKUP("Hybrid HIPS_"&amp;JA$4&amp;"_"&amp;$IK12,'Turkus Index'!$A:$D,4,FALSE))</f>
        <v/>
      </c>
      <c r="JB12" s="14" t="str">
        <f>IF(ISERROR(VLOOKUP("Hybrid HIPS_"&amp;JB$4&amp;"_"&amp;$IK12,'Turkus Index'!$A:$D,4,FALSE)),"",VLOOKUP("Hybrid HIPS_"&amp;JB$4&amp;"_"&amp;$IK12,'Turkus Index'!$A:$D,4,FALSE))</f>
        <v/>
      </c>
      <c r="JC12" s="14" t="str">
        <f>IF(ISERROR(VLOOKUP("Hybrid HIPS_"&amp;JC$4&amp;"_"&amp;$IK12,'Turkus Index'!$A:$D,4,FALSE)),"",VLOOKUP("Hybrid HIPS_"&amp;JC$4&amp;"_"&amp;$IK12,'Turkus Index'!$A:$D,4,FALSE))</f>
        <v/>
      </c>
      <c r="JD12" s="14" t="str">
        <f>IF(ISERROR(VLOOKUP("Hybrid HIPS_"&amp;JD$4&amp;"_"&amp;$IK12,'Turkus Index'!$A:$D,4,FALSE)),"",VLOOKUP("Hybrid HIPS_"&amp;JD$4&amp;"_"&amp;$IK12,'Turkus Index'!$A:$D,4,FALSE))</f>
        <v/>
      </c>
      <c r="JE12" s="14">
        <f>IF(ISERROR(VLOOKUP("Hybrid HIPS_"&amp;JE$4&amp;"_"&amp;$IK12,'Turkus Index'!$A:$D,4,FALSE)),"",VLOOKUP("Hybrid HIPS_"&amp;JE$4&amp;"_"&amp;$IK12,'Turkus Index'!$A:$D,4,FALSE))</f>
        <v>204</v>
      </c>
      <c r="JF12" s="14">
        <f>IF(ISERROR(VLOOKUP("Hybrid HIPS_"&amp;JF$4&amp;"_"&amp;$IK12,'Turkus Index'!$A:$D,4,FALSE)),"",VLOOKUP("Hybrid HIPS_"&amp;JF$4&amp;"_"&amp;$IK12,'Turkus Index'!$A:$D,4,FALSE))</f>
        <v>205</v>
      </c>
      <c r="JG12" s="2">
        <v>35</v>
      </c>
      <c r="JH12" s="2"/>
      <c r="JI12"/>
      <c r="JL12">
        <v>78</v>
      </c>
      <c r="JM12" s="69" t="s">
        <v>545</v>
      </c>
      <c r="JN12" s="69"/>
      <c r="JO12" s="136">
        <f>IF(ISERROR(VLOOKUP("Inbred HIPS_"&amp;JO$4&amp;"_"&amp;$JL12,'Turkus Index'!$A:$D,4,FALSE)),"",VLOOKUP("inbred HIPS_"&amp;JO$4&amp;"_"&amp;$JL12,'Turkus Index'!$A:$D,4,FALSE))</f>
        <v>560</v>
      </c>
      <c r="JP12" s="137"/>
      <c r="JQ12" s="136">
        <f>IF(ISERROR(VLOOKUP("Inbred HIPS_"&amp;JQ$4&amp;"_"&amp;$JL12,'Turkus Index'!$A:$D,4,FALSE)),"",VLOOKUP("inbred HIPS_"&amp;JQ$4&amp;"_"&amp;$JL12,'Turkus Index'!$A:$D,4,FALSE))</f>
        <v>559</v>
      </c>
      <c r="JR12" s="137"/>
      <c r="JS12" s="136">
        <f>IF(ISERROR(VLOOKUP("Inbred HIPS_"&amp;JS$4&amp;"_"&amp;$JL12,'Turkus Index'!$A:$D,4,FALSE)),"",VLOOKUP("inbred HIPS_"&amp;JS$4&amp;"_"&amp;$JL12,'Turkus Index'!$A:$D,4,FALSE))</f>
        <v>558</v>
      </c>
      <c r="JT12" s="137"/>
      <c r="JU12" s="136">
        <f>IF(ISERROR(VLOOKUP("Inbred HIPS_"&amp;JU$4&amp;"_"&amp;$JL12,'Turkus Index'!$A:$D,4,FALSE)),"",VLOOKUP("inbred HIPS_"&amp;JU$4&amp;"_"&amp;$JL12,'Turkus Index'!$A:$D,4,FALSE))</f>
        <v>557</v>
      </c>
      <c r="JV12" s="137"/>
      <c r="JW12" s="136">
        <f>IF(ISERROR(VLOOKUP("Inbred HIPS_"&amp;JW$4&amp;"_"&amp;$JL12,'Turkus Index'!$A:$D,4,FALSE)),"",VLOOKUP("inbred HIPS_"&amp;JW$4&amp;"_"&amp;$JL12,'Turkus Index'!$A:$D,4,FALSE))</f>
        <v>556</v>
      </c>
      <c r="JX12" s="137"/>
      <c r="JY12" s="136">
        <f>IF(ISERROR(VLOOKUP("Inbred HIPS_"&amp;JY$4&amp;"_"&amp;$JL12,'Turkus Index'!$A:$D,4,FALSE)),"",VLOOKUP("inbred HIPS_"&amp;JY$4&amp;"_"&amp;$JL12,'Turkus Index'!$A:$D,4,FALSE))</f>
        <v>555</v>
      </c>
      <c r="JZ12" s="137"/>
      <c r="KA12" s="136">
        <f>IF(ISERROR(VLOOKUP("Inbred HIPS_"&amp;KA$4&amp;"_"&amp;$JL12,'Turkus Index'!$A:$D,4,FALSE)),"",VLOOKUP("inbred HIPS_"&amp;KA$4&amp;"_"&amp;$JL12,'Turkus Index'!$A:$D,4,FALSE))</f>
        <v>554</v>
      </c>
      <c r="KB12" s="137"/>
      <c r="KC12" s="136">
        <f>IF(ISERROR(VLOOKUP("Inbred HIPS_"&amp;KC$4&amp;"_"&amp;$JL12,'Turkus Index'!$A:$D,4,FALSE)),"",VLOOKUP("inbred HIPS_"&amp;KC$4&amp;"_"&amp;$JL12,'Turkus Index'!$A:$D,4,FALSE))</f>
        <v>553</v>
      </c>
      <c r="KD12" s="137"/>
      <c r="KE12" s="136">
        <f>IF(ISERROR(VLOOKUP("Inbred HIPS_"&amp;KE$4&amp;"_"&amp;$JL12,'Turkus Index'!$A:$D,4,FALSE)),"",VLOOKUP("inbred HIPS_"&amp;KE$4&amp;"_"&amp;$JL12,'Turkus Index'!$A:$D,4,FALSE))</f>
        <v>552</v>
      </c>
      <c r="KF12" s="137"/>
      <c r="KG12" s="136">
        <f>IF(ISERROR(VLOOKUP("Inbred HIPS_"&amp;KG$4&amp;"_"&amp;$JL12,'Turkus Index'!$A:$D,4,FALSE)),"",VLOOKUP("inbred HIPS_"&amp;KG$4&amp;"_"&amp;$JL12,'Turkus Index'!$A:$D,4,FALSE))</f>
        <v>551</v>
      </c>
      <c r="KH12" s="137"/>
      <c r="KM12" s="2"/>
      <c r="KN12" s="2">
        <v>35</v>
      </c>
      <c r="KO12" s="14" t="str">
        <f>IF(ISERROR(VLOOKUP("Hybrid HIPS_"&amp;KO$4&amp;"_"&amp;$KN12,'[1]Missouri Valley Hybrid HIPS'!$A:$P,15,FALSE)),"",VLOOKUP("Hybrid HIPS_"&amp;KO$4&amp;"_"&amp;$KN12,'[1]Missouri Valley Hybrid HIPS'!$A:$P,15,FALSE))</f>
        <v/>
      </c>
      <c r="KP12" s="14" t="str">
        <f>IF(ISERROR(VLOOKUP("Hybrid HIPS_"&amp;KP$4&amp;"_"&amp;$KN12,'[1]Missouri Valley Hybrid HIPS'!$A:$P,15,FALSE)),"",VLOOKUP("Hybrid HIPS_"&amp;KP$4&amp;"_"&amp;$KN12,'[1]Missouri Valley Hybrid HIPS'!$A:$P,15,FALSE))</f>
        <v/>
      </c>
      <c r="KQ12" s="14" t="str">
        <f>IF(ISERROR(VLOOKUP("Hybrid HIPS_"&amp;KQ$4&amp;"_"&amp;$KN12,'[1]Missouri Valley Hybrid HIPS'!$A:$P,15,FALSE)),"",VLOOKUP("Hybrid HIPS_"&amp;KQ$4&amp;"_"&amp;$KN12,'[1]Missouri Valley Hybrid HIPS'!$A:$P,15,FALSE))</f>
        <v/>
      </c>
      <c r="KR12" s="14" t="str">
        <f>IF(ISERROR(VLOOKUP("Hybrid HIPS_"&amp;KR$4&amp;"_"&amp;$KN12,'[1]Missouri Valley Hybrid HIPS'!$A:$P,15,FALSE)),"",VLOOKUP("Hybrid HIPS_"&amp;KR$4&amp;"_"&amp;$KN12,'[1]Missouri Valley Hybrid HIPS'!$A:$P,15,FALSE))</f>
        <v/>
      </c>
      <c r="KS12" s="14" t="str">
        <f>IF(ISERROR(VLOOKUP("Hybrid HIPS_"&amp;KS$4&amp;"_"&amp;$KN12,'[1]Missouri Valley Hybrid HIPS'!$A:$P,15,FALSE)),"",VLOOKUP("Hybrid HIPS_"&amp;KS$4&amp;"_"&amp;$KN12,'[1]Missouri Valley Hybrid HIPS'!$A:$P,15,FALSE))</f>
        <v/>
      </c>
      <c r="KT12" s="14" t="str">
        <f>IF(ISERROR(VLOOKUP("Hybrid HIPS_"&amp;KT$4&amp;"_"&amp;$KN12,'[1]Missouri Valley Hybrid HIPS'!$A:$P,15,FALSE)),"",VLOOKUP("Hybrid HIPS_"&amp;KT$4&amp;"_"&amp;$KN12,'[1]Missouri Valley Hybrid HIPS'!$A:$P,15,FALSE))</f>
        <v/>
      </c>
      <c r="KU12" s="14" t="str">
        <f>IF(ISERROR(VLOOKUP("Hybrid HIPS_"&amp;KU$4&amp;"_"&amp;$KN12,'[1]Missouri Valley Hybrid HIPS'!$A:$P,15,FALSE)),"",VLOOKUP("Hybrid HIPS_"&amp;KU$4&amp;"_"&amp;$KN12,'[1]Missouri Valley Hybrid HIPS'!$A:$P,15,FALSE))</f>
        <v/>
      </c>
      <c r="KV12" s="14" t="str">
        <f>IF(ISERROR(VLOOKUP("Hybrid HIPS_"&amp;KV$4&amp;"_"&amp;$KN12,'[1]Missouri Valley Hybrid HIPS'!$A:$P,15,FALSE)),"",VLOOKUP("Hybrid HIPS_"&amp;KV$4&amp;"_"&amp;$KN12,'[1]Missouri Valley Hybrid HIPS'!$A:$P,15,FALSE))</f>
        <v/>
      </c>
      <c r="KW12" s="14" t="str">
        <f>IF(ISERROR(VLOOKUP("Hybrid HIPS_"&amp;KW$4&amp;"_"&amp;$KN12,'[1]Missouri Valley Hybrid HIPS'!$A:$P,15,FALSE)),"",VLOOKUP("Hybrid HIPS_"&amp;KW$4&amp;"_"&amp;$KN12,'[1]Missouri Valley Hybrid HIPS'!$A:$P,15,FALSE))</f>
        <v/>
      </c>
      <c r="KX12" s="14" t="str">
        <f>IF(ISERROR(VLOOKUP("Hybrid HIPS_"&amp;KX$4&amp;"_"&amp;$KN12,'[1]Missouri Valley Hybrid HIPS'!$A:$P,15,FALSE)),"",VLOOKUP("Hybrid HIPS_"&amp;KX$4&amp;"_"&amp;$KN12,'[1]Missouri Valley Hybrid HIPS'!$A:$P,15,FALSE))</f>
        <v/>
      </c>
      <c r="KY12" s="14" t="str">
        <f>IF(ISERROR(VLOOKUP("Hybrid HIPS_"&amp;KY$4&amp;"_"&amp;$KN12,'[1]Missouri Valley Hybrid HIPS'!$A:$P,15,FALSE)),"",VLOOKUP("Hybrid HIPS_"&amp;KY$4&amp;"_"&amp;$KN12,'[1]Missouri Valley Hybrid HIPS'!$A:$P,15,FALSE))</f>
        <v/>
      </c>
      <c r="KZ12" s="14" t="str">
        <f>IF(ISERROR(VLOOKUP("Hybrid HIPS_"&amp;KZ$4&amp;"_"&amp;$KN12,'[1]Missouri Valley Hybrid HIPS'!$A:$P,15,FALSE)),"",VLOOKUP("Hybrid HIPS_"&amp;KZ$4&amp;"_"&amp;$KN12,'[1]Missouri Valley Hybrid HIPS'!$A:$P,15,FALSE))</f>
        <v/>
      </c>
      <c r="LA12" s="14" t="str">
        <f>IF(ISERROR(VLOOKUP("Hybrid HIPS_"&amp;LA$4&amp;"_"&amp;$KN12,'[1]Missouri Valley Hybrid HIPS'!$A:$P,15,FALSE)),"",VLOOKUP("Hybrid HIPS_"&amp;LA$4&amp;"_"&amp;$KN12,'[1]Missouri Valley Hybrid HIPS'!$A:$P,15,FALSE))</f>
        <v/>
      </c>
      <c r="LB12" s="14" t="str">
        <f>IF(ISERROR(VLOOKUP("Hybrid HIPS_"&amp;LB$4&amp;"_"&amp;$KN12,'[1]Missouri Valley Hybrid HIPS'!$A:$P,15,FALSE)),"",VLOOKUP("Hybrid HIPS_"&amp;LB$4&amp;"_"&amp;$KN12,'[1]Missouri Valley Hybrid HIPS'!$A:$P,15,FALSE))</f>
        <v/>
      </c>
      <c r="LC12" s="14" t="str">
        <f>IF(ISERROR(VLOOKUP("Hybrid HIPS_"&amp;LC$4&amp;"_"&amp;$KN12,'[1]Missouri Valley Hybrid HIPS'!$A:$P,15,FALSE)),"",VLOOKUP("Hybrid HIPS_"&amp;LC$4&amp;"_"&amp;$KN12,'[1]Missouri Valley Hybrid HIPS'!$A:$P,15,FALSE))</f>
        <v/>
      </c>
      <c r="LD12" s="14" t="str">
        <f>IF(ISERROR(VLOOKUP("Hybrid HIPS_"&amp;LD$4&amp;"_"&amp;$KN12,'[1]Missouri Valley Hybrid HIPS'!$A:$P,15,FALSE)),"",VLOOKUP("Hybrid HIPS_"&amp;LD$4&amp;"_"&amp;$KN12,'[1]Missouri Valley Hybrid HIPS'!$A:$P,15,FALSE))</f>
        <v/>
      </c>
      <c r="LE12" s="14" t="str">
        <f>IF(ISERROR(VLOOKUP("Hybrid HIPS_"&amp;LE$4&amp;"_"&amp;$KN12,'[1]Missouri Valley Hybrid HIPS'!$A:$P,15,FALSE)),"",VLOOKUP("Hybrid HIPS_"&amp;LE$4&amp;"_"&amp;$KN12,'[1]Missouri Valley Hybrid HIPS'!$A:$P,15,FALSE))</f>
        <v/>
      </c>
      <c r="LF12" s="14" t="str">
        <f>IF(ISERROR(VLOOKUP("Hybrid HIPS_"&amp;LF$4&amp;"_"&amp;$KN12,'[1]Missouri Valley Hybrid HIPS'!$A:$P,15,FALSE)),"",VLOOKUP("Hybrid HIPS_"&amp;LF$4&amp;"_"&amp;$KN12,'[1]Missouri Valley Hybrid HIPS'!$A:$P,15,FALSE))</f>
        <v/>
      </c>
      <c r="LG12" s="14" t="str">
        <f>IF(ISERROR(VLOOKUP("Hybrid HIPS_"&amp;LG$4&amp;"_"&amp;$KN12,'[1]Missouri Valley Hybrid HIPS'!$A:$P,15,FALSE)),"",VLOOKUP("Hybrid HIPS_"&amp;LG$4&amp;"_"&amp;$KN12,'[1]Missouri Valley Hybrid HIPS'!$A:$P,15,FALSE))</f>
        <v/>
      </c>
      <c r="LH12" s="14">
        <f>IF(ISERROR(VLOOKUP("Hybrid HIPS_"&amp;LH$4&amp;"_"&amp;$KN12,'[1]Missouri Valley Hybrid HIPS'!$A:$P,15,FALSE)),"",VLOOKUP("Hybrid HIPS_"&amp;LH$4&amp;"_"&amp;$KN12,'[1]Missouri Valley Hybrid HIPS'!$A:$P,15,FALSE))</f>
        <v>1744303</v>
      </c>
      <c r="LI12" s="14">
        <f>IF(ISERROR(VLOOKUP("Hybrid HIPS_"&amp;LI$4&amp;"_"&amp;$KN12,'[1]Missouri Valley Hybrid HIPS'!$A:$P,15,FALSE)),"",VLOOKUP("Hybrid HIPS_"&amp;LI$4&amp;"_"&amp;$KN12,'[1]Missouri Valley Hybrid HIPS'!$A:$P,15,FALSE))</f>
        <v>1744188</v>
      </c>
      <c r="LJ12" s="2">
        <v>35</v>
      </c>
      <c r="LK12" s="2"/>
      <c r="LL12"/>
      <c r="LO12">
        <v>78</v>
      </c>
      <c r="LP12" s="69"/>
      <c r="LQ12" s="69"/>
      <c r="LR12" s="136">
        <f>IF(ISERROR(VLOOKUP("Inbred HIPS_"&amp;LR$4&amp;"_"&amp;$LO12,'[1]Missouri Valley Inbred HIPS'!$A:$P,15,FALSE)),"",VLOOKUP("Inbred HIPS_"&amp;LR$4&amp;"_"&amp;$LO12,'[1]Missouri Valley Inbred HIPS'!$A:$P,15,FALSE))</f>
        <v>1729524</v>
      </c>
      <c r="LS12" s="137"/>
      <c r="LT12" s="136">
        <f>IF(ISERROR(VLOOKUP("Inbred HIPS_"&amp;LT$4&amp;"_"&amp;$LO12,'[1]Missouri Valley Inbred HIPS'!$A:$P,15,FALSE)),"",VLOOKUP("Inbred HIPS_"&amp;LT$4&amp;"_"&amp;$LO12,'[1]Missouri Valley Inbred HIPS'!$A:$P,15,FALSE))</f>
        <v>1729526</v>
      </c>
      <c r="LU12" s="137"/>
      <c r="LV12" s="136">
        <f>IF(ISERROR(VLOOKUP("Inbred HIPS_"&amp;LV$4&amp;"_"&amp;$LO12,'[1]Missouri Valley Inbred HIPS'!$A:$P,15,FALSE)),"",VLOOKUP("Inbred HIPS_"&amp;LV$4&amp;"_"&amp;$LO12,'[1]Missouri Valley Inbred HIPS'!$A:$P,15,FALSE))</f>
        <v>1729643</v>
      </c>
      <c r="LW12" s="137"/>
      <c r="LX12" s="136">
        <f>IF(ISERROR(VLOOKUP("Inbred HIPS_"&amp;LX$4&amp;"_"&amp;$LO12,'[1]Missouri Valley Inbred HIPS'!$A:$P,15,FALSE)),"",VLOOKUP("Inbred HIPS_"&amp;LX$4&amp;"_"&amp;$LO12,'[1]Missouri Valley Inbred HIPS'!$A:$P,15,FALSE))</f>
        <v>1729530</v>
      </c>
      <c r="LY12" s="137"/>
      <c r="LZ12" s="136">
        <f>IF(ISERROR(VLOOKUP("Inbred HIPS_"&amp;LZ$4&amp;"_"&amp;$LO12,'[1]Missouri Valley Inbred HIPS'!$A:$P,15,FALSE)),"",VLOOKUP("Inbred HIPS_"&amp;LZ$4&amp;"_"&amp;$LO12,'[1]Missouri Valley Inbred HIPS'!$A:$P,15,FALSE))</f>
        <v>1729506</v>
      </c>
      <c r="MA12" s="137"/>
      <c r="MB12" s="136">
        <f>IF(ISERROR(VLOOKUP("Inbred HIPS_"&amp;MB$4&amp;"_"&amp;$LO12,'[1]Missouri Valley Inbred HIPS'!$A:$P,15,FALSE)),"",VLOOKUP("Inbred HIPS_"&amp;MB$4&amp;"_"&amp;$LO12,'[1]Missouri Valley Inbred HIPS'!$A:$P,15,FALSE))</f>
        <v>1729678</v>
      </c>
      <c r="MC12" s="137"/>
      <c r="MD12" s="136">
        <f>IF(ISERROR(VLOOKUP("Inbred HIPS_"&amp;MD$4&amp;"_"&amp;$LO12,'[1]Missouri Valley Inbred HIPS'!$A:$P,15,FALSE)),"",VLOOKUP("Inbred HIPS_"&amp;MD$4&amp;"_"&amp;$LO12,'[1]Missouri Valley Inbred HIPS'!$A:$P,15,FALSE))</f>
        <v>1729576</v>
      </c>
      <c r="ME12" s="137"/>
      <c r="MF12" s="136">
        <f>IF(ISERROR(VLOOKUP("Inbred HIPS_"&amp;MF$4&amp;"_"&amp;$LO12,'[1]Missouri Valley Inbred HIPS'!$A:$P,15,FALSE)),"",VLOOKUP("Inbred HIPS_"&amp;MF$4&amp;"_"&amp;$LO12,'[1]Missouri Valley Inbred HIPS'!$A:$P,15,FALSE))</f>
        <v>1729654</v>
      </c>
      <c r="MG12" s="137"/>
      <c r="MH12" s="136">
        <f>IF(ISERROR(VLOOKUP("Inbred HIPS_"&amp;MH$4&amp;"_"&amp;$LO12,'[1]Missouri Valley Inbred HIPS'!$A:$P,15,FALSE)),"",VLOOKUP("Inbred HIPS_"&amp;MH$4&amp;"_"&amp;$LO12,'[1]Missouri Valley Inbred HIPS'!$A:$P,15,FALSE))</f>
        <v>1729474</v>
      </c>
      <c r="MI12" s="137"/>
      <c r="MJ12" s="136">
        <f>IF(ISERROR(VLOOKUP("Inbred HIPS_"&amp;MJ$4&amp;"_"&amp;$LO12,'[1]Missouri Valley Inbred HIPS'!$A:$P,15,FALSE)),"",VLOOKUP("Inbred HIPS_"&amp;MJ$4&amp;"_"&amp;$LO12,'[1]Missouri Valley Inbred HIPS'!$A:$P,15,FALSE))</f>
        <v>1729523</v>
      </c>
      <c r="MK12" s="137"/>
      <c r="MQ12" s="2"/>
      <c r="MR12" s="2">
        <v>35</v>
      </c>
      <c r="MS12" s="14" t="str">
        <f>IF(ISERROR(VLOOKUP("Hybrid HIPS_"&amp;MS$4&amp;"_"&amp;$KN12,'[1]Missouri Valley Hybrid HIPS'!$A:$P,15,FALSE)),"",VLOOKUP("Hybrid HIPS_"&amp;MS$4&amp;"_"&amp;$KN12,'[1]Missouri Valley Hybrid HIPS'!$A:$P,15,FALSE))</f>
        <v/>
      </c>
      <c r="MT12" s="14" t="str">
        <f>IF(ISERROR(VLOOKUP("Hybrid HIPS_"&amp;MT$4&amp;"_"&amp;$KN12,'[1]Missouri Valley Hybrid HIPS'!$A:$P,15,FALSE)),"",VLOOKUP("Hybrid HIPS_"&amp;MT$4&amp;"_"&amp;$KN12,'[1]Missouri Valley Hybrid HIPS'!$A:$P,15,FALSE))</f>
        <v/>
      </c>
      <c r="MU12" s="14" t="str">
        <f>IF(ISERROR(VLOOKUP("Hybrid HIPS_"&amp;MU$4&amp;"_"&amp;$KN12,'[1]Missouri Valley Hybrid HIPS'!$A:$P,15,FALSE)),"",VLOOKUP("Hybrid HIPS_"&amp;MU$4&amp;"_"&amp;$KN12,'[1]Missouri Valley Hybrid HIPS'!$A:$P,15,FALSE))</f>
        <v/>
      </c>
      <c r="MV12" s="14" t="str">
        <f>IF(ISERROR(VLOOKUP("Hybrid HIPS_"&amp;MV$4&amp;"_"&amp;$KN12,'[1]Missouri Valley Hybrid HIPS'!$A:$P,15,FALSE)),"",VLOOKUP("Hybrid HIPS_"&amp;MV$4&amp;"_"&amp;$KN12,'[1]Missouri Valley Hybrid HIPS'!$A:$P,15,FALSE))</f>
        <v/>
      </c>
      <c r="MW12" s="14" t="str">
        <f>IF(ISERROR(VLOOKUP("Hybrid HIPS_"&amp;MW$4&amp;"_"&amp;$KN12,'[1]Missouri Valley Hybrid HIPS'!$A:$P,15,FALSE)),"",VLOOKUP("Hybrid HIPS_"&amp;MW$4&amp;"_"&amp;$KN12,'[1]Missouri Valley Hybrid HIPS'!$A:$P,15,FALSE))</f>
        <v/>
      </c>
      <c r="MX12" s="14" t="str">
        <f>IF(ISERROR(VLOOKUP("Hybrid HIPS_"&amp;MX$4&amp;"_"&amp;$KN12,'[1]Missouri Valley Hybrid HIPS'!$A:$P,15,FALSE)),"",VLOOKUP("Hybrid HIPS_"&amp;MX$4&amp;"_"&amp;$KN12,'[1]Missouri Valley Hybrid HIPS'!$A:$P,15,FALSE))</f>
        <v/>
      </c>
      <c r="MY12" s="14" t="str">
        <f>IF(ISERROR(VLOOKUP("Hybrid HIPS_"&amp;MY$4&amp;"_"&amp;$KN12,'[1]Missouri Valley Hybrid HIPS'!$A:$P,15,FALSE)),"",VLOOKUP("Hybrid HIPS_"&amp;MY$4&amp;"_"&amp;$KN12,'[1]Missouri Valley Hybrid HIPS'!$A:$P,15,FALSE))</f>
        <v/>
      </c>
      <c r="MZ12" s="14" t="str">
        <f>IF(ISERROR(VLOOKUP("Hybrid HIPS_"&amp;MZ$4&amp;"_"&amp;$KN12,'[1]Missouri Valley Hybrid HIPS'!$A:$P,15,FALSE)),"",VLOOKUP("Hybrid HIPS_"&amp;MZ$4&amp;"_"&amp;$KN12,'[1]Missouri Valley Hybrid HIPS'!$A:$P,15,FALSE))</f>
        <v/>
      </c>
      <c r="NA12" s="14" t="str">
        <f>IF(ISERROR(VLOOKUP("Hybrid HIPS_"&amp;NA$4&amp;"_"&amp;$KN12,'[1]Missouri Valley Hybrid HIPS'!$A:$P,15,FALSE)),"",VLOOKUP("Hybrid HIPS_"&amp;NA$4&amp;"_"&amp;$KN12,'[1]Missouri Valley Hybrid HIPS'!$A:$P,15,FALSE))</f>
        <v/>
      </c>
      <c r="NB12" s="14" t="str">
        <f>IF(ISERROR(VLOOKUP("Hybrid HIPS_"&amp;NB$4&amp;"_"&amp;$KN12,'[1]Missouri Valley Hybrid HIPS'!$A:$P,15,FALSE)),"",VLOOKUP("Hybrid HIPS_"&amp;NB$4&amp;"_"&amp;$KN12,'[1]Missouri Valley Hybrid HIPS'!$A:$P,15,FALSE))</f>
        <v/>
      </c>
      <c r="NC12" s="14" t="str">
        <f>IF(ISERROR(VLOOKUP("Hybrid HIPS_"&amp;NC$4&amp;"_"&amp;$KN12,'[1]Missouri Valley Hybrid HIPS'!$A:$P,15,FALSE)),"",VLOOKUP("Hybrid HIPS_"&amp;NC$4&amp;"_"&amp;$KN12,'[1]Missouri Valley Hybrid HIPS'!$A:$P,15,FALSE))</f>
        <v/>
      </c>
      <c r="ND12" s="14" t="str">
        <f>IF(ISERROR(VLOOKUP("Hybrid HIPS_"&amp;ND$4&amp;"_"&amp;$KN12,'[1]Missouri Valley Hybrid HIPS'!$A:$P,15,FALSE)),"",VLOOKUP("Hybrid HIPS_"&amp;ND$4&amp;"_"&amp;$KN12,'[1]Missouri Valley Hybrid HIPS'!$A:$P,15,FALSE))</f>
        <v/>
      </c>
      <c r="NE12" s="14" t="str">
        <f>IF(ISERROR(VLOOKUP("Hybrid HIPS_"&amp;NE$4&amp;"_"&amp;$KN12,'[1]Missouri Valley Hybrid HIPS'!$A:$P,15,FALSE)),"",VLOOKUP("Hybrid HIPS_"&amp;NE$4&amp;"_"&amp;$KN12,'[1]Missouri Valley Hybrid HIPS'!$A:$P,15,FALSE))</f>
        <v/>
      </c>
      <c r="NF12" s="14" t="str">
        <f>IF(ISERROR(VLOOKUP("Hybrid HIPS_"&amp;NF$4&amp;"_"&amp;$KN12,'[1]Missouri Valley Hybrid HIPS'!$A:$P,15,FALSE)),"",VLOOKUP("Hybrid HIPS_"&amp;NF$4&amp;"_"&amp;$KN12,'[1]Missouri Valley Hybrid HIPS'!$A:$P,15,FALSE))</f>
        <v/>
      </c>
      <c r="NG12" s="14" t="str">
        <f>IF(ISERROR(VLOOKUP("Hybrid HIPS_"&amp;NG$4&amp;"_"&amp;$KN12,'[1]Missouri Valley Hybrid HIPS'!$A:$P,15,FALSE)),"",VLOOKUP("Hybrid HIPS_"&amp;NG$4&amp;"_"&amp;$KN12,'[1]Missouri Valley Hybrid HIPS'!$A:$P,15,FALSE))</f>
        <v/>
      </c>
      <c r="NH12" s="14" t="str">
        <f>IF(ISERROR(VLOOKUP("Hybrid HIPS_"&amp;NH$4&amp;"_"&amp;$KN12,'[1]Missouri Valley Hybrid HIPS'!$A:$P,15,FALSE)),"",VLOOKUP("Hybrid HIPS_"&amp;NH$4&amp;"_"&amp;$KN12,'[1]Missouri Valley Hybrid HIPS'!$A:$P,15,FALSE))</f>
        <v/>
      </c>
      <c r="NI12" s="14" t="str">
        <f>IF(ISERROR(VLOOKUP("Hybrid HIPS_"&amp;NI$4&amp;"_"&amp;$KN12,'[1]Missouri Valley Hybrid HIPS'!$A:$P,15,FALSE)),"",VLOOKUP("Hybrid HIPS_"&amp;NI$4&amp;"_"&amp;$KN12,'[1]Missouri Valley Hybrid HIPS'!$A:$P,15,FALSE))</f>
        <v/>
      </c>
      <c r="NJ12" s="14" t="str">
        <f>IF(ISERROR(VLOOKUP("Hybrid HIPS_"&amp;NJ$4&amp;"_"&amp;$KN12,'[1]Missouri Valley Hybrid HIPS'!$A:$P,15,FALSE)),"",VLOOKUP("Hybrid HIPS_"&amp;NJ$4&amp;"_"&amp;$KN12,'[1]Missouri Valley Hybrid HIPS'!$A:$P,15,FALSE))</f>
        <v/>
      </c>
      <c r="NK12" s="14" t="str">
        <f>IF(ISERROR(VLOOKUP("Hybrid HIPS_"&amp;NK$4&amp;"_"&amp;$KN12,'[1]Missouri Valley Hybrid HIPS'!$A:$P,15,FALSE)),"",VLOOKUP("Hybrid HIPS_"&amp;NK$4&amp;"_"&amp;$KN12,'[1]Missouri Valley Hybrid HIPS'!$A:$P,15,FALSE))</f>
        <v/>
      </c>
      <c r="NL12" s="14">
        <v>11</v>
      </c>
      <c r="NM12" s="14">
        <v>11</v>
      </c>
      <c r="NN12" s="2">
        <v>35</v>
      </c>
      <c r="NO12" s="2"/>
      <c r="NP12"/>
      <c r="NS12">
        <v>78</v>
      </c>
      <c r="NT12" s="69"/>
      <c r="NU12" s="69"/>
      <c r="NV12" s="136">
        <f t="shared" ref="NV12" si="62">NV14+1</f>
        <v>50</v>
      </c>
      <c r="NW12" s="137"/>
      <c r="NX12" s="136">
        <f t="shared" ref="NX12" si="63">NX14+1</f>
        <v>50</v>
      </c>
      <c r="NY12" s="137"/>
      <c r="NZ12" s="136">
        <f t="shared" ref="NZ12" si="64">NZ14+1</f>
        <v>50</v>
      </c>
      <c r="OA12" s="137"/>
      <c r="OB12" s="136">
        <f t="shared" ref="OB12" si="65">OB14+1</f>
        <v>50</v>
      </c>
      <c r="OC12" s="137"/>
      <c r="OD12" s="136">
        <f t="shared" ref="OD12" si="66">OD14+1</f>
        <v>50</v>
      </c>
      <c r="OE12" s="137"/>
      <c r="OF12" s="136">
        <f t="shared" ref="OF12" si="67">OF14+1</f>
        <v>50</v>
      </c>
      <c r="OG12" s="137"/>
      <c r="OH12" s="136">
        <f t="shared" ref="OH12" si="68">OH14+1</f>
        <v>50</v>
      </c>
      <c r="OI12" s="137"/>
      <c r="OJ12" s="136">
        <f t="shared" ref="OJ12" si="69">OJ14+1</f>
        <v>50</v>
      </c>
      <c r="OK12" s="137"/>
      <c r="OL12" s="136">
        <f t="shared" ref="OL12" si="70">OL14+1</f>
        <v>50</v>
      </c>
      <c r="OM12" s="137"/>
      <c r="ON12" s="136">
        <f t="shared" ref="ON12" si="71">ON14+1</f>
        <v>50</v>
      </c>
      <c r="OO12" s="137"/>
    </row>
    <row r="13" spans="1:406" x14ac:dyDescent="0.45">
      <c r="D13" s="2"/>
      <c r="E13" s="2">
        <v>34</v>
      </c>
      <c r="F13" s="14" t="str">
        <f>IF(ISERROR(VLOOKUP("Hybrid HIPS"&amp;"_"&amp;F$4&amp;"_"&amp;$E13,'Turkus Index'!$A:$D,4,FALSE)),"NA",VLOOKUP("Hybrid HIPS"&amp;"_"&amp;F$4&amp;"_"&amp;$E13,'Turkus Index'!$A:$D,4,FALSE))</f>
        <v>NA</v>
      </c>
      <c r="G13" s="14" t="str">
        <f>IF(ISERROR(VLOOKUP("Hybrid HIPS"&amp;"_"&amp;G$4&amp;"_"&amp;$E13,'Turkus Index'!$A:$D,4,FALSE)),"NA",VLOOKUP("Hybrid HIPS"&amp;"_"&amp;G$4&amp;"_"&amp;$E13,'Turkus Index'!$A:$D,4,FALSE))</f>
        <v>NA</v>
      </c>
      <c r="H13" s="14" t="str">
        <f>IF(ISERROR(VLOOKUP("Hybrid HIPS"&amp;"_"&amp;H$4&amp;"_"&amp;$E13,'Turkus Index'!$A:$D,4,FALSE)),"NA",VLOOKUP("Hybrid HIPS"&amp;"_"&amp;H$4&amp;"_"&amp;$E13,'Turkus Index'!$A:$D,4,FALSE))</f>
        <v>NA</v>
      </c>
      <c r="I13" s="14" t="str">
        <f>IF(ISERROR(VLOOKUP("Hybrid HIPS"&amp;"_"&amp;I$4&amp;"_"&amp;$E13,'Turkus Index'!$A:$D,4,FALSE)),"NA",VLOOKUP("Hybrid HIPS"&amp;"_"&amp;I$4&amp;"_"&amp;$E13,'Turkus Index'!$A:$D,4,FALSE))</f>
        <v>NA</v>
      </c>
      <c r="J13" s="14" t="str">
        <f>IF(ISERROR(VLOOKUP("Hybrid HIPS"&amp;"_"&amp;J$4&amp;"_"&amp;$E13,'Turkus Index'!$A:$D,4,FALSE)),"NA",VLOOKUP("Hybrid HIPS"&amp;"_"&amp;J$4&amp;"_"&amp;$E13,'Turkus Index'!$A:$D,4,FALSE))</f>
        <v>NA</v>
      </c>
      <c r="K13" s="14" t="str">
        <f>IF(ISERROR(VLOOKUP("Hybrid HIPS"&amp;"_"&amp;K$4&amp;"_"&amp;$E13,'Turkus Index'!$A:$D,4,FALSE)),"NA",VLOOKUP("Hybrid HIPS"&amp;"_"&amp;K$4&amp;"_"&amp;$E13,'Turkus Index'!$A:$D,4,FALSE))</f>
        <v>NA</v>
      </c>
      <c r="L13" s="14" t="str">
        <f>IF(ISERROR(VLOOKUP("Hybrid HIPS"&amp;"_"&amp;L$4&amp;"_"&amp;$E13,'Turkus Index'!$A:$D,4,FALSE)),"NA",VLOOKUP("Hybrid HIPS"&amp;"_"&amp;L$4&amp;"_"&amp;$E13,'Turkus Index'!$A:$D,4,FALSE))</f>
        <v>NA</v>
      </c>
      <c r="M13" s="14" t="str">
        <f>IF(ISERROR(VLOOKUP("Hybrid HIPS"&amp;"_"&amp;M$4&amp;"_"&amp;$E13,'Turkus Index'!$A:$D,4,FALSE)),"NA",VLOOKUP("Hybrid HIPS"&amp;"_"&amp;M$4&amp;"_"&amp;$E13,'Turkus Index'!$A:$D,4,FALSE))</f>
        <v>NA</v>
      </c>
      <c r="N13" s="14" t="str">
        <f>IF(ISERROR(VLOOKUP("Hybrid HIPS"&amp;"_"&amp;N$4&amp;"_"&amp;$E13,'Turkus Index'!$A:$D,4,FALSE)),"NA",VLOOKUP("Hybrid HIPS"&amp;"_"&amp;N$4&amp;"_"&amp;$E13,'Turkus Index'!$A:$D,4,FALSE))</f>
        <v>NA</v>
      </c>
      <c r="O13" s="14" t="str">
        <f>IF(ISERROR(VLOOKUP("Hybrid HIPS"&amp;"_"&amp;O$4&amp;"_"&amp;$E13,'Turkus Index'!$A:$D,4,FALSE)),"NA",VLOOKUP("Hybrid HIPS"&amp;"_"&amp;O$4&amp;"_"&amp;$E13,'Turkus Index'!$A:$D,4,FALSE))</f>
        <v>NA</v>
      </c>
      <c r="P13" s="14" t="str">
        <f>IF(ISERROR(VLOOKUP("Hybrid HIPS"&amp;"_"&amp;P$4&amp;"_"&amp;$E13,'Turkus Index'!$A:$D,4,FALSE)),"NA",VLOOKUP("Hybrid HIPS"&amp;"_"&amp;P$4&amp;"_"&amp;$E13,'Turkus Index'!$A:$D,4,FALSE))</f>
        <v>NA</v>
      </c>
      <c r="Q13" s="14" t="str">
        <f>IF(ISERROR(VLOOKUP("Hybrid HIPS"&amp;"_"&amp;Q$4&amp;"_"&amp;$E13,'Turkus Index'!$A:$D,4,FALSE)),"NA",VLOOKUP("Hybrid HIPS"&amp;"_"&amp;Q$4&amp;"_"&amp;$E13,'Turkus Index'!$A:$D,4,FALSE))</f>
        <v>NA</v>
      </c>
      <c r="R13" s="14" t="str">
        <f>IF(ISERROR(VLOOKUP("Hybrid HIPS"&amp;"_"&amp;R$4&amp;"_"&amp;$E13,'Turkus Index'!$A:$D,4,FALSE)),"NA",VLOOKUP("Hybrid HIPS"&amp;"_"&amp;R$4&amp;"_"&amp;$E13,'Turkus Index'!$A:$D,4,FALSE))</f>
        <v>NA</v>
      </c>
      <c r="S13" s="14" t="str">
        <f>IF(ISERROR(VLOOKUP("Hybrid HIPS"&amp;"_"&amp;S$4&amp;"_"&amp;$E13,'Turkus Index'!$A:$D,4,FALSE)),"NA",VLOOKUP("Hybrid HIPS"&amp;"_"&amp;S$4&amp;"_"&amp;$E13,'Turkus Index'!$A:$D,4,FALSE))</f>
        <v>NA</v>
      </c>
      <c r="T13" s="14" t="str">
        <f>IF(ISERROR(VLOOKUP("Hybrid HIPS"&amp;"_"&amp;T$4&amp;"_"&amp;$E13,'Turkus Index'!$A:$D,4,FALSE)),"NA",VLOOKUP("Hybrid HIPS"&amp;"_"&amp;T$4&amp;"_"&amp;$E13,'Turkus Index'!$A:$D,4,FALSE))</f>
        <v>NA</v>
      </c>
      <c r="U13" s="14" t="str">
        <f>IF(ISERROR(VLOOKUP("Hybrid HIPS"&amp;"_"&amp;U$4&amp;"_"&amp;$E13,'Turkus Index'!$A:$D,4,FALSE)),"NA",VLOOKUP("Hybrid HIPS"&amp;"_"&amp;U$4&amp;"_"&amp;$E13,'Turkus Index'!$A:$D,4,FALSE))</f>
        <v>NA</v>
      </c>
      <c r="V13" s="14" t="str">
        <f>IF(ISERROR(VLOOKUP("Hybrid HIPS"&amp;"_"&amp;V$4&amp;"_"&amp;$E13,'Turkus Index'!$A:$D,4,FALSE)),"NA",VLOOKUP("Hybrid HIPS"&amp;"_"&amp;V$4&amp;"_"&amp;$E13,'Turkus Index'!$A:$D,4,FALSE))</f>
        <v>NA</v>
      </c>
      <c r="W13" s="14" t="str">
        <f>IF(ISERROR(VLOOKUP("Hybrid HIPS"&amp;"_"&amp;W$4&amp;"_"&amp;$E13,'Turkus Index'!$A:$D,4,FALSE)),"NA",VLOOKUP("Hybrid HIPS"&amp;"_"&amp;W$4&amp;"_"&amp;$E13,'Turkus Index'!$A:$D,4,FALSE))</f>
        <v>NA</v>
      </c>
      <c r="X13" s="19" t="str">
        <f>IF(ISERROR(VLOOKUP("Hybrid HIPS"&amp;"_"&amp;X$4&amp;"_"&amp;$E13,'Turkus Index'!$A:$D,4,FALSE)),"NA",VLOOKUP("Hybrid HIPS"&amp;"_"&amp;X$4&amp;"_"&amp;$E13,'Turkus Index'!$A:$D,4,FALSE))</f>
        <v>NA</v>
      </c>
      <c r="Y13" s="30">
        <f>IF(ISERROR(VLOOKUP("Hybrid HIPS"&amp;"_"&amp;Y$4&amp;"_"&amp;$E13,'Turkus Index'!$A:$D,4,FALSE)),"NA",VLOOKUP("Hybrid HIPS"&amp;"_"&amp;Y$4&amp;"_"&amp;$E13,'Turkus Index'!$A:$D,4,FALSE))</f>
        <v>203</v>
      </c>
      <c r="Z13" s="31">
        <f>IF(ISERROR(VLOOKUP("Hybrid HIPS"&amp;"_"&amp;Z$4&amp;"_"&amp;$E13,'Turkus Index'!$A:$D,4,FALSE)),"NA",VLOOKUP("Hybrid HIPS"&amp;"_"&amp;Z$4&amp;"_"&amp;$E13,'Turkus Index'!$A:$D,4,FALSE))</f>
        <v>202</v>
      </c>
      <c r="AA13" s="2">
        <v>34</v>
      </c>
      <c r="AB13" s="2"/>
      <c r="AC13"/>
      <c r="AD13"/>
      <c r="AE13"/>
      <c r="AH13">
        <v>77</v>
      </c>
      <c r="AI13" s="69" t="s">
        <v>545</v>
      </c>
      <c r="AJ13" s="69"/>
      <c r="AK13" s="139">
        <v>541</v>
      </c>
      <c r="AL13" s="140"/>
      <c r="AM13" s="139">
        <v>542</v>
      </c>
      <c r="AN13" s="140"/>
      <c r="AO13" s="139">
        <v>543</v>
      </c>
      <c r="AP13" s="140"/>
      <c r="AQ13" s="139">
        <v>544</v>
      </c>
      <c r="AR13" s="140"/>
      <c r="AS13" s="139">
        <v>545</v>
      </c>
      <c r="AT13" s="140"/>
      <c r="AU13" s="139">
        <v>546</v>
      </c>
      <c r="AV13" s="140"/>
      <c r="AW13" s="139">
        <v>547</v>
      </c>
      <c r="AX13" s="140"/>
      <c r="AY13" s="139">
        <v>548</v>
      </c>
      <c r="AZ13" s="140"/>
      <c r="BA13" s="139">
        <v>549</v>
      </c>
      <c r="BB13" s="140"/>
      <c r="BC13" s="139">
        <v>550</v>
      </c>
      <c r="BD13" s="140"/>
      <c r="BE13" s="69" t="s">
        <v>545</v>
      </c>
      <c r="BF13" s="69"/>
      <c r="BG13"/>
      <c r="BH13"/>
      <c r="BI13"/>
      <c r="BJ13"/>
      <c r="BK13"/>
      <c r="BL13"/>
      <c r="BM13"/>
      <c r="BN13"/>
      <c r="BO13"/>
      <c r="BP13"/>
      <c r="BQ13"/>
      <c r="BR13"/>
      <c r="BS13"/>
      <c r="BT13" s="2"/>
      <c r="BU13" s="2">
        <v>34</v>
      </c>
      <c r="BV13" s="14" t="str">
        <f>IF(ISERROR(VLOOKUP("Hybrid HIPS"&amp;"_"&amp;BV$4&amp;"_"&amp;$E13,'Turkus Index'!$A:$D,4,FALSE)),"NA",VLOOKUP("Hybrid HIPS"&amp;"_"&amp;BV$4&amp;"_"&amp;$E13,'Turkus Index'!$A:$D,4,FALSE))</f>
        <v>NA</v>
      </c>
      <c r="BW13" s="14" t="str">
        <f>IF(ISERROR(VLOOKUP("Hybrid HIPS"&amp;"_"&amp;BW$4&amp;"_"&amp;$E13,'Turkus Index'!$A:$D,4,FALSE)),"NA",VLOOKUP("Hybrid HIPS"&amp;"_"&amp;BW$4&amp;"_"&amp;$E13,'Turkus Index'!$A:$D,4,FALSE))</f>
        <v>NA</v>
      </c>
      <c r="BX13" s="14" t="str">
        <f>IF(ISERROR(VLOOKUP("Hybrid HIPS"&amp;"_"&amp;BX$4&amp;"_"&amp;$E13,'Turkus Index'!$A:$D,4,FALSE)),"NA",VLOOKUP("Hybrid HIPS"&amp;"_"&amp;BX$4&amp;"_"&amp;$E13,'Turkus Index'!$A:$D,4,FALSE))</f>
        <v>NA</v>
      </c>
      <c r="BY13" s="14" t="str">
        <f>IF(ISERROR(VLOOKUP("Hybrid HIPS"&amp;"_"&amp;BY$4&amp;"_"&amp;$E13,'Turkus Index'!$A:$D,4,FALSE)),"NA",VLOOKUP("Hybrid HIPS"&amp;"_"&amp;BY$4&amp;"_"&amp;$E13,'Turkus Index'!$A:$D,4,FALSE))</f>
        <v>NA</v>
      </c>
      <c r="BZ13" s="14" t="str">
        <f>IF(ISERROR(VLOOKUP("Hybrid HIPS"&amp;"_"&amp;BZ$4&amp;"_"&amp;$E13,'Turkus Index'!$A:$D,4,FALSE)),"NA",VLOOKUP("Hybrid HIPS"&amp;"_"&amp;BZ$4&amp;"_"&amp;$E13,'Turkus Index'!$A:$D,4,FALSE))</f>
        <v>NA</v>
      </c>
      <c r="CA13" s="14" t="str">
        <f>IF(ISERROR(VLOOKUP("Hybrid HIPS"&amp;"_"&amp;CA$4&amp;"_"&amp;$E13,'Turkus Index'!$A:$D,4,FALSE)),"NA",VLOOKUP("Hybrid HIPS"&amp;"_"&amp;CA$4&amp;"_"&amp;$E13,'Turkus Index'!$A:$D,4,FALSE))</f>
        <v>NA</v>
      </c>
      <c r="CB13" s="14" t="str">
        <f>IF(ISERROR(VLOOKUP("Hybrid HIPS"&amp;"_"&amp;CB$4&amp;"_"&amp;$E13,'Turkus Index'!$A:$D,4,FALSE)),"NA",VLOOKUP("Hybrid HIPS"&amp;"_"&amp;CB$4&amp;"_"&amp;$E13,'Turkus Index'!$A:$D,4,FALSE))</f>
        <v>NA</v>
      </c>
      <c r="CC13" s="14" t="str">
        <f>IF(ISERROR(VLOOKUP("Hybrid HIPS"&amp;"_"&amp;CC$4&amp;"_"&amp;$E13,'Turkus Index'!$A:$D,4,FALSE)),"NA",VLOOKUP("Hybrid HIPS"&amp;"_"&amp;CC$4&amp;"_"&amp;$E13,'Turkus Index'!$A:$D,4,FALSE))</f>
        <v>NA</v>
      </c>
      <c r="CD13" s="14" t="str">
        <f>IF(ISERROR(VLOOKUP("Hybrid HIPS"&amp;"_"&amp;CD$4&amp;"_"&amp;$E13,'Turkus Index'!$A:$D,4,FALSE)),"NA",VLOOKUP("Hybrid HIPS"&amp;"_"&amp;CD$4&amp;"_"&amp;$E13,'Turkus Index'!$A:$D,4,FALSE))</f>
        <v>NA</v>
      </c>
      <c r="CE13" s="14" t="str">
        <f>IF(ISERROR(VLOOKUP("Hybrid HIPS"&amp;"_"&amp;CE$4&amp;"_"&amp;$E13,'Turkus Index'!$A:$D,4,FALSE)),"NA",VLOOKUP("Hybrid HIPS"&amp;"_"&amp;CE$4&amp;"_"&amp;$E13,'Turkus Index'!$A:$D,4,FALSE))</f>
        <v>NA</v>
      </c>
      <c r="CF13" s="14" t="str">
        <f>IF(ISERROR(VLOOKUP("Hybrid HIPS"&amp;"_"&amp;CF$4&amp;"_"&amp;$E13,'Turkus Index'!$A:$D,4,FALSE)),"NA",VLOOKUP("Hybrid HIPS"&amp;"_"&amp;CF$4&amp;"_"&amp;$E13,'Turkus Index'!$A:$D,4,FALSE))</f>
        <v>NA</v>
      </c>
      <c r="CG13" s="14" t="str">
        <f>IF(ISERROR(VLOOKUP("Hybrid HIPS"&amp;"_"&amp;CG$4&amp;"_"&amp;$E13,'Turkus Index'!$A:$D,4,FALSE)),"NA",VLOOKUP("Hybrid HIPS"&amp;"_"&amp;CG$4&amp;"_"&amp;$E13,'Turkus Index'!$A:$D,4,FALSE))</f>
        <v>NA</v>
      </c>
      <c r="CH13" s="14" t="str">
        <f>IF(ISERROR(VLOOKUP("Hybrid HIPS"&amp;"_"&amp;CH$4&amp;"_"&amp;$E13,'Turkus Index'!$A:$D,4,FALSE)),"NA",VLOOKUP("Hybrid HIPS"&amp;"_"&amp;CH$4&amp;"_"&amp;$E13,'Turkus Index'!$A:$D,4,FALSE))</f>
        <v>NA</v>
      </c>
      <c r="CI13" s="14" t="str">
        <f>IF(ISERROR(VLOOKUP("Hybrid HIPS"&amp;"_"&amp;CI$4&amp;"_"&amp;$E13,'Turkus Index'!$A:$D,4,FALSE)),"NA",VLOOKUP("Hybrid HIPS"&amp;"_"&amp;CI$4&amp;"_"&amp;$E13,'Turkus Index'!$A:$D,4,FALSE))</f>
        <v>NA</v>
      </c>
      <c r="CJ13" s="14" t="str">
        <f>IF(ISERROR(VLOOKUP("Hybrid HIPS"&amp;"_"&amp;CJ$4&amp;"_"&amp;$E13,'Turkus Index'!$A:$D,4,FALSE)),"NA",VLOOKUP("Hybrid HIPS"&amp;"_"&amp;CJ$4&amp;"_"&amp;$E13,'Turkus Index'!$A:$D,4,FALSE))</f>
        <v>NA</v>
      </c>
      <c r="CK13" s="14" t="str">
        <f>IF(ISERROR(VLOOKUP("Hybrid HIPS"&amp;"_"&amp;CK$4&amp;"_"&amp;$E13,'Turkus Index'!$A:$D,4,FALSE)),"NA",VLOOKUP("Hybrid HIPS"&amp;"_"&amp;CK$4&amp;"_"&amp;$E13,'Turkus Index'!$A:$D,4,FALSE))</f>
        <v>NA</v>
      </c>
      <c r="CL13" s="14" t="str">
        <f>IF(ISERROR(VLOOKUP("Hybrid HIPS"&amp;"_"&amp;CL$4&amp;"_"&amp;$E13,'Turkus Index'!$A:$D,4,FALSE)),"NA",VLOOKUP("Hybrid HIPS"&amp;"_"&amp;CL$4&amp;"_"&amp;$E13,'Turkus Index'!$A:$D,4,FALSE))</f>
        <v>NA</v>
      </c>
      <c r="CM13" s="14" t="str">
        <f>IF(ISERROR(VLOOKUP("Hybrid HIPS"&amp;"_"&amp;CM$4&amp;"_"&amp;$E13,'Turkus Index'!$A:$D,4,FALSE)),"NA",VLOOKUP("Hybrid HIPS"&amp;"_"&amp;CM$4&amp;"_"&amp;$E13,'Turkus Index'!$A:$D,4,FALSE))</f>
        <v>NA</v>
      </c>
      <c r="CN13" s="14" t="str">
        <f>IF(ISERROR(VLOOKUP("Hybrid HIPS"&amp;"_"&amp;CN$4&amp;"_"&amp;$E13,'Turkus Index'!$A:$D,4,FALSE)),"NA",VLOOKUP("Hybrid HIPS"&amp;"_"&amp;CN$4&amp;"_"&amp;$E13,'Turkus Index'!$A:$D,4,FALSE))</f>
        <v>NA</v>
      </c>
      <c r="CO13" s="14" t="str">
        <f t="shared" si="0"/>
        <v>20_34</v>
      </c>
      <c r="CP13" s="14" t="str">
        <f t="shared" si="0"/>
        <v>21_34</v>
      </c>
      <c r="CQ13" s="2">
        <v>34</v>
      </c>
      <c r="CR13" s="2"/>
      <c r="CS13"/>
      <c r="CT13"/>
      <c r="CU13"/>
      <c r="CX13">
        <v>77</v>
      </c>
      <c r="CY13" s="69" t="s">
        <v>545</v>
      </c>
      <c r="CZ13" s="69"/>
      <c r="DA13" s="136" t="str">
        <f t="shared" si="30"/>
        <v>2_77</v>
      </c>
      <c r="DB13" s="137"/>
      <c r="DC13" s="136" t="str">
        <f t="shared" si="2"/>
        <v>3_77</v>
      </c>
      <c r="DD13" s="137"/>
      <c r="DE13" s="136" t="str">
        <f t="shared" si="3"/>
        <v>4_77</v>
      </c>
      <c r="DF13" s="137"/>
      <c r="DG13" s="136" t="str">
        <f t="shared" si="4"/>
        <v>5_77</v>
      </c>
      <c r="DH13" s="137"/>
      <c r="DI13" s="136" t="str">
        <f t="shared" si="5"/>
        <v>6_77</v>
      </c>
      <c r="DJ13" s="137"/>
      <c r="DK13" s="136" t="str">
        <f t="shared" si="6"/>
        <v>7_77</v>
      </c>
      <c r="DL13" s="137"/>
      <c r="DM13" s="136" t="str">
        <f t="shared" si="7"/>
        <v>8_77</v>
      </c>
      <c r="DN13" s="137"/>
      <c r="DO13" s="136" t="str">
        <f t="shared" si="8"/>
        <v>9_77</v>
      </c>
      <c r="DP13" s="137"/>
      <c r="DQ13" s="136" t="str">
        <f t="shared" si="9"/>
        <v>10_77</v>
      </c>
      <c r="DR13" s="137"/>
      <c r="DS13" s="136" t="str">
        <f t="shared" si="10"/>
        <v>11_77</v>
      </c>
      <c r="DT13" s="137"/>
      <c r="DY13" s="2"/>
      <c r="DZ13" s="2">
        <v>34</v>
      </c>
      <c r="EA13" s="14" t="str">
        <f>IF(BV13="NA","",VLOOKUP(BV13,'[1]Missouri Vall Determining Order'!$V:$Z,6,FALSE))</f>
        <v/>
      </c>
      <c r="EB13" s="14" t="str">
        <f>IF(BW13="NA","",VLOOKUP(BW13,'[1]Missouri Vall Determining Order'!$V:$Z,6,FALSE))</f>
        <v/>
      </c>
      <c r="EC13" s="14" t="str">
        <f>IF(BX13="NA","",VLOOKUP(BX13,'[1]Missouri Vall Determining Order'!$V:$Z,6,FALSE))</f>
        <v/>
      </c>
      <c r="ED13" s="14" t="str">
        <f>IF(BY13="NA","",VLOOKUP(BY13,'[1]Missouri Vall Determining Order'!$V:$Z,6,FALSE))</f>
        <v/>
      </c>
      <c r="EE13" s="14" t="str">
        <f>IF(BZ13="NA","",VLOOKUP(BZ13,'[1]Missouri Vall Determining Order'!$V:$Z,6,FALSE))</f>
        <v/>
      </c>
      <c r="EF13" s="14" t="str">
        <f>IF(CA13="NA","",VLOOKUP(CA13,'[1]Missouri Vall Determining Order'!$V:$Z,6,FALSE))</f>
        <v/>
      </c>
      <c r="EG13" s="14" t="str">
        <f>IF(CB13="NA","",VLOOKUP(CB13,'[1]Missouri Vall Determining Order'!$V:$Z,6,FALSE))</f>
        <v/>
      </c>
      <c r="EH13" s="14" t="str">
        <f>IF(CC13="NA","",VLOOKUP(CC13,'[1]Missouri Vall Determining Order'!$V:$Z,6,FALSE))</f>
        <v/>
      </c>
      <c r="EI13" s="14" t="str">
        <f>IF(CD13="NA","",VLOOKUP(CD13,'[1]Missouri Vall Determining Order'!$V:$Z,6,FALSE))</f>
        <v/>
      </c>
      <c r="EJ13" s="14" t="str">
        <f>IF(CE13="NA","",VLOOKUP(CE13,'[1]Missouri Vall Determining Order'!$V:$Z,6,FALSE))</f>
        <v/>
      </c>
      <c r="EK13" s="14" t="str">
        <f>IF(CF13="NA","",VLOOKUP(CF13,'[1]Missouri Vall Determining Order'!$V:$Z,6,FALSE))</f>
        <v/>
      </c>
      <c r="EL13" s="14" t="str">
        <f>IF(CG13="NA","",VLOOKUP(CG13,'[1]Missouri Vall Determining Order'!$V:$Z,6,FALSE))</f>
        <v/>
      </c>
      <c r="EM13" s="14" t="str">
        <f>IF(CH13="NA","",VLOOKUP(CH13,'[1]Missouri Vall Determining Order'!$V:$Z,6,FALSE))</f>
        <v/>
      </c>
      <c r="EN13" s="14" t="str">
        <f>IF(CI13="NA","",VLOOKUP(CI13,'[1]Missouri Vall Determining Order'!$V:$Z,6,FALSE))</f>
        <v/>
      </c>
      <c r="EO13" s="14" t="str">
        <f>IF(CJ13="NA","",VLOOKUP(CJ13,'[1]Missouri Vall Determining Order'!$V:$Z,6,FALSE))</f>
        <v/>
      </c>
      <c r="EP13" s="14" t="str">
        <f>IF(CK13="NA","",VLOOKUP(CK13,'[1]Missouri Vall Determining Order'!$V:$Z,6,FALSE))</f>
        <v/>
      </c>
      <c r="EQ13" s="14" t="str">
        <f>IF(CL13="NA","",VLOOKUP(CL13,'[1]Missouri Vall Determining Order'!$V:$Z,6,FALSE))</f>
        <v/>
      </c>
      <c r="ER13" s="14" t="str">
        <f>IF(CM13="NA","",VLOOKUP(CM13,'[1]Missouri Vall Determining Order'!$V:$Z,6,FALSE))</f>
        <v/>
      </c>
      <c r="ES13" s="14" t="str">
        <f>IF(CN13="NA","",VLOOKUP(CN13,'[1]Missouri Vall Determining Order'!$V:$Z,6,FALSE))</f>
        <v/>
      </c>
      <c r="ET13" s="14">
        <v>26</v>
      </c>
      <c r="EU13" s="14">
        <v>26</v>
      </c>
      <c r="EV13" s="2">
        <v>34</v>
      </c>
      <c r="EW13" s="2"/>
      <c r="EX13"/>
      <c r="EY13"/>
      <c r="EZ13" s="2"/>
      <c r="FA13" s="2">
        <v>34</v>
      </c>
      <c r="FB13" s="14" t="s">
        <v>629</v>
      </c>
      <c r="FC13" s="14" t="s">
        <v>629</v>
      </c>
      <c r="FD13" s="14" t="s">
        <v>629</v>
      </c>
      <c r="FE13" s="14" t="s">
        <v>629</v>
      </c>
      <c r="FF13" s="14" t="s">
        <v>629</v>
      </c>
      <c r="FG13" s="14" t="s">
        <v>629</v>
      </c>
      <c r="FH13" s="14" t="s">
        <v>629</v>
      </c>
      <c r="FI13" s="14" t="s">
        <v>629</v>
      </c>
      <c r="FJ13" s="14" t="s">
        <v>629</v>
      </c>
      <c r="FK13" s="14" t="s">
        <v>629</v>
      </c>
      <c r="FL13" s="14" t="s">
        <v>629</v>
      </c>
      <c r="FM13" s="14" t="s">
        <v>629</v>
      </c>
      <c r="FN13" s="14" t="s">
        <v>629</v>
      </c>
      <c r="FO13" s="14" t="s">
        <v>629</v>
      </c>
      <c r="FP13" s="14" t="s">
        <v>629</v>
      </c>
      <c r="FQ13" s="14" t="s">
        <v>629</v>
      </c>
      <c r="FR13" s="14" t="s">
        <v>629</v>
      </c>
      <c r="FS13" s="14" t="s">
        <v>629</v>
      </c>
      <c r="FT13" s="14" t="s">
        <v>629</v>
      </c>
      <c r="FU13" s="14">
        <v>19</v>
      </c>
      <c r="FV13" s="14">
        <v>20</v>
      </c>
      <c r="FW13" s="2">
        <v>34</v>
      </c>
      <c r="FX13" s="2"/>
      <c r="FY13"/>
      <c r="GB13">
        <v>77</v>
      </c>
      <c r="GC13" s="69" t="s">
        <v>545</v>
      </c>
      <c r="GD13" s="69"/>
      <c r="GE13" s="136">
        <v>22</v>
      </c>
      <c r="GF13" s="137"/>
      <c r="GG13" s="136">
        <f t="shared" si="11"/>
        <v>23</v>
      </c>
      <c r="GH13" s="137"/>
      <c r="GI13" s="136">
        <f t="shared" si="12"/>
        <v>24</v>
      </c>
      <c r="GJ13" s="137"/>
      <c r="GK13" s="136">
        <f t="shared" si="13"/>
        <v>25</v>
      </c>
      <c r="GL13" s="137"/>
      <c r="GM13" s="136">
        <f t="shared" si="14"/>
        <v>26</v>
      </c>
      <c r="GN13" s="137"/>
      <c r="GO13" s="136">
        <f t="shared" si="15"/>
        <v>27</v>
      </c>
      <c r="GP13" s="137"/>
      <c r="GQ13" s="136">
        <f t="shared" si="16"/>
        <v>28</v>
      </c>
      <c r="GR13" s="137"/>
      <c r="GS13" s="136">
        <f t="shared" si="17"/>
        <v>29</v>
      </c>
      <c r="GT13" s="137"/>
      <c r="GU13" s="136">
        <f t="shared" si="18"/>
        <v>30</v>
      </c>
      <c r="GV13" s="137"/>
      <c r="GW13" s="136">
        <f t="shared" si="19"/>
        <v>31</v>
      </c>
      <c r="GX13" s="137"/>
      <c r="HF13">
        <v>77</v>
      </c>
      <c r="HG13" s="69" t="s">
        <v>545</v>
      </c>
      <c r="HH13" s="69"/>
      <c r="HI13" s="136">
        <v>75</v>
      </c>
      <c r="HJ13" s="137"/>
      <c r="HK13" s="136">
        <v>75</v>
      </c>
      <c r="HL13" s="137"/>
      <c r="HM13" s="136">
        <v>75</v>
      </c>
      <c r="HN13" s="137"/>
      <c r="HO13" s="136">
        <v>75</v>
      </c>
      <c r="HP13" s="137"/>
      <c r="HQ13" s="136">
        <v>75</v>
      </c>
      <c r="HR13" s="137"/>
      <c r="HS13" s="136">
        <v>75</v>
      </c>
      <c r="HT13" s="137"/>
      <c r="HU13" s="136">
        <v>75</v>
      </c>
      <c r="HV13" s="137"/>
      <c r="HW13" s="136">
        <v>75</v>
      </c>
      <c r="HX13" s="137"/>
      <c r="HY13" s="136">
        <v>75</v>
      </c>
      <c r="HZ13" s="137"/>
      <c r="IA13" s="136">
        <v>75</v>
      </c>
      <c r="IB13" s="137"/>
      <c r="IC13" t="str">
        <f t="shared" si="31"/>
        <v>Same</v>
      </c>
      <c r="IJ13" s="2"/>
      <c r="IK13" s="2">
        <v>34</v>
      </c>
      <c r="IL13" s="14" t="str">
        <f>IF(ISERROR(VLOOKUP("Hybrid HIPS_"&amp;IL$4&amp;"_"&amp;$IK13,'Turkus Index'!$A:$D,4,FALSE)),"",VLOOKUP("Hybrid HIPS_"&amp;IL$4&amp;"_"&amp;$IK13,'Turkus Index'!$A:$D,4,FALSE))</f>
        <v/>
      </c>
      <c r="IM13" s="14" t="str">
        <f>IF(ISERROR(VLOOKUP("Hybrid HIPS_"&amp;IM$4&amp;"_"&amp;$IK13,'Turkus Index'!$A:$D,4,FALSE)),"",VLOOKUP("Hybrid HIPS_"&amp;IM$4&amp;"_"&amp;$IK13,'Turkus Index'!$A:$D,4,FALSE))</f>
        <v/>
      </c>
      <c r="IN13" s="14" t="str">
        <f>IF(ISERROR(VLOOKUP("Hybrid HIPS_"&amp;IN$4&amp;"_"&amp;$IK13,'Turkus Index'!$A:$D,4,FALSE)),"",VLOOKUP("Hybrid HIPS_"&amp;IN$4&amp;"_"&amp;$IK13,'Turkus Index'!$A:$D,4,FALSE))</f>
        <v/>
      </c>
      <c r="IO13" s="14" t="str">
        <f>IF(ISERROR(VLOOKUP("Hybrid HIPS_"&amp;IO$4&amp;"_"&amp;$IK13,'Turkus Index'!$A:$D,4,FALSE)),"",VLOOKUP("Hybrid HIPS_"&amp;IO$4&amp;"_"&amp;$IK13,'Turkus Index'!$A:$D,4,FALSE))</f>
        <v/>
      </c>
      <c r="IP13" s="14" t="str">
        <f>IF(ISERROR(VLOOKUP("Hybrid HIPS_"&amp;IP$4&amp;"_"&amp;$IK13,'Turkus Index'!$A:$D,4,FALSE)),"",VLOOKUP("Hybrid HIPS_"&amp;IP$4&amp;"_"&amp;$IK13,'Turkus Index'!$A:$D,4,FALSE))</f>
        <v/>
      </c>
      <c r="IQ13" s="14" t="str">
        <f>IF(ISERROR(VLOOKUP("Hybrid HIPS_"&amp;IQ$4&amp;"_"&amp;$IK13,'Turkus Index'!$A:$D,4,FALSE)),"",VLOOKUP("Hybrid HIPS_"&amp;IQ$4&amp;"_"&amp;$IK13,'Turkus Index'!$A:$D,4,FALSE))</f>
        <v/>
      </c>
      <c r="IR13" s="14" t="str">
        <f>IF(ISERROR(VLOOKUP("Hybrid HIPS_"&amp;IR$4&amp;"_"&amp;$IK13,'Turkus Index'!$A:$D,4,FALSE)),"",VLOOKUP("Hybrid HIPS_"&amp;IR$4&amp;"_"&amp;$IK13,'Turkus Index'!$A:$D,4,FALSE))</f>
        <v/>
      </c>
      <c r="IS13" s="14" t="str">
        <f>IF(ISERROR(VLOOKUP("Hybrid HIPS_"&amp;IS$4&amp;"_"&amp;$IK13,'Turkus Index'!$A:$D,4,FALSE)),"",VLOOKUP("Hybrid HIPS_"&amp;IS$4&amp;"_"&amp;$IK13,'Turkus Index'!$A:$D,4,FALSE))</f>
        <v/>
      </c>
      <c r="IT13" s="14" t="str">
        <f>IF(ISERROR(VLOOKUP("Hybrid HIPS_"&amp;IT$4&amp;"_"&amp;$IK13,'Turkus Index'!$A:$D,4,FALSE)),"",VLOOKUP("Hybrid HIPS_"&amp;IT$4&amp;"_"&amp;$IK13,'Turkus Index'!$A:$D,4,FALSE))</f>
        <v/>
      </c>
      <c r="IU13" s="14" t="str">
        <f>IF(ISERROR(VLOOKUP("Hybrid HIPS_"&amp;IU$4&amp;"_"&amp;$IK13,'Turkus Index'!$A:$D,4,FALSE)),"",VLOOKUP("Hybrid HIPS_"&amp;IU$4&amp;"_"&amp;$IK13,'Turkus Index'!$A:$D,4,FALSE))</f>
        <v/>
      </c>
      <c r="IV13" s="14" t="str">
        <f>IF(ISERROR(VLOOKUP("Hybrid HIPS_"&amp;IV$4&amp;"_"&amp;$IK13,'Turkus Index'!$A:$D,4,FALSE)),"",VLOOKUP("Hybrid HIPS_"&amp;IV$4&amp;"_"&amp;$IK13,'Turkus Index'!$A:$D,4,FALSE))</f>
        <v/>
      </c>
      <c r="IW13" s="14" t="str">
        <f>IF(ISERROR(VLOOKUP("Hybrid HIPS_"&amp;IW$4&amp;"_"&amp;$IK13,'Turkus Index'!$A:$D,4,FALSE)),"",VLOOKUP("Hybrid HIPS_"&amp;IW$4&amp;"_"&amp;$IK13,'Turkus Index'!$A:$D,4,FALSE))</f>
        <v/>
      </c>
      <c r="IX13" s="14" t="str">
        <f>IF(ISERROR(VLOOKUP("Hybrid HIPS_"&amp;IX$4&amp;"_"&amp;$IK13,'Turkus Index'!$A:$D,4,FALSE)),"",VLOOKUP("Hybrid HIPS_"&amp;IX$4&amp;"_"&amp;$IK13,'Turkus Index'!$A:$D,4,FALSE))</f>
        <v/>
      </c>
      <c r="IY13" s="14" t="str">
        <f>IF(ISERROR(VLOOKUP("Hybrid HIPS_"&amp;IY$4&amp;"_"&amp;$IK13,'Turkus Index'!$A:$D,4,FALSE)),"",VLOOKUP("Hybrid HIPS_"&amp;IY$4&amp;"_"&amp;$IK13,'Turkus Index'!$A:$D,4,FALSE))</f>
        <v/>
      </c>
      <c r="IZ13" s="14" t="str">
        <f>IF(ISERROR(VLOOKUP("Hybrid HIPS_"&amp;IZ$4&amp;"_"&amp;$IK13,'Turkus Index'!$A:$D,4,FALSE)),"",VLOOKUP("Hybrid HIPS_"&amp;IZ$4&amp;"_"&amp;$IK13,'Turkus Index'!$A:$D,4,FALSE))</f>
        <v/>
      </c>
      <c r="JA13" s="14" t="str">
        <f>IF(ISERROR(VLOOKUP("Hybrid HIPS_"&amp;JA$4&amp;"_"&amp;$IK13,'Turkus Index'!$A:$D,4,FALSE)),"",VLOOKUP("Hybrid HIPS_"&amp;JA$4&amp;"_"&amp;$IK13,'Turkus Index'!$A:$D,4,FALSE))</f>
        <v/>
      </c>
      <c r="JB13" s="14" t="str">
        <f>IF(ISERROR(VLOOKUP("Hybrid HIPS_"&amp;JB$4&amp;"_"&amp;$IK13,'Turkus Index'!$A:$D,4,FALSE)),"",VLOOKUP("Hybrid HIPS_"&amp;JB$4&amp;"_"&amp;$IK13,'Turkus Index'!$A:$D,4,FALSE))</f>
        <v/>
      </c>
      <c r="JC13" s="14" t="str">
        <f>IF(ISERROR(VLOOKUP("Hybrid HIPS_"&amp;JC$4&amp;"_"&amp;$IK13,'Turkus Index'!$A:$D,4,FALSE)),"",VLOOKUP("Hybrid HIPS_"&amp;JC$4&amp;"_"&amp;$IK13,'Turkus Index'!$A:$D,4,FALSE))</f>
        <v/>
      </c>
      <c r="JD13" s="14" t="str">
        <f>IF(ISERROR(VLOOKUP("Hybrid HIPS_"&amp;JD$4&amp;"_"&amp;$IK13,'Turkus Index'!$A:$D,4,FALSE)),"",VLOOKUP("Hybrid HIPS_"&amp;JD$4&amp;"_"&amp;$IK13,'Turkus Index'!$A:$D,4,FALSE))</f>
        <v/>
      </c>
      <c r="JE13" s="14">
        <f>IF(ISERROR(VLOOKUP("Hybrid HIPS_"&amp;JE$4&amp;"_"&amp;$IK13,'Turkus Index'!$A:$D,4,FALSE)),"",VLOOKUP("Hybrid HIPS_"&amp;JE$4&amp;"_"&amp;$IK13,'Turkus Index'!$A:$D,4,FALSE))</f>
        <v>203</v>
      </c>
      <c r="JF13" s="14">
        <f>IF(ISERROR(VLOOKUP("Hybrid HIPS_"&amp;JF$4&amp;"_"&amp;$IK13,'Turkus Index'!$A:$D,4,FALSE)),"",VLOOKUP("Hybrid HIPS_"&amp;JF$4&amp;"_"&amp;$IK13,'Turkus Index'!$A:$D,4,FALSE))</f>
        <v>202</v>
      </c>
      <c r="JG13" s="2">
        <v>34</v>
      </c>
      <c r="JH13" s="2"/>
      <c r="JI13"/>
      <c r="JL13">
        <v>77</v>
      </c>
      <c r="JM13" s="69" t="s">
        <v>545</v>
      </c>
      <c r="JN13" s="69"/>
      <c r="JO13" s="136">
        <f>IF(ISERROR(VLOOKUP("Inbred HIPS_"&amp;JO$4&amp;"_"&amp;$JL13,'Turkus Index'!$A:$D,4,FALSE)),"",VLOOKUP("inbred HIPS_"&amp;JO$4&amp;"_"&amp;$JL13,'Turkus Index'!$A:$D,4,FALSE))</f>
        <v>541</v>
      </c>
      <c r="JP13" s="137"/>
      <c r="JQ13" s="136">
        <f>IF(ISERROR(VLOOKUP("Inbred HIPS_"&amp;JQ$4&amp;"_"&amp;$JL13,'Turkus Index'!$A:$D,4,FALSE)),"",VLOOKUP("inbred HIPS_"&amp;JQ$4&amp;"_"&amp;$JL13,'Turkus Index'!$A:$D,4,FALSE))</f>
        <v>542</v>
      </c>
      <c r="JR13" s="137"/>
      <c r="JS13" s="136">
        <f>IF(ISERROR(VLOOKUP("Inbred HIPS_"&amp;JS$4&amp;"_"&amp;$JL13,'Turkus Index'!$A:$D,4,FALSE)),"",VLOOKUP("inbred HIPS_"&amp;JS$4&amp;"_"&amp;$JL13,'Turkus Index'!$A:$D,4,FALSE))</f>
        <v>543</v>
      </c>
      <c r="JT13" s="137"/>
      <c r="JU13" s="136">
        <f>IF(ISERROR(VLOOKUP("Inbred HIPS_"&amp;JU$4&amp;"_"&amp;$JL13,'Turkus Index'!$A:$D,4,FALSE)),"",VLOOKUP("inbred HIPS_"&amp;JU$4&amp;"_"&amp;$JL13,'Turkus Index'!$A:$D,4,FALSE))</f>
        <v>544</v>
      </c>
      <c r="JV13" s="137"/>
      <c r="JW13" s="136">
        <f>IF(ISERROR(VLOOKUP("Inbred HIPS_"&amp;JW$4&amp;"_"&amp;$JL13,'Turkus Index'!$A:$D,4,FALSE)),"",VLOOKUP("inbred HIPS_"&amp;JW$4&amp;"_"&amp;$JL13,'Turkus Index'!$A:$D,4,FALSE))</f>
        <v>545</v>
      </c>
      <c r="JX13" s="137"/>
      <c r="JY13" s="136">
        <f>IF(ISERROR(VLOOKUP("Inbred HIPS_"&amp;JY$4&amp;"_"&amp;$JL13,'Turkus Index'!$A:$D,4,FALSE)),"",VLOOKUP("inbred HIPS_"&amp;JY$4&amp;"_"&amp;$JL13,'Turkus Index'!$A:$D,4,FALSE))</f>
        <v>546</v>
      </c>
      <c r="JZ13" s="137"/>
      <c r="KA13" s="136">
        <f>IF(ISERROR(VLOOKUP("Inbred HIPS_"&amp;KA$4&amp;"_"&amp;$JL13,'Turkus Index'!$A:$D,4,FALSE)),"",VLOOKUP("inbred HIPS_"&amp;KA$4&amp;"_"&amp;$JL13,'Turkus Index'!$A:$D,4,FALSE))</f>
        <v>547</v>
      </c>
      <c r="KB13" s="137"/>
      <c r="KC13" s="136">
        <f>IF(ISERROR(VLOOKUP("Inbred HIPS_"&amp;KC$4&amp;"_"&amp;$JL13,'Turkus Index'!$A:$D,4,FALSE)),"",VLOOKUP("inbred HIPS_"&amp;KC$4&amp;"_"&amp;$JL13,'Turkus Index'!$A:$D,4,FALSE))</f>
        <v>548</v>
      </c>
      <c r="KD13" s="137"/>
      <c r="KE13" s="136">
        <f>IF(ISERROR(VLOOKUP("Inbred HIPS_"&amp;KE$4&amp;"_"&amp;$JL13,'Turkus Index'!$A:$D,4,FALSE)),"",VLOOKUP("inbred HIPS_"&amp;KE$4&amp;"_"&amp;$JL13,'Turkus Index'!$A:$D,4,FALSE))</f>
        <v>549</v>
      </c>
      <c r="KF13" s="137"/>
      <c r="KG13" s="136">
        <f>IF(ISERROR(VLOOKUP("Inbred HIPS_"&amp;KG$4&amp;"_"&amp;$JL13,'Turkus Index'!$A:$D,4,FALSE)),"",VLOOKUP("inbred HIPS_"&amp;KG$4&amp;"_"&amp;$JL13,'Turkus Index'!$A:$D,4,FALSE))</f>
        <v>550</v>
      </c>
      <c r="KH13" s="137"/>
      <c r="KM13" s="2"/>
      <c r="KN13" s="2">
        <v>34</v>
      </c>
      <c r="KO13" s="14" t="str">
        <f>IF(ISERROR(VLOOKUP("Hybrid HIPS_"&amp;KO$4&amp;"_"&amp;$KN13,'[1]Missouri Valley Hybrid HIPS'!$A:$P,15,FALSE)),"",VLOOKUP("Hybrid HIPS_"&amp;KO$4&amp;"_"&amp;$KN13,'[1]Missouri Valley Hybrid HIPS'!$A:$P,15,FALSE))</f>
        <v/>
      </c>
      <c r="KP13" s="14" t="str">
        <f>IF(ISERROR(VLOOKUP("Hybrid HIPS_"&amp;KP$4&amp;"_"&amp;$KN13,'[1]Missouri Valley Hybrid HIPS'!$A:$P,15,FALSE)),"",VLOOKUP("Hybrid HIPS_"&amp;KP$4&amp;"_"&amp;$KN13,'[1]Missouri Valley Hybrid HIPS'!$A:$P,15,FALSE))</f>
        <v/>
      </c>
      <c r="KQ13" s="14" t="str">
        <f>IF(ISERROR(VLOOKUP("Hybrid HIPS_"&amp;KQ$4&amp;"_"&amp;$KN13,'[1]Missouri Valley Hybrid HIPS'!$A:$P,15,FALSE)),"",VLOOKUP("Hybrid HIPS_"&amp;KQ$4&amp;"_"&amp;$KN13,'[1]Missouri Valley Hybrid HIPS'!$A:$P,15,FALSE))</f>
        <v/>
      </c>
      <c r="KR13" s="14" t="str">
        <f>IF(ISERROR(VLOOKUP("Hybrid HIPS_"&amp;KR$4&amp;"_"&amp;$KN13,'[1]Missouri Valley Hybrid HIPS'!$A:$P,15,FALSE)),"",VLOOKUP("Hybrid HIPS_"&amp;KR$4&amp;"_"&amp;$KN13,'[1]Missouri Valley Hybrid HIPS'!$A:$P,15,FALSE))</f>
        <v/>
      </c>
      <c r="KS13" s="14" t="str">
        <f>IF(ISERROR(VLOOKUP("Hybrid HIPS_"&amp;KS$4&amp;"_"&amp;$KN13,'[1]Missouri Valley Hybrid HIPS'!$A:$P,15,FALSE)),"",VLOOKUP("Hybrid HIPS_"&amp;KS$4&amp;"_"&amp;$KN13,'[1]Missouri Valley Hybrid HIPS'!$A:$P,15,FALSE))</f>
        <v/>
      </c>
      <c r="KT13" s="14" t="str">
        <f>IF(ISERROR(VLOOKUP("Hybrid HIPS_"&amp;KT$4&amp;"_"&amp;$KN13,'[1]Missouri Valley Hybrid HIPS'!$A:$P,15,FALSE)),"",VLOOKUP("Hybrid HIPS_"&amp;KT$4&amp;"_"&amp;$KN13,'[1]Missouri Valley Hybrid HIPS'!$A:$P,15,FALSE))</f>
        <v/>
      </c>
      <c r="KU13" s="14" t="str">
        <f>IF(ISERROR(VLOOKUP("Hybrid HIPS_"&amp;KU$4&amp;"_"&amp;$KN13,'[1]Missouri Valley Hybrid HIPS'!$A:$P,15,FALSE)),"",VLOOKUP("Hybrid HIPS_"&amp;KU$4&amp;"_"&amp;$KN13,'[1]Missouri Valley Hybrid HIPS'!$A:$P,15,FALSE))</f>
        <v/>
      </c>
      <c r="KV13" s="14" t="str">
        <f>IF(ISERROR(VLOOKUP("Hybrid HIPS_"&amp;KV$4&amp;"_"&amp;$KN13,'[1]Missouri Valley Hybrid HIPS'!$A:$P,15,FALSE)),"",VLOOKUP("Hybrid HIPS_"&amp;KV$4&amp;"_"&amp;$KN13,'[1]Missouri Valley Hybrid HIPS'!$A:$P,15,FALSE))</f>
        <v/>
      </c>
      <c r="KW13" s="14" t="str">
        <f>IF(ISERROR(VLOOKUP("Hybrid HIPS_"&amp;KW$4&amp;"_"&amp;$KN13,'[1]Missouri Valley Hybrid HIPS'!$A:$P,15,FALSE)),"",VLOOKUP("Hybrid HIPS_"&amp;KW$4&amp;"_"&amp;$KN13,'[1]Missouri Valley Hybrid HIPS'!$A:$P,15,FALSE))</f>
        <v/>
      </c>
      <c r="KX13" s="14" t="str">
        <f>IF(ISERROR(VLOOKUP("Hybrid HIPS_"&amp;KX$4&amp;"_"&amp;$KN13,'[1]Missouri Valley Hybrid HIPS'!$A:$P,15,FALSE)),"",VLOOKUP("Hybrid HIPS_"&amp;KX$4&amp;"_"&amp;$KN13,'[1]Missouri Valley Hybrid HIPS'!$A:$P,15,FALSE))</f>
        <v/>
      </c>
      <c r="KY13" s="14" t="str">
        <f>IF(ISERROR(VLOOKUP("Hybrid HIPS_"&amp;KY$4&amp;"_"&amp;$KN13,'[1]Missouri Valley Hybrid HIPS'!$A:$P,15,FALSE)),"",VLOOKUP("Hybrid HIPS_"&amp;KY$4&amp;"_"&amp;$KN13,'[1]Missouri Valley Hybrid HIPS'!$A:$P,15,FALSE))</f>
        <v/>
      </c>
      <c r="KZ13" s="14" t="str">
        <f>IF(ISERROR(VLOOKUP("Hybrid HIPS_"&amp;KZ$4&amp;"_"&amp;$KN13,'[1]Missouri Valley Hybrid HIPS'!$A:$P,15,FALSE)),"",VLOOKUP("Hybrid HIPS_"&amp;KZ$4&amp;"_"&amp;$KN13,'[1]Missouri Valley Hybrid HIPS'!$A:$P,15,FALSE))</f>
        <v/>
      </c>
      <c r="LA13" s="14" t="str">
        <f>IF(ISERROR(VLOOKUP("Hybrid HIPS_"&amp;LA$4&amp;"_"&amp;$KN13,'[1]Missouri Valley Hybrid HIPS'!$A:$P,15,FALSE)),"",VLOOKUP("Hybrid HIPS_"&amp;LA$4&amp;"_"&amp;$KN13,'[1]Missouri Valley Hybrid HIPS'!$A:$P,15,FALSE))</f>
        <v/>
      </c>
      <c r="LB13" s="14" t="str">
        <f>IF(ISERROR(VLOOKUP("Hybrid HIPS_"&amp;LB$4&amp;"_"&amp;$KN13,'[1]Missouri Valley Hybrid HIPS'!$A:$P,15,FALSE)),"",VLOOKUP("Hybrid HIPS_"&amp;LB$4&amp;"_"&amp;$KN13,'[1]Missouri Valley Hybrid HIPS'!$A:$P,15,FALSE))</f>
        <v/>
      </c>
      <c r="LC13" s="14" t="str">
        <f>IF(ISERROR(VLOOKUP("Hybrid HIPS_"&amp;LC$4&amp;"_"&amp;$KN13,'[1]Missouri Valley Hybrid HIPS'!$A:$P,15,FALSE)),"",VLOOKUP("Hybrid HIPS_"&amp;LC$4&amp;"_"&amp;$KN13,'[1]Missouri Valley Hybrid HIPS'!$A:$P,15,FALSE))</f>
        <v/>
      </c>
      <c r="LD13" s="14" t="str">
        <f>IF(ISERROR(VLOOKUP("Hybrid HIPS_"&amp;LD$4&amp;"_"&amp;$KN13,'[1]Missouri Valley Hybrid HIPS'!$A:$P,15,FALSE)),"",VLOOKUP("Hybrid HIPS_"&amp;LD$4&amp;"_"&amp;$KN13,'[1]Missouri Valley Hybrid HIPS'!$A:$P,15,FALSE))</f>
        <v/>
      </c>
      <c r="LE13" s="14" t="str">
        <f>IF(ISERROR(VLOOKUP("Hybrid HIPS_"&amp;LE$4&amp;"_"&amp;$KN13,'[1]Missouri Valley Hybrid HIPS'!$A:$P,15,FALSE)),"",VLOOKUP("Hybrid HIPS_"&amp;LE$4&amp;"_"&amp;$KN13,'[1]Missouri Valley Hybrid HIPS'!$A:$P,15,FALSE))</f>
        <v/>
      </c>
      <c r="LF13" s="14" t="str">
        <f>IF(ISERROR(VLOOKUP("Hybrid HIPS_"&amp;LF$4&amp;"_"&amp;$KN13,'[1]Missouri Valley Hybrid HIPS'!$A:$P,15,FALSE)),"",VLOOKUP("Hybrid HIPS_"&amp;LF$4&amp;"_"&amp;$KN13,'[1]Missouri Valley Hybrid HIPS'!$A:$P,15,FALSE))</f>
        <v/>
      </c>
      <c r="LG13" s="14" t="str">
        <f>IF(ISERROR(VLOOKUP("Hybrid HIPS_"&amp;LG$4&amp;"_"&amp;$KN13,'[1]Missouri Valley Hybrid HIPS'!$A:$P,15,FALSE)),"",VLOOKUP("Hybrid HIPS_"&amp;LG$4&amp;"_"&amp;$KN13,'[1]Missouri Valley Hybrid HIPS'!$A:$P,15,FALSE))</f>
        <v/>
      </c>
      <c r="LH13" s="14">
        <f>IF(ISERROR(VLOOKUP("Hybrid HIPS_"&amp;LH$4&amp;"_"&amp;$KN13,'[1]Missouri Valley Hybrid HIPS'!$A:$P,15,FALSE)),"",VLOOKUP("Hybrid HIPS_"&amp;LH$4&amp;"_"&amp;$KN13,'[1]Missouri Valley Hybrid HIPS'!$A:$P,15,FALSE))</f>
        <v>1744187</v>
      </c>
      <c r="LI13" s="14">
        <f>IF(ISERROR(VLOOKUP("Hybrid HIPS_"&amp;LI$4&amp;"_"&amp;$KN13,'[1]Missouri Valley Hybrid HIPS'!$A:$P,15,FALSE)),"",VLOOKUP("Hybrid HIPS_"&amp;LI$4&amp;"_"&amp;$KN13,'[1]Missouri Valley Hybrid HIPS'!$A:$P,15,FALSE))</f>
        <v>1744304</v>
      </c>
      <c r="LJ13" s="2">
        <v>34</v>
      </c>
      <c r="LK13" s="2"/>
      <c r="LL13"/>
      <c r="LO13">
        <v>77</v>
      </c>
      <c r="LP13" s="69"/>
      <c r="LQ13" s="69"/>
      <c r="LR13" s="136">
        <f>IF(ISERROR(VLOOKUP("Inbred HIPS_"&amp;LR$4&amp;"_"&amp;$LO13,'[1]Missouri Valley Inbred HIPS'!$A:$P,15,FALSE)),"",VLOOKUP("Inbred HIPS_"&amp;LR$4&amp;"_"&amp;$LO13,'[1]Missouri Valley Inbred HIPS'!$A:$P,15,FALSE))</f>
        <v>1729454</v>
      </c>
      <c r="LS13" s="137"/>
      <c r="LT13" s="136">
        <f>IF(ISERROR(VLOOKUP("Inbred HIPS_"&amp;LT$4&amp;"_"&amp;$LO13,'[1]Missouri Valley Inbred HIPS'!$A:$P,15,FALSE)),"",VLOOKUP("Inbred HIPS_"&amp;LT$4&amp;"_"&amp;$LO13,'[1]Missouri Valley Inbred HIPS'!$A:$P,15,FALSE))</f>
        <v>1729412</v>
      </c>
      <c r="LU13" s="137"/>
      <c r="LV13" s="136">
        <f>IF(ISERROR(VLOOKUP("Inbred HIPS_"&amp;LV$4&amp;"_"&amp;$LO13,'[1]Missouri Valley Inbred HIPS'!$A:$P,15,FALSE)),"",VLOOKUP("Inbred HIPS_"&amp;LV$4&amp;"_"&amp;$LO13,'[1]Missouri Valley Inbred HIPS'!$A:$P,15,FALSE))</f>
        <v>1729471</v>
      </c>
      <c r="LW13" s="137"/>
      <c r="LX13" s="136">
        <f>IF(ISERROR(VLOOKUP("Inbred HIPS_"&amp;LX$4&amp;"_"&amp;$LO13,'[1]Missouri Valley Inbred HIPS'!$A:$P,15,FALSE)),"",VLOOKUP("Inbred HIPS_"&amp;LX$4&amp;"_"&amp;$LO13,'[1]Missouri Valley Inbred HIPS'!$A:$P,15,FALSE))</f>
        <v>1729432</v>
      </c>
      <c r="LY13" s="137"/>
      <c r="LZ13" s="136">
        <f>IF(ISERROR(VLOOKUP("Inbred HIPS_"&amp;LZ$4&amp;"_"&amp;$LO13,'[1]Missouri Valley Inbred HIPS'!$A:$P,15,FALSE)),"",VLOOKUP("Inbred HIPS_"&amp;LZ$4&amp;"_"&amp;$LO13,'[1]Missouri Valley Inbred HIPS'!$A:$P,15,FALSE))</f>
        <v>1729488</v>
      </c>
      <c r="MA13" s="137"/>
      <c r="MB13" s="136">
        <f>IF(ISERROR(VLOOKUP("Inbred HIPS_"&amp;MB$4&amp;"_"&amp;$LO13,'[1]Missouri Valley Inbred HIPS'!$A:$P,15,FALSE)),"",VLOOKUP("Inbred HIPS_"&amp;MB$4&amp;"_"&amp;$LO13,'[1]Missouri Valley Inbred HIPS'!$A:$P,15,FALSE))</f>
        <v>1729545</v>
      </c>
      <c r="MC13" s="137"/>
      <c r="MD13" s="136">
        <f>IF(ISERROR(VLOOKUP("Inbred HIPS_"&amp;MD$4&amp;"_"&amp;$LO13,'[1]Missouri Valley Inbred HIPS'!$A:$P,15,FALSE)),"",VLOOKUP("Inbred HIPS_"&amp;MD$4&amp;"_"&amp;$LO13,'[1]Missouri Valley Inbred HIPS'!$A:$P,15,FALSE))</f>
        <v>1729550</v>
      </c>
      <c r="ME13" s="137"/>
      <c r="MF13" s="136">
        <f>IF(ISERROR(VLOOKUP("Inbred HIPS_"&amp;MF$4&amp;"_"&amp;$LO13,'[1]Missouri Valley Inbred HIPS'!$A:$P,15,FALSE)),"",VLOOKUP("Inbred HIPS_"&amp;MF$4&amp;"_"&amp;$LO13,'[1]Missouri Valley Inbred HIPS'!$A:$P,15,FALSE))</f>
        <v>1729699</v>
      </c>
      <c r="MG13" s="137"/>
      <c r="MH13" s="136">
        <f>IF(ISERROR(VLOOKUP("Inbred HIPS_"&amp;MH$4&amp;"_"&amp;$LO13,'[1]Missouri Valley Inbred HIPS'!$A:$P,15,FALSE)),"",VLOOKUP("Inbred HIPS_"&amp;MH$4&amp;"_"&amp;$LO13,'[1]Missouri Valley Inbred HIPS'!$A:$P,15,FALSE))</f>
        <v>1729542</v>
      </c>
      <c r="MI13" s="137"/>
      <c r="MJ13" s="136">
        <f>IF(ISERROR(VLOOKUP("Inbred HIPS_"&amp;MJ$4&amp;"_"&amp;$LO13,'[1]Missouri Valley Inbred HIPS'!$A:$P,15,FALSE)),"",VLOOKUP("Inbred HIPS_"&amp;MJ$4&amp;"_"&amp;$LO13,'[1]Missouri Valley Inbred HIPS'!$A:$P,15,FALSE))</f>
        <v>1729595</v>
      </c>
      <c r="MK13" s="137"/>
      <c r="MQ13" s="2"/>
      <c r="MR13" s="2">
        <v>34</v>
      </c>
      <c r="MS13" s="14" t="str">
        <f>IF(ISERROR(VLOOKUP("Hybrid HIPS_"&amp;MS$4&amp;"_"&amp;$KN13,'[1]Missouri Valley Hybrid HIPS'!$A:$P,15,FALSE)),"",VLOOKUP("Hybrid HIPS_"&amp;MS$4&amp;"_"&amp;$KN13,'[1]Missouri Valley Hybrid HIPS'!$A:$P,15,FALSE))</f>
        <v/>
      </c>
      <c r="MT13" s="14" t="str">
        <f>IF(ISERROR(VLOOKUP("Hybrid HIPS_"&amp;MT$4&amp;"_"&amp;$KN13,'[1]Missouri Valley Hybrid HIPS'!$A:$P,15,FALSE)),"",VLOOKUP("Hybrid HIPS_"&amp;MT$4&amp;"_"&amp;$KN13,'[1]Missouri Valley Hybrid HIPS'!$A:$P,15,FALSE))</f>
        <v/>
      </c>
      <c r="MU13" s="14" t="str">
        <f>IF(ISERROR(VLOOKUP("Hybrid HIPS_"&amp;MU$4&amp;"_"&amp;$KN13,'[1]Missouri Valley Hybrid HIPS'!$A:$P,15,FALSE)),"",VLOOKUP("Hybrid HIPS_"&amp;MU$4&amp;"_"&amp;$KN13,'[1]Missouri Valley Hybrid HIPS'!$A:$P,15,FALSE))</f>
        <v/>
      </c>
      <c r="MV13" s="14" t="str">
        <f>IF(ISERROR(VLOOKUP("Hybrid HIPS_"&amp;MV$4&amp;"_"&amp;$KN13,'[1]Missouri Valley Hybrid HIPS'!$A:$P,15,FALSE)),"",VLOOKUP("Hybrid HIPS_"&amp;MV$4&amp;"_"&amp;$KN13,'[1]Missouri Valley Hybrid HIPS'!$A:$P,15,FALSE))</f>
        <v/>
      </c>
      <c r="MW13" s="14" t="str">
        <f>IF(ISERROR(VLOOKUP("Hybrid HIPS_"&amp;MW$4&amp;"_"&amp;$KN13,'[1]Missouri Valley Hybrid HIPS'!$A:$P,15,FALSE)),"",VLOOKUP("Hybrid HIPS_"&amp;MW$4&amp;"_"&amp;$KN13,'[1]Missouri Valley Hybrid HIPS'!$A:$P,15,FALSE))</f>
        <v/>
      </c>
      <c r="MX13" s="14" t="str">
        <f>IF(ISERROR(VLOOKUP("Hybrid HIPS_"&amp;MX$4&amp;"_"&amp;$KN13,'[1]Missouri Valley Hybrid HIPS'!$A:$P,15,FALSE)),"",VLOOKUP("Hybrid HIPS_"&amp;MX$4&amp;"_"&amp;$KN13,'[1]Missouri Valley Hybrid HIPS'!$A:$P,15,FALSE))</f>
        <v/>
      </c>
      <c r="MY13" s="14" t="str">
        <f>IF(ISERROR(VLOOKUP("Hybrid HIPS_"&amp;MY$4&amp;"_"&amp;$KN13,'[1]Missouri Valley Hybrid HIPS'!$A:$P,15,FALSE)),"",VLOOKUP("Hybrid HIPS_"&amp;MY$4&amp;"_"&amp;$KN13,'[1]Missouri Valley Hybrid HIPS'!$A:$P,15,FALSE))</f>
        <v/>
      </c>
      <c r="MZ13" s="14" t="str">
        <f>IF(ISERROR(VLOOKUP("Hybrid HIPS_"&amp;MZ$4&amp;"_"&amp;$KN13,'[1]Missouri Valley Hybrid HIPS'!$A:$P,15,FALSE)),"",VLOOKUP("Hybrid HIPS_"&amp;MZ$4&amp;"_"&amp;$KN13,'[1]Missouri Valley Hybrid HIPS'!$A:$P,15,FALSE))</f>
        <v/>
      </c>
      <c r="NA13" s="14" t="str">
        <f>IF(ISERROR(VLOOKUP("Hybrid HIPS_"&amp;NA$4&amp;"_"&amp;$KN13,'[1]Missouri Valley Hybrid HIPS'!$A:$P,15,FALSE)),"",VLOOKUP("Hybrid HIPS_"&amp;NA$4&amp;"_"&amp;$KN13,'[1]Missouri Valley Hybrid HIPS'!$A:$P,15,FALSE))</f>
        <v/>
      </c>
      <c r="NB13" s="14" t="str">
        <f>IF(ISERROR(VLOOKUP("Hybrid HIPS_"&amp;NB$4&amp;"_"&amp;$KN13,'[1]Missouri Valley Hybrid HIPS'!$A:$P,15,FALSE)),"",VLOOKUP("Hybrid HIPS_"&amp;NB$4&amp;"_"&amp;$KN13,'[1]Missouri Valley Hybrid HIPS'!$A:$P,15,FALSE))</f>
        <v/>
      </c>
      <c r="NC13" s="14" t="str">
        <f>IF(ISERROR(VLOOKUP("Hybrid HIPS_"&amp;NC$4&amp;"_"&amp;$KN13,'[1]Missouri Valley Hybrid HIPS'!$A:$P,15,FALSE)),"",VLOOKUP("Hybrid HIPS_"&amp;NC$4&amp;"_"&amp;$KN13,'[1]Missouri Valley Hybrid HIPS'!$A:$P,15,FALSE))</f>
        <v/>
      </c>
      <c r="ND13" s="14" t="str">
        <f>IF(ISERROR(VLOOKUP("Hybrid HIPS_"&amp;ND$4&amp;"_"&amp;$KN13,'[1]Missouri Valley Hybrid HIPS'!$A:$P,15,FALSE)),"",VLOOKUP("Hybrid HIPS_"&amp;ND$4&amp;"_"&amp;$KN13,'[1]Missouri Valley Hybrid HIPS'!$A:$P,15,FALSE))</f>
        <v/>
      </c>
      <c r="NE13" s="14" t="str">
        <f>IF(ISERROR(VLOOKUP("Hybrid HIPS_"&amp;NE$4&amp;"_"&amp;$KN13,'[1]Missouri Valley Hybrid HIPS'!$A:$P,15,FALSE)),"",VLOOKUP("Hybrid HIPS_"&amp;NE$4&amp;"_"&amp;$KN13,'[1]Missouri Valley Hybrid HIPS'!$A:$P,15,FALSE))</f>
        <v/>
      </c>
      <c r="NF13" s="14" t="str">
        <f>IF(ISERROR(VLOOKUP("Hybrid HIPS_"&amp;NF$4&amp;"_"&amp;$KN13,'[1]Missouri Valley Hybrid HIPS'!$A:$P,15,FALSE)),"",VLOOKUP("Hybrid HIPS_"&amp;NF$4&amp;"_"&amp;$KN13,'[1]Missouri Valley Hybrid HIPS'!$A:$P,15,FALSE))</f>
        <v/>
      </c>
      <c r="NG13" s="14" t="str">
        <f>IF(ISERROR(VLOOKUP("Hybrid HIPS_"&amp;NG$4&amp;"_"&amp;$KN13,'[1]Missouri Valley Hybrid HIPS'!$A:$P,15,FALSE)),"",VLOOKUP("Hybrid HIPS_"&amp;NG$4&amp;"_"&amp;$KN13,'[1]Missouri Valley Hybrid HIPS'!$A:$P,15,FALSE))</f>
        <v/>
      </c>
      <c r="NH13" s="14" t="str">
        <f>IF(ISERROR(VLOOKUP("Hybrid HIPS_"&amp;NH$4&amp;"_"&amp;$KN13,'[1]Missouri Valley Hybrid HIPS'!$A:$P,15,FALSE)),"",VLOOKUP("Hybrid HIPS_"&amp;NH$4&amp;"_"&amp;$KN13,'[1]Missouri Valley Hybrid HIPS'!$A:$P,15,FALSE))</f>
        <v/>
      </c>
      <c r="NI13" s="14" t="str">
        <f>IF(ISERROR(VLOOKUP("Hybrid HIPS_"&amp;NI$4&amp;"_"&amp;$KN13,'[1]Missouri Valley Hybrid HIPS'!$A:$P,15,FALSE)),"",VLOOKUP("Hybrid HIPS_"&amp;NI$4&amp;"_"&amp;$KN13,'[1]Missouri Valley Hybrid HIPS'!$A:$P,15,FALSE))</f>
        <v/>
      </c>
      <c r="NJ13" s="14" t="str">
        <f>IF(ISERROR(VLOOKUP("Hybrid HIPS_"&amp;NJ$4&amp;"_"&amp;$KN13,'[1]Missouri Valley Hybrid HIPS'!$A:$P,15,FALSE)),"",VLOOKUP("Hybrid HIPS_"&amp;NJ$4&amp;"_"&amp;$KN13,'[1]Missouri Valley Hybrid HIPS'!$A:$P,15,FALSE))</f>
        <v/>
      </c>
      <c r="NK13" s="14" t="str">
        <f>IF(ISERROR(VLOOKUP("Hybrid HIPS_"&amp;NK$4&amp;"_"&amp;$KN13,'[1]Missouri Valley Hybrid HIPS'!$A:$P,15,FALSE)),"",VLOOKUP("Hybrid HIPS_"&amp;NK$4&amp;"_"&amp;$KN13,'[1]Missouri Valley Hybrid HIPS'!$A:$P,15,FALSE))</f>
        <v/>
      </c>
      <c r="NL13" s="14">
        <v>11</v>
      </c>
      <c r="NM13" s="14">
        <v>11</v>
      </c>
      <c r="NN13" s="2">
        <v>34</v>
      </c>
      <c r="NO13" s="2"/>
      <c r="NP13"/>
      <c r="NS13">
        <v>77</v>
      </c>
      <c r="NT13" s="69"/>
      <c r="NU13" s="69"/>
      <c r="NV13" s="136">
        <f t="shared" ref="NV13" si="72">NV15+1</f>
        <v>50</v>
      </c>
      <c r="NW13" s="137"/>
      <c r="NX13" s="136">
        <f t="shared" ref="NX13" si="73">NX15+1</f>
        <v>50</v>
      </c>
      <c r="NY13" s="137"/>
      <c r="NZ13" s="136">
        <f t="shared" ref="NZ13" si="74">NZ15+1</f>
        <v>50</v>
      </c>
      <c r="OA13" s="137"/>
      <c r="OB13" s="136">
        <f t="shared" ref="OB13" si="75">OB15+1</f>
        <v>50</v>
      </c>
      <c r="OC13" s="137"/>
      <c r="OD13" s="136">
        <f t="shared" ref="OD13" si="76">OD15+1</f>
        <v>50</v>
      </c>
      <c r="OE13" s="137"/>
      <c r="OF13" s="136">
        <f t="shared" ref="OF13" si="77">OF15+1</f>
        <v>50</v>
      </c>
      <c r="OG13" s="137"/>
      <c r="OH13" s="136">
        <f t="shared" ref="OH13" si="78">OH15+1</f>
        <v>50</v>
      </c>
      <c r="OI13" s="137"/>
      <c r="OJ13" s="136">
        <f t="shared" ref="OJ13" si="79">OJ15+1</f>
        <v>50</v>
      </c>
      <c r="OK13" s="137"/>
      <c r="OL13" s="136">
        <f t="shared" ref="OL13" si="80">OL15+1</f>
        <v>50</v>
      </c>
      <c r="OM13" s="137"/>
      <c r="ON13" s="136">
        <f t="shared" ref="ON13" si="81">ON15+1</f>
        <v>50</v>
      </c>
      <c r="OO13" s="137"/>
    </row>
    <row r="14" spans="1:406" x14ac:dyDescent="0.45">
      <c r="D14" s="2"/>
      <c r="E14" s="2">
        <v>33</v>
      </c>
      <c r="F14" s="14" t="str">
        <f>IF(ISERROR(VLOOKUP("Hybrid HIPS"&amp;"_"&amp;F$4&amp;"_"&amp;$E14,'Turkus Index'!$A:$D,4,FALSE)),"NA",VLOOKUP("Hybrid HIPS"&amp;"_"&amp;F$4&amp;"_"&amp;$E14,'Turkus Index'!$A:$D,4,FALSE))</f>
        <v>NA</v>
      </c>
      <c r="G14" s="14" t="str">
        <f>IF(ISERROR(VLOOKUP("Hybrid HIPS"&amp;"_"&amp;G$4&amp;"_"&amp;$E14,'Turkus Index'!$A:$D,4,FALSE)),"NA",VLOOKUP("Hybrid HIPS"&amp;"_"&amp;G$4&amp;"_"&amp;$E14,'Turkus Index'!$A:$D,4,FALSE))</f>
        <v>NA</v>
      </c>
      <c r="H14" s="14" t="str">
        <f>IF(ISERROR(VLOOKUP("Hybrid HIPS"&amp;"_"&amp;H$4&amp;"_"&amp;$E14,'Turkus Index'!$A:$D,4,FALSE)),"NA",VLOOKUP("Hybrid HIPS"&amp;"_"&amp;H$4&amp;"_"&amp;$E14,'Turkus Index'!$A:$D,4,FALSE))</f>
        <v>NA</v>
      </c>
      <c r="I14" s="14" t="str">
        <f>IF(ISERROR(VLOOKUP("Hybrid HIPS"&amp;"_"&amp;I$4&amp;"_"&amp;$E14,'Turkus Index'!$A:$D,4,FALSE)),"NA",VLOOKUP("Hybrid HIPS"&amp;"_"&amp;I$4&amp;"_"&amp;$E14,'Turkus Index'!$A:$D,4,FALSE))</f>
        <v>NA</v>
      </c>
      <c r="J14" s="14" t="str">
        <f>IF(ISERROR(VLOOKUP("Hybrid HIPS"&amp;"_"&amp;J$4&amp;"_"&amp;$E14,'Turkus Index'!$A:$D,4,FALSE)),"NA",VLOOKUP("Hybrid HIPS"&amp;"_"&amp;J$4&amp;"_"&amp;$E14,'Turkus Index'!$A:$D,4,FALSE))</f>
        <v>NA</v>
      </c>
      <c r="K14" s="14" t="str">
        <f>IF(ISERROR(VLOOKUP("Hybrid HIPS"&amp;"_"&amp;K$4&amp;"_"&amp;$E14,'Turkus Index'!$A:$D,4,FALSE)),"NA",VLOOKUP("Hybrid HIPS"&amp;"_"&amp;K$4&amp;"_"&amp;$E14,'Turkus Index'!$A:$D,4,FALSE))</f>
        <v>NA</v>
      </c>
      <c r="L14" s="14" t="str">
        <f>IF(ISERROR(VLOOKUP("Hybrid HIPS"&amp;"_"&amp;L$4&amp;"_"&amp;$E14,'Turkus Index'!$A:$D,4,FALSE)),"NA",VLOOKUP("Hybrid HIPS"&amp;"_"&amp;L$4&amp;"_"&amp;$E14,'Turkus Index'!$A:$D,4,FALSE))</f>
        <v>NA</v>
      </c>
      <c r="M14" s="14" t="str">
        <f>IF(ISERROR(VLOOKUP("Hybrid HIPS"&amp;"_"&amp;M$4&amp;"_"&amp;$E14,'Turkus Index'!$A:$D,4,FALSE)),"NA",VLOOKUP("Hybrid HIPS"&amp;"_"&amp;M$4&amp;"_"&amp;$E14,'Turkus Index'!$A:$D,4,FALSE))</f>
        <v>NA</v>
      </c>
      <c r="N14" s="14" t="str">
        <f>IF(ISERROR(VLOOKUP("Hybrid HIPS"&amp;"_"&amp;N$4&amp;"_"&amp;$E14,'Turkus Index'!$A:$D,4,FALSE)),"NA",VLOOKUP("Hybrid HIPS"&amp;"_"&amp;N$4&amp;"_"&amp;$E14,'Turkus Index'!$A:$D,4,FALSE))</f>
        <v>NA</v>
      </c>
      <c r="O14" s="14" t="str">
        <f>IF(ISERROR(VLOOKUP("Hybrid HIPS"&amp;"_"&amp;O$4&amp;"_"&amp;$E14,'Turkus Index'!$A:$D,4,FALSE)),"NA",VLOOKUP("Hybrid HIPS"&amp;"_"&amp;O$4&amp;"_"&amp;$E14,'Turkus Index'!$A:$D,4,FALSE))</f>
        <v>NA</v>
      </c>
      <c r="P14" s="14" t="str">
        <f>IF(ISERROR(VLOOKUP("Hybrid HIPS"&amp;"_"&amp;P$4&amp;"_"&amp;$E14,'Turkus Index'!$A:$D,4,FALSE)),"NA",VLOOKUP("Hybrid HIPS"&amp;"_"&amp;P$4&amp;"_"&amp;$E14,'Turkus Index'!$A:$D,4,FALSE))</f>
        <v>NA</v>
      </c>
      <c r="Q14" s="14" t="str">
        <f>IF(ISERROR(VLOOKUP("Hybrid HIPS"&amp;"_"&amp;Q$4&amp;"_"&amp;$E14,'Turkus Index'!$A:$D,4,FALSE)),"NA",VLOOKUP("Hybrid HIPS"&amp;"_"&amp;Q$4&amp;"_"&amp;$E14,'Turkus Index'!$A:$D,4,FALSE))</f>
        <v>NA</v>
      </c>
      <c r="R14" s="14" t="str">
        <f>IF(ISERROR(VLOOKUP("Hybrid HIPS"&amp;"_"&amp;R$4&amp;"_"&amp;$E14,'Turkus Index'!$A:$D,4,FALSE)),"NA",VLOOKUP("Hybrid HIPS"&amp;"_"&amp;R$4&amp;"_"&amp;$E14,'Turkus Index'!$A:$D,4,FALSE))</f>
        <v>NA</v>
      </c>
      <c r="S14" s="14" t="str">
        <f>IF(ISERROR(VLOOKUP("Hybrid HIPS"&amp;"_"&amp;S$4&amp;"_"&amp;$E14,'Turkus Index'!$A:$D,4,FALSE)),"NA",VLOOKUP("Hybrid HIPS"&amp;"_"&amp;S$4&amp;"_"&amp;$E14,'Turkus Index'!$A:$D,4,FALSE))</f>
        <v>NA</v>
      </c>
      <c r="T14" s="14" t="str">
        <f>IF(ISERROR(VLOOKUP("Hybrid HIPS"&amp;"_"&amp;T$4&amp;"_"&amp;$E14,'Turkus Index'!$A:$D,4,FALSE)),"NA",VLOOKUP("Hybrid HIPS"&amp;"_"&amp;T$4&amp;"_"&amp;$E14,'Turkus Index'!$A:$D,4,FALSE))</f>
        <v>NA</v>
      </c>
      <c r="U14" s="14" t="str">
        <f>IF(ISERROR(VLOOKUP("Hybrid HIPS"&amp;"_"&amp;U$4&amp;"_"&amp;$E14,'Turkus Index'!$A:$D,4,FALSE)),"NA",VLOOKUP("Hybrid HIPS"&amp;"_"&amp;U$4&amp;"_"&amp;$E14,'Turkus Index'!$A:$D,4,FALSE))</f>
        <v>NA</v>
      </c>
      <c r="V14" s="14" t="str">
        <f>IF(ISERROR(VLOOKUP("Hybrid HIPS"&amp;"_"&amp;V$4&amp;"_"&amp;$E14,'Turkus Index'!$A:$D,4,FALSE)),"NA",VLOOKUP("Hybrid HIPS"&amp;"_"&amp;V$4&amp;"_"&amp;$E14,'Turkus Index'!$A:$D,4,FALSE))</f>
        <v>NA</v>
      </c>
      <c r="W14" s="14" t="str">
        <f>IF(ISERROR(VLOOKUP("Hybrid HIPS"&amp;"_"&amp;W$4&amp;"_"&amp;$E14,'Turkus Index'!$A:$D,4,FALSE)),"NA",VLOOKUP("Hybrid HIPS"&amp;"_"&amp;W$4&amp;"_"&amp;$E14,'Turkus Index'!$A:$D,4,FALSE))</f>
        <v>NA</v>
      </c>
      <c r="X14" s="19" t="str">
        <f>IF(ISERROR(VLOOKUP("Hybrid HIPS"&amp;"_"&amp;X$4&amp;"_"&amp;$E14,'Turkus Index'!$A:$D,4,FALSE)),"NA",VLOOKUP("Hybrid HIPS"&amp;"_"&amp;X$4&amp;"_"&amp;$E14,'Turkus Index'!$A:$D,4,FALSE))</f>
        <v>NA</v>
      </c>
      <c r="Y14" s="30">
        <f>IF(ISERROR(VLOOKUP("Hybrid HIPS"&amp;"_"&amp;Y$4&amp;"_"&amp;$E14,'Turkus Index'!$A:$D,4,FALSE)),"NA",VLOOKUP("Hybrid HIPS"&amp;"_"&amp;Y$4&amp;"_"&amp;$E14,'Turkus Index'!$A:$D,4,FALSE))</f>
        <v>201</v>
      </c>
      <c r="Z14" s="31">
        <f>IF(ISERROR(VLOOKUP("Hybrid HIPS"&amp;"_"&amp;Z$4&amp;"_"&amp;$E14,'Turkus Index'!$A:$D,4,FALSE)),"NA",VLOOKUP("Hybrid HIPS"&amp;"_"&amp;Z$4&amp;"_"&amp;$E14,'Turkus Index'!$A:$D,4,FALSE))</f>
        <v>131</v>
      </c>
      <c r="AA14" s="2">
        <v>33</v>
      </c>
      <c r="AB14" s="2"/>
      <c r="AC14"/>
      <c r="AD14"/>
      <c r="AE14"/>
      <c r="AH14">
        <v>76</v>
      </c>
      <c r="AI14" s="69" t="s">
        <v>545</v>
      </c>
      <c r="AJ14" s="69"/>
      <c r="AK14" s="139">
        <v>540</v>
      </c>
      <c r="AL14" s="140"/>
      <c r="AM14" s="139">
        <v>539</v>
      </c>
      <c r="AN14" s="140"/>
      <c r="AO14" s="139">
        <v>538</v>
      </c>
      <c r="AP14" s="140"/>
      <c r="AQ14" s="139">
        <v>537</v>
      </c>
      <c r="AR14" s="140"/>
      <c r="AS14" s="139">
        <v>536</v>
      </c>
      <c r="AT14" s="140"/>
      <c r="AU14" s="139">
        <v>535</v>
      </c>
      <c r="AV14" s="140"/>
      <c r="AW14" s="139">
        <v>534</v>
      </c>
      <c r="AX14" s="140"/>
      <c r="AY14" s="139">
        <v>533</v>
      </c>
      <c r="AZ14" s="140"/>
      <c r="BA14" s="139">
        <v>532</v>
      </c>
      <c r="BB14" s="140"/>
      <c r="BC14" s="139">
        <v>531</v>
      </c>
      <c r="BD14" s="140"/>
      <c r="BE14" s="69" t="s">
        <v>545</v>
      </c>
      <c r="BF14" s="69"/>
      <c r="BG14"/>
      <c r="BH14"/>
      <c r="BI14"/>
      <c r="BJ14"/>
      <c r="BK14"/>
      <c r="BL14"/>
      <c r="BM14"/>
      <c r="BN14"/>
      <c r="BO14"/>
      <c r="BP14"/>
      <c r="BQ14"/>
      <c r="BR14"/>
      <c r="BS14"/>
      <c r="BT14" s="2"/>
      <c r="BU14" s="2">
        <v>33</v>
      </c>
      <c r="BV14" s="14" t="str">
        <f>IF(ISERROR(VLOOKUP("Hybrid HIPS"&amp;"_"&amp;BV$4&amp;"_"&amp;$E14,'Turkus Index'!$A:$D,4,FALSE)),"NA",VLOOKUP("Hybrid HIPS"&amp;"_"&amp;BV$4&amp;"_"&amp;$E14,'Turkus Index'!$A:$D,4,FALSE))</f>
        <v>NA</v>
      </c>
      <c r="BW14" s="14" t="str">
        <f>IF(ISERROR(VLOOKUP("Hybrid HIPS"&amp;"_"&amp;BW$4&amp;"_"&amp;$E14,'Turkus Index'!$A:$D,4,FALSE)),"NA",VLOOKUP("Hybrid HIPS"&amp;"_"&amp;BW$4&amp;"_"&amp;$E14,'Turkus Index'!$A:$D,4,FALSE))</f>
        <v>NA</v>
      </c>
      <c r="BX14" s="14" t="str">
        <f>IF(ISERROR(VLOOKUP("Hybrid HIPS"&amp;"_"&amp;BX$4&amp;"_"&amp;$E14,'Turkus Index'!$A:$D,4,FALSE)),"NA",VLOOKUP("Hybrid HIPS"&amp;"_"&amp;BX$4&amp;"_"&amp;$E14,'Turkus Index'!$A:$D,4,FALSE))</f>
        <v>NA</v>
      </c>
      <c r="BY14" s="14" t="str">
        <f>IF(ISERROR(VLOOKUP("Hybrid HIPS"&amp;"_"&amp;BY$4&amp;"_"&amp;$E14,'Turkus Index'!$A:$D,4,FALSE)),"NA",VLOOKUP("Hybrid HIPS"&amp;"_"&amp;BY$4&amp;"_"&amp;$E14,'Turkus Index'!$A:$D,4,FALSE))</f>
        <v>NA</v>
      </c>
      <c r="BZ14" s="14" t="str">
        <f>IF(ISERROR(VLOOKUP("Hybrid HIPS"&amp;"_"&amp;BZ$4&amp;"_"&amp;$E14,'Turkus Index'!$A:$D,4,FALSE)),"NA",VLOOKUP("Hybrid HIPS"&amp;"_"&amp;BZ$4&amp;"_"&amp;$E14,'Turkus Index'!$A:$D,4,FALSE))</f>
        <v>NA</v>
      </c>
      <c r="CA14" s="14" t="str">
        <f>IF(ISERROR(VLOOKUP("Hybrid HIPS"&amp;"_"&amp;CA$4&amp;"_"&amp;$E14,'Turkus Index'!$A:$D,4,FALSE)),"NA",VLOOKUP("Hybrid HIPS"&amp;"_"&amp;CA$4&amp;"_"&amp;$E14,'Turkus Index'!$A:$D,4,FALSE))</f>
        <v>NA</v>
      </c>
      <c r="CB14" s="14" t="str">
        <f>IF(ISERROR(VLOOKUP("Hybrid HIPS"&amp;"_"&amp;CB$4&amp;"_"&amp;$E14,'Turkus Index'!$A:$D,4,FALSE)),"NA",VLOOKUP("Hybrid HIPS"&amp;"_"&amp;CB$4&amp;"_"&amp;$E14,'Turkus Index'!$A:$D,4,FALSE))</f>
        <v>NA</v>
      </c>
      <c r="CC14" s="14" t="str">
        <f>IF(ISERROR(VLOOKUP("Hybrid HIPS"&amp;"_"&amp;CC$4&amp;"_"&amp;$E14,'Turkus Index'!$A:$D,4,FALSE)),"NA",VLOOKUP("Hybrid HIPS"&amp;"_"&amp;CC$4&amp;"_"&amp;$E14,'Turkus Index'!$A:$D,4,FALSE))</f>
        <v>NA</v>
      </c>
      <c r="CD14" s="14" t="str">
        <f>IF(ISERROR(VLOOKUP("Hybrid HIPS"&amp;"_"&amp;CD$4&amp;"_"&amp;$E14,'Turkus Index'!$A:$D,4,FALSE)),"NA",VLOOKUP("Hybrid HIPS"&amp;"_"&amp;CD$4&amp;"_"&amp;$E14,'Turkus Index'!$A:$D,4,FALSE))</f>
        <v>NA</v>
      </c>
      <c r="CE14" s="14" t="str">
        <f>IF(ISERROR(VLOOKUP("Hybrid HIPS"&amp;"_"&amp;CE$4&amp;"_"&amp;$E14,'Turkus Index'!$A:$D,4,FALSE)),"NA",VLOOKUP("Hybrid HIPS"&amp;"_"&amp;CE$4&amp;"_"&amp;$E14,'Turkus Index'!$A:$D,4,FALSE))</f>
        <v>NA</v>
      </c>
      <c r="CF14" s="14" t="str">
        <f>IF(ISERROR(VLOOKUP("Hybrid HIPS"&amp;"_"&amp;CF$4&amp;"_"&amp;$E14,'Turkus Index'!$A:$D,4,FALSE)),"NA",VLOOKUP("Hybrid HIPS"&amp;"_"&amp;CF$4&amp;"_"&amp;$E14,'Turkus Index'!$A:$D,4,FALSE))</f>
        <v>NA</v>
      </c>
      <c r="CG14" s="14" t="str">
        <f>IF(ISERROR(VLOOKUP("Hybrid HIPS"&amp;"_"&amp;CG$4&amp;"_"&amp;$E14,'Turkus Index'!$A:$D,4,FALSE)),"NA",VLOOKUP("Hybrid HIPS"&amp;"_"&amp;CG$4&amp;"_"&amp;$E14,'Turkus Index'!$A:$D,4,FALSE))</f>
        <v>NA</v>
      </c>
      <c r="CH14" s="14" t="str">
        <f>IF(ISERROR(VLOOKUP("Hybrid HIPS"&amp;"_"&amp;CH$4&amp;"_"&amp;$E14,'Turkus Index'!$A:$D,4,FALSE)),"NA",VLOOKUP("Hybrid HIPS"&amp;"_"&amp;CH$4&amp;"_"&amp;$E14,'Turkus Index'!$A:$D,4,FALSE))</f>
        <v>NA</v>
      </c>
      <c r="CI14" s="14" t="str">
        <f>IF(ISERROR(VLOOKUP("Hybrid HIPS"&amp;"_"&amp;CI$4&amp;"_"&amp;$E14,'Turkus Index'!$A:$D,4,FALSE)),"NA",VLOOKUP("Hybrid HIPS"&amp;"_"&amp;CI$4&amp;"_"&amp;$E14,'Turkus Index'!$A:$D,4,FALSE))</f>
        <v>NA</v>
      </c>
      <c r="CJ14" s="14" t="str">
        <f>IF(ISERROR(VLOOKUP("Hybrid HIPS"&amp;"_"&amp;CJ$4&amp;"_"&amp;$E14,'Turkus Index'!$A:$D,4,FALSE)),"NA",VLOOKUP("Hybrid HIPS"&amp;"_"&amp;CJ$4&amp;"_"&amp;$E14,'Turkus Index'!$A:$D,4,FALSE))</f>
        <v>NA</v>
      </c>
      <c r="CK14" s="14" t="str">
        <f>IF(ISERROR(VLOOKUP("Hybrid HIPS"&amp;"_"&amp;CK$4&amp;"_"&amp;$E14,'Turkus Index'!$A:$D,4,FALSE)),"NA",VLOOKUP("Hybrid HIPS"&amp;"_"&amp;CK$4&amp;"_"&amp;$E14,'Turkus Index'!$A:$D,4,FALSE))</f>
        <v>NA</v>
      </c>
      <c r="CL14" s="14" t="str">
        <f>IF(ISERROR(VLOOKUP("Hybrid HIPS"&amp;"_"&amp;CL$4&amp;"_"&amp;$E14,'Turkus Index'!$A:$D,4,FALSE)),"NA",VLOOKUP("Hybrid HIPS"&amp;"_"&amp;CL$4&amp;"_"&amp;$E14,'Turkus Index'!$A:$D,4,FALSE))</f>
        <v>NA</v>
      </c>
      <c r="CM14" s="14" t="str">
        <f>IF(ISERROR(VLOOKUP("Hybrid HIPS"&amp;"_"&amp;CM$4&amp;"_"&amp;$E14,'Turkus Index'!$A:$D,4,FALSE)),"NA",VLOOKUP("Hybrid HIPS"&amp;"_"&amp;CM$4&amp;"_"&amp;$E14,'Turkus Index'!$A:$D,4,FALSE))</f>
        <v>NA</v>
      </c>
      <c r="CN14" s="14" t="str">
        <f>IF(ISERROR(VLOOKUP("Hybrid HIPS"&amp;"_"&amp;CN$4&amp;"_"&amp;$E14,'Turkus Index'!$A:$D,4,FALSE)),"NA",VLOOKUP("Hybrid HIPS"&amp;"_"&amp;CN$4&amp;"_"&amp;$E14,'Turkus Index'!$A:$D,4,FALSE))</f>
        <v>NA</v>
      </c>
      <c r="CO14" s="14" t="str">
        <f t="shared" si="0"/>
        <v>20_33</v>
      </c>
      <c r="CP14" s="14" t="str">
        <f t="shared" si="0"/>
        <v>21_33</v>
      </c>
      <c r="CQ14" s="2">
        <v>33</v>
      </c>
      <c r="CR14" s="2"/>
      <c r="CS14"/>
      <c r="CT14"/>
      <c r="CU14"/>
      <c r="CX14">
        <v>76</v>
      </c>
      <c r="CY14" s="69" t="s">
        <v>545</v>
      </c>
      <c r="CZ14" s="69"/>
      <c r="DA14" s="136" t="str">
        <f t="shared" si="30"/>
        <v>2_76</v>
      </c>
      <c r="DB14" s="137"/>
      <c r="DC14" s="136" t="str">
        <f t="shared" si="2"/>
        <v>3_76</v>
      </c>
      <c r="DD14" s="137"/>
      <c r="DE14" s="136" t="str">
        <f t="shared" si="3"/>
        <v>4_76</v>
      </c>
      <c r="DF14" s="137"/>
      <c r="DG14" s="136" t="str">
        <f t="shared" si="4"/>
        <v>5_76</v>
      </c>
      <c r="DH14" s="137"/>
      <c r="DI14" s="136" t="str">
        <f t="shared" si="5"/>
        <v>6_76</v>
      </c>
      <c r="DJ14" s="137"/>
      <c r="DK14" s="136" t="str">
        <f t="shared" si="6"/>
        <v>7_76</v>
      </c>
      <c r="DL14" s="137"/>
      <c r="DM14" s="136" t="str">
        <f t="shared" si="7"/>
        <v>8_76</v>
      </c>
      <c r="DN14" s="137"/>
      <c r="DO14" s="136" t="str">
        <f t="shared" si="8"/>
        <v>9_76</v>
      </c>
      <c r="DP14" s="137"/>
      <c r="DQ14" s="136" t="str">
        <f t="shared" si="9"/>
        <v>10_76</v>
      </c>
      <c r="DR14" s="137"/>
      <c r="DS14" s="136" t="str">
        <f t="shared" si="10"/>
        <v>11_76</v>
      </c>
      <c r="DT14" s="137"/>
      <c r="DY14" s="2"/>
      <c r="DZ14" s="2">
        <v>33</v>
      </c>
      <c r="EA14" s="14" t="str">
        <f>IF(BV14="NA","",VLOOKUP(BV14,'[1]Missouri Vall Determining Order'!$V:$Z,6,FALSE))</f>
        <v/>
      </c>
      <c r="EB14" s="14" t="str">
        <f>IF(BW14="NA","",VLOOKUP(BW14,'[1]Missouri Vall Determining Order'!$V:$Z,6,FALSE))</f>
        <v/>
      </c>
      <c r="EC14" s="14" t="str">
        <f>IF(BX14="NA","",VLOOKUP(BX14,'[1]Missouri Vall Determining Order'!$V:$Z,6,FALSE))</f>
        <v/>
      </c>
      <c r="ED14" s="14" t="str">
        <f>IF(BY14="NA","",VLOOKUP(BY14,'[1]Missouri Vall Determining Order'!$V:$Z,6,FALSE))</f>
        <v/>
      </c>
      <c r="EE14" s="14" t="str">
        <f>IF(BZ14="NA","",VLOOKUP(BZ14,'[1]Missouri Vall Determining Order'!$V:$Z,6,FALSE))</f>
        <v/>
      </c>
      <c r="EF14" s="14" t="str">
        <f>IF(CA14="NA","",VLOOKUP(CA14,'[1]Missouri Vall Determining Order'!$V:$Z,6,FALSE))</f>
        <v/>
      </c>
      <c r="EG14" s="14" t="str">
        <f>IF(CB14="NA","",VLOOKUP(CB14,'[1]Missouri Vall Determining Order'!$V:$Z,6,FALSE))</f>
        <v/>
      </c>
      <c r="EH14" s="14" t="str">
        <f>IF(CC14="NA","",VLOOKUP(CC14,'[1]Missouri Vall Determining Order'!$V:$Z,6,FALSE))</f>
        <v/>
      </c>
      <c r="EI14" s="14" t="str">
        <f>IF(CD14="NA","",VLOOKUP(CD14,'[1]Missouri Vall Determining Order'!$V:$Z,6,FALSE))</f>
        <v/>
      </c>
      <c r="EJ14" s="14" t="str">
        <f>IF(CE14="NA","",VLOOKUP(CE14,'[1]Missouri Vall Determining Order'!$V:$Z,6,FALSE))</f>
        <v/>
      </c>
      <c r="EK14" s="14" t="str">
        <f>IF(CF14="NA","",VLOOKUP(CF14,'[1]Missouri Vall Determining Order'!$V:$Z,6,FALSE))</f>
        <v/>
      </c>
      <c r="EL14" s="14" t="str">
        <f>IF(CG14="NA","",VLOOKUP(CG14,'[1]Missouri Vall Determining Order'!$V:$Z,6,FALSE))</f>
        <v/>
      </c>
      <c r="EM14" s="14" t="str">
        <f>IF(CH14="NA","",VLOOKUP(CH14,'[1]Missouri Vall Determining Order'!$V:$Z,6,FALSE))</f>
        <v/>
      </c>
      <c r="EN14" s="14" t="str">
        <f>IF(CI14="NA","",VLOOKUP(CI14,'[1]Missouri Vall Determining Order'!$V:$Z,6,FALSE))</f>
        <v/>
      </c>
      <c r="EO14" s="14" t="str">
        <f>IF(CJ14="NA","",VLOOKUP(CJ14,'[1]Missouri Vall Determining Order'!$V:$Z,6,FALSE))</f>
        <v/>
      </c>
      <c r="EP14" s="14" t="str">
        <f>IF(CK14="NA","",VLOOKUP(CK14,'[1]Missouri Vall Determining Order'!$V:$Z,6,FALSE))</f>
        <v/>
      </c>
      <c r="EQ14" s="14" t="str">
        <f>IF(CL14="NA","",VLOOKUP(CL14,'[1]Missouri Vall Determining Order'!$V:$Z,6,FALSE))</f>
        <v/>
      </c>
      <c r="ER14" s="14" t="str">
        <f>IF(CM14="NA","",VLOOKUP(CM14,'[1]Missouri Vall Determining Order'!$V:$Z,6,FALSE))</f>
        <v/>
      </c>
      <c r="ES14" s="14" t="str">
        <f>IF(CN14="NA","",VLOOKUP(CN14,'[1]Missouri Vall Determining Order'!$V:$Z,6,FALSE))</f>
        <v/>
      </c>
      <c r="ET14" s="14">
        <v>25</v>
      </c>
      <c r="EU14" s="14">
        <v>25</v>
      </c>
      <c r="EV14" s="2">
        <v>33</v>
      </c>
      <c r="EW14" s="2"/>
      <c r="EX14"/>
      <c r="EY14"/>
      <c r="EZ14" s="2"/>
      <c r="FA14" s="2">
        <v>33</v>
      </c>
      <c r="FB14" s="14" t="s">
        <v>629</v>
      </c>
      <c r="FC14" s="14" t="s">
        <v>629</v>
      </c>
      <c r="FD14" s="14" t="s">
        <v>629</v>
      </c>
      <c r="FE14" s="14" t="s">
        <v>629</v>
      </c>
      <c r="FF14" s="14" t="s">
        <v>629</v>
      </c>
      <c r="FG14" s="14" t="s">
        <v>629</v>
      </c>
      <c r="FH14" s="14" t="s">
        <v>629</v>
      </c>
      <c r="FI14" s="14" t="s">
        <v>629</v>
      </c>
      <c r="FJ14" s="14" t="s">
        <v>629</v>
      </c>
      <c r="FK14" s="14" t="s">
        <v>629</v>
      </c>
      <c r="FL14" s="14" t="s">
        <v>629</v>
      </c>
      <c r="FM14" s="14" t="s">
        <v>629</v>
      </c>
      <c r="FN14" s="14" t="s">
        <v>629</v>
      </c>
      <c r="FO14" s="14" t="s">
        <v>629</v>
      </c>
      <c r="FP14" s="14" t="s">
        <v>629</v>
      </c>
      <c r="FQ14" s="14" t="s">
        <v>629</v>
      </c>
      <c r="FR14" s="14" t="s">
        <v>629</v>
      </c>
      <c r="FS14" s="14" t="s">
        <v>629</v>
      </c>
      <c r="FT14" s="14" t="s">
        <v>629</v>
      </c>
      <c r="FU14" s="14">
        <v>19</v>
      </c>
      <c r="FV14" s="14">
        <v>20</v>
      </c>
      <c r="FW14" s="2">
        <v>33</v>
      </c>
      <c r="FX14" s="2"/>
      <c r="FY14"/>
      <c r="GB14">
        <v>76</v>
      </c>
      <c r="GC14" s="69" t="s">
        <v>545</v>
      </c>
      <c r="GD14" s="69"/>
      <c r="GE14" s="136">
        <v>22</v>
      </c>
      <c r="GF14" s="137"/>
      <c r="GG14" s="136">
        <f t="shared" si="11"/>
        <v>23</v>
      </c>
      <c r="GH14" s="137"/>
      <c r="GI14" s="136">
        <f t="shared" si="12"/>
        <v>24</v>
      </c>
      <c r="GJ14" s="137"/>
      <c r="GK14" s="136">
        <f t="shared" si="13"/>
        <v>25</v>
      </c>
      <c r="GL14" s="137"/>
      <c r="GM14" s="136">
        <f t="shared" si="14"/>
        <v>26</v>
      </c>
      <c r="GN14" s="137"/>
      <c r="GO14" s="136">
        <f t="shared" si="15"/>
        <v>27</v>
      </c>
      <c r="GP14" s="137"/>
      <c r="GQ14" s="136">
        <f t="shared" si="16"/>
        <v>28</v>
      </c>
      <c r="GR14" s="137"/>
      <c r="GS14" s="136">
        <f t="shared" si="17"/>
        <v>29</v>
      </c>
      <c r="GT14" s="137"/>
      <c r="GU14" s="136">
        <f t="shared" si="18"/>
        <v>30</v>
      </c>
      <c r="GV14" s="137"/>
      <c r="GW14" s="136">
        <f t="shared" si="19"/>
        <v>31</v>
      </c>
      <c r="GX14" s="137"/>
      <c r="HF14">
        <v>76</v>
      </c>
      <c r="HG14" s="69" t="s">
        <v>545</v>
      </c>
      <c r="HH14" s="69"/>
      <c r="HI14" s="136">
        <v>74</v>
      </c>
      <c r="HJ14" s="137"/>
      <c r="HK14" s="136">
        <v>74</v>
      </c>
      <c r="HL14" s="137"/>
      <c r="HM14" s="136">
        <v>74</v>
      </c>
      <c r="HN14" s="137"/>
      <c r="HO14" s="136">
        <v>74</v>
      </c>
      <c r="HP14" s="137"/>
      <c r="HQ14" s="136">
        <v>74</v>
      </c>
      <c r="HR14" s="137"/>
      <c r="HS14" s="136">
        <v>74</v>
      </c>
      <c r="HT14" s="137"/>
      <c r="HU14" s="136">
        <v>74</v>
      </c>
      <c r="HV14" s="137"/>
      <c r="HW14" s="136">
        <v>74</v>
      </c>
      <c r="HX14" s="137"/>
      <c r="HY14" s="136">
        <v>74</v>
      </c>
      <c r="HZ14" s="137"/>
      <c r="IA14" s="136">
        <v>74</v>
      </c>
      <c r="IB14" s="137"/>
      <c r="IC14" t="str">
        <f t="shared" si="31"/>
        <v>Same</v>
      </c>
      <c r="IJ14" s="2"/>
      <c r="IK14" s="2">
        <v>33</v>
      </c>
      <c r="IL14" s="14" t="str">
        <f>IF(ISERROR(VLOOKUP("Hybrid HIPS_"&amp;IL$4&amp;"_"&amp;$IK14,'Turkus Index'!$A:$D,4,FALSE)),"",VLOOKUP("Hybrid HIPS_"&amp;IL$4&amp;"_"&amp;$IK14,'Turkus Index'!$A:$D,4,FALSE))</f>
        <v/>
      </c>
      <c r="IM14" s="14" t="str">
        <f>IF(ISERROR(VLOOKUP("Hybrid HIPS_"&amp;IM$4&amp;"_"&amp;$IK14,'Turkus Index'!$A:$D,4,FALSE)),"",VLOOKUP("Hybrid HIPS_"&amp;IM$4&amp;"_"&amp;$IK14,'Turkus Index'!$A:$D,4,FALSE))</f>
        <v/>
      </c>
      <c r="IN14" s="14" t="str">
        <f>IF(ISERROR(VLOOKUP("Hybrid HIPS_"&amp;IN$4&amp;"_"&amp;$IK14,'Turkus Index'!$A:$D,4,FALSE)),"",VLOOKUP("Hybrid HIPS_"&amp;IN$4&amp;"_"&amp;$IK14,'Turkus Index'!$A:$D,4,FALSE))</f>
        <v/>
      </c>
      <c r="IO14" s="14" t="str">
        <f>IF(ISERROR(VLOOKUP("Hybrid HIPS_"&amp;IO$4&amp;"_"&amp;$IK14,'Turkus Index'!$A:$D,4,FALSE)),"",VLOOKUP("Hybrid HIPS_"&amp;IO$4&amp;"_"&amp;$IK14,'Turkus Index'!$A:$D,4,FALSE))</f>
        <v/>
      </c>
      <c r="IP14" s="14" t="str">
        <f>IF(ISERROR(VLOOKUP("Hybrid HIPS_"&amp;IP$4&amp;"_"&amp;$IK14,'Turkus Index'!$A:$D,4,FALSE)),"",VLOOKUP("Hybrid HIPS_"&amp;IP$4&amp;"_"&amp;$IK14,'Turkus Index'!$A:$D,4,FALSE))</f>
        <v/>
      </c>
      <c r="IQ14" s="14" t="str">
        <f>IF(ISERROR(VLOOKUP("Hybrid HIPS_"&amp;IQ$4&amp;"_"&amp;$IK14,'Turkus Index'!$A:$D,4,FALSE)),"",VLOOKUP("Hybrid HIPS_"&amp;IQ$4&amp;"_"&amp;$IK14,'Turkus Index'!$A:$D,4,FALSE))</f>
        <v/>
      </c>
      <c r="IR14" s="14" t="str">
        <f>IF(ISERROR(VLOOKUP("Hybrid HIPS_"&amp;IR$4&amp;"_"&amp;$IK14,'Turkus Index'!$A:$D,4,FALSE)),"",VLOOKUP("Hybrid HIPS_"&amp;IR$4&amp;"_"&amp;$IK14,'Turkus Index'!$A:$D,4,FALSE))</f>
        <v/>
      </c>
      <c r="IS14" s="14" t="str">
        <f>IF(ISERROR(VLOOKUP("Hybrid HIPS_"&amp;IS$4&amp;"_"&amp;$IK14,'Turkus Index'!$A:$D,4,FALSE)),"",VLOOKUP("Hybrid HIPS_"&amp;IS$4&amp;"_"&amp;$IK14,'Turkus Index'!$A:$D,4,FALSE))</f>
        <v/>
      </c>
      <c r="IT14" s="14" t="str">
        <f>IF(ISERROR(VLOOKUP("Hybrid HIPS_"&amp;IT$4&amp;"_"&amp;$IK14,'Turkus Index'!$A:$D,4,FALSE)),"",VLOOKUP("Hybrid HIPS_"&amp;IT$4&amp;"_"&amp;$IK14,'Turkus Index'!$A:$D,4,FALSE))</f>
        <v/>
      </c>
      <c r="IU14" s="14" t="str">
        <f>IF(ISERROR(VLOOKUP("Hybrid HIPS_"&amp;IU$4&amp;"_"&amp;$IK14,'Turkus Index'!$A:$D,4,FALSE)),"",VLOOKUP("Hybrid HIPS_"&amp;IU$4&amp;"_"&amp;$IK14,'Turkus Index'!$A:$D,4,FALSE))</f>
        <v/>
      </c>
      <c r="IV14" s="14" t="str">
        <f>IF(ISERROR(VLOOKUP("Hybrid HIPS_"&amp;IV$4&amp;"_"&amp;$IK14,'Turkus Index'!$A:$D,4,FALSE)),"",VLOOKUP("Hybrid HIPS_"&amp;IV$4&amp;"_"&amp;$IK14,'Turkus Index'!$A:$D,4,FALSE))</f>
        <v/>
      </c>
      <c r="IW14" s="14" t="str">
        <f>IF(ISERROR(VLOOKUP("Hybrid HIPS_"&amp;IW$4&amp;"_"&amp;$IK14,'Turkus Index'!$A:$D,4,FALSE)),"",VLOOKUP("Hybrid HIPS_"&amp;IW$4&amp;"_"&amp;$IK14,'Turkus Index'!$A:$D,4,FALSE))</f>
        <v/>
      </c>
      <c r="IX14" s="14" t="str">
        <f>IF(ISERROR(VLOOKUP("Hybrid HIPS_"&amp;IX$4&amp;"_"&amp;$IK14,'Turkus Index'!$A:$D,4,FALSE)),"",VLOOKUP("Hybrid HIPS_"&amp;IX$4&amp;"_"&amp;$IK14,'Turkus Index'!$A:$D,4,FALSE))</f>
        <v/>
      </c>
      <c r="IY14" s="14" t="str">
        <f>IF(ISERROR(VLOOKUP("Hybrid HIPS_"&amp;IY$4&amp;"_"&amp;$IK14,'Turkus Index'!$A:$D,4,FALSE)),"",VLOOKUP("Hybrid HIPS_"&amp;IY$4&amp;"_"&amp;$IK14,'Turkus Index'!$A:$D,4,FALSE))</f>
        <v/>
      </c>
      <c r="IZ14" s="14" t="str">
        <f>IF(ISERROR(VLOOKUP("Hybrid HIPS_"&amp;IZ$4&amp;"_"&amp;$IK14,'Turkus Index'!$A:$D,4,FALSE)),"",VLOOKUP("Hybrid HIPS_"&amp;IZ$4&amp;"_"&amp;$IK14,'Turkus Index'!$A:$D,4,FALSE))</f>
        <v/>
      </c>
      <c r="JA14" s="14" t="str">
        <f>IF(ISERROR(VLOOKUP("Hybrid HIPS_"&amp;JA$4&amp;"_"&amp;$IK14,'Turkus Index'!$A:$D,4,FALSE)),"",VLOOKUP("Hybrid HIPS_"&amp;JA$4&amp;"_"&amp;$IK14,'Turkus Index'!$A:$D,4,FALSE))</f>
        <v/>
      </c>
      <c r="JB14" s="14" t="str">
        <f>IF(ISERROR(VLOOKUP("Hybrid HIPS_"&amp;JB$4&amp;"_"&amp;$IK14,'Turkus Index'!$A:$D,4,FALSE)),"",VLOOKUP("Hybrid HIPS_"&amp;JB$4&amp;"_"&amp;$IK14,'Turkus Index'!$A:$D,4,FALSE))</f>
        <v/>
      </c>
      <c r="JC14" s="14" t="str">
        <f>IF(ISERROR(VLOOKUP("Hybrid HIPS_"&amp;JC$4&amp;"_"&amp;$IK14,'Turkus Index'!$A:$D,4,FALSE)),"",VLOOKUP("Hybrid HIPS_"&amp;JC$4&amp;"_"&amp;$IK14,'Turkus Index'!$A:$D,4,FALSE))</f>
        <v/>
      </c>
      <c r="JD14" s="14" t="str">
        <f>IF(ISERROR(VLOOKUP("Hybrid HIPS_"&amp;JD$4&amp;"_"&amp;$IK14,'Turkus Index'!$A:$D,4,FALSE)),"",VLOOKUP("Hybrid HIPS_"&amp;JD$4&amp;"_"&amp;$IK14,'Turkus Index'!$A:$D,4,FALSE))</f>
        <v/>
      </c>
      <c r="JE14" s="14">
        <f>IF(ISERROR(VLOOKUP("Hybrid HIPS_"&amp;JE$4&amp;"_"&amp;$IK14,'Turkus Index'!$A:$D,4,FALSE)),"",VLOOKUP("Hybrid HIPS_"&amp;JE$4&amp;"_"&amp;$IK14,'Turkus Index'!$A:$D,4,FALSE))</f>
        <v>201</v>
      </c>
      <c r="JF14" s="14">
        <f>IF(ISERROR(VLOOKUP("Hybrid HIPS_"&amp;JF$4&amp;"_"&amp;$IK14,'Turkus Index'!$A:$D,4,FALSE)),"",VLOOKUP("Hybrid HIPS_"&amp;JF$4&amp;"_"&amp;$IK14,'Turkus Index'!$A:$D,4,FALSE))</f>
        <v>131</v>
      </c>
      <c r="JG14" s="2">
        <v>33</v>
      </c>
      <c r="JH14" s="2"/>
      <c r="JI14"/>
      <c r="JL14">
        <v>76</v>
      </c>
      <c r="JM14" s="69" t="s">
        <v>545</v>
      </c>
      <c r="JN14" s="69"/>
      <c r="JO14" s="136">
        <f>IF(ISERROR(VLOOKUP("Inbred HIPS_"&amp;JO$4&amp;"_"&amp;$JL14,'Turkus Index'!$A:$D,4,FALSE)),"",VLOOKUP("inbred HIPS_"&amp;JO$4&amp;"_"&amp;$JL14,'Turkus Index'!$A:$D,4,FALSE))</f>
        <v>540</v>
      </c>
      <c r="JP14" s="137"/>
      <c r="JQ14" s="136">
        <f>IF(ISERROR(VLOOKUP("Inbred HIPS_"&amp;JQ$4&amp;"_"&amp;$JL14,'Turkus Index'!$A:$D,4,FALSE)),"",VLOOKUP("inbred HIPS_"&amp;JQ$4&amp;"_"&amp;$JL14,'Turkus Index'!$A:$D,4,FALSE))</f>
        <v>539</v>
      </c>
      <c r="JR14" s="137"/>
      <c r="JS14" s="136">
        <f>IF(ISERROR(VLOOKUP("Inbred HIPS_"&amp;JS$4&amp;"_"&amp;$JL14,'Turkus Index'!$A:$D,4,FALSE)),"",VLOOKUP("inbred HIPS_"&amp;JS$4&amp;"_"&amp;$JL14,'Turkus Index'!$A:$D,4,FALSE))</f>
        <v>538</v>
      </c>
      <c r="JT14" s="137"/>
      <c r="JU14" s="136">
        <f>IF(ISERROR(VLOOKUP("Inbred HIPS_"&amp;JU$4&amp;"_"&amp;$JL14,'Turkus Index'!$A:$D,4,FALSE)),"",VLOOKUP("inbred HIPS_"&amp;JU$4&amp;"_"&amp;$JL14,'Turkus Index'!$A:$D,4,FALSE))</f>
        <v>537</v>
      </c>
      <c r="JV14" s="137"/>
      <c r="JW14" s="136">
        <f>IF(ISERROR(VLOOKUP("Inbred HIPS_"&amp;JW$4&amp;"_"&amp;$JL14,'Turkus Index'!$A:$D,4,FALSE)),"",VLOOKUP("inbred HIPS_"&amp;JW$4&amp;"_"&amp;$JL14,'Turkus Index'!$A:$D,4,FALSE))</f>
        <v>536</v>
      </c>
      <c r="JX14" s="137"/>
      <c r="JY14" s="136">
        <f>IF(ISERROR(VLOOKUP("Inbred HIPS_"&amp;JY$4&amp;"_"&amp;$JL14,'Turkus Index'!$A:$D,4,FALSE)),"",VLOOKUP("inbred HIPS_"&amp;JY$4&amp;"_"&amp;$JL14,'Turkus Index'!$A:$D,4,FALSE))</f>
        <v>535</v>
      </c>
      <c r="JZ14" s="137"/>
      <c r="KA14" s="136">
        <f>IF(ISERROR(VLOOKUP("Inbred HIPS_"&amp;KA$4&amp;"_"&amp;$JL14,'Turkus Index'!$A:$D,4,FALSE)),"",VLOOKUP("inbred HIPS_"&amp;KA$4&amp;"_"&amp;$JL14,'Turkus Index'!$A:$D,4,FALSE))</f>
        <v>534</v>
      </c>
      <c r="KB14" s="137"/>
      <c r="KC14" s="136">
        <f>IF(ISERROR(VLOOKUP("Inbred HIPS_"&amp;KC$4&amp;"_"&amp;$JL14,'Turkus Index'!$A:$D,4,FALSE)),"",VLOOKUP("inbred HIPS_"&amp;KC$4&amp;"_"&amp;$JL14,'Turkus Index'!$A:$D,4,FALSE))</f>
        <v>533</v>
      </c>
      <c r="KD14" s="137"/>
      <c r="KE14" s="136">
        <f>IF(ISERROR(VLOOKUP("Inbred HIPS_"&amp;KE$4&amp;"_"&amp;$JL14,'Turkus Index'!$A:$D,4,FALSE)),"",VLOOKUP("inbred HIPS_"&amp;KE$4&amp;"_"&amp;$JL14,'Turkus Index'!$A:$D,4,FALSE))</f>
        <v>532</v>
      </c>
      <c r="KF14" s="137"/>
      <c r="KG14" s="136">
        <f>IF(ISERROR(VLOOKUP("Inbred HIPS_"&amp;KG$4&amp;"_"&amp;$JL14,'Turkus Index'!$A:$D,4,FALSE)),"",VLOOKUP("inbred HIPS_"&amp;KG$4&amp;"_"&amp;$JL14,'Turkus Index'!$A:$D,4,FALSE))</f>
        <v>531</v>
      </c>
      <c r="KH14" s="137"/>
      <c r="KM14" s="2"/>
      <c r="KN14" s="2">
        <v>33</v>
      </c>
      <c r="KO14" s="14" t="str">
        <f>IF(ISERROR(VLOOKUP("Hybrid HIPS_"&amp;KO$4&amp;"_"&amp;$KN14,'[1]Missouri Valley Hybrid HIPS'!$A:$P,15,FALSE)),"",VLOOKUP("Hybrid HIPS_"&amp;KO$4&amp;"_"&amp;$KN14,'[1]Missouri Valley Hybrid HIPS'!$A:$P,15,FALSE))</f>
        <v/>
      </c>
      <c r="KP14" s="14" t="str">
        <f>IF(ISERROR(VLOOKUP("Hybrid HIPS_"&amp;KP$4&amp;"_"&amp;$KN14,'[1]Missouri Valley Hybrid HIPS'!$A:$P,15,FALSE)),"",VLOOKUP("Hybrid HIPS_"&amp;KP$4&amp;"_"&amp;$KN14,'[1]Missouri Valley Hybrid HIPS'!$A:$P,15,FALSE))</f>
        <v/>
      </c>
      <c r="KQ14" s="14" t="str">
        <f>IF(ISERROR(VLOOKUP("Hybrid HIPS_"&amp;KQ$4&amp;"_"&amp;$KN14,'[1]Missouri Valley Hybrid HIPS'!$A:$P,15,FALSE)),"",VLOOKUP("Hybrid HIPS_"&amp;KQ$4&amp;"_"&amp;$KN14,'[1]Missouri Valley Hybrid HIPS'!$A:$P,15,FALSE))</f>
        <v/>
      </c>
      <c r="KR14" s="14" t="str">
        <f>IF(ISERROR(VLOOKUP("Hybrid HIPS_"&amp;KR$4&amp;"_"&amp;$KN14,'[1]Missouri Valley Hybrid HIPS'!$A:$P,15,FALSE)),"",VLOOKUP("Hybrid HIPS_"&amp;KR$4&amp;"_"&amp;$KN14,'[1]Missouri Valley Hybrid HIPS'!$A:$P,15,FALSE))</f>
        <v/>
      </c>
      <c r="KS14" s="14" t="str">
        <f>IF(ISERROR(VLOOKUP("Hybrid HIPS_"&amp;KS$4&amp;"_"&amp;$KN14,'[1]Missouri Valley Hybrid HIPS'!$A:$P,15,FALSE)),"",VLOOKUP("Hybrid HIPS_"&amp;KS$4&amp;"_"&amp;$KN14,'[1]Missouri Valley Hybrid HIPS'!$A:$P,15,FALSE))</f>
        <v/>
      </c>
      <c r="KT14" s="14" t="str">
        <f>IF(ISERROR(VLOOKUP("Hybrid HIPS_"&amp;KT$4&amp;"_"&amp;$KN14,'[1]Missouri Valley Hybrid HIPS'!$A:$P,15,FALSE)),"",VLOOKUP("Hybrid HIPS_"&amp;KT$4&amp;"_"&amp;$KN14,'[1]Missouri Valley Hybrid HIPS'!$A:$P,15,FALSE))</f>
        <v/>
      </c>
      <c r="KU14" s="14" t="str">
        <f>IF(ISERROR(VLOOKUP("Hybrid HIPS_"&amp;KU$4&amp;"_"&amp;$KN14,'[1]Missouri Valley Hybrid HIPS'!$A:$P,15,FALSE)),"",VLOOKUP("Hybrid HIPS_"&amp;KU$4&amp;"_"&amp;$KN14,'[1]Missouri Valley Hybrid HIPS'!$A:$P,15,FALSE))</f>
        <v/>
      </c>
      <c r="KV14" s="14" t="str">
        <f>IF(ISERROR(VLOOKUP("Hybrid HIPS_"&amp;KV$4&amp;"_"&amp;$KN14,'[1]Missouri Valley Hybrid HIPS'!$A:$P,15,FALSE)),"",VLOOKUP("Hybrid HIPS_"&amp;KV$4&amp;"_"&amp;$KN14,'[1]Missouri Valley Hybrid HIPS'!$A:$P,15,FALSE))</f>
        <v/>
      </c>
      <c r="KW14" s="14" t="str">
        <f>IF(ISERROR(VLOOKUP("Hybrid HIPS_"&amp;KW$4&amp;"_"&amp;$KN14,'[1]Missouri Valley Hybrid HIPS'!$A:$P,15,FALSE)),"",VLOOKUP("Hybrid HIPS_"&amp;KW$4&amp;"_"&amp;$KN14,'[1]Missouri Valley Hybrid HIPS'!$A:$P,15,FALSE))</f>
        <v/>
      </c>
      <c r="KX14" s="14" t="str">
        <f>IF(ISERROR(VLOOKUP("Hybrid HIPS_"&amp;KX$4&amp;"_"&amp;$KN14,'[1]Missouri Valley Hybrid HIPS'!$A:$P,15,FALSE)),"",VLOOKUP("Hybrid HIPS_"&amp;KX$4&amp;"_"&amp;$KN14,'[1]Missouri Valley Hybrid HIPS'!$A:$P,15,FALSE))</f>
        <v/>
      </c>
      <c r="KY14" s="14" t="str">
        <f>IF(ISERROR(VLOOKUP("Hybrid HIPS_"&amp;KY$4&amp;"_"&amp;$KN14,'[1]Missouri Valley Hybrid HIPS'!$A:$P,15,FALSE)),"",VLOOKUP("Hybrid HIPS_"&amp;KY$4&amp;"_"&amp;$KN14,'[1]Missouri Valley Hybrid HIPS'!$A:$P,15,FALSE))</f>
        <v/>
      </c>
      <c r="KZ14" s="14" t="str">
        <f>IF(ISERROR(VLOOKUP("Hybrid HIPS_"&amp;KZ$4&amp;"_"&amp;$KN14,'[1]Missouri Valley Hybrid HIPS'!$A:$P,15,FALSE)),"",VLOOKUP("Hybrid HIPS_"&amp;KZ$4&amp;"_"&amp;$KN14,'[1]Missouri Valley Hybrid HIPS'!$A:$P,15,FALSE))</f>
        <v/>
      </c>
      <c r="LA14" s="14" t="str">
        <f>IF(ISERROR(VLOOKUP("Hybrid HIPS_"&amp;LA$4&amp;"_"&amp;$KN14,'[1]Missouri Valley Hybrid HIPS'!$A:$P,15,FALSE)),"",VLOOKUP("Hybrid HIPS_"&amp;LA$4&amp;"_"&amp;$KN14,'[1]Missouri Valley Hybrid HIPS'!$A:$P,15,FALSE))</f>
        <v/>
      </c>
      <c r="LB14" s="14" t="str">
        <f>IF(ISERROR(VLOOKUP("Hybrid HIPS_"&amp;LB$4&amp;"_"&amp;$KN14,'[1]Missouri Valley Hybrid HIPS'!$A:$P,15,FALSE)),"",VLOOKUP("Hybrid HIPS_"&amp;LB$4&amp;"_"&amp;$KN14,'[1]Missouri Valley Hybrid HIPS'!$A:$P,15,FALSE))</f>
        <v/>
      </c>
      <c r="LC14" s="14" t="str">
        <f>IF(ISERROR(VLOOKUP("Hybrid HIPS_"&amp;LC$4&amp;"_"&amp;$KN14,'[1]Missouri Valley Hybrid HIPS'!$A:$P,15,FALSE)),"",VLOOKUP("Hybrid HIPS_"&amp;LC$4&amp;"_"&amp;$KN14,'[1]Missouri Valley Hybrid HIPS'!$A:$P,15,FALSE))</f>
        <v/>
      </c>
      <c r="LD14" s="14" t="str">
        <f>IF(ISERROR(VLOOKUP("Hybrid HIPS_"&amp;LD$4&amp;"_"&amp;$KN14,'[1]Missouri Valley Hybrid HIPS'!$A:$P,15,FALSE)),"",VLOOKUP("Hybrid HIPS_"&amp;LD$4&amp;"_"&amp;$KN14,'[1]Missouri Valley Hybrid HIPS'!$A:$P,15,FALSE))</f>
        <v/>
      </c>
      <c r="LE14" s="14" t="str">
        <f>IF(ISERROR(VLOOKUP("Hybrid HIPS_"&amp;LE$4&amp;"_"&amp;$KN14,'[1]Missouri Valley Hybrid HIPS'!$A:$P,15,FALSE)),"",VLOOKUP("Hybrid HIPS_"&amp;LE$4&amp;"_"&amp;$KN14,'[1]Missouri Valley Hybrid HIPS'!$A:$P,15,FALSE))</f>
        <v/>
      </c>
      <c r="LF14" s="14" t="str">
        <f>IF(ISERROR(VLOOKUP("Hybrid HIPS_"&amp;LF$4&amp;"_"&amp;$KN14,'[1]Missouri Valley Hybrid HIPS'!$A:$P,15,FALSE)),"",VLOOKUP("Hybrid HIPS_"&amp;LF$4&amp;"_"&amp;$KN14,'[1]Missouri Valley Hybrid HIPS'!$A:$P,15,FALSE))</f>
        <v/>
      </c>
      <c r="LG14" s="14" t="str">
        <f>IF(ISERROR(VLOOKUP("Hybrid HIPS_"&amp;LG$4&amp;"_"&amp;$KN14,'[1]Missouri Valley Hybrid HIPS'!$A:$P,15,FALSE)),"",VLOOKUP("Hybrid HIPS_"&amp;LG$4&amp;"_"&amp;$KN14,'[1]Missouri Valley Hybrid HIPS'!$A:$P,15,FALSE))</f>
        <v/>
      </c>
      <c r="LH14" s="14">
        <f>IF(ISERROR(VLOOKUP("Hybrid HIPS_"&amp;LH$4&amp;"_"&amp;$KN14,'[1]Missouri Valley Hybrid HIPS'!$A:$P,15,FALSE)),"",VLOOKUP("Hybrid HIPS_"&amp;LH$4&amp;"_"&amp;$KN14,'[1]Missouri Valley Hybrid HIPS'!$A:$P,15,FALSE))</f>
        <v>1744185</v>
      </c>
      <c r="LI14" s="14">
        <f>IF(ISERROR(VLOOKUP("Hybrid HIPS_"&amp;LI$4&amp;"_"&amp;$KN14,'[1]Missouri Valley Hybrid HIPS'!$A:$P,15,FALSE)),"",VLOOKUP("Hybrid HIPS_"&amp;LI$4&amp;"_"&amp;$KN14,'[1]Missouri Valley Hybrid HIPS'!$A:$P,15,FALSE))</f>
        <v>1744166</v>
      </c>
      <c r="LJ14" s="2">
        <v>33</v>
      </c>
      <c r="LK14" s="2"/>
      <c r="LL14"/>
      <c r="LO14">
        <v>76</v>
      </c>
      <c r="LP14" s="69"/>
      <c r="LQ14" s="69"/>
      <c r="LR14" s="136">
        <f>IF(ISERROR(VLOOKUP("Inbred HIPS_"&amp;LR$4&amp;"_"&amp;$LO14,'[1]Missouri Valley Inbred HIPS'!$A:$P,15,FALSE)),"",VLOOKUP("Inbred HIPS_"&amp;LR$4&amp;"_"&amp;$LO14,'[1]Missouri Valley Inbred HIPS'!$A:$P,15,FALSE))</f>
        <v>1729660</v>
      </c>
      <c r="LS14" s="137"/>
      <c r="LT14" s="136">
        <f>IF(ISERROR(VLOOKUP("Inbred HIPS_"&amp;LT$4&amp;"_"&amp;$LO14,'[1]Missouri Valley Inbred HIPS'!$A:$P,15,FALSE)),"",VLOOKUP("Inbred HIPS_"&amp;LT$4&amp;"_"&amp;$LO14,'[1]Missouri Valley Inbred HIPS'!$A:$P,15,FALSE))</f>
        <v>1729437</v>
      </c>
      <c r="LU14" s="137"/>
      <c r="LV14" s="136">
        <f>IF(ISERROR(VLOOKUP("Inbred HIPS_"&amp;LV$4&amp;"_"&amp;$LO14,'[1]Missouri Valley Inbred HIPS'!$A:$P,15,FALSE)),"",VLOOKUP("Inbred HIPS_"&amp;LV$4&amp;"_"&amp;$LO14,'[1]Missouri Valley Inbred HIPS'!$A:$P,15,FALSE))</f>
        <v>1729408</v>
      </c>
      <c r="LW14" s="137"/>
      <c r="LX14" s="136">
        <f>IF(ISERROR(VLOOKUP("Inbred HIPS_"&amp;LX$4&amp;"_"&amp;$LO14,'[1]Missouri Valley Inbred HIPS'!$A:$P,15,FALSE)),"",VLOOKUP("Inbred HIPS_"&amp;LX$4&amp;"_"&amp;$LO14,'[1]Missouri Valley Inbred HIPS'!$A:$P,15,FALSE))</f>
        <v>1729573</v>
      </c>
      <c r="LY14" s="137"/>
      <c r="LZ14" s="136">
        <f>IF(ISERROR(VLOOKUP("Inbred HIPS_"&amp;LZ$4&amp;"_"&amp;$LO14,'[1]Missouri Valley Inbred HIPS'!$A:$P,15,FALSE)),"",VLOOKUP("Inbred HIPS_"&amp;LZ$4&amp;"_"&amp;$LO14,'[1]Missouri Valley Inbred HIPS'!$A:$P,15,FALSE))</f>
        <v>1729788</v>
      </c>
      <c r="MA14" s="137"/>
      <c r="MB14" s="136">
        <f>IF(ISERROR(VLOOKUP("Inbred HIPS_"&amp;MB$4&amp;"_"&amp;$LO14,'[1]Missouri Valley Inbred HIPS'!$A:$P,15,FALSE)),"",VLOOKUP("Inbred HIPS_"&amp;MB$4&amp;"_"&amp;$LO14,'[1]Missouri Valley Inbred HIPS'!$A:$P,15,FALSE))</f>
        <v>1729555</v>
      </c>
      <c r="MC14" s="137"/>
      <c r="MD14" s="136">
        <f>IF(ISERROR(VLOOKUP("Inbred HIPS_"&amp;MD$4&amp;"_"&amp;$LO14,'[1]Missouri Valley Inbred HIPS'!$A:$P,15,FALSE)),"",VLOOKUP("Inbred HIPS_"&amp;MD$4&amp;"_"&amp;$LO14,'[1]Missouri Valley Inbred HIPS'!$A:$P,15,FALSE))</f>
        <v>1729786</v>
      </c>
      <c r="ME14" s="137"/>
      <c r="MF14" s="136">
        <f>IF(ISERROR(VLOOKUP("Inbred HIPS_"&amp;MF$4&amp;"_"&amp;$LO14,'[1]Missouri Valley Inbred HIPS'!$A:$P,15,FALSE)),"",VLOOKUP("Inbred HIPS_"&amp;MF$4&amp;"_"&amp;$LO14,'[1]Missouri Valley Inbred HIPS'!$A:$P,15,FALSE))</f>
        <v>1729661</v>
      </c>
      <c r="MG14" s="137"/>
      <c r="MH14" s="136">
        <f>IF(ISERROR(VLOOKUP("Inbred HIPS_"&amp;MH$4&amp;"_"&amp;$LO14,'[1]Missouri Valley Inbred HIPS'!$A:$P,15,FALSE)),"",VLOOKUP("Inbred HIPS_"&amp;MH$4&amp;"_"&amp;$LO14,'[1]Missouri Valley Inbred HIPS'!$A:$P,15,FALSE))</f>
        <v>1729409</v>
      </c>
      <c r="MI14" s="137"/>
      <c r="MJ14" s="136">
        <f>IF(ISERROR(VLOOKUP("Inbred HIPS_"&amp;MJ$4&amp;"_"&amp;$LO14,'[1]Missouri Valley Inbred HIPS'!$A:$P,15,FALSE)),"",VLOOKUP("Inbred HIPS_"&amp;MJ$4&amp;"_"&amp;$LO14,'[1]Missouri Valley Inbred HIPS'!$A:$P,15,FALSE))</f>
        <v>1729477</v>
      </c>
      <c r="MK14" s="137"/>
      <c r="MQ14" s="2"/>
      <c r="MR14" s="2">
        <v>33</v>
      </c>
      <c r="MS14" s="14" t="str">
        <f>IF(ISERROR(VLOOKUP("Hybrid HIPS_"&amp;MS$4&amp;"_"&amp;$KN14,'[1]Missouri Valley Hybrid HIPS'!$A:$P,15,FALSE)),"",VLOOKUP("Hybrid HIPS_"&amp;MS$4&amp;"_"&amp;$KN14,'[1]Missouri Valley Hybrid HIPS'!$A:$P,15,FALSE))</f>
        <v/>
      </c>
      <c r="MT14" s="14" t="str">
        <f>IF(ISERROR(VLOOKUP("Hybrid HIPS_"&amp;MT$4&amp;"_"&amp;$KN14,'[1]Missouri Valley Hybrid HIPS'!$A:$P,15,FALSE)),"",VLOOKUP("Hybrid HIPS_"&amp;MT$4&amp;"_"&amp;$KN14,'[1]Missouri Valley Hybrid HIPS'!$A:$P,15,FALSE))</f>
        <v/>
      </c>
      <c r="MU14" s="14" t="str">
        <f>IF(ISERROR(VLOOKUP("Hybrid HIPS_"&amp;MU$4&amp;"_"&amp;$KN14,'[1]Missouri Valley Hybrid HIPS'!$A:$P,15,FALSE)),"",VLOOKUP("Hybrid HIPS_"&amp;MU$4&amp;"_"&amp;$KN14,'[1]Missouri Valley Hybrid HIPS'!$A:$P,15,FALSE))</f>
        <v/>
      </c>
      <c r="MV14" s="14" t="str">
        <f>IF(ISERROR(VLOOKUP("Hybrid HIPS_"&amp;MV$4&amp;"_"&amp;$KN14,'[1]Missouri Valley Hybrid HIPS'!$A:$P,15,FALSE)),"",VLOOKUP("Hybrid HIPS_"&amp;MV$4&amp;"_"&amp;$KN14,'[1]Missouri Valley Hybrid HIPS'!$A:$P,15,FALSE))</f>
        <v/>
      </c>
      <c r="MW14" s="14" t="str">
        <f>IF(ISERROR(VLOOKUP("Hybrid HIPS_"&amp;MW$4&amp;"_"&amp;$KN14,'[1]Missouri Valley Hybrid HIPS'!$A:$P,15,FALSE)),"",VLOOKUP("Hybrid HIPS_"&amp;MW$4&amp;"_"&amp;$KN14,'[1]Missouri Valley Hybrid HIPS'!$A:$P,15,FALSE))</f>
        <v/>
      </c>
      <c r="MX14" s="14" t="str">
        <f>IF(ISERROR(VLOOKUP("Hybrid HIPS_"&amp;MX$4&amp;"_"&amp;$KN14,'[1]Missouri Valley Hybrid HIPS'!$A:$P,15,FALSE)),"",VLOOKUP("Hybrid HIPS_"&amp;MX$4&amp;"_"&amp;$KN14,'[1]Missouri Valley Hybrid HIPS'!$A:$P,15,FALSE))</f>
        <v/>
      </c>
      <c r="MY14" s="14" t="str">
        <f>IF(ISERROR(VLOOKUP("Hybrid HIPS_"&amp;MY$4&amp;"_"&amp;$KN14,'[1]Missouri Valley Hybrid HIPS'!$A:$P,15,FALSE)),"",VLOOKUP("Hybrid HIPS_"&amp;MY$4&amp;"_"&amp;$KN14,'[1]Missouri Valley Hybrid HIPS'!$A:$P,15,FALSE))</f>
        <v/>
      </c>
      <c r="MZ14" s="14" t="str">
        <f>IF(ISERROR(VLOOKUP("Hybrid HIPS_"&amp;MZ$4&amp;"_"&amp;$KN14,'[1]Missouri Valley Hybrid HIPS'!$A:$P,15,FALSE)),"",VLOOKUP("Hybrid HIPS_"&amp;MZ$4&amp;"_"&amp;$KN14,'[1]Missouri Valley Hybrid HIPS'!$A:$P,15,FALSE))</f>
        <v/>
      </c>
      <c r="NA14" s="14" t="str">
        <f>IF(ISERROR(VLOOKUP("Hybrid HIPS_"&amp;NA$4&amp;"_"&amp;$KN14,'[1]Missouri Valley Hybrid HIPS'!$A:$P,15,FALSE)),"",VLOOKUP("Hybrid HIPS_"&amp;NA$4&amp;"_"&amp;$KN14,'[1]Missouri Valley Hybrid HIPS'!$A:$P,15,FALSE))</f>
        <v/>
      </c>
      <c r="NB14" s="14" t="str">
        <f>IF(ISERROR(VLOOKUP("Hybrid HIPS_"&amp;NB$4&amp;"_"&amp;$KN14,'[1]Missouri Valley Hybrid HIPS'!$A:$P,15,FALSE)),"",VLOOKUP("Hybrid HIPS_"&amp;NB$4&amp;"_"&amp;$KN14,'[1]Missouri Valley Hybrid HIPS'!$A:$P,15,FALSE))</f>
        <v/>
      </c>
      <c r="NC14" s="14" t="str">
        <f>IF(ISERROR(VLOOKUP("Hybrid HIPS_"&amp;NC$4&amp;"_"&amp;$KN14,'[1]Missouri Valley Hybrid HIPS'!$A:$P,15,FALSE)),"",VLOOKUP("Hybrid HIPS_"&amp;NC$4&amp;"_"&amp;$KN14,'[1]Missouri Valley Hybrid HIPS'!$A:$P,15,FALSE))</f>
        <v/>
      </c>
      <c r="ND14" s="14" t="str">
        <f>IF(ISERROR(VLOOKUP("Hybrid HIPS_"&amp;ND$4&amp;"_"&amp;$KN14,'[1]Missouri Valley Hybrid HIPS'!$A:$P,15,FALSE)),"",VLOOKUP("Hybrid HIPS_"&amp;ND$4&amp;"_"&amp;$KN14,'[1]Missouri Valley Hybrid HIPS'!$A:$P,15,FALSE))</f>
        <v/>
      </c>
      <c r="NE14" s="14" t="str">
        <f>IF(ISERROR(VLOOKUP("Hybrid HIPS_"&amp;NE$4&amp;"_"&amp;$KN14,'[1]Missouri Valley Hybrid HIPS'!$A:$P,15,FALSE)),"",VLOOKUP("Hybrid HIPS_"&amp;NE$4&amp;"_"&amp;$KN14,'[1]Missouri Valley Hybrid HIPS'!$A:$P,15,FALSE))</f>
        <v/>
      </c>
      <c r="NF14" s="14" t="str">
        <f>IF(ISERROR(VLOOKUP("Hybrid HIPS_"&amp;NF$4&amp;"_"&amp;$KN14,'[1]Missouri Valley Hybrid HIPS'!$A:$P,15,FALSE)),"",VLOOKUP("Hybrid HIPS_"&amp;NF$4&amp;"_"&amp;$KN14,'[1]Missouri Valley Hybrid HIPS'!$A:$P,15,FALSE))</f>
        <v/>
      </c>
      <c r="NG14" s="14" t="str">
        <f>IF(ISERROR(VLOOKUP("Hybrid HIPS_"&amp;NG$4&amp;"_"&amp;$KN14,'[1]Missouri Valley Hybrid HIPS'!$A:$P,15,FALSE)),"",VLOOKUP("Hybrid HIPS_"&amp;NG$4&amp;"_"&amp;$KN14,'[1]Missouri Valley Hybrid HIPS'!$A:$P,15,FALSE))</f>
        <v/>
      </c>
      <c r="NH14" s="14" t="str">
        <f>IF(ISERROR(VLOOKUP("Hybrid HIPS_"&amp;NH$4&amp;"_"&amp;$KN14,'[1]Missouri Valley Hybrid HIPS'!$A:$P,15,FALSE)),"",VLOOKUP("Hybrid HIPS_"&amp;NH$4&amp;"_"&amp;$KN14,'[1]Missouri Valley Hybrid HIPS'!$A:$P,15,FALSE))</f>
        <v/>
      </c>
      <c r="NI14" s="14" t="str">
        <f>IF(ISERROR(VLOOKUP("Hybrid HIPS_"&amp;NI$4&amp;"_"&amp;$KN14,'[1]Missouri Valley Hybrid HIPS'!$A:$P,15,FALSE)),"",VLOOKUP("Hybrid HIPS_"&amp;NI$4&amp;"_"&amp;$KN14,'[1]Missouri Valley Hybrid HIPS'!$A:$P,15,FALSE))</f>
        <v/>
      </c>
      <c r="NJ14" s="14" t="str">
        <f>IF(ISERROR(VLOOKUP("Hybrid HIPS_"&amp;NJ$4&amp;"_"&amp;$KN14,'[1]Missouri Valley Hybrid HIPS'!$A:$P,15,FALSE)),"",VLOOKUP("Hybrid HIPS_"&amp;NJ$4&amp;"_"&amp;$KN14,'[1]Missouri Valley Hybrid HIPS'!$A:$P,15,FALSE))</f>
        <v/>
      </c>
      <c r="NK14" s="14" t="str">
        <f>IF(ISERROR(VLOOKUP("Hybrid HIPS_"&amp;NK$4&amp;"_"&amp;$KN14,'[1]Missouri Valley Hybrid HIPS'!$A:$P,15,FALSE)),"",VLOOKUP("Hybrid HIPS_"&amp;NK$4&amp;"_"&amp;$KN14,'[1]Missouri Valley Hybrid HIPS'!$A:$P,15,FALSE))</f>
        <v/>
      </c>
      <c r="NL14" s="14">
        <v>11</v>
      </c>
      <c r="NM14" s="14">
        <v>11</v>
      </c>
      <c r="NN14" s="2">
        <v>33</v>
      </c>
      <c r="NO14" s="2"/>
      <c r="NP14"/>
      <c r="NS14">
        <v>76</v>
      </c>
      <c r="NT14" s="69"/>
      <c r="NU14" s="69"/>
      <c r="NV14" s="136">
        <f t="shared" ref="NV14" si="82">NV16+1</f>
        <v>49</v>
      </c>
      <c r="NW14" s="137"/>
      <c r="NX14" s="136">
        <f t="shared" ref="NX14" si="83">NX16+1</f>
        <v>49</v>
      </c>
      <c r="NY14" s="137"/>
      <c r="NZ14" s="136">
        <f t="shared" ref="NZ14" si="84">NZ16+1</f>
        <v>49</v>
      </c>
      <c r="OA14" s="137"/>
      <c r="OB14" s="136">
        <f t="shared" ref="OB14" si="85">OB16+1</f>
        <v>49</v>
      </c>
      <c r="OC14" s="137"/>
      <c r="OD14" s="136">
        <f t="shared" ref="OD14" si="86">OD16+1</f>
        <v>49</v>
      </c>
      <c r="OE14" s="137"/>
      <c r="OF14" s="136">
        <f t="shared" ref="OF14" si="87">OF16+1</f>
        <v>49</v>
      </c>
      <c r="OG14" s="137"/>
      <c r="OH14" s="136">
        <f t="shared" ref="OH14" si="88">OH16+1</f>
        <v>49</v>
      </c>
      <c r="OI14" s="137"/>
      <c r="OJ14" s="136">
        <f t="shared" ref="OJ14" si="89">OJ16+1</f>
        <v>49</v>
      </c>
      <c r="OK14" s="137"/>
      <c r="OL14" s="136">
        <f t="shared" ref="OL14" si="90">OL16+1</f>
        <v>49</v>
      </c>
      <c r="OM14" s="137"/>
      <c r="ON14" s="136">
        <f t="shared" ref="ON14" si="91">ON16+1</f>
        <v>49</v>
      </c>
      <c r="OO14" s="137"/>
    </row>
    <row r="15" spans="1:406" x14ac:dyDescent="0.45">
      <c r="D15" s="2"/>
      <c r="E15" s="2">
        <v>32</v>
      </c>
      <c r="F15" s="14" t="str">
        <f>IF(ISERROR(VLOOKUP("Hybrid HIPS"&amp;"_"&amp;F$4&amp;"_"&amp;$E15,'Turkus Index'!$A:$D,4,FALSE)),"NA",VLOOKUP("Hybrid HIPS"&amp;"_"&amp;F$4&amp;"_"&amp;$E15,'Turkus Index'!$A:$D,4,FALSE))</f>
        <v>NA</v>
      </c>
      <c r="G15" s="14" t="str">
        <f>IF(ISERROR(VLOOKUP("Hybrid HIPS"&amp;"_"&amp;G$4&amp;"_"&amp;$E15,'Turkus Index'!$A:$D,4,FALSE)),"NA",VLOOKUP("Hybrid HIPS"&amp;"_"&amp;G$4&amp;"_"&amp;$E15,'Turkus Index'!$A:$D,4,FALSE))</f>
        <v>NA</v>
      </c>
      <c r="H15" s="14" t="str">
        <f>IF(ISERROR(VLOOKUP("Hybrid HIPS"&amp;"_"&amp;H$4&amp;"_"&amp;$E15,'Turkus Index'!$A:$D,4,FALSE)),"NA",VLOOKUP("Hybrid HIPS"&amp;"_"&amp;H$4&amp;"_"&amp;$E15,'Turkus Index'!$A:$D,4,FALSE))</f>
        <v>NA</v>
      </c>
      <c r="I15" s="14" t="str">
        <f>IF(ISERROR(VLOOKUP("Hybrid HIPS"&amp;"_"&amp;I$4&amp;"_"&amp;$E15,'Turkus Index'!$A:$D,4,FALSE)),"NA",VLOOKUP("Hybrid HIPS"&amp;"_"&amp;I$4&amp;"_"&amp;$E15,'Turkus Index'!$A:$D,4,FALSE))</f>
        <v>NA</v>
      </c>
      <c r="J15" s="14" t="str">
        <f>IF(ISERROR(VLOOKUP("Hybrid HIPS"&amp;"_"&amp;J$4&amp;"_"&amp;$E15,'Turkus Index'!$A:$D,4,FALSE)),"NA",VLOOKUP("Hybrid HIPS"&amp;"_"&amp;J$4&amp;"_"&amp;$E15,'Turkus Index'!$A:$D,4,FALSE))</f>
        <v>NA</v>
      </c>
      <c r="K15" s="14" t="str">
        <f>IF(ISERROR(VLOOKUP("Hybrid HIPS"&amp;"_"&amp;K$4&amp;"_"&amp;$E15,'Turkus Index'!$A:$D,4,FALSE)),"NA",VLOOKUP("Hybrid HIPS"&amp;"_"&amp;K$4&amp;"_"&amp;$E15,'Turkus Index'!$A:$D,4,FALSE))</f>
        <v>NA</v>
      </c>
      <c r="L15" s="14" t="str">
        <f>IF(ISERROR(VLOOKUP("Hybrid HIPS"&amp;"_"&amp;L$4&amp;"_"&amp;$E15,'Turkus Index'!$A:$D,4,FALSE)),"NA",VLOOKUP("Hybrid HIPS"&amp;"_"&amp;L$4&amp;"_"&amp;$E15,'Turkus Index'!$A:$D,4,FALSE))</f>
        <v>NA</v>
      </c>
      <c r="M15" s="14" t="str">
        <f>IF(ISERROR(VLOOKUP("Hybrid HIPS"&amp;"_"&amp;M$4&amp;"_"&amp;$E15,'Turkus Index'!$A:$D,4,FALSE)),"NA",VLOOKUP("Hybrid HIPS"&amp;"_"&amp;M$4&amp;"_"&amp;$E15,'Turkus Index'!$A:$D,4,FALSE))</f>
        <v>NA</v>
      </c>
      <c r="N15" s="14" t="str">
        <f>IF(ISERROR(VLOOKUP("Hybrid HIPS"&amp;"_"&amp;N$4&amp;"_"&amp;$E15,'Turkus Index'!$A:$D,4,FALSE)),"NA",VLOOKUP("Hybrid HIPS"&amp;"_"&amp;N$4&amp;"_"&amp;$E15,'Turkus Index'!$A:$D,4,FALSE))</f>
        <v>NA</v>
      </c>
      <c r="O15" s="14" t="str">
        <f>IF(ISERROR(VLOOKUP("Hybrid HIPS"&amp;"_"&amp;O$4&amp;"_"&amp;$E15,'Turkus Index'!$A:$D,4,FALSE)),"NA",VLOOKUP("Hybrid HIPS"&amp;"_"&amp;O$4&amp;"_"&amp;$E15,'Turkus Index'!$A:$D,4,FALSE))</f>
        <v>NA</v>
      </c>
      <c r="P15" s="14" t="str">
        <f>IF(ISERROR(VLOOKUP("Hybrid HIPS"&amp;"_"&amp;P$4&amp;"_"&amp;$E15,'Turkus Index'!$A:$D,4,FALSE)),"NA",VLOOKUP("Hybrid HIPS"&amp;"_"&amp;P$4&amp;"_"&amp;$E15,'Turkus Index'!$A:$D,4,FALSE))</f>
        <v>NA</v>
      </c>
      <c r="Q15" s="14" t="str">
        <f>IF(ISERROR(VLOOKUP("Hybrid HIPS"&amp;"_"&amp;Q$4&amp;"_"&amp;$E15,'Turkus Index'!$A:$D,4,FALSE)),"NA",VLOOKUP("Hybrid HIPS"&amp;"_"&amp;Q$4&amp;"_"&amp;$E15,'Turkus Index'!$A:$D,4,FALSE))</f>
        <v>NA</v>
      </c>
      <c r="R15" s="14" t="str">
        <f>IF(ISERROR(VLOOKUP("Hybrid HIPS"&amp;"_"&amp;R$4&amp;"_"&amp;$E15,'Turkus Index'!$A:$D,4,FALSE)),"NA",VLOOKUP("Hybrid HIPS"&amp;"_"&amp;R$4&amp;"_"&amp;$E15,'Turkus Index'!$A:$D,4,FALSE))</f>
        <v>NA</v>
      </c>
      <c r="S15" s="14" t="str">
        <f>IF(ISERROR(VLOOKUP("Hybrid HIPS"&amp;"_"&amp;S$4&amp;"_"&amp;$E15,'Turkus Index'!$A:$D,4,FALSE)),"NA",VLOOKUP("Hybrid HIPS"&amp;"_"&amp;S$4&amp;"_"&amp;$E15,'Turkus Index'!$A:$D,4,FALSE))</f>
        <v>NA</v>
      </c>
      <c r="T15" s="14" t="str">
        <f>IF(ISERROR(VLOOKUP("Hybrid HIPS"&amp;"_"&amp;T$4&amp;"_"&amp;$E15,'Turkus Index'!$A:$D,4,FALSE)),"NA",VLOOKUP("Hybrid HIPS"&amp;"_"&amp;T$4&amp;"_"&amp;$E15,'Turkus Index'!$A:$D,4,FALSE))</f>
        <v>NA</v>
      </c>
      <c r="U15" s="14" t="str">
        <f>IF(ISERROR(VLOOKUP("Hybrid HIPS"&amp;"_"&amp;U$4&amp;"_"&amp;$E15,'Turkus Index'!$A:$D,4,FALSE)),"NA",VLOOKUP("Hybrid HIPS"&amp;"_"&amp;U$4&amp;"_"&amp;$E15,'Turkus Index'!$A:$D,4,FALSE))</f>
        <v>NA</v>
      </c>
      <c r="V15" s="14" t="str">
        <f>IF(ISERROR(VLOOKUP("Hybrid HIPS"&amp;"_"&amp;V$4&amp;"_"&amp;$E15,'Turkus Index'!$A:$D,4,FALSE)),"NA",VLOOKUP("Hybrid HIPS"&amp;"_"&amp;V$4&amp;"_"&amp;$E15,'Turkus Index'!$A:$D,4,FALSE))</f>
        <v>NA</v>
      </c>
      <c r="W15" s="14" t="str">
        <f>IF(ISERROR(VLOOKUP("Hybrid HIPS"&amp;"_"&amp;W$4&amp;"_"&amp;$E15,'Turkus Index'!$A:$D,4,FALSE)),"NA",VLOOKUP("Hybrid HIPS"&amp;"_"&amp;W$4&amp;"_"&amp;$E15,'Turkus Index'!$A:$D,4,FALSE))</f>
        <v>NA</v>
      </c>
      <c r="X15" s="19" t="str">
        <f>IF(ISERROR(VLOOKUP("Hybrid HIPS"&amp;"_"&amp;X$4&amp;"_"&amp;$E15,'Turkus Index'!$A:$D,4,FALSE)),"NA",VLOOKUP("Hybrid HIPS"&amp;"_"&amp;X$4&amp;"_"&amp;$E15,'Turkus Index'!$A:$D,4,FALSE))</f>
        <v>NA</v>
      </c>
      <c r="Y15" s="30">
        <f>IF(ISERROR(VLOOKUP("Hybrid HIPS"&amp;"_"&amp;Y$4&amp;"_"&amp;$E15,'Turkus Index'!$A:$D,4,FALSE)),"NA",VLOOKUP("Hybrid HIPS"&amp;"_"&amp;Y$4&amp;"_"&amp;$E15,'Turkus Index'!$A:$D,4,FALSE))</f>
        <v>129</v>
      </c>
      <c r="Z15" s="31">
        <f>IF(ISERROR(VLOOKUP("Hybrid HIPS"&amp;"_"&amp;Z$4&amp;"_"&amp;$E15,'Turkus Index'!$A:$D,4,FALSE)),"NA",VLOOKUP("Hybrid HIPS"&amp;"_"&amp;Z$4&amp;"_"&amp;$E15,'Turkus Index'!$A:$D,4,FALSE))</f>
        <v>130</v>
      </c>
      <c r="AA15" s="2">
        <v>32</v>
      </c>
      <c r="AB15" s="2"/>
      <c r="AC15"/>
      <c r="AD15"/>
      <c r="AE15"/>
      <c r="AH15">
        <v>75</v>
      </c>
      <c r="AI15" s="69" t="s">
        <v>545</v>
      </c>
      <c r="AJ15" s="69"/>
      <c r="AK15" s="139">
        <v>521</v>
      </c>
      <c r="AL15" s="140"/>
      <c r="AM15" s="139">
        <v>522</v>
      </c>
      <c r="AN15" s="140"/>
      <c r="AO15" s="139">
        <v>523</v>
      </c>
      <c r="AP15" s="140"/>
      <c r="AQ15" s="139">
        <v>524</v>
      </c>
      <c r="AR15" s="140"/>
      <c r="AS15" s="139">
        <v>525</v>
      </c>
      <c r="AT15" s="140"/>
      <c r="AU15" s="139">
        <v>526</v>
      </c>
      <c r="AV15" s="140"/>
      <c r="AW15" s="139">
        <v>527</v>
      </c>
      <c r="AX15" s="140"/>
      <c r="AY15" s="139">
        <v>528</v>
      </c>
      <c r="AZ15" s="140"/>
      <c r="BA15" s="139">
        <v>529</v>
      </c>
      <c r="BB15" s="140"/>
      <c r="BC15" s="139">
        <v>530</v>
      </c>
      <c r="BD15" s="140"/>
      <c r="BE15" s="69" t="s">
        <v>545</v>
      </c>
      <c r="BF15" s="69"/>
      <c r="BG15"/>
      <c r="BH15"/>
      <c r="BI15"/>
      <c r="BJ15"/>
      <c r="BK15"/>
      <c r="BL15"/>
      <c r="BM15"/>
      <c r="BN15"/>
      <c r="BO15"/>
      <c r="BP15"/>
      <c r="BQ15"/>
      <c r="BR15"/>
      <c r="BS15"/>
      <c r="BT15" s="2"/>
      <c r="BU15" s="2">
        <v>32</v>
      </c>
      <c r="BV15" s="14" t="str">
        <f>IF(ISERROR(VLOOKUP("Hybrid HIPS"&amp;"_"&amp;BV$4&amp;"_"&amp;$E15,'Turkus Index'!$A:$D,4,FALSE)),"NA",VLOOKUP("Hybrid HIPS"&amp;"_"&amp;BV$4&amp;"_"&amp;$E15,'Turkus Index'!$A:$D,4,FALSE))</f>
        <v>NA</v>
      </c>
      <c r="BW15" s="14" t="str">
        <f>IF(ISERROR(VLOOKUP("Hybrid HIPS"&amp;"_"&amp;BW$4&amp;"_"&amp;$E15,'Turkus Index'!$A:$D,4,FALSE)),"NA",VLOOKUP("Hybrid HIPS"&amp;"_"&amp;BW$4&amp;"_"&amp;$E15,'Turkus Index'!$A:$D,4,FALSE))</f>
        <v>NA</v>
      </c>
      <c r="BX15" s="14" t="str">
        <f>IF(ISERROR(VLOOKUP("Hybrid HIPS"&amp;"_"&amp;BX$4&amp;"_"&amp;$E15,'Turkus Index'!$A:$D,4,FALSE)),"NA",VLOOKUP("Hybrid HIPS"&amp;"_"&amp;BX$4&amp;"_"&amp;$E15,'Turkus Index'!$A:$D,4,FALSE))</f>
        <v>NA</v>
      </c>
      <c r="BY15" s="14" t="str">
        <f>IF(ISERROR(VLOOKUP("Hybrid HIPS"&amp;"_"&amp;BY$4&amp;"_"&amp;$E15,'Turkus Index'!$A:$D,4,FALSE)),"NA",VLOOKUP("Hybrid HIPS"&amp;"_"&amp;BY$4&amp;"_"&amp;$E15,'Turkus Index'!$A:$D,4,FALSE))</f>
        <v>NA</v>
      </c>
      <c r="BZ15" s="14" t="str">
        <f>IF(ISERROR(VLOOKUP("Hybrid HIPS"&amp;"_"&amp;BZ$4&amp;"_"&amp;$E15,'Turkus Index'!$A:$D,4,FALSE)),"NA",VLOOKUP("Hybrid HIPS"&amp;"_"&amp;BZ$4&amp;"_"&amp;$E15,'Turkus Index'!$A:$D,4,FALSE))</f>
        <v>NA</v>
      </c>
      <c r="CA15" s="14" t="str">
        <f>IF(ISERROR(VLOOKUP("Hybrid HIPS"&amp;"_"&amp;CA$4&amp;"_"&amp;$E15,'Turkus Index'!$A:$D,4,FALSE)),"NA",VLOOKUP("Hybrid HIPS"&amp;"_"&amp;CA$4&amp;"_"&amp;$E15,'Turkus Index'!$A:$D,4,FALSE))</f>
        <v>NA</v>
      </c>
      <c r="CB15" s="14" t="str">
        <f>IF(ISERROR(VLOOKUP("Hybrid HIPS"&amp;"_"&amp;CB$4&amp;"_"&amp;$E15,'Turkus Index'!$A:$D,4,FALSE)),"NA",VLOOKUP("Hybrid HIPS"&amp;"_"&amp;CB$4&amp;"_"&amp;$E15,'Turkus Index'!$A:$D,4,FALSE))</f>
        <v>NA</v>
      </c>
      <c r="CC15" s="14" t="str">
        <f>IF(ISERROR(VLOOKUP("Hybrid HIPS"&amp;"_"&amp;CC$4&amp;"_"&amp;$E15,'Turkus Index'!$A:$D,4,FALSE)),"NA",VLOOKUP("Hybrid HIPS"&amp;"_"&amp;CC$4&amp;"_"&amp;$E15,'Turkus Index'!$A:$D,4,FALSE))</f>
        <v>NA</v>
      </c>
      <c r="CD15" s="14" t="str">
        <f>IF(ISERROR(VLOOKUP("Hybrid HIPS"&amp;"_"&amp;CD$4&amp;"_"&amp;$E15,'Turkus Index'!$A:$D,4,FALSE)),"NA",VLOOKUP("Hybrid HIPS"&amp;"_"&amp;CD$4&amp;"_"&amp;$E15,'Turkus Index'!$A:$D,4,FALSE))</f>
        <v>NA</v>
      </c>
      <c r="CE15" s="14" t="str">
        <f>IF(ISERROR(VLOOKUP("Hybrid HIPS"&amp;"_"&amp;CE$4&amp;"_"&amp;$E15,'Turkus Index'!$A:$D,4,FALSE)),"NA",VLOOKUP("Hybrid HIPS"&amp;"_"&amp;CE$4&amp;"_"&amp;$E15,'Turkus Index'!$A:$D,4,FALSE))</f>
        <v>NA</v>
      </c>
      <c r="CF15" s="14" t="str">
        <f>IF(ISERROR(VLOOKUP("Hybrid HIPS"&amp;"_"&amp;CF$4&amp;"_"&amp;$E15,'Turkus Index'!$A:$D,4,FALSE)),"NA",VLOOKUP("Hybrid HIPS"&amp;"_"&amp;CF$4&amp;"_"&amp;$E15,'Turkus Index'!$A:$D,4,FALSE))</f>
        <v>NA</v>
      </c>
      <c r="CG15" s="14" t="str">
        <f>IF(ISERROR(VLOOKUP("Hybrid HIPS"&amp;"_"&amp;CG$4&amp;"_"&amp;$E15,'Turkus Index'!$A:$D,4,FALSE)),"NA",VLOOKUP("Hybrid HIPS"&amp;"_"&amp;CG$4&amp;"_"&amp;$E15,'Turkus Index'!$A:$D,4,FALSE))</f>
        <v>NA</v>
      </c>
      <c r="CH15" s="14" t="str">
        <f>IF(ISERROR(VLOOKUP("Hybrid HIPS"&amp;"_"&amp;CH$4&amp;"_"&amp;$E15,'Turkus Index'!$A:$D,4,FALSE)),"NA",VLOOKUP("Hybrid HIPS"&amp;"_"&amp;CH$4&amp;"_"&amp;$E15,'Turkus Index'!$A:$D,4,FALSE))</f>
        <v>NA</v>
      </c>
      <c r="CI15" s="14" t="str">
        <f>IF(ISERROR(VLOOKUP("Hybrid HIPS"&amp;"_"&amp;CI$4&amp;"_"&amp;$E15,'Turkus Index'!$A:$D,4,FALSE)),"NA",VLOOKUP("Hybrid HIPS"&amp;"_"&amp;CI$4&amp;"_"&amp;$E15,'Turkus Index'!$A:$D,4,FALSE))</f>
        <v>NA</v>
      </c>
      <c r="CJ15" s="14" t="str">
        <f>IF(ISERROR(VLOOKUP("Hybrid HIPS"&amp;"_"&amp;CJ$4&amp;"_"&amp;$E15,'Turkus Index'!$A:$D,4,FALSE)),"NA",VLOOKUP("Hybrid HIPS"&amp;"_"&amp;CJ$4&amp;"_"&amp;$E15,'Turkus Index'!$A:$D,4,FALSE))</f>
        <v>NA</v>
      </c>
      <c r="CK15" s="14" t="str">
        <f>IF(ISERROR(VLOOKUP("Hybrid HIPS"&amp;"_"&amp;CK$4&amp;"_"&amp;$E15,'Turkus Index'!$A:$D,4,FALSE)),"NA",VLOOKUP("Hybrid HIPS"&amp;"_"&amp;CK$4&amp;"_"&amp;$E15,'Turkus Index'!$A:$D,4,FALSE))</f>
        <v>NA</v>
      </c>
      <c r="CL15" s="14" t="str">
        <f>IF(ISERROR(VLOOKUP("Hybrid HIPS"&amp;"_"&amp;CL$4&amp;"_"&amp;$E15,'Turkus Index'!$A:$D,4,FALSE)),"NA",VLOOKUP("Hybrid HIPS"&amp;"_"&amp;CL$4&amp;"_"&amp;$E15,'Turkus Index'!$A:$D,4,FALSE))</f>
        <v>NA</v>
      </c>
      <c r="CM15" s="14" t="str">
        <f>IF(ISERROR(VLOOKUP("Hybrid HIPS"&amp;"_"&amp;CM$4&amp;"_"&amp;$E15,'Turkus Index'!$A:$D,4,FALSE)),"NA",VLOOKUP("Hybrid HIPS"&amp;"_"&amp;CM$4&amp;"_"&amp;$E15,'Turkus Index'!$A:$D,4,FALSE))</f>
        <v>NA</v>
      </c>
      <c r="CN15" s="14" t="str">
        <f>IF(ISERROR(VLOOKUP("Hybrid HIPS"&amp;"_"&amp;CN$4&amp;"_"&amp;$E15,'Turkus Index'!$A:$D,4,FALSE)),"NA",VLOOKUP("Hybrid HIPS"&amp;"_"&amp;CN$4&amp;"_"&amp;$E15,'Turkus Index'!$A:$D,4,FALSE))</f>
        <v>NA</v>
      </c>
      <c r="CO15" s="14" t="str">
        <f t="shared" si="0"/>
        <v>20_32</v>
      </c>
      <c r="CP15" s="14" t="str">
        <f t="shared" si="0"/>
        <v>21_32</v>
      </c>
      <c r="CQ15" s="2">
        <v>32</v>
      </c>
      <c r="CR15" s="2"/>
      <c r="CS15"/>
      <c r="CT15"/>
      <c r="CU15"/>
      <c r="CX15">
        <v>75</v>
      </c>
      <c r="CY15" s="69" t="s">
        <v>545</v>
      </c>
      <c r="CZ15" s="69"/>
      <c r="DA15" s="136" t="str">
        <f t="shared" si="30"/>
        <v>2_75</v>
      </c>
      <c r="DB15" s="137"/>
      <c r="DC15" s="136" t="str">
        <f t="shared" si="2"/>
        <v>3_75</v>
      </c>
      <c r="DD15" s="137"/>
      <c r="DE15" s="136" t="str">
        <f t="shared" si="3"/>
        <v>4_75</v>
      </c>
      <c r="DF15" s="137"/>
      <c r="DG15" s="136" t="str">
        <f t="shared" si="4"/>
        <v>5_75</v>
      </c>
      <c r="DH15" s="137"/>
      <c r="DI15" s="136" t="str">
        <f t="shared" si="5"/>
        <v>6_75</v>
      </c>
      <c r="DJ15" s="137"/>
      <c r="DK15" s="136" t="str">
        <f t="shared" si="6"/>
        <v>7_75</v>
      </c>
      <c r="DL15" s="137"/>
      <c r="DM15" s="136" t="str">
        <f t="shared" si="7"/>
        <v>8_75</v>
      </c>
      <c r="DN15" s="137"/>
      <c r="DO15" s="136" t="str">
        <f t="shared" si="8"/>
        <v>9_75</v>
      </c>
      <c r="DP15" s="137"/>
      <c r="DQ15" s="136" t="str">
        <f t="shared" si="9"/>
        <v>10_75</v>
      </c>
      <c r="DR15" s="137"/>
      <c r="DS15" s="136" t="str">
        <f t="shared" si="10"/>
        <v>11_75</v>
      </c>
      <c r="DT15" s="137"/>
      <c r="DY15" s="2"/>
      <c r="DZ15" s="2">
        <v>32</v>
      </c>
      <c r="EA15" s="14" t="str">
        <f>IF(BV15="NA","",VLOOKUP(BV15,'[1]Missouri Vall Determining Order'!$V:$Z,6,FALSE))</f>
        <v/>
      </c>
      <c r="EB15" s="14" t="str">
        <f>IF(BW15="NA","",VLOOKUP(BW15,'[1]Missouri Vall Determining Order'!$V:$Z,6,FALSE))</f>
        <v/>
      </c>
      <c r="EC15" s="14" t="str">
        <f>IF(BX15="NA","",VLOOKUP(BX15,'[1]Missouri Vall Determining Order'!$V:$Z,6,FALSE))</f>
        <v/>
      </c>
      <c r="ED15" s="14" t="str">
        <f>IF(BY15="NA","",VLOOKUP(BY15,'[1]Missouri Vall Determining Order'!$V:$Z,6,FALSE))</f>
        <v/>
      </c>
      <c r="EE15" s="14" t="str">
        <f>IF(BZ15="NA","",VLOOKUP(BZ15,'[1]Missouri Vall Determining Order'!$V:$Z,6,FALSE))</f>
        <v/>
      </c>
      <c r="EF15" s="14" t="str">
        <f>IF(CA15="NA","",VLOOKUP(CA15,'[1]Missouri Vall Determining Order'!$V:$Z,6,FALSE))</f>
        <v/>
      </c>
      <c r="EG15" s="14" t="str">
        <f>IF(CB15="NA","",VLOOKUP(CB15,'[1]Missouri Vall Determining Order'!$V:$Z,6,FALSE))</f>
        <v/>
      </c>
      <c r="EH15" s="14" t="str">
        <f>IF(CC15="NA","",VLOOKUP(CC15,'[1]Missouri Vall Determining Order'!$V:$Z,6,FALSE))</f>
        <v/>
      </c>
      <c r="EI15" s="14" t="str">
        <f>IF(CD15="NA","",VLOOKUP(CD15,'[1]Missouri Vall Determining Order'!$V:$Z,6,FALSE))</f>
        <v/>
      </c>
      <c r="EJ15" s="14" t="str">
        <f>IF(CE15="NA","",VLOOKUP(CE15,'[1]Missouri Vall Determining Order'!$V:$Z,6,FALSE))</f>
        <v/>
      </c>
      <c r="EK15" s="14" t="str">
        <f>IF(CF15="NA","",VLOOKUP(CF15,'[1]Missouri Vall Determining Order'!$V:$Z,6,FALSE))</f>
        <v/>
      </c>
      <c r="EL15" s="14" t="str">
        <f>IF(CG15="NA","",VLOOKUP(CG15,'[1]Missouri Vall Determining Order'!$V:$Z,6,FALSE))</f>
        <v/>
      </c>
      <c r="EM15" s="14" t="str">
        <f>IF(CH15="NA","",VLOOKUP(CH15,'[1]Missouri Vall Determining Order'!$V:$Z,6,FALSE))</f>
        <v/>
      </c>
      <c r="EN15" s="14" t="str">
        <f>IF(CI15="NA","",VLOOKUP(CI15,'[1]Missouri Vall Determining Order'!$V:$Z,6,FALSE))</f>
        <v/>
      </c>
      <c r="EO15" s="14" t="str">
        <f>IF(CJ15="NA","",VLOOKUP(CJ15,'[1]Missouri Vall Determining Order'!$V:$Z,6,FALSE))</f>
        <v/>
      </c>
      <c r="EP15" s="14" t="str">
        <f>IF(CK15="NA","",VLOOKUP(CK15,'[1]Missouri Vall Determining Order'!$V:$Z,6,FALSE))</f>
        <v/>
      </c>
      <c r="EQ15" s="14" t="str">
        <f>IF(CL15="NA","",VLOOKUP(CL15,'[1]Missouri Vall Determining Order'!$V:$Z,6,FALSE))</f>
        <v/>
      </c>
      <c r="ER15" s="14" t="str">
        <f>IF(CM15="NA","",VLOOKUP(CM15,'[1]Missouri Vall Determining Order'!$V:$Z,6,FALSE))</f>
        <v/>
      </c>
      <c r="ES15" s="14" t="str">
        <f>IF(CN15="NA","",VLOOKUP(CN15,'[1]Missouri Vall Determining Order'!$V:$Z,6,FALSE))</f>
        <v/>
      </c>
      <c r="ET15" s="14">
        <v>24</v>
      </c>
      <c r="EU15" s="14">
        <v>24</v>
      </c>
      <c r="EV15" s="2">
        <v>32</v>
      </c>
      <c r="EW15" s="2"/>
      <c r="EX15"/>
      <c r="EY15"/>
      <c r="EZ15" s="2"/>
      <c r="FA15" s="2">
        <v>32</v>
      </c>
      <c r="FB15" s="14" t="s">
        <v>629</v>
      </c>
      <c r="FC15" s="14" t="s">
        <v>629</v>
      </c>
      <c r="FD15" s="14" t="s">
        <v>629</v>
      </c>
      <c r="FE15" s="14" t="s">
        <v>629</v>
      </c>
      <c r="FF15" s="14" t="s">
        <v>629</v>
      </c>
      <c r="FG15" s="14" t="s">
        <v>629</v>
      </c>
      <c r="FH15" s="14" t="s">
        <v>629</v>
      </c>
      <c r="FI15" s="14" t="s">
        <v>629</v>
      </c>
      <c r="FJ15" s="14" t="s">
        <v>629</v>
      </c>
      <c r="FK15" s="14" t="s">
        <v>629</v>
      </c>
      <c r="FL15" s="14" t="s">
        <v>629</v>
      </c>
      <c r="FM15" s="14" t="s">
        <v>629</v>
      </c>
      <c r="FN15" s="14" t="s">
        <v>629</v>
      </c>
      <c r="FO15" s="14" t="s">
        <v>629</v>
      </c>
      <c r="FP15" s="14" t="s">
        <v>629</v>
      </c>
      <c r="FQ15" s="14" t="s">
        <v>629</v>
      </c>
      <c r="FR15" s="14" t="s">
        <v>629</v>
      </c>
      <c r="FS15" s="14" t="s">
        <v>629</v>
      </c>
      <c r="FT15" s="14" t="s">
        <v>629</v>
      </c>
      <c r="FU15" s="14">
        <v>19</v>
      </c>
      <c r="FV15" s="14">
        <v>20</v>
      </c>
      <c r="FW15" s="2">
        <v>32</v>
      </c>
      <c r="FX15" s="2"/>
      <c r="FY15"/>
      <c r="GB15">
        <v>75</v>
      </c>
      <c r="GC15" s="69" t="s">
        <v>545</v>
      </c>
      <c r="GD15" s="69"/>
      <c r="GE15" s="136">
        <v>22</v>
      </c>
      <c r="GF15" s="137"/>
      <c r="GG15" s="136">
        <f t="shared" si="11"/>
        <v>23</v>
      </c>
      <c r="GH15" s="137"/>
      <c r="GI15" s="136">
        <f t="shared" si="12"/>
        <v>24</v>
      </c>
      <c r="GJ15" s="137"/>
      <c r="GK15" s="136">
        <f t="shared" si="13"/>
        <v>25</v>
      </c>
      <c r="GL15" s="137"/>
      <c r="GM15" s="136">
        <f t="shared" si="14"/>
        <v>26</v>
      </c>
      <c r="GN15" s="137"/>
      <c r="GO15" s="136">
        <f t="shared" si="15"/>
        <v>27</v>
      </c>
      <c r="GP15" s="137"/>
      <c r="GQ15" s="136">
        <f t="shared" si="16"/>
        <v>28</v>
      </c>
      <c r="GR15" s="137"/>
      <c r="GS15" s="136">
        <f t="shared" si="17"/>
        <v>29</v>
      </c>
      <c r="GT15" s="137"/>
      <c r="GU15" s="136">
        <f t="shared" si="18"/>
        <v>30</v>
      </c>
      <c r="GV15" s="137"/>
      <c r="GW15" s="136">
        <f t="shared" si="19"/>
        <v>31</v>
      </c>
      <c r="GX15" s="137"/>
      <c r="HF15">
        <v>75</v>
      </c>
      <c r="HG15" s="69" t="s">
        <v>545</v>
      </c>
      <c r="HH15" s="69"/>
      <c r="HI15" s="136">
        <v>73</v>
      </c>
      <c r="HJ15" s="137"/>
      <c r="HK15" s="136">
        <v>73</v>
      </c>
      <c r="HL15" s="137"/>
      <c r="HM15" s="136">
        <v>73</v>
      </c>
      <c r="HN15" s="137"/>
      <c r="HO15" s="136">
        <v>73</v>
      </c>
      <c r="HP15" s="137"/>
      <c r="HQ15" s="136">
        <v>73</v>
      </c>
      <c r="HR15" s="137"/>
      <c r="HS15" s="136">
        <v>73</v>
      </c>
      <c r="HT15" s="137"/>
      <c r="HU15" s="136">
        <v>73</v>
      </c>
      <c r="HV15" s="137"/>
      <c r="HW15" s="136">
        <v>73</v>
      </c>
      <c r="HX15" s="137"/>
      <c r="HY15" s="136">
        <v>73</v>
      </c>
      <c r="HZ15" s="137"/>
      <c r="IA15" s="136">
        <v>73</v>
      </c>
      <c r="IB15" s="137"/>
      <c r="IC15" t="str">
        <f t="shared" si="31"/>
        <v>Same</v>
      </c>
      <c r="IJ15" s="2"/>
      <c r="IK15" s="2">
        <v>32</v>
      </c>
      <c r="IL15" s="14" t="str">
        <f>IF(ISERROR(VLOOKUP("Hybrid HIPS_"&amp;IL$4&amp;"_"&amp;$IK15,'Turkus Index'!$A:$D,4,FALSE)),"",VLOOKUP("Hybrid HIPS_"&amp;IL$4&amp;"_"&amp;$IK15,'Turkus Index'!$A:$D,4,FALSE))</f>
        <v/>
      </c>
      <c r="IM15" s="14" t="str">
        <f>IF(ISERROR(VLOOKUP("Hybrid HIPS_"&amp;IM$4&amp;"_"&amp;$IK15,'Turkus Index'!$A:$D,4,FALSE)),"",VLOOKUP("Hybrid HIPS_"&amp;IM$4&amp;"_"&amp;$IK15,'Turkus Index'!$A:$D,4,FALSE))</f>
        <v/>
      </c>
      <c r="IN15" s="14" t="str">
        <f>IF(ISERROR(VLOOKUP("Hybrid HIPS_"&amp;IN$4&amp;"_"&amp;$IK15,'Turkus Index'!$A:$D,4,FALSE)),"",VLOOKUP("Hybrid HIPS_"&amp;IN$4&amp;"_"&amp;$IK15,'Turkus Index'!$A:$D,4,FALSE))</f>
        <v/>
      </c>
      <c r="IO15" s="14" t="str">
        <f>IF(ISERROR(VLOOKUP("Hybrid HIPS_"&amp;IO$4&amp;"_"&amp;$IK15,'Turkus Index'!$A:$D,4,FALSE)),"",VLOOKUP("Hybrid HIPS_"&amp;IO$4&amp;"_"&amp;$IK15,'Turkus Index'!$A:$D,4,FALSE))</f>
        <v/>
      </c>
      <c r="IP15" s="14" t="str">
        <f>IF(ISERROR(VLOOKUP("Hybrid HIPS_"&amp;IP$4&amp;"_"&amp;$IK15,'Turkus Index'!$A:$D,4,FALSE)),"",VLOOKUP("Hybrid HIPS_"&amp;IP$4&amp;"_"&amp;$IK15,'Turkus Index'!$A:$D,4,FALSE))</f>
        <v/>
      </c>
      <c r="IQ15" s="14" t="str">
        <f>IF(ISERROR(VLOOKUP("Hybrid HIPS_"&amp;IQ$4&amp;"_"&amp;$IK15,'Turkus Index'!$A:$D,4,FALSE)),"",VLOOKUP("Hybrid HIPS_"&amp;IQ$4&amp;"_"&amp;$IK15,'Turkus Index'!$A:$D,4,FALSE))</f>
        <v/>
      </c>
      <c r="IR15" s="14" t="str">
        <f>IF(ISERROR(VLOOKUP("Hybrid HIPS_"&amp;IR$4&amp;"_"&amp;$IK15,'Turkus Index'!$A:$D,4,FALSE)),"",VLOOKUP("Hybrid HIPS_"&amp;IR$4&amp;"_"&amp;$IK15,'Turkus Index'!$A:$D,4,FALSE))</f>
        <v/>
      </c>
      <c r="IS15" s="14" t="str">
        <f>IF(ISERROR(VLOOKUP("Hybrid HIPS_"&amp;IS$4&amp;"_"&amp;$IK15,'Turkus Index'!$A:$D,4,FALSE)),"",VLOOKUP("Hybrid HIPS_"&amp;IS$4&amp;"_"&amp;$IK15,'Turkus Index'!$A:$D,4,FALSE))</f>
        <v/>
      </c>
      <c r="IT15" s="14" t="str">
        <f>IF(ISERROR(VLOOKUP("Hybrid HIPS_"&amp;IT$4&amp;"_"&amp;$IK15,'Turkus Index'!$A:$D,4,FALSE)),"",VLOOKUP("Hybrid HIPS_"&amp;IT$4&amp;"_"&amp;$IK15,'Turkus Index'!$A:$D,4,FALSE))</f>
        <v/>
      </c>
      <c r="IU15" s="14" t="str">
        <f>IF(ISERROR(VLOOKUP("Hybrid HIPS_"&amp;IU$4&amp;"_"&amp;$IK15,'Turkus Index'!$A:$D,4,FALSE)),"",VLOOKUP("Hybrid HIPS_"&amp;IU$4&amp;"_"&amp;$IK15,'Turkus Index'!$A:$D,4,FALSE))</f>
        <v/>
      </c>
      <c r="IV15" s="14" t="str">
        <f>IF(ISERROR(VLOOKUP("Hybrid HIPS_"&amp;IV$4&amp;"_"&amp;$IK15,'Turkus Index'!$A:$D,4,FALSE)),"",VLOOKUP("Hybrid HIPS_"&amp;IV$4&amp;"_"&amp;$IK15,'Turkus Index'!$A:$D,4,FALSE))</f>
        <v/>
      </c>
      <c r="IW15" s="14" t="str">
        <f>IF(ISERROR(VLOOKUP("Hybrid HIPS_"&amp;IW$4&amp;"_"&amp;$IK15,'Turkus Index'!$A:$D,4,FALSE)),"",VLOOKUP("Hybrid HIPS_"&amp;IW$4&amp;"_"&amp;$IK15,'Turkus Index'!$A:$D,4,FALSE))</f>
        <v/>
      </c>
      <c r="IX15" s="14" t="str">
        <f>IF(ISERROR(VLOOKUP("Hybrid HIPS_"&amp;IX$4&amp;"_"&amp;$IK15,'Turkus Index'!$A:$D,4,FALSE)),"",VLOOKUP("Hybrid HIPS_"&amp;IX$4&amp;"_"&amp;$IK15,'Turkus Index'!$A:$D,4,FALSE))</f>
        <v/>
      </c>
      <c r="IY15" s="14" t="str">
        <f>IF(ISERROR(VLOOKUP("Hybrid HIPS_"&amp;IY$4&amp;"_"&amp;$IK15,'Turkus Index'!$A:$D,4,FALSE)),"",VLOOKUP("Hybrid HIPS_"&amp;IY$4&amp;"_"&amp;$IK15,'Turkus Index'!$A:$D,4,FALSE))</f>
        <v/>
      </c>
      <c r="IZ15" s="14" t="str">
        <f>IF(ISERROR(VLOOKUP("Hybrid HIPS_"&amp;IZ$4&amp;"_"&amp;$IK15,'Turkus Index'!$A:$D,4,FALSE)),"",VLOOKUP("Hybrid HIPS_"&amp;IZ$4&amp;"_"&amp;$IK15,'Turkus Index'!$A:$D,4,FALSE))</f>
        <v/>
      </c>
      <c r="JA15" s="14" t="str">
        <f>IF(ISERROR(VLOOKUP("Hybrid HIPS_"&amp;JA$4&amp;"_"&amp;$IK15,'Turkus Index'!$A:$D,4,FALSE)),"",VLOOKUP("Hybrid HIPS_"&amp;JA$4&amp;"_"&amp;$IK15,'Turkus Index'!$A:$D,4,FALSE))</f>
        <v/>
      </c>
      <c r="JB15" s="14" t="str">
        <f>IF(ISERROR(VLOOKUP("Hybrid HIPS_"&amp;JB$4&amp;"_"&amp;$IK15,'Turkus Index'!$A:$D,4,FALSE)),"",VLOOKUP("Hybrid HIPS_"&amp;JB$4&amp;"_"&amp;$IK15,'Turkus Index'!$A:$D,4,FALSE))</f>
        <v/>
      </c>
      <c r="JC15" s="14" t="str">
        <f>IF(ISERROR(VLOOKUP("Hybrid HIPS_"&amp;JC$4&amp;"_"&amp;$IK15,'Turkus Index'!$A:$D,4,FALSE)),"",VLOOKUP("Hybrid HIPS_"&amp;JC$4&amp;"_"&amp;$IK15,'Turkus Index'!$A:$D,4,FALSE))</f>
        <v/>
      </c>
      <c r="JD15" s="14" t="str">
        <f>IF(ISERROR(VLOOKUP("Hybrid HIPS_"&amp;JD$4&amp;"_"&amp;$IK15,'Turkus Index'!$A:$D,4,FALSE)),"",VLOOKUP("Hybrid HIPS_"&amp;JD$4&amp;"_"&amp;$IK15,'Turkus Index'!$A:$D,4,FALSE))</f>
        <v/>
      </c>
      <c r="JE15" s="14">
        <f>IF(ISERROR(VLOOKUP("Hybrid HIPS_"&amp;JE$4&amp;"_"&amp;$IK15,'Turkus Index'!$A:$D,4,FALSE)),"",VLOOKUP("Hybrid HIPS_"&amp;JE$4&amp;"_"&amp;$IK15,'Turkus Index'!$A:$D,4,FALSE))</f>
        <v>129</v>
      </c>
      <c r="JF15" s="14">
        <f>IF(ISERROR(VLOOKUP("Hybrid HIPS_"&amp;JF$4&amp;"_"&amp;$IK15,'Turkus Index'!$A:$D,4,FALSE)),"",VLOOKUP("Hybrid HIPS_"&amp;JF$4&amp;"_"&amp;$IK15,'Turkus Index'!$A:$D,4,FALSE))</f>
        <v>130</v>
      </c>
      <c r="JG15" s="2">
        <v>32</v>
      </c>
      <c r="JH15" s="2"/>
      <c r="JI15"/>
      <c r="JL15">
        <v>75</v>
      </c>
      <c r="JM15" s="69" t="s">
        <v>545</v>
      </c>
      <c r="JN15" s="69"/>
      <c r="JO15" s="136">
        <f>IF(ISERROR(VLOOKUP("Inbred HIPS_"&amp;JO$4&amp;"_"&amp;$JL15,'Turkus Index'!$A:$D,4,FALSE)),"",VLOOKUP("inbred HIPS_"&amp;JO$4&amp;"_"&amp;$JL15,'Turkus Index'!$A:$D,4,FALSE))</f>
        <v>521</v>
      </c>
      <c r="JP15" s="137"/>
      <c r="JQ15" s="136">
        <f>IF(ISERROR(VLOOKUP("Inbred HIPS_"&amp;JQ$4&amp;"_"&amp;$JL15,'Turkus Index'!$A:$D,4,FALSE)),"",VLOOKUP("inbred HIPS_"&amp;JQ$4&amp;"_"&amp;$JL15,'Turkus Index'!$A:$D,4,FALSE))</f>
        <v>522</v>
      </c>
      <c r="JR15" s="137"/>
      <c r="JS15" s="136">
        <f>IF(ISERROR(VLOOKUP("Inbred HIPS_"&amp;JS$4&amp;"_"&amp;$JL15,'Turkus Index'!$A:$D,4,FALSE)),"",VLOOKUP("inbred HIPS_"&amp;JS$4&amp;"_"&amp;$JL15,'Turkus Index'!$A:$D,4,FALSE))</f>
        <v>523</v>
      </c>
      <c r="JT15" s="137"/>
      <c r="JU15" s="136">
        <f>IF(ISERROR(VLOOKUP("Inbred HIPS_"&amp;JU$4&amp;"_"&amp;$JL15,'Turkus Index'!$A:$D,4,FALSE)),"",VLOOKUP("inbred HIPS_"&amp;JU$4&amp;"_"&amp;$JL15,'Turkus Index'!$A:$D,4,FALSE))</f>
        <v>524</v>
      </c>
      <c r="JV15" s="137"/>
      <c r="JW15" s="136">
        <f>IF(ISERROR(VLOOKUP("Inbred HIPS_"&amp;JW$4&amp;"_"&amp;$JL15,'Turkus Index'!$A:$D,4,FALSE)),"",VLOOKUP("inbred HIPS_"&amp;JW$4&amp;"_"&amp;$JL15,'Turkus Index'!$A:$D,4,FALSE))</f>
        <v>525</v>
      </c>
      <c r="JX15" s="137"/>
      <c r="JY15" s="136">
        <f>IF(ISERROR(VLOOKUP("Inbred HIPS_"&amp;JY$4&amp;"_"&amp;$JL15,'Turkus Index'!$A:$D,4,FALSE)),"",VLOOKUP("inbred HIPS_"&amp;JY$4&amp;"_"&amp;$JL15,'Turkus Index'!$A:$D,4,FALSE))</f>
        <v>526</v>
      </c>
      <c r="JZ15" s="137"/>
      <c r="KA15" s="136">
        <f>IF(ISERROR(VLOOKUP("Inbred HIPS_"&amp;KA$4&amp;"_"&amp;$JL15,'Turkus Index'!$A:$D,4,FALSE)),"",VLOOKUP("inbred HIPS_"&amp;KA$4&amp;"_"&amp;$JL15,'Turkus Index'!$A:$D,4,FALSE))</f>
        <v>527</v>
      </c>
      <c r="KB15" s="137"/>
      <c r="KC15" s="136">
        <f>IF(ISERROR(VLOOKUP("Inbred HIPS_"&amp;KC$4&amp;"_"&amp;$JL15,'Turkus Index'!$A:$D,4,FALSE)),"",VLOOKUP("inbred HIPS_"&amp;KC$4&amp;"_"&amp;$JL15,'Turkus Index'!$A:$D,4,FALSE))</f>
        <v>528</v>
      </c>
      <c r="KD15" s="137"/>
      <c r="KE15" s="136">
        <f>IF(ISERROR(VLOOKUP("Inbred HIPS_"&amp;KE$4&amp;"_"&amp;$JL15,'Turkus Index'!$A:$D,4,FALSE)),"",VLOOKUP("inbred HIPS_"&amp;KE$4&amp;"_"&amp;$JL15,'Turkus Index'!$A:$D,4,FALSE))</f>
        <v>529</v>
      </c>
      <c r="KF15" s="137"/>
      <c r="KG15" s="136">
        <f>IF(ISERROR(VLOOKUP("Inbred HIPS_"&amp;KG$4&amp;"_"&amp;$JL15,'Turkus Index'!$A:$D,4,FALSE)),"",VLOOKUP("inbred HIPS_"&amp;KG$4&amp;"_"&amp;$JL15,'Turkus Index'!$A:$D,4,FALSE))</f>
        <v>530</v>
      </c>
      <c r="KH15" s="137"/>
      <c r="KM15" s="2"/>
      <c r="KN15" s="2">
        <v>32</v>
      </c>
      <c r="KO15" s="14" t="str">
        <f>IF(ISERROR(VLOOKUP("Hybrid HIPS_"&amp;KO$4&amp;"_"&amp;$KN15,'[1]Missouri Valley Hybrid HIPS'!$A:$P,15,FALSE)),"",VLOOKUP("Hybrid HIPS_"&amp;KO$4&amp;"_"&amp;$KN15,'[1]Missouri Valley Hybrid HIPS'!$A:$P,15,FALSE))</f>
        <v/>
      </c>
      <c r="KP15" s="14" t="str">
        <f>IF(ISERROR(VLOOKUP("Hybrid HIPS_"&amp;KP$4&amp;"_"&amp;$KN15,'[1]Missouri Valley Hybrid HIPS'!$A:$P,15,FALSE)),"",VLOOKUP("Hybrid HIPS_"&amp;KP$4&amp;"_"&amp;$KN15,'[1]Missouri Valley Hybrid HIPS'!$A:$P,15,FALSE))</f>
        <v/>
      </c>
      <c r="KQ15" s="14" t="str">
        <f>IF(ISERROR(VLOOKUP("Hybrid HIPS_"&amp;KQ$4&amp;"_"&amp;$KN15,'[1]Missouri Valley Hybrid HIPS'!$A:$P,15,FALSE)),"",VLOOKUP("Hybrid HIPS_"&amp;KQ$4&amp;"_"&amp;$KN15,'[1]Missouri Valley Hybrid HIPS'!$A:$P,15,FALSE))</f>
        <v/>
      </c>
      <c r="KR15" s="14" t="str">
        <f>IF(ISERROR(VLOOKUP("Hybrid HIPS_"&amp;KR$4&amp;"_"&amp;$KN15,'[1]Missouri Valley Hybrid HIPS'!$A:$P,15,FALSE)),"",VLOOKUP("Hybrid HIPS_"&amp;KR$4&amp;"_"&amp;$KN15,'[1]Missouri Valley Hybrid HIPS'!$A:$P,15,FALSE))</f>
        <v/>
      </c>
      <c r="KS15" s="14" t="str">
        <f>IF(ISERROR(VLOOKUP("Hybrid HIPS_"&amp;KS$4&amp;"_"&amp;$KN15,'[1]Missouri Valley Hybrid HIPS'!$A:$P,15,FALSE)),"",VLOOKUP("Hybrid HIPS_"&amp;KS$4&amp;"_"&amp;$KN15,'[1]Missouri Valley Hybrid HIPS'!$A:$P,15,FALSE))</f>
        <v/>
      </c>
      <c r="KT15" s="14" t="str">
        <f>IF(ISERROR(VLOOKUP("Hybrid HIPS_"&amp;KT$4&amp;"_"&amp;$KN15,'[1]Missouri Valley Hybrid HIPS'!$A:$P,15,FALSE)),"",VLOOKUP("Hybrid HIPS_"&amp;KT$4&amp;"_"&amp;$KN15,'[1]Missouri Valley Hybrid HIPS'!$A:$P,15,FALSE))</f>
        <v/>
      </c>
      <c r="KU15" s="14" t="str">
        <f>IF(ISERROR(VLOOKUP("Hybrid HIPS_"&amp;KU$4&amp;"_"&amp;$KN15,'[1]Missouri Valley Hybrid HIPS'!$A:$P,15,FALSE)),"",VLOOKUP("Hybrid HIPS_"&amp;KU$4&amp;"_"&amp;$KN15,'[1]Missouri Valley Hybrid HIPS'!$A:$P,15,FALSE))</f>
        <v/>
      </c>
      <c r="KV15" s="14" t="str">
        <f>IF(ISERROR(VLOOKUP("Hybrid HIPS_"&amp;KV$4&amp;"_"&amp;$KN15,'[1]Missouri Valley Hybrid HIPS'!$A:$P,15,FALSE)),"",VLOOKUP("Hybrid HIPS_"&amp;KV$4&amp;"_"&amp;$KN15,'[1]Missouri Valley Hybrid HIPS'!$A:$P,15,FALSE))</f>
        <v/>
      </c>
      <c r="KW15" s="14" t="str">
        <f>IF(ISERROR(VLOOKUP("Hybrid HIPS_"&amp;KW$4&amp;"_"&amp;$KN15,'[1]Missouri Valley Hybrid HIPS'!$A:$P,15,FALSE)),"",VLOOKUP("Hybrid HIPS_"&amp;KW$4&amp;"_"&amp;$KN15,'[1]Missouri Valley Hybrid HIPS'!$A:$P,15,FALSE))</f>
        <v/>
      </c>
      <c r="KX15" s="14" t="str">
        <f>IF(ISERROR(VLOOKUP("Hybrid HIPS_"&amp;KX$4&amp;"_"&amp;$KN15,'[1]Missouri Valley Hybrid HIPS'!$A:$P,15,FALSE)),"",VLOOKUP("Hybrid HIPS_"&amp;KX$4&amp;"_"&amp;$KN15,'[1]Missouri Valley Hybrid HIPS'!$A:$P,15,FALSE))</f>
        <v/>
      </c>
      <c r="KY15" s="14" t="str">
        <f>IF(ISERROR(VLOOKUP("Hybrid HIPS_"&amp;KY$4&amp;"_"&amp;$KN15,'[1]Missouri Valley Hybrid HIPS'!$A:$P,15,FALSE)),"",VLOOKUP("Hybrid HIPS_"&amp;KY$4&amp;"_"&amp;$KN15,'[1]Missouri Valley Hybrid HIPS'!$A:$P,15,FALSE))</f>
        <v/>
      </c>
      <c r="KZ15" s="14" t="str">
        <f>IF(ISERROR(VLOOKUP("Hybrid HIPS_"&amp;KZ$4&amp;"_"&amp;$KN15,'[1]Missouri Valley Hybrid HIPS'!$A:$P,15,FALSE)),"",VLOOKUP("Hybrid HIPS_"&amp;KZ$4&amp;"_"&amp;$KN15,'[1]Missouri Valley Hybrid HIPS'!$A:$P,15,FALSE))</f>
        <v/>
      </c>
      <c r="LA15" s="14" t="str">
        <f>IF(ISERROR(VLOOKUP("Hybrid HIPS_"&amp;LA$4&amp;"_"&amp;$KN15,'[1]Missouri Valley Hybrid HIPS'!$A:$P,15,FALSE)),"",VLOOKUP("Hybrid HIPS_"&amp;LA$4&amp;"_"&amp;$KN15,'[1]Missouri Valley Hybrid HIPS'!$A:$P,15,FALSE))</f>
        <v/>
      </c>
      <c r="LB15" s="14" t="str">
        <f>IF(ISERROR(VLOOKUP("Hybrid HIPS_"&amp;LB$4&amp;"_"&amp;$KN15,'[1]Missouri Valley Hybrid HIPS'!$A:$P,15,FALSE)),"",VLOOKUP("Hybrid HIPS_"&amp;LB$4&amp;"_"&amp;$KN15,'[1]Missouri Valley Hybrid HIPS'!$A:$P,15,FALSE))</f>
        <v/>
      </c>
      <c r="LC15" s="14" t="str">
        <f>IF(ISERROR(VLOOKUP("Hybrid HIPS_"&amp;LC$4&amp;"_"&amp;$KN15,'[1]Missouri Valley Hybrid HIPS'!$A:$P,15,FALSE)),"",VLOOKUP("Hybrid HIPS_"&amp;LC$4&amp;"_"&amp;$KN15,'[1]Missouri Valley Hybrid HIPS'!$A:$P,15,FALSE))</f>
        <v/>
      </c>
      <c r="LD15" s="14" t="str">
        <f>IF(ISERROR(VLOOKUP("Hybrid HIPS_"&amp;LD$4&amp;"_"&amp;$KN15,'[1]Missouri Valley Hybrid HIPS'!$A:$P,15,FALSE)),"",VLOOKUP("Hybrid HIPS_"&amp;LD$4&amp;"_"&amp;$KN15,'[1]Missouri Valley Hybrid HIPS'!$A:$P,15,FALSE))</f>
        <v/>
      </c>
      <c r="LE15" s="14" t="str">
        <f>IF(ISERROR(VLOOKUP("Hybrid HIPS_"&amp;LE$4&amp;"_"&amp;$KN15,'[1]Missouri Valley Hybrid HIPS'!$A:$P,15,FALSE)),"",VLOOKUP("Hybrid HIPS_"&amp;LE$4&amp;"_"&amp;$KN15,'[1]Missouri Valley Hybrid HIPS'!$A:$P,15,FALSE))</f>
        <v/>
      </c>
      <c r="LF15" s="14" t="str">
        <f>IF(ISERROR(VLOOKUP("Hybrid HIPS_"&amp;LF$4&amp;"_"&amp;$KN15,'[1]Missouri Valley Hybrid HIPS'!$A:$P,15,FALSE)),"",VLOOKUP("Hybrid HIPS_"&amp;LF$4&amp;"_"&amp;$KN15,'[1]Missouri Valley Hybrid HIPS'!$A:$P,15,FALSE))</f>
        <v/>
      </c>
      <c r="LG15" s="14" t="str">
        <f>IF(ISERROR(VLOOKUP("Hybrid HIPS_"&amp;LG$4&amp;"_"&amp;$KN15,'[1]Missouri Valley Hybrid HIPS'!$A:$P,15,FALSE)),"",VLOOKUP("Hybrid HIPS_"&amp;LG$4&amp;"_"&amp;$KN15,'[1]Missouri Valley Hybrid HIPS'!$A:$P,15,FALSE))</f>
        <v/>
      </c>
      <c r="LH15" s="14">
        <f>IF(ISERROR(VLOOKUP("Hybrid HIPS_"&amp;LH$4&amp;"_"&amp;$KN15,'[1]Missouri Valley Hybrid HIPS'!$A:$P,15,FALSE)),"",VLOOKUP("Hybrid HIPS_"&amp;LH$4&amp;"_"&amp;$KN15,'[1]Missouri Valley Hybrid HIPS'!$A:$P,15,FALSE))</f>
        <v>1744161</v>
      </c>
      <c r="LI15" s="14">
        <f>IF(ISERROR(VLOOKUP("Hybrid HIPS_"&amp;LI$4&amp;"_"&amp;$KN15,'[1]Missouri Valley Hybrid HIPS'!$A:$P,15,FALSE)),"",VLOOKUP("Hybrid HIPS_"&amp;LI$4&amp;"_"&amp;$KN15,'[1]Missouri Valley Hybrid HIPS'!$A:$P,15,FALSE))</f>
        <v>1744163</v>
      </c>
      <c r="LJ15" s="2">
        <v>32</v>
      </c>
      <c r="LK15" s="2"/>
      <c r="LL15"/>
      <c r="LO15">
        <v>75</v>
      </c>
      <c r="LP15" s="69"/>
      <c r="LQ15" s="69"/>
      <c r="LR15" s="136">
        <f>IF(ISERROR(VLOOKUP("Inbred HIPS_"&amp;LR$4&amp;"_"&amp;$LO15,'[1]Missouri Valley Inbred HIPS'!$A:$P,15,FALSE)),"",VLOOKUP("Inbred HIPS_"&amp;LR$4&amp;"_"&amp;$LO15,'[1]Missouri Valley Inbred HIPS'!$A:$P,15,FALSE))</f>
        <v>1729459</v>
      </c>
      <c r="LS15" s="137"/>
      <c r="LT15" s="136">
        <f>IF(ISERROR(VLOOKUP("Inbred HIPS_"&amp;LT$4&amp;"_"&amp;$LO15,'[1]Missouri Valley Inbred HIPS'!$A:$P,15,FALSE)),"",VLOOKUP("Inbred HIPS_"&amp;LT$4&amp;"_"&amp;$LO15,'[1]Missouri Valley Inbred HIPS'!$A:$P,15,FALSE))</f>
        <v>1729445</v>
      </c>
      <c r="LU15" s="137"/>
      <c r="LV15" s="136">
        <f>IF(ISERROR(VLOOKUP("Inbred HIPS_"&amp;LV$4&amp;"_"&amp;$LO15,'[1]Missouri Valley Inbred HIPS'!$A:$P,15,FALSE)),"",VLOOKUP("Inbred HIPS_"&amp;LV$4&amp;"_"&amp;$LO15,'[1]Missouri Valley Inbred HIPS'!$A:$P,15,FALSE))</f>
        <v>1729429</v>
      </c>
      <c r="LW15" s="137"/>
      <c r="LX15" s="136">
        <f>IF(ISERROR(VLOOKUP("Inbred HIPS_"&amp;LX$4&amp;"_"&amp;$LO15,'[1]Missouri Valley Inbred HIPS'!$A:$P,15,FALSE)),"",VLOOKUP("Inbred HIPS_"&amp;LX$4&amp;"_"&amp;$LO15,'[1]Missouri Valley Inbred HIPS'!$A:$P,15,FALSE))</f>
        <v>1729547</v>
      </c>
      <c r="LY15" s="137"/>
      <c r="LZ15" s="136">
        <f>IF(ISERROR(VLOOKUP("Inbred HIPS_"&amp;LZ$4&amp;"_"&amp;$LO15,'[1]Missouri Valley Inbred HIPS'!$A:$P,15,FALSE)),"",VLOOKUP("Inbred HIPS_"&amp;LZ$4&amp;"_"&amp;$LO15,'[1]Missouri Valley Inbred HIPS'!$A:$P,15,FALSE))</f>
        <v>1729655</v>
      </c>
      <c r="MA15" s="137"/>
      <c r="MB15" s="136">
        <f>IF(ISERROR(VLOOKUP("Inbred HIPS_"&amp;MB$4&amp;"_"&amp;$LO15,'[1]Missouri Valley Inbred HIPS'!$A:$P,15,FALSE)),"",VLOOKUP("Inbred HIPS_"&amp;MB$4&amp;"_"&amp;$LO15,'[1]Missouri Valley Inbred HIPS'!$A:$P,15,FALSE))</f>
        <v>1729669</v>
      </c>
      <c r="MC15" s="137"/>
      <c r="MD15" s="136">
        <f>IF(ISERROR(VLOOKUP("Inbred HIPS_"&amp;MD$4&amp;"_"&amp;$LO15,'[1]Missouri Valley Inbred HIPS'!$A:$P,15,FALSE)),"",VLOOKUP("Inbred HIPS_"&amp;MD$4&amp;"_"&amp;$LO15,'[1]Missouri Valley Inbred HIPS'!$A:$P,15,FALSE))</f>
        <v>1729757</v>
      </c>
      <c r="ME15" s="137"/>
      <c r="MF15" s="136">
        <f>IF(ISERROR(VLOOKUP("Inbred HIPS_"&amp;MF$4&amp;"_"&amp;$LO15,'[1]Missouri Valley Inbred HIPS'!$A:$P,15,FALSE)),"",VLOOKUP("Inbred HIPS_"&amp;MF$4&amp;"_"&amp;$LO15,'[1]Missouri Valley Inbred HIPS'!$A:$P,15,FALSE))</f>
        <v>1729539</v>
      </c>
      <c r="MG15" s="137"/>
      <c r="MH15" s="136">
        <f>IF(ISERROR(VLOOKUP("Inbred HIPS_"&amp;MH$4&amp;"_"&amp;$LO15,'[1]Missouri Valley Inbred HIPS'!$A:$P,15,FALSE)),"",VLOOKUP("Inbred HIPS_"&amp;MH$4&amp;"_"&amp;$LO15,'[1]Missouri Valley Inbred HIPS'!$A:$P,15,FALSE))</f>
        <v>1729464</v>
      </c>
      <c r="MI15" s="137"/>
      <c r="MJ15" s="136">
        <f>IF(ISERROR(VLOOKUP("Inbred HIPS_"&amp;MJ$4&amp;"_"&amp;$LO15,'[1]Missouri Valley Inbred HIPS'!$A:$P,15,FALSE)),"",VLOOKUP("Inbred HIPS_"&amp;MJ$4&amp;"_"&amp;$LO15,'[1]Missouri Valley Inbred HIPS'!$A:$P,15,FALSE))</f>
        <v>1729512</v>
      </c>
      <c r="MK15" s="137"/>
      <c r="MQ15" s="2"/>
      <c r="MR15" s="2">
        <v>32</v>
      </c>
      <c r="MS15" s="14" t="str">
        <f>IF(ISERROR(VLOOKUP("Hybrid HIPS_"&amp;MS$4&amp;"_"&amp;$KN15,'[1]Missouri Valley Hybrid HIPS'!$A:$P,15,FALSE)),"",VLOOKUP("Hybrid HIPS_"&amp;MS$4&amp;"_"&amp;$KN15,'[1]Missouri Valley Hybrid HIPS'!$A:$P,15,FALSE))</f>
        <v/>
      </c>
      <c r="MT15" s="14" t="str">
        <f>IF(ISERROR(VLOOKUP("Hybrid HIPS_"&amp;MT$4&amp;"_"&amp;$KN15,'[1]Missouri Valley Hybrid HIPS'!$A:$P,15,FALSE)),"",VLOOKUP("Hybrid HIPS_"&amp;MT$4&amp;"_"&amp;$KN15,'[1]Missouri Valley Hybrid HIPS'!$A:$P,15,FALSE))</f>
        <v/>
      </c>
      <c r="MU15" s="14" t="str">
        <f>IF(ISERROR(VLOOKUP("Hybrid HIPS_"&amp;MU$4&amp;"_"&amp;$KN15,'[1]Missouri Valley Hybrid HIPS'!$A:$P,15,FALSE)),"",VLOOKUP("Hybrid HIPS_"&amp;MU$4&amp;"_"&amp;$KN15,'[1]Missouri Valley Hybrid HIPS'!$A:$P,15,FALSE))</f>
        <v/>
      </c>
      <c r="MV15" s="14" t="str">
        <f>IF(ISERROR(VLOOKUP("Hybrid HIPS_"&amp;MV$4&amp;"_"&amp;$KN15,'[1]Missouri Valley Hybrid HIPS'!$A:$P,15,FALSE)),"",VLOOKUP("Hybrid HIPS_"&amp;MV$4&amp;"_"&amp;$KN15,'[1]Missouri Valley Hybrid HIPS'!$A:$P,15,FALSE))</f>
        <v/>
      </c>
      <c r="MW15" s="14" t="str">
        <f>IF(ISERROR(VLOOKUP("Hybrid HIPS_"&amp;MW$4&amp;"_"&amp;$KN15,'[1]Missouri Valley Hybrid HIPS'!$A:$P,15,FALSE)),"",VLOOKUP("Hybrid HIPS_"&amp;MW$4&amp;"_"&amp;$KN15,'[1]Missouri Valley Hybrid HIPS'!$A:$P,15,FALSE))</f>
        <v/>
      </c>
      <c r="MX15" s="14" t="str">
        <f>IF(ISERROR(VLOOKUP("Hybrid HIPS_"&amp;MX$4&amp;"_"&amp;$KN15,'[1]Missouri Valley Hybrid HIPS'!$A:$P,15,FALSE)),"",VLOOKUP("Hybrid HIPS_"&amp;MX$4&amp;"_"&amp;$KN15,'[1]Missouri Valley Hybrid HIPS'!$A:$P,15,FALSE))</f>
        <v/>
      </c>
      <c r="MY15" s="14" t="str">
        <f>IF(ISERROR(VLOOKUP("Hybrid HIPS_"&amp;MY$4&amp;"_"&amp;$KN15,'[1]Missouri Valley Hybrid HIPS'!$A:$P,15,FALSE)),"",VLOOKUP("Hybrid HIPS_"&amp;MY$4&amp;"_"&amp;$KN15,'[1]Missouri Valley Hybrid HIPS'!$A:$P,15,FALSE))</f>
        <v/>
      </c>
      <c r="MZ15" s="14" t="str">
        <f>IF(ISERROR(VLOOKUP("Hybrid HIPS_"&amp;MZ$4&amp;"_"&amp;$KN15,'[1]Missouri Valley Hybrid HIPS'!$A:$P,15,FALSE)),"",VLOOKUP("Hybrid HIPS_"&amp;MZ$4&amp;"_"&amp;$KN15,'[1]Missouri Valley Hybrid HIPS'!$A:$P,15,FALSE))</f>
        <v/>
      </c>
      <c r="NA15" s="14" t="str">
        <f>IF(ISERROR(VLOOKUP("Hybrid HIPS_"&amp;NA$4&amp;"_"&amp;$KN15,'[1]Missouri Valley Hybrid HIPS'!$A:$P,15,FALSE)),"",VLOOKUP("Hybrid HIPS_"&amp;NA$4&amp;"_"&amp;$KN15,'[1]Missouri Valley Hybrid HIPS'!$A:$P,15,FALSE))</f>
        <v/>
      </c>
      <c r="NB15" s="14" t="str">
        <f>IF(ISERROR(VLOOKUP("Hybrid HIPS_"&amp;NB$4&amp;"_"&amp;$KN15,'[1]Missouri Valley Hybrid HIPS'!$A:$P,15,FALSE)),"",VLOOKUP("Hybrid HIPS_"&amp;NB$4&amp;"_"&amp;$KN15,'[1]Missouri Valley Hybrid HIPS'!$A:$P,15,FALSE))</f>
        <v/>
      </c>
      <c r="NC15" s="14" t="str">
        <f>IF(ISERROR(VLOOKUP("Hybrid HIPS_"&amp;NC$4&amp;"_"&amp;$KN15,'[1]Missouri Valley Hybrid HIPS'!$A:$P,15,FALSE)),"",VLOOKUP("Hybrid HIPS_"&amp;NC$4&amp;"_"&amp;$KN15,'[1]Missouri Valley Hybrid HIPS'!$A:$P,15,FALSE))</f>
        <v/>
      </c>
      <c r="ND15" s="14" t="str">
        <f>IF(ISERROR(VLOOKUP("Hybrid HIPS_"&amp;ND$4&amp;"_"&amp;$KN15,'[1]Missouri Valley Hybrid HIPS'!$A:$P,15,FALSE)),"",VLOOKUP("Hybrid HIPS_"&amp;ND$4&amp;"_"&amp;$KN15,'[1]Missouri Valley Hybrid HIPS'!$A:$P,15,FALSE))</f>
        <v/>
      </c>
      <c r="NE15" s="14" t="str">
        <f>IF(ISERROR(VLOOKUP("Hybrid HIPS_"&amp;NE$4&amp;"_"&amp;$KN15,'[1]Missouri Valley Hybrid HIPS'!$A:$P,15,FALSE)),"",VLOOKUP("Hybrid HIPS_"&amp;NE$4&amp;"_"&amp;$KN15,'[1]Missouri Valley Hybrid HIPS'!$A:$P,15,FALSE))</f>
        <v/>
      </c>
      <c r="NF15" s="14" t="str">
        <f>IF(ISERROR(VLOOKUP("Hybrid HIPS_"&amp;NF$4&amp;"_"&amp;$KN15,'[1]Missouri Valley Hybrid HIPS'!$A:$P,15,FALSE)),"",VLOOKUP("Hybrid HIPS_"&amp;NF$4&amp;"_"&amp;$KN15,'[1]Missouri Valley Hybrid HIPS'!$A:$P,15,FALSE))</f>
        <v/>
      </c>
      <c r="NG15" s="14" t="str">
        <f>IF(ISERROR(VLOOKUP("Hybrid HIPS_"&amp;NG$4&amp;"_"&amp;$KN15,'[1]Missouri Valley Hybrid HIPS'!$A:$P,15,FALSE)),"",VLOOKUP("Hybrid HIPS_"&amp;NG$4&amp;"_"&amp;$KN15,'[1]Missouri Valley Hybrid HIPS'!$A:$P,15,FALSE))</f>
        <v/>
      </c>
      <c r="NH15" s="14" t="str">
        <f>IF(ISERROR(VLOOKUP("Hybrid HIPS_"&amp;NH$4&amp;"_"&amp;$KN15,'[1]Missouri Valley Hybrid HIPS'!$A:$P,15,FALSE)),"",VLOOKUP("Hybrid HIPS_"&amp;NH$4&amp;"_"&amp;$KN15,'[1]Missouri Valley Hybrid HIPS'!$A:$P,15,FALSE))</f>
        <v/>
      </c>
      <c r="NI15" s="14" t="str">
        <f>IF(ISERROR(VLOOKUP("Hybrid HIPS_"&amp;NI$4&amp;"_"&amp;$KN15,'[1]Missouri Valley Hybrid HIPS'!$A:$P,15,FALSE)),"",VLOOKUP("Hybrid HIPS_"&amp;NI$4&amp;"_"&amp;$KN15,'[1]Missouri Valley Hybrid HIPS'!$A:$P,15,FALSE))</f>
        <v/>
      </c>
      <c r="NJ15" s="14" t="str">
        <f>IF(ISERROR(VLOOKUP("Hybrid HIPS_"&amp;NJ$4&amp;"_"&amp;$KN15,'[1]Missouri Valley Hybrid HIPS'!$A:$P,15,FALSE)),"",VLOOKUP("Hybrid HIPS_"&amp;NJ$4&amp;"_"&amp;$KN15,'[1]Missouri Valley Hybrid HIPS'!$A:$P,15,FALSE))</f>
        <v/>
      </c>
      <c r="NK15" s="14" t="str">
        <f>IF(ISERROR(VLOOKUP("Hybrid HIPS_"&amp;NK$4&amp;"_"&amp;$KN15,'[1]Missouri Valley Hybrid HIPS'!$A:$P,15,FALSE)),"",VLOOKUP("Hybrid HIPS_"&amp;NK$4&amp;"_"&amp;$KN15,'[1]Missouri Valley Hybrid HIPS'!$A:$P,15,FALSE))</f>
        <v/>
      </c>
      <c r="NL15" s="14">
        <v>11</v>
      </c>
      <c r="NM15" s="14">
        <v>11</v>
      </c>
      <c r="NN15" s="2">
        <v>32</v>
      </c>
      <c r="NO15" s="2"/>
      <c r="NP15"/>
      <c r="NS15">
        <v>75</v>
      </c>
      <c r="NT15" s="69"/>
      <c r="NU15" s="69"/>
      <c r="NV15" s="136">
        <f t="shared" ref="NV15" si="92">NV17+1</f>
        <v>49</v>
      </c>
      <c r="NW15" s="137"/>
      <c r="NX15" s="136">
        <f t="shared" ref="NX15" si="93">NX17+1</f>
        <v>49</v>
      </c>
      <c r="NY15" s="137"/>
      <c r="NZ15" s="136">
        <f t="shared" ref="NZ15" si="94">NZ17+1</f>
        <v>49</v>
      </c>
      <c r="OA15" s="137"/>
      <c r="OB15" s="136">
        <f t="shared" ref="OB15" si="95">OB17+1</f>
        <v>49</v>
      </c>
      <c r="OC15" s="137"/>
      <c r="OD15" s="136">
        <f t="shared" ref="OD15" si="96">OD17+1</f>
        <v>49</v>
      </c>
      <c r="OE15" s="137"/>
      <c r="OF15" s="136">
        <f t="shared" ref="OF15" si="97">OF17+1</f>
        <v>49</v>
      </c>
      <c r="OG15" s="137"/>
      <c r="OH15" s="136">
        <f t="shared" ref="OH15" si="98">OH17+1</f>
        <v>49</v>
      </c>
      <c r="OI15" s="137"/>
      <c r="OJ15" s="136">
        <f t="shared" ref="OJ15" si="99">OJ17+1</f>
        <v>49</v>
      </c>
      <c r="OK15" s="137"/>
      <c r="OL15" s="136">
        <f t="shared" ref="OL15" si="100">OL17+1</f>
        <v>49</v>
      </c>
      <c r="OM15" s="137"/>
      <c r="ON15" s="136">
        <f t="shared" ref="ON15" si="101">ON17+1</f>
        <v>49</v>
      </c>
      <c r="OO15" s="137"/>
    </row>
    <row r="16" spans="1:406" x14ac:dyDescent="0.45">
      <c r="D16" s="2"/>
      <c r="E16" s="2">
        <v>31</v>
      </c>
      <c r="F16" s="14" t="str">
        <f>IF(ISERROR(VLOOKUP("Hybrid HIPS"&amp;"_"&amp;F$4&amp;"_"&amp;$E16,'Turkus Index'!$A:$D,4,FALSE)),"NA",VLOOKUP("Hybrid HIPS"&amp;"_"&amp;F$4&amp;"_"&amp;$E16,'Turkus Index'!$A:$D,4,FALSE))</f>
        <v>NA</v>
      </c>
      <c r="G16" s="14" t="str">
        <f>IF(ISERROR(VLOOKUP("Hybrid HIPS"&amp;"_"&amp;G$4&amp;"_"&amp;$E16,'Turkus Index'!$A:$D,4,FALSE)),"NA",VLOOKUP("Hybrid HIPS"&amp;"_"&amp;G$4&amp;"_"&amp;$E16,'Turkus Index'!$A:$D,4,FALSE))</f>
        <v>NA</v>
      </c>
      <c r="H16" s="14" t="str">
        <f>IF(ISERROR(VLOOKUP("Hybrid HIPS"&amp;"_"&amp;H$4&amp;"_"&amp;$E16,'Turkus Index'!$A:$D,4,FALSE)),"NA",VLOOKUP("Hybrid HIPS"&amp;"_"&amp;H$4&amp;"_"&amp;$E16,'Turkus Index'!$A:$D,4,FALSE))</f>
        <v>NA</v>
      </c>
      <c r="I16" s="14" t="str">
        <f>IF(ISERROR(VLOOKUP("Hybrid HIPS"&amp;"_"&amp;I$4&amp;"_"&amp;$E16,'Turkus Index'!$A:$D,4,FALSE)),"NA",VLOOKUP("Hybrid HIPS"&amp;"_"&amp;I$4&amp;"_"&amp;$E16,'Turkus Index'!$A:$D,4,FALSE))</f>
        <v>NA</v>
      </c>
      <c r="J16" s="14" t="str">
        <f>IF(ISERROR(VLOOKUP("Hybrid HIPS"&amp;"_"&amp;J$4&amp;"_"&amp;$E16,'Turkus Index'!$A:$D,4,FALSE)),"NA",VLOOKUP("Hybrid HIPS"&amp;"_"&amp;J$4&amp;"_"&amp;$E16,'Turkus Index'!$A:$D,4,FALSE))</f>
        <v>NA</v>
      </c>
      <c r="K16" s="14" t="str">
        <f>IF(ISERROR(VLOOKUP("Hybrid HIPS"&amp;"_"&amp;K$4&amp;"_"&amp;$E16,'Turkus Index'!$A:$D,4,FALSE)),"NA",VLOOKUP("Hybrid HIPS"&amp;"_"&amp;K$4&amp;"_"&amp;$E16,'Turkus Index'!$A:$D,4,FALSE))</f>
        <v>NA</v>
      </c>
      <c r="L16" s="14" t="str">
        <f>IF(ISERROR(VLOOKUP("Hybrid HIPS"&amp;"_"&amp;L$4&amp;"_"&amp;$E16,'Turkus Index'!$A:$D,4,FALSE)),"NA",VLOOKUP("Hybrid HIPS"&amp;"_"&amp;L$4&amp;"_"&amp;$E16,'Turkus Index'!$A:$D,4,FALSE))</f>
        <v>NA</v>
      </c>
      <c r="M16" s="14" t="str">
        <f>IF(ISERROR(VLOOKUP("Hybrid HIPS"&amp;"_"&amp;M$4&amp;"_"&amp;$E16,'Turkus Index'!$A:$D,4,FALSE)),"NA",VLOOKUP("Hybrid HIPS"&amp;"_"&amp;M$4&amp;"_"&amp;$E16,'Turkus Index'!$A:$D,4,FALSE))</f>
        <v>NA</v>
      </c>
      <c r="N16" s="14" t="str">
        <f>IF(ISERROR(VLOOKUP("Hybrid HIPS"&amp;"_"&amp;N$4&amp;"_"&amp;$E16,'Turkus Index'!$A:$D,4,FALSE)),"NA",VLOOKUP("Hybrid HIPS"&amp;"_"&amp;N$4&amp;"_"&amp;$E16,'Turkus Index'!$A:$D,4,FALSE))</f>
        <v>NA</v>
      </c>
      <c r="O16" s="14" t="str">
        <f>IF(ISERROR(VLOOKUP("Hybrid HIPS"&amp;"_"&amp;O$4&amp;"_"&amp;$E16,'Turkus Index'!$A:$D,4,FALSE)),"NA",VLOOKUP("Hybrid HIPS"&amp;"_"&amp;O$4&amp;"_"&amp;$E16,'Turkus Index'!$A:$D,4,FALSE))</f>
        <v>NA</v>
      </c>
      <c r="P16" s="14" t="str">
        <f>IF(ISERROR(VLOOKUP("Hybrid HIPS"&amp;"_"&amp;P$4&amp;"_"&amp;$E16,'Turkus Index'!$A:$D,4,FALSE)),"NA",VLOOKUP("Hybrid HIPS"&amp;"_"&amp;P$4&amp;"_"&amp;$E16,'Turkus Index'!$A:$D,4,FALSE))</f>
        <v>NA</v>
      </c>
      <c r="Q16" s="14" t="str">
        <f>IF(ISERROR(VLOOKUP("Hybrid HIPS"&amp;"_"&amp;Q$4&amp;"_"&amp;$E16,'Turkus Index'!$A:$D,4,FALSE)),"NA",VLOOKUP("Hybrid HIPS"&amp;"_"&amp;Q$4&amp;"_"&amp;$E16,'Turkus Index'!$A:$D,4,FALSE))</f>
        <v>NA</v>
      </c>
      <c r="R16" s="14" t="str">
        <f>IF(ISERROR(VLOOKUP("Hybrid HIPS"&amp;"_"&amp;R$4&amp;"_"&amp;$E16,'Turkus Index'!$A:$D,4,FALSE)),"NA",VLOOKUP("Hybrid HIPS"&amp;"_"&amp;R$4&amp;"_"&amp;$E16,'Turkus Index'!$A:$D,4,FALSE))</f>
        <v>NA</v>
      </c>
      <c r="S16" s="14" t="str">
        <f>IF(ISERROR(VLOOKUP("Hybrid HIPS"&amp;"_"&amp;S$4&amp;"_"&amp;$E16,'Turkus Index'!$A:$D,4,FALSE)),"NA",VLOOKUP("Hybrid HIPS"&amp;"_"&amp;S$4&amp;"_"&amp;$E16,'Turkus Index'!$A:$D,4,FALSE))</f>
        <v>NA</v>
      </c>
      <c r="T16" s="14" t="str">
        <f>IF(ISERROR(VLOOKUP("Hybrid HIPS"&amp;"_"&amp;T$4&amp;"_"&amp;$E16,'Turkus Index'!$A:$D,4,FALSE)),"NA",VLOOKUP("Hybrid HIPS"&amp;"_"&amp;T$4&amp;"_"&amp;$E16,'Turkus Index'!$A:$D,4,FALSE))</f>
        <v>NA</v>
      </c>
      <c r="U16" s="14" t="str">
        <f>IF(ISERROR(VLOOKUP("Hybrid HIPS"&amp;"_"&amp;U$4&amp;"_"&amp;$E16,'Turkus Index'!$A:$D,4,FALSE)),"NA",VLOOKUP("Hybrid HIPS"&amp;"_"&amp;U$4&amp;"_"&amp;$E16,'Turkus Index'!$A:$D,4,FALSE))</f>
        <v>NA</v>
      </c>
      <c r="V16" s="14" t="str">
        <f>IF(ISERROR(VLOOKUP("Hybrid HIPS"&amp;"_"&amp;V$4&amp;"_"&amp;$E16,'Turkus Index'!$A:$D,4,FALSE)),"NA",VLOOKUP("Hybrid HIPS"&amp;"_"&amp;V$4&amp;"_"&amp;$E16,'Turkus Index'!$A:$D,4,FALSE))</f>
        <v>NA</v>
      </c>
      <c r="W16" s="14" t="str">
        <f>IF(ISERROR(VLOOKUP("Hybrid HIPS"&amp;"_"&amp;W$4&amp;"_"&amp;$E16,'Turkus Index'!$A:$D,4,FALSE)),"NA",VLOOKUP("Hybrid HIPS"&amp;"_"&amp;W$4&amp;"_"&amp;$E16,'Turkus Index'!$A:$D,4,FALSE))</f>
        <v>NA</v>
      </c>
      <c r="X16" s="19" t="str">
        <f>IF(ISERROR(VLOOKUP("Hybrid HIPS"&amp;"_"&amp;X$4&amp;"_"&amp;$E16,'Turkus Index'!$A:$D,4,FALSE)),"NA",VLOOKUP("Hybrid HIPS"&amp;"_"&amp;X$4&amp;"_"&amp;$E16,'Turkus Index'!$A:$D,4,FALSE))</f>
        <v>NA</v>
      </c>
      <c r="Y16" s="30">
        <f>IF(ISERROR(VLOOKUP("Hybrid HIPS"&amp;"_"&amp;Y$4&amp;"_"&amp;$E16,'Turkus Index'!$A:$D,4,FALSE)),"NA",VLOOKUP("Hybrid HIPS"&amp;"_"&amp;Y$4&amp;"_"&amp;$E16,'Turkus Index'!$A:$D,4,FALSE))</f>
        <v>128</v>
      </c>
      <c r="Z16" s="31">
        <f>IF(ISERROR(VLOOKUP("Hybrid HIPS"&amp;"_"&amp;Z$4&amp;"_"&amp;$E16,'Turkus Index'!$A:$D,4,FALSE)),"NA",VLOOKUP("Hybrid HIPS"&amp;"_"&amp;Z$4&amp;"_"&amp;$E16,'Turkus Index'!$A:$D,4,FALSE))</f>
        <v>127</v>
      </c>
      <c r="AA16" s="2">
        <v>31</v>
      </c>
      <c r="AB16" s="2"/>
      <c r="AC16"/>
      <c r="AD16"/>
      <c r="AE16"/>
      <c r="AH16">
        <v>74</v>
      </c>
      <c r="AI16" s="69" t="s">
        <v>545</v>
      </c>
      <c r="AJ16" s="69"/>
      <c r="AK16" s="139">
        <v>520</v>
      </c>
      <c r="AL16" s="140"/>
      <c r="AM16" s="139">
        <v>519</v>
      </c>
      <c r="AN16" s="140"/>
      <c r="AO16" s="139">
        <v>518</v>
      </c>
      <c r="AP16" s="140"/>
      <c r="AQ16" s="139">
        <v>517</v>
      </c>
      <c r="AR16" s="140"/>
      <c r="AS16" s="139">
        <v>516</v>
      </c>
      <c r="AT16" s="140"/>
      <c r="AU16" s="139">
        <v>515</v>
      </c>
      <c r="AV16" s="140"/>
      <c r="AW16" s="139">
        <v>514</v>
      </c>
      <c r="AX16" s="140"/>
      <c r="AY16" s="139">
        <v>513</v>
      </c>
      <c r="AZ16" s="140"/>
      <c r="BA16" s="139">
        <v>512</v>
      </c>
      <c r="BB16" s="140"/>
      <c r="BC16" s="139">
        <v>511</v>
      </c>
      <c r="BD16" s="140"/>
      <c r="BE16" s="69" t="s">
        <v>545</v>
      </c>
      <c r="BF16" s="69"/>
      <c r="BG16"/>
      <c r="BH16"/>
      <c r="BI16"/>
      <c r="BJ16"/>
      <c r="BK16"/>
      <c r="BL16"/>
      <c r="BM16"/>
      <c r="BN16"/>
      <c r="BO16"/>
      <c r="BP16"/>
      <c r="BQ16"/>
      <c r="BR16"/>
      <c r="BS16"/>
      <c r="BT16" s="2"/>
      <c r="BU16" s="2">
        <v>31</v>
      </c>
      <c r="BV16" s="14" t="str">
        <f>IF(ISERROR(VLOOKUP("Hybrid HIPS"&amp;"_"&amp;BV$4&amp;"_"&amp;$E16,'Turkus Index'!$A:$D,4,FALSE)),"NA",VLOOKUP("Hybrid HIPS"&amp;"_"&amp;BV$4&amp;"_"&amp;$E16,'Turkus Index'!$A:$D,4,FALSE))</f>
        <v>NA</v>
      </c>
      <c r="BW16" s="14" t="str">
        <f>IF(ISERROR(VLOOKUP("Hybrid HIPS"&amp;"_"&amp;BW$4&amp;"_"&amp;$E16,'Turkus Index'!$A:$D,4,FALSE)),"NA",VLOOKUP("Hybrid HIPS"&amp;"_"&amp;BW$4&amp;"_"&amp;$E16,'Turkus Index'!$A:$D,4,FALSE))</f>
        <v>NA</v>
      </c>
      <c r="BX16" s="14" t="str">
        <f>IF(ISERROR(VLOOKUP("Hybrid HIPS"&amp;"_"&amp;BX$4&amp;"_"&amp;$E16,'Turkus Index'!$A:$D,4,FALSE)),"NA",VLOOKUP("Hybrid HIPS"&amp;"_"&amp;BX$4&amp;"_"&amp;$E16,'Turkus Index'!$A:$D,4,FALSE))</f>
        <v>NA</v>
      </c>
      <c r="BY16" s="14" t="str">
        <f>IF(ISERROR(VLOOKUP("Hybrid HIPS"&amp;"_"&amp;BY$4&amp;"_"&amp;$E16,'Turkus Index'!$A:$D,4,FALSE)),"NA",VLOOKUP("Hybrid HIPS"&amp;"_"&amp;BY$4&amp;"_"&amp;$E16,'Turkus Index'!$A:$D,4,FALSE))</f>
        <v>NA</v>
      </c>
      <c r="BZ16" s="14" t="str">
        <f>IF(ISERROR(VLOOKUP("Hybrid HIPS"&amp;"_"&amp;BZ$4&amp;"_"&amp;$E16,'Turkus Index'!$A:$D,4,FALSE)),"NA",VLOOKUP("Hybrid HIPS"&amp;"_"&amp;BZ$4&amp;"_"&amp;$E16,'Turkus Index'!$A:$D,4,FALSE))</f>
        <v>NA</v>
      </c>
      <c r="CA16" s="14" t="str">
        <f>IF(ISERROR(VLOOKUP("Hybrid HIPS"&amp;"_"&amp;CA$4&amp;"_"&amp;$E16,'Turkus Index'!$A:$D,4,FALSE)),"NA",VLOOKUP("Hybrid HIPS"&amp;"_"&amp;CA$4&amp;"_"&amp;$E16,'Turkus Index'!$A:$D,4,FALSE))</f>
        <v>NA</v>
      </c>
      <c r="CB16" s="14" t="str">
        <f>IF(ISERROR(VLOOKUP("Hybrid HIPS"&amp;"_"&amp;CB$4&amp;"_"&amp;$E16,'Turkus Index'!$A:$D,4,FALSE)),"NA",VLOOKUP("Hybrid HIPS"&amp;"_"&amp;CB$4&amp;"_"&amp;$E16,'Turkus Index'!$A:$D,4,FALSE))</f>
        <v>NA</v>
      </c>
      <c r="CC16" s="14" t="str">
        <f>IF(ISERROR(VLOOKUP("Hybrid HIPS"&amp;"_"&amp;CC$4&amp;"_"&amp;$E16,'Turkus Index'!$A:$D,4,FALSE)),"NA",VLOOKUP("Hybrid HIPS"&amp;"_"&amp;CC$4&amp;"_"&amp;$E16,'Turkus Index'!$A:$D,4,FALSE))</f>
        <v>NA</v>
      </c>
      <c r="CD16" s="14" t="str">
        <f>IF(ISERROR(VLOOKUP("Hybrid HIPS"&amp;"_"&amp;CD$4&amp;"_"&amp;$E16,'Turkus Index'!$A:$D,4,FALSE)),"NA",VLOOKUP("Hybrid HIPS"&amp;"_"&amp;CD$4&amp;"_"&amp;$E16,'Turkus Index'!$A:$D,4,FALSE))</f>
        <v>NA</v>
      </c>
      <c r="CE16" s="14" t="str">
        <f>IF(ISERROR(VLOOKUP("Hybrid HIPS"&amp;"_"&amp;CE$4&amp;"_"&amp;$E16,'Turkus Index'!$A:$D,4,FALSE)),"NA",VLOOKUP("Hybrid HIPS"&amp;"_"&amp;CE$4&amp;"_"&amp;$E16,'Turkus Index'!$A:$D,4,FALSE))</f>
        <v>NA</v>
      </c>
      <c r="CF16" s="14" t="str">
        <f>IF(ISERROR(VLOOKUP("Hybrid HIPS"&amp;"_"&amp;CF$4&amp;"_"&amp;$E16,'Turkus Index'!$A:$D,4,FALSE)),"NA",VLOOKUP("Hybrid HIPS"&amp;"_"&amp;CF$4&amp;"_"&amp;$E16,'Turkus Index'!$A:$D,4,FALSE))</f>
        <v>NA</v>
      </c>
      <c r="CG16" s="14" t="str">
        <f>IF(ISERROR(VLOOKUP("Hybrid HIPS"&amp;"_"&amp;CG$4&amp;"_"&amp;$E16,'Turkus Index'!$A:$D,4,FALSE)),"NA",VLOOKUP("Hybrid HIPS"&amp;"_"&amp;CG$4&amp;"_"&amp;$E16,'Turkus Index'!$A:$D,4,FALSE))</f>
        <v>NA</v>
      </c>
      <c r="CH16" s="14" t="str">
        <f>IF(ISERROR(VLOOKUP("Hybrid HIPS"&amp;"_"&amp;CH$4&amp;"_"&amp;$E16,'Turkus Index'!$A:$D,4,FALSE)),"NA",VLOOKUP("Hybrid HIPS"&amp;"_"&amp;CH$4&amp;"_"&amp;$E16,'Turkus Index'!$A:$D,4,FALSE))</f>
        <v>NA</v>
      </c>
      <c r="CI16" s="14" t="str">
        <f>IF(ISERROR(VLOOKUP("Hybrid HIPS"&amp;"_"&amp;CI$4&amp;"_"&amp;$E16,'Turkus Index'!$A:$D,4,FALSE)),"NA",VLOOKUP("Hybrid HIPS"&amp;"_"&amp;CI$4&amp;"_"&amp;$E16,'Turkus Index'!$A:$D,4,FALSE))</f>
        <v>NA</v>
      </c>
      <c r="CJ16" s="14" t="str">
        <f>IF(ISERROR(VLOOKUP("Hybrid HIPS"&amp;"_"&amp;CJ$4&amp;"_"&amp;$E16,'Turkus Index'!$A:$D,4,FALSE)),"NA",VLOOKUP("Hybrid HIPS"&amp;"_"&amp;CJ$4&amp;"_"&amp;$E16,'Turkus Index'!$A:$D,4,FALSE))</f>
        <v>NA</v>
      </c>
      <c r="CK16" s="14" t="str">
        <f>IF(ISERROR(VLOOKUP("Hybrid HIPS"&amp;"_"&amp;CK$4&amp;"_"&amp;$E16,'Turkus Index'!$A:$D,4,FALSE)),"NA",VLOOKUP("Hybrid HIPS"&amp;"_"&amp;CK$4&amp;"_"&amp;$E16,'Turkus Index'!$A:$D,4,FALSE))</f>
        <v>NA</v>
      </c>
      <c r="CL16" s="14" t="str">
        <f>IF(ISERROR(VLOOKUP("Hybrid HIPS"&amp;"_"&amp;CL$4&amp;"_"&amp;$E16,'Turkus Index'!$A:$D,4,FALSE)),"NA",VLOOKUP("Hybrid HIPS"&amp;"_"&amp;CL$4&amp;"_"&amp;$E16,'Turkus Index'!$A:$D,4,FALSE))</f>
        <v>NA</v>
      </c>
      <c r="CM16" s="14" t="str">
        <f>IF(ISERROR(VLOOKUP("Hybrid HIPS"&amp;"_"&amp;CM$4&amp;"_"&amp;$E16,'Turkus Index'!$A:$D,4,FALSE)),"NA",VLOOKUP("Hybrid HIPS"&amp;"_"&amp;CM$4&amp;"_"&amp;$E16,'Turkus Index'!$A:$D,4,FALSE))</f>
        <v>NA</v>
      </c>
      <c r="CN16" s="14" t="str">
        <f>IF(ISERROR(VLOOKUP("Hybrid HIPS"&amp;"_"&amp;CN$4&amp;"_"&amp;$E16,'Turkus Index'!$A:$D,4,FALSE)),"NA",VLOOKUP("Hybrid HIPS"&amp;"_"&amp;CN$4&amp;"_"&amp;$E16,'Turkus Index'!$A:$D,4,FALSE))</f>
        <v>NA</v>
      </c>
      <c r="CO16" s="14" t="str">
        <f t="shared" si="0"/>
        <v>20_31</v>
      </c>
      <c r="CP16" s="14" t="str">
        <f t="shared" si="0"/>
        <v>21_31</v>
      </c>
      <c r="CQ16" s="2">
        <v>31</v>
      </c>
      <c r="CR16" s="2"/>
      <c r="CS16"/>
      <c r="CT16"/>
      <c r="CU16"/>
      <c r="CX16">
        <v>74</v>
      </c>
      <c r="CY16" s="69" t="s">
        <v>545</v>
      </c>
      <c r="CZ16" s="69"/>
      <c r="DA16" s="136" t="str">
        <f t="shared" si="30"/>
        <v>2_74</v>
      </c>
      <c r="DB16" s="137"/>
      <c r="DC16" s="136" t="str">
        <f t="shared" si="2"/>
        <v>3_74</v>
      </c>
      <c r="DD16" s="137"/>
      <c r="DE16" s="136" t="str">
        <f t="shared" si="3"/>
        <v>4_74</v>
      </c>
      <c r="DF16" s="137"/>
      <c r="DG16" s="136" t="str">
        <f t="shared" si="4"/>
        <v>5_74</v>
      </c>
      <c r="DH16" s="137"/>
      <c r="DI16" s="136" t="str">
        <f t="shared" si="5"/>
        <v>6_74</v>
      </c>
      <c r="DJ16" s="137"/>
      <c r="DK16" s="136" t="str">
        <f t="shared" si="6"/>
        <v>7_74</v>
      </c>
      <c r="DL16" s="137"/>
      <c r="DM16" s="136" t="str">
        <f t="shared" si="7"/>
        <v>8_74</v>
      </c>
      <c r="DN16" s="137"/>
      <c r="DO16" s="136" t="str">
        <f t="shared" si="8"/>
        <v>9_74</v>
      </c>
      <c r="DP16" s="137"/>
      <c r="DQ16" s="136" t="str">
        <f t="shared" si="9"/>
        <v>10_74</v>
      </c>
      <c r="DR16" s="137"/>
      <c r="DS16" s="136" t="str">
        <f t="shared" si="10"/>
        <v>11_74</v>
      </c>
      <c r="DT16" s="137"/>
      <c r="DY16" s="2"/>
      <c r="DZ16" s="2">
        <v>31</v>
      </c>
      <c r="EA16" s="14" t="str">
        <f>IF(BV16="NA","",VLOOKUP(BV16,'[1]Missouri Vall Determining Order'!$V:$Z,6,FALSE))</f>
        <v/>
      </c>
      <c r="EB16" s="14" t="str">
        <f>IF(BW16="NA","",VLOOKUP(BW16,'[1]Missouri Vall Determining Order'!$V:$Z,6,FALSE))</f>
        <v/>
      </c>
      <c r="EC16" s="14" t="str">
        <f>IF(BX16="NA","",VLOOKUP(BX16,'[1]Missouri Vall Determining Order'!$V:$Z,6,FALSE))</f>
        <v/>
      </c>
      <c r="ED16" s="14" t="str">
        <f>IF(BY16="NA","",VLOOKUP(BY16,'[1]Missouri Vall Determining Order'!$V:$Z,6,FALSE))</f>
        <v/>
      </c>
      <c r="EE16" s="14" t="str">
        <f>IF(BZ16="NA","",VLOOKUP(BZ16,'[1]Missouri Vall Determining Order'!$V:$Z,6,FALSE))</f>
        <v/>
      </c>
      <c r="EF16" s="14" t="str">
        <f>IF(CA16="NA","",VLOOKUP(CA16,'[1]Missouri Vall Determining Order'!$V:$Z,6,FALSE))</f>
        <v/>
      </c>
      <c r="EG16" s="14" t="str">
        <f>IF(CB16="NA","",VLOOKUP(CB16,'[1]Missouri Vall Determining Order'!$V:$Z,6,FALSE))</f>
        <v/>
      </c>
      <c r="EH16" s="14" t="str">
        <f>IF(CC16="NA","",VLOOKUP(CC16,'[1]Missouri Vall Determining Order'!$V:$Z,6,FALSE))</f>
        <v/>
      </c>
      <c r="EI16" s="14" t="str">
        <f>IF(CD16="NA","",VLOOKUP(CD16,'[1]Missouri Vall Determining Order'!$V:$Z,6,FALSE))</f>
        <v/>
      </c>
      <c r="EJ16" s="14" t="str">
        <f>IF(CE16="NA","",VLOOKUP(CE16,'[1]Missouri Vall Determining Order'!$V:$Z,6,FALSE))</f>
        <v/>
      </c>
      <c r="EK16" s="14" t="str">
        <f>IF(CF16="NA","",VLOOKUP(CF16,'[1]Missouri Vall Determining Order'!$V:$Z,6,FALSE))</f>
        <v/>
      </c>
      <c r="EL16" s="14" t="str">
        <f>IF(CG16="NA","",VLOOKUP(CG16,'[1]Missouri Vall Determining Order'!$V:$Z,6,FALSE))</f>
        <v/>
      </c>
      <c r="EM16" s="14" t="str">
        <f>IF(CH16="NA","",VLOOKUP(CH16,'[1]Missouri Vall Determining Order'!$V:$Z,6,FALSE))</f>
        <v/>
      </c>
      <c r="EN16" s="14" t="str">
        <f>IF(CI16="NA","",VLOOKUP(CI16,'[1]Missouri Vall Determining Order'!$V:$Z,6,FALSE))</f>
        <v/>
      </c>
      <c r="EO16" s="14" t="str">
        <f>IF(CJ16="NA","",VLOOKUP(CJ16,'[1]Missouri Vall Determining Order'!$V:$Z,6,FALSE))</f>
        <v/>
      </c>
      <c r="EP16" s="14" t="str">
        <f>IF(CK16="NA","",VLOOKUP(CK16,'[1]Missouri Vall Determining Order'!$V:$Z,6,FALSE))</f>
        <v/>
      </c>
      <c r="EQ16" s="14" t="str">
        <f>IF(CL16="NA","",VLOOKUP(CL16,'[1]Missouri Vall Determining Order'!$V:$Z,6,FALSE))</f>
        <v/>
      </c>
      <c r="ER16" s="14" t="str">
        <f>IF(CM16="NA","",VLOOKUP(CM16,'[1]Missouri Vall Determining Order'!$V:$Z,6,FALSE))</f>
        <v/>
      </c>
      <c r="ES16" s="14" t="str">
        <f>IF(CN16="NA","",VLOOKUP(CN16,'[1]Missouri Vall Determining Order'!$V:$Z,6,FALSE))</f>
        <v/>
      </c>
      <c r="ET16" s="14">
        <v>23</v>
      </c>
      <c r="EU16" s="14">
        <v>23</v>
      </c>
      <c r="EV16" s="2">
        <v>31</v>
      </c>
      <c r="EW16" s="2"/>
      <c r="EX16"/>
      <c r="EY16"/>
      <c r="EZ16" s="2"/>
      <c r="FA16" s="2">
        <v>31</v>
      </c>
      <c r="FB16" s="14" t="s">
        <v>629</v>
      </c>
      <c r="FC16" s="14" t="s">
        <v>629</v>
      </c>
      <c r="FD16" s="14" t="s">
        <v>629</v>
      </c>
      <c r="FE16" s="14" t="s">
        <v>629</v>
      </c>
      <c r="FF16" s="14" t="s">
        <v>629</v>
      </c>
      <c r="FG16" s="14" t="s">
        <v>629</v>
      </c>
      <c r="FH16" s="14" t="s">
        <v>629</v>
      </c>
      <c r="FI16" s="14" t="s">
        <v>629</v>
      </c>
      <c r="FJ16" s="14" t="s">
        <v>629</v>
      </c>
      <c r="FK16" s="14" t="s">
        <v>629</v>
      </c>
      <c r="FL16" s="14" t="s">
        <v>629</v>
      </c>
      <c r="FM16" s="14" t="s">
        <v>629</v>
      </c>
      <c r="FN16" s="14" t="s">
        <v>629</v>
      </c>
      <c r="FO16" s="14" t="s">
        <v>629</v>
      </c>
      <c r="FP16" s="14" t="s">
        <v>629</v>
      </c>
      <c r="FQ16" s="14" t="s">
        <v>629</v>
      </c>
      <c r="FR16" s="14" t="s">
        <v>629</v>
      </c>
      <c r="FS16" s="14" t="s">
        <v>629</v>
      </c>
      <c r="FT16" s="14" t="s">
        <v>629</v>
      </c>
      <c r="FU16" s="14">
        <v>19</v>
      </c>
      <c r="FV16" s="14">
        <v>20</v>
      </c>
      <c r="FW16" s="2">
        <v>31</v>
      </c>
      <c r="FX16" s="2"/>
      <c r="FY16"/>
      <c r="GB16">
        <v>74</v>
      </c>
      <c r="GC16" s="69" t="s">
        <v>545</v>
      </c>
      <c r="GD16" s="69"/>
      <c r="GE16" s="136">
        <v>22</v>
      </c>
      <c r="GF16" s="137"/>
      <c r="GG16" s="136">
        <f t="shared" si="11"/>
        <v>23</v>
      </c>
      <c r="GH16" s="137"/>
      <c r="GI16" s="136">
        <f t="shared" si="12"/>
        <v>24</v>
      </c>
      <c r="GJ16" s="137"/>
      <c r="GK16" s="136">
        <f t="shared" si="13"/>
        <v>25</v>
      </c>
      <c r="GL16" s="137"/>
      <c r="GM16" s="136">
        <f t="shared" si="14"/>
        <v>26</v>
      </c>
      <c r="GN16" s="137"/>
      <c r="GO16" s="136">
        <f t="shared" si="15"/>
        <v>27</v>
      </c>
      <c r="GP16" s="137"/>
      <c r="GQ16" s="136">
        <f t="shared" si="16"/>
        <v>28</v>
      </c>
      <c r="GR16" s="137"/>
      <c r="GS16" s="136">
        <f t="shared" si="17"/>
        <v>29</v>
      </c>
      <c r="GT16" s="137"/>
      <c r="GU16" s="136">
        <f t="shared" si="18"/>
        <v>30</v>
      </c>
      <c r="GV16" s="137"/>
      <c r="GW16" s="136">
        <f t="shared" si="19"/>
        <v>31</v>
      </c>
      <c r="GX16" s="137"/>
      <c r="HF16">
        <v>74</v>
      </c>
      <c r="HG16" s="69" t="s">
        <v>545</v>
      </c>
      <c r="HH16" s="69"/>
      <c r="HI16" s="136">
        <v>72</v>
      </c>
      <c r="HJ16" s="137"/>
      <c r="HK16" s="136">
        <v>72</v>
      </c>
      <c r="HL16" s="137"/>
      <c r="HM16" s="136">
        <v>72</v>
      </c>
      <c r="HN16" s="137"/>
      <c r="HO16" s="136">
        <v>72</v>
      </c>
      <c r="HP16" s="137"/>
      <c r="HQ16" s="136">
        <v>72</v>
      </c>
      <c r="HR16" s="137"/>
      <c r="HS16" s="136">
        <v>72</v>
      </c>
      <c r="HT16" s="137"/>
      <c r="HU16" s="136">
        <v>72</v>
      </c>
      <c r="HV16" s="137"/>
      <c r="HW16" s="136">
        <v>72</v>
      </c>
      <c r="HX16" s="137"/>
      <c r="HY16" s="136">
        <v>72</v>
      </c>
      <c r="HZ16" s="137"/>
      <c r="IA16" s="136">
        <v>72</v>
      </c>
      <c r="IB16" s="137"/>
      <c r="IC16" t="str">
        <f t="shared" si="31"/>
        <v>Same</v>
      </c>
      <c r="IJ16" s="2"/>
      <c r="IK16" s="2">
        <v>31</v>
      </c>
      <c r="IL16" s="14" t="str">
        <f>IF(ISERROR(VLOOKUP("Hybrid HIPS_"&amp;IL$4&amp;"_"&amp;$IK16,'Turkus Index'!$A:$D,4,FALSE)),"",VLOOKUP("Hybrid HIPS_"&amp;IL$4&amp;"_"&amp;$IK16,'Turkus Index'!$A:$D,4,FALSE))</f>
        <v/>
      </c>
      <c r="IM16" s="14" t="str">
        <f>IF(ISERROR(VLOOKUP("Hybrid HIPS_"&amp;IM$4&amp;"_"&amp;$IK16,'Turkus Index'!$A:$D,4,FALSE)),"",VLOOKUP("Hybrid HIPS_"&amp;IM$4&amp;"_"&amp;$IK16,'Turkus Index'!$A:$D,4,FALSE))</f>
        <v/>
      </c>
      <c r="IN16" s="14" t="str">
        <f>IF(ISERROR(VLOOKUP("Hybrid HIPS_"&amp;IN$4&amp;"_"&amp;$IK16,'Turkus Index'!$A:$D,4,FALSE)),"",VLOOKUP("Hybrid HIPS_"&amp;IN$4&amp;"_"&amp;$IK16,'Turkus Index'!$A:$D,4,FALSE))</f>
        <v/>
      </c>
      <c r="IO16" s="14" t="str">
        <f>IF(ISERROR(VLOOKUP("Hybrid HIPS_"&amp;IO$4&amp;"_"&amp;$IK16,'Turkus Index'!$A:$D,4,FALSE)),"",VLOOKUP("Hybrid HIPS_"&amp;IO$4&amp;"_"&amp;$IK16,'Turkus Index'!$A:$D,4,FALSE))</f>
        <v/>
      </c>
      <c r="IP16" s="14" t="str">
        <f>IF(ISERROR(VLOOKUP("Hybrid HIPS_"&amp;IP$4&amp;"_"&amp;$IK16,'Turkus Index'!$A:$D,4,FALSE)),"",VLOOKUP("Hybrid HIPS_"&amp;IP$4&amp;"_"&amp;$IK16,'Turkus Index'!$A:$D,4,FALSE))</f>
        <v/>
      </c>
      <c r="IQ16" s="14" t="str">
        <f>IF(ISERROR(VLOOKUP("Hybrid HIPS_"&amp;IQ$4&amp;"_"&amp;$IK16,'Turkus Index'!$A:$D,4,FALSE)),"",VLOOKUP("Hybrid HIPS_"&amp;IQ$4&amp;"_"&amp;$IK16,'Turkus Index'!$A:$D,4,FALSE))</f>
        <v/>
      </c>
      <c r="IR16" s="14" t="str">
        <f>IF(ISERROR(VLOOKUP("Hybrid HIPS_"&amp;IR$4&amp;"_"&amp;$IK16,'Turkus Index'!$A:$D,4,FALSE)),"",VLOOKUP("Hybrid HIPS_"&amp;IR$4&amp;"_"&amp;$IK16,'Turkus Index'!$A:$D,4,FALSE))</f>
        <v/>
      </c>
      <c r="IS16" s="14" t="str">
        <f>IF(ISERROR(VLOOKUP("Hybrid HIPS_"&amp;IS$4&amp;"_"&amp;$IK16,'Turkus Index'!$A:$D,4,FALSE)),"",VLOOKUP("Hybrid HIPS_"&amp;IS$4&amp;"_"&amp;$IK16,'Turkus Index'!$A:$D,4,FALSE))</f>
        <v/>
      </c>
      <c r="IT16" s="14" t="str">
        <f>IF(ISERROR(VLOOKUP("Hybrid HIPS_"&amp;IT$4&amp;"_"&amp;$IK16,'Turkus Index'!$A:$D,4,FALSE)),"",VLOOKUP("Hybrid HIPS_"&amp;IT$4&amp;"_"&amp;$IK16,'Turkus Index'!$A:$D,4,FALSE))</f>
        <v/>
      </c>
      <c r="IU16" s="14" t="str">
        <f>IF(ISERROR(VLOOKUP("Hybrid HIPS_"&amp;IU$4&amp;"_"&amp;$IK16,'Turkus Index'!$A:$D,4,FALSE)),"",VLOOKUP("Hybrid HIPS_"&amp;IU$4&amp;"_"&amp;$IK16,'Turkus Index'!$A:$D,4,FALSE))</f>
        <v/>
      </c>
      <c r="IV16" s="14" t="str">
        <f>IF(ISERROR(VLOOKUP("Hybrid HIPS_"&amp;IV$4&amp;"_"&amp;$IK16,'Turkus Index'!$A:$D,4,FALSE)),"",VLOOKUP("Hybrid HIPS_"&amp;IV$4&amp;"_"&amp;$IK16,'Turkus Index'!$A:$D,4,FALSE))</f>
        <v/>
      </c>
      <c r="IW16" s="14" t="str">
        <f>IF(ISERROR(VLOOKUP("Hybrid HIPS_"&amp;IW$4&amp;"_"&amp;$IK16,'Turkus Index'!$A:$D,4,FALSE)),"",VLOOKUP("Hybrid HIPS_"&amp;IW$4&amp;"_"&amp;$IK16,'Turkus Index'!$A:$D,4,FALSE))</f>
        <v/>
      </c>
      <c r="IX16" s="14" t="str">
        <f>IF(ISERROR(VLOOKUP("Hybrid HIPS_"&amp;IX$4&amp;"_"&amp;$IK16,'Turkus Index'!$A:$D,4,FALSE)),"",VLOOKUP("Hybrid HIPS_"&amp;IX$4&amp;"_"&amp;$IK16,'Turkus Index'!$A:$D,4,FALSE))</f>
        <v/>
      </c>
      <c r="IY16" s="14" t="str">
        <f>IF(ISERROR(VLOOKUP("Hybrid HIPS_"&amp;IY$4&amp;"_"&amp;$IK16,'Turkus Index'!$A:$D,4,FALSE)),"",VLOOKUP("Hybrid HIPS_"&amp;IY$4&amp;"_"&amp;$IK16,'Turkus Index'!$A:$D,4,FALSE))</f>
        <v/>
      </c>
      <c r="IZ16" s="14" t="str">
        <f>IF(ISERROR(VLOOKUP("Hybrid HIPS_"&amp;IZ$4&amp;"_"&amp;$IK16,'Turkus Index'!$A:$D,4,FALSE)),"",VLOOKUP("Hybrid HIPS_"&amp;IZ$4&amp;"_"&amp;$IK16,'Turkus Index'!$A:$D,4,FALSE))</f>
        <v/>
      </c>
      <c r="JA16" s="14" t="str">
        <f>IF(ISERROR(VLOOKUP("Hybrid HIPS_"&amp;JA$4&amp;"_"&amp;$IK16,'Turkus Index'!$A:$D,4,FALSE)),"",VLOOKUP("Hybrid HIPS_"&amp;JA$4&amp;"_"&amp;$IK16,'Turkus Index'!$A:$D,4,FALSE))</f>
        <v/>
      </c>
      <c r="JB16" s="14" t="str">
        <f>IF(ISERROR(VLOOKUP("Hybrid HIPS_"&amp;JB$4&amp;"_"&amp;$IK16,'Turkus Index'!$A:$D,4,FALSE)),"",VLOOKUP("Hybrid HIPS_"&amp;JB$4&amp;"_"&amp;$IK16,'Turkus Index'!$A:$D,4,FALSE))</f>
        <v/>
      </c>
      <c r="JC16" s="14" t="str">
        <f>IF(ISERROR(VLOOKUP("Hybrid HIPS_"&amp;JC$4&amp;"_"&amp;$IK16,'Turkus Index'!$A:$D,4,FALSE)),"",VLOOKUP("Hybrid HIPS_"&amp;JC$4&amp;"_"&amp;$IK16,'Turkus Index'!$A:$D,4,FALSE))</f>
        <v/>
      </c>
      <c r="JD16" s="14" t="str">
        <f>IF(ISERROR(VLOOKUP("Hybrid HIPS_"&amp;JD$4&amp;"_"&amp;$IK16,'Turkus Index'!$A:$D,4,FALSE)),"",VLOOKUP("Hybrid HIPS_"&amp;JD$4&amp;"_"&amp;$IK16,'Turkus Index'!$A:$D,4,FALSE))</f>
        <v/>
      </c>
      <c r="JE16" s="14">
        <f>IF(ISERROR(VLOOKUP("Hybrid HIPS_"&amp;JE$4&amp;"_"&amp;$IK16,'Turkus Index'!$A:$D,4,FALSE)),"",VLOOKUP("Hybrid HIPS_"&amp;JE$4&amp;"_"&amp;$IK16,'Turkus Index'!$A:$D,4,FALSE))</f>
        <v>128</v>
      </c>
      <c r="JF16" s="14">
        <f>IF(ISERROR(VLOOKUP("Hybrid HIPS_"&amp;JF$4&amp;"_"&amp;$IK16,'Turkus Index'!$A:$D,4,FALSE)),"",VLOOKUP("Hybrid HIPS_"&amp;JF$4&amp;"_"&amp;$IK16,'Turkus Index'!$A:$D,4,FALSE))</f>
        <v>127</v>
      </c>
      <c r="JG16" s="2">
        <v>31</v>
      </c>
      <c r="JH16" s="2"/>
      <c r="JI16"/>
      <c r="JL16">
        <v>74</v>
      </c>
      <c r="JM16" s="69" t="s">
        <v>545</v>
      </c>
      <c r="JN16" s="69"/>
      <c r="JO16" s="136">
        <f>IF(ISERROR(VLOOKUP("Inbred HIPS_"&amp;JO$4&amp;"_"&amp;$JL16,'Turkus Index'!$A:$D,4,FALSE)),"",VLOOKUP("inbred HIPS_"&amp;JO$4&amp;"_"&amp;$JL16,'Turkus Index'!$A:$D,4,FALSE))</f>
        <v>520</v>
      </c>
      <c r="JP16" s="137"/>
      <c r="JQ16" s="136">
        <f>IF(ISERROR(VLOOKUP("Inbred HIPS_"&amp;JQ$4&amp;"_"&amp;$JL16,'Turkus Index'!$A:$D,4,FALSE)),"",VLOOKUP("inbred HIPS_"&amp;JQ$4&amp;"_"&amp;$JL16,'Turkus Index'!$A:$D,4,FALSE))</f>
        <v>519</v>
      </c>
      <c r="JR16" s="137"/>
      <c r="JS16" s="136">
        <f>IF(ISERROR(VLOOKUP("Inbred HIPS_"&amp;JS$4&amp;"_"&amp;$JL16,'Turkus Index'!$A:$D,4,FALSE)),"",VLOOKUP("inbred HIPS_"&amp;JS$4&amp;"_"&amp;$JL16,'Turkus Index'!$A:$D,4,FALSE))</f>
        <v>518</v>
      </c>
      <c r="JT16" s="137"/>
      <c r="JU16" s="136">
        <f>IF(ISERROR(VLOOKUP("Inbred HIPS_"&amp;JU$4&amp;"_"&amp;$JL16,'Turkus Index'!$A:$D,4,FALSE)),"",VLOOKUP("inbred HIPS_"&amp;JU$4&amp;"_"&amp;$JL16,'Turkus Index'!$A:$D,4,FALSE))</f>
        <v>517</v>
      </c>
      <c r="JV16" s="137"/>
      <c r="JW16" s="136">
        <f>IF(ISERROR(VLOOKUP("Inbred HIPS_"&amp;JW$4&amp;"_"&amp;$JL16,'Turkus Index'!$A:$D,4,FALSE)),"",VLOOKUP("inbred HIPS_"&amp;JW$4&amp;"_"&amp;$JL16,'Turkus Index'!$A:$D,4,FALSE))</f>
        <v>516</v>
      </c>
      <c r="JX16" s="137"/>
      <c r="JY16" s="136">
        <f>IF(ISERROR(VLOOKUP("Inbred HIPS_"&amp;JY$4&amp;"_"&amp;$JL16,'Turkus Index'!$A:$D,4,FALSE)),"",VLOOKUP("inbred HIPS_"&amp;JY$4&amp;"_"&amp;$JL16,'Turkus Index'!$A:$D,4,FALSE))</f>
        <v>515</v>
      </c>
      <c r="JZ16" s="137"/>
      <c r="KA16" s="136">
        <f>IF(ISERROR(VLOOKUP("Inbred HIPS_"&amp;KA$4&amp;"_"&amp;$JL16,'Turkus Index'!$A:$D,4,FALSE)),"",VLOOKUP("inbred HIPS_"&amp;KA$4&amp;"_"&amp;$JL16,'Turkus Index'!$A:$D,4,FALSE))</f>
        <v>514</v>
      </c>
      <c r="KB16" s="137"/>
      <c r="KC16" s="136">
        <f>IF(ISERROR(VLOOKUP("Inbred HIPS_"&amp;KC$4&amp;"_"&amp;$JL16,'Turkus Index'!$A:$D,4,FALSE)),"",VLOOKUP("inbred HIPS_"&amp;KC$4&amp;"_"&amp;$JL16,'Turkus Index'!$A:$D,4,FALSE))</f>
        <v>513</v>
      </c>
      <c r="KD16" s="137"/>
      <c r="KE16" s="136">
        <f>IF(ISERROR(VLOOKUP("Inbred HIPS_"&amp;KE$4&amp;"_"&amp;$JL16,'Turkus Index'!$A:$D,4,FALSE)),"",VLOOKUP("inbred HIPS_"&amp;KE$4&amp;"_"&amp;$JL16,'Turkus Index'!$A:$D,4,FALSE))</f>
        <v>512</v>
      </c>
      <c r="KF16" s="137"/>
      <c r="KG16" s="136">
        <f>IF(ISERROR(VLOOKUP("Inbred HIPS_"&amp;KG$4&amp;"_"&amp;$JL16,'Turkus Index'!$A:$D,4,FALSE)),"",VLOOKUP("inbred HIPS_"&amp;KG$4&amp;"_"&amp;$JL16,'Turkus Index'!$A:$D,4,FALSE))</f>
        <v>511</v>
      </c>
      <c r="KH16" s="137"/>
      <c r="KM16" s="2"/>
      <c r="KN16" s="2">
        <v>31</v>
      </c>
      <c r="KO16" s="14" t="str">
        <f>IF(ISERROR(VLOOKUP("Hybrid HIPS_"&amp;KO$4&amp;"_"&amp;$KN16,'[1]Missouri Valley Hybrid HIPS'!$A:$P,15,FALSE)),"",VLOOKUP("Hybrid HIPS_"&amp;KO$4&amp;"_"&amp;$KN16,'[1]Missouri Valley Hybrid HIPS'!$A:$P,15,FALSE))</f>
        <v/>
      </c>
      <c r="KP16" s="14" t="str">
        <f>IF(ISERROR(VLOOKUP("Hybrid HIPS_"&amp;KP$4&amp;"_"&amp;$KN16,'[1]Missouri Valley Hybrid HIPS'!$A:$P,15,FALSE)),"",VLOOKUP("Hybrid HIPS_"&amp;KP$4&amp;"_"&amp;$KN16,'[1]Missouri Valley Hybrid HIPS'!$A:$P,15,FALSE))</f>
        <v/>
      </c>
      <c r="KQ16" s="14" t="str">
        <f>IF(ISERROR(VLOOKUP("Hybrid HIPS_"&amp;KQ$4&amp;"_"&amp;$KN16,'[1]Missouri Valley Hybrid HIPS'!$A:$P,15,FALSE)),"",VLOOKUP("Hybrid HIPS_"&amp;KQ$4&amp;"_"&amp;$KN16,'[1]Missouri Valley Hybrid HIPS'!$A:$P,15,FALSE))</f>
        <v/>
      </c>
      <c r="KR16" s="14" t="str">
        <f>IF(ISERROR(VLOOKUP("Hybrid HIPS_"&amp;KR$4&amp;"_"&amp;$KN16,'[1]Missouri Valley Hybrid HIPS'!$A:$P,15,FALSE)),"",VLOOKUP("Hybrid HIPS_"&amp;KR$4&amp;"_"&amp;$KN16,'[1]Missouri Valley Hybrid HIPS'!$A:$P,15,FALSE))</f>
        <v/>
      </c>
      <c r="KS16" s="14" t="str">
        <f>IF(ISERROR(VLOOKUP("Hybrid HIPS_"&amp;KS$4&amp;"_"&amp;$KN16,'[1]Missouri Valley Hybrid HIPS'!$A:$P,15,FALSE)),"",VLOOKUP("Hybrid HIPS_"&amp;KS$4&amp;"_"&amp;$KN16,'[1]Missouri Valley Hybrid HIPS'!$A:$P,15,FALSE))</f>
        <v/>
      </c>
      <c r="KT16" s="14" t="str">
        <f>IF(ISERROR(VLOOKUP("Hybrid HIPS_"&amp;KT$4&amp;"_"&amp;$KN16,'[1]Missouri Valley Hybrid HIPS'!$A:$P,15,FALSE)),"",VLOOKUP("Hybrid HIPS_"&amp;KT$4&amp;"_"&amp;$KN16,'[1]Missouri Valley Hybrid HIPS'!$A:$P,15,FALSE))</f>
        <v/>
      </c>
      <c r="KU16" s="14" t="str">
        <f>IF(ISERROR(VLOOKUP("Hybrid HIPS_"&amp;KU$4&amp;"_"&amp;$KN16,'[1]Missouri Valley Hybrid HIPS'!$A:$P,15,FALSE)),"",VLOOKUP("Hybrid HIPS_"&amp;KU$4&amp;"_"&amp;$KN16,'[1]Missouri Valley Hybrid HIPS'!$A:$P,15,FALSE))</f>
        <v/>
      </c>
      <c r="KV16" s="14" t="str">
        <f>IF(ISERROR(VLOOKUP("Hybrid HIPS_"&amp;KV$4&amp;"_"&amp;$KN16,'[1]Missouri Valley Hybrid HIPS'!$A:$P,15,FALSE)),"",VLOOKUP("Hybrid HIPS_"&amp;KV$4&amp;"_"&amp;$KN16,'[1]Missouri Valley Hybrid HIPS'!$A:$P,15,FALSE))</f>
        <v/>
      </c>
      <c r="KW16" s="14" t="str">
        <f>IF(ISERROR(VLOOKUP("Hybrid HIPS_"&amp;KW$4&amp;"_"&amp;$KN16,'[1]Missouri Valley Hybrid HIPS'!$A:$P,15,FALSE)),"",VLOOKUP("Hybrid HIPS_"&amp;KW$4&amp;"_"&amp;$KN16,'[1]Missouri Valley Hybrid HIPS'!$A:$P,15,FALSE))</f>
        <v/>
      </c>
      <c r="KX16" s="14" t="str">
        <f>IF(ISERROR(VLOOKUP("Hybrid HIPS_"&amp;KX$4&amp;"_"&amp;$KN16,'[1]Missouri Valley Hybrid HIPS'!$A:$P,15,FALSE)),"",VLOOKUP("Hybrid HIPS_"&amp;KX$4&amp;"_"&amp;$KN16,'[1]Missouri Valley Hybrid HIPS'!$A:$P,15,FALSE))</f>
        <v/>
      </c>
      <c r="KY16" s="14" t="str">
        <f>IF(ISERROR(VLOOKUP("Hybrid HIPS_"&amp;KY$4&amp;"_"&amp;$KN16,'[1]Missouri Valley Hybrid HIPS'!$A:$P,15,FALSE)),"",VLOOKUP("Hybrid HIPS_"&amp;KY$4&amp;"_"&amp;$KN16,'[1]Missouri Valley Hybrid HIPS'!$A:$P,15,FALSE))</f>
        <v/>
      </c>
      <c r="KZ16" s="14" t="str">
        <f>IF(ISERROR(VLOOKUP("Hybrid HIPS_"&amp;KZ$4&amp;"_"&amp;$KN16,'[1]Missouri Valley Hybrid HIPS'!$A:$P,15,FALSE)),"",VLOOKUP("Hybrid HIPS_"&amp;KZ$4&amp;"_"&amp;$KN16,'[1]Missouri Valley Hybrid HIPS'!$A:$P,15,FALSE))</f>
        <v/>
      </c>
      <c r="LA16" s="14" t="str">
        <f>IF(ISERROR(VLOOKUP("Hybrid HIPS_"&amp;LA$4&amp;"_"&amp;$KN16,'[1]Missouri Valley Hybrid HIPS'!$A:$P,15,FALSE)),"",VLOOKUP("Hybrid HIPS_"&amp;LA$4&amp;"_"&amp;$KN16,'[1]Missouri Valley Hybrid HIPS'!$A:$P,15,FALSE))</f>
        <v/>
      </c>
      <c r="LB16" s="14" t="str">
        <f>IF(ISERROR(VLOOKUP("Hybrid HIPS_"&amp;LB$4&amp;"_"&amp;$KN16,'[1]Missouri Valley Hybrid HIPS'!$A:$P,15,FALSE)),"",VLOOKUP("Hybrid HIPS_"&amp;LB$4&amp;"_"&amp;$KN16,'[1]Missouri Valley Hybrid HIPS'!$A:$P,15,FALSE))</f>
        <v/>
      </c>
      <c r="LC16" s="14" t="str">
        <f>IF(ISERROR(VLOOKUP("Hybrid HIPS_"&amp;LC$4&amp;"_"&amp;$KN16,'[1]Missouri Valley Hybrid HIPS'!$A:$P,15,FALSE)),"",VLOOKUP("Hybrid HIPS_"&amp;LC$4&amp;"_"&amp;$KN16,'[1]Missouri Valley Hybrid HIPS'!$A:$P,15,FALSE))</f>
        <v/>
      </c>
      <c r="LD16" s="14" t="str">
        <f>IF(ISERROR(VLOOKUP("Hybrid HIPS_"&amp;LD$4&amp;"_"&amp;$KN16,'[1]Missouri Valley Hybrid HIPS'!$A:$P,15,FALSE)),"",VLOOKUP("Hybrid HIPS_"&amp;LD$4&amp;"_"&amp;$KN16,'[1]Missouri Valley Hybrid HIPS'!$A:$P,15,FALSE))</f>
        <v/>
      </c>
      <c r="LE16" s="14" t="str">
        <f>IF(ISERROR(VLOOKUP("Hybrid HIPS_"&amp;LE$4&amp;"_"&amp;$KN16,'[1]Missouri Valley Hybrid HIPS'!$A:$P,15,FALSE)),"",VLOOKUP("Hybrid HIPS_"&amp;LE$4&amp;"_"&amp;$KN16,'[1]Missouri Valley Hybrid HIPS'!$A:$P,15,FALSE))</f>
        <v/>
      </c>
      <c r="LF16" s="14" t="str">
        <f>IF(ISERROR(VLOOKUP("Hybrid HIPS_"&amp;LF$4&amp;"_"&amp;$KN16,'[1]Missouri Valley Hybrid HIPS'!$A:$P,15,FALSE)),"",VLOOKUP("Hybrid HIPS_"&amp;LF$4&amp;"_"&amp;$KN16,'[1]Missouri Valley Hybrid HIPS'!$A:$P,15,FALSE))</f>
        <v/>
      </c>
      <c r="LG16" s="14" t="str">
        <f>IF(ISERROR(VLOOKUP("Hybrid HIPS_"&amp;LG$4&amp;"_"&amp;$KN16,'[1]Missouri Valley Hybrid HIPS'!$A:$P,15,FALSE)),"",VLOOKUP("Hybrid HIPS_"&amp;LG$4&amp;"_"&amp;$KN16,'[1]Missouri Valley Hybrid HIPS'!$A:$P,15,FALSE))</f>
        <v/>
      </c>
      <c r="LH16" s="14">
        <f>IF(ISERROR(VLOOKUP("Hybrid HIPS_"&amp;LH$4&amp;"_"&amp;$KN16,'[1]Missouri Valley Hybrid HIPS'!$A:$P,15,FALSE)),"",VLOOKUP("Hybrid HIPS_"&amp;LH$4&amp;"_"&amp;$KN16,'[1]Missouri Valley Hybrid HIPS'!$A:$P,15,FALSE))</f>
        <v>1744156</v>
      </c>
      <c r="LI16" s="14">
        <f>IF(ISERROR(VLOOKUP("Hybrid HIPS_"&amp;LI$4&amp;"_"&amp;$KN16,'[1]Missouri Valley Hybrid HIPS'!$A:$P,15,FALSE)),"",VLOOKUP("Hybrid HIPS_"&amp;LI$4&amp;"_"&amp;$KN16,'[1]Missouri Valley Hybrid HIPS'!$A:$P,15,FALSE))</f>
        <v>1744149</v>
      </c>
      <c r="LJ16" s="2">
        <v>31</v>
      </c>
      <c r="LK16" s="2"/>
      <c r="LL16"/>
      <c r="LO16">
        <v>74</v>
      </c>
      <c r="LP16" s="69"/>
      <c r="LQ16" s="69"/>
      <c r="LR16" s="136">
        <f>IF(ISERROR(VLOOKUP("Inbred HIPS_"&amp;LR$4&amp;"_"&amp;$LO16,'[1]Missouri Valley Inbred HIPS'!$A:$P,15,FALSE)),"",VLOOKUP("Inbred HIPS_"&amp;LR$4&amp;"_"&amp;$LO16,'[1]Missouri Valley Inbred HIPS'!$A:$P,15,FALSE))</f>
        <v>1729424</v>
      </c>
      <c r="LS16" s="137"/>
      <c r="LT16" s="136">
        <f>IF(ISERROR(VLOOKUP("Inbred HIPS_"&amp;LT$4&amp;"_"&amp;$LO16,'[1]Missouri Valley Inbred HIPS'!$A:$P,15,FALSE)),"",VLOOKUP("Inbred HIPS_"&amp;LT$4&amp;"_"&amp;$LO16,'[1]Missouri Valley Inbred HIPS'!$A:$P,15,FALSE))</f>
        <v>1729787</v>
      </c>
      <c r="LU16" s="137"/>
      <c r="LV16" s="136">
        <f>IF(ISERROR(VLOOKUP("Inbred HIPS_"&amp;LV$4&amp;"_"&amp;$LO16,'[1]Missouri Valley Inbred HIPS'!$A:$P,15,FALSE)),"",VLOOKUP("Inbred HIPS_"&amp;LV$4&amp;"_"&amp;$LO16,'[1]Missouri Valley Inbred HIPS'!$A:$P,15,FALSE))</f>
        <v>1729789</v>
      </c>
      <c r="LW16" s="137"/>
      <c r="LX16" s="136">
        <f>IF(ISERROR(VLOOKUP("Inbred HIPS_"&amp;LX$4&amp;"_"&amp;$LO16,'[1]Missouri Valley Inbred HIPS'!$A:$P,15,FALSE)),"",VLOOKUP("Inbred HIPS_"&amp;LX$4&amp;"_"&amp;$LO16,'[1]Missouri Valley Inbred HIPS'!$A:$P,15,FALSE))</f>
        <v>1729715</v>
      </c>
      <c r="LY16" s="137"/>
      <c r="LZ16" s="136">
        <f>IF(ISERROR(VLOOKUP("Inbred HIPS_"&amp;LZ$4&amp;"_"&amp;$LO16,'[1]Missouri Valley Inbred HIPS'!$A:$P,15,FALSE)),"",VLOOKUP("Inbred HIPS_"&amp;LZ$4&amp;"_"&amp;$LO16,'[1]Missouri Valley Inbred HIPS'!$A:$P,15,FALSE))</f>
        <v>1729626</v>
      </c>
      <c r="MA16" s="137"/>
      <c r="MB16" s="136">
        <f>IF(ISERROR(VLOOKUP("Inbred HIPS_"&amp;MB$4&amp;"_"&amp;$LO16,'[1]Missouri Valley Inbred HIPS'!$A:$P,15,FALSE)),"",VLOOKUP("Inbred HIPS_"&amp;MB$4&amp;"_"&amp;$LO16,'[1]Missouri Valley Inbred HIPS'!$A:$P,15,FALSE))</f>
        <v>1729447</v>
      </c>
      <c r="MC16" s="137"/>
      <c r="MD16" s="136">
        <f>IF(ISERROR(VLOOKUP("Inbred HIPS_"&amp;MD$4&amp;"_"&amp;$LO16,'[1]Missouri Valley Inbred HIPS'!$A:$P,15,FALSE)),"",VLOOKUP("Inbred HIPS_"&amp;MD$4&amp;"_"&amp;$LO16,'[1]Missouri Valley Inbred HIPS'!$A:$P,15,FALSE))</f>
        <v>1729493</v>
      </c>
      <c r="ME16" s="137"/>
      <c r="MF16" s="136">
        <f>IF(ISERROR(VLOOKUP("Inbred HIPS_"&amp;MF$4&amp;"_"&amp;$LO16,'[1]Missouri Valley Inbred HIPS'!$A:$P,15,FALSE)),"",VLOOKUP("Inbred HIPS_"&amp;MF$4&amp;"_"&amp;$LO16,'[1]Missouri Valley Inbred HIPS'!$A:$P,15,FALSE))</f>
        <v>1729668</v>
      </c>
      <c r="MG16" s="137"/>
      <c r="MH16" s="136">
        <f>IF(ISERROR(VLOOKUP("Inbred HIPS_"&amp;MH$4&amp;"_"&amp;$LO16,'[1]Missouri Valley Inbred HIPS'!$A:$P,15,FALSE)),"",VLOOKUP("Inbred HIPS_"&amp;MH$4&amp;"_"&amp;$LO16,'[1]Missouri Valley Inbred HIPS'!$A:$P,15,FALSE))</f>
        <v>1729467</v>
      </c>
      <c r="MI16" s="137"/>
      <c r="MJ16" s="136">
        <f>IF(ISERROR(VLOOKUP("Inbred HIPS_"&amp;MJ$4&amp;"_"&amp;$LO16,'[1]Missouri Valley Inbred HIPS'!$A:$P,15,FALSE)),"",VLOOKUP("Inbred HIPS_"&amp;MJ$4&amp;"_"&amp;$LO16,'[1]Missouri Valley Inbred HIPS'!$A:$P,15,FALSE))</f>
        <v>1729756</v>
      </c>
      <c r="MK16" s="137"/>
      <c r="MQ16" s="2"/>
      <c r="MR16" s="2">
        <v>31</v>
      </c>
      <c r="MS16" s="14" t="str">
        <f>IF(ISERROR(VLOOKUP("Hybrid HIPS_"&amp;MS$4&amp;"_"&amp;$KN16,'[1]Missouri Valley Hybrid HIPS'!$A:$P,15,FALSE)),"",VLOOKUP("Hybrid HIPS_"&amp;MS$4&amp;"_"&amp;$KN16,'[1]Missouri Valley Hybrid HIPS'!$A:$P,15,FALSE))</f>
        <v/>
      </c>
      <c r="MT16" s="14" t="str">
        <f>IF(ISERROR(VLOOKUP("Hybrid HIPS_"&amp;MT$4&amp;"_"&amp;$KN16,'[1]Missouri Valley Hybrid HIPS'!$A:$P,15,FALSE)),"",VLOOKUP("Hybrid HIPS_"&amp;MT$4&amp;"_"&amp;$KN16,'[1]Missouri Valley Hybrid HIPS'!$A:$P,15,FALSE))</f>
        <v/>
      </c>
      <c r="MU16" s="14" t="str">
        <f>IF(ISERROR(VLOOKUP("Hybrid HIPS_"&amp;MU$4&amp;"_"&amp;$KN16,'[1]Missouri Valley Hybrid HIPS'!$A:$P,15,FALSE)),"",VLOOKUP("Hybrid HIPS_"&amp;MU$4&amp;"_"&amp;$KN16,'[1]Missouri Valley Hybrid HIPS'!$A:$P,15,FALSE))</f>
        <v/>
      </c>
      <c r="MV16" s="14" t="str">
        <f>IF(ISERROR(VLOOKUP("Hybrid HIPS_"&amp;MV$4&amp;"_"&amp;$KN16,'[1]Missouri Valley Hybrid HIPS'!$A:$P,15,FALSE)),"",VLOOKUP("Hybrid HIPS_"&amp;MV$4&amp;"_"&amp;$KN16,'[1]Missouri Valley Hybrid HIPS'!$A:$P,15,FALSE))</f>
        <v/>
      </c>
      <c r="MW16" s="14" t="str">
        <f>IF(ISERROR(VLOOKUP("Hybrid HIPS_"&amp;MW$4&amp;"_"&amp;$KN16,'[1]Missouri Valley Hybrid HIPS'!$A:$P,15,FALSE)),"",VLOOKUP("Hybrid HIPS_"&amp;MW$4&amp;"_"&amp;$KN16,'[1]Missouri Valley Hybrid HIPS'!$A:$P,15,FALSE))</f>
        <v/>
      </c>
      <c r="MX16" s="14" t="str">
        <f>IF(ISERROR(VLOOKUP("Hybrid HIPS_"&amp;MX$4&amp;"_"&amp;$KN16,'[1]Missouri Valley Hybrid HIPS'!$A:$P,15,FALSE)),"",VLOOKUP("Hybrid HIPS_"&amp;MX$4&amp;"_"&amp;$KN16,'[1]Missouri Valley Hybrid HIPS'!$A:$P,15,FALSE))</f>
        <v/>
      </c>
      <c r="MY16" s="14" t="str">
        <f>IF(ISERROR(VLOOKUP("Hybrid HIPS_"&amp;MY$4&amp;"_"&amp;$KN16,'[1]Missouri Valley Hybrid HIPS'!$A:$P,15,FALSE)),"",VLOOKUP("Hybrid HIPS_"&amp;MY$4&amp;"_"&amp;$KN16,'[1]Missouri Valley Hybrid HIPS'!$A:$P,15,FALSE))</f>
        <v/>
      </c>
      <c r="MZ16" s="14" t="str">
        <f>IF(ISERROR(VLOOKUP("Hybrid HIPS_"&amp;MZ$4&amp;"_"&amp;$KN16,'[1]Missouri Valley Hybrid HIPS'!$A:$P,15,FALSE)),"",VLOOKUP("Hybrid HIPS_"&amp;MZ$4&amp;"_"&amp;$KN16,'[1]Missouri Valley Hybrid HIPS'!$A:$P,15,FALSE))</f>
        <v/>
      </c>
      <c r="NA16" s="14" t="str">
        <f>IF(ISERROR(VLOOKUP("Hybrid HIPS_"&amp;NA$4&amp;"_"&amp;$KN16,'[1]Missouri Valley Hybrid HIPS'!$A:$P,15,FALSE)),"",VLOOKUP("Hybrid HIPS_"&amp;NA$4&amp;"_"&amp;$KN16,'[1]Missouri Valley Hybrid HIPS'!$A:$P,15,FALSE))</f>
        <v/>
      </c>
      <c r="NB16" s="14" t="str">
        <f>IF(ISERROR(VLOOKUP("Hybrid HIPS_"&amp;NB$4&amp;"_"&amp;$KN16,'[1]Missouri Valley Hybrid HIPS'!$A:$P,15,FALSE)),"",VLOOKUP("Hybrid HIPS_"&amp;NB$4&amp;"_"&amp;$KN16,'[1]Missouri Valley Hybrid HIPS'!$A:$P,15,FALSE))</f>
        <v/>
      </c>
      <c r="NC16" s="14" t="str">
        <f>IF(ISERROR(VLOOKUP("Hybrid HIPS_"&amp;NC$4&amp;"_"&amp;$KN16,'[1]Missouri Valley Hybrid HIPS'!$A:$P,15,FALSE)),"",VLOOKUP("Hybrid HIPS_"&amp;NC$4&amp;"_"&amp;$KN16,'[1]Missouri Valley Hybrid HIPS'!$A:$P,15,FALSE))</f>
        <v/>
      </c>
      <c r="ND16" s="14" t="str">
        <f>IF(ISERROR(VLOOKUP("Hybrid HIPS_"&amp;ND$4&amp;"_"&amp;$KN16,'[1]Missouri Valley Hybrid HIPS'!$A:$P,15,FALSE)),"",VLOOKUP("Hybrid HIPS_"&amp;ND$4&amp;"_"&amp;$KN16,'[1]Missouri Valley Hybrid HIPS'!$A:$P,15,FALSE))</f>
        <v/>
      </c>
      <c r="NE16" s="14" t="str">
        <f>IF(ISERROR(VLOOKUP("Hybrid HIPS_"&amp;NE$4&amp;"_"&amp;$KN16,'[1]Missouri Valley Hybrid HIPS'!$A:$P,15,FALSE)),"",VLOOKUP("Hybrid HIPS_"&amp;NE$4&amp;"_"&amp;$KN16,'[1]Missouri Valley Hybrid HIPS'!$A:$P,15,FALSE))</f>
        <v/>
      </c>
      <c r="NF16" s="14" t="str">
        <f>IF(ISERROR(VLOOKUP("Hybrid HIPS_"&amp;NF$4&amp;"_"&amp;$KN16,'[1]Missouri Valley Hybrid HIPS'!$A:$P,15,FALSE)),"",VLOOKUP("Hybrid HIPS_"&amp;NF$4&amp;"_"&amp;$KN16,'[1]Missouri Valley Hybrid HIPS'!$A:$P,15,FALSE))</f>
        <v/>
      </c>
      <c r="NG16" s="14" t="str">
        <f>IF(ISERROR(VLOOKUP("Hybrid HIPS_"&amp;NG$4&amp;"_"&amp;$KN16,'[1]Missouri Valley Hybrid HIPS'!$A:$P,15,FALSE)),"",VLOOKUP("Hybrid HIPS_"&amp;NG$4&amp;"_"&amp;$KN16,'[1]Missouri Valley Hybrid HIPS'!$A:$P,15,FALSE))</f>
        <v/>
      </c>
      <c r="NH16" s="14" t="str">
        <f>IF(ISERROR(VLOOKUP("Hybrid HIPS_"&amp;NH$4&amp;"_"&amp;$KN16,'[1]Missouri Valley Hybrid HIPS'!$A:$P,15,FALSE)),"",VLOOKUP("Hybrid HIPS_"&amp;NH$4&amp;"_"&amp;$KN16,'[1]Missouri Valley Hybrid HIPS'!$A:$P,15,FALSE))</f>
        <v/>
      </c>
      <c r="NI16" s="14" t="str">
        <f>IF(ISERROR(VLOOKUP("Hybrid HIPS_"&amp;NI$4&amp;"_"&amp;$KN16,'[1]Missouri Valley Hybrid HIPS'!$A:$P,15,FALSE)),"",VLOOKUP("Hybrid HIPS_"&amp;NI$4&amp;"_"&amp;$KN16,'[1]Missouri Valley Hybrid HIPS'!$A:$P,15,FALSE))</f>
        <v/>
      </c>
      <c r="NJ16" s="14" t="str">
        <f>IF(ISERROR(VLOOKUP("Hybrid HIPS_"&amp;NJ$4&amp;"_"&amp;$KN16,'[1]Missouri Valley Hybrid HIPS'!$A:$P,15,FALSE)),"",VLOOKUP("Hybrid HIPS_"&amp;NJ$4&amp;"_"&amp;$KN16,'[1]Missouri Valley Hybrid HIPS'!$A:$P,15,FALSE))</f>
        <v/>
      </c>
      <c r="NK16" s="14" t="str">
        <f>IF(ISERROR(VLOOKUP("Hybrid HIPS_"&amp;NK$4&amp;"_"&amp;$KN16,'[1]Missouri Valley Hybrid HIPS'!$A:$P,15,FALSE)),"",VLOOKUP("Hybrid HIPS_"&amp;NK$4&amp;"_"&amp;$KN16,'[1]Missouri Valley Hybrid HIPS'!$A:$P,15,FALSE))</f>
        <v/>
      </c>
      <c r="NL16" s="14">
        <v>11</v>
      </c>
      <c r="NM16" s="14">
        <v>11</v>
      </c>
      <c r="NN16" s="2">
        <v>31</v>
      </c>
      <c r="NO16" s="2"/>
      <c r="NP16"/>
      <c r="NS16">
        <v>74</v>
      </c>
      <c r="NT16" s="69"/>
      <c r="NU16" s="69"/>
      <c r="NV16" s="136">
        <f t="shared" ref="NV16" si="102">NV18+1</f>
        <v>48</v>
      </c>
      <c r="NW16" s="137"/>
      <c r="NX16" s="136">
        <f t="shared" ref="NX16" si="103">NX18+1</f>
        <v>48</v>
      </c>
      <c r="NY16" s="137"/>
      <c r="NZ16" s="136">
        <f t="shared" ref="NZ16" si="104">NZ18+1</f>
        <v>48</v>
      </c>
      <c r="OA16" s="137"/>
      <c r="OB16" s="136">
        <f t="shared" ref="OB16" si="105">OB18+1</f>
        <v>48</v>
      </c>
      <c r="OC16" s="137"/>
      <c r="OD16" s="136">
        <f t="shared" ref="OD16" si="106">OD18+1</f>
        <v>48</v>
      </c>
      <c r="OE16" s="137"/>
      <c r="OF16" s="136">
        <f t="shared" ref="OF16" si="107">OF18+1</f>
        <v>48</v>
      </c>
      <c r="OG16" s="137"/>
      <c r="OH16" s="136">
        <f t="shared" ref="OH16" si="108">OH18+1</f>
        <v>48</v>
      </c>
      <c r="OI16" s="137"/>
      <c r="OJ16" s="136">
        <f t="shared" ref="OJ16" si="109">OJ18+1</f>
        <v>48</v>
      </c>
      <c r="OK16" s="137"/>
      <c r="OL16" s="136">
        <f t="shared" ref="OL16" si="110">OL18+1</f>
        <v>48</v>
      </c>
      <c r="OM16" s="137"/>
      <c r="ON16" s="136">
        <f t="shared" ref="ON16" si="111">ON18+1</f>
        <v>48</v>
      </c>
      <c r="OO16" s="137"/>
    </row>
    <row r="17" spans="4:405" x14ac:dyDescent="0.45">
      <c r="D17" s="2"/>
      <c r="E17" s="2">
        <v>30</v>
      </c>
      <c r="F17" s="14" t="str">
        <f>IF(ISERROR(VLOOKUP("Hybrid HIPS"&amp;"_"&amp;F$4&amp;"_"&amp;$E17,'Turkus Index'!$A:$D,4,FALSE)),"NA",VLOOKUP("Hybrid HIPS"&amp;"_"&amp;F$4&amp;"_"&amp;$E17,'Turkus Index'!$A:$D,4,FALSE))</f>
        <v>NA</v>
      </c>
      <c r="G17" s="14" t="str">
        <f>IF(ISERROR(VLOOKUP("Hybrid HIPS"&amp;"_"&amp;G$4&amp;"_"&amp;$E17,'Turkus Index'!$A:$D,4,FALSE)),"NA",VLOOKUP("Hybrid HIPS"&amp;"_"&amp;G$4&amp;"_"&amp;$E17,'Turkus Index'!$A:$D,4,FALSE))</f>
        <v>NA</v>
      </c>
      <c r="H17" s="14" t="str">
        <f>IF(ISERROR(VLOOKUP("Hybrid HIPS"&amp;"_"&amp;H$4&amp;"_"&amp;$E17,'Turkus Index'!$A:$D,4,FALSE)),"NA",VLOOKUP("Hybrid HIPS"&amp;"_"&amp;H$4&amp;"_"&amp;$E17,'Turkus Index'!$A:$D,4,FALSE))</f>
        <v>NA</v>
      </c>
      <c r="I17" s="14" t="str">
        <f>IF(ISERROR(VLOOKUP("Hybrid HIPS"&amp;"_"&amp;I$4&amp;"_"&amp;$E17,'Turkus Index'!$A:$D,4,FALSE)),"NA",VLOOKUP("Hybrid HIPS"&amp;"_"&amp;I$4&amp;"_"&amp;$E17,'Turkus Index'!$A:$D,4,FALSE))</f>
        <v>NA</v>
      </c>
      <c r="J17" s="14" t="str">
        <f>IF(ISERROR(VLOOKUP("Hybrid HIPS"&amp;"_"&amp;J$4&amp;"_"&amp;$E17,'Turkus Index'!$A:$D,4,FALSE)),"NA",VLOOKUP("Hybrid HIPS"&amp;"_"&amp;J$4&amp;"_"&amp;$E17,'Turkus Index'!$A:$D,4,FALSE))</f>
        <v>NA</v>
      </c>
      <c r="K17" s="14" t="str">
        <f>IF(ISERROR(VLOOKUP("Hybrid HIPS"&amp;"_"&amp;K$4&amp;"_"&amp;$E17,'Turkus Index'!$A:$D,4,FALSE)),"NA",VLOOKUP("Hybrid HIPS"&amp;"_"&amp;K$4&amp;"_"&amp;$E17,'Turkus Index'!$A:$D,4,FALSE))</f>
        <v>NA</v>
      </c>
      <c r="L17" s="14" t="str">
        <f>IF(ISERROR(VLOOKUP("Hybrid HIPS"&amp;"_"&amp;L$4&amp;"_"&amp;$E17,'Turkus Index'!$A:$D,4,FALSE)),"NA",VLOOKUP("Hybrid HIPS"&amp;"_"&amp;L$4&amp;"_"&amp;$E17,'Turkus Index'!$A:$D,4,FALSE))</f>
        <v>NA</v>
      </c>
      <c r="M17" s="14" t="str">
        <f>IF(ISERROR(VLOOKUP("Hybrid HIPS"&amp;"_"&amp;M$4&amp;"_"&amp;$E17,'Turkus Index'!$A:$D,4,FALSE)),"NA",VLOOKUP("Hybrid HIPS"&amp;"_"&amp;M$4&amp;"_"&amp;$E17,'Turkus Index'!$A:$D,4,FALSE))</f>
        <v>NA</v>
      </c>
      <c r="N17" s="14" t="str">
        <f>IF(ISERROR(VLOOKUP("Hybrid HIPS"&amp;"_"&amp;N$4&amp;"_"&amp;$E17,'Turkus Index'!$A:$D,4,FALSE)),"NA",VLOOKUP("Hybrid HIPS"&amp;"_"&amp;N$4&amp;"_"&amp;$E17,'Turkus Index'!$A:$D,4,FALSE))</f>
        <v>NA</v>
      </c>
      <c r="O17" s="14" t="str">
        <f>IF(ISERROR(VLOOKUP("Hybrid HIPS"&amp;"_"&amp;O$4&amp;"_"&amp;$E17,'Turkus Index'!$A:$D,4,FALSE)),"NA",VLOOKUP("Hybrid HIPS"&amp;"_"&amp;O$4&amp;"_"&amp;$E17,'Turkus Index'!$A:$D,4,FALSE))</f>
        <v>NA</v>
      </c>
      <c r="P17" s="14" t="str">
        <f>IF(ISERROR(VLOOKUP("Hybrid HIPS"&amp;"_"&amp;P$4&amp;"_"&amp;$E17,'Turkus Index'!$A:$D,4,FALSE)),"NA",VLOOKUP("Hybrid HIPS"&amp;"_"&amp;P$4&amp;"_"&amp;$E17,'Turkus Index'!$A:$D,4,FALSE))</f>
        <v>NA</v>
      </c>
      <c r="Q17" s="14" t="str">
        <f>IF(ISERROR(VLOOKUP("Hybrid HIPS"&amp;"_"&amp;Q$4&amp;"_"&amp;$E17,'Turkus Index'!$A:$D,4,FALSE)),"NA",VLOOKUP("Hybrid HIPS"&amp;"_"&amp;Q$4&amp;"_"&amp;$E17,'Turkus Index'!$A:$D,4,FALSE))</f>
        <v>NA</v>
      </c>
      <c r="R17" s="14" t="str">
        <f>IF(ISERROR(VLOOKUP("Hybrid HIPS"&amp;"_"&amp;R$4&amp;"_"&amp;$E17,'Turkus Index'!$A:$D,4,FALSE)),"NA",VLOOKUP("Hybrid HIPS"&amp;"_"&amp;R$4&amp;"_"&amp;$E17,'Turkus Index'!$A:$D,4,FALSE))</f>
        <v>NA</v>
      </c>
      <c r="S17" s="14" t="str">
        <f>IF(ISERROR(VLOOKUP("Hybrid HIPS"&amp;"_"&amp;S$4&amp;"_"&amp;$E17,'Turkus Index'!$A:$D,4,FALSE)),"NA",VLOOKUP("Hybrid HIPS"&amp;"_"&amp;S$4&amp;"_"&amp;$E17,'Turkus Index'!$A:$D,4,FALSE))</f>
        <v>NA</v>
      </c>
      <c r="T17" s="14" t="str">
        <f>IF(ISERROR(VLOOKUP("Hybrid HIPS"&amp;"_"&amp;T$4&amp;"_"&amp;$E17,'Turkus Index'!$A:$D,4,FALSE)),"NA",VLOOKUP("Hybrid HIPS"&amp;"_"&amp;T$4&amp;"_"&amp;$E17,'Turkus Index'!$A:$D,4,FALSE))</f>
        <v>NA</v>
      </c>
      <c r="U17" s="14" t="str">
        <f>IF(ISERROR(VLOOKUP("Hybrid HIPS"&amp;"_"&amp;U$4&amp;"_"&amp;$E17,'Turkus Index'!$A:$D,4,FALSE)),"NA",VLOOKUP("Hybrid HIPS"&amp;"_"&amp;U$4&amp;"_"&amp;$E17,'Turkus Index'!$A:$D,4,FALSE))</f>
        <v>NA</v>
      </c>
      <c r="V17" s="14" t="str">
        <f>IF(ISERROR(VLOOKUP("Hybrid HIPS"&amp;"_"&amp;V$4&amp;"_"&amp;$E17,'Turkus Index'!$A:$D,4,FALSE)),"NA",VLOOKUP("Hybrid HIPS"&amp;"_"&amp;V$4&amp;"_"&amp;$E17,'Turkus Index'!$A:$D,4,FALSE))</f>
        <v>NA</v>
      </c>
      <c r="W17" s="14" t="str">
        <f>IF(ISERROR(VLOOKUP("Hybrid HIPS"&amp;"_"&amp;W$4&amp;"_"&amp;$E17,'Turkus Index'!$A:$D,4,FALSE)),"NA",VLOOKUP("Hybrid HIPS"&amp;"_"&amp;W$4&amp;"_"&amp;$E17,'Turkus Index'!$A:$D,4,FALSE))</f>
        <v>NA</v>
      </c>
      <c r="X17" s="19" t="str">
        <f>IF(ISERROR(VLOOKUP("Hybrid HIPS"&amp;"_"&amp;X$4&amp;"_"&amp;$E17,'Turkus Index'!$A:$D,4,FALSE)),"NA",VLOOKUP("Hybrid HIPS"&amp;"_"&amp;X$4&amp;"_"&amp;$E17,'Turkus Index'!$A:$D,4,FALSE))</f>
        <v>NA</v>
      </c>
      <c r="Y17" s="30">
        <f>IF(ISERROR(VLOOKUP("Hybrid HIPS"&amp;"_"&amp;Y$4&amp;"_"&amp;$E17,'Turkus Index'!$A:$D,4,FALSE)),"NA",VLOOKUP("Hybrid HIPS"&amp;"_"&amp;Y$4&amp;"_"&amp;$E17,'Turkus Index'!$A:$D,4,FALSE))</f>
        <v>125</v>
      </c>
      <c r="Z17" s="31">
        <f>IF(ISERROR(VLOOKUP("Hybrid HIPS"&amp;"_"&amp;Z$4&amp;"_"&amp;$E17,'Turkus Index'!$A:$D,4,FALSE)),"NA",VLOOKUP("Hybrid HIPS"&amp;"_"&amp;Z$4&amp;"_"&amp;$E17,'Turkus Index'!$A:$D,4,FALSE))</f>
        <v>126</v>
      </c>
      <c r="AA17" s="2">
        <v>30</v>
      </c>
      <c r="AB17" s="2"/>
      <c r="AC17"/>
      <c r="AD17"/>
      <c r="AE17"/>
      <c r="AH17">
        <v>73</v>
      </c>
      <c r="AI17" s="69" t="s">
        <v>545</v>
      </c>
      <c r="AJ17" s="69"/>
      <c r="AK17" s="139">
        <v>501</v>
      </c>
      <c r="AL17" s="140"/>
      <c r="AM17" s="139">
        <v>502</v>
      </c>
      <c r="AN17" s="140"/>
      <c r="AO17" s="139">
        <v>503</v>
      </c>
      <c r="AP17" s="140"/>
      <c r="AQ17" s="139">
        <v>504</v>
      </c>
      <c r="AR17" s="140"/>
      <c r="AS17" s="139">
        <v>505</v>
      </c>
      <c r="AT17" s="140"/>
      <c r="AU17" s="139">
        <v>506</v>
      </c>
      <c r="AV17" s="140"/>
      <c r="AW17" s="139">
        <v>507</v>
      </c>
      <c r="AX17" s="140"/>
      <c r="AY17" s="139">
        <v>508</v>
      </c>
      <c r="AZ17" s="140"/>
      <c r="BA17" s="139">
        <v>509</v>
      </c>
      <c r="BB17" s="140"/>
      <c r="BC17" s="139">
        <v>510</v>
      </c>
      <c r="BD17" s="140"/>
      <c r="BE17" s="69" t="s">
        <v>545</v>
      </c>
      <c r="BF17" s="69"/>
      <c r="BG17"/>
      <c r="BH17"/>
      <c r="BI17"/>
      <c r="BJ17"/>
      <c r="BK17"/>
      <c r="BL17"/>
      <c r="BM17"/>
      <c r="BN17"/>
      <c r="BO17"/>
      <c r="BP17"/>
      <c r="BQ17"/>
      <c r="BR17"/>
      <c r="BS17"/>
      <c r="BT17" s="2"/>
      <c r="BU17" s="2">
        <v>30</v>
      </c>
      <c r="BV17" s="14" t="str">
        <f>IF(ISERROR(VLOOKUP("Hybrid HIPS"&amp;"_"&amp;BV$4&amp;"_"&amp;$E17,'Turkus Index'!$A:$D,4,FALSE)),"NA",VLOOKUP("Hybrid HIPS"&amp;"_"&amp;BV$4&amp;"_"&amp;$E17,'Turkus Index'!$A:$D,4,FALSE))</f>
        <v>NA</v>
      </c>
      <c r="BW17" s="14" t="str">
        <f>IF(ISERROR(VLOOKUP("Hybrid HIPS"&amp;"_"&amp;BW$4&amp;"_"&amp;$E17,'Turkus Index'!$A:$D,4,FALSE)),"NA",VLOOKUP("Hybrid HIPS"&amp;"_"&amp;BW$4&amp;"_"&amp;$E17,'Turkus Index'!$A:$D,4,FALSE))</f>
        <v>NA</v>
      </c>
      <c r="BX17" s="14" t="str">
        <f>IF(ISERROR(VLOOKUP("Hybrid HIPS"&amp;"_"&amp;BX$4&amp;"_"&amp;$E17,'Turkus Index'!$A:$D,4,FALSE)),"NA",VLOOKUP("Hybrid HIPS"&amp;"_"&amp;BX$4&amp;"_"&amp;$E17,'Turkus Index'!$A:$D,4,FALSE))</f>
        <v>NA</v>
      </c>
      <c r="BY17" s="14" t="str">
        <f>IF(ISERROR(VLOOKUP("Hybrid HIPS"&amp;"_"&amp;BY$4&amp;"_"&amp;$E17,'Turkus Index'!$A:$D,4,FALSE)),"NA",VLOOKUP("Hybrid HIPS"&amp;"_"&amp;BY$4&amp;"_"&amp;$E17,'Turkus Index'!$A:$D,4,FALSE))</f>
        <v>NA</v>
      </c>
      <c r="BZ17" s="14" t="str">
        <f>IF(ISERROR(VLOOKUP("Hybrid HIPS"&amp;"_"&amp;BZ$4&amp;"_"&amp;$E17,'Turkus Index'!$A:$D,4,FALSE)),"NA",VLOOKUP("Hybrid HIPS"&amp;"_"&amp;BZ$4&amp;"_"&amp;$E17,'Turkus Index'!$A:$D,4,FALSE))</f>
        <v>NA</v>
      </c>
      <c r="CA17" s="14" t="str">
        <f>IF(ISERROR(VLOOKUP("Hybrid HIPS"&amp;"_"&amp;CA$4&amp;"_"&amp;$E17,'Turkus Index'!$A:$D,4,FALSE)),"NA",VLOOKUP("Hybrid HIPS"&amp;"_"&amp;CA$4&amp;"_"&amp;$E17,'Turkus Index'!$A:$D,4,FALSE))</f>
        <v>NA</v>
      </c>
      <c r="CB17" s="14" t="str">
        <f>IF(ISERROR(VLOOKUP("Hybrid HIPS"&amp;"_"&amp;CB$4&amp;"_"&amp;$E17,'Turkus Index'!$A:$D,4,FALSE)),"NA",VLOOKUP("Hybrid HIPS"&amp;"_"&amp;CB$4&amp;"_"&amp;$E17,'Turkus Index'!$A:$D,4,FALSE))</f>
        <v>NA</v>
      </c>
      <c r="CC17" s="14" t="str">
        <f>IF(ISERROR(VLOOKUP("Hybrid HIPS"&amp;"_"&amp;CC$4&amp;"_"&amp;$E17,'Turkus Index'!$A:$D,4,FALSE)),"NA",VLOOKUP("Hybrid HIPS"&amp;"_"&amp;CC$4&amp;"_"&amp;$E17,'Turkus Index'!$A:$D,4,FALSE))</f>
        <v>NA</v>
      </c>
      <c r="CD17" s="14" t="str">
        <f>IF(ISERROR(VLOOKUP("Hybrid HIPS"&amp;"_"&amp;CD$4&amp;"_"&amp;$E17,'Turkus Index'!$A:$D,4,FALSE)),"NA",VLOOKUP("Hybrid HIPS"&amp;"_"&amp;CD$4&amp;"_"&amp;$E17,'Turkus Index'!$A:$D,4,FALSE))</f>
        <v>NA</v>
      </c>
      <c r="CE17" s="14" t="str">
        <f>IF(ISERROR(VLOOKUP("Hybrid HIPS"&amp;"_"&amp;CE$4&amp;"_"&amp;$E17,'Turkus Index'!$A:$D,4,FALSE)),"NA",VLOOKUP("Hybrid HIPS"&amp;"_"&amp;CE$4&amp;"_"&amp;$E17,'Turkus Index'!$A:$D,4,FALSE))</f>
        <v>NA</v>
      </c>
      <c r="CF17" s="14" t="str">
        <f>IF(ISERROR(VLOOKUP("Hybrid HIPS"&amp;"_"&amp;CF$4&amp;"_"&amp;$E17,'Turkus Index'!$A:$D,4,FALSE)),"NA",VLOOKUP("Hybrid HIPS"&amp;"_"&amp;CF$4&amp;"_"&amp;$E17,'Turkus Index'!$A:$D,4,FALSE))</f>
        <v>NA</v>
      </c>
      <c r="CG17" s="14" t="str">
        <f>IF(ISERROR(VLOOKUP("Hybrid HIPS"&amp;"_"&amp;CG$4&amp;"_"&amp;$E17,'Turkus Index'!$A:$D,4,FALSE)),"NA",VLOOKUP("Hybrid HIPS"&amp;"_"&amp;CG$4&amp;"_"&amp;$E17,'Turkus Index'!$A:$D,4,FALSE))</f>
        <v>NA</v>
      </c>
      <c r="CH17" s="14" t="str">
        <f>IF(ISERROR(VLOOKUP("Hybrid HIPS"&amp;"_"&amp;CH$4&amp;"_"&amp;$E17,'Turkus Index'!$A:$D,4,FALSE)),"NA",VLOOKUP("Hybrid HIPS"&amp;"_"&amp;CH$4&amp;"_"&amp;$E17,'Turkus Index'!$A:$D,4,FALSE))</f>
        <v>NA</v>
      </c>
      <c r="CI17" s="14" t="str">
        <f>IF(ISERROR(VLOOKUP("Hybrid HIPS"&amp;"_"&amp;CI$4&amp;"_"&amp;$E17,'Turkus Index'!$A:$D,4,FALSE)),"NA",VLOOKUP("Hybrid HIPS"&amp;"_"&amp;CI$4&amp;"_"&amp;$E17,'Turkus Index'!$A:$D,4,FALSE))</f>
        <v>NA</v>
      </c>
      <c r="CJ17" s="14" t="str">
        <f>IF(ISERROR(VLOOKUP("Hybrid HIPS"&amp;"_"&amp;CJ$4&amp;"_"&amp;$E17,'Turkus Index'!$A:$D,4,FALSE)),"NA",VLOOKUP("Hybrid HIPS"&amp;"_"&amp;CJ$4&amp;"_"&amp;$E17,'Turkus Index'!$A:$D,4,FALSE))</f>
        <v>NA</v>
      </c>
      <c r="CK17" s="14" t="str">
        <f>IF(ISERROR(VLOOKUP("Hybrid HIPS"&amp;"_"&amp;CK$4&amp;"_"&amp;$E17,'Turkus Index'!$A:$D,4,FALSE)),"NA",VLOOKUP("Hybrid HIPS"&amp;"_"&amp;CK$4&amp;"_"&amp;$E17,'Turkus Index'!$A:$D,4,FALSE))</f>
        <v>NA</v>
      </c>
      <c r="CL17" s="14" t="str">
        <f>IF(ISERROR(VLOOKUP("Hybrid HIPS"&amp;"_"&amp;CL$4&amp;"_"&amp;$E17,'Turkus Index'!$A:$D,4,FALSE)),"NA",VLOOKUP("Hybrid HIPS"&amp;"_"&amp;CL$4&amp;"_"&amp;$E17,'Turkus Index'!$A:$D,4,FALSE))</f>
        <v>NA</v>
      </c>
      <c r="CM17" s="14" t="str">
        <f>IF(ISERROR(VLOOKUP("Hybrid HIPS"&amp;"_"&amp;CM$4&amp;"_"&amp;$E17,'Turkus Index'!$A:$D,4,FALSE)),"NA",VLOOKUP("Hybrid HIPS"&amp;"_"&amp;CM$4&amp;"_"&amp;$E17,'Turkus Index'!$A:$D,4,FALSE))</f>
        <v>NA</v>
      </c>
      <c r="CN17" s="14" t="str">
        <f>IF(ISERROR(VLOOKUP("Hybrid HIPS"&amp;"_"&amp;CN$4&amp;"_"&amp;$E17,'Turkus Index'!$A:$D,4,FALSE)),"NA",VLOOKUP("Hybrid HIPS"&amp;"_"&amp;CN$4&amp;"_"&amp;$E17,'Turkus Index'!$A:$D,4,FALSE))</f>
        <v>NA</v>
      </c>
      <c r="CO17" s="14" t="str">
        <f t="shared" si="0"/>
        <v>20_30</v>
      </c>
      <c r="CP17" s="14" t="str">
        <f t="shared" si="0"/>
        <v>21_30</v>
      </c>
      <c r="CQ17" s="2">
        <v>30</v>
      </c>
      <c r="CR17" s="2"/>
      <c r="CS17"/>
      <c r="CT17"/>
      <c r="CU17"/>
      <c r="CX17">
        <v>73</v>
      </c>
      <c r="CY17" s="69" t="s">
        <v>545</v>
      </c>
      <c r="CZ17" s="69"/>
      <c r="DA17" s="136" t="str">
        <f t="shared" si="30"/>
        <v>2_73</v>
      </c>
      <c r="DB17" s="137"/>
      <c r="DC17" s="136" t="str">
        <f t="shared" si="2"/>
        <v>3_73</v>
      </c>
      <c r="DD17" s="137"/>
      <c r="DE17" s="136" t="str">
        <f t="shared" si="3"/>
        <v>4_73</v>
      </c>
      <c r="DF17" s="137"/>
      <c r="DG17" s="136" t="str">
        <f t="shared" si="4"/>
        <v>5_73</v>
      </c>
      <c r="DH17" s="137"/>
      <c r="DI17" s="136" t="str">
        <f t="shared" si="5"/>
        <v>6_73</v>
      </c>
      <c r="DJ17" s="137"/>
      <c r="DK17" s="136" t="str">
        <f t="shared" si="6"/>
        <v>7_73</v>
      </c>
      <c r="DL17" s="137"/>
      <c r="DM17" s="136" t="str">
        <f t="shared" si="7"/>
        <v>8_73</v>
      </c>
      <c r="DN17" s="137"/>
      <c r="DO17" s="136" t="str">
        <f t="shared" si="8"/>
        <v>9_73</v>
      </c>
      <c r="DP17" s="137"/>
      <c r="DQ17" s="136" t="str">
        <f t="shared" si="9"/>
        <v>10_73</v>
      </c>
      <c r="DR17" s="137"/>
      <c r="DS17" s="136" t="str">
        <f t="shared" si="10"/>
        <v>11_73</v>
      </c>
      <c r="DT17" s="137"/>
      <c r="DY17" s="2"/>
      <c r="DZ17" s="2">
        <v>30</v>
      </c>
      <c r="EA17" s="14" t="str">
        <f>IF(BV17="NA","",VLOOKUP(BV17,'[1]Missouri Vall Determining Order'!$V:$Z,6,FALSE))</f>
        <v/>
      </c>
      <c r="EB17" s="14" t="str">
        <f>IF(BW17="NA","",VLOOKUP(BW17,'[1]Missouri Vall Determining Order'!$V:$Z,6,FALSE))</f>
        <v/>
      </c>
      <c r="EC17" s="14" t="str">
        <f>IF(BX17="NA","",VLOOKUP(BX17,'[1]Missouri Vall Determining Order'!$V:$Z,6,FALSE))</f>
        <v/>
      </c>
      <c r="ED17" s="14" t="str">
        <f>IF(BY17="NA","",VLOOKUP(BY17,'[1]Missouri Vall Determining Order'!$V:$Z,6,FALSE))</f>
        <v/>
      </c>
      <c r="EE17" s="14" t="str">
        <f>IF(BZ17="NA","",VLOOKUP(BZ17,'[1]Missouri Vall Determining Order'!$V:$Z,6,FALSE))</f>
        <v/>
      </c>
      <c r="EF17" s="14" t="str">
        <f>IF(CA17="NA","",VLOOKUP(CA17,'[1]Missouri Vall Determining Order'!$V:$Z,6,FALSE))</f>
        <v/>
      </c>
      <c r="EG17" s="14" t="str">
        <f>IF(CB17="NA","",VLOOKUP(CB17,'[1]Missouri Vall Determining Order'!$V:$Z,6,FALSE))</f>
        <v/>
      </c>
      <c r="EH17" s="14" t="str">
        <f>IF(CC17="NA","",VLOOKUP(CC17,'[1]Missouri Vall Determining Order'!$V:$Z,6,FALSE))</f>
        <v/>
      </c>
      <c r="EI17" s="14" t="str">
        <f>IF(CD17="NA","",VLOOKUP(CD17,'[1]Missouri Vall Determining Order'!$V:$Z,6,FALSE))</f>
        <v/>
      </c>
      <c r="EJ17" s="14" t="str">
        <f>IF(CE17="NA","",VLOOKUP(CE17,'[1]Missouri Vall Determining Order'!$V:$Z,6,FALSE))</f>
        <v/>
      </c>
      <c r="EK17" s="14" t="str">
        <f>IF(CF17="NA","",VLOOKUP(CF17,'[1]Missouri Vall Determining Order'!$V:$Z,6,FALSE))</f>
        <v/>
      </c>
      <c r="EL17" s="14" t="str">
        <f>IF(CG17="NA","",VLOOKUP(CG17,'[1]Missouri Vall Determining Order'!$V:$Z,6,FALSE))</f>
        <v/>
      </c>
      <c r="EM17" s="14" t="str">
        <f>IF(CH17="NA","",VLOOKUP(CH17,'[1]Missouri Vall Determining Order'!$V:$Z,6,FALSE))</f>
        <v/>
      </c>
      <c r="EN17" s="14" t="str">
        <f>IF(CI17="NA","",VLOOKUP(CI17,'[1]Missouri Vall Determining Order'!$V:$Z,6,FALSE))</f>
        <v/>
      </c>
      <c r="EO17" s="14" t="str">
        <f>IF(CJ17="NA","",VLOOKUP(CJ17,'[1]Missouri Vall Determining Order'!$V:$Z,6,FALSE))</f>
        <v/>
      </c>
      <c r="EP17" s="14" t="str">
        <f>IF(CK17="NA","",VLOOKUP(CK17,'[1]Missouri Vall Determining Order'!$V:$Z,6,FALSE))</f>
        <v/>
      </c>
      <c r="EQ17" s="14" t="str">
        <f>IF(CL17="NA","",VLOOKUP(CL17,'[1]Missouri Vall Determining Order'!$V:$Z,6,FALSE))</f>
        <v/>
      </c>
      <c r="ER17" s="14" t="str">
        <f>IF(CM17="NA","",VLOOKUP(CM17,'[1]Missouri Vall Determining Order'!$V:$Z,6,FALSE))</f>
        <v/>
      </c>
      <c r="ES17" s="14" t="str">
        <f>IF(CN17="NA","",VLOOKUP(CN17,'[1]Missouri Vall Determining Order'!$V:$Z,6,FALSE))</f>
        <v/>
      </c>
      <c r="ET17" s="14">
        <v>22</v>
      </c>
      <c r="EU17" s="14">
        <v>22</v>
      </c>
      <c r="EV17" s="2">
        <v>30</v>
      </c>
      <c r="EW17" s="2"/>
      <c r="EX17"/>
      <c r="EY17"/>
      <c r="EZ17" s="2"/>
      <c r="FA17" s="2">
        <v>30</v>
      </c>
      <c r="FB17" s="14" t="s">
        <v>629</v>
      </c>
      <c r="FC17" s="14" t="s">
        <v>629</v>
      </c>
      <c r="FD17" s="14" t="s">
        <v>629</v>
      </c>
      <c r="FE17" s="14" t="s">
        <v>629</v>
      </c>
      <c r="FF17" s="14" t="s">
        <v>629</v>
      </c>
      <c r="FG17" s="14" t="s">
        <v>629</v>
      </c>
      <c r="FH17" s="14" t="s">
        <v>629</v>
      </c>
      <c r="FI17" s="14" t="s">
        <v>629</v>
      </c>
      <c r="FJ17" s="14" t="s">
        <v>629</v>
      </c>
      <c r="FK17" s="14" t="s">
        <v>629</v>
      </c>
      <c r="FL17" s="14" t="s">
        <v>629</v>
      </c>
      <c r="FM17" s="14" t="s">
        <v>629</v>
      </c>
      <c r="FN17" s="14" t="s">
        <v>629</v>
      </c>
      <c r="FO17" s="14" t="s">
        <v>629</v>
      </c>
      <c r="FP17" s="14" t="s">
        <v>629</v>
      </c>
      <c r="FQ17" s="14" t="s">
        <v>629</v>
      </c>
      <c r="FR17" s="14" t="s">
        <v>629</v>
      </c>
      <c r="FS17" s="14" t="s">
        <v>629</v>
      </c>
      <c r="FT17" s="14" t="s">
        <v>629</v>
      </c>
      <c r="FU17" s="14">
        <v>19</v>
      </c>
      <c r="FV17" s="14">
        <v>20</v>
      </c>
      <c r="FW17" s="2">
        <v>30</v>
      </c>
      <c r="FX17" s="2"/>
      <c r="FY17"/>
      <c r="GB17">
        <v>73</v>
      </c>
      <c r="GC17" s="69" t="s">
        <v>545</v>
      </c>
      <c r="GD17" s="69"/>
      <c r="GE17" s="136">
        <v>22</v>
      </c>
      <c r="GF17" s="137"/>
      <c r="GG17" s="136">
        <f t="shared" si="11"/>
        <v>23</v>
      </c>
      <c r="GH17" s="137"/>
      <c r="GI17" s="136">
        <f t="shared" si="12"/>
        <v>24</v>
      </c>
      <c r="GJ17" s="137"/>
      <c r="GK17" s="136">
        <f t="shared" si="13"/>
        <v>25</v>
      </c>
      <c r="GL17" s="137"/>
      <c r="GM17" s="136">
        <f t="shared" si="14"/>
        <v>26</v>
      </c>
      <c r="GN17" s="137"/>
      <c r="GO17" s="136">
        <f t="shared" si="15"/>
        <v>27</v>
      </c>
      <c r="GP17" s="137"/>
      <c r="GQ17" s="136">
        <f t="shared" si="16"/>
        <v>28</v>
      </c>
      <c r="GR17" s="137"/>
      <c r="GS17" s="136">
        <f t="shared" si="17"/>
        <v>29</v>
      </c>
      <c r="GT17" s="137"/>
      <c r="GU17" s="136">
        <f t="shared" si="18"/>
        <v>30</v>
      </c>
      <c r="GV17" s="137"/>
      <c r="GW17" s="136">
        <f t="shared" si="19"/>
        <v>31</v>
      </c>
      <c r="GX17" s="137"/>
      <c r="HF17">
        <v>73</v>
      </c>
      <c r="HG17" s="69" t="s">
        <v>545</v>
      </c>
      <c r="HH17" s="69"/>
      <c r="HI17" s="136">
        <v>71</v>
      </c>
      <c r="HJ17" s="137"/>
      <c r="HK17" s="136">
        <v>71</v>
      </c>
      <c r="HL17" s="137"/>
      <c r="HM17" s="136">
        <v>71</v>
      </c>
      <c r="HN17" s="137"/>
      <c r="HO17" s="136">
        <v>71</v>
      </c>
      <c r="HP17" s="137"/>
      <c r="HQ17" s="136">
        <v>71</v>
      </c>
      <c r="HR17" s="137"/>
      <c r="HS17" s="136">
        <v>71</v>
      </c>
      <c r="HT17" s="137"/>
      <c r="HU17" s="136">
        <v>71</v>
      </c>
      <c r="HV17" s="137"/>
      <c r="HW17" s="136">
        <v>71</v>
      </c>
      <c r="HX17" s="137"/>
      <c r="HY17" s="136">
        <v>71</v>
      </c>
      <c r="HZ17" s="137"/>
      <c r="IA17" s="136">
        <v>71</v>
      </c>
      <c r="IB17" s="137"/>
      <c r="IC17" t="str">
        <f t="shared" si="31"/>
        <v>Same</v>
      </c>
      <c r="IJ17" s="2"/>
      <c r="IK17" s="2">
        <v>30</v>
      </c>
      <c r="IL17" s="14" t="str">
        <f>IF(ISERROR(VLOOKUP("Hybrid HIPS_"&amp;IL$4&amp;"_"&amp;$IK17,'Turkus Index'!$A:$D,4,FALSE)),"",VLOOKUP("Hybrid HIPS_"&amp;IL$4&amp;"_"&amp;$IK17,'Turkus Index'!$A:$D,4,FALSE))</f>
        <v/>
      </c>
      <c r="IM17" s="14" t="str">
        <f>IF(ISERROR(VLOOKUP("Hybrid HIPS_"&amp;IM$4&amp;"_"&amp;$IK17,'Turkus Index'!$A:$D,4,FALSE)),"",VLOOKUP("Hybrid HIPS_"&amp;IM$4&amp;"_"&amp;$IK17,'Turkus Index'!$A:$D,4,FALSE))</f>
        <v/>
      </c>
      <c r="IN17" s="14" t="str">
        <f>IF(ISERROR(VLOOKUP("Hybrid HIPS_"&amp;IN$4&amp;"_"&amp;$IK17,'Turkus Index'!$A:$D,4,FALSE)),"",VLOOKUP("Hybrid HIPS_"&amp;IN$4&amp;"_"&amp;$IK17,'Turkus Index'!$A:$D,4,FALSE))</f>
        <v/>
      </c>
      <c r="IO17" s="14" t="str">
        <f>IF(ISERROR(VLOOKUP("Hybrid HIPS_"&amp;IO$4&amp;"_"&amp;$IK17,'Turkus Index'!$A:$D,4,FALSE)),"",VLOOKUP("Hybrid HIPS_"&amp;IO$4&amp;"_"&amp;$IK17,'Turkus Index'!$A:$D,4,FALSE))</f>
        <v/>
      </c>
      <c r="IP17" s="14" t="str">
        <f>IF(ISERROR(VLOOKUP("Hybrid HIPS_"&amp;IP$4&amp;"_"&amp;$IK17,'Turkus Index'!$A:$D,4,FALSE)),"",VLOOKUP("Hybrid HIPS_"&amp;IP$4&amp;"_"&amp;$IK17,'Turkus Index'!$A:$D,4,FALSE))</f>
        <v/>
      </c>
      <c r="IQ17" s="14" t="str">
        <f>IF(ISERROR(VLOOKUP("Hybrid HIPS_"&amp;IQ$4&amp;"_"&amp;$IK17,'Turkus Index'!$A:$D,4,FALSE)),"",VLOOKUP("Hybrid HIPS_"&amp;IQ$4&amp;"_"&amp;$IK17,'Turkus Index'!$A:$D,4,FALSE))</f>
        <v/>
      </c>
      <c r="IR17" s="14" t="str">
        <f>IF(ISERROR(VLOOKUP("Hybrid HIPS_"&amp;IR$4&amp;"_"&amp;$IK17,'Turkus Index'!$A:$D,4,FALSE)),"",VLOOKUP("Hybrid HIPS_"&amp;IR$4&amp;"_"&amp;$IK17,'Turkus Index'!$A:$D,4,FALSE))</f>
        <v/>
      </c>
      <c r="IS17" s="14" t="str">
        <f>IF(ISERROR(VLOOKUP("Hybrid HIPS_"&amp;IS$4&amp;"_"&amp;$IK17,'Turkus Index'!$A:$D,4,FALSE)),"",VLOOKUP("Hybrid HIPS_"&amp;IS$4&amp;"_"&amp;$IK17,'Turkus Index'!$A:$D,4,FALSE))</f>
        <v/>
      </c>
      <c r="IT17" s="14" t="str">
        <f>IF(ISERROR(VLOOKUP("Hybrid HIPS_"&amp;IT$4&amp;"_"&amp;$IK17,'Turkus Index'!$A:$D,4,FALSE)),"",VLOOKUP("Hybrid HIPS_"&amp;IT$4&amp;"_"&amp;$IK17,'Turkus Index'!$A:$D,4,FALSE))</f>
        <v/>
      </c>
      <c r="IU17" s="14" t="str">
        <f>IF(ISERROR(VLOOKUP("Hybrid HIPS_"&amp;IU$4&amp;"_"&amp;$IK17,'Turkus Index'!$A:$D,4,FALSE)),"",VLOOKUP("Hybrid HIPS_"&amp;IU$4&amp;"_"&amp;$IK17,'Turkus Index'!$A:$D,4,FALSE))</f>
        <v/>
      </c>
      <c r="IV17" s="14" t="str">
        <f>IF(ISERROR(VLOOKUP("Hybrid HIPS_"&amp;IV$4&amp;"_"&amp;$IK17,'Turkus Index'!$A:$D,4,FALSE)),"",VLOOKUP("Hybrid HIPS_"&amp;IV$4&amp;"_"&amp;$IK17,'Turkus Index'!$A:$D,4,FALSE))</f>
        <v/>
      </c>
      <c r="IW17" s="14" t="str">
        <f>IF(ISERROR(VLOOKUP("Hybrid HIPS_"&amp;IW$4&amp;"_"&amp;$IK17,'Turkus Index'!$A:$D,4,FALSE)),"",VLOOKUP("Hybrid HIPS_"&amp;IW$4&amp;"_"&amp;$IK17,'Turkus Index'!$A:$D,4,FALSE))</f>
        <v/>
      </c>
      <c r="IX17" s="14" t="str">
        <f>IF(ISERROR(VLOOKUP("Hybrid HIPS_"&amp;IX$4&amp;"_"&amp;$IK17,'Turkus Index'!$A:$D,4,FALSE)),"",VLOOKUP("Hybrid HIPS_"&amp;IX$4&amp;"_"&amp;$IK17,'Turkus Index'!$A:$D,4,FALSE))</f>
        <v/>
      </c>
      <c r="IY17" s="14" t="str">
        <f>IF(ISERROR(VLOOKUP("Hybrid HIPS_"&amp;IY$4&amp;"_"&amp;$IK17,'Turkus Index'!$A:$D,4,FALSE)),"",VLOOKUP("Hybrid HIPS_"&amp;IY$4&amp;"_"&amp;$IK17,'Turkus Index'!$A:$D,4,FALSE))</f>
        <v/>
      </c>
      <c r="IZ17" s="14" t="str">
        <f>IF(ISERROR(VLOOKUP("Hybrid HIPS_"&amp;IZ$4&amp;"_"&amp;$IK17,'Turkus Index'!$A:$D,4,FALSE)),"",VLOOKUP("Hybrid HIPS_"&amp;IZ$4&amp;"_"&amp;$IK17,'Turkus Index'!$A:$D,4,FALSE))</f>
        <v/>
      </c>
      <c r="JA17" s="14" t="str">
        <f>IF(ISERROR(VLOOKUP("Hybrid HIPS_"&amp;JA$4&amp;"_"&amp;$IK17,'Turkus Index'!$A:$D,4,FALSE)),"",VLOOKUP("Hybrid HIPS_"&amp;JA$4&amp;"_"&amp;$IK17,'Turkus Index'!$A:$D,4,FALSE))</f>
        <v/>
      </c>
      <c r="JB17" s="14" t="str">
        <f>IF(ISERROR(VLOOKUP("Hybrid HIPS_"&amp;JB$4&amp;"_"&amp;$IK17,'Turkus Index'!$A:$D,4,FALSE)),"",VLOOKUP("Hybrid HIPS_"&amp;JB$4&amp;"_"&amp;$IK17,'Turkus Index'!$A:$D,4,FALSE))</f>
        <v/>
      </c>
      <c r="JC17" s="14" t="str">
        <f>IF(ISERROR(VLOOKUP("Hybrid HIPS_"&amp;JC$4&amp;"_"&amp;$IK17,'Turkus Index'!$A:$D,4,FALSE)),"",VLOOKUP("Hybrid HIPS_"&amp;JC$4&amp;"_"&amp;$IK17,'Turkus Index'!$A:$D,4,FALSE))</f>
        <v/>
      </c>
      <c r="JD17" s="14" t="str">
        <f>IF(ISERROR(VLOOKUP("Hybrid HIPS_"&amp;JD$4&amp;"_"&amp;$IK17,'Turkus Index'!$A:$D,4,FALSE)),"",VLOOKUP("Hybrid HIPS_"&amp;JD$4&amp;"_"&amp;$IK17,'Turkus Index'!$A:$D,4,FALSE))</f>
        <v/>
      </c>
      <c r="JE17" s="14">
        <f>IF(ISERROR(VLOOKUP("Hybrid HIPS_"&amp;JE$4&amp;"_"&amp;$IK17,'Turkus Index'!$A:$D,4,FALSE)),"",VLOOKUP("Hybrid HIPS_"&amp;JE$4&amp;"_"&amp;$IK17,'Turkus Index'!$A:$D,4,FALSE))</f>
        <v>125</v>
      </c>
      <c r="JF17" s="14">
        <f>IF(ISERROR(VLOOKUP("Hybrid HIPS_"&amp;JF$4&amp;"_"&amp;$IK17,'Turkus Index'!$A:$D,4,FALSE)),"",VLOOKUP("Hybrid HIPS_"&amp;JF$4&amp;"_"&amp;$IK17,'Turkus Index'!$A:$D,4,FALSE))</f>
        <v>126</v>
      </c>
      <c r="JG17" s="2">
        <v>30</v>
      </c>
      <c r="JH17" s="2"/>
      <c r="JI17"/>
      <c r="JL17">
        <v>73</v>
      </c>
      <c r="JM17" s="69" t="s">
        <v>545</v>
      </c>
      <c r="JN17" s="69"/>
      <c r="JO17" s="136">
        <f>IF(ISERROR(VLOOKUP("Inbred HIPS_"&amp;JO$4&amp;"_"&amp;$JL17,'Turkus Index'!$A:$D,4,FALSE)),"",VLOOKUP("inbred HIPS_"&amp;JO$4&amp;"_"&amp;$JL17,'Turkus Index'!$A:$D,4,FALSE))</f>
        <v>501</v>
      </c>
      <c r="JP17" s="137"/>
      <c r="JQ17" s="136">
        <f>IF(ISERROR(VLOOKUP("Inbred HIPS_"&amp;JQ$4&amp;"_"&amp;$JL17,'Turkus Index'!$A:$D,4,FALSE)),"",VLOOKUP("inbred HIPS_"&amp;JQ$4&amp;"_"&amp;$JL17,'Turkus Index'!$A:$D,4,FALSE))</f>
        <v>502</v>
      </c>
      <c r="JR17" s="137"/>
      <c r="JS17" s="136">
        <f>IF(ISERROR(VLOOKUP("Inbred HIPS_"&amp;JS$4&amp;"_"&amp;$JL17,'Turkus Index'!$A:$D,4,FALSE)),"",VLOOKUP("inbred HIPS_"&amp;JS$4&amp;"_"&amp;$JL17,'Turkus Index'!$A:$D,4,FALSE))</f>
        <v>503</v>
      </c>
      <c r="JT17" s="137"/>
      <c r="JU17" s="136">
        <f>IF(ISERROR(VLOOKUP("Inbred HIPS_"&amp;JU$4&amp;"_"&amp;$JL17,'Turkus Index'!$A:$D,4,FALSE)),"",VLOOKUP("inbred HIPS_"&amp;JU$4&amp;"_"&amp;$JL17,'Turkus Index'!$A:$D,4,FALSE))</f>
        <v>504</v>
      </c>
      <c r="JV17" s="137"/>
      <c r="JW17" s="136">
        <f>IF(ISERROR(VLOOKUP("Inbred HIPS_"&amp;JW$4&amp;"_"&amp;$JL17,'Turkus Index'!$A:$D,4,FALSE)),"",VLOOKUP("inbred HIPS_"&amp;JW$4&amp;"_"&amp;$JL17,'Turkus Index'!$A:$D,4,FALSE))</f>
        <v>505</v>
      </c>
      <c r="JX17" s="137"/>
      <c r="JY17" s="136">
        <f>IF(ISERROR(VLOOKUP("Inbred HIPS_"&amp;JY$4&amp;"_"&amp;$JL17,'Turkus Index'!$A:$D,4,FALSE)),"",VLOOKUP("inbred HIPS_"&amp;JY$4&amp;"_"&amp;$JL17,'Turkus Index'!$A:$D,4,FALSE))</f>
        <v>506</v>
      </c>
      <c r="JZ17" s="137"/>
      <c r="KA17" s="136">
        <f>IF(ISERROR(VLOOKUP("Inbred HIPS_"&amp;KA$4&amp;"_"&amp;$JL17,'Turkus Index'!$A:$D,4,FALSE)),"",VLOOKUP("inbred HIPS_"&amp;KA$4&amp;"_"&amp;$JL17,'Turkus Index'!$A:$D,4,FALSE))</f>
        <v>507</v>
      </c>
      <c r="KB17" s="137"/>
      <c r="KC17" s="136">
        <f>IF(ISERROR(VLOOKUP("Inbred HIPS_"&amp;KC$4&amp;"_"&amp;$JL17,'Turkus Index'!$A:$D,4,FALSE)),"",VLOOKUP("inbred HIPS_"&amp;KC$4&amp;"_"&amp;$JL17,'Turkus Index'!$A:$D,4,FALSE))</f>
        <v>508</v>
      </c>
      <c r="KD17" s="137"/>
      <c r="KE17" s="136">
        <f>IF(ISERROR(VLOOKUP("Inbred HIPS_"&amp;KE$4&amp;"_"&amp;$JL17,'Turkus Index'!$A:$D,4,FALSE)),"",VLOOKUP("inbred HIPS_"&amp;KE$4&amp;"_"&amp;$JL17,'Turkus Index'!$A:$D,4,FALSE))</f>
        <v>509</v>
      </c>
      <c r="KF17" s="137"/>
      <c r="KG17" s="136">
        <f>IF(ISERROR(VLOOKUP("Inbred HIPS_"&amp;KG$4&amp;"_"&amp;$JL17,'Turkus Index'!$A:$D,4,FALSE)),"",VLOOKUP("inbred HIPS_"&amp;KG$4&amp;"_"&amp;$JL17,'Turkus Index'!$A:$D,4,FALSE))</f>
        <v>510</v>
      </c>
      <c r="KH17" s="137"/>
      <c r="KM17" s="2"/>
      <c r="KN17" s="2">
        <v>30</v>
      </c>
      <c r="KO17" s="14" t="str">
        <f>IF(ISERROR(VLOOKUP("Hybrid HIPS_"&amp;KO$4&amp;"_"&amp;$KN17,'[1]Missouri Valley Hybrid HIPS'!$A:$P,15,FALSE)),"",VLOOKUP("Hybrid HIPS_"&amp;KO$4&amp;"_"&amp;$KN17,'[1]Missouri Valley Hybrid HIPS'!$A:$P,15,FALSE))</f>
        <v/>
      </c>
      <c r="KP17" s="14" t="str">
        <f>IF(ISERROR(VLOOKUP("Hybrid HIPS_"&amp;KP$4&amp;"_"&amp;$KN17,'[1]Missouri Valley Hybrid HIPS'!$A:$P,15,FALSE)),"",VLOOKUP("Hybrid HIPS_"&amp;KP$4&amp;"_"&amp;$KN17,'[1]Missouri Valley Hybrid HIPS'!$A:$P,15,FALSE))</f>
        <v/>
      </c>
      <c r="KQ17" s="14" t="str">
        <f>IF(ISERROR(VLOOKUP("Hybrid HIPS_"&amp;KQ$4&amp;"_"&amp;$KN17,'[1]Missouri Valley Hybrid HIPS'!$A:$P,15,FALSE)),"",VLOOKUP("Hybrid HIPS_"&amp;KQ$4&amp;"_"&amp;$KN17,'[1]Missouri Valley Hybrid HIPS'!$A:$P,15,FALSE))</f>
        <v/>
      </c>
      <c r="KR17" s="14" t="str">
        <f>IF(ISERROR(VLOOKUP("Hybrid HIPS_"&amp;KR$4&amp;"_"&amp;$KN17,'[1]Missouri Valley Hybrid HIPS'!$A:$P,15,FALSE)),"",VLOOKUP("Hybrid HIPS_"&amp;KR$4&amp;"_"&amp;$KN17,'[1]Missouri Valley Hybrid HIPS'!$A:$P,15,FALSE))</f>
        <v/>
      </c>
      <c r="KS17" s="14" t="str">
        <f>IF(ISERROR(VLOOKUP("Hybrid HIPS_"&amp;KS$4&amp;"_"&amp;$KN17,'[1]Missouri Valley Hybrid HIPS'!$A:$P,15,FALSE)),"",VLOOKUP("Hybrid HIPS_"&amp;KS$4&amp;"_"&amp;$KN17,'[1]Missouri Valley Hybrid HIPS'!$A:$P,15,FALSE))</f>
        <v/>
      </c>
      <c r="KT17" s="14" t="str">
        <f>IF(ISERROR(VLOOKUP("Hybrid HIPS_"&amp;KT$4&amp;"_"&amp;$KN17,'[1]Missouri Valley Hybrid HIPS'!$A:$P,15,FALSE)),"",VLOOKUP("Hybrid HIPS_"&amp;KT$4&amp;"_"&amp;$KN17,'[1]Missouri Valley Hybrid HIPS'!$A:$P,15,FALSE))</f>
        <v/>
      </c>
      <c r="KU17" s="14" t="str">
        <f>IF(ISERROR(VLOOKUP("Hybrid HIPS_"&amp;KU$4&amp;"_"&amp;$KN17,'[1]Missouri Valley Hybrid HIPS'!$A:$P,15,FALSE)),"",VLOOKUP("Hybrid HIPS_"&amp;KU$4&amp;"_"&amp;$KN17,'[1]Missouri Valley Hybrid HIPS'!$A:$P,15,FALSE))</f>
        <v/>
      </c>
      <c r="KV17" s="14" t="str">
        <f>IF(ISERROR(VLOOKUP("Hybrid HIPS_"&amp;KV$4&amp;"_"&amp;$KN17,'[1]Missouri Valley Hybrid HIPS'!$A:$P,15,FALSE)),"",VLOOKUP("Hybrid HIPS_"&amp;KV$4&amp;"_"&amp;$KN17,'[1]Missouri Valley Hybrid HIPS'!$A:$P,15,FALSE))</f>
        <v/>
      </c>
      <c r="KW17" s="14" t="str">
        <f>IF(ISERROR(VLOOKUP("Hybrid HIPS_"&amp;KW$4&amp;"_"&amp;$KN17,'[1]Missouri Valley Hybrid HIPS'!$A:$P,15,FALSE)),"",VLOOKUP("Hybrid HIPS_"&amp;KW$4&amp;"_"&amp;$KN17,'[1]Missouri Valley Hybrid HIPS'!$A:$P,15,FALSE))</f>
        <v/>
      </c>
      <c r="KX17" s="14" t="str">
        <f>IF(ISERROR(VLOOKUP("Hybrid HIPS_"&amp;KX$4&amp;"_"&amp;$KN17,'[1]Missouri Valley Hybrid HIPS'!$A:$P,15,FALSE)),"",VLOOKUP("Hybrid HIPS_"&amp;KX$4&amp;"_"&amp;$KN17,'[1]Missouri Valley Hybrid HIPS'!$A:$P,15,FALSE))</f>
        <v/>
      </c>
      <c r="KY17" s="14" t="str">
        <f>IF(ISERROR(VLOOKUP("Hybrid HIPS_"&amp;KY$4&amp;"_"&amp;$KN17,'[1]Missouri Valley Hybrid HIPS'!$A:$P,15,FALSE)),"",VLOOKUP("Hybrid HIPS_"&amp;KY$4&amp;"_"&amp;$KN17,'[1]Missouri Valley Hybrid HIPS'!$A:$P,15,FALSE))</f>
        <v/>
      </c>
      <c r="KZ17" s="14" t="str">
        <f>IF(ISERROR(VLOOKUP("Hybrid HIPS_"&amp;KZ$4&amp;"_"&amp;$KN17,'[1]Missouri Valley Hybrid HIPS'!$A:$P,15,FALSE)),"",VLOOKUP("Hybrid HIPS_"&amp;KZ$4&amp;"_"&amp;$KN17,'[1]Missouri Valley Hybrid HIPS'!$A:$P,15,FALSE))</f>
        <v/>
      </c>
      <c r="LA17" s="14" t="str">
        <f>IF(ISERROR(VLOOKUP("Hybrid HIPS_"&amp;LA$4&amp;"_"&amp;$KN17,'[1]Missouri Valley Hybrid HIPS'!$A:$P,15,FALSE)),"",VLOOKUP("Hybrid HIPS_"&amp;LA$4&amp;"_"&amp;$KN17,'[1]Missouri Valley Hybrid HIPS'!$A:$P,15,FALSE))</f>
        <v/>
      </c>
      <c r="LB17" s="14" t="str">
        <f>IF(ISERROR(VLOOKUP("Hybrid HIPS_"&amp;LB$4&amp;"_"&amp;$KN17,'[1]Missouri Valley Hybrid HIPS'!$A:$P,15,FALSE)),"",VLOOKUP("Hybrid HIPS_"&amp;LB$4&amp;"_"&amp;$KN17,'[1]Missouri Valley Hybrid HIPS'!$A:$P,15,FALSE))</f>
        <v/>
      </c>
      <c r="LC17" s="14" t="str">
        <f>IF(ISERROR(VLOOKUP("Hybrid HIPS_"&amp;LC$4&amp;"_"&amp;$KN17,'[1]Missouri Valley Hybrid HIPS'!$A:$P,15,FALSE)),"",VLOOKUP("Hybrid HIPS_"&amp;LC$4&amp;"_"&amp;$KN17,'[1]Missouri Valley Hybrid HIPS'!$A:$P,15,FALSE))</f>
        <v/>
      </c>
      <c r="LD17" s="14" t="str">
        <f>IF(ISERROR(VLOOKUP("Hybrid HIPS_"&amp;LD$4&amp;"_"&amp;$KN17,'[1]Missouri Valley Hybrid HIPS'!$A:$P,15,FALSE)),"",VLOOKUP("Hybrid HIPS_"&amp;LD$4&amp;"_"&amp;$KN17,'[1]Missouri Valley Hybrid HIPS'!$A:$P,15,FALSE))</f>
        <v/>
      </c>
      <c r="LE17" s="14" t="str">
        <f>IF(ISERROR(VLOOKUP("Hybrid HIPS_"&amp;LE$4&amp;"_"&amp;$KN17,'[1]Missouri Valley Hybrid HIPS'!$A:$P,15,FALSE)),"",VLOOKUP("Hybrid HIPS_"&amp;LE$4&amp;"_"&amp;$KN17,'[1]Missouri Valley Hybrid HIPS'!$A:$P,15,FALSE))</f>
        <v/>
      </c>
      <c r="LF17" s="14" t="str">
        <f>IF(ISERROR(VLOOKUP("Hybrid HIPS_"&amp;LF$4&amp;"_"&amp;$KN17,'[1]Missouri Valley Hybrid HIPS'!$A:$P,15,FALSE)),"",VLOOKUP("Hybrid HIPS_"&amp;LF$4&amp;"_"&amp;$KN17,'[1]Missouri Valley Hybrid HIPS'!$A:$P,15,FALSE))</f>
        <v/>
      </c>
      <c r="LG17" s="14" t="str">
        <f>IF(ISERROR(VLOOKUP("Hybrid HIPS_"&amp;LG$4&amp;"_"&amp;$KN17,'[1]Missouri Valley Hybrid HIPS'!$A:$P,15,FALSE)),"",VLOOKUP("Hybrid HIPS_"&amp;LG$4&amp;"_"&amp;$KN17,'[1]Missouri Valley Hybrid HIPS'!$A:$P,15,FALSE))</f>
        <v/>
      </c>
      <c r="LH17" s="14">
        <f>IF(ISERROR(VLOOKUP("Hybrid HIPS_"&amp;LH$4&amp;"_"&amp;$KN17,'[1]Missouri Valley Hybrid HIPS'!$A:$P,15,FALSE)),"",VLOOKUP("Hybrid HIPS_"&amp;LH$4&amp;"_"&amp;$KN17,'[1]Missouri Valley Hybrid HIPS'!$A:$P,15,FALSE))</f>
        <v>1744177</v>
      </c>
      <c r="LI17" s="14">
        <f>IF(ISERROR(VLOOKUP("Hybrid HIPS_"&amp;LI$4&amp;"_"&amp;$KN17,'[1]Missouri Valley Hybrid HIPS'!$A:$P,15,FALSE)),"",VLOOKUP("Hybrid HIPS_"&amp;LI$4&amp;"_"&amp;$KN17,'[1]Missouri Valley Hybrid HIPS'!$A:$P,15,FALSE))</f>
        <v>1744175</v>
      </c>
      <c r="LJ17" s="2">
        <v>30</v>
      </c>
      <c r="LK17" s="2"/>
      <c r="LL17"/>
      <c r="LO17">
        <v>73</v>
      </c>
      <c r="LP17" s="69"/>
      <c r="LQ17" s="69"/>
      <c r="LR17" s="136">
        <f>IF(ISERROR(VLOOKUP("Inbred HIPS_"&amp;LR$4&amp;"_"&amp;$LO17,'[1]Missouri Valley Inbred HIPS'!$A:$P,15,FALSE)),"",VLOOKUP("Inbred HIPS_"&amp;LR$4&amp;"_"&amp;$LO17,'[1]Missouri Valley Inbred HIPS'!$A:$P,15,FALSE))</f>
        <v>1729645</v>
      </c>
      <c r="LS17" s="137"/>
      <c r="LT17" s="136">
        <f>IF(ISERROR(VLOOKUP("Inbred HIPS_"&amp;LT$4&amp;"_"&amp;$LO17,'[1]Missouri Valley Inbred HIPS'!$A:$P,15,FALSE)),"",VLOOKUP("Inbred HIPS_"&amp;LT$4&amp;"_"&amp;$LO17,'[1]Missouri Valley Inbred HIPS'!$A:$P,15,FALSE))</f>
        <v>1729708</v>
      </c>
      <c r="LU17" s="137"/>
      <c r="LV17" s="136">
        <f>IF(ISERROR(VLOOKUP("Inbred HIPS_"&amp;LV$4&amp;"_"&amp;$LO17,'[1]Missouri Valley Inbred HIPS'!$A:$P,15,FALSE)),"",VLOOKUP("Inbred HIPS_"&amp;LV$4&amp;"_"&amp;$LO17,'[1]Missouri Valley Inbred HIPS'!$A:$P,15,FALSE))</f>
        <v>1729552</v>
      </c>
      <c r="LW17" s="137"/>
      <c r="LX17" s="136">
        <f>IF(ISERROR(VLOOKUP("Inbred HIPS_"&amp;LX$4&amp;"_"&amp;$LO17,'[1]Missouri Valley Inbred HIPS'!$A:$P,15,FALSE)),"",VLOOKUP("Inbred HIPS_"&amp;LX$4&amp;"_"&amp;$LO17,'[1]Missouri Valley Inbred HIPS'!$A:$P,15,FALSE))</f>
        <v>1729538</v>
      </c>
      <c r="LY17" s="137"/>
      <c r="LZ17" s="136">
        <f>IF(ISERROR(VLOOKUP("Inbred HIPS_"&amp;LZ$4&amp;"_"&amp;$LO17,'[1]Missouri Valley Inbred HIPS'!$A:$P,15,FALSE)),"",VLOOKUP("Inbred HIPS_"&amp;LZ$4&amp;"_"&amp;$LO17,'[1]Missouri Valley Inbred HIPS'!$A:$P,15,FALSE))</f>
        <v>1729559</v>
      </c>
      <c r="MA17" s="137"/>
      <c r="MB17" s="136">
        <f>IF(ISERROR(VLOOKUP("Inbred HIPS_"&amp;MB$4&amp;"_"&amp;$LO17,'[1]Missouri Valley Inbred HIPS'!$A:$P,15,FALSE)),"",VLOOKUP("Inbred HIPS_"&amp;MB$4&amp;"_"&amp;$LO17,'[1]Missouri Valley Inbred HIPS'!$A:$P,15,FALSE))</f>
        <v>1729465</v>
      </c>
      <c r="MC17" s="137"/>
      <c r="MD17" s="136">
        <f>IF(ISERROR(VLOOKUP("Inbred HIPS_"&amp;MD$4&amp;"_"&amp;$LO17,'[1]Missouri Valley Inbred HIPS'!$A:$P,15,FALSE)),"",VLOOKUP("Inbred HIPS_"&amp;MD$4&amp;"_"&amp;$LO17,'[1]Missouri Valley Inbred HIPS'!$A:$P,15,FALSE))</f>
        <v>1729560</v>
      </c>
      <c r="ME17" s="137"/>
      <c r="MF17" s="136">
        <f>IF(ISERROR(VLOOKUP("Inbred HIPS_"&amp;MF$4&amp;"_"&amp;$LO17,'[1]Missouri Valley Inbred HIPS'!$A:$P,15,FALSE)),"",VLOOKUP("Inbred HIPS_"&amp;MF$4&amp;"_"&amp;$LO17,'[1]Missouri Valley Inbred HIPS'!$A:$P,15,FALSE))</f>
        <v>1729415</v>
      </c>
      <c r="MG17" s="137"/>
      <c r="MH17" s="136">
        <f>IF(ISERROR(VLOOKUP("Inbred HIPS_"&amp;MH$4&amp;"_"&amp;$LO17,'[1]Missouri Valley Inbred HIPS'!$A:$P,15,FALSE)),"",VLOOKUP("Inbred HIPS_"&amp;MH$4&amp;"_"&amp;$LO17,'[1]Missouri Valley Inbred HIPS'!$A:$P,15,FALSE))</f>
        <v>1729483</v>
      </c>
      <c r="MI17" s="137"/>
      <c r="MJ17" s="136">
        <f>IF(ISERROR(VLOOKUP("Inbred HIPS_"&amp;MJ$4&amp;"_"&amp;$LO17,'[1]Missouri Valley Inbred HIPS'!$A:$P,15,FALSE)),"",VLOOKUP("Inbred HIPS_"&amp;MJ$4&amp;"_"&amp;$LO17,'[1]Missouri Valley Inbred HIPS'!$A:$P,15,FALSE))</f>
        <v>1729449</v>
      </c>
      <c r="MK17" s="137"/>
      <c r="MQ17" s="2"/>
      <c r="MR17" s="2">
        <v>30</v>
      </c>
      <c r="MS17" s="14" t="str">
        <f>IF(ISERROR(VLOOKUP("Hybrid HIPS_"&amp;MS$4&amp;"_"&amp;$KN17,'[1]Missouri Valley Hybrid HIPS'!$A:$P,15,FALSE)),"",VLOOKUP("Hybrid HIPS_"&amp;MS$4&amp;"_"&amp;$KN17,'[1]Missouri Valley Hybrid HIPS'!$A:$P,15,FALSE))</f>
        <v/>
      </c>
      <c r="MT17" s="14" t="str">
        <f>IF(ISERROR(VLOOKUP("Hybrid HIPS_"&amp;MT$4&amp;"_"&amp;$KN17,'[1]Missouri Valley Hybrid HIPS'!$A:$P,15,FALSE)),"",VLOOKUP("Hybrid HIPS_"&amp;MT$4&amp;"_"&amp;$KN17,'[1]Missouri Valley Hybrid HIPS'!$A:$P,15,FALSE))</f>
        <v/>
      </c>
      <c r="MU17" s="14" t="str">
        <f>IF(ISERROR(VLOOKUP("Hybrid HIPS_"&amp;MU$4&amp;"_"&amp;$KN17,'[1]Missouri Valley Hybrid HIPS'!$A:$P,15,FALSE)),"",VLOOKUP("Hybrid HIPS_"&amp;MU$4&amp;"_"&amp;$KN17,'[1]Missouri Valley Hybrid HIPS'!$A:$P,15,FALSE))</f>
        <v/>
      </c>
      <c r="MV17" s="14" t="str">
        <f>IF(ISERROR(VLOOKUP("Hybrid HIPS_"&amp;MV$4&amp;"_"&amp;$KN17,'[1]Missouri Valley Hybrid HIPS'!$A:$P,15,FALSE)),"",VLOOKUP("Hybrid HIPS_"&amp;MV$4&amp;"_"&amp;$KN17,'[1]Missouri Valley Hybrid HIPS'!$A:$P,15,FALSE))</f>
        <v/>
      </c>
      <c r="MW17" s="14" t="str">
        <f>IF(ISERROR(VLOOKUP("Hybrid HIPS_"&amp;MW$4&amp;"_"&amp;$KN17,'[1]Missouri Valley Hybrid HIPS'!$A:$P,15,FALSE)),"",VLOOKUP("Hybrid HIPS_"&amp;MW$4&amp;"_"&amp;$KN17,'[1]Missouri Valley Hybrid HIPS'!$A:$P,15,FALSE))</f>
        <v/>
      </c>
      <c r="MX17" s="14" t="str">
        <f>IF(ISERROR(VLOOKUP("Hybrid HIPS_"&amp;MX$4&amp;"_"&amp;$KN17,'[1]Missouri Valley Hybrid HIPS'!$A:$P,15,FALSE)),"",VLOOKUP("Hybrid HIPS_"&amp;MX$4&amp;"_"&amp;$KN17,'[1]Missouri Valley Hybrid HIPS'!$A:$P,15,FALSE))</f>
        <v/>
      </c>
      <c r="MY17" s="14" t="str">
        <f>IF(ISERROR(VLOOKUP("Hybrid HIPS_"&amp;MY$4&amp;"_"&amp;$KN17,'[1]Missouri Valley Hybrid HIPS'!$A:$P,15,FALSE)),"",VLOOKUP("Hybrid HIPS_"&amp;MY$4&amp;"_"&amp;$KN17,'[1]Missouri Valley Hybrid HIPS'!$A:$P,15,FALSE))</f>
        <v/>
      </c>
      <c r="MZ17" s="14" t="str">
        <f>IF(ISERROR(VLOOKUP("Hybrid HIPS_"&amp;MZ$4&amp;"_"&amp;$KN17,'[1]Missouri Valley Hybrid HIPS'!$A:$P,15,FALSE)),"",VLOOKUP("Hybrid HIPS_"&amp;MZ$4&amp;"_"&amp;$KN17,'[1]Missouri Valley Hybrid HIPS'!$A:$P,15,FALSE))</f>
        <v/>
      </c>
      <c r="NA17" s="14" t="str">
        <f>IF(ISERROR(VLOOKUP("Hybrid HIPS_"&amp;NA$4&amp;"_"&amp;$KN17,'[1]Missouri Valley Hybrid HIPS'!$A:$P,15,FALSE)),"",VLOOKUP("Hybrid HIPS_"&amp;NA$4&amp;"_"&amp;$KN17,'[1]Missouri Valley Hybrid HIPS'!$A:$P,15,FALSE))</f>
        <v/>
      </c>
      <c r="NB17" s="14" t="str">
        <f>IF(ISERROR(VLOOKUP("Hybrid HIPS_"&amp;NB$4&amp;"_"&amp;$KN17,'[1]Missouri Valley Hybrid HIPS'!$A:$P,15,FALSE)),"",VLOOKUP("Hybrid HIPS_"&amp;NB$4&amp;"_"&amp;$KN17,'[1]Missouri Valley Hybrid HIPS'!$A:$P,15,FALSE))</f>
        <v/>
      </c>
      <c r="NC17" s="14" t="str">
        <f>IF(ISERROR(VLOOKUP("Hybrid HIPS_"&amp;NC$4&amp;"_"&amp;$KN17,'[1]Missouri Valley Hybrid HIPS'!$A:$P,15,FALSE)),"",VLOOKUP("Hybrid HIPS_"&amp;NC$4&amp;"_"&amp;$KN17,'[1]Missouri Valley Hybrid HIPS'!$A:$P,15,FALSE))</f>
        <v/>
      </c>
      <c r="ND17" s="14" t="str">
        <f>IF(ISERROR(VLOOKUP("Hybrid HIPS_"&amp;ND$4&amp;"_"&amp;$KN17,'[1]Missouri Valley Hybrid HIPS'!$A:$P,15,FALSE)),"",VLOOKUP("Hybrid HIPS_"&amp;ND$4&amp;"_"&amp;$KN17,'[1]Missouri Valley Hybrid HIPS'!$A:$P,15,FALSE))</f>
        <v/>
      </c>
      <c r="NE17" s="14" t="str">
        <f>IF(ISERROR(VLOOKUP("Hybrid HIPS_"&amp;NE$4&amp;"_"&amp;$KN17,'[1]Missouri Valley Hybrid HIPS'!$A:$P,15,FALSE)),"",VLOOKUP("Hybrid HIPS_"&amp;NE$4&amp;"_"&amp;$KN17,'[1]Missouri Valley Hybrid HIPS'!$A:$P,15,FALSE))</f>
        <v/>
      </c>
      <c r="NF17" s="14" t="str">
        <f>IF(ISERROR(VLOOKUP("Hybrid HIPS_"&amp;NF$4&amp;"_"&amp;$KN17,'[1]Missouri Valley Hybrid HIPS'!$A:$P,15,FALSE)),"",VLOOKUP("Hybrid HIPS_"&amp;NF$4&amp;"_"&amp;$KN17,'[1]Missouri Valley Hybrid HIPS'!$A:$P,15,FALSE))</f>
        <v/>
      </c>
      <c r="NG17" s="14" t="str">
        <f>IF(ISERROR(VLOOKUP("Hybrid HIPS_"&amp;NG$4&amp;"_"&amp;$KN17,'[1]Missouri Valley Hybrid HIPS'!$A:$P,15,FALSE)),"",VLOOKUP("Hybrid HIPS_"&amp;NG$4&amp;"_"&amp;$KN17,'[1]Missouri Valley Hybrid HIPS'!$A:$P,15,FALSE))</f>
        <v/>
      </c>
      <c r="NH17" s="14" t="str">
        <f>IF(ISERROR(VLOOKUP("Hybrid HIPS_"&amp;NH$4&amp;"_"&amp;$KN17,'[1]Missouri Valley Hybrid HIPS'!$A:$P,15,FALSE)),"",VLOOKUP("Hybrid HIPS_"&amp;NH$4&amp;"_"&amp;$KN17,'[1]Missouri Valley Hybrid HIPS'!$A:$P,15,FALSE))</f>
        <v/>
      </c>
      <c r="NI17" s="14" t="str">
        <f>IF(ISERROR(VLOOKUP("Hybrid HIPS_"&amp;NI$4&amp;"_"&amp;$KN17,'[1]Missouri Valley Hybrid HIPS'!$A:$P,15,FALSE)),"",VLOOKUP("Hybrid HIPS_"&amp;NI$4&amp;"_"&amp;$KN17,'[1]Missouri Valley Hybrid HIPS'!$A:$P,15,FALSE))</f>
        <v/>
      </c>
      <c r="NJ17" s="14" t="str">
        <f>IF(ISERROR(VLOOKUP("Hybrid HIPS_"&amp;NJ$4&amp;"_"&amp;$KN17,'[1]Missouri Valley Hybrid HIPS'!$A:$P,15,FALSE)),"",VLOOKUP("Hybrid HIPS_"&amp;NJ$4&amp;"_"&amp;$KN17,'[1]Missouri Valley Hybrid HIPS'!$A:$P,15,FALSE))</f>
        <v/>
      </c>
      <c r="NK17" s="14" t="str">
        <f>IF(ISERROR(VLOOKUP("Hybrid HIPS_"&amp;NK$4&amp;"_"&amp;$KN17,'[1]Missouri Valley Hybrid HIPS'!$A:$P,15,FALSE)),"",VLOOKUP("Hybrid HIPS_"&amp;NK$4&amp;"_"&amp;$KN17,'[1]Missouri Valley Hybrid HIPS'!$A:$P,15,FALSE))</f>
        <v/>
      </c>
      <c r="NL17" s="14">
        <v>11</v>
      </c>
      <c r="NM17" s="14">
        <v>11</v>
      </c>
      <c r="NN17" s="2">
        <v>30</v>
      </c>
      <c r="NO17" s="2"/>
      <c r="NP17"/>
      <c r="NS17">
        <v>73</v>
      </c>
      <c r="NT17" s="69"/>
      <c r="NU17" s="69"/>
      <c r="NV17" s="136">
        <f t="shared" ref="NV17" si="112">NV19+1</f>
        <v>48</v>
      </c>
      <c r="NW17" s="137"/>
      <c r="NX17" s="136">
        <f t="shared" ref="NX17" si="113">NX19+1</f>
        <v>48</v>
      </c>
      <c r="NY17" s="137"/>
      <c r="NZ17" s="136">
        <f t="shared" ref="NZ17" si="114">NZ19+1</f>
        <v>48</v>
      </c>
      <c r="OA17" s="137"/>
      <c r="OB17" s="136">
        <f t="shared" ref="OB17" si="115">OB19+1</f>
        <v>48</v>
      </c>
      <c r="OC17" s="137"/>
      <c r="OD17" s="136">
        <f t="shared" ref="OD17" si="116">OD19+1</f>
        <v>48</v>
      </c>
      <c r="OE17" s="137"/>
      <c r="OF17" s="136">
        <f t="shared" ref="OF17" si="117">OF19+1</f>
        <v>48</v>
      </c>
      <c r="OG17" s="137"/>
      <c r="OH17" s="136">
        <f t="shared" ref="OH17" si="118">OH19+1</f>
        <v>48</v>
      </c>
      <c r="OI17" s="137"/>
      <c r="OJ17" s="136">
        <f t="shared" ref="OJ17" si="119">OJ19+1</f>
        <v>48</v>
      </c>
      <c r="OK17" s="137"/>
      <c r="OL17" s="136">
        <f t="shared" ref="OL17" si="120">OL19+1</f>
        <v>48</v>
      </c>
      <c r="OM17" s="137"/>
      <c r="ON17" s="136">
        <f t="shared" ref="ON17" si="121">ON19+1</f>
        <v>48</v>
      </c>
      <c r="OO17" s="137"/>
    </row>
    <row r="18" spans="4:405" x14ac:dyDescent="0.45">
      <c r="D18" s="2"/>
      <c r="E18" s="2">
        <v>29</v>
      </c>
      <c r="F18" s="14" t="str">
        <f>IF(ISERROR(VLOOKUP("Hybrid HIPS"&amp;"_"&amp;F$4&amp;"_"&amp;$E18,'Turkus Index'!$A:$D,4,FALSE)),"NA",VLOOKUP("Hybrid HIPS"&amp;"_"&amp;F$4&amp;"_"&amp;$E18,'Turkus Index'!$A:$D,4,FALSE))</f>
        <v>NA</v>
      </c>
      <c r="G18" s="14" t="str">
        <f>IF(ISERROR(VLOOKUP("Hybrid HIPS"&amp;"_"&amp;G$4&amp;"_"&amp;$E18,'Turkus Index'!$A:$D,4,FALSE)),"NA",VLOOKUP("Hybrid HIPS"&amp;"_"&amp;G$4&amp;"_"&amp;$E18,'Turkus Index'!$A:$D,4,FALSE))</f>
        <v>NA</v>
      </c>
      <c r="H18" s="14" t="str">
        <f>IF(ISERROR(VLOOKUP("Hybrid HIPS"&amp;"_"&amp;H$4&amp;"_"&amp;$E18,'Turkus Index'!$A:$D,4,FALSE)),"NA",VLOOKUP("Hybrid HIPS"&amp;"_"&amp;H$4&amp;"_"&amp;$E18,'Turkus Index'!$A:$D,4,FALSE))</f>
        <v>NA</v>
      </c>
      <c r="I18" s="14" t="str">
        <f>IF(ISERROR(VLOOKUP("Hybrid HIPS"&amp;"_"&amp;I$4&amp;"_"&amp;$E18,'Turkus Index'!$A:$D,4,FALSE)),"NA",VLOOKUP("Hybrid HIPS"&amp;"_"&amp;I$4&amp;"_"&amp;$E18,'Turkus Index'!$A:$D,4,FALSE))</f>
        <v>NA</v>
      </c>
      <c r="J18" s="14" t="str">
        <f>IF(ISERROR(VLOOKUP("Hybrid HIPS"&amp;"_"&amp;J$4&amp;"_"&amp;$E18,'Turkus Index'!$A:$D,4,FALSE)),"NA",VLOOKUP("Hybrid HIPS"&amp;"_"&amp;J$4&amp;"_"&amp;$E18,'Turkus Index'!$A:$D,4,FALSE))</f>
        <v>NA</v>
      </c>
      <c r="K18" s="14" t="str">
        <f>IF(ISERROR(VLOOKUP("Hybrid HIPS"&amp;"_"&amp;K$4&amp;"_"&amp;$E18,'Turkus Index'!$A:$D,4,FALSE)),"NA",VLOOKUP("Hybrid HIPS"&amp;"_"&amp;K$4&amp;"_"&amp;$E18,'Turkus Index'!$A:$D,4,FALSE))</f>
        <v>NA</v>
      </c>
      <c r="L18" s="14" t="str">
        <f>IF(ISERROR(VLOOKUP("Hybrid HIPS"&amp;"_"&amp;L$4&amp;"_"&amp;$E18,'Turkus Index'!$A:$D,4,FALSE)),"NA",VLOOKUP("Hybrid HIPS"&amp;"_"&amp;L$4&amp;"_"&amp;$E18,'Turkus Index'!$A:$D,4,FALSE))</f>
        <v>NA</v>
      </c>
      <c r="M18" s="14" t="str">
        <f>IF(ISERROR(VLOOKUP("Hybrid HIPS"&amp;"_"&amp;M$4&amp;"_"&amp;$E18,'Turkus Index'!$A:$D,4,FALSE)),"NA",VLOOKUP("Hybrid HIPS"&amp;"_"&amp;M$4&amp;"_"&amp;$E18,'Turkus Index'!$A:$D,4,FALSE))</f>
        <v>NA</v>
      </c>
      <c r="N18" s="14" t="str">
        <f>IF(ISERROR(VLOOKUP("Hybrid HIPS"&amp;"_"&amp;N$4&amp;"_"&amp;$E18,'Turkus Index'!$A:$D,4,FALSE)),"NA",VLOOKUP("Hybrid HIPS"&amp;"_"&amp;N$4&amp;"_"&amp;$E18,'Turkus Index'!$A:$D,4,FALSE))</f>
        <v>NA</v>
      </c>
      <c r="O18" s="14" t="str">
        <f>IF(ISERROR(VLOOKUP("Hybrid HIPS"&amp;"_"&amp;O$4&amp;"_"&amp;$E18,'Turkus Index'!$A:$D,4,FALSE)),"NA",VLOOKUP("Hybrid HIPS"&amp;"_"&amp;O$4&amp;"_"&amp;$E18,'Turkus Index'!$A:$D,4,FALSE))</f>
        <v>NA</v>
      </c>
      <c r="P18" s="14" t="str">
        <f>IF(ISERROR(VLOOKUP("Hybrid HIPS"&amp;"_"&amp;P$4&amp;"_"&amp;$E18,'Turkus Index'!$A:$D,4,FALSE)),"NA",VLOOKUP("Hybrid HIPS"&amp;"_"&amp;P$4&amp;"_"&amp;$E18,'Turkus Index'!$A:$D,4,FALSE))</f>
        <v>NA</v>
      </c>
      <c r="Q18" s="14" t="str">
        <f>IF(ISERROR(VLOOKUP("Hybrid HIPS"&amp;"_"&amp;Q$4&amp;"_"&amp;$E18,'Turkus Index'!$A:$D,4,FALSE)),"NA",VLOOKUP("Hybrid HIPS"&amp;"_"&amp;Q$4&amp;"_"&amp;$E18,'Turkus Index'!$A:$D,4,FALSE))</f>
        <v>NA</v>
      </c>
      <c r="R18" s="14" t="str">
        <f>IF(ISERROR(VLOOKUP("Hybrid HIPS"&amp;"_"&amp;R$4&amp;"_"&amp;$E18,'Turkus Index'!$A:$D,4,FALSE)),"NA",VLOOKUP("Hybrid HIPS"&amp;"_"&amp;R$4&amp;"_"&amp;$E18,'Turkus Index'!$A:$D,4,FALSE))</f>
        <v>NA</v>
      </c>
      <c r="S18" s="14" t="str">
        <f>IF(ISERROR(VLOOKUP("Hybrid HIPS"&amp;"_"&amp;S$4&amp;"_"&amp;$E18,'Turkus Index'!$A:$D,4,FALSE)),"NA",VLOOKUP("Hybrid HIPS"&amp;"_"&amp;S$4&amp;"_"&amp;$E18,'Turkus Index'!$A:$D,4,FALSE))</f>
        <v>NA</v>
      </c>
      <c r="T18" s="14" t="str">
        <f>IF(ISERROR(VLOOKUP("Hybrid HIPS"&amp;"_"&amp;T$4&amp;"_"&amp;$E18,'Turkus Index'!$A:$D,4,FALSE)),"NA",VLOOKUP("Hybrid HIPS"&amp;"_"&amp;T$4&amp;"_"&amp;$E18,'Turkus Index'!$A:$D,4,FALSE))</f>
        <v>NA</v>
      </c>
      <c r="U18" s="14" t="str">
        <f>IF(ISERROR(VLOOKUP("Hybrid HIPS"&amp;"_"&amp;U$4&amp;"_"&amp;$E18,'Turkus Index'!$A:$D,4,FALSE)),"NA",VLOOKUP("Hybrid HIPS"&amp;"_"&amp;U$4&amp;"_"&amp;$E18,'Turkus Index'!$A:$D,4,FALSE))</f>
        <v>NA</v>
      </c>
      <c r="V18" s="14" t="str">
        <f>IF(ISERROR(VLOOKUP("Hybrid HIPS"&amp;"_"&amp;V$4&amp;"_"&amp;$E18,'Turkus Index'!$A:$D,4,FALSE)),"NA",VLOOKUP("Hybrid HIPS"&amp;"_"&amp;V$4&amp;"_"&amp;$E18,'Turkus Index'!$A:$D,4,FALSE))</f>
        <v>NA</v>
      </c>
      <c r="W18" s="14" t="str">
        <f>IF(ISERROR(VLOOKUP("Hybrid HIPS"&amp;"_"&amp;W$4&amp;"_"&amp;$E18,'Turkus Index'!$A:$D,4,FALSE)),"NA",VLOOKUP("Hybrid HIPS"&amp;"_"&amp;W$4&amp;"_"&amp;$E18,'Turkus Index'!$A:$D,4,FALSE))</f>
        <v>NA</v>
      </c>
      <c r="X18" s="19" t="str">
        <f>IF(ISERROR(VLOOKUP("Hybrid HIPS"&amp;"_"&amp;X$4&amp;"_"&amp;$E18,'Turkus Index'!$A:$D,4,FALSE)),"NA",VLOOKUP("Hybrid HIPS"&amp;"_"&amp;X$4&amp;"_"&amp;$E18,'Turkus Index'!$A:$D,4,FALSE))</f>
        <v>NA</v>
      </c>
      <c r="Y18" s="44">
        <f>IF(ISERROR(VLOOKUP("Hybrid HIPS"&amp;"_"&amp;Y$4&amp;"_"&amp;$E18,'Turkus Index'!$A:$D,4,FALSE)),"NA",VLOOKUP("Hybrid HIPS"&amp;"_"&amp;Y$4&amp;"_"&amp;$E18,'Turkus Index'!$A:$D,4,FALSE))</f>
        <v>124</v>
      </c>
      <c r="Z18" s="45">
        <f>IF(ISERROR(VLOOKUP("Hybrid HIPS"&amp;"_"&amp;Z$4&amp;"_"&amp;$E18,'Turkus Index'!$A:$D,4,FALSE)),"NA",VLOOKUP("Hybrid HIPS"&amp;"_"&amp;Z$4&amp;"_"&amp;$E18,'Turkus Index'!$A:$D,4,FALSE))</f>
        <v>123</v>
      </c>
      <c r="AA18" s="2">
        <v>29</v>
      </c>
      <c r="AB18" s="2"/>
      <c r="AC18"/>
      <c r="AD18"/>
      <c r="AE18"/>
      <c r="AH18">
        <v>72</v>
      </c>
      <c r="AI18" s="69" t="s">
        <v>545</v>
      </c>
      <c r="AJ18" s="69"/>
      <c r="AK18" s="143">
        <v>500</v>
      </c>
      <c r="AL18" s="144"/>
      <c r="AM18" s="143">
        <v>499</v>
      </c>
      <c r="AN18" s="144"/>
      <c r="AO18" s="143">
        <v>498</v>
      </c>
      <c r="AP18" s="144"/>
      <c r="AQ18" s="143">
        <v>497</v>
      </c>
      <c r="AR18" s="144"/>
      <c r="AS18" s="143">
        <v>496</v>
      </c>
      <c r="AT18" s="144"/>
      <c r="AU18" s="143">
        <v>495</v>
      </c>
      <c r="AV18" s="144"/>
      <c r="AW18" s="143">
        <v>494</v>
      </c>
      <c r="AX18" s="144"/>
      <c r="AY18" s="143">
        <v>493</v>
      </c>
      <c r="AZ18" s="144"/>
      <c r="BA18" s="143">
        <v>492</v>
      </c>
      <c r="BB18" s="144"/>
      <c r="BC18" s="143">
        <v>491</v>
      </c>
      <c r="BD18" s="144"/>
      <c r="BE18" s="69" t="s">
        <v>545</v>
      </c>
      <c r="BF18" s="69"/>
      <c r="BG18"/>
      <c r="BH18"/>
      <c r="BI18"/>
      <c r="BJ18"/>
      <c r="BK18"/>
      <c r="BL18"/>
      <c r="BM18"/>
      <c r="BN18"/>
      <c r="BO18"/>
      <c r="BP18"/>
      <c r="BQ18"/>
      <c r="BR18"/>
      <c r="BS18"/>
      <c r="BT18" s="2"/>
      <c r="BU18" s="2">
        <v>29</v>
      </c>
      <c r="BV18" s="14" t="str">
        <f>IF(ISERROR(VLOOKUP("Hybrid HIPS"&amp;"_"&amp;BV$4&amp;"_"&amp;$E18,'Turkus Index'!$A:$D,4,FALSE)),"NA",VLOOKUP("Hybrid HIPS"&amp;"_"&amp;BV$4&amp;"_"&amp;$E18,'Turkus Index'!$A:$D,4,FALSE))</f>
        <v>NA</v>
      </c>
      <c r="BW18" s="14" t="str">
        <f>IF(ISERROR(VLOOKUP("Hybrid HIPS"&amp;"_"&amp;BW$4&amp;"_"&amp;$E18,'Turkus Index'!$A:$D,4,FALSE)),"NA",VLOOKUP("Hybrid HIPS"&amp;"_"&amp;BW$4&amp;"_"&amp;$E18,'Turkus Index'!$A:$D,4,FALSE))</f>
        <v>NA</v>
      </c>
      <c r="BX18" s="14" t="str">
        <f>IF(ISERROR(VLOOKUP("Hybrid HIPS"&amp;"_"&amp;BX$4&amp;"_"&amp;$E18,'Turkus Index'!$A:$D,4,FALSE)),"NA",VLOOKUP("Hybrid HIPS"&amp;"_"&amp;BX$4&amp;"_"&amp;$E18,'Turkus Index'!$A:$D,4,FALSE))</f>
        <v>NA</v>
      </c>
      <c r="BY18" s="14" t="str">
        <f>IF(ISERROR(VLOOKUP("Hybrid HIPS"&amp;"_"&amp;BY$4&amp;"_"&amp;$E18,'Turkus Index'!$A:$D,4,FALSE)),"NA",VLOOKUP("Hybrid HIPS"&amp;"_"&amp;BY$4&amp;"_"&amp;$E18,'Turkus Index'!$A:$D,4,FALSE))</f>
        <v>NA</v>
      </c>
      <c r="BZ18" s="14" t="str">
        <f>IF(ISERROR(VLOOKUP("Hybrid HIPS"&amp;"_"&amp;BZ$4&amp;"_"&amp;$E18,'Turkus Index'!$A:$D,4,FALSE)),"NA",VLOOKUP("Hybrid HIPS"&amp;"_"&amp;BZ$4&amp;"_"&amp;$E18,'Turkus Index'!$A:$D,4,FALSE))</f>
        <v>NA</v>
      </c>
      <c r="CA18" s="14" t="str">
        <f>IF(ISERROR(VLOOKUP("Hybrid HIPS"&amp;"_"&amp;CA$4&amp;"_"&amp;$E18,'Turkus Index'!$A:$D,4,FALSE)),"NA",VLOOKUP("Hybrid HIPS"&amp;"_"&amp;CA$4&amp;"_"&amp;$E18,'Turkus Index'!$A:$D,4,FALSE))</f>
        <v>NA</v>
      </c>
      <c r="CB18" s="14" t="str">
        <f>IF(ISERROR(VLOOKUP("Hybrid HIPS"&amp;"_"&amp;CB$4&amp;"_"&amp;$E18,'Turkus Index'!$A:$D,4,FALSE)),"NA",VLOOKUP("Hybrid HIPS"&amp;"_"&amp;CB$4&amp;"_"&amp;$E18,'Turkus Index'!$A:$D,4,FALSE))</f>
        <v>NA</v>
      </c>
      <c r="CC18" s="14" t="str">
        <f>IF(ISERROR(VLOOKUP("Hybrid HIPS"&amp;"_"&amp;CC$4&amp;"_"&amp;$E18,'Turkus Index'!$A:$D,4,FALSE)),"NA",VLOOKUP("Hybrid HIPS"&amp;"_"&amp;CC$4&amp;"_"&amp;$E18,'Turkus Index'!$A:$D,4,FALSE))</f>
        <v>NA</v>
      </c>
      <c r="CD18" s="14" t="str">
        <f>IF(ISERROR(VLOOKUP("Hybrid HIPS"&amp;"_"&amp;CD$4&amp;"_"&amp;$E18,'Turkus Index'!$A:$D,4,FALSE)),"NA",VLOOKUP("Hybrid HIPS"&amp;"_"&amp;CD$4&amp;"_"&amp;$E18,'Turkus Index'!$A:$D,4,FALSE))</f>
        <v>NA</v>
      </c>
      <c r="CE18" s="14" t="str">
        <f>IF(ISERROR(VLOOKUP("Hybrid HIPS"&amp;"_"&amp;CE$4&amp;"_"&amp;$E18,'Turkus Index'!$A:$D,4,FALSE)),"NA",VLOOKUP("Hybrid HIPS"&amp;"_"&amp;CE$4&amp;"_"&amp;$E18,'Turkus Index'!$A:$D,4,FALSE))</f>
        <v>NA</v>
      </c>
      <c r="CF18" s="14" t="str">
        <f>IF(ISERROR(VLOOKUP("Hybrid HIPS"&amp;"_"&amp;CF$4&amp;"_"&amp;$E18,'Turkus Index'!$A:$D,4,FALSE)),"NA",VLOOKUP("Hybrid HIPS"&amp;"_"&amp;CF$4&amp;"_"&amp;$E18,'Turkus Index'!$A:$D,4,FALSE))</f>
        <v>NA</v>
      </c>
      <c r="CG18" s="14" t="str">
        <f>IF(ISERROR(VLOOKUP("Hybrid HIPS"&amp;"_"&amp;CG$4&amp;"_"&amp;$E18,'Turkus Index'!$A:$D,4,FALSE)),"NA",VLOOKUP("Hybrid HIPS"&amp;"_"&amp;CG$4&amp;"_"&amp;$E18,'Turkus Index'!$A:$D,4,FALSE))</f>
        <v>NA</v>
      </c>
      <c r="CH18" s="14" t="str">
        <f>IF(ISERROR(VLOOKUP("Hybrid HIPS"&amp;"_"&amp;CH$4&amp;"_"&amp;$E18,'Turkus Index'!$A:$D,4,FALSE)),"NA",VLOOKUP("Hybrid HIPS"&amp;"_"&amp;CH$4&amp;"_"&amp;$E18,'Turkus Index'!$A:$D,4,FALSE))</f>
        <v>NA</v>
      </c>
      <c r="CI18" s="14" t="str">
        <f>IF(ISERROR(VLOOKUP("Hybrid HIPS"&amp;"_"&amp;CI$4&amp;"_"&amp;$E18,'Turkus Index'!$A:$D,4,FALSE)),"NA",VLOOKUP("Hybrid HIPS"&amp;"_"&amp;CI$4&amp;"_"&amp;$E18,'Turkus Index'!$A:$D,4,FALSE))</f>
        <v>NA</v>
      </c>
      <c r="CJ18" s="14" t="str">
        <f>IF(ISERROR(VLOOKUP("Hybrid HIPS"&amp;"_"&amp;CJ$4&amp;"_"&amp;$E18,'Turkus Index'!$A:$D,4,FALSE)),"NA",VLOOKUP("Hybrid HIPS"&amp;"_"&amp;CJ$4&amp;"_"&amp;$E18,'Turkus Index'!$A:$D,4,FALSE))</f>
        <v>NA</v>
      </c>
      <c r="CK18" s="14" t="str">
        <f>IF(ISERROR(VLOOKUP("Hybrid HIPS"&amp;"_"&amp;CK$4&amp;"_"&amp;$E18,'Turkus Index'!$A:$D,4,FALSE)),"NA",VLOOKUP("Hybrid HIPS"&amp;"_"&amp;CK$4&amp;"_"&amp;$E18,'Turkus Index'!$A:$D,4,FALSE))</f>
        <v>NA</v>
      </c>
      <c r="CL18" s="14" t="str">
        <f>IF(ISERROR(VLOOKUP("Hybrid HIPS"&amp;"_"&amp;CL$4&amp;"_"&amp;$E18,'Turkus Index'!$A:$D,4,FALSE)),"NA",VLOOKUP("Hybrid HIPS"&amp;"_"&amp;CL$4&amp;"_"&amp;$E18,'Turkus Index'!$A:$D,4,FALSE))</f>
        <v>NA</v>
      </c>
      <c r="CM18" s="14" t="str">
        <f>IF(ISERROR(VLOOKUP("Hybrid HIPS"&amp;"_"&amp;CM$4&amp;"_"&amp;$E18,'Turkus Index'!$A:$D,4,FALSE)),"NA",VLOOKUP("Hybrid HIPS"&amp;"_"&amp;CM$4&amp;"_"&amp;$E18,'Turkus Index'!$A:$D,4,FALSE))</f>
        <v>NA</v>
      </c>
      <c r="CN18" s="14" t="str">
        <f>IF(ISERROR(VLOOKUP("Hybrid HIPS"&amp;"_"&amp;CN$4&amp;"_"&amp;$E18,'Turkus Index'!$A:$D,4,FALSE)),"NA",VLOOKUP("Hybrid HIPS"&amp;"_"&amp;CN$4&amp;"_"&amp;$E18,'Turkus Index'!$A:$D,4,FALSE))</f>
        <v>NA</v>
      </c>
      <c r="CO18" s="14" t="str">
        <f t="shared" si="0"/>
        <v>20_29</v>
      </c>
      <c r="CP18" s="14" t="str">
        <f t="shared" si="0"/>
        <v>21_29</v>
      </c>
      <c r="CQ18" s="2">
        <v>29</v>
      </c>
      <c r="CR18" s="2"/>
      <c r="CS18"/>
      <c r="CT18"/>
      <c r="CU18"/>
      <c r="CX18">
        <v>72</v>
      </c>
      <c r="CY18" s="69" t="s">
        <v>545</v>
      </c>
      <c r="CZ18" s="69"/>
      <c r="DA18" s="136" t="str">
        <f t="shared" si="30"/>
        <v>2_72</v>
      </c>
      <c r="DB18" s="137"/>
      <c r="DC18" s="136" t="str">
        <f t="shared" si="2"/>
        <v>3_72</v>
      </c>
      <c r="DD18" s="137"/>
      <c r="DE18" s="136" t="str">
        <f t="shared" si="3"/>
        <v>4_72</v>
      </c>
      <c r="DF18" s="137"/>
      <c r="DG18" s="136" t="str">
        <f t="shared" si="4"/>
        <v>5_72</v>
      </c>
      <c r="DH18" s="137"/>
      <c r="DI18" s="136" t="str">
        <f t="shared" si="5"/>
        <v>6_72</v>
      </c>
      <c r="DJ18" s="137"/>
      <c r="DK18" s="136" t="str">
        <f t="shared" si="6"/>
        <v>7_72</v>
      </c>
      <c r="DL18" s="137"/>
      <c r="DM18" s="136" t="str">
        <f t="shared" si="7"/>
        <v>8_72</v>
      </c>
      <c r="DN18" s="137"/>
      <c r="DO18" s="136" t="str">
        <f t="shared" si="8"/>
        <v>9_72</v>
      </c>
      <c r="DP18" s="137"/>
      <c r="DQ18" s="136" t="str">
        <f t="shared" si="9"/>
        <v>10_72</v>
      </c>
      <c r="DR18" s="137"/>
      <c r="DS18" s="136" t="str">
        <f t="shared" si="10"/>
        <v>11_72</v>
      </c>
      <c r="DT18" s="137"/>
      <c r="DY18" s="2"/>
      <c r="DZ18" s="2">
        <v>29</v>
      </c>
      <c r="EA18" s="14" t="str">
        <f>IF(BV18="NA","",VLOOKUP(BV18,'[1]Missouri Vall Determining Order'!$V:$Z,6,FALSE))</f>
        <v/>
      </c>
      <c r="EB18" s="14" t="str">
        <f>IF(BW18="NA","",VLOOKUP(BW18,'[1]Missouri Vall Determining Order'!$V:$Z,6,FALSE))</f>
        <v/>
      </c>
      <c r="EC18" s="14" t="str">
        <f>IF(BX18="NA","",VLOOKUP(BX18,'[1]Missouri Vall Determining Order'!$V:$Z,6,FALSE))</f>
        <v/>
      </c>
      <c r="ED18" s="14" t="str">
        <f>IF(BY18="NA","",VLOOKUP(BY18,'[1]Missouri Vall Determining Order'!$V:$Z,6,FALSE))</f>
        <v/>
      </c>
      <c r="EE18" s="14" t="str">
        <f>IF(BZ18="NA","",VLOOKUP(BZ18,'[1]Missouri Vall Determining Order'!$V:$Z,6,FALSE))</f>
        <v/>
      </c>
      <c r="EF18" s="14" t="str">
        <f>IF(CA18="NA","",VLOOKUP(CA18,'[1]Missouri Vall Determining Order'!$V:$Z,6,FALSE))</f>
        <v/>
      </c>
      <c r="EG18" s="14" t="str">
        <f>IF(CB18="NA","",VLOOKUP(CB18,'[1]Missouri Vall Determining Order'!$V:$Z,6,FALSE))</f>
        <v/>
      </c>
      <c r="EH18" s="14" t="str">
        <f>IF(CC18="NA","",VLOOKUP(CC18,'[1]Missouri Vall Determining Order'!$V:$Z,6,FALSE))</f>
        <v/>
      </c>
      <c r="EI18" s="14" t="str">
        <f>IF(CD18="NA","",VLOOKUP(CD18,'[1]Missouri Vall Determining Order'!$V:$Z,6,FALSE))</f>
        <v/>
      </c>
      <c r="EJ18" s="14" t="str">
        <f>IF(CE18="NA","",VLOOKUP(CE18,'[1]Missouri Vall Determining Order'!$V:$Z,6,FALSE))</f>
        <v/>
      </c>
      <c r="EK18" s="14" t="str">
        <f>IF(CF18="NA","",VLOOKUP(CF18,'[1]Missouri Vall Determining Order'!$V:$Z,6,FALSE))</f>
        <v/>
      </c>
      <c r="EL18" s="14" t="str">
        <f>IF(CG18="NA","",VLOOKUP(CG18,'[1]Missouri Vall Determining Order'!$V:$Z,6,FALSE))</f>
        <v/>
      </c>
      <c r="EM18" s="14" t="str">
        <f>IF(CH18="NA","",VLOOKUP(CH18,'[1]Missouri Vall Determining Order'!$V:$Z,6,FALSE))</f>
        <v/>
      </c>
      <c r="EN18" s="14" t="str">
        <f>IF(CI18="NA","",VLOOKUP(CI18,'[1]Missouri Vall Determining Order'!$V:$Z,6,FALSE))</f>
        <v/>
      </c>
      <c r="EO18" s="14" t="str">
        <f>IF(CJ18="NA","",VLOOKUP(CJ18,'[1]Missouri Vall Determining Order'!$V:$Z,6,FALSE))</f>
        <v/>
      </c>
      <c r="EP18" s="14" t="str">
        <f>IF(CK18="NA","",VLOOKUP(CK18,'[1]Missouri Vall Determining Order'!$V:$Z,6,FALSE))</f>
        <v/>
      </c>
      <c r="EQ18" s="14" t="str">
        <f>IF(CL18="NA","",VLOOKUP(CL18,'[1]Missouri Vall Determining Order'!$V:$Z,6,FALSE))</f>
        <v/>
      </c>
      <c r="ER18" s="14" t="str">
        <f>IF(CM18="NA","",VLOOKUP(CM18,'[1]Missouri Vall Determining Order'!$V:$Z,6,FALSE))</f>
        <v/>
      </c>
      <c r="ES18" s="14" t="str">
        <f>IF(CN18="NA","",VLOOKUP(CN18,'[1]Missouri Vall Determining Order'!$V:$Z,6,FALSE))</f>
        <v/>
      </c>
      <c r="ET18" s="14">
        <v>21</v>
      </c>
      <c r="EU18" s="14">
        <v>21</v>
      </c>
      <c r="EV18" s="2">
        <v>29</v>
      </c>
      <c r="EW18" s="2"/>
      <c r="EX18"/>
      <c r="EY18"/>
      <c r="EZ18" s="2"/>
      <c r="FA18" s="2">
        <v>29</v>
      </c>
      <c r="FB18" s="14" t="s">
        <v>629</v>
      </c>
      <c r="FC18" s="14" t="s">
        <v>629</v>
      </c>
      <c r="FD18" s="14" t="s">
        <v>629</v>
      </c>
      <c r="FE18" s="14" t="s">
        <v>629</v>
      </c>
      <c r="FF18" s="14" t="s">
        <v>629</v>
      </c>
      <c r="FG18" s="14" t="s">
        <v>629</v>
      </c>
      <c r="FH18" s="14" t="s">
        <v>629</v>
      </c>
      <c r="FI18" s="14" t="s">
        <v>629</v>
      </c>
      <c r="FJ18" s="14" t="s">
        <v>629</v>
      </c>
      <c r="FK18" s="14" t="s">
        <v>629</v>
      </c>
      <c r="FL18" s="14" t="s">
        <v>629</v>
      </c>
      <c r="FM18" s="14" t="s">
        <v>629</v>
      </c>
      <c r="FN18" s="14" t="s">
        <v>629</v>
      </c>
      <c r="FO18" s="14" t="s">
        <v>629</v>
      </c>
      <c r="FP18" s="14" t="s">
        <v>629</v>
      </c>
      <c r="FQ18" s="14" t="s">
        <v>629</v>
      </c>
      <c r="FR18" s="14" t="s">
        <v>629</v>
      </c>
      <c r="FS18" s="14" t="s">
        <v>629</v>
      </c>
      <c r="FT18" s="14" t="s">
        <v>629</v>
      </c>
      <c r="FU18" s="14">
        <v>19</v>
      </c>
      <c r="FV18" s="14">
        <v>20</v>
      </c>
      <c r="FW18" s="2">
        <v>29</v>
      </c>
      <c r="FX18" s="2"/>
      <c r="FY18"/>
      <c r="GB18">
        <v>72</v>
      </c>
      <c r="GC18" s="69" t="s">
        <v>545</v>
      </c>
      <c r="GD18" s="69"/>
      <c r="GE18" s="136">
        <v>22</v>
      </c>
      <c r="GF18" s="137"/>
      <c r="GG18" s="136">
        <f t="shared" si="11"/>
        <v>23</v>
      </c>
      <c r="GH18" s="137"/>
      <c r="GI18" s="136">
        <f t="shared" si="12"/>
        <v>24</v>
      </c>
      <c r="GJ18" s="137"/>
      <c r="GK18" s="136">
        <f t="shared" si="13"/>
        <v>25</v>
      </c>
      <c r="GL18" s="137"/>
      <c r="GM18" s="136">
        <f t="shared" si="14"/>
        <v>26</v>
      </c>
      <c r="GN18" s="137"/>
      <c r="GO18" s="136">
        <f t="shared" si="15"/>
        <v>27</v>
      </c>
      <c r="GP18" s="137"/>
      <c r="GQ18" s="136">
        <f t="shared" si="16"/>
        <v>28</v>
      </c>
      <c r="GR18" s="137"/>
      <c r="GS18" s="136">
        <f t="shared" si="17"/>
        <v>29</v>
      </c>
      <c r="GT18" s="137"/>
      <c r="GU18" s="136">
        <f t="shared" si="18"/>
        <v>30</v>
      </c>
      <c r="GV18" s="137"/>
      <c r="GW18" s="136">
        <f t="shared" si="19"/>
        <v>31</v>
      </c>
      <c r="GX18" s="137"/>
      <c r="HF18">
        <v>72</v>
      </c>
      <c r="HG18" s="69" t="s">
        <v>545</v>
      </c>
      <c r="HH18" s="69"/>
      <c r="HI18" s="136">
        <v>70</v>
      </c>
      <c r="HJ18" s="137"/>
      <c r="HK18" s="136">
        <v>70</v>
      </c>
      <c r="HL18" s="137"/>
      <c r="HM18" s="136">
        <v>70</v>
      </c>
      <c r="HN18" s="137"/>
      <c r="HO18" s="136">
        <v>70</v>
      </c>
      <c r="HP18" s="137"/>
      <c r="HQ18" s="136">
        <v>70</v>
      </c>
      <c r="HR18" s="137"/>
      <c r="HS18" s="136">
        <v>70</v>
      </c>
      <c r="HT18" s="137"/>
      <c r="HU18" s="136">
        <v>70</v>
      </c>
      <c r="HV18" s="137"/>
      <c r="HW18" s="136">
        <v>70</v>
      </c>
      <c r="HX18" s="137"/>
      <c r="HY18" s="136">
        <v>70</v>
      </c>
      <c r="HZ18" s="137"/>
      <c r="IA18" s="136">
        <v>70</v>
      </c>
      <c r="IB18" s="137"/>
      <c r="IC18" t="str">
        <f t="shared" si="31"/>
        <v>Same</v>
      </c>
      <c r="IJ18" s="2"/>
      <c r="IK18" s="2">
        <v>29</v>
      </c>
      <c r="IL18" s="14" t="str">
        <f>IF(ISERROR(VLOOKUP("Hybrid HIPS_"&amp;IL$4&amp;"_"&amp;$IK18,'Turkus Index'!$A:$D,4,FALSE)),"",VLOOKUP("Hybrid HIPS_"&amp;IL$4&amp;"_"&amp;$IK18,'Turkus Index'!$A:$D,4,FALSE))</f>
        <v/>
      </c>
      <c r="IM18" s="14" t="str">
        <f>IF(ISERROR(VLOOKUP("Hybrid HIPS_"&amp;IM$4&amp;"_"&amp;$IK18,'Turkus Index'!$A:$D,4,FALSE)),"",VLOOKUP("Hybrid HIPS_"&amp;IM$4&amp;"_"&amp;$IK18,'Turkus Index'!$A:$D,4,FALSE))</f>
        <v/>
      </c>
      <c r="IN18" s="14" t="str">
        <f>IF(ISERROR(VLOOKUP("Hybrid HIPS_"&amp;IN$4&amp;"_"&amp;$IK18,'Turkus Index'!$A:$D,4,FALSE)),"",VLOOKUP("Hybrid HIPS_"&amp;IN$4&amp;"_"&amp;$IK18,'Turkus Index'!$A:$D,4,FALSE))</f>
        <v/>
      </c>
      <c r="IO18" s="14" t="str">
        <f>IF(ISERROR(VLOOKUP("Hybrid HIPS_"&amp;IO$4&amp;"_"&amp;$IK18,'Turkus Index'!$A:$D,4,FALSE)),"",VLOOKUP("Hybrid HIPS_"&amp;IO$4&amp;"_"&amp;$IK18,'Turkus Index'!$A:$D,4,FALSE))</f>
        <v/>
      </c>
      <c r="IP18" s="14" t="str">
        <f>IF(ISERROR(VLOOKUP("Hybrid HIPS_"&amp;IP$4&amp;"_"&amp;$IK18,'Turkus Index'!$A:$D,4,FALSE)),"",VLOOKUP("Hybrid HIPS_"&amp;IP$4&amp;"_"&amp;$IK18,'Turkus Index'!$A:$D,4,FALSE))</f>
        <v/>
      </c>
      <c r="IQ18" s="14" t="str">
        <f>IF(ISERROR(VLOOKUP("Hybrid HIPS_"&amp;IQ$4&amp;"_"&amp;$IK18,'Turkus Index'!$A:$D,4,FALSE)),"",VLOOKUP("Hybrid HIPS_"&amp;IQ$4&amp;"_"&amp;$IK18,'Turkus Index'!$A:$D,4,FALSE))</f>
        <v/>
      </c>
      <c r="IR18" s="14" t="str">
        <f>IF(ISERROR(VLOOKUP("Hybrid HIPS_"&amp;IR$4&amp;"_"&amp;$IK18,'Turkus Index'!$A:$D,4,FALSE)),"",VLOOKUP("Hybrid HIPS_"&amp;IR$4&amp;"_"&amp;$IK18,'Turkus Index'!$A:$D,4,FALSE))</f>
        <v/>
      </c>
      <c r="IS18" s="14" t="str">
        <f>IF(ISERROR(VLOOKUP("Hybrid HIPS_"&amp;IS$4&amp;"_"&amp;$IK18,'Turkus Index'!$A:$D,4,FALSE)),"",VLOOKUP("Hybrid HIPS_"&amp;IS$4&amp;"_"&amp;$IK18,'Turkus Index'!$A:$D,4,FALSE))</f>
        <v/>
      </c>
      <c r="IT18" s="14" t="str">
        <f>IF(ISERROR(VLOOKUP("Hybrid HIPS_"&amp;IT$4&amp;"_"&amp;$IK18,'Turkus Index'!$A:$D,4,FALSE)),"",VLOOKUP("Hybrid HIPS_"&amp;IT$4&amp;"_"&amp;$IK18,'Turkus Index'!$A:$D,4,FALSE))</f>
        <v/>
      </c>
      <c r="IU18" s="14" t="str">
        <f>IF(ISERROR(VLOOKUP("Hybrid HIPS_"&amp;IU$4&amp;"_"&amp;$IK18,'Turkus Index'!$A:$D,4,FALSE)),"",VLOOKUP("Hybrid HIPS_"&amp;IU$4&amp;"_"&amp;$IK18,'Turkus Index'!$A:$D,4,FALSE))</f>
        <v/>
      </c>
      <c r="IV18" s="14" t="str">
        <f>IF(ISERROR(VLOOKUP("Hybrid HIPS_"&amp;IV$4&amp;"_"&amp;$IK18,'Turkus Index'!$A:$D,4,FALSE)),"",VLOOKUP("Hybrid HIPS_"&amp;IV$4&amp;"_"&amp;$IK18,'Turkus Index'!$A:$D,4,FALSE))</f>
        <v/>
      </c>
      <c r="IW18" s="14" t="str">
        <f>IF(ISERROR(VLOOKUP("Hybrid HIPS_"&amp;IW$4&amp;"_"&amp;$IK18,'Turkus Index'!$A:$D,4,FALSE)),"",VLOOKUP("Hybrid HIPS_"&amp;IW$4&amp;"_"&amp;$IK18,'Turkus Index'!$A:$D,4,FALSE))</f>
        <v/>
      </c>
      <c r="IX18" s="14" t="str">
        <f>IF(ISERROR(VLOOKUP("Hybrid HIPS_"&amp;IX$4&amp;"_"&amp;$IK18,'Turkus Index'!$A:$D,4,FALSE)),"",VLOOKUP("Hybrid HIPS_"&amp;IX$4&amp;"_"&amp;$IK18,'Turkus Index'!$A:$D,4,FALSE))</f>
        <v/>
      </c>
      <c r="IY18" s="14" t="str">
        <f>IF(ISERROR(VLOOKUP("Hybrid HIPS_"&amp;IY$4&amp;"_"&amp;$IK18,'Turkus Index'!$A:$D,4,FALSE)),"",VLOOKUP("Hybrid HIPS_"&amp;IY$4&amp;"_"&amp;$IK18,'Turkus Index'!$A:$D,4,FALSE))</f>
        <v/>
      </c>
      <c r="IZ18" s="14" t="str">
        <f>IF(ISERROR(VLOOKUP("Hybrid HIPS_"&amp;IZ$4&amp;"_"&amp;$IK18,'Turkus Index'!$A:$D,4,FALSE)),"",VLOOKUP("Hybrid HIPS_"&amp;IZ$4&amp;"_"&amp;$IK18,'Turkus Index'!$A:$D,4,FALSE))</f>
        <v/>
      </c>
      <c r="JA18" s="14" t="str">
        <f>IF(ISERROR(VLOOKUP("Hybrid HIPS_"&amp;JA$4&amp;"_"&amp;$IK18,'Turkus Index'!$A:$D,4,FALSE)),"",VLOOKUP("Hybrid HIPS_"&amp;JA$4&amp;"_"&amp;$IK18,'Turkus Index'!$A:$D,4,FALSE))</f>
        <v/>
      </c>
      <c r="JB18" s="14" t="str">
        <f>IF(ISERROR(VLOOKUP("Hybrid HIPS_"&amp;JB$4&amp;"_"&amp;$IK18,'Turkus Index'!$A:$D,4,FALSE)),"",VLOOKUP("Hybrid HIPS_"&amp;JB$4&amp;"_"&amp;$IK18,'Turkus Index'!$A:$D,4,FALSE))</f>
        <v/>
      </c>
      <c r="JC18" s="14" t="str">
        <f>IF(ISERROR(VLOOKUP("Hybrid HIPS_"&amp;JC$4&amp;"_"&amp;$IK18,'Turkus Index'!$A:$D,4,FALSE)),"",VLOOKUP("Hybrid HIPS_"&amp;JC$4&amp;"_"&amp;$IK18,'Turkus Index'!$A:$D,4,FALSE))</f>
        <v/>
      </c>
      <c r="JD18" s="14" t="str">
        <f>IF(ISERROR(VLOOKUP("Hybrid HIPS_"&amp;JD$4&amp;"_"&amp;$IK18,'Turkus Index'!$A:$D,4,FALSE)),"",VLOOKUP("Hybrid HIPS_"&amp;JD$4&amp;"_"&amp;$IK18,'Turkus Index'!$A:$D,4,FALSE))</f>
        <v/>
      </c>
      <c r="JE18" s="14">
        <f>IF(ISERROR(VLOOKUP("Hybrid HIPS_"&amp;JE$4&amp;"_"&amp;$IK18,'Turkus Index'!$A:$D,4,FALSE)),"",VLOOKUP("Hybrid HIPS_"&amp;JE$4&amp;"_"&amp;$IK18,'Turkus Index'!$A:$D,4,FALSE))</f>
        <v>124</v>
      </c>
      <c r="JF18" s="14">
        <f>IF(ISERROR(VLOOKUP("Hybrid HIPS_"&amp;JF$4&amp;"_"&amp;$IK18,'Turkus Index'!$A:$D,4,FALSE)),"",VLOOKUP("Hybrid HIPS_"&amp;JF$4&amp;"_"&amp;$IK18,'Turkus Index'!$A:$D,4,FALSE))</f>
        <v>123</v>
      </c>
      <c r="JG18" s="2">
        <v>29</v>
      </c>
      <c r="JH18" s="2"/>
      <c r="JI18"/>
      <c r="JL18">
        <v>72</v>
      </c>
      <c r="JM18" s="69" t="s">
        <v>545</v>
      </c>
      <c r="JN18" s="69"/>
      <c r="JO18" s="136">
        <f>IF(ISERROR(VLOOKUP("Inbred HIPS_"&amp;JO$4&amp;"_"&amp;$JL18,'Turkus Index'!$A:$D,4,FALSE)),"",VLOOKUP("inbred HIPS_"&amp;JO$4&amp;"_"&amp;$JL18,'Turkus Index'!$A:$D,4,FALSE))</f>
        <v>500</v>
      </c>
      <c r="JP18" s="137"/>
      <c r="JQ18" s="136">
        <f>IF(ISERROR(VLOOKUP("Inbred HIPS_"&amp;JQ$4&amp;"_"&amp;$JL18,'Turkus Index'!$A:$D,4,FALSE)),"",VLOOKUP("inbred HIPS_"&amp;JQ$4&amp;"_"&amp;$JL18,'Turkus Index'!$A:$D,4,FALSE))</f>
        <v>499</v>
      </c>
      <c r="JR18" s="137"/>
      <c r="JS18" s="136">
        <f>IF(ISERROR(VLOOKUP("Inbred HIPS_"&amp;JS$4&amp;"_"&amp;$JL18,'Turkus Index'!$A:$D,4,FALSE)),"",VLOOKUP("inbred HIPS_"&amp;JS$4&amp;"_"&amp;$JL18,'Turkus Index'!$A:$D,4,FALSE))</f>
        <v>498</v>
      </c>
      <c r="JT18" s="137"/>
      <c r="JU18" s="136">
        <f>IF(ISERROR(VLOOKUP("Inbred HIPS_"&amp;JU$4&amp;"_"&amp;$JL18,'Turkus Index'!$A:$D,4,FALSE)),"",VLOOKUP("inbred HIPS_"&amp;JU$4&amp;"_"&amp;$JL18,'Turkus Index'!$A:$D,4,FALSE))</f>
        <v>497</v>
      </c>
      <c r="JV18" s="137"/>
      <c r="JW18" s="136">
        <f>IF(ISERROR(VLOOKUP("Inbred HIPS_"&amp;JW$4&amp;"_"&amp;$JL18,'Turkus Index'!$A:$D,4,FALSE)),"",VLOOKUP("inbred HIPS_"&amp;JW$4&amp;"_"&amp;$JL18,'Turkus Index'!$A:$D,4,FALSE))</f>
        <v>496</v>
      </c>
      <c r="JX18" s="137"/>
      <c r="JY18" s="136">
        <f>IF(ISERROR(VLOOKUP("Inbred HIPS_"&amp;JY$4&amp;"_"&amp;$JL18,'Turkus Index'!$A:$D,4,FALSE)),"",VLOOKUP("inbred HIPS_"&amp;JY$4&amp;"_"&amp;$JL18,'Turkus Index'!$A:$D,4,FALSE))</f>
        <v>495</v>
      </c>
      <c r="JZ18" s="137"/>
      <c r="KA18" s="136">
        <f>IF(ISERROR(VLOOKUP("Inbred HIPS_"&amp;KA$4&amp;"_"&amp;$JL18,'Turkus Index'!$A:$D,4,FALSE)),"",VLOOKUP("inbred HIPS_"&amp;KA$4&amp;"_"&amp;$JL18,'Turkus Index'!$A:$D,4,FALSE))</f>
        <v>494</v>
      </c>
      <c r="KB18" s="137"/>
      <c r="KC18" s="136">
        <f>IF(ISERROR(VLOOKUP("Inbred HIPS_"&amp;KC$4&amp;"_"&amp;$JL18,'Turkus Index'!$A:$D,4,FALSE)),"",VLOOKUP("inbred HIPS_"&amp;KC$4&amp;"_"&amp;$JL18,'Turkus Index'!$A:$D,4,FALSE))</f>
        <v>493</v>
      </c>
      <c r="KD18" s="137"/>
      <c r="KE18" s="136">
        <f>IF(ISERROR(VLOOKUP("Inbred HIPS_"&amp;KE$4&amp;"_"&amp;$JL18,'Turkus Index'!$A:$D,4,FALSE)),"",VLOOKUP("inbred HIPS_"&amp;KE$4&amp;"_"&amp;$JL18,'Turkus Index'!$A:$D,4,FALSE))</f>
        <v>492</v>
      </c>
      <c r="KF18" s="137"/>
      <c r="KG18" s="136">
        <f>IF(ISERROR(VLOOKUP("Inbred HIPS_"&amp;KG$4&amp;"_"&amp;$JL18,'Turkus Index'!$A:$D,4,FALSE)),"",VLOOKUP("inbred HIPS_"&amp;KG$4&amp;"_"&amp;$JL18,'Turkus Index'!$A:$D,4,FALSE))</f>
        <v>491</v>
      </c>
      <c r="KH18" s="137"/>
      <c r="KM18" s="2"/>
      <c r="KN18" s="2">
        <v>29</v>
      </c>
      <c r="KO18" s="14" t="str">
        <f>IF(ISERROR(VLOOKUP("Hybrid HIPS_"&amp;KO$4&amp;"_"&amp;$KN18,'[1]Missouri Valley Hybrid HIPS'!$A:$P,15,FALSE)),"",VLOOKUP("Hybrid HIPS_"&amp;KO$4&amp;"_"&amp;$KN18,'[1]Missouri Valley Hybrid HIPS'!$A:$P,15,FALSE))</f>
        <v/>
      </c>
      <c r="KP18" s="14" t="str">
        <f>IF(ISERROR(VLOOKUP("Hybrid HIPS_"&amp;KP$4&amp;"_"&amp;$KN18,'[1]Missouri Valley Hybrid HIPS'!$A:$P,15,FALSE)),"",VLOOKUP("Hybrid HIPS_"&amp;KP$4&amp;"_"&amp;$KN18,'[1]Missouri Valley Hybrid HIPS'!$A:$P,15,FALSE))</f>
        <v/>
      </c>
      <c r="KQ18" s="14" t="str">
        <f>IF(ISERROR(VLOOKUP("Hybrid HIPS_"&amp;KQ$4&amp;"_"&amp;$KN18,'[1]Missouri Valley Hybrid HIPS'!$A:$P,15,FALSE)),"",VLOOKUP("Hybrid HIPS_"&amp;KQ$4&amp;"_"&amp;$KN18,'[1]Missouri Valley Hybrid HIPS'!$A:$P,15,FALSE))</f>
        <v/>
      </c>
      <c r="KR18" s="14" t="str">
        <f>IF(ISERROR(VLOOKUP("Hybrid HIPS_"&amp;KR$4&amp;"_"&amp;$KN18,'[1]Missouri Valley Hybrid HIPS'!$A:$P,15,FALSE)),"",VLOOKUP("Hybrid HIPS_"&amp;KR$4&amp;"_"&amp;$KN18,'[1]Missouri Valley Hybrid HIPS'!$A:$P,15,FALSE))</f>
        <v/>
      </c>
      <c r="KS18" s="14" t="str">
        <f>IF(ISERROR(VLOOKUP("Hybrid HIPS_"&amp;KS$4&amp;"_"&amp;$KN18,'[1]Missouri Valley Hybrid HIPS'!$A:$P,15,FALSE)),"",VLOOKUP("Hybrid HIPS_"&amp;KS$4&amp;"_"&amp;$KN18,'[1]Missouri Valley Hybrid HIPS'!$A:$P,15,FALSE))</f>
        <v/>
      </c>
      <c r="KT18" s="14" t="str">
        <f>IF(ISERROR(VLOOKUP("Hybrid HIPS_"&amp;KT$4&amp;"_"&amp;$KN18,'[1]Missouri Valley Hybrid HIPS'!$A:$P,15,FALSE)),"",VLOOKUP("Hybrid HIPS_"&amp;KT$4&amp;"_"&amp;$KN18,'[1]Missouri Valley Hybrid HIPS'!$A:$P,15,FALSE))</f>
        <v/>
      </c>
      <c r="KU18" s="14" t="str">
        <f>IF(ISERROR(VLOOKUP("Hybrid HIPS_"&amp;KU$4&amp;"_"&amp;$KN18,'[1]Missouri Valley Hybrid HIPS'!$A:$P,15,FALSE)),"",VLOOKUP("Hybrid HIPS_"&amp;KU$4&amp;"_"&amp;$KN18,'[1]Missouri Valley Hybrid HIPS'!$A:$P,15,FALSE))</f>
        <v/>
      </c>
      <c r="KV18" s="14" t="str">
        <f>IF(ISERROR(VLOOKUP("Hybrid HIPS_"&amp;KV$4&amp;"_"&amp;$KN18,'[1]Missouri Valley Hybrid HIPS'!$A:$P,15,FALSE)),"",VLOOKUP("Hybrid HIPS_"&amp;KV$4&amp;"_"&amp;$KN18,'[1]Missouri Valley Hybrid HIPS'!$A:$P,15,FALSE))</f>
        <v/>
      </c>
      <c r="KW18" s="14" t="str">
        <f>IF(ISERROR(VLOOKUP("Hybrid HIPS_"&amp;KW$4&amp;"_"&amp;$KN18,'[1]Missouri Valley Hybrid HIPS'!$A:$P,15,FALSE)),"",VLOOKUP("Hybrid HIPS_"&amp;KW$4&amp;"_"&amp;$KN18,'[1]Missouri Valley Hybrid HIPS'!$A:$P,15,FALSE))</f>
        <v/>
      </c>
      <c r="KX18" s="14" t="str">
        <f>IF(ISERROR(VLOOKUP("Hybrid HIPS_"&amp;KX$4&amp;"_"&amp;$KN18,'[1]Missouri Valley Hybrid HIPS'!$A:$P,15,FALSE)),"",VLOOKUP("Hybrid HIPS_"&amp;KX$4&amp;"_"&amp;$KN18,'[1]Missouri Valley Hybrid HIPS'!$A:$P,15,FALSE))</f>
        <v/>
      </c>
      <c r="KY18" s="14" t="str">
        <f>IF(ISERROR(VLOOKUP("Hybrid HIPS_"&amp;KY$4&amp;"_"&amp;$KN18,'[1]Missouri Valley Hybrid HIPS'!$A:$P,15,FALSE)),"",VLOOKUP("Hybrid HIPS_"&amp;KY$4&amp;"_"&amp;$KN18,'[1]Missouri Valley Hybrid HIPS'!$A:$P,15,FALSE))</f>
        <v/>
      </c>
      <c r="KZ18" s="14" t="str">
        <f>IF(ISERROR(VLOOKUP("Hybrid HIPS_"&amp;KZ$4&amp;"_"&amp;$KN18,'[1]Missouri Valley Hybrid HIPS'!$A:$P,15,FALSE)),"",VLOOKUP("Hybrid HIPS_"&amp;KZ$4&amp;"_"&amp;$KN18,'[1]Missouri Valley Hybrid HIPS'!$A:$P,15,FALSE))</f>
        <v/>
      </c>
      <c r="LA18" s="14" t="str">
        <f>IF(ISERROR(VLOOKUP("Hybrid HIPS_"&amp;LA$4&amp;"_"&amp;$KN18,'[1]Missouri Valley Hybrid HIPS'!$A:$P,15,FALSE)),"",VLOOKUP("Hybrid HIPS_"&amp;LA$4&amp;"_"&amp;$KN18,'[1]Missouri Valley Hybrid HIPS'!$A:$P,15,FALSE))</f>
        <v/>
      </c>
      <c r="LB18" s="14" t="str">
        <f>IF(ISERROR(VLOOKUP("Hybrid HIPS_"&amp;LB$4&amp;"_"&amp;$KN18,'[1]Missouri Valley Hybrid HIPS'!$A:$P,15,FALSE)),"",VLOOKUP("Hybrid HIPS_"&amp;LB$4&amp;"_"&amp;$KN18,'[1]Missouri Valley Hybrid HIPS'!$A:$P,15,FALSE))</f>
        <v/>
      </c>
      <c r="LC18" s="14" t="str">
        <f>IF(ISERROR(VLOOKUP("Hybrid HIPS_"&amp;LC$4&amp;"_"&amp;$KN18,'[1]Missouri Valley Hybrid HIPS'!$A:$P,15,FALSE)),"",VLOOKUP("Hybrid HIPS_"&amp;LC$4&amp;"_"&amp;$KN18,'[1]Missouri Valley Hybrid HIPS'!$A:$P,15,FALSE))</f>
        <v/>
      </c>
      <c r="LD18" s="14" t="str">
        <f>IF(ISERROR(VLOOKUP("Hybrid HIPS_"&amp;LD$4&amp;"_"&amp;$KN18,'[1]Missouri Valley Hybrid HIPS'!$A:$P,15,FALSE)),"",VLOOKUP("Hybrid HIPS_"&amp;LD$4&amp;"_"&amp;$KN18,'[1]Missouri Valley Hybrid HIPS'!$A:$P,15,FALSE))</f>
        <v/>
      </c>
      <c r="LE18" s="14" t="str">
        <f>IF(ISERROR(VLOOKUP("Hybrid HIPS_"&amp;LE$4&amp;"_"&amp;$KN18,'[1]Missouri Valley Hybrid HIPS'!$A:$P,15,FALSE)),"",VLOOKUP("Hybrid HIPS_"&amp;LE$4&amp;"_"&amp;$KN18,'[1]Missouri Valley Hybrid HIPS'!$A:$P,15,FALSE))</f>
        <v/>
      </c>
      <c r="LF18" s="14" t="str">
        <f>IF(ISERROR(VLOOKUP("Hybrid HIPS_"&amp;LF$4&amp;"_"&amp;$KN18,'[1]Missouri Valley Hybrid HIPS'!$A:$P,15,FALSE)),"",VLOOKUP("Hybrid HIPS_"&amp;LF$4&amp;"_"&amp;$KN18,'[1]Missouri Valley Hybrid HIPS'!$A:$P,15,FALSE))</f>
        <v/>
      </c>
      <c r="LG18" s="14" t="str">
        <f>IF(ISERROR(VLOOKUP("Hybrid HIPS_"&amp;LG$4&amp;"_"&amp;$KN18,'[1]Missouri Valley Hybrid HIPS'!$A:$P,15,FALSE)),"",VLOOKUP("Hybrid HIPS_"&amp;LG$4&amp;"_"&amp;$KN18,'[1]Missouri Valley Hybrid HIPS'!$A:$P,15,FALSE))</f>
        <v/>
      </c>
      <c r="LH18" s="14">
        <f>IF(ISERROR(VLOOKUP("Hybrid HIPS_"&amp;LH$4&amp;"_"&amp;$KN18,'[1]Missouri Valley Hybrid HIPS'!$A:$P,15,FALSE)),"",VLOOKUP("Hybrid HIPS_"&amp;LH$4&amp;"_"&amp;$KN18,'[1]Missouri Valley Hybrid HIPS'!$A:$P,15,FALSE))</f>
        <v>1744153</v>
      </c>
      <c r="LI18" s="14">
        <f>IF(ISERROR(VLOOKUP("Hybrid HIPS_"&amp;LI$4&amp;"_"&amp;$KN18,'[1]Missouri Valley Hybrid HIPS'!$A:$P,15,FALSE)),"",VLOOKUP("Hybrid HIPS_"&amp;LI$4&amp;"_"&amp;$KN18,'[1]Missouri Valley Hybrid HIPS'!$A:$P,15,FALSE))</f>
        <v>1744151</v>
      </c>
      <c r="LJ18" s="2">
        <v>29</v>
      </c>
      <c r="LK18" s="2"/>
      <c r="LL18"/>
      <c r="LO18">
        <v>72</v>
      </c>
      <c r="LP18" s="69"/>
      <c r="LQ18" s="69"/>
      <c r="LR18" s="136">
        <f>IF(ISERROR(VLOOKUP("Inbred HIPS_"&amp;LR$4&amp;"_"&amp;$LO18,'[1]Missouri Valley Inbred HIPS'!$A:$P,15,FALSE)),"",VLOOKUP("Inbred HIPS_"&amp;LR$4&amp;"_"&amp;$LO18,'[1]Missouri Valley Inbred HIPS'!$A:$P,15,FALSE))</f>
        <v>1729458</v>
      </c>
      <c r="LS18" s="137"/>
      <c r="LT18" s="136">
        <f>IF(ISERROR(VLOOKUP("Inbred HIPS_"&amp;LT$4&amp;"_"&amp;$LO18,'[1]Missouri Valley Inbred HIPS'!$A:$P,15,FALSE)),"",VLOOKUP("Inbred HIPS_"&amp;LT$4&amp;"_"&amp;$LO18,'[1]Missouri Valley Inbred HIPS'!$A:$P,15,FALSE))</f>
        <v>1729717</v>
      </c>
      <c r="LU18" s="137"/>
      <c r="LV18" s="136">
        <f>IF(ISERROR(VLOOKUP("Inbred HIPS_"&amp;LV$4&amp;"_"&amp;$LO18,'[1]Missouri Valley Inbred HIPS'!$A:$P,15,FALSE)),"",VLOOKUP("Inbred HIPS_"&amp;LV$4&amp;"_"&amp;$LO18,'[1]Missouri Valley Inbred HIPS'!$A:$P,15,FALSE))</f>
        <v>1729671</v>
      </c>
      <c r="LW18" s="137"/>
      <c r="LX18" s="136">
        <f>IF(ISERROR(VLOOKUP("Inbred HIPS_"&amp;LX$4&amp;"_"&amp;$LO18,'[1]Missouri Valley Inbred HIPS'!$A:$P,15,FALSE)),"",VLOOKUP("Inbred HIPS_"&amp;LX$4&amp;"_"&amp;$LO18,'[1]Missouri Valley Inbred HIPS'!$A:$P,15,FALSE))</f>
        <v>1729532</v>
      </c>
      <c r="LY18" s="137"/>
      <c r="LZ18" s="136">
        <f>IF(ISERROR(VLOOKUP("Inbred HIPS_"&amp;LZ$4&amp;"_"&amp;$LO18,'[1]Missouri Valley Inbred HIPS'!$A:$P,15,FALSE)),"",VLOOKUP("Inbred HIPS_"&amp;LZ$4&amp;"_"&amp;$LO18,'[1]Missouri Valley Inbred HIPS'!$A:$P,15,FALSE))</f>
        <v>1729569</v>
      </c>
      <c r="MA18" s="137"/>
      <c r="MB18" s="136">
        <f>IF(ISERROR(VLOOKUP("Inbred HIPS_"&amp;MB$4&amp;"_"&amp;$LO18,'[1]Missouri Valley Inbred HIPS'!$A:$P,15,FALSE)),"",VLOOKUP("Inbred HIPS_"&amp;MB$4&amp;"_"&amp;$LO18,'[1]Missouri Valley Inbred HIPS'!$A:$P,15,FALSE))</f>
        <v>1729533</v>
      </c>
      <c r="MC18" s="137"/>
      <c r="MD18" s="136">
        <f>IF(ISERROR(VLOOKUP("Inbred HIPS_"&amp;MD$4&amp;"_"&amp;$LO18,'[1]Missouri Valley Inbred HIPS'!$A:$P,15,FALSE)),"",VLOOKUP("Inbred HIPS_"&amp;MD$4&amp;"_"&amp;$LO18,'[1]Missouri Valley Inbred HIPS'!$A:$P,15,FALSE))</f>
        <v>1729658</v>
      </c>
      <c r="ME18" s="137"/>
      <c r="MF18" s="136">
        <f>IF(ISERROR(VLOOKUP("Inbred HIPS_"&amp;MF$4&amp;"_"&amp;$LO18,'[1]Missouri Valley Inbred HIPS'!$A:$P,15,FALSE)),"",VLOOKUP("Inbred HIPS_"&amp;MF$4&amp;"_"&amp;$LO18,'[1]Missouri Valley Inbred HIPS'!$A:$P,15,FALSE))</f>
        <v>1729438</v>
      </c>
      <c r="MG18" s="137"/>
      <c r="MH18" s="136">
        <f>IF(ISERROR(VLOOKUP("Inbred HIPS_"&amp;MH$4&amp;"_"&amp;$LO18,'[1]Missouri Valley Inbred HIPS'!$A:$P,15,FALSE)),"",VLOOKUP("Inbred HIPS_"&amp;MH$4&amp;"_"&amp;$LO18,'[1]Missouri Valley Inbred HIPS'!$A:$P,15,FALSE))</f>
        <v>1729534</v>
      </c>
      <c r="MI18" s="137"/>
      <c r="MJ18" s="136">
        <f>IF(ISERROR(VLOOKUP("Inbred HIPS_"&amp;MJ$4&amp;"_"&amp;$LO18,'[1]Missouri Valley Inbred HIPS'!$A:$P,15,FALSE)),"",VLOOKUP("Inbred HIPS_"&amp;MJ$4&amp;"_"&amp;$LO18,'[1]Missouri Valley Inbred HIPS'!$A:$P,15,FALSE))</f>
        <v>1729677</v>
      </c>
      <c r="MK18" s="137"/>
      <c r="MQ18" s="2"/>
      <c r="MR18" s="2">
        <v>29</v>
      </c>
      <c r="MS18" s="14" t="str">
        <f>IF(ISERROR(VLOOKUP("Hybrid HIPS_"&amp;MS$4&amp;"_"&amp;$KN18,'[1]Missouri Valley Hybrid HIPS'!$A:$P,15,FALSE)),"",VLOOKUP("Hybrid HIPS_"&amp;MS$4&amp;"_"&amp;$KN18,'[1]Missouri Valley Hybrid HIPS'!$A:$P,15,FALSE))</f>
        <v/>
      </c>
      <c r="MT18" s="14" t="str">
        <f>IF(ISERROR(VLOOKUP("Hybrid HIPS_"&amp;MT$4&amp;"_"&amp;$KN18,'[1]Missouri Valley Hybrid HIPS'!$A:$P,15,FALSE)),"",VLOOKUP("Hybrid HIPS_"&amp;MT$4&amp;"_"&amp;$KN18,'[1]Missouri Valley Hybrid HIPS'!$A:$P,15,FALSE))</f>
        <v/>
      </c>
      <c r="MU18" s="14" t="str">
        <f>IF(ISERROR(VLOOKUP("Hybrid HIPS_"&amp;MU$4&amp;"_"&amp;$KN18,'[1]Missouri Valley Hybrid HIPS'!$A:$P,15,FALSE)),"",VLOOKUP("Hybrid HIPS_"&amp;MU$4&amp;"_"&amp;$KN18,'[1]Missouri Valley Hybrid HIPS'!$A:$P,15,FALSE))</f>
        <v/>
      </c>
      <c r="MV18" s="14" t="str">
        <f>IF(ISERROR(VLOOKUP("Hybrid HIPS_"&amp;MV$4&amp;"_"&amp;$KN18,'[1]Missouri Valley Hybrid HIPS'!$A:$P,15,FALSE)),"",VLOOKUP("Hybrid HIPS_"&amp;MV$4&amp;"_"&amp;$KN18,'[1]Missouri Valley Hybrid HIPS'!$A:$P,15,FALSE))</f>
        <v/>
      </c>
      <c r="MW18" s="14" t="str">
        <f>IF(ISERROR(VLOOKUP("Hybrid HIPS_"&amp;MW$4&amp;"_"&amp;$KN18,'[1]Missouri Valley Hybrid HIPS'!$A:$P,15,FALSE)),"",VLOOKUP("Hybrid HIPS_"&amp;MW$4&amp;"_"&amp;$KN18,'[1]Missouri Valley Hybrid HIPS'!$A:$P,15,FALSE))</f>
        <v/>
      </c>
      <c r="MX18" s="14" t="str">
        <f>IF(ISERROR(VLOOKUP("Hybrid HIPS_"&amp;MX$4&amp;"_"&amp;$KN18,'[1]Missouri Valley Hybrid HIPS'!$A:$P,15,FALSE)),"",VLOOKUP("Hybrid HIPS_"&amp;MX$4&amp;"_"&amp;$KN18,'[1]Missouri Valley Hybrid HIPS'!$A:$P,15,FALSE))</f>
        <v/>
      </c>
      <c r="MY18" s="14" t="str">
        <f>IF(ISERROR(VLOOKUP("Hybrid HIPS_"&amp;MY$4&amp;"_"&amp;$KN18,'[1]Missouri Valley Hybrid HIPS'!$A:$P,15,FALSE)),"",VLOOKUP("Hybrid HIPS_"&amp;MY$4&amp;"_"&amp;$KN18,'[1]Missouri Valley Hybrid HIPS'!$A:$P,15,FALSE))</f>
        <v/>
      </c>
      <c r="MZ18" s="14" t="str">
        <f>IF(ISERROR(VLOOKUP("Hybrid HIPS_"&amp;MZ$4&amp;"_"&amp;$KN18,'[1]Missouri Valley Hybrid HIPS'!$A:$P,15,FALSE)),"",VLOOKUP("Hybrid HIPS_"&amp;MZ$4&amp;"_"&amp;$KN18,'[1]Missouri Valley Hybrid HIPS'!$A:$P,15,FALSE))</f>
        <v/>
      </c>
      <c r="NA18" s="14" t="str">
        <f>IF(ISERROR(VLOOKUP("Hybrid HIPS_"&amp;NA$4&amp;"_"&amp;$KN18,'[1]Missouri Valley Hybrid HIPS'!$A:$P,15,FALSE)),"",VLOOKUP("Hybrid HIPS_"&amp;NA$4&amp;"_"&amp;$KN18,'[1]Missouri Valley Hybrid HIPS'!$A:$P,15,FALSE))</f>
        <v/>
      </c>
      <c r="NB18" s="14" t="str">
        <f>IF(ISERROR(VLOOKUP("Hybrid HIPS_"&amp;NB$4&amp;"_"&amp;$KN18,'[1]Missouri Valley Hybrid HIPS'!$A:$P,15,FALSE)),"",VLOOKUP("Hybrid HIPS_"&amp;NB$4&amp;"_"&amp;$KN18,'[1]Missouri Valley Hybrid HIPS'!$A:$P,15,FALSE))</f>
        <v/>
      </c>
      <c r="NC18" s="14" t="str">
        <f>IF(ISERROR(VLOOKUP("Hybrid HIPS_"&amp;NC$4&amp;"_"&amp;$KN18,'[1]Missouri Valley Hybrid HIPS'!$A:$P,15,FALSE)),"",VLOOKUP("Hybrid HIPS_"&amp;NC$4&amp;"_"&amp;$KN18,'[1]Missouri Valley Hybrid HIPS'!$A:$P,15,FALSE))</f>
        <v/>
      </c>
      <c r="ND18" s="14" t="str">
        <f>IF(ISERROR(VLOOKUP("Hybrid HIPS_"&amp;ND$4&amp;"_"&amp;$KN18,'[1]Missouri Valley Hybrid HIPS'!$A:$P,15,FALSE)),"",VLOOKUP("Hybrid HIPS_"&amp;ND$4&amp;"_"&amp;$KN18,'[1]Missouri Valley Hybrid HIPS'!$A:$P,15,FALSE))</f>
        <v/>
      </c>
      <c r="NE18" s="14" t="str">
        <f>IF(ISERROR(VLOOKUP("Hybrid HIPS_"&amp;NE$4&amp;"_"&amp;$KN18,'[1]Missouri Valley Hybrid HIPS'!$A:$P,15,FALSE)),"",VLOOKUP("Hybrid HIPS_"&amp;NE$4&amp;"_"&amp;$KN18,'[1]Missouri Valley Hybrid HIPS'!$A:$P,15,FALSE))</f>
        <v/>
      </c>
      <c r="NF18" s="14" t="str">
        <f>IF(ISERROR(VLOOKUP("Hybrid HIPS_"&amp;NF$4&amp;"_"&amp;$KN18,'[1]Missouri Valley Hybrid HIPS'!$A:$P,15,FALSE)),"",VLOOKUP("Hybrid HIPS_"&amp;NF$4&amp;"_"&amp;$KN18,'[1]Missouri Valley Hybrid HIPS'!$A:$P,15,FALSE))</f>
        <v/>
      </c>
      <c r="NG18" s="14" t="str">
        <f>IF(ISERROR(VLOOKUP("Hybrid HIPS_"&amp;NG$4&amp;"_"&amp;$KN18,'[1]Missouri Valley Hybrid HIPS'!$A:$P,15,FALSE)),"",VLOOKUP("Hybrid HIPS_"&amp;NG$4&amp;"_"&amp;$KN18,'[1]Missouri Valley Hybrid HIPS'!$A:$P,15,FALSE))</f>
        <v/>
      </c>
      <c r="NH18" s="14" t="str">
        <f>IF(ISERROR(VLOOKUP("Hybrid HIPS_"&amp;NH$4&amp;"_"&amp;$KN18,'[1]Missouri Valley Hybrid HIPS'!$A:$P,15,FALSE)),"",VLOOKUP("Hybrid HIPS_"&amp;NH$4&amp;"_"&amp;$KN18,'[1]Missouri Valley Hybrid HIPS'!$A:$P,15,FALSE))</f>
        <v/>
      </c>
      <c r="NI18" s="14" t="str">
        <f>IF(ISERROR(VLOOKUP("Hybrid HIPS_"&amp;NI$4&amp;"_"&amp;$KN18,'[1]Missouri Valley Hybrid HIPS'!$A:$P,15,FALSE)),"",VLOOKUP("Hybrid HIPS_"&amp;NI$4&amp;"_"&amp;$KN18,'[1]Missouri Valley Hybrid HIPS'!$A:$P,15,FALSE))</f>
        <v/>
      </c>
      <c r="NJ18" s="14" t="str">
        <f>IF(ISERROR(VLOOKUP("Hybrid HIPS_"&amp;NJ$4&amp;"_"&amp;$KN18,'[1]Missouri Valley Hybrid HIPS'!$A:$P,15,FALSE)),"",VLOOKUP("Hybrid HIPS_"&amp;NJ$4&amp;"_"&amp;$KN18,'[1]Missouri Valley Hybrid HIPS'!$A:$P,15,FALSE))</f>
        <v/>
      </c>
      <c r="NK18" s="14" t="str">
        <f>IF(ISERROR(VLOOKUP("Hybrid HIPS_"&amp;NK$4&amp;"_"&amp;$KN18,'[1]Missouri Valley Hybrid HIPS'!$A:$P,15,FALSE)),"",VLOOKUP("Hybrid HIPS_"&amp;NK$4&amp;"_"&amp;$KN18,'[1]Missouri Valley Hybrid HIPS'!$A:$P,15,FALSE))</f>
        <v/>
      </c>
      <c r="NL18" s="14">
        <v>11</v>
      </c>
      <c r="NM18" s="14">
        <v>11</v>
      </c>
      <c r="NN18" s="2">
        <v>29</v>
      </c>
      <c r="NO18" s="2"/>
      <c r="NP18"/>
      <c r="NS18">
        <v>72</v>
      </c>
      <c r="NT18" s="69"/>
      <c r="NU18" s="69"/>
      <c r="NV18" s="136">
        <f t="shared" ref="NV18" si="122">NV20+1</f>
        <v>47</v>
      </c>
      <c r="NW18" s="137"/>
      <c r="NX18" s="136">
        <f t="shared" ref="NX18" si="123">NX20+1</f>
        <v>47</v>
      </c>
      <c r="NY18" s="137"/>
      <c r="NZ18" s="136">
        <f t="shared" ref="NZ18" si="124">NZ20+1</f>
        <v>47</v>
      </c>
      <c r="OA18" s="137"/>
      <c r="OB18" s="136">
        <f t="shared" ref="OB18" si="125">OB20+1</f>
        <v>47</v>
      </c>
      <c r="OC18" s="137"/>
      <c r="OD18" s="136">
        <f t="shared" ref="OD18" si="126">OD20+1</f>
        <v>47</v>
      </c>
      <c r="OE18" s="137"/>
      <c r="OF18" s="136">
        <f t="shared" ref="OF18" si="127">OF20+1</f>
        <v>47</v>
      </c>
      <c r="OG18" s="137"/>
      <c r="OH18" s="136">
        <f t="shared" ref="OH18" si="128">OH20+1</f>
        <v>47</v>
      </c>
      <c r="OI18" s="137"/>
      <c r="OJ18" s="136">
        <f t="shared" ref="OJ18" si="129">OJ20+1</f>
        <v>47</v>
      </c>
      <c r="OK18" s="137"/>
      <c r="OL18" s="136">
        <f t="shared" ref="OL18" si="130">OL20+1</f>
        <v>47</v>
      </c>
      <c r="OM18" s="137"/>
      <c r="ON18" s="136">
        <f t="shared" ref="ON18" si="131">ON20+1</f>
        <v>47</v>
      </c>
      <c r="OO18" s="137"/>
    </row>
    <row r="19" spans="4:405" ht="14.65" thickBot="1" x14ac:dyDescent="0.5">
      <c r="D19" s="2"/>
      <c r="E19" s="2">
        <v>28</v>
      </c>
      <c r="F19" s="14" t="str">
        <f>IF(ISERROR(VLOOKUP("Hybrid HIPS"&amp;"_"&amp;F$4&amp;"_"&amp;$E19,'Turkus Index'!$A:$D,4,FALSE)),"NA",VLOOKUP("Hybrid HIPS"&amp;"_"&amp;F$4&amp;"_"&amp;$E19,'Turkus Index'!$A:$D,4,FALSE))</f>
        <v>NA</v>
      </c>
      <c r="G19" s="14" t="str">
        <f>IF(ISERROR(VLOOKUP("Hybrid HIPS"&amp;"_"&amp;G$4&amp;"_"&amp;$E19,'Turkus Index'!$A:$D,4,FALSE)),"NA",VLOOKUP("Hybrid HIPS"&amp;"_"&amp;G$4&amp;"_"&amp;$E19,'Turkus Index'!$A:$D,4,FALSE))</f>
        <v>NA</v>
      </c>
      <c r="H19" s="14" t="str">
        <f>IF(ISERROR(VLOOKUP("Hybrid HIPS"&amp;"_"&amp;H$4&amp;"_"&amp;$E19,'Turkus Index'!$A:$D,4,FALSE)),"NA",VLOOKUP("Hybrid HIPS"&amp;"_"&amp;H$4&amp;"_"&amp;$E19,'Turkus Index'!$A:$D,4,FALSE))</f>
        <v>NA</v>
      </c>
      <c r="I19" s="14" t="str">
        <f>IF(ISERROR(VLOOKUP("Hybrid HIPS"&amp;"_"&amp;I$4&amp;"_"&amp;$E19,'Turkus Index'!$A:$D,4,FALSE)),"NA",VLOOKUP("Hybrid HIPS"&amp;"_"&amp;I$4&amp;"_"&amp;$E19,'Turkus Index'!$A:$D,4,FALSE))</f>
        <v>NA</v>
      </c>
      <c r="J19" s="14" t="str">
        <f>IF(ISERROR(VLOOKUP("Hybrid HIPS"&amp;"_"&amp;J$4&amp;"_"&amp;$E19,'Turkus Index'!$A:$D,4,FALSE)),"NA",VLOOKUP("Hybrid HIPS"&amp;"_"&amp;J$4&amp;"_"&amp;$E19,'Turkus Index'!$A:$D,4,FALSE))</f>
        <v>NA</v>
      </c>
      <c r="K19" s="14" t="str">
        <f>IF(ISERROR(VLOOKUP("Hybrid HIPS"&amp;"_"&amp;K$4&amp;"_"&amp;$E19,'Turkus Index'!$A:$D,4,FALSE)),"NA",VLOOKUP("Hybrid HIPS"&amp;"_"&amp;K$4&amp;"_"&amp;$E19,'Turkus Index'!$A:$D,4,FALSE))</f>
        <v>NA</v>
      </c>
      <c r="L19" s="14" t="str">
        <f>IF(ISERROR(VLOOKUP("Hybrid HIPS"&amp;"_"&amp;L$4&amp;"_"&amp;$E19,'Turkus Index'!$A:$D,4,FALSE)),"NA",VLOOKUP("Hybrid HIPS"&amp;"_"&amp;L$4&amp;"_"&amp;$E19,'Turkus Index'!$A:$D,4,FALSE))</f>
        <v>NA</v>
      </c>
      <c r="M19" s="14" t="str">
        <f>IF(ISERROR(VLOOKUP("Hybrid HIPS"&amp;"_"&amp;M$4&amp;"_"&amp;$E19,'Turkus Index'!$A:$D,4,FALSE)),"NA",VLOOKUP("Hybrid HIPS"&amp;"_"&amp;M$4&amp;"_"&amp;$E19,'Turkus Index'!$A:$D,4,FALSE))</f>
        <v>NA</v>
      </c>
      <c r="N19" s="14" t="str">
        <f>IF(ISERROR(VLOOKUP("Hybrid HIPS"&amp;"_"&amp;N$4&amp;"_"&amp;$E19,'Turkus Index'!$A:$D,4,FALSE)),"NA",VLOOKUP("Hybrid HIPS"&amp;"_"&amp;N$4&amp;"_"&amp;$E19,'Turkus Index'!$A:$D,4,FALSE))</f>
        <v>NA</v>
      </c>
      <c r="O19" s="14" t="str">
        <f>IF(ISERROR(VLOOKUP("Hybrid HIPS"&amp;"_"&amp;O$4&amp;"_"&amp;$E19,'Turkus Index'!$A:$D,4,FALSE)),"NA",VLOOKUP("Hybrid HIPS"&amp;"_"&amp;O$4&amp;"_"&amp;$E19,'Turkus Index'!$A:$D,4,FALSE))</f>
        <v>NA</v>
      </c>
      <c r="P19" s="14" t="str">
        <f>IF(ISERROR(VLOOKUP("Hybrid HIPS"&amp;"_"&amp;P$4&amp;"_"&amp;$E19,'Turkus Index'!$A:$D,4,FALSE)),"NA",VLOOKUP("Hybrid HIPS"&amp;"_"&amp;P$4&amp;"_"&amp;$E19,'Turkus Index'!$A:$D,4,FALSE))</f>
        <v>NA</v>
      </c>
      <c r="Q19" s="14" t="str">
        <f>IF(ISERROR(VLOOKUP("Hybrid HIPS"&amp;"_"&amp;Q$4&amp;"_"&amp;$E19,'Turkus Index'!$A:$D,4,FALSE)),"NA",VLOOKUP("Hybrid HIPS"&amp;"_"&amp;Q$4&amp;"_"&amp;$E19,'Turkus Index'!$A:$D,4,FALSE))</f>
        <v>NA</v>
      </c>
      <c r="R19" s="14" t="str">
        <f>IF(ISERROR(VLOOKUP("Hybrid HIPS"&amp;"_"&amp;R$4&amp;"_"&amp;$E19,'Turkus Index'!$A:$D,4,FALSE)),"NA",VLOOKUP("Hybrid HIPS"&amp;"_"&amp;R$4&amp;"_"&amp;$E19,'Turkus Index'!$A:$D,4,FALSE))</f>
        <v>NA</v>
      </c>
      <c r="S19" s="14" t="str">
        <f>IF(ISERROR(VLOOKUP("Hybrid HIPS"&amp;"_"&amp;S$4&amp;"_"&amp;$E19,'Turkus Index'!$A:$D,4,FALSE)),"NA",VLOOKUP("Hybrid HIPS"&amp;"_"&amp;S$4&amp;"_"&amp;$E19,'Turkus Index'!$A:$D,4,FALSE))</f>
        <v>NA</v>
      </c>
      <c r="T19" s="14" t="str">
        <f>IF(ISERROR(VLOOKUP("Hybrid HIPS"&amp;"_"&amp;T$4&amp;"_"&amp;$E19,'Turkus Index'!$A:$D,4,FALSE)),"NA",VLOOKUP("Hybrid HIPS"&amp;"_"&amp;T$4&amp;"_"&amp;$E19,'Turkus Index'!$A:$D,4,FALSE))</f>
        <v>NA</v>
      </c>
      <c r="U19" s="14" t="str">
        <f>IF(ISERROR(VLOOKUP("Hybrid HIPS"&amp;"_"&amp;U$4&amp;"_"&amp;$E19,'Turkus Index'!$A:$D,4,FALSE)),"NA",VLOOKUP("Hybrid HIPS"&amp;"_"&amp;U$4&amp;"_"&amp;$E19,'Turkus Index'!$A:$D,4,FALSE))</f>
        <v>NA</v>
      </c>
      <c r="V19" s="14" t="str">
        <f>IF(ISERROR(VLOOKUP("Hybrid HIPS"&amp;"_"&amp;V$4&amp;"_"&amp;$E19,'Turkus Index'!$A:$D,4,FALSE)),"NA",VLOOKUP("Hybrid HIPS"&amp;"_"&amp;V$4&amp;"_"&amp;$E19,'Turkus Index'!$A:$D,4,FALSE))</f>
        <v>NA</v>
      </c>
      <c r="W19" s="14" t="str">
        <f>IF(ISERROR(VLOOKUP("Hybrid HIPS"&amp;"_"&amp;W$4&amp;"_"&amp;$E19,'Turkus Index'!$A:$D,4,FALSE)),"NA",VLOOKUP("Hybrid HIPS"&amp;"_"&amp;W$4&amp;"_"&amp;$E19,'Turkus Index'!$A:$D,4,FALSE))</f>
        <v>NA</v>
      </c>
      <c r="X19" s="19" t="str">
        <f>IF(ISERROR(VLOOKUP("Hybrid HIPS"&amp;"_"&amp;X$4&amp;"_"&amp;$E19,'Turkus Index'!$A:$D,4,FALSE)),"NA",VLOOKUP("Hybrid HIPS"&amp;"_"&amp;X$4&amp;"_"&amp;$E19,'Turkus Index'!$A:$D,4,FALSE))</f>
        <v>NA</v>
      </c>
      <c r="Y19" s="48">
        <f>IF(ISERROR(VLOOKUP("Hybrid HIPS"&amp;"_"&amp;Y$4&amp;"_"&amp;$E19,'Turkus Index'!$A:$D,4,FALSE)),"NA",VLOOKUP("Hybrid HIPS"&amp;"_"&amp;Y$4&amp;"_"&amp;$E19,'Turkus Index'!$A:$D,4,FALSE))</f>
        <v>121</v>
      </c>
      <c r="Z19" s="47">
        <f>IF(ISERROR(VLOOKUP("Hybrid HIPS"&amp;"_"&amp;Z$4&amp;"_"&amp;$E19,'Turkus Index'!$A:$D,4,FALSE)),"NA",VLOOKUP("Hybrid HIPS"&amp;"_"&amp;Z$4&amp;"_"&amp;$E19,'Turkus Index'!$A:$D,4,FALSE))</f>
        <v>122</v>
      </c>
      <c r="AA19" s="2">
        <v>28</v>
      </c>
      <c r="AB19" s="2"/>
      <c r="AC19"/>
      <c r="AD19"/>
      <c r="AE19"/>
      <c r="AH19">
        <v>71</v>
      </c>
      <c r="AI19" s="69" t="s">
        <v>545</v>
      </c>
      <c r="AJ19" s="69"/>
      <c r="AK19" s="139">
        <v>481</v>
      </c>
      <c r="AL19" s="140"/>
      <c r="AM19" s="139">
        <v>482</v>
      </c>
      <c r="AN19" s="140"/>
      <c r="AO19" s="139">
        <v>483</v>
      </c>
      <c r="AP19" s="140"/>
      <c r="AQ19" s="139">
        <v>484</v>
      </c>
      <c r="AR19" s="140"/>
      <c r="AS19" s="139">
        <v>485</v>
      </c>
      <c r="AT19" s="140"/>
      <c r="AU19" s="139">
        <v>486</v>
      </c>
      <c r="AV19" s="140"/>
      <c r="AW19" s="139">
        <v>487</v>
      </c>
      <c r="AX19" s="140"/>
      <c r="AY19" s="139">
        <v>488</v>
      </c>
      <c r="AZ19" s="140"/>
      <c r="BA19" s="139">
        <v>489</v>
      </c>
      <c r="BB19" s="140"/>
      <c r="BC19" s="139">
        <v>490</v>
      </c>
      <c r="BD19" s="140"/>
      <c r="BE19" s="69" t="s">
        <v>545</v>
      </c>
      <c r="BF19" s="69"/>
      <c r="BG19"/>
      <c r="BH19"/>
      <c r="BI19"/>
      <c r="BJ19"/>
      <c r="BK19"/>
      <c r="BL19"/>
      <c r="BM19"/>
      <c r="BN19"/>
      <c r="BO19"/>
      <c r="BP19"/>
      <c r="BQ19"/>
      <c r="BR19"/>
      <c r="BS19"/>
      <c r="BT19" s="2"/>
      <c r="BU19" s="2">
        <v>28</v>
      </c>
      <c r="BV19" s="14" t="str">
        <f>IF(ISERROR(VLOOKUP("Hybrid HIPS"&amp;"_"&amp;BV$4&amp;"_"&amp;$E19,'Turkus Index'!$A:$D,4,FALSE)),"NA",VLOOKUP("Hybrid HIPS"&amp;"_"&amp;BV$4&amp;"_"&amp;$E19,'Turkus Index'!$A:$D,4,FALSE))</f>
        <v>NA</v>
      </c>
      <c r="BW19" s="14" t="str">
        <f>IF(ISERROR(VLOOKUP("Hybrid HIPS"&amp;"_"&amp;BW$4&amp;"_"&amp;$E19,'Turkus Index'!$A:$D,4,FALSE)),"NA",VLOOKUP("Hybrid HIPS"&amp;"_"&amp;BW$4&amp;"_"&amp;$E19,'Turkus Index'!$A:$D,4,FALSE))</f>
        <v>NA</v>
      </c>
      <c r="BX19" s="14" t="str">
        <f>IF(ISERROR(VLOOKUP("Hybrid HIPS"&amp;"_"&amp;BX$4&amp;"_"&amp;$E19,'Turkus Index'!$A:$D,4,FALSE)),"NA",VLOOKUP("Hybrid HIPS"&amp;"_"&amp;BX$4&amp;"_"&amp;$E19,'Turkus Index'!$A:$D,4,FALSE))</f>
        <v>NA</v>
      </c>
      <c r="BY19" s="14" t="str">
        <f>IF(ISERROR(VLOOKUP("Hybrid HIPS"&amp;"_"&amp;BY$4&amp;"_"&amp;$E19,'Turkus Index'!$A:$D,4,FALSE)),"NA",VLOOKUP("Hybrid HIPS"&amp;"_"&amp;BY$4&amp;"_"&amp;$E19,'Turkus Index'!$A:$D,4,FALSE))</f>
        <v>NA</v>
      </c>
      <c r="BZ19" s="14" t="str">
        <f>IF(ISERROR(VLOOKUP("Hybrid HIPS"&amp;"_"&amp;BZ$4&amp;"_"&amp;$E19,'Turkus Index'!$A:$D,4,FALSE)),"NA",VLOOKUP("Hybrid HIPS"&amp;"_"&amp;BZ$4&amp;"_"&amp;$E19,'Turkus Index'!$A:$D,4,FALSE))</f>
        <v>NA</v>
      </c>
      <c r="CA19" s="14" t="str">
        <f>IF(ISERROR(VLOOKUP("Hybrid HIPS"&amp;"_"&amp;CA$4&amp;"_"&amp;$E19,'Turkus Index'!$A:$D,4,FALSE)),"NA",VLOOKUP("Hybrid HIPS"&amp;"_"&amp;CA$4&amp;"_"&amp;$E19,'Turkus Index'!$A:$D,4,FALSE))</f>
        <v>NA</v>
      </c>
      <c r="CB19" s="14" t="str">
        <f>IF(ISERROR(VLOOKUP("Hybrid HIPS"&amp;"_"&amp;CB$4&amp;"_"&amp;$E19,'Turkus Index'!$A:$D,4,FALSE)),"NA",VLOOKUP("Hybrid HIPS"&amp;"_"&amp;CB$4&amp;"_"&amp;$E19,'Turkus Index'!$A:$D,4,FALSE))</f>
        <v>NA</v>
      </c>
      <c r="CC19" s="14" t="str">
        <f>IF(ISERROR(VLOOKUP("Hybrid HIPS"&amp;"_"&amp;CC$4&amp;"_"&amp;$E19,'Turkus Index'!$A:$D,4,FALSE)),"NA",VLOOKUP("Hybrid HIPS"&amp;"_"&amp;CC$4&amp;"_"&amp;$E19,'Turkus Index'!$A:$D,4,FALSE))</f>
        <v>NA</v>
      </c>
      <c r="CD19" s="14" t="str">
        <f>IF(ISERROR(VLOOKUP("Hybrid HIPS"&amp;"_"&amp;CD$4&amp;"_"&amp;$E19,'Turkus Index'!$A:$D,4,FALSE)),"NA",VLOOKUP("Hybrid HIPS"&amp;"_"&amp;CD$4&amp;"_"&amp;$E19,'Turkus Index'!$A:$D,4,FALSE))</f>
        <v>NA</v>
      </c>
      <c r="CE19" s="14" t="str">
        <f>IF(ISERROR(VLOOKUP("Hybrid HIPS"&amp;"_"&amp;CE$4&amp;"_"&amp;$E19,'Turkus Index'!$A:$D,4,FALSE)),"NA",VLOOKUP("Hybrid HIPS"&amp;"_"&amp;CE$4&amp;"_"&amp;$E19,'Turkus Index'!$A:$D,4,FALSE))</f>
        <v>NA</v>
      </c>
      <c r="CF19" s="14" t="str">
        <f>IF(ISERROR(VLOOKUP("Hybrid HIPS"&amp;"_"&amp;CF$4&amp;"_"&amp;$E19,'Turkus Index'!$A:$D,4,FALSE)),"NA",VLOOKUP("Hybrid HIPS"&amp;"_"&amp;CF$4&amp;"_"&amp;$E19,'Turkus Index'!$A:$D,4,FALSE))</f>
        <v>NA</v>
      </c>
      <c r="CG19" s="14" t="str">
        <f>IF(ISERROR(VLOOKUP("Hybrid HIPS"&amp;"_"&amp;CG$4&amp;"_"&amp;$E19,'Turkus Index'!$A:$D,4,FALSE)),"NA",VLOOKUP("Hybrid HIPS"&amp;"_"&amp;CG$4&amp;"_"&amp;$E19,'Turkus Index'!$A:$D,4,FALSE))</f>
        <v>NA</v>
      </c>
      <c r="CH19" s="14" t="str">
        <f>IF(ISERROR(VLOOKUP("Hybrid HIPS"&amp;"_"&amp;CH$4&amp;"_"&amp;$E19,'Turkus Index'!$A:$D,4,FALSE)),"NA",VLOOKUP("Hybrid HIPS"&amp;"_"&amp;CH$4&amp;"_"&amp;$E19,'Turkus Index'!$A:$D,4,FALSE))</f>
        <v>NA</v>
      </c>
      <c r="CI19" s="14" t="str">
        <f>IF(ISERROR(VLOOKUP("Hybrid HIPS"&amp;"_"&amp;CI$4&amp;"_"&amp;$E19,'Turkus Index'!$A:$D,4,FALSE)),"NA",VLOOKUP("Hybrid HIPS"&amp;"_"&amp;CI$4&amp;"_"&amp;$E19,'Turkus Index'!$A:$D,4,FALSE))</f>
        <v>NA</v>
      </c>
      <c r="CJ19" s="14" t="str">
        <f>IF(ISERROR(VLOOKUP("Hybrid HIPS"&amp;"_"&amp;CJ$4&amp;"_"&amp;$E19,'Turkus Index'!$A:$D,4,FALSE)),"NA",VLOOKUP("Hybrid HIPS"&amp;"_"&amp;CJ$4&amp;"_"&amp;$E19,'Turkus Index'!$A:$D,4,FALSE))</f>
        <v>NA</v>
      </c>
      <c r="CK19" s="14" t="str">
        <f>IF(ISERROR(VLOOKUP("Hybrid HIPS"&amp;"_"&amp;CK$4&amp;"_"&amp;$E19,'Turkus Index'!$A:$D,4,FALSE)),"NA",VLOOKUP("Hybrid HIPS"&amp;"_"&amp;CK$4&amp;"_"&amp;$E19,'Turkus Index'!$A:$D,4,FALSE))</f>
        <v>NA</v>
      </c>
      <c r="CL19" s="14" t="str">
        <f>IF(ISERROR(VLOOKUP("Hybrid HIPS"&amp;"_"&amp;CL$4&amp;"_"&amp;$E19,'Turkus Index'!$A:$D,4,FALSE)),"NA",VLOOKUP("Hybrid HIPS"&amp;"_"&amp;CL$4&amp;"_"&amp;$E19,'Turkus Index'!$A:$D,4,FALSE))</f>
        <v>NA</v>
      </c>
      <c r="CM19" s="14" t="str">
        <f>IF(ISERROR(VLOOKUP("Hybrid HIPS"&amp;"_"&amp;CM$4&amp;"_"&amp;$E19,'Turkus Index'!$A:$D,4,FALSE)),"NA",VLOOKUP("Hybrid HIPS"&amp;"_"&amp;CM$4&amp;"_"&amp;$E19,'Turkus Index'!$A:$D,4,FALSE))</f>
        <v>NA</v>
      </c>
      <c r="CN19" s="14" t="str">
        <f>IF(ISERROR(VLOOKUP("Hybrid HIPS"&amp;"_"&amp;CN$4&amp;"_"&amp;$E19,'Turkus Index'!$A:$D,4,FALSE)),"NA",VLOOKUP("Hybrid HIPS"&amp;"_"&amp;CN$4&amp;"_"&amp;$E19,'Turkus Index'!$A:$D,4,FALSE))</f>
        <v>NA</v>
      </c>
      <c r="CO19" s="14" t="str">
        <f t="shared" si="0"/>
        <v>20_28</v>
      </c>
      <c r="CP19" s="14" t="str">
        <f t="shared" si="0"/>
        <v>21_28</v>
      </c>
      <c r="CQ19" s="2">
        <v>28</v>
      </c>
      <c r="CR19" s="2"/>
      <c r="CS19"/>
      <c r="CT19"/>
      <c r="CU19"/>
      <c r="CX19">
        <v>71</v>
      </c>
      <c r="CY19" s="69" t="s">
        <v>545</v>
      </c>
      <c r="CZ19" s="69"/>
      <c r="DA19" s="136" t="str">
        <f t="shared" si="30"/>
        <v>2_71</v>
      </c>
      <c r="DB19" s="137"/>
      <c r="DC19" s="136" t="str">
        <f t="shared" si="2"/>
        <v>3_71</v>
      </c>
      <c r="DD19" s="137"/>
      <c r="DE19" s="136" t="str">
        <f t="shared" si="3"/>
        <v>4_71</v>
      </c>
      <c r="DF19" s="137"/>
      <c r="DG19" s="136" t="str">
        <f t="shared" si="4"/>
        <v>5_71</v>
      </c>
      <c r="DH19" s="137"/>
      <c r="DI19" s="136" t="str">
        <f t="shared" si="5"/>
        <v>6_71</v>
      </c>
      <c r="DJ19" s="137"/>
      <c r="DK19" s="136" t="str">
        <f t="shared" si="6"/>
        <v>7_71</v>
      </c>
      <c r="DL19" s="137"/>
      <c r="DM19" s="136" t="str">
        <f t="shared" si="7"/>
        <v>8_71</v>
      </c>
      <c r="DN19" s="137"/>
      <c r="DO19" s="136" t="str">
        <f t="shared" si="8"/>
        <v>9_71</v>
      </c>
      <c r="DP19" s="137"/>
      <c r="DQ19" s="136" t="str">
        <f t="shared" si="9"/>
        <v>10_71</v>
      </c>
      <c r="DR19" s="137"/>
      <c r="DS19" s="136" t="str">
        <f t="shared" si="10"/>
        <v>11_71</v>
      </c>
      <c r="DT19" s="137"/>
      <c r="DY19" s="2"/>
      <c r="DZ19" s="2">
        <v>28</v>
      </c>
      <c r="EA19" s="14" t="str">
        <f>IF(BV19="NA","",VLOOKUP(BV19,'[1]Missouri Vall Determining Order'!$V:$Z,6,FALSE))</f>
        <v/>
      </c>
      <c r="EB19" s="14" t="str">
        <f>IF(BW19="NA","",VLOOKUP(BW19,'[1]Missouri Vall Determining Order'!$V:$Z,6,FALSE))</f>
        <v/>
      </c>
      <c r="EC19" s="14" t="str">
        <f>IF(BX19="NA","",VLOOKUP(BX19,'[1]Missouri Vall Determining Order'!$V:$Z,6,FALSE))</f>
        <v/>
      </c>
      <c r="ED19" s="14" t="str">
        <f>IF(BY19="NA","",VLOOKUP(BY19,'[1]Missouri Vall Determining Order'!$V:$Z,6,FALSE))</f>
        <v/>
      </c>
      <c r="EE19" s="14" t="str">
        <f>IF(BZ19="NA","",VLOOKUP(BZ19,'[1]Missouri Vall Determining Order'!$V:$Z,6,FALSE))</f>
        <v/>
      </c>
      <c r="EF19" s="14" t="str">
        <f>IF(CA19="NA","",VLOOKUP(CA19,'[1]Missouri Vall Determining Order'!$V:$Z,6,FALSE))</f>
        <v/>
      </c>
      <c r="EG19" s="14" t="str">
        <f>IF(CB19="NA","",VLOOKUP(CB19,'[1]Missouri Vall Determining Order'!$V:$Z,6,FALSE))</f>
        <v/>
      </c>
      <c r="EH19" s="14" t="str">
        <f>IF(CC19="NA","",VLOOKUP(CC19,'[1]Missouri Vall Determining Order'!$V:$Z,6,FALSE))</f>
        <v/>
      </c>
      <c r="EI19" s="14" t="str">
        <f>IF(CD19="NA","",VLOOKUP(CD19,'[1]Missouri Vall Determining Order'!$V:$Z,6,FALSE))</f>
        <v/>
      </c>
      <c r="EJ19" s="14" t="str">
        <f>IF(CE19="NA","",VLOOKUP(CE19,'[1]Missouri Vall Determining Order'!$V:$Z,6,FALSE))</f>
        <v/>
      </c>
      <c r="EK19" s="14" t="str">
        <f>IF(CF19="NA","",VLOOKUP(CF19,'[1]Missouri Vall Determining Order'!$V:$Z,6,FALSE))</f>
        <v/>
      </c>
      <c r="EL19" s="14" t="str">
        <f>IF(CG19="NA","",VLOOKUP(CG19,'[1]Missouri Vall Determining Order'!$V:$Z,6,FALSE))</f>
        <v/>
      </c>
      <c r="EM19" s="14" t="str">
        <f>IF(CH19="NA","",VLOOKUP(CH19,'[1]Missouri Vall Determining Order'!$V:$Z,6,FALSE))</f>
        <v/>
      </c>
      <c r="EN19" s="14" t="str">
        <f>IF(CI19="NA","",VLOOKUP(CI19,'[1]Missouri Vall Determining Order'!$V:$Z,6,FALSE))</f>
        <v/>
      </c>
      <c r="EO19" s="14" t="str">
        <f>IF(CJ19="NA","",VLOOKUP(CJ19,'[1]Missouri Vall Determining Order'!$V:$Z,6,FALSE))</f>
        <v/>
      </c>
      <c r="EP19" s="14" t="str">
        <f>IF(CK19="NA","",VLOOKUP(CK19,'[1]Missouri Vall Determining Order'!$V:$Z,6,FALSE))</f>
        <v/>
      </c>
      <c r="EQ19" s="14" t="str">
        <f>IF(CL19="NA","",VLOOKUP(CL19,'[1]Missouri Vall Determining Order'!$V:$Z,6,FALSE))</f>
        <v/>
      </c>
      <c r="ER19" s="14" t="str">
        <f>IF(CM19="NA","",VLOOKUP(CM19,'[1]Missouri Vall Determining Order'!$V:$Z,6,FALSE))</f>
        <v/>
      </c>
      <c r="ES19" s="14" t="str">
        <f>IF(CN19="NA","",VLOOKUP(CN19,'[1]Missouri Vall Determining Order'!$V:$Z,6,FALSE))</f>
        <v/>
      </c>
      <c r="ET19" s="14">
        <v>20</v>
      </c>
      <c r="EU19" s="14">
        <v>20</v>
      </c>
      <c r="EV19" s="2">
        <v>28</v>
      </c>
      <c r="EW19" s="2"/>
      <c r="EX19"/>
      <c r="EY19"/>
      <c r="EZ19" s="2"/>
      <c r="FA19" s="2">
        <v>28</v>
      </c>
      <c r="FB19" s="14" t="s">
        <v>629</v>
      </c>
      <c r="FC19" s="14" t="s">
        <v>629</v>
      </c>
      <c r="FD19" s="14" t="s">
        <v>629</v>
      </c>
      <c r="FE19" s="14" t="s">
        <v>629</v>
      </c>
      <c r="FF19" s="14" t="s">
        <v>629</v>
      </c>
      <c r="FG19" s="14" t="s">
        <v>629</v>
      </c>
      <c r="FH19" s="14" t="s">
        <v>629</v>
      </c>
      <c r="FI19" s="14" t="s">
        <v>629</v>
      </c>
      <c r="FJ19" s="14" t="s">
        <v>629</v>
      </c>
      <c r="FK19" s="14" t="s">
        <v>629</v>
      </c>
      <c r="FL19" s="14" t="s">
        <v>629</v>
      </c>
      <c r="FM19" s="14" t="s">
        <v>629</v>
      </c>
      <c r="FN19" s="14" t="s">
        <v>629</v>
      </c>
      <c r="FO19" s="14" t="s">
        <v>629</v>
      </c>
      <c r="FP19" s="14" t="s">
        <v>629</v>
      </c>
      <c r="FQ19" s="14" t="s">
        <v>629</v>
      </c>
      <c r="FR19" s="14" t="s">
        <v>629</v>
      </c>
      <c r="FS19" s="14" t="s">
        <v>629</v>
      </c>
      <c r="FT19" s="14" t="s">
        <v>629</v>
      </c>
      <c r="FU19" s="14">
        <v>19</v>
      </c>
      <c r="FV19" s="14">
        <v>20</v>
      </c>
      <c r="FW19" s="2">
        <v>28</v>
      </c>
      <c r="FX19" s="2"/>
      <c r="FY19"/>
      <c r="GB19">
        <v>71</v>
      </c>
      <c r="GC19" s="69" t="s">
        <v>545</v>
      </c>
      <c r="GD19" s="69"/>
      <c r="GE19" s="136">
        <v>22</v>
      </c>
      <c r="GF19" s="137"/>
      <c r="GG19" s="136">
        <f t="shared" si="11"/>
        <v>23</v>
      </c>
      <c r="GH19" s="137"/>
      <c r="GI19" s="136">
        <f t="shared" si="12"/>
        <v>24</v>
      </c>
      <c r="GJ19" s="137"/>
      <c r="GK19" s="136">
        <f t="shared" si="13"/>
        <v>25</v>
      </c>
      <c r="GL19" s="137"/>
      <c r="GM19" s="136">
        <f t="shared" si="14"/>
        <v>26</v>
      </c>
      <c r="GN19" s="137"/>
      <c r="GO19" s="136">
        <f t="shared" si="15"/>
        <v>27</v>
      </c>
      <c r="GP19" s="137"/>
      <c r="GQ19" s="136">
        <f t="shared" si="16"/>
        <v>28</v>
      </c>
      <c r="GR19" s="137"/>
      <c r="GS19" s="136">
        <f t="shared" si="17"/>
        <v>29</v>
      </c>
      <c r="GT19" s="137"/>
      <c r="GU19" s="136">
        <f t="shared" si="18"/>
        <v>30</v>
      </c>
      <c r="GV19" s="137"/>
      <c r="GW19" s="136">
        <f t="shared" si="19"/>
        <v>31</v>
      </c>
      <c r="GX19" s="137"/>
      <c r="HF19">
        <v>71</v>
      </c>
      <c r="HG19" s="69" t="s">
        <v>545</v>
      </c>
      <c r="HH19" s="69"/>
      <c r="HI19" s="136">
        <v>69</v>
      </c>
      <c r="HJ19" s="137"/>
      <c r="HK19" s="136">
        <v>69</v>
      </c>
      <c r="HL19" s="137"/>
      <c r="HM19" s="136">
        <v>69</v>
      </c>
      <c r="HN19" s="137"/>
      <c r="HO19" s="136">
        <v>69</v>
      </c>
      <c r="HP19" s="137"/>
      <c r="HQ19" s="136">
        <v>69</v>
      </c>
      <c r="HR19" s="137"/>
      <c r="HS19" s="136">
        <v>69</v>
      </c>
      <c r="HT19" s="137"/>
      <c r="HU19" s="136">
        <v>69</v>
      </c>
      <c r="HV19" s="137"/>
      <c r="HW19" s="136">
        <v>69</v>
      </c>
      <c r="HX19" s="137"/>
      <c r="HY19" s="136">
        <v>69</v>
      </c>
      <c r="HZ19" s="137"/>
      <c r="IA19" s="136">
        <v>69</v>
      </c>
      <c r="IB19" s="137"/>
      <c r="IC19" t="str">
        <f t="shared" si="31"/>
        <v>Same</v>
      </c>
      <c r="IJ19" s="2"/>
      <c r="IK19" s="2">
        <v>28</v>
      </c>
      <c r="IL19" s="14" t="str">
        <f>IF(ISERROR(VLOOKUP("Hybrid HIPS_"&amp;IL$4&amp;"_"&amp;$IK19,'Turkus Index'!$A:$D,4,FALSE)),"",VLOOKUP("Hybrid HIPS_"&amp;IL$4&amp;"_"&amp;$IK19,'Turkus Index'!$A:$D,4,FALSE))</f>
        <v/>
      </c>
      <c r="IM19" s="14" t="str">
        <f>IF(ISERROR(VLOOKUP("Hybrid HIPS_"&amp;IM$4&amp;"_"&amp;$IK19,'Turkus Index'!$A:$D,4,FALSE)),"",VLOOKUP("Hybrid HIPS_"&amp;IM$4&amp;"_"&amp;$IK19,'Turkus Index'!$A:$D,4,FALSE))</f>
        <v/>
      </c>
      <c r="IN19" s="14" t="str">
        <f>IF(ISERROR(VLOOKUP("Hybrid HIPS_"&amp;IN$4&amp;"_"&amp;$IK19,'Turkus Index'!$A:$D,4,FALSE)),"",VLOOKUP("Hybrid HIPS_"&amp;IN$4&amp;"_"&amp;$IK19,'Turkus Index'!$A:$D,4,FALSE))</f>
        <v/>
      </c>
      <c r="IO19" s="14" t="str">
        <f>IF(ISERROR(VLOOKUP("Hybrid HIPS_"&amp;IO$4&amp;"_"&amp;$IK19,'Turkus Index'!$A:$D,4,FALSE)),"",VLOOKUP("Hybrid HIPS_"&amp;IO$4&amp;"_"&amp;$IK19,'Turkus Index'!$A:$D,4,FALSE))</f>
        <v/>
      </c>
      <c r="IP19" s="14" t="str">
        <f>IF(ISERROR(VLOOKUP("Hybrid HIPS_"&amp;IP$4&amp;"_"&amp;$IK19,'Turkus Index'!$A:$D,4,FALSE)),"",VLOOKUP("Hybrid HIPS_"&amp;IP$4&amp;"_"&amp;$IK19,'Turkus Index'!$A:$D,4,FALSE))</f>
        <v/>
      </c>
      <c r="IQ19" s="14" t="str">
        <f>IF(ISERROR(VLOOKUP("Hybrid HIPS_"&amp;IQ$4&amp;"_"&amp;$IK19,'Turkus Index'!$A:$D,4,FALSE)),"",VLOOKUP("Hybrid HIPS_"&amp;IQ$4&amp;"_"&amp;$IK19,'Turkus Index'!$A:$D,4,FALSE))</f>
        <v/>
      </c>
      <c r="IR19" s="14" t="str">
        <f>IF(ISERROR(VLOOKUP("Hybrid HIPS_"&amp;IR$4&amp;"_"&amp;$IK19,'Turkus Index'!$A:$D,4,FALSE)),"",VLOOKUP("Hybrid HIPS_"&amp;IR$4&amp;"_"&amp;$IK19,'Turkus Index'!$A:$D,4,FALSE))</f>
        <v/>
      </c>
      <c r="IS19" s="14" t="str">
        <f>IF(ISERROR(VLOOKUP("Hybrid HIPS_"&amp;IS$4&amp;"_"&amp;$IK19,'Turkus Index'!$A:$D,4,FALSE)),"",VLOOKUP("Hybrid HIPS_"&amp;IS$4&amp;"_"&amp;$IK19,'Turkus Index'!$A:$D,4,FALSE))</f>
        <v/>
      </c>
      <c r="IT19" s="14" t="str">
        <f>IF(ISERROR(VLOOKUP("Hybrid HIPS_"&amp;IT$4&amp;"_"&amp;$IK19,'Turkus Index'!$A:$D,4,FALSE)),"",VLOOKUP("Hybrid HIPS_"&amp;IT$4&amp;"_"&amp;$IK19,'Turkus Index'!$A:$D,4,FALSE))</f>
        <v/>
      </c>
      <c r="IU19" s="14" t="str">
        <f>IF(ISERROR(VLOOKUP("Hybrid HIPS_"&amp;IU$4&amp;"_"&amp;$IK19,'Turkus Index'!$A:$D,4,FALSE)),"",VLOOKUP("Hybrid HIPS_"&amp;IU$4&amp;"_"&amp;$IK19,'Turkus Index'!$A:$D,4,FALSE))</f>
        <v/>
      </c>
      <c r="IV19" s="14" t="str">
        <f>IF(ISERROR(VLOOKUP("Hybrid HIPS_"&amp;IV$4&amp;"_"&amp;$IK19,'Turkus Index'!$A:$D,4,FALSE)),"",VLOOKUP("Hybrid HIPS_"&amp;IV$4&amp;"_"&amp;$IK19,'Turkus Index'!$A:$D,4,FALSE))</f>
        <v/>
      </c>
      <c r="IW19" s="14" t="str">
        <f>IF(ISERROR(VLOOKUP("Hybrid HIPS_"&amp;IW$4&amp;"_"&amp;$IK19,'Turkus Index'!$A:$D,4,FALSE)),"",VLOOKUP("Hybrid HIPS_"&amp;IW$4&amp;"_"&amp;$IK19,'Turkus Index'!$A:$D,4,FALSE))</f>
        <v/>
      </c>
      <c r="IX19" s="14" t="str">
        <f>IF(ISERROR(VLOOKUP("Hybrid HIPS_"&amp;IX$4&amp;"_"&amp;$IK19,'Turkus Index'!$A:$D,4,FALSE)),"",VLOOKUP("Hybrid HIPS_"&amp;IX$4&amp;"_"&amp;$IK19,'Turkus Index'!$A:$D,4,FALSE))</f>
        <v/>
      </c>
      <c r="IY19" s="14" t="str">
        <f>IF(ISERROR(VLOOKUP("Hybrid HIPS_"&amp;IY$4&amp;"_"&amp;$IK19,'Turkus Index'!$A:$D,4,FALSE)),"",VLOOKUP("Hybrid HIPS_"&amp;IY$4&amp;"_"&amp;$IK19,'Turkus Index'!$A:$D,4,FALSE))</f>
        <v/>
      </c>
      <c r="IZ19" s="14" t="str">
        <f>IF(ISERROR(VLOOKUP("Hybrid HIPS_"&amp;IZ$4&amp;"_"&amp;$IK19,'Turkus Index'!$A:$D,4,FALSE)),"",VLOOKUP("Hybrid HIPS_"&amp;IZ$4&amp;"_"&amp;$IK19,'Turkus Index'!$A:$D,4,FALSE))</f>
        <v/>
      </c>
      <c r="JA19" s="14" t="str">
        <f>IF(ISERROR(VLOOKUP("Hybrid HIPS_"&amp;JA$4&amp;"_"&amp;$IK19,'Turkus Index'!$A:$D,4,FALSE)),"",VLOOKUP("Hybrid HIPS_"&amp;JA$4&amp;"_"&amp;$IK19,'Turkus Index'!$A:$D,4,FALSE))</f>
        <v/>
      </c>
      <c r="JB19" s="14" t="str">
        <f>IF(ISERROR(VLOOKUP("Hybrid HIPS_"&amp;JB$4&amp;"_"&amp;$IK19,'Turkus Index'!$A:$D,4,FALSE)),"",VLOOKUP("Hybrid HIPS_"&amp;JB$4&amp;"_"&amp;$IK19,'Turkus Index'!$A:$D,4,FALSE))</f>
        <v/>
      </c>
      <c r="JC19" s="14" t="str">
        <f>IF(ISERROR(VLOOKUP("Hybrid HIPS_"&amp;JC$4&amp;"_"&amp;$IK19,'Turkus Index'!$A:$D,4,FALSE)),"",VLOOKUP("Hybrid HIPS_"&amp;JC$4&amp;"_"&amp;$IK19,'Turkus Index'!$A:$D,4,FALSE))</f>
        <v/>
      </c>
      <c r="JD19" s="14" t="str">
        <f>IF(ISERROR(VLOOKUP("Hybrid HIPS_"&amp;JD$4&amp;"_"&amp;$IK19,'Turkus Index'!$A:$D,4,FALSE)),"",VLOOKUP("Hybrid HIPS_"&amp;JD$4&amp;"_"&amp;$IK19,'Turkus Index'!$A:$D,4,FALSE))</f>
        <v/>
      </c>
      <c r="JE19" s="14">
        <f>IF(ISERROR(VLOOKUP("Hybrid HIPS_"&amp;JE$4&amp;"_"&amp;$IK19,'Turkus Index'!$A:$D,4,FALSE)),"",VLOOKUP("Hybrid HIPS_"&amp;JE$4&amp;"_"&amp;$IK19,'Turkus Index'!$A:$D,4,FALSE))</f>
        <v>121</v>
      </c>
      <c r="JF19" s="14">
        <f>IF(ISERROR(VLOOKUP("Hybrid HIPS_"&amp;JF$4&amp;"_"&amp;$IK19,'Turkus Index'!$A:$D,4,FALSE)),"",VLOOKUP("Hybrid HIPS_"&amp;JF$4&amp;"_"&amp;$IK19,'Turkus Index'!$A:$D,4,FALSE))</f>
        <v>122</v>
      </c>
      <c r="JG19" s="2">
        <v>28</v>
      </c>
      <c r="JH19" s="2"/>
      <c r="JI19"/>
      <c r="JL19">
        <v>71</v>
      </c>
      <c r="JM19" s="69" t="s">
        <v>545</v>
      </c>
      <c r="JN19" s="69"/>
      <c r="JO19" s="136">
        <f>IF(ISERROR(VLOOKUP("Inbred HIPS_"&amp;JO$4&amp;"_"&amp;$JL19,'Turkus Index'!$A:$D,4,FALSE)),"",VLOOKUP("inbred HIPS_"&amp;JO$4&amp;"_"&amp;$JL19,'Turkus Index'!$A:$D,4,FALSE))</f>
        <v>481</v>
      </c>
      <c r="JP19" s="137"/>
      <c r="JQ19" s="136">
        <f>IF(ISERROR(VLOOKUP("Inbred HIPS_"&amp;JQ$4&amp;"_"&amp;$JL19,'Turkus Index'!$A:$D,4,FALSE)),"",VLOOKUP("inbred HIPS_"&amp;JQ$4&amp;"_"&amp;$JL19,'Turkus Index'!$A:$D,4,FALSE))</f>
        <v>482</v>
      </c>
      <c r="JR19" s="137"/>
      <c r="JS19" s="136">
        <f>IF(ISERROR(VLOOKUP("Inbred HIPS_"&amp;JS$4&amp;"_"&amp;$JL19,'Turkus Index'!$A:$D,4,FALSE)),"",VLOOKUP("inbred HIPS_"&amp;JS$4&amp;"_"&amp;$JL19,'Turkus Index'!$A:$D,4,FALSE))</f>
        <v>483</v>
      </c>
      <c r="JT19" s="137"/>
      <c r="JU19" s="136">
        <f>IF(ISERROR(VLOOKUP("Inbred HIPS_"&amp;JU$4&amp;"_"&amp;$JL19,'Turkus Index'!$A:$D,4,FALSE)),"",VLOOKUP("inbred HIPS_"&amp;JU$4&amp;"_"&amp;$JL19,'Turkus Index'!$A:$D,4,FALSE))</f>
        <v>484</v>
      </c>
      <c r="JV19" s="137"/>
      <c r="JW19" s="136">
        <f>IF(ISERROR(VLOOKUP("Inbred HIPS_"&amp;JW$4&amp;"_"&amp;$JL19,'Turkus Index'!$A:$D,4,FALSE)),"",VLOOKUP("inbred HIPS_"&amp;JW$4&amp;"_"&amp;$JL19,'Turkus Index'!$A:$D,4,FALSE))</f>
        <v>485</v>
      </c>
      <c r="JX19" s="137"/>
      <c r="JY19" s="136">
        <f>IF(ISERROR(VLOOKUP("Inbred HIPS_"&amp;JY$4&amp;"_"&amp;$JL19,'Turkus Index'!$A:$D,4,FALSE)),"",VLOOKUP("inbred HIPS_"&amp;JY$4&amp;"_"&amp;$JL19,'Turkus Index'!$A:$D,4,FALSE))</f>
        <v>486</v>
      </c>
      <c r="JZ19" s="137"/>
      <c r="KA19" s="136">
        <f>IF(ISERROR(VLOOKUP("Inbred HIPS_"&amp;KA$4&amp;"_"&amp;$JL19,'Turkus Index'!$A:$D,4,FALSE)),"",VLOOKUP("inbred HIPS_"&amp;KA$4&amp;"_"&amp;$JL19,'Turkus Index'!$A:$D,4,FALSE))</f>
        <v>487</v>
      </c>
      <c r="KB19" s="137"/>
      <c r="KC19" s="136">
        <f>IF(ISERROR(VLOOKUP("Inbred HIPS_"&amp;KC$4&amp;"_"&amp;$JL19,'Turkus Index'!$A:$D,4,FALSE)),"",VLOOKUP("inbred HIPS_"&amp;KC$4&amp;"_"&amp;$JL19,'Turkus Index'!$A:$D,4,FALSE))</f>
        <v>488</v>
      </c>
      <c r="KD19" s="137"/>
      <c r="KE19" s="136">
        <f>IF(ISERROR(VLOOKUP("Inbred HIPS_"&amp;KE$4&amp;"_"&amp;$JL19,'Turkus Index'!$A:$D,4,FALSE)),"",VLOOKUP("inbred HIPS_"&amp;KE$4&amp;"_"&amp;$JL19,'Turkus Index'!$A:$D,4,FALSE))</f>
        <v>489</v>
      </c>
      <c r="KF19" s="137"/>
      <c r="KG19" s="136">
        <f>IF(ISERROR(VLOOKUP("Inbred HIPS_"&amp;KG$4&amp;"_"&amp;$JL19,'Turkus Index'!$A:$D,4,FALSE)),"",VLOOKUP("inbred HIPS_"&amp;KG$4&amp;"_"&amp;$JL19,'Turkus Index'!$A:$D,4,FALSE))</f>
        <v>490</v>
      </c>
      <c r="KH19" s="137"/>
      <c r="KM19" s="2"/>
      <c r="KN19" s="2">
        <v>28</v>
      </c>
      <c r="KO19" s="14" t="str">
        <f>IF(ISERROR(VLOOKUP("Hybrid HIPS_"&amp;KO$4&amp;"_"&amp;$KN19,'[1]Missouri Valley Hybrid HIPS'!$A:$P,15,FALSE)),"",VLOOKUP("Hybrid HIPS_"&amp;KO$4&amp;"_"&amp;$KN19,'[1]Missouri Valley Hybrid HIPS'!$A:$P,15,FALSE))</f>
        <v/>
      </c>
      <c r="KP19" s="14" t="str">
        <f>IF(ISERROR(VLOOKUP("Hybrid HIPS_"&amp;KP$4&amp;"_"&amp;$KN19,'[1]Missouri Valley Hybrid HIPS'!$A:$P,15,FALSE)),"",VLOOKUP("Hybrid HIPS_"&amp;KP$4&amp;"_"&amp;$KN19,'[1]Missouri Valley Hybrid HIPS'!$A:$P,15,FALSE))</f>
        <v/>
      </c>
      <c r="KQ19" s="14" t="str">
        <f>IF(ISERROR(VLOOKUP("Hybrid HIPS_"&amp;KQ$4&amp;"_"&amp;$KN19,'[1]Missouri Valley Hybrid HIPS'!$A:$P,15,FALSE)),"",VLOOKUP("Hybrid HIPS_"&amp;KQ$4&amp;"_"&amp;$KN19,'[1]Missouri Valley Hybrid HIPS'!$A:$P,15,FALSE))</f>
        <v/>
      </c>
      <c r="KR19" s="14" t="str">
        <f>IF(ISERROR(VLOOKUP("Hybrid HIPS_"&amp;KR$4&amp;"_"&amp;$KN19,'[1]Missouri Valley Hybrid HIPS'!$A:$P,15,FALSE)),"",VLOOKUP("Hybrid HIPS_"&amp;KR$4&amp;"_"&amp;$KN19,'[1]Missouri Valley Hybrid HIPS'!$A:$P,15,FALSE))</f>
        <v/>
      </c>
      <c r="KS19" s="14" t="str">
        <f>IF(ISERROR(VLOOKUP("Hybrid HIPS_"&amp;KS$4&amp;"_"&amp;$KN19,'[1]Missouri Valley Hybrid HIPS'!$A:$P,15,FALSE)),"",VLOOKUP("Hybrid HIPS_"&amp;KS$4&amp;"_"&amp;$KN19,'[1]Missouri Valley Hybrid HIPS'!$A:$P,15,FALSE))</f>
        <v/>
      </c>
      <c r="KT19" s="14" t="str">
        <f>IF(ISERROR(VLOOKUP("Hybrid HIPS_"&amp;KT$4&amp;"_"&amp;$KN19,'[1]Missouri Valley Hybrid HIPS'!$A:$P,15,FALSE)),"",VLOOKUP("Hybrid HIPS_"&amp;KT$4&amp;"_"&amp;$KN19,'[1]Missouri Valley Hybrid HIPS'!$A:$P,15,FALSE))</f>
        <v/>
      </c>
      <c r="KU19" s="14" t="str">
        <f>IF(ISERROR(VLOOKUP("Hybrid HIPS_"&amp;KU$4&amp;"_"&amp;$KN19,'[1]Missouri Valley Hybrid HIPS'!$A:$P,15,FALSE)),"",VLOOKUP("Hybrid HIPS_"&amp;KU$4&amp;"_"&amp;$KN19,'[1]Missouri Valley Hybrid HIPS'!$A:$P,15,FALSE))</f>
        <v/>
      </c>
      <c r="KV19" s="14" t="str">
        <f>IF(ISERROR(VLOOKUP("Hybrid HIPS_"&amp;KV$4&amp;"_"&amp;$KN19,'[1]Missouri Valley Hybrid HIPS'!$A:$P,15,FALSE)),"",VLOOKUP("Hybrid HIPS_"&amp;KV$4&amp;"_"&amp;$KN19,'[1]Missouri Valley Hybrid HIPS'!$A:$P,15,FALSE))</f>
        <v/>
      </c>
      <c r="KW19" s="14" t="str">
        <f>IF(ISERROR(VLOOKUP("Hybrid HIPS_"&amp;KW$4&amp;"_"&amp;$KN19,'[1]Missouri Valley Hybrid HIPS'!$A:$P,15,FALSE)),"",VLOOKUP("Hybrid HIPS_"&amp;KW$4&amp;"_"&amp;$KN19,'[1]Missouri Valley Hybrid HIPS'!$A:$P,15,FALSE))</f>
        <v/>
      </c>
      <c r="KX19" s="14" t="str">
        <f>IF(ISERROR(VLOOKUP("Hybrid HIPS_"&amp;KX$4&amp;"_"&amp;$KN19,'[1]Missouri Valley Hybrid HIPS'!$A:$P,15,FALSE)),"",VLOOKUP("Hybrid HIPS_"&amp;KX$4&amp;"_"&amp;$KN19,'[1]Missouri Valley Hybrid HIPS'!$A:$P,15,FALSE))</f>
        <v/>
      </c>
      <c r="KY19" s="14" t="str">
        <f>IF(ISERROR(VLOOKUP("Hybrid HIPS_"&amp;KY$4&amp;"_"&amp;$KN19,'[1]Missouri Valley Hybrid HIPS'!$A:$P,15,FALSE)),"",VLOOKUP("Hybrid HIPS_"&amp;KY$4&amp;"_"&amp;$KN19,'[1]Missouri Valley Hybrid HIPS'!$A:$P,15,FALSE))</f>
        <v/>
      </c>
      <c r="KZ19" s="14" t="str">
        <f>IF(ISERROR(VLOOKUP("Hybrid HIPS_"&amp;KZ$4&amp;"_"&amp;$KN19,'[1]Missouri Valley Hybrid HIPS'!$A:$P,15,FALSE)),"",VLOOKUP("Hybrid HIPS_"&amp;KZ$4&amp;"_"&amp;$KN19,'[1]Missouri Valley Hybrid HIPS'!$A:$P,15,FALSE))</f>
        <v/>
      </c>
      <c r="LA19" s="14" t="str">
        <f>IF(ISERROR(VLOOKUP("Hybrid HIPS_"&amp;LA$4&amp;"_"&amp;$KN19,'[1]Missouri Valley Hybrid HIPS'!$A:$P,15,FALSE)),"",VLOOKUP("Hybrid HIPS_"&amp;LA$4&amp;"_"&amp;$KN19,'[1]Missouri Valley Hybrid HIPS'!$A:$P,15,FALSE))</f>
        <v/>
      </c>
      <c r="LB19" s="14" t="str">
        <f>IF(ISERROR(VLOOKUP("Hybrid HIPS_"&amp;LB$4&amp;"_"&amp;$KN19,'[1]Missouri Valley Hybrid HIPS'!$A:$P,15,FALSE)),"",VLOOKUP("Hybrid HIPS_"&amp;LB$4&amp;"_"&amp;$KN19,'[1]Missouri Valley Hybrid HIPS'!$A:$P,15,FALSE))</f>
        <v/>
      </c>
      <c r="LC19" s="14" t="str">
        <f>IF(ISERROR(VLOOKUP("Hybrid HIPS_"&amp;LC$4&amp;"_"&amp;$KN19,'[1]Missouri Valley Hybrid HIPS'!$A:$P,15,FALSE)),"",VLOOKUP("Hybrid HIPS_"&amp;LC$4&amp;"_"&amp;$KN19,'[1]Missouri Valley Hybrid HIPS'!$A:$P,15,FALSE))</f>
        <v/>
      </c>
      <c r="LD19" s="14" t="str">
        <f>IF(ISERROR(VLOOKUP("Hybrid HIPS_"&amp;LD$4&amp;"_"&amp;$KN19,'[1]Missouri Valley Hybrid HIPS'!$A:$P,15,FALSE)),"",VLOOKUP("Hybrid HIPS_"&amp;LD$4&amp;"_"&amp;$KN19,'[1]Missouri Valley Hybrid HIPS'!$A:$P,15,FALSE))</f>
        <v/>
      </c>
      <c r="LE19" s="14" t="str">
        <f>IF(ISERROR(VLOOKUP("Hybrid HIPS_"&amp;LE$4&amp;"_"&amp;$KN19,'[1]Missouri Valley Hybrid HIPS'!$A:$P,15,FALSE)),"",VLOOKUP("Hybrid HIPS_"&amp;LE$4&amp;"_"&amp;$KN19,'[1]Missouri Valley Hybrid HIPS'!$A:$P,15,FALSE))</f>
        <v/>
      </c>
      <c r="LF19" s="14" t="str">
        <f>IF(ISERROR(VLOOKUP("Hybrid HIPS_"&amp;LF$4&amp;"_"&amp;$KN19,'[1]Missouri Valley Hybrid HIPS'!$A:$P,15,FALSE)),"",VLOOKUP("Hybrid HIPS_"&amp;LF$4&amp;"_"&amp;$KN19,'[1]Missouri Valley Hybrid HIPS'!$A:$P,15,FALSE))</f>
        <v/>
      </c>
      <c r="LG19" s="14" t="str">
        <f>IF(ISERROR(VLOOKUP("Hybrid HIPS_"&amp;LG$4&amp;"_"&amp;$KN19,'[1]Missouri Valley Hybrid HIPS'!$A:$P,15,FALSE)),"",VLOOKUP("Hybrid HIPS_"&amp;LG$4&amp;"_"&amp;$KN19,'[1]Missouri Valley Hybrid HIPS'!$A:$P,15,FALSE))</f>
        <v/>
      </c>
      <c r="LH19" s="14">
        <f>IF(ISERROR(VLOOKUP("Hybrid HIPS_"&amp;LH$4&amp;"_"&amp;$KN19,'[1]Missouri Valley Hybrid HIPS'!$A:$P,15,FALSE)),"",VLOOKUP("Hybrid HIPS_"&amp;LH$4&amp;"_"&amp;$KN19,'[1]Missouri Valley Hybrid HIPS'!$A:$P,15,FALSE))</f>
        <v>1744160</v>
      </c>
      <c r="LI19" s="14">
        <f>IF(ISERROR(VLOOKUP("Hybrid HIPS_"&amp;LI$4&amp;"_"&amp;$KN19,'[1]Missouri Valley Hybrid HIPS'!$A:$P,15,FALSE)),"",VLOOKUP("Hybrid HIPS_"&amp;LI$4&amp;"_"&amp;$KN19,'[1]Missouri Valley Hybrid HIPS'!$A:$P,15,FALSE))</f>
        <v>1744157</v>
      </c>
      <c r="LJ19" s="2">
        <v>28</v>
      </c>
      <c r="LK19" s="2"/>
      <c r="LL19"/>
      <c r="LO19">
        <v>71</v>
      </c>
      <c r="LP19" s="69"/>
      <c r="LQ19" s="69"/>
      <c r="LR19" s="136">
        <f>IF(ISERROR(VLOOKUP("Inbred HIPS_"&amp;LR$4&amp;"_"&amp;$LO19,'[1]Missouri Valley Inbred HIPS'!$A:$P,15,FALSE)),"",VLOOKUP("Inbred HIPS_"&amp;LR$4&amp;"_"&amp;$LO19,'[1]Missouri Valley Inbred HIPS'!$A:$P,15,FALSE))</f>
        <v>1729675</v>
      </c>
      <c r="LS19" s="137"/>
      <c r="LT19" s="136">
        <f>IF(ISERROR(VLOOKUP("Inbred HIPS_"&amp;LT$4&amp;"_"&amp;$LO19,'[1]Missouri Valley Inbred HIPS'!$A:$P,15,FALSE)),"",VLOOKUP("Inbred HIPS_"&amp;LT$4&amp;"_"&amp;$LO19,'[1]Missouri Valley Inbred HIPS'!$A:$P,15,FALSE))</f>
        <v>1729785</v>
      </c>
      <c r="LU19" s="137"/>
      <c r="LV19" s="136">
        <f>IF(ISERROR(VLOOKUP("Inbred HIPS_"&amp;LV$4&amp;"_"&amp;$LO19,'[1]Missouri Valley Inbred HIPS'!$A:$P,15,FALSE)),"",VLOOKUP("Inbred HIPS_"&amp;LV$4&amp;"_"&amp;$LO19,'[1]Missouri Valley Inbred HIPS'!$A:$P,15,FALSE))</f>
        <v>1729551</v>
      </c>
      <c r="LW19" s="137"/>
      <c r="LX19" s="136">
        <f>IF(ISERROR(VLOOKUP("Inbred HIPS_"&amp;LX$4&amp;"_"&amp;$LO19,'[1]Missouri Valley Inbred HIPS'!$A:$P,15,FALSE)),"",VLOOKUP("Inbred HIPS_"&amp;LX$4&amp;"_"&amp;$LO19,'[1]Missouri Valley Inbred HIPS'!$A:$P,15,FALSE))</f>
        <v>1729631</v>
      </c>
      <c r="LY19" s="137"/>
      <c r="LZ19" s="136">
        <f>IF(ISERROR(VLOOKUP("Inbred HIPS_"&amp;LZ$4&amp;"_"&amp;$LO19,'[1]Missouri Valley Inbred HIPS'!$A:$P,15,FALSE)),"",VLOOKUP("Inbred HIPS_"&amp;LZ$4&amp;"_"&amp;$LO19,'[1]Missouri Valley Inbred HIPS'!$A:$P,15,FALSE))</f>
        <v>1729780</v>
      </c>
      <c r="MA19" s="137"/>
      <c r="MB19" s="136">
        <f>IF(ISERROR(VLOOKUP("Inbred HIPS_"&amp;MB$4&amp;"_"&amp;$LO19,'[1]Missouri Valley Inbred HIPS'!$A:$P,15,FALSE)),"",VLOOKUP("Inbred HIPS_"&amp;MB$4&amp;"_"&amp;$LO19,'[1]Missouri Valley Inbred HIPS'!$A:$P,15,FALSE))</f>
        <v>1729656</v>
      </c>
      <c r="MC19" s="137"/>
      <c r="MD19" s="136">
        <f>IF(ISERROR(VLOOKUP("Inbred HIPS_"&amp;MD$4&amp;"_"&amp;$LO19,'[1]Missouri Valley Inbred HIPS'!$A:$P,15,FALSE)),"",VLOOKUP("Inbred HIPS_"&amp;MD$4&amp;"_"&amp;$LO19,'[1]Missouri Valley Inbred HIPS'!$A:$P,15,FALSE))</f>
        <v>1729457</v>
      </c>
      <c r="ME19" s="137"/>
      <c r="MF19" s="136">
        <f>IF(ISERROR(VLOOKUP("Inbred HIPS_"&amp;MF$4&amp;"_"&amp;$LO19,'[1]Missouri Valley Inbred HIPS'!$A:$P,15,FALSE)),"",VLOOKUP("Inbred HIPS_"&amp;MF$4&amp;"_"&amp;$LO19,'[1]Missouri Valley Inbred HIPS'!$A:$P,15,FALSE))</f>
        <v>1729601</v>
      </c>
      <c r="MG19" s="137"/>
      <c r="MH19" s="136">
        <f>IF(ISERROR(VLOOKUP("Inbred HIPS_"&amp;MH$4&amp;"_"&amp;$LO19,'[1]Missouri Valley Inbred HIPS'!$A:$P,15,FALSE)),"",VLOOKUP("Inbred HIPS_"&amp;MH$4&amp;"_"&amp;$LO19,'[1]Missouri Valley Inbred HIPS'!$A:$P,15,FALSE))</f>
        <v>1729536</v>
      </c>
      <c r="MI19" s="137"/>
      <c r="MJ19" s="136">
        <f>IF(ISERROR(VLOOKUP("Inbred HIPS_"&amp;MJ$4&amp;"_"&amp;$LO19,'[1]Missouri Valley Inbred HIPS'!$A:$P,15,FALSE)),"",VLOOKUP("Inbred HIPS_"&amp;MJ$4&amp;"_"&amp;$LO19,'[1]Missouri Valley Inbred HIPS'!$A:$P,15,FALSE))</f>
        <v>1729498</v>
      </c>
      <c r="MK19" s="137"/>
      <c r="MQ19" s="2"/>
      <c r="MR19" s="2">
        <v>28</v>
      </c>
      <c r="MS19" s="14" t="str">
        <f>IF(ISERROR(VLOOKUP("Hybrid HIPS_"&amp;MS$4&amp;"_"&amp;$KN19,'[1]Missouri Valley Hybrid HIPS'!$A:$P,15,FALSE)),"",VLOOKUP("Hybrid HIPS_"&amp;MS$4&amp;"_"&amp;$KN19,'[1]Missouri Valley Hybrid HIPS'!$A:$P,15,FALSE))</f>
        <v/>
      </c>
      <c r="MT19" s="14" t="str">
        <f>IF(ISERROR(VLOOKUP("Hybrid HIPS_"&amp;MT$4&amp;"_"&amp;$KN19,'[1]Missouri Valley Hybrid HIPS'!$A:$P,15,FALSE)),"",VLOOKUP("Hybrid HIPS_"&amp;MT$4&amp;"_"&amp;$KN19,'[1]Missouri Valley Hybrid HIPS'!$A:$P,15,FALSE))</f>
        <v/>
      </c>
      <c r="MU19" s="14" t="str">
        <f>IF(ISERROR(VLOOKUP("Hybrid HIPS_"&amp;MU$4&amp;"_"&amp;$KN19,'[1]Missouri Valley Hybrid HIPS'!$A:$P,15,FALSE)),"",VLOOKUP("Hybrid HIPS_"&amp;MU$4&amp;"_"&amp;$KN19,'[1]Missouri Valley Hybrid HIPS'!$A:$P,15,FALSE))</f>
        <v/>
      </c>
      <c r="MV19" s="14" t="str">
        <f>IF(ISERROR(VLOOKUP("Hybrid HIPS_"&amp;MV$4&amp;"_"&amp;$KN19,'[1]Missouri Valley Hybrid HIPS'!$A:$P,15,FALSE)),"",VLOOKUP("Hybrid HIPS_"&amp;MV$4&amp;"_"&amp;$KN19,'[1]Missouri Valley Hybrid HIPS'!$A:$P,15,FALSE))</f>
        <v/>
      </c>
      <c r="MW19" s="14" t="str">
        <f>IF(ISERROR(VLOOKUP("Hybrid HIPS_"&amp;MW$4&amp;"_"&amp;$KN19,'[1]Missouri Valley Hybrid HIPS'!$A:$P,15,FALSE)),"",VLOOKUP("Hybrid HIPS_"&amp;MW$4&amp;"_"&amp;$KN19,'[1]Missouri Valley Hybrid HIPS'!$A:$P,15,FALSE))</f>
        <v/>
      </c>
      <c r="MX19" s="14" t="str">
        <f>IF(ISERROR(VLOOKUP("Hybrid HIPS_"&amp;MX$4&amp;"_"&amp;$KN19,'[1]Missouri Valley Hybrid HIPS'!$A:$P,15,FALSE)),"",VLOOKUP("Hybrid HIPS_"&amp;MX$4&amp;"_"&amp;$KN19,'[1]Missouri Valley Hybrid HIPS'!$A:$P,15,FALSE))</f>
        <v/>
      </c>
      <c r="MY19" s="14" t="str">
        <f>IF(ISERROR(VLOOKUP("Hybrid HIPS_"&amp;MY$4&amp;"_"&amp;$KN19,'[1]Missouri Valley Hybrid HIPS'!$A:$P,15,FALSE)),"",VLOOKUP("Hybrid HIPS_"&amp;MY$4&amp;"_"&amp;$KN19,'[1]Missouri Valley Hybrid HIPS'!$A:$P,15,FALSE))</f>
        <v/>
      </c>
      <c r="MZ19" s="14" t="str">
        <f>IF(ISERROR(VLOOKUP("Hybrid HIPS_"&amp;MZ$4&amp;"_"&amp;$KN19,'[1]Missouri Valley Hybrid HIPS'!$A:$P,15,FALSE)),"",VLOOKUP("Hybrid HIPS_"&amp;MZ$4&amp;"_"&amp;$KN19,'[1]Missouri Valley Hybrid HIPS'!$A:$P,15,FALSE))</f>
        <v/>
      </c>
      <c r="NA19" s="14" t="str">
        <f>IF(ISERROR(VLOOKUP("Hybrid HIPS_"&amp;NA$4&amp;"_"&amp;$KN19,'[1]Missouri Valley Hybrid HIPS'!$A:$P,15,FALSE)),"",VLOOKUP("Hybrid HIPS_"&amp;NA$4&amp;"_"&amp;$KN19,'[1]Missouri Valley Hybrid HIPS'!$A:$P,15,FALSE))</f>
        <v/>
      </c>
      <c r="NB19" s="14" t="str">
        <f>IF(ISERROR(VLOOKUP("Hybrid HIPS_"&amp;NB$4&amp;"_"&amp;$KN19,'[1]Missouri Valley Hybrid HIPS'!$A:$P,15,FALSE)),"",VLOOKUP("Hybrid HIPS_"&amp;NB$4&amp;"_"&amp;$KN19,'[1]Missouri Valley Hybrid HIPS'!$A:$P,15,FALSE))</f>
        <v/>
      </c>
      <c r="NC19" s="14" t="str">
        <f>IF(ISERROR(VLOOKUP("Hybrid HIPS_"&amp;NC$4&amp;"_"&amp;$KN19,'[1]Missouri Valley Hybrid HIPS'!$A:$P,15,FALSE)),"",VLOOKUP("Hybrid HIPS_"&amp;NC$4&amp;"_"&amp;$KN19,'[1]Missouri Valley Hybrid HIPS'!$A:$P,15,FALSE))</f>
        <v/>
      </c>
      <c r="ND19" s="14" t="str">
        <f>IF(ISERROR(VLOOKUP("Hybrid HIPS_"&amp;ND$4&amp;"_"&amp;$KN19,'[1]Missouri Valley Hybrid HIPS'!$A:$P,15,FALSE)),"",VLOOKUP("Hybrid HIPS_"&amp;ND$4&amp;"_"&amp;$KN19,'[1]Missouri Valley Hybrid HIPS'!$A:$P,15,FALSE))</f>
        <v/>
      </c>
      <c r="NE19" s="14" t="str">
        <f>IF(ISERROR(VLOOKUP("Hybrid HIPS_"&amp;NE$4&amp;"_"&amp;$KN19,'[1]Missouri Valley Hybrid HIPS'!$A:$P,15,FALSE)),"",VLOOKUP("Hybrid HIPS_"&amp;NE$4&amp;"_"&amp;$KN19,'[1]Missouri Valley Hybrid HIPS'!$A:$P,15,FALSE))</f>
        <v/>
      </c>
      <c r="NF19" s="14" t="str">
        <f>IF(ISERROR(VLOOKUP("Hybrid HIPS_"&amp;NF$4&amp;"_"&amp;$KN19,'[1]Missouri Valley Hybrid HIPS'!$A:$P,15,FALSE)),"",VLOOKUP("Hybrid HIPS_"&amp;NF$4&amp;"_"&amp;$KN19,'[1]Missouri Valley Hybrid HIPS'!$A:$P,15,FALSE))</f>
        <v/>
      </c>
      <c r="NG19" s="14" t="str">
        <f>IF(ISERROR(VLOOKUP("Hybrid HIPS_"&amp;NG$4&amp;"_"&amp;$KN19,'[1]Missouri Valley Hybrid HIPS'!$A:$P,15,FALSE)),"",VLOOKUP("Hybrid HIPS_"&amp;NG$4&amp;"_"&amp;$KN19,'[1]Missouri Valley Hybrid HIPS'!$A:$P,15,FALSE))</f>
        <v/>
      </c>
      <c r="NH19" s="14" t="str">
        <f>IF(ISERROR(VLOOKUP("Hybrid HIPS_"&amp;NH$4&amp;"_"&amp;$KN19,'[1]Missouri Valley Hybrid HIPS'!$A:$P,15,FALSE)),"",VLOOKUP("Hybrid HIPS_"&amp;NH$4&amp;"_"&amp;$KN19,'[1]Missouri Valley Hybrid HIPS'!$A:$P,15,FALSE))</f>
        <v/>
      </c>
      <c r="NI19" s="14" t="str">
        <f>IF(ISERROR(VLOOKUP("Hybrid HIPS_"&amp;NI$4&amp;"_"&amp;$KN19,'[1]Missouri Valley Hybrid HIPS'!$A:$P,15,FALSE)),"",VLOOKUP("Hybrid HIPS_"&amp;NI$4&amp;"_"&amp;$KN19,'[1]Missouri Valley Hybrid HIPS'!$A:$P,15,FALSE))</f>
        <v/>
      </c>
      <c r="NJ19" s="14" t="str">
        <f>IF(ISERROR(VLOOKUP("Hybrid HIPS_"&amp;NJ$4&amp;"_"&amp;$KN19,'[1]Missouri Valley Hybrid HIPS'!$A:$P,15,FALSE)),"",VLOOKUP("Hybrid HIPS_"&amp;NJ$4&amp;"_"&amp;$KN19,'[1]Missouri Valley Hybrid HIPS'!$A:$P,15,FALSE))</f>
        <v/>
      </c>
      <c r="NK19" s="14" t="str">
        <f>IF(ISERROR(VLOOKUP("Hybrid HIPS_"&amp;NK$4&amp;"_"&amp;$KN19,'[1]Missouri Valley Hybrid HIPS'!$A:$P,15,FALSE)),"",VLOOKUP("Hybrid HIPS_"&amp;NK$4&amp;"_"&amp;$KN19,'[1]Missouri Valley Hybrid HIPS'!$A:$P,15,FALSE))</f>
        <v/>
      </c>
      <c r="NL19" s="14">
        <v>11</v>
      </c>
      <c r="NM19" s="14">
        <v>11</v>
      </c>
      <c r="NN19" s="2">
        <v>28</v>
      </c>
      <c r="NO19" s="2"/>
      <c r="NP19"/>
      <c r="NS19">
        <v>71</v>
      </c>
      <c r="NT19" s="69"/>
      <c r="NU19" s="69"/>
      <c r="NV19" s="136">
        <f t="shared" ref="NV19" si="132">NV21+1</f>
        <v>47</v>
      </c>
      <c r="NW19" s="137"/>
      <c r="NX19" s="136">
        <f t="shared" ref="NX19" si="133">NX21+1</f>
        <v>47</v>
      </c>
      <c r="NY19" s="137"/>
      <c r="NZ19" s="136">
        <f t="shared" ref="NZ19" si="134">NZ21+1</f>
        <v>47</v>
      </c>
      <c r="OA19" s="137"/>
      <c r="OB19" s="136">
        <f t="shared" ref="OB19" si="135">OB21+1</f>
        <v>47</v>
      </c>
      <c r="OC19" s="137"/>
      <c r="OD19" s="136">
        <f t="shared" ref="OD19" si="136">OD21+1</f>
        <v>47</v>
      </c>
      <c r="OE19" s="137"/>
      <c r="OF19" s="136">
        <f t="shared" ref="OF19" si="137">OF21+1</f>
        <v>47</v>
      </c>
      <c r="OG19" s="137"/>
      <c r="OH19" s="136">
        <f t="shared" ref="OH19" si="138">OH21+1</f>
        <v>47</v>
      </c>
      <c r="OI19" s="137"/>
      <c r="OJ19" s="136">
        <f t="shared" ref="OJ19" si="139">OJ21+1</f>
        <v>47</v>
      </c>
      <c r="OK19" s="137"/>
      <c r="OL19" s="136">
        <f t="shared" ref="OL19" si="140">OL21+1</f>
        <v>47</v>
      </c>
      <c r="OM19" s="137"/>
      <c r="ON19" s="136">
        <f t="shared" ref="ON19" si="141">ON21+1</f>
        <v>47</v>
      </c>
      <c r="OO19" s="137"/>
    </row>
    <row r="20" spans="4:405" x14ac:dyDescent="0.45">
      <c r="D20" s="2"/>
      <c r="E20" s="2">
        <v>27</v>
      </c>
      <c r="F20" s="14" t="str">
        <f>IF(ISERROR(VLOOKUP("Hybrid HIPS"&amp;"_"&amp;F$4&amp;"_"&amp;$E20,'Turkus Index'!$A:$D,4,FALSE)),"NA",VLOOKUP("Hybrid HIPS"&amp;"_"&amp;F$4&amp;"_"&amp;$E20,'Turkus Index'!$A:$D,4,FALSE))</f>
        <v>NA</v>
      </c>
      <c r="G20" s="14" t="str">
        <f>IF(ISERROR(VLOOKUP("Hybrid HIPS"&amp;"_"&amp;G$4&amp;"_"&amp;$E20,'Turkus Index'!$A:$D,4,FALSE)),"NA",VLOOKUP("Hybrid HIPS"&amp;"_"&amp;G$4&amp;"_"&amp;$E20,'Turkus Index'!$A:$D,4,FALSE))</f>
        <v>NA</v>
      </c>
      <c r="H20" s="14" t="str">
        <f>IF(ISERROR(VLOOKUP("Hybrid HIPS"&amp;"_"&amp;H$4&amp;"_"&amp;$E20,'Turkus Index'!$A:$D,4,FALSE)),"NA",VLOOKUP("Hybrid HIPS"&amp;"_"&amp;H$4&amp;"_"&amp;$E20,'Turkus Index'!$A:$D,4,FALSE))</f>
        <v>NA</v>
      </c>
      <c r="I20" s="14" t="str">
        <f>IF(ISERROR(VLOOKUP("Hybrid HIPS"&amp;"_"&amp;I$4&amp;"_"&amp;$E20,'Turkus Index'!$A:$D,4,FALSE)),"NA",VLOOKUP("Hybrid HIPS"&amp;"_"&amp;I$4&amp;"_"&amp;$E20,'Turkus Index'!$A:$D,4,FALSE))</f>
        <v>NA</v>
      </c>
      <c r="J20" s="14" t="str">
        <f>IF(ISERROR(VLOOKUP("Hybrid HIPS"&amp;"_"&amp;J$4&amp;"_"&amp;$E20,'Turkus Index'!$A:$D,4,FALSE)),"NA",VLOOKUP("Hybrid HIPS"&amp;"_"&amp;J$4&amp;"_"&amp;$E20,'Turkus Index'!$A:$D,4,FALSE))</f>
        <v>NA</v>
      </c>
      <c r="K20" s="14" t="str">
        <f>IF(ISERROR(VLOOKUP("Hybrid HIPS"&amp;"_"&amp;K$4&amp;"_"&amp;$E20,'Turkus Index'!$A:$D,4,FALSE)),"NA",VLOOKUP("Hybrid HIPS"&amp;"_"&amp;K$4&amp;"_"&amp;$E20,'Turkus Index'!$A:$D,4,FALSE))</f>
        <v>NA</v>
      </c>
      <c r="L20" s="14" t="str">
        <f>IF(ISERROR(VLOOKUP("Hybrid HIPS"&amp;"_"&amp;L$4&amp;"_"&amp;$E20,'Turkus Index'!$A:$D,4,FALSE)),"NA",VLOOKUP("Hybrid HIPS"&amp;"_"&amp;L$4&amp;"_"&amp;$E20,'Turkus Index'!$A:$D,4,FALSE))</f>
        <v>NA</v>
      </c>
      <c r="M20" s="14" t="str">
        <f>IF(ISERROR(VLOOKUP("Hybrid HIPS"&amp;"_"&amp;M$4&amp;"_"&amp;$E20,'Turkus Index'!$A:$D,4,FALSE)),"NA",VLOOKUP("Hybrid HIPS"&amp;"_"&amp;M$4&amp;"_"&amp;$E20,'Turkus Index'!$A:$D,4,FALSE))</f>
        <v>NA</v>
      </c>
      <c r="N20" s="14" t="str">
        <f>IF(ISERROR(VLOOKUP("Hybrid HIPS"&amp;"_"&amp;N$4&amp;"_"&amp;$E20,'Turkus Index'!$A:$D,4,FALSE)),"NA",VLOOKUP("Hybrid HIPS"&amp;"_"&amp;N$4&amp;"_"&amp;$E20,'Turkus Index'!$A:$D,4,FALSE))</f>
        <v>NA</v>
      </c>
      <c r="O20" s="14" t="str">
        <f>IF(ISERROR(VLOOKUP("Hybrid HIPS"&amp;"_"&amp;O$4&amp;"_"&amp;$E20,'Turkus Index'!$A:$D,4,FALSE)),"NA",VLOOKUP("Hybrid HIPS"&amp;"_"&amp;O$4&amp;"_"&amp;$E20,'Turkus Index'!$A:$D,4,FALSE))</f>
        <v>NA</v>
      </c>
      <c r="P20" s="14" t="str">
        <f>IF(ISERROR(VLOOKUP("Hybrid HIPS"&amp;"_"&amp;P$4&amp;"_"&amp;$E20,'Turkus Index'!$A:$D,4,FALSE)),"NA",VLOOKUP("Hybrid HIPS"&amp;"_"&amp;P$4&amp;"_"&amp;$E20,'Turkus Index'!$A:$D,4,FALSE))</f>
        <v>NA</v>
      </c>
      <c r="Q20" s="14" t="str">
        <f>IF(ISERROR(VLOOKUP("Hybrid HIPS"&amp;"_"&amp;Q$4&amp;"_"&amp;$E20,'Turkus Index'!$A:$D,4,FALSE)),"NA",VLOOKUP("Hybrid HIPS"&amp;"_"&amp;Q$4&amp;"_"&amp;$E20,'Turkus Index'!$A:$D,4,FALSE))</f>
        <v>NA</v>
      </c>
      <c r="R20" s="14" t="str">
        <f>IF(ISERROR(VLOOKUP("Hybrid HIPS"&amp;"_"&amp;R$4&amp;"_"&amp;$E20,'Turkus Index'!$A:$D,4,FALSE)),"NA",VLOOKUP("Hybrid HIPS"&amp;"_"&amp;R$4&amp;"_"&amp;$E20,'Turkus Index'!$A:$D,4,FALSE))</f>
        <v>NA</v>
      </c>
      <c r="S20" s="14" t="str">
        <f>IF(ISERROR(VLOOKUP("Hybrid HIPS"&amp;"_"&amp;S$4&amp;"_"&amp;$E20,'Turkus Index'!$A:$D,4,FALSE)),"NA",VLOOKUP("Hybrid HIPS"&amp;"_"&amp;S$4&amp;"_"&amp;$E20,'Turkus Index'!$A:$D,4,FALSE))</f>
        <v>NA</v>
      </c>
      <c r="T20" s="14" t="str">
        <f>IF(ISERROR(VLOOKUP("Hybrid HIPS"&amp;"_"&amp;T$4&amp;"_"&amp;$E20,'Turkus Index'!$A:$D,4,FALSE)),"NA",VLOOKUP("Hybrid HIPS"&amp;"_"&amp;T$4&amp;"_"&amp;$E20,'Turkus Index'!$A:$D,4,FALSE))</f>
        <v>NA</v>
      </c>
      <c r="U20" s="14" t="str">
        <f>IF(ISERROR(VLOOKUP("Hybrid HIPS"&amp;"_"&amp;U$4&amp;"_"&amp;$E20,'Turkus Index'!$A:$D,4,FALSE)),"NA",VLOOKUP("Hybrid HIPS"&amp;"_"&amp;U$4&amp;"_"&amp;$E20,'Turkus Index'!$A:$D,4,FALSE))</f>
        <v>NA</v>
      </c>
      <c r="V20" s="14" t="str">
        <f>IF(ISERROR(VLOOKUP("Hybrid HIPS"&amp;"_"&amp;V$4&amp;"_"&amp;$E20,'Turkus Index'!$A:$D,4,FALSE)),"NA",VLOOKUP("Hybrid HIPS"&amp;"_"&amp;V$4&amp;"_"&amp;$E20,'Turkus Index'!$A:$D,4,FALSE))</f>
        <v>NA</v>
      </c>
      <c r="W20" s="14" t="str">
        <f>IF(ISERROR(VLOOKUP("Hybrid HIPS"&amp;"_"&amp;W$4&amp;"_"&amp;$E20,'Turkus Index'!$A:$D,4,FALSE)),"NA",VLOOKUP("Hybrid HIPS"&amp;"_"&amp;W$4&amp;"_"&amp;$E20,'Turkus Index'!$A:$D,4,FALSE))</f>
        <v>NA</v>
      </c>
      <c r="X20" s="19" t="str">
        <f>IF(ISERROR(VLOOKUP("Hybrid HIPS"&amp;"_"&amp;X$4&amp;"_"&amp;$E20,'Turkus Index'!$A:$D,4,FALSE)),"NA",VLOOKUP("Hybrid HIPS"&amp;"_"&amp;X$4&amp;"_"&amp;$E20,'Turkus Index'!$A:$D,4,FALSE))</f>
        <v>NA</v>
      </c>
      <c r="Y20" s="28">
        <f>IF(ISERROR(VLOOKUP("Hybrid HIPS"&amp;"_"&amp;Y$4&amp;"_"&amp;$E20,'Turkus Index'!$A:$D,4,FALSE)),"NA",VLOOKUP("Hybrid HIPS"&amp;"_"&amp;Y$4&amp;"_"&amp;$E20,'Turkus Index'!$A:$D,4,FALSE))</f>
        <v>120</v>
      </c>
      <c r="Z20" s="29">
        <f>IF(ISERROR(VLOOKUP("Hybrid HIPS"&amp;"_"&amp;Z$4&amp;"_"&amp;$E20,'Turkus Index'!$A:$D,4,FALSE)),"NA",VLOOKUP("Hybrid HIPS"&amp;"_"&amp;Z$4&amp;"_"&amp;$E20,'Turkus Index'!$A:$D,4,FALSE))</f>
        <v>119</v>
      </c>
      <c r="AA20" s="2">
        <v>27</v>
      </c>
      <c r="AB20" s="2"/>
      <c r="AC20"/>
      <c r="AD20"/>
      <c r="AE20"/>
      <c r="AH20">
        <v>70</v>
      </c>
      <c r="AI20" s="69" t="s">
        <v>545</v>
      </c>
      <c r="AJ20" s="69"/>
      <c r="AK20" s="139">
        <v>480</v>
      </c>
      <c r="AL20" s="140"/>
      <c r="AM20" s="139">
        <v>479</v>
      </c>
      <c r="AN20" s="140"/>
      <c r="AO20" s="139">
        <v>478</v>
      </c>
      <c r="AP20" s="140"/>
      <c r="AQ20" s="139">
        <v>477</v>
      </c>
      <c r="AR20" s="140"/>
      <c r="AS20" s="139">
        <v>476</v>
      </c>
      <c r="AT20" s="140"/>
      <c r="AU20" s="139">
        <v>475</v>
      </c>
      <c r="AV20" s="140"/>
      <c r="AW20" s="139">
        <v>474</v>
      </c>
      <c r="AX20" s="140"/>
      <c r="AY20" s="139">
        <v>473</v>
      </c>
      <c r="AZ20" s="140"/>
      <c r="BA20" s="139">
        <v>472</v>
      </c>
      <c r="BB20" s="140"/>
      <c r="BC20" s="139">
        <v>471</v>
      </c>
      <c r="BD20" s="140"/>
      <c r="BE20" s="69" t="s">
        <v>545</v>
      </c>
      <c r="BF20" s="69"/>
      <c r="BG20"/>
      <c r="BH20"/>
      <c r="BI20"/>
      <c r="BJ20"/>
      <c r="BK20"/>
      <c r="BL20"/>
      <c r="BM20"/>
      <c r="BN20"/>
      <c r="BO20"/>
      <c r="BP20"/>
      <c r="BQ20"/>
      <c r="BR20"/>
      <c r="BS20"/>
      <c r="BT20" s="2"/>
      <c r="BU20" s="2">
        <v>27</v>
      </c>
      <c r="BV20" s="14" t="str">
        <f>IF(ISERROR(VLOOKUP("Hybrid HIPS"&amp;"_"&amp;BV$4&amp;"_"&amp;$E20,'Turkus Index'!$A:$D,4,FALSE)),"NA",VLOOKUP("Hybrid HIPS"&amp;"_"&amp;BV$4&amp;"_"&amp;$E20,'Turkus Index'!$A:$D,4,FALSE))</f>
        <v>NA</v>
      </c>
      <c r="BW20" s="14" t="str">
        <f>IF(ISERROR(VLOOKUP("Hybrid HIPS"&amp;"_"&amp;BW$4&amp;"_"&amp;$E20,'Turkus Index'!$A:$D,4,FALSE)),"NA",VLOOKUP("Hybrid HIPS"&amp;"_"&amp;BW$4&amp;"_"&amp;$E20,'Turkus Index'!$A:$D,4,FALSE))</f>
        <v>NA</v>
      </c>
      <c r="BX20" s="14" t="str">
        <f>IF(ISERROR(VLOOKUP("Hybrid HIPS"&amp;"_"&amp;BX$4&amp;"_"&amp;$E20,'Turkus Index'!$A:$D,4,FALSE)),"NA",VLOOKUP("Hybrid HIPS"&amp;"_"&amp;BX$4&amp;"_"&amp;$E20,'Turkus Index'!$A:$D,4,FALSE))</f>
        <v>NA</v>
      </c>
      <c r="BY20" s="14" t="str">
        <f>IF(ISERROR(VLOOKUP("Hybrid HIPS"&amp;"_"&amp;BY$4&amp;"_"&amp;$E20,'Turkus Index'!$A:$D,4,FALSE)),"NA",VLOOKUP("Hybrid HIPS"&amp;"_"&amp;BY$4&amp;"_"&amp;$E20,'Turkus Index'!$A:$D,4,FALSE))</f>
        <v>NA</v>
      </c>
      <c r="BZ20" s="14" t="str">
        <f>IF(ISERROR(VLOOKUP("Hybrid HIPS"&amp;"_"&amp;BZ$4&amp;"_"&amp;$E20,'Turkus Index'!$A:$D,4,FALSE)),"NA",VLOOKUP("Hybrid HIPS"&amp;"_"&amp;BZ$4&amp;"_"&amp;$E20,'Turkus Index'!$A:$D,4,FALSE))</f>
        <v>NA</v>
      </c>
      <c r="CA20" s="14" t="str">
        <f>IF(ISERROR(VLOOKUP("Hybrid HIPS"&amp;"_"&amp;CA$4&amp;"_"&amp;$E20,'Turkus Index'!$A:$D,4,FALSE)),"NA",VLOOKUP("Hybrid HIPS"&amp;"_"&amp;CA$4&amp;"_"&amp;$E20,'Turkus Index'!$A:$D,4,FALSE))</f>
        <v>NA</v>
      </c>
      <c r="CB20" s="14" t="str">
        <f>IF(ISERROR(VLOOKUP("Hybrid HIPS"&amp;"_"&amp;CB$4&amp;"_"&amp;$E20,'Turkus Index'!$A:$D,4,FALSE)),"NA",VLOOKUP("Hybrid HIPS"&amp;"_"&amp;CB$4&amp;"_"&amp;$E20,'Turkus Index'!$A:$D,4,FALSE))</f>
        <v>NA</v>
      </c>
      <c r="CC20" s="14" t="str">
        <f>IF(ISERROR(VLOOKUP("Hybrid HIPS"&amp;"_"&amp;CC$4&amp;"_"&amp;$E20,'Turkus Index'!$A:$D,4,FALSE)),"NA",VLOOKUP("Hybrid HIPS"&amp;"_"&amp;CC$4&amp;"_"&amp;$E20,'Turkus Index'!$A:$D,4,FALSE))</f>
        <v>NA</v>
      </c>
      <c r="CD20" s="14" t="str">
        <f>IF(ISERROR(VLOOKUP("Hybrid HIPS"&amp;"_"&amp;CD$4&amp;"_"&amp;$E20,'Turkus Index'!$A:$D,4,FALSE)),"NA",VLOOKUP("Hybrid HIPS"&amp;"_"&amp;CD$4&amp;"_"&amp;$E20,'Turkus Index'!$A:$D,4,FALSE))</f>
        <v>NA</v>
      </c>
      <c r="CE20" s="14" t="str">
        <f>IF(ISERROR(VLOOKUP("Hybrid HIPS"&amp;"_"&amp;CE$4&amp;"_"&amp;$E20,'Turkus Index'!$A:$D,4,FALSE)),"NA",VLOOKUP("Hybrid HIPS"&amp;"_"&amp;CE$4&amp;"_"&amp;$E20,'Turkus Index'!$A:$D,4,FALSE))</f>
        <v>NA</v>
      </c>
      <c r="CF20" s="14" t="str">
        <f>IF(ISERROR(VLOOKUP("Hybrid HIPS"&amp;"_"&amp;CF$4&amp;"_"&amp;$E20,'Turkus Index'!$A:$D,4,FALSE)),"NA",VLOOKUP("Hybrid HIPS"&amp;"_"&amp;CF$4&amp;"_"&amp;$E20,'Turkus Index'!$A:$D,4,FALSE))</f>
        <v>NA</v>
      </c>
      <c r="CG20" s="14" t="str">
        <f>IF(ISERROR(VLOOKUP("Hybrid HIPS"&amp;"_"&amp;CG$4&amp;"_"&amp;$E20,'Turkus Index'!$A:$D,4,FALSE)),"NA",VLOOKUP("Hybrid HIPS"&amp;"_"&amp;CG$4&amp;"_"&amp;$E20,'Turkus Index'!$A:$D,4,FALSE))</f>
        <v>NA</v>
      </c>
      <c r="CH20" s="14" t="str">
        <f>IF(ISERROR(VLOOKUP("Hybrid HIPS"&amp;"_"&amp;CH$4&amp;"_"&amp;$E20,'Turkus Index'!$A:$D,4,FALSE)),"NA",VLOOKUP("Hybrid HIPS"&amp;"_"&amp;CH$4&amp;"_"&amp;$E20,'Turkus Index'!$A:$D,4,FALSE))</f>
        <v>NA</v>
      </c>
      <c r="CI20" s="14" t="str">
        <f>IF(ISERROR(VLOOKUP("Hybrid HIPS"&amp;"_"&amp;CI$4&amp;"_"&amp;$E20,'Turkus Index'!$A:$D,4,FALSE)),"NA",VLOOKUP("Hybrid HIPS"&amp;"_"&amp;CI$4&amp;"_"&amp;$E20,'Turkus Index'!$A:$D,4,FALSE))</f>
        <v>NA</v>
      </c>
      <c r="CJ20" s="14" t="str">
        <f>IF(ISERROR(VLOOKUP("Hybrid HIPS"&amp;"_"&amp;CJ$4&amp;"_"&amp;$E20,'Turkus Index'!$A:$D,4,FALSE)),"NA",VLOOKUP("Hybrid HIPS"&amp;"_"&amp;CJ$4&amp;"_"&amp;$E20,'Turkus Index'!$A:$D,4,FALSE))</f>
        <v>NA</v>
      </c>
      <c r="CK20" s="14" t="str">
        <f>IF(ISERROR(VLOOKUP("Hybrid HIPS"&amp;"_"&amp;CK$4&amp;"_"&amp;$E20,'Turkus Index'!$A:$D,4,FALSE)),"NA",VLOOKUP("Hybrid HIPS"&amp;"_"&amp;CK$4&amp;"_"&amp;$E20,'Turkus Index'!$A:$D,4,FALSE))</f>
        <v>NA</v>
      </c>
      <c r="CL20" s="14" t="str">
        <f>IF(ISERROR(VLOOKUP("Hybrid HIPS"&amp;"_"&amp;CL$4&amp;"_"&amp;$E20,'Turkus Index'!$A:$D,4,FALSE)),"NA",VLOOKUP("Hybrid HIPS"&amp;"_"&amp;CL$4&amp;"_"&amp;$E20,'Turkus Index'!$A:$D,4,FALSE))</f>
        <v>NA</v>
      </c>
      <c r="CM20" s="14" t="str">
        <f>IF(ISERROR(VLOOKUP("Hybrid HIPS"&amp;"_"&amp;CM$4&amp;"_"&amp;$E20,'Turkus Index'!$A:$D,4,FALSE)),"NA",VLOOKUP("Hybrid HIPS"&amp;"_"&amp;CM$4&amp;"_"&amp;$E20,'Turkus Index'!$A:$D,4,FALSE))</f>
        <v>NA</v>
      </c>
      <c r="CN20" s="14" t="str">
        <f>IF(ISERROR(VLOOKUP("Hybrid HIPS"&amp;"_"&amp;CN$4&amp;"_"&amp;$E20,'Turkus Index'!$A:$D,4,FALSE)),"NA",VLOOKUP("Hybrid HIPS"&amp;"_"&amp;CN$4&amp;"_"&amp;$E20,'Turkus Index'!$A:$D,4,FALSE))</f>
        <v>NA</v>
      </c>
      <c r="CO20" s="14" t="str">
        <f t="shared" si="0"/>
        <v>20_27</v>
      </c>
      <c r="CP20" s="14" t="str">
        <f t="shared" si="0"/>
        <v>21_27</v>
      </c>
      <c r="CQ20" s="2">
        <v>27</v>
      </c>
      <c r="CR20" s="2"/>
      <c r="CS20"/>
      <c r="CT20"/>
      <c r="CU20"/>
      <c r="CX20">
        <v>70</v>
      </c>
      <c r="CY20" s="69" t="s">
        <v>545</v>
      </c>
      <c r="CZ20" s="69"/>
      <c r="DA20" s="136" t="str">
        <f t="shared" si="30"/>
        <v>2_70</v>
      </c>
      <c r="DB20" s="137"/>
      <c r="DC20" s="136" t="str">
        <f t="shared" si="2"/>
        <v>3_70</v>
      </c>
      <c r="DD20" s="137"/>
      <c r="DE20" s="136" t="str">
        <f t="shared" si="3"/>
        <v>4_70</v>
      </c>
      <c r="DF20" s="137"/>
      <c r="DG20" s="136" t="str">
        <f t="shared" si="4"/>
        <v>5_70</v>
      </c>
      <c r="DH20" s="137"/>
      <c r="DI20" s="136" t="str">
        <f t="shared" si="5"/>
        <v>6_70</v>
      </c>
      <c r="DJ20" s="137"/>
      <c r="DK20" s="136" t="str">
        <f t="shared" si="6"/>
        <v>7_70</v>
      </c>
      <c r="DL20" s="137"/>
      <c r="DM20" s="136" t="str">
        <f t="shared" si="7"/>
        <v>8_70</v>
      </c>
      <c r="DN20" s="137"/>
      <c r="DO20" s="136" t="str">
        <f t="shared" si="8"/>
        <v>9_70</v>
      </c>
      <c r="DP20" s="137"/>
      <c r="DQ20" s="136" t="str">
        <f t="shared" si="9"/>
        <v>10_70</v>
      </c>
      <c r="DR20" s="137"/>
      <c r="DS20" s="136" t="str">
        <f t="shared" si="10"/>
        <v>11_70</v>
      </c>
      <c r="DT20" s="137"/>
      <c r="DY20" s="2"/>
      <c r="DZ20" s="2">
        <v>27</v>
      </c>
      <c r="EA20" s="14" t="str">
        <f>IF(BV20="NA","",VLOOKUP(BV20,'[1]Missouri Vall Determining Order'!$V:$Z,6,FALSE))</f>
        <v/>
      </c>
      <c r="EB20" s="14" t="str">
        <f>IF(BW20="NA","",VLOOKUP(BW20,'[1]Missouri Vall Determining Order'!$V:$Z,6,FALSE))</f>
        <v/>
      </c>
      <c r="EC20" s="14" t="str">
        <f>IF(BX20="NA","",VLOOKUP(BX20,'[1]Missouri Vall Determining Order'!$V:$Z,6,FALSE))</f>
        <v/>
      </c>
      <c r="ED20" s="14" t="str">
        <f>IF(BY20="NA","",VLOOKUP(BY20,'[1]Missouri Vall Determining Order'!$V:$Z,6,FALSE))</f>
        <v/>
      </c>
      <c r="EE20" s="14" t="str">
        <f>IF(BZ20="NA","",VLOOKUP(BZ20,'[1]Missouri Vall Determining Order'!$V:$Z,6,FALSE))</f>
        <v/>
      </c>
      <c r="EF20" s="14" t="str">
        <f>IF(CA20="NA","",VLOOKUP(CA20,'[1]Missouri Vall Determining Order'!$V:$Z,6,FALSE))</f>
        <v/>
      </c>
      <c r="EG20" s="14" t="str">
        <f>IF(CB20="NA","",VLOOKUP(CB20,'[1]Missouri Vall Determining Order'!$V:$Z,6,FALSE))</f>
        <v/>
      </c>
      <c r="EH20" s="14" t="str">
        <f>IF(CC20="NA","",VLOOKUP(CC20,'[1]Missouri Vall Determining Order'!$V:$Z,6,FALSE))</f>
        <v/>
      </c>
      <c r="EI20" s="14" t="str">
        <f>IF(CD20="NA","",VLOOKUP(CD20,'[1]Missouri Vall Determining Order'!$V:$Z,6,FALSE))</f>
        <v/>
      </c>
      <c r="EJ20" s="14" t="str">
        <f>IF(CE20="NA","",VLOOKUP(CE20,'[1]Missouri Vall Determining Order'!$V:$Z,6,FALSE))</f>
        <v/>
      </c>
      <c r="EK20" s="14" t="str">
        <f>IF(CF20="NA","",VLOOKUP(CF20,'[1]Missouri Vall Determining Order'!$V:$Z,6,FALSE))</f>
        <v/>
      </c>
      <c r="EL20" s="14" t="str">
        <f>IF(CG20="NA","",VLOOKUP(CG20,'[1]Missouri Vall Determining Order'!$V:$Z,6,FALSE))</f>
        <v/>
      </c>
      <c r="EM20" s="14" t="str">
        <f>IF(CH20="NA","",VLOOKUP(CH20,'[1]Missouri Vall Determining Order'!$V:$Z,6,FALSE))</f>
        <v/>
      </c>
      <c r="EN20" s="14" t="str">
        <f>IF(CI20="NA","",VLOOKUP(CI20,'[1]Missouri Vall Determining Order'!$V:$Z,6,FALSE))</f>
        <v/>
      </c>
      <c r="EO20" s="14" t="str">
        <f>IF(CJ20="NA","",VLOOKUP(CJ20,'[1]Missouri Vall Determining Order'!$V:$Z,6,FALSE))</f>
        <v/>
      </c>
      <c r="EP20" s="14" t="str">
        <f>IF(CK20="NA","",VLOOKUP(CK20,'[1]Missouri Vall Determining Order'!$V:$Z,6,FALSE))</f>
        <v/>
      </c>
      <c r="EQ20" s="14" t="str">
        <f>IF(CL20="NA","",VLOOKUP(CL20,'[1]Missouri Vall Determining Order'!$V:$Z,6,FALSE))</f>
        <v/>
      </c>
      <c r="ER20" s="14" t="str">
        <f>IF(CM20="NA","",VLOOKUP(CM20,'[1]Missouri Vall Determining Order'!$V:$Z,6,FALSE))</f>
        <v/>
      </c>
      <c r="ES20" s="14" t="str">
        <f>IF(CN20="NA","",VLOOKUP(CN20,'[1]Missouri Vall Determining Order'!$V:$Z,6,FALSE))</f>
        <v/>
      </c>
      <c r="ET20" s="14">
        <v>19</v>
      </c>
      <c r="EU20" s="14">
        <v>19</v>
      </c>
      <c r="EV20" s="2">
        <v>27</v>
      </c>
      <c r="EW20" s="2"/>
      <c r="EX20"/>
      <c r="EY20"/>
      <c r="EZ20" s="2"/>
      <c r="FA20" s="2">
        <v>27</v>
      </c>
      <c r="FB20" s="14" t="s">
        <v>629</v>
      </c>
      <c r="FC20" s="14" t="s">
        <v>629</v>
      </c>
      <c r="FD20" s="14" t="s">
        <v>629</v>
      </c>
      <c r="FE20" s="14" t="s">
        <v>629</v>
      </c>
      <c r="FF20" s="14" t="s">
        <v>629</v>
      </c>
      <c r="FG20" s="14" t="s">
        <v>629</v>
      </c>
      <c r="FH20" s="14" t="s">
        <v>629</v>
      </c>
      <c r="FI20" s="14" t="s">
        <v>629</v>
      </c>
      <c r="FJ20" s="14" t="s">
        <v>629</v>
      </c>
      <c r="FK20" s="14" t="s">
        <v>629</v>
      </c>
      <c r="FL20" s="14" t="s">
        <v>629</v>
      </c>
      <c r="FM20" s="14" t="s">
        <v>629</v>
      </c>
      <c r="FN20" s="14" t="s">
        <v>629</v>
      </c>
      <c r="FO20" s="14" t="s">
        <v>629</v>
      </c>
      <c r="FP20" s="14" t="s">
        <v>629</v>
      </c>
      <c r="FQ20" s="14" t="s">
        <v>629</v>
      </c>
      <c r="FR20" s="14" t="s">
        <v>629</v>
      </c>
      <c r="FS20" s="14" t="s">
        <v>629</v>
      </c>
      <c r="FT20" s="14" t="s">
        <v>629</v>
      </c>
      <c r="FU20" s="14">
        <v>19</v>
      </c>
      <c r="FV20" s="14">
        <v>20</v>
      </c>
      <c r="FW20" s="2">
        <v>27</v>
      </c>
      <c r="FX20" s="2"/>
      <c r="FY20"/>
      <c r="GB20">
        <v>70</v>
      </c>
      <c r="GC20" s="69" t="s">
        <v>545</v>
      </c>
      <c r="GD20" s="69"/>
      <c r="GE20" s="136">
        <v>22</v>
      </c>
      <c r="GF20" s="137"/>
      <c r="GG20" s="136">
        <f t="shared" si="11"/>
        <v>23</v>
      </c>
      <c r="GH20" s="137"/>
      <c r="GI20" s="136">
        <f t="shared" si="12"/>
        <v>24</v>
      </c>
      <c r="GJ20" s="137"/>
      <c r="GK20" s="136">
        <f t="shared" si="13"/>
        <v>25</v>
      </c>
      <c r="GL20" s="137"/>
      <c r="GM20" s="136">
        <f t="shared" si="14"/>
        <v>26</v>
      </c>
      <c r="GN20" s="137"/>
      <c r="GO20" s="136">
        <f t="shared" si="15"/>
        <v>27</v>
      </c>
      <c r="GP20" s="137"/>
      <c r="GQ20" s="136">
        <f t="shared" si="16"/>
        <v>28</v>
      </c>
      <c r="GR20" s="137"/>
      <c r="GS20" s="136">
        <f t="shared" si="17"/>
        <v>29</v>
      </c>
      <c r="GT20" s="137"/>
      <c r="GU20" s="136">
        <f t="shared" si="18"/>
        <v>30</v>
      </c>
      <c r="GV20" s="137"/>
      <c r="GW20" s="136">
        <f t="shared" si="19"/>
        <v>31</v>
      </c>
      <c r="GX20" s="137"/>
      <c r="HF20">
        <v>70</v>
      </c>
      <c r="HG20" s="69" t="s">
        <v>545</v>
      </c>
      <c r="HH20" s="69"/>
      <c r="HI20" s="136">
        <v>68</v>
      </c>
      <c r="HJ20" s="137"/>
      <c r="HK20" s="136">
        <v>68</v>
      </c>
      <c r="HL20" s="137"/>
      <c r="HM20" s="136">
        <v>68</v>
      </c>
      <c r="HN20" s="137"/>
      <c r="HO20" s="136">
        <v>68</v>
      </c>
      <c r="HP20" s="137"/>
      <c r="HQ20" s="136">
        <v>68</v>
      </c>
      <c r="HR20" s="137"/>
      <c r="HS20" s="136">
        <v>68</v>
      </c>
      <c r="HT20" s="137"/>
      <c r="HU20" s="136">
        <v>68</v>
      </c>
      <c r="HV20" s="137"/>
      <c r="HW20" s="136">
        <v>68</v>
      </c>
      <c r="HX20" s="137"/>
      <c r="HY20" s="136">
        <v>68</v>
      </c>
      <c r="HZ20" s="137"/>
      <c r="IA20" s="136">
        <v>68</v>
      </c>
      <c r="IB20" s="137"/>
      <c r="IC20" t="str">
        <f t="shared" si="31"/>
        <v>Same</v>
      </c>
      <c r="IJ20" s="2"/>
      <c r="IK20" s="2">
        <v>27</v>
      </c>
      <c r="IL20" s="14" t="str">
        <f>IF(ISERROR(VLOOKUP("Hybrid HIPS_"&amp;IL$4&amp;"_"&amp;$IK20,'Turkus Index'!$A:$D,4,FALSE)),"",VLOOKUP("Hybrid HIPS_"&amp;IL$4&amp;"_"&amp;$IK20,'Turkus Index'!$A:$D,4,FALSE))</f>
        <v/>
      </c>
      <c r="IM20" s="14" t="str">
        <f>IF(ISERROR(VLOOKUP("Hybrid HIPS_"&amp;IM$4&amp;"_"&amp;$IK20,'Turkus Index'!$A:$D,4,FALSE)),"",VLOOKUP("Hybrid HIPS_"&amp;IM$4&amp;"_"&amp;$IK20,'Turkus Index'!$A:$D,4,FALSE))</f>
        <v/>
      </c>
      <c r="IN20" s="14" t="str">
        <f>IF(ISERROR(VLOOKUP("Hybrid HIPS_"&amp;IN$4&amp;"_"&amp;$IK20,'Turkus Index'!$A:$D,4,FALSE)),"",VLOOKUP("Hybrid HIPS_"&amp;IN$4&amp;"_"&amp;$IK20,'Turkus Index'!$A:$D,4,FALSE))</f>
        <v/>
      </c>
      <c r="IO20" s="14" t="str">
        <f>IF(ISERROR(VLOOKUP("Hybrid HIPS_"&amp;IO$4&amp;"_"&amp;$IK20,'Turkus Index'!$A:$D,4,FALSE)),"",VLOOKUP("Hybrid HIPS_"&amp;IO$4&amp;"_"&amp;$IK20,'Turkus Index'!$A:$D,4,FALSE))</f>
        <v/>
      </c>
      <c r="IP20" s="14" t="str">
        <f>IF(ISERROR(VLOOKUP("Hybrid HIPS_"&amp;IP$4&amp;"_"&amp;$IK20,'Turkus Index'!$A:$D,4,FALSE)),"",VLOOKUP("Hybrid HIPS_"&amp;IP$4&amp;"_"&amp;$IK20,'Turkus Index'!$A:$D,4,FALSE))</f>
        <v/>
      </c>
      <c r="IQ20" s="14" t="str">
        <f>IF(ISERROR(VLOOKUP("Hybrid HIPS_"&amp;IQ$4&amp;"_"&amp;$IK20,'Turkus Index'!$A:$D,4,FALSE)),"",VLOOKUP("Hybrid HIPS_"&amp;IQ$4&amp;"_"&amp;$IK20,'Turkus Index'!$A:$D,4,FALSE))</f>
        <v/>
      </c>
      <c r="IR20" s="14" t="str">
        <f>IF(ISERROR(VLOOKUP("Hybrid HIPS_"&amp;IR$4&amp;"_"&amp;$IK20,'Turkus Index'!$A:$D,4,FALSE)),"",VLOOKUP("Hybrid HIPS_"&amp;IR$4&amp;"_"&amp;$IK20,'Turkus Index'!$A:$D,4,FALSE))</f>
        <v/>
      </c>
      <c r="IS20" s="14" t="str">
        <f>IF(ISERROR(VLOOKUP("Hybrid HIPS_"&amp;IS$4&amp;"_"&amp;$IK20,'Turkus Index'!$A:$D,4,FALSE)),"",VLOOKUP("Hybrid HIPS_"&amp;IS$4&amp;"_"&amp;$IK20,'Turkus Index'!$A:$D,4,FALSE))</f>
        <v/>
      </c>
      <c r="IT20" s="14" t="str">
        <f>IF(ISERROR(VLOOKUP("Hybrid HIPS_"&amp;IT$4&amp;"_"&amp;$IK20,'Turkus Index'!$A:$D,4,FALSE)),"",VLOOKUP("Hybrid HIPS_"&amp;IT$4&amp;"_"&amp;$IK20,'Turkus Index'!$A:$D,4,FALSE))</f>
        <v/>
      </c>
      <c r="IU20" s="14" t="str">
        <f>IF(ISERROR(VLOOKUP("Hybrid HIPS_"&amp;IU$4&amp;"_"&amp;$IK20,'Turkus Index'!$A:$D,4,FALSE)),"",VLOOKUP("Hybrid HIPS_"&amp;IU$4&amp;"_"&amp;$IK20,'Turkus Index'!$A:$D,4,FALSE))</f>
        <v/>
      </c>
      <c r="IV20" s="14" t="str">
        <f>IF(ISERROR(VLOOKUP("Hybrid HIPS_"&amp;IV$4&amp;"_"&amp;$IK20,'Turkus Index'!$A:$D,4,FALSE)),"",VLOOKUP("Hybrid HIPS_"&amp;IV$4&amp;"_"&amp;$IK20,'Turkus Index'!$A:$D,4,FALSE))</f>
        <v/>
      </c>
      <c r="IW20" s="14" t="str">
        <f>IF(ISERROR(VLOOKUP("Hybrid HIPS_"&amp;IW$4&amp;"_"&amp;$IK20,'Turkus Index'!$A:$D,4,FALSE)),"",VLOOKUP("Hybrid HIPS_"&amp;IW$4&amp;"_"&amp;$IK20,'Turkus Index'!$A:$D,4,FALSE))</f>
        <v/>
      </c>
      <c r="IX20" s="14" t="str">
        <f>IF(ISERROR(VLOOKUP("Hybrid HIPS_"&amp;IX$4&amp;"_"&amp;$IK20,'Turkus Index'!$A:$D,4,FALSE)),"",VLOOKUP("Hybrid HIPS_"&amp;IX$4&amp;"_"&amp;$IK20,'Turkus Index'!$A:$D,4,FALSE))</f>
        <v/>
      </c>
      <c r="IY20" s="14" t="str">
        <f>IF(ISERROR(VLOOKUP("Hybrid HIPS_"&amp;IY$4&amp;"_"&amp;$IK20,'Turkus Index'!$A:$D,4,FALSE)),"",VLOOKUP("Hybrid HIPS_"&amp;IY$4&amp;"_"&amp;$IK20,'Turkus Index'!$A:$D,4,FALSE))</f>
        <v/>
      </c>
      <c r="IZ20" s="14" t="str">
        <f>IF(ISERROR(VLOOKUP("Hybrid HIPS_"&amp;IZ$4&amp;"_"&amp;$IK20,'Turkus Index'!$A:$D,4,FALSE)),"",VLOOKUP("Hybrid HIPS_"&amp;IZ$4&amp;"_"&amp;$IK20,'Turkus Index'!$A:$D,4,FALSE))</f>
        <v/>
      </c>
      <c r="JA20" s="14" t="str">
        <f>IF(ISERROR(VLOOKUP("Hybrid HIPS_"&amp;JA$4&amp;"_"&amp;$IK20,'Turkus Index'!$A:$D,4,FALSE)),"",VLOOKUP("Hybrid HIPS_"&amp;JA$4&amp;"_"&amp;$IK20,'Turkus Index'!$A:$D,4,FALSE))</f>
        <v/>
      </c>
      <c r="JB20" s="14" t="str">
        <f>IF(ISERROR(VLOOKUP("Hybrid HIPS_"&amp;JB$4&amp;"_"&amp;$IK20,'Turkus Index'!$A:$D,4,FALSE)),"",VLOOKUP("Hybrid HIPS_"&amp;JB$4&amp;"_"&amp;$IK20,'Turkus Index'!$A:$D,4,FALSE))</f>
        <v/>
      </c>
      <c r="JC20" s="14" t="str">
        <f>IF(ISERROR(VLOOKUP("Hybrid HIPS_"&amp;JC$4&amp;"_"&amp;$IK20,'Turkus Index'!$A:$D,4,FALSE)),"",VLOOKUP("Hybrid HIPS_"&amp;JC$4&amp;"_"&amp;$IK20,'Turkus Index'!$A:$D,4,FALSE))</f>
        <v/>
      </c>
      <c r="JD20" s="14" t="str">
        <f>IF(ISERROR(VLOOKUP("Hybrid HIPS_"&amp;JD$4&amp;"_"&amp;$IK20,'Turkus Index'!$A:$D,4,FALSE)),"",VLOOKUP("Hybrid HIPS_"&amp;JD$4&amp;"_"&amp;$IK20,'Turkus Index'!$A:$D,4,FALSE))</f>
        <v/>
      </c>
      <c r="JE20" s="14">
        <f>IF(ISERROR(VLOOKUP("Hybrid HIPS_"&amp;JE$4&amp;"_"&amp;$IK20,'Turkus Index'!$A:$D,4,FALSE)),"",VLOOKUP("Hybrid HIPS_"&amp;JE$4&amp;"_"&amp;$IK20,'Turkus Index'!$A:$D,4,FALSE))</f>
        <v>120</v>
      </c>
      <c r="JF20" s="14">
        <f>IF(ISERROR(VLOOKUP("Hybrid HIPS_"&amp;JF$4&amp;"_"&amp;$IK20,'Turkus Index'!$A:$D,4,FALSE)),"",VLOOKUP("Hybrid HIPS_"&amp;JF$4&amp;"_"&amp;$IK20,'Turkus Index'!$A:$D,4,FALSE))</f>
        <v>119</v>
      </c>
      <c r="JG20" s="2">
        <v>27</v>
      </c>
      <c r="JH20" s="2"/>
      <c r="JI20"/>
      <c r="JL20">
        <v>70</v>
      </c>
      <c r="JM20" s="69" t="s">
        <v>545</v>
      </c>
      <c r="JN20" s="69"/>
      <c r="JO20" s="136">
        <f>IF(ISERROR(VLOOKUP("Inbred HIPS_"&amp;JO$4&amp;"_"&amp;$JL20,'Turkus Index'!$A:$D,4,FALSE)),"",VLOOKUP("inbred HIPS_"&amp;JO$4&amp;"_"&amp;$JL20,'Turkus Index'!$A:$D,4,FALSE))</f>
        <v>480</v>
      </c>
      <c r="JP20" s="137"/>
      <c r="JQ20" s="136">
        <f>IF(ISERROR(VLOOKUP("Inbred HIPS_"&amp;JQ$4&amp;"_"&amp;$JL20,'Turkus Index'!$A:$D,4,FALSE)),"",VLOOKUP("inbred HIPS_"&amp;JQ$4&amp;"_"&amp;$JL20,'Turkus Index'!$A:$D,4,FALSE))</f>
        <v>479</v>
      </c>
      <c r="JR20" s="137"/>
      <c r="JS20" s="136">
        <f>IF(ISERROR(VLOOKUP("Inbred HIPS_"&amp;JS$4&amp;"_"&amp;$JL20,'Turkus Index'!$A:$D,4,FALSE)),"",VLOOKUP("inbred HIPS_"&amp;JS$4&amp;"_"&amp;$JL20,'Turkus Index'!$A:$D,4,FALSE))</f>
        <v>478</v>
      </c>
      <c r="JT20" s="137"/>
      <c r="JU20" s="136">
        <f>IF(ISERROR(VLOOKUP("Inbred HIPS_"&amp;JU$4&amp;"_"&amp;$JL20,'Turkus Index'!$A:$D,4,FALSE)),"",VLOOKUP("inbred HIPS_"&amp;JU$4&amp;"_"&amp;$JL20,'Turkus Index'!$A:$D,4,FALSE))</f>
        <v>477</v>
      </c>
      <c r="JV20" s="137"/>
      <c r="JW20" s="136">
        <f>IF(ISERROR(VLOOKUP("Inbred HIPS_"&amp;JW$4&amp;"_"&amp;$JL20,'Turkus Index'!$A:$D,4,FALSE)),"",VLOOKUP("inbred HIPS_"&amp;JW$4&amp;"_"&amp;$JL20,'Turkus Index'!$A:$D,4,FALSE))</f>
        <v>476</v>
      </c>
      <c r="JX20" s="137"/>
      <c r="JY20" s="136">
        <f>IF(ISERROR(VLOOKUP("Inbred HIPS_"&amp;JY$4&amp;"_"&amp;$JL20,'Turkus Index'!$A:$D,4,FALSE)),"",VLOOKUP("inbred HIPS_"&amp;JY$4&amp;"_"&amp;$JL20,'Turkus Index'!$A:$D,4,FALSE))</f>
        <v>475</v>
      </c>
      <c r="JZ20" s="137"/>
      <c r="KA20" s="136">
        <f>IF(ISERROR(VLOOKUP("Inbred HIPS_"&amp;KA$4&amp;"_"&amp;$JL20,'Turkus Index'!$A:$D,4,FALSE)),"",VLOOKUP("inbred HIPS_"&amp;KA$4&amp;"_"&amp;$JL20,'Turkus Index'!$A:$D,4,FALSE))</f>
        <v>474</v>
      </c>
      <c r="KB20" s="137"/>
      <c r="KC20" s="136">
        <f>IF(ISERROR(VLOOKUP("Inbred HIPS_"&amp;KC$4&amp;"_"&amp;$JL20,'Turkus Index'!$A:$D,4,FALSE)),"",VLOOKUP("inbred HIPS_"&amp;KC$4&amp;"_"&amp;$JL20,'Turkus Index'!$A:$D,4,FALSE))</f>
        <v>473</v>
      </c>
      <c r="KD20" s="137"/>
      <c r="KE20" s="136">
        <f>IF(ISERROR(VLOOKUP("Inbred HIPS_"&amp;KE$4&amp;"_"&amp;$JL20,'Turkus Index'!$A:$D,4,FALSE)),"",VLOOKUP("inbred HIPS_"&amp;KE$4&amp;"_"&amp;$JL20,'Turkus Index'!$A:$D,4,FALSE))</f>
        <v>472</v>
      </c>
      <c r="KF20" s="137"/>
      <c r="KG20" s="136">
        <f>IF(ISERROR(VLOOKUP("Inbred HIPS_"&amp;KG$4&amp;"_"&amp;$JL20,'Turkus Index'!$A:$D,4,FALSE)),"",VLOOKUP("inbred HIPS_"&amp;KG$4&amp;"_"&amp;$JL20,'Turkus Index'!$A:$D,4,FALSE))</f>
        <v>471</v>
      </c>
      <c r="KH20" s="137"/>
      <c r="KM20" s="2"/>
      <c r="KN20" s="2">
        <v>27</v>
      </c>
      <c r="KO20" s="14" t="str">
        <f>IF(ISERROR(VLOOKUP("Hybrid HIPS_"&amp;KO$4&amp;"_"&amp;$KN20,'[1]Missouri Valley Hybrid HIPS'!$A:$P,15,FALSE)),"",VLOOKUP("Hybrid HIPS_"&amp;KO$4&amp;"_"&amp;$KN20,'[1]Missouri Valley Hybrid HIPS'!$A:$P,15,FALSE))</f>
        <v/>
      </c>
      <c r="KP20" s="14" t="str">
        <f>IF(ISERROR(VLOOKUP("Hybrid HIPS_"&amp;KP$4&amp;"_"&amp;$KN20,'[1]Missouri Valley Hybrid HIPS'!$A:$P,15,FALSE)),"",VLOOKUP("Hybrid HIPS_"&amp;KP$4&amp;"_"&amp;$KN20,'[1]Missouri Valley Hybrid HIPS'!$A:$P,15,FALSE))</f>
        <v/>
      </c>
      <c r="KQ20" s="14" t="str">
        <f>IF(ISERROR(VLOOKUP("Hybrid HIPS_"&amp;KQ$4&amp;"_"&amp;$KN20,'[1]Missouri Valley Hybrid HIPS'!$A:$P,15,FALSE)),"",VLOOKUP("Hybrid HIPS_"&amp;KQ$4&amp;"_"&amp;$KN20,'[1]Missouri Valley Hybrid HIPS'!$A:$P,15,FALSE))</f>
        <v/>
      </c>
      <c r="KR20" s="14" t="str">
        <f>IF(ISERROR(VLOOKUP("Hybrid HIPS_"&amp;KR$4&amp;"_"&amp;$KN20,'[1]Missouri Valley Hybrid HIPS'!$A:$P,15,FALSE)),"",VLOOKUP("Hybrid HIPS_"&amp;KR$4&amp;"_"&amp;$KN20,'[1]Missouri Valley Hybrid HIPS'!$A:$P,15,FALSE))</f>
        <v/>
      </c>
      <c r="KS20" s="14" t="str">
        <f>IF(ISERROR(VLOOKUP("Hybrid HIPS_"&amp;KS$4&amp;"_"&amp;$KN20,'[1]Missouri Valley Hybrid HIPS'!$A:$P,15,FALSE)),"",VLOOKUP("Hybrid HIPS_"&amp;KS$4&amp;"_"&amp;$KN20,'[1]Missouri Valley Hybrid HIPS'!$A:$P,15,FALSE))</f>
        <v/>
      </c>
      <c r="KT20" s="14" t="str">
        <f>IF(ISERROR(VLOOKUP("Hybrid HIPS_"&amp;KT$4&amp;"_"&amp;$KN20,'[1]Missouri Valley Hybrid HIPS'!$A:$P,15,FALSE)),"",VLOOKUP("Hybrid HIPS_"&amp;KT$4&amp;"_"&amp;$KN20,'[1]Missouri Valley Hybrid HIPS'!$A:$P,15,FALSE))</f>
        <v/>
      </c>
      <c r="KU20" s="14" t="str">
        <f>IF(ISERROR(VLOOKUP("Hybrid HIPS_"&amp;KU$4&amp;"_"&amp;$KN20,'[1]Missouri Valley Hybrid HIPS'!$A:$P,15,FALSE)),"",VLOOKUP("Hybrid HIPS_"&amp;KU$4&amp;"_"&amp;$KN20,'[1]Missouri Valley Hybrid HIPS'!$A:$P,15,FALSE))</f>
        <v/>
      </c>
      <c r="KV20" s="14" t="str">
        <f>IF(ISERROR(VLOOKUP("Hybrid HIPS_"&amp;KV$4&amp;"_"&amp;$KN20,'[1]Missouri Valley Hybrid HIPS'!$A:$P,15,FALSE)),"",VLOOKUP("Hybrid HIPS_"&amp;KV$4&amp;"_"&amp;$KN20,'[1]Missouri Valley Hybrid HIPS'!$A:$P,15,FALSE))</f>
        <v/>
      </c>
      <c r="KW20" s="14" t="str">
        <f>IF(ISERROR(VLOOKUP("Hybrid HIPS_"&amp;KW$4&amp;"_"&amp;$KN20,'[1]Missouri Valley Hybrid HIPS'!$A:$P,15,FALSE)),"",VLOOKUP("Hybrid HIPS_"&amp;KW$4&amp;"_"&amp;$KN20,'[1]Missouri Valley Hybrid HIPS'!$A:$P,15,FALSE))</f>
        <v/>
      </c>
      <c r="KX20" s="14" t="str">
        <f>IF(ISERROR(VLOOKUP("Hybrid HIPS_"&amp;KX$4&amp;"_"&amp;$KN20,'[1]Missouri Valley Hybrid HIPS'!$A:$P,15,FALSE)),"",VLOOKUP("Hybrid HIPS_"&amp;KX$4&amp;"_"&amp;$KN20,'[1]Missouri Valley Hybrid HIPS'!$A:$P,15,FALSE))</f>
        <v/>
      </c>
      <c r="KY20" s="14" t="str">
        <f>IF(ISERROR(VLOOKUP("Hybrid HIPS_"&amp;KY$4&amp;"_"&amp;$KN20,'[1]Missouri Valley Hybrid HIPS'!$A:$P,15,FALSE)),"",VLOOKUP("Hybrid HIPS_"&amp;KY$4&amp;"_"&amp;$KN20,'[1]Missouri Valley Hybrid HIPS'!$A:$P,15,FALSE))</f>
        <v/>
      </c>
      <c r="KZ20" s="14" t="str">
        <f>IF(ISERROR(VLOOKUP("Hybrid HIPS_"&amp;KZ$4&amp;"_"&amp;$KN20,'[1]Missouri Valley Hybrid HIPS'!$A:$P,15,FALSE)),"",VLOOKUP("Hybrid HIPS_"&amp;KZ$4&amp;"_"&amp;$KN20,'[1]Missouri Valley Hybrid HIPS'!$A:$P,15,FALSE))</f>
        <v/>
      </c>
      <c r="LA20" s="14" t="str">
        <f>IF(ISERROR(VLOOKUP("Hybrid HIPS_"&amp;LA$4&amp;"_"&amp;$KN20,'[1]Missouri Valley Hybrid HIPS'!$A:$P,15,FALSE)),"",VLOOKUP("Hybrid HIPS_"&amp;LA$4&amp;"_"&amp;$KN20,'[1]Missouri Valley Hybrid HIPS'!$A:$P,15,FALSE))</f>
        <v/>
      </c>
      <c r="LB20" s="14" t="str">
        <f>IF(ISERROR(VLOOKUP("Hybrid HIPS_"&amp;LB$4&amp;"_"&amp;$KN20,'[1]Missouri Valley Hybrid HIPS'!$A:$P,15,FALSE)),"",VLOOKUP("Hybrid HIPS_"&amp;LB$4&amp;"_"&amp;$KN20,'[1]Missouri Valley Hybrid HIPS'!$A:$P,15,FALSE))</f>
        <v/>
      </c>
      <c r="LC20" s="14" t="str">
        <f>IF(ISERROR(VLOOKUP("Hybrid HIPS_"&amp;LC$4&amp;"_"&amp;$KN20,'[1]Missouri Valley Hybrid HIPS'!$A:$P,15,FALSE)),"",VLOOKUP("Hybrid HIPS_"&amp;LC$4&amp;"_"&amp;$KN20,'[1]Missouri Valley Hybrid HIPS'!$A:$P,15,FALSE))</f>
        <v/>
      </c>
      <c r="LD20" s="14" t="str">
        <f>IF(ISERROR(VLOOKUP("Hybrid HIPS_"&amp;LD$4&amp;"_"&amp;$KN20,'[1]Missouri Valley Hybrid HIPS'!$A:$P,15,FALSE)),"",VLOOKUP("Hybrid HIPS_"&amp;LD$4&amp;"_"&amp;$KN20,'[1]Missouri Valley Hybrid HIPS'!$A:$P,15,FALSE))</f>
        <v/>
      </c>
      <c r="LE20" s="14" t="str">
        <f>IF(ISERROR(VLOOKUP("Hybrid HIPS_"&amp;LE$4&amp;"_"&amp;$KN20,'[1]Missouri Valley Hybrid HIPS'!$A:$P,15,FALSE)),"",VLOOKUP("Hybrid HIPS_"&amp;LE$4&amp;"_"&amp;$KN20,'[1]Missouri Valley Hybrid HIPS'!$A:$P,15,FALSE))</f>
        <v/>
      </c>
      <c r="LF20" s="14" t="str">
        <f>IF(ISERROR(VLOOKUP("Hybrid HIPS_"&amp;LF$4&amp;"_"&amp;$KN20,'[1]Missouri Valley Hybrid HIPS'!$A:$P,15,FALSE)),"",VLOOKUP("Hybrid HIPS_"&amp;LF$4&amp;"_"&amp;$KN20,'[1]Missouri Valley Hybrid HIPS'!$A:$P,15,FALSE))</f>
        <v/>
      </c>
      <c r="LG20" s="14" t="str">
        <f>IF(ISERROR(VLOOKUP("Hybrid HIPS_"&amp;LG$4&amp;"_"&amp;$KN20,'[1]Missouri Valley Hybrid HIPS'!$A:$P,15,FALSE)),"",VLOOKUP("Hybrid HIPS_"&amp;LG$4&amp;"_"&amp;$KN20,'[1]Missouri Valley Hybrid HIPS'!$A:$P,15,FALSE))</f>
        <v/>
      </c>
      <c r="LH20" s="14">
        <f>IF(ISERROR(VLOOKUP("Hybrid HIPS_"&amp;LH$4&amp;"_"&amp;$KN20,'[1]Missouri Valley Hybrid HIPS'!$A:$P,15,FALSE)),"",VLOOKUP("Hybrid HIPS_"&amp;LH$4&amp;"_"&amp;$KN20,'[1]Missouri Valley Hybrid HIPS'!$A:$P,15,FALSE))</f>
        <v>1744158</v>
      </c>
      <c r="LI20" s="14">
        <f>IF(ISERROR(VLOOKUP("Hybrid HIPS_"&amp;LI$4&amp;"_"&amp;$KN20,'[1]Missouri Valley Hybrid HIPS'!$A:$P,15,FALSE)),"",VLOOKUP("Hybrid HIPS_"&amp;LI$4&amp;"_"&amp;$KN20,'[1]Missouri Valley Hybrid HIPS'!$A:$P,15,FALSE))</f>
        <v>1744159</v>
      </c>
      <c r="LJ20" s="2">
        <v>27</v>
      </c>
      <c r="LK20" s="2"/>
      <c r="LL20"/>
      <c r="LO20">
        <v>70</v>
      </c>
      <c r="LP20" s="69"/>
      <c r="LQ20" s="69"/>
      <c r="LR20" s="136">
        <f>IF(ISERROR(VLOOKUP("Inbred HIPS_"&amp;LR$4&amp;"_"&amp;$LO20,'[1]Missouri Valley Inbred HIPS'!$A:$P,15,FALSE)),"",VLOOKUP("Inbred HIPS_"&amp;LR$4&amp;"_"&amp;$LO20,'[1]Missouri Valley Inbred HIPS'!$A:$P,15,FALSE))</f>
        <v>1729495</v>
      </c>
      <c r="LS20" s="137"/>
      <c r="LT20" s="136">
        <f>IF(ISERROR(VLOOKUP("Inbred HIPS_"&amp;LT$4&amp;"_"&amp;$LO20,'[1]Missouri Valley Inbred HIPS'!$A:$P,15,FALSE)),"",VLOOKUP("Inbred HIPS_"&amp;LT$4&amp;"_"&amp;$LO20,'[1]Missouri Valley Inbred HIPS'!$A:$P,15,FALSE))</f>
        <v>1729430</v>
      </c>
      <c r="LU20" s="137"/>
      <c r="LV20" s="136">
        <f>IF(ISERROR(VLOOKUP("Inbred HIPS_"&amp;LV$4&amp;"_"&amp;$LO20,'[1]Missouri Valley Inbred HIPS'!$A:$P,15,FALSE)),"",VLOOKUP("Inbred HIPS_"&amp;LV$4&amp;"_"&amp;$LO20,'[1]Missouri Valley Inbred HIPS'!$A:$P,15,FALSE))</f>
        <v>1729621</v>
      </c>
      <c r="LW20" s="137"/>
      <c r="LX20" s="136">
        <f>IF(ISERROR(VLOOKUP("Inbred HIPS_"&amp;LX$4&amp;"_"&amp;$LO20,'[1]Missouri Valley Inbred HIPS'!$A:$P,15,FALSE)),"",VLOOKUP("Inbred HIPS_"&amp;LX$4&amp;"_"&amp;$LO20,'[1]Missouri Valley Inbred HIPS'!$A:$P,15,FALSE))</f>
        <v>1729725</v>
      </c>
      <c r="LY20" s="137"/>
      <c r="LZ20" s="136">
        <f>IF(ISERROR(VLOOKUP("Inbred HIPS_"&amp;LZ$4&amp;"_"&amp;$LO20,'[1]Missouri Valley Inbred HIPS'!$A:$P,15,FALSE)),"",VLOOKUP("Inbred HIPS_"&amp;LZ$4&amp;"_"&amp;$LO20,'[1]Missouri Valley Inbred HIPS'!$A:$P,15,FALSE))</f>
        <v>1729664</v>
      </c>
      <c r="MA20" s="137"/>
      <c r="MB20" s="136">
        <f>IF(ISERROR(VLOOKUP("Inbred HIPS_"&amp;MB$4&amp;"_"&amp;$LO20,'[1]Missouri Valley Inbred HIPS'!$A:$P,15,FALSE)),"",VLOOKUP("Inbred HIPS_"&amp;MB$4&amp;"_"&amp;$LO20,'[1]Missouri Valley Inbred HIPS'!$A:$P,15,FALSE))</f>
        <v>1729776</v>
      </c>
      <c r="MC20" s="137"/>
      <c r="MD20" s="136">
        <f>IF(ISERROR(VLOOKUP("Inbred HIPS_"&amp;MD$4&amp;"_"&amp;$LO20,'[1]Missouri Valley Inbred HIPS'!$A:$P,15,FALSE)),"",VLOOKUP("Inbred HIPS_"&amp;MD$4&amp;"_"&amp;$LO20,'[1]Missouri Valley Inbred HIPS'!$A:$P,15,FALSE))</f>
        <v>1729641</v>
      </c>
      <c r="ME20" s="137"/>
      <c r="MF20" s="136">
        <f>IF(ISERROR(VLOOKUP("Inbred HIPS_"&amp;MF$4&amp;"_"&amp;$LO20,'[1]Missouri Valley Inbred HIPS'!$A:$P,15,FALSE)),"",VLOOKUP("Inbred HIPS_"&amp;MF$4&amp;"_"&amp;$LO20,'[1]Missouri Valley Inbred HIPS'!$A:$P,15,FALSE))</f>
        <v>1729485</v>
      </c>
      <c r="MG20" s="137"/>
      <c r="MH20" s="136">
        <f>IF(ISERROR(VLOOKUP("Inbred HIPS_"&amp;MH$4&amp;"_"&amp;$LO20,'[1]Missouri Valley Inbred HIPS'!$A:$P,15,FALSE)),"",VLOOKUP("Inbred HIPS_"&amp;MH$4&amp;"_"&amp;$LO20,'[1]Missouri Valley Inbred HIPS'!$A:$P,15,FALSE))</f>
        <v>1729783</v>
      </c>
      <c r="MI20" s="137"/>
      <c r="MJ20" s="136">
        <f>IF(ISERROR(VLOOKUP("Inbred HIPS_"&amp;MJ$4&amp;"_"&amp;$LO20,'[1]Missouri Valley Inbred HIPS'!$A:$P,15,FALSE)),"",VLOOKUP("Inbred HIPS_"&amp;MJ$4&amp;"_"&amp;$LO20,'[1]Missouri Valley Inbred HIPS'!$A:$P,15,FALSE))</f>
        <v>1729462</v>
      </c>
      <c r="MK20" s="137"/>
      <c r="MQ20" s="2"/>
      <c r="MR20" s="2">
        <v>27</v>
      </c>
      <c r="MS20" s="14" t="str">
        <f>IF(ISERROR(VLOOKUP("Hybrid HIPS_"&amp;MS$4&amp;"_"&amp;$KN20,'[1]Missouri Valley Hybrid HIPS'!$A:$P,15,FALSE)),"",VLOOKUP("Hybrid HIPS_"&amp;MS$4&amp;"_"&amp;$KN20,'[1]Missouri Valley Hybrid HIPS'!$A:$P,15,FALSE))</f>
        <v/>
      </c>
      <c r="MT20" s="14" t="str">
        <f>IF(ISERROR(VLOOKUP("Hybrid HIPS_"&amp;MT$4&amp;"_"&amp;$KN20,'[1]Missouri Valley Hybrid HIPS'!$A:$P,15,FALSE)),"",VLOOKUP("Hybrid HIPS_"&amp;MT$4&amp;"_"&amp;$KN20,'[1]Missouri Valley Hybrid HIPS'!$A:$P,15,FALSE))</f>
        <v/>
      </c>
      <c r="MU20" s="14" t="str">
        <f>IF(ISERROR(VLOOKUP("Hybrid HIPS_"&amp;MU$4&amp;"_"&amp;$KN20,'[1]Missouri Valley Hybrid HIPS'!$A:$P,15,FALSE)),"",VLOOKUP("Hybrid HIPS_"&amp;MU$4&amp;"_"&amp;$KN20,'[1]Missouri Valley Hybrid HIPS'!$A:$P,15,FALSE))</f>
        <v/>
      </c>
      <c r="MV20" s="14" t="str">
        <f>IF(ISERROR(VLOOKUP("Hybrid HIPS_"&amp;MV$4&amp;"_"&amp;$KN20,'[1]Missouri Valley Hybrid HIPS'!$A:$P,15,FALSE)),"",VLOOKUP("Hybrid HIPS_"&amp;MV$4&amp;"_"&amp;$KN20,'[1]Missouri Valley Hybrid HIPS'!$A:$P,15,FALSE))</f>
        <v/>
      </c>
      <c r="MW20" s="14" t="str">
        <f>IF(ISERROR(VLOOKUP("Hybrid HIPS_"&amp;MW$4&amp;"_"&amp;$KN20,'[1]Missouri Valley Hybrid HIPS'!$A:$P,15,FALSE)),"",VLOOKUP("Hybrid HIPS_"&amp;MW$4&amp;"_"&amp;$KN20,'[1]Missouri Valley Hybrid HIPS'!$A:$P,15,FALSE))</f>
        <v/>
      </c>
      <c r="MX20" s="14" t="str">
        <f>IF(ISERROR(VLOOKUP("Hybrid HIPS_"&amp;MX$4&amp;"_"&amp;$KN20,'[1]Missouri Valley Hybrid HIPS'!$A:$P,15,FALSE)),"",VLOOKUP("Hybrid HIPS_"&amp;MX$4&amp;"_"&amp;$KN20,'[1]Missouri Valley Hybrid HIPS'!$A:$P,15,FALSE))</f>
        <v/>
      </c>
      <c r="MY20" s="14" t="str">
        <f>IF(ISERROR(VLOOKUP("Hybrid HIPS_"&amp;MY$4&amp;"_"&amp;$KN20,'[1]Missouri Valley Hybrid HIPS'!$A:$P,15,FALSE)),"",VLOOKUP("Hybrid HIPS_"&amp;MY$4&amp;"_"&amp;$KN20,'[1]Missouri Valley Hybrid HIPS'!$A:$P,15,FALSE))</f>
        <v/>
      </c>
      <c r="MZ20" s="14" t="str">
        <f>IF(ISERROR(VLOOKUP("Hybrid HIPS_"&amp;MZ$4&amp;"_"&amp;$KN20,'[1]Missouri Valley Hybrid HIPS'!$A:$P,15,FALSE)),"",VLOOKUP("Hybrid HIPS_"&amp;MZ$4&amp;"_"&amp;$KN20,'[1]Missouri Valley Hybrid HIPS'!$A:$P,15,FALSE))</f>
        <v/>
      </c>
      <c r="NA20" s="14" t="str">
        <f>IF(ISERROR(VLOOKUP("Hybrid HIPS_"&amp;NA$4&amp;"_"&amp;$KN20,'[1]Missouri Valley Hybrid HIPS'!$A:$P,15,FALSE)),"",VLOOKUP("Hybrid HIPS_"&amp;NA$4&amp;"_"&amp;$KN20,'[1]Missouri Valley Hybrid HIPS'!$A:$P,15,FALSE))</f>
        <v/>
      </c>
      <c r="NB20" s="14" t="str">
        <f>IF(ISERROR(VLOOKUP("Hybrid HIPS_"&amp;NB$4&amp;"_"&amp;$KN20,'[1]Missouri Valley Hybrid HIPS'!$A:$P,15,FALSE)),"",VLOOKUP("Hybrid HIPS_"&amp;NB$4&amp;"_"&amp;$KN20,'[1]Missouri Valley Hybrid HIPS'!$A:$P,15,FALSE))</f>
        <v/>
      </c>
      <c r="NC20" s="14" t="str">
        <f>IF(ISERROR(VLOOKUP("Hybrid HIPS_"&amp;NC$4&amp;"_"&amp;$KN20,'[1]Missouri Valley Hybrid HIPS'!$A:$P,15,FALSE)),"",VLOOKUP("Hybrid HIPS_"&amp;NC$4&amp;"_"&amp;$KN20,'[1]Missouri Valley Hybrid HIPS'!$A:$P,15,FALSE))</f>
        <v/>
      </c>
      <c r="ND20" s="14" t="str">
        <f>IF(ISERROR(VLOOKUP("Hybrid HIPS_"&amp;ND$4&amp;"_"&amp;$KN20,'[1]Missouri Valley Hybrid HIPS'!$A:$P,15,FALSE)),"",VLOOKUP("Hybrid HIPS_"&amp;ND$4&amp;"_"&amp;$KN20,'[1]Missouri Valley Hybrid HIPS'!$A:$P,15,FALSE))</f>
        <v/>
      </c>
      <c r="NE20" s="14" t="str">
        <f>IF(ISERROR(VLOOKUP("Hybrid HIPS_"&amp;NE$4&amp;"_"&amp;$KN20,'[1]Missouri Valley Hybrid HIPS'!$A:$P,15,FALSE)),"",VLOOKUP("Hybrid HIPS_"&amp;NE$4&amp;"_"&amp;$KN20,'[1]Missouri Valley Hybrid HIPS'!$A:$P,15,FALSE))</f>
        <v/>
      </c>
      <c r="NF20" s="14" t="str">
        <f>IF(ISERROR(VLOOKUP("Hybrid HIPS_"&amp;NF$4&amp;"_"&amp;$KN20,'[1]Missouri Valley Hybrid HIPS'!$A:$P,15,FALSE)),"",VLOOKUP("Hybrid HIPS_"&amp;NF$4&amp;"_"&amp;$KN20,'[1]Missouri Valley Hybrid HIPS'!$A:$P,15,FALSE))</f>
        <v/>
      </c>
      <c r="NG20" s="14" t="str">
        <f>IF(ISERROR(VLOOKUP("Hybrid HIPS_"&amp;NG$4&amp;"_"&amp;$KN20,'[1]Missouri Valley Hybrid HIPS'!$A:$P,15,FALSE)),"",VLOOKUP("Hybrid HIPS_"&amp;NG$4&amp;"_"&amp;$KN20,'[1]Missouri Valley Hybrid HIPS'!$A:$P,15,FALSE))</f>
        <v/>
      </c>
      <c r="NH20" s="14" t="str">
        <f>IF(ISERROR(VLOOKUP("Hybrid HIPS_"&amp;NH$4&amp;"_"&amp;$KN20,'[1]Missouri Valley Hybrid HIPS'!$A:$P,15,FALSE)),"",VLOOKUP("Hybrid HIPS_"&amp;NH$4&amp;"_"&amp;$KN20,'[1]Missouri Valley Hybrid HIPS'!$A:$P,15,FALSE))</f>
        <v/>
      </c>
      <c r="NI20" s="14" t="str">
        <f>IF(ISERROR(VLOOKUP("Hybrid HIPS_"&amp;NI$4&amp;"_"&amp;$KN20,'[1]Missouri Valley Hybrid HIPS'!$A:$P,15,FALSE)),"",VLOOKUP("Hybrid HIPS_"&amp;NI$4&amp;"_"&amp;$KN20,'[1]Missouri Valley Hybrid HIPS'!$A:$P,15,FALSE))</f>
        <v/>
      </c>
      <c r="NJ20" s="14" t="str">
        <f>IF(ISERROR(VLOOKUP("Hybrid HIPS_"&amp;NJ$4&amp;"_"&amp;$KN20,'[1]Missouri Valley Hybrid HIPS'!$A:$P,15,FALSE)),"",VLOOKUP("Hybrid HIPS_"&amp;NJ$4&amp;"_"&amp;$KN20,'[1]Missouri Valley Hybrid HIPS'!$A:$P,15,FALSE))</f>
        <v/>
      </c>
      <c r="NK20" s="14" t="str">
        <f>IF(ISERROR(VLOOKUP("Hybrid HIPS_"&amp;NK$4&amp;"_"&amp;$KN20,'[1]Missouri Valley Hybrid HIPS'!$A:$P,15,FALSE)),"",VLOOKUP("Hybrid HIPS_"&amp;NK$4&amp;"_"&amp;$KN20,'[1]Missouri Valley Hybrid HIPS'!$A:$P,15,FALSE))</f>
        <v/>
      </c>
      <c r="NL20" s="14">
        <v>10</v>
      </c>
      <c r="NM20" s="14">
        <v>10</v>
      </c>
      <c r="NN20" s="2">
        <v>27</v>
      </c>
      <c r="NO20" s="2"/>
      <c r="NP20"/>
      <c r="NS20">
        <v>70</v>
      </c>
      <c r="NT20" s="69"/>
      <c r="NU20" s="69"/>
      <c r="NV20" s="136">
        <f t="shared" ref="NV20" si="142">NV22+1</f>
        <v>46</v>
      </c>
      <c r="NW20" s="137"/>
      <c r="NX20" s="136">
        <f t="shared" ref="NX20" si="143">NX22+1</f>
        <v>46</v>
      </c>
      <c r="NY20" s="137"/>
      <c r="NZ20" s="136">
        <f t="shared" ref="NZ20" si="144">NZ22+1</f>
        <v>46</v>
      </c>
      <c r="OA20" s="137"/>
      <c r="OB20" s="136">
        <f t="shared" ref="OB20" si="145">OB22+1</f>
        <v>46</v>
      </c>
      <c r="OC20" s="137"/>
      <c r="OD20" s="136">
        <f t="shared" ref="OD20" si="146">OD22+1</f>
        <v>46</v>
      </c>
      <c r="OE20" s="137"/>
      <c r="OF20" s="136">
        <f t="shared" ref="OF20" si="147">OF22+1</f>
        <v>46</v>
      </c>
      <c r="OG20" s="137"/>
      <c r="OH20" s="136">
        <f t="shared" ref="OH20" si="148">OH22+1</f>
        <v>46</v>
      </c>
      <c r="OI20" s="137"/>
      <c r="OJ20" s="136">
        <f t="shared" ref="OJ20" si="149">OJ22+1</f>
        <v>46</v>
      </c>
      <c r="OK20" s="137"/>
      <c r="OL20" s="136">
        <f t="shared" ref="OL20" si="150">OL22+1</f>
        <v>46</v>
      </c>
      <c r="OM20" s="137"/>
      <c r="ON20" s="136">
        <f t="shared" ref="ON20" si="151">ON22+1</f>
        <v>46</v>
      </c>
      <c r="OO20" s="137"/>
    </row>
    <row r="21" spans="4:405" x14ac:dyDescent="0.45">
      <c r="D21" s="2"/>
      <c r="E21" s="2">
        <v>26</v>
      </c>
      <c r="F21" s="14" t="str">
        <f>IF(ISERROR(VLOOKUP("Hybrid HIPS"&amp;"_"&amp;F$4&amp;"_"&amp;$E21,'Turkus Index'!$A:$D,4,FALSE)),"NA",VLOOKUP("Hybrid HIPS"&amp;"_"&amp;F$4&amp;"_"&amp;$E21,'Turkus Index'!$A:$D,4,FALSE))</f>
        <v>NA</v>
      </c>
      <c r="G21" s="14" t="str">
        <f>IF(ISERROR(VLOOKUP("Hybrid HIPS"&amp;"_"&amp;G$4&amp;"_"&amp;$E21,'Turkus Index'!$A:$D,4,FALSE)),"NA",VLOOKUP("Hybrid HIPS"&amp;"_"&amp;G$4&amp;"_"&amp;$E21,'Turkus Index'!$A:$D,4,FALSE))</f>
        <v>NA</v>
      </c>
      <c r="H21" s="14" t="str">
        <f>IF(ISERROR(VLOOKUP("Hybrid HIPS"&amp;"_"&amp;H$4&amp;"_"&amp;$E21,'Turkus Index'!$A:$D,4,FALSE)),"NA",VLOOKUP("Hybrid HIPS"&amp;"_"&amp;H$4&amp;"_"&amp;$E21,'Turkus Index'!$A:$D,4,FALSE))</f>
        <v>NA</v>
      </c>
      <c r="I21" s="14" t="str">
        <f>IF(ISERROR(VLOOKUP("Hybrid HIPS"&amp;"_"&amp;I$4&amp;"_"&amp;$E21,'Turkus Index'!$A:$D,4,FALSE)),"NA",VLOOKUP("Hybrid HIPS"&amp;"_"&amp;I$4&amp;"_"&amp;$E21,'Turkus Index'!$A:$D,4,FALSE))</f>
        <v>NA</v>
      </c>
      <c r="J21" s="14" t="str">
        <f>IF(ISERROR(VLOOKUP("Hybrid HIPS"&amp;"_"&amp;J$4&amp;"_"&amp;$E21,'Turkus Index'!$A:$D,4,FALSE)),"NA",VLOOKUP("Hybrid HIPS"&amp;"_"&amp;J$4&amp;"_"&amp;$E21,'Turkus Index'!$A:$D,4,FALSE))</f>
        <v>NA</v>
      </c>
      <c r="K21" s="14" t="str">
        <f>IF(ISERROR(VLOOKUP("Hybrid HIPS"&amp;"_"&amp;K$4&amp;"_"&amp;$E21,'Turkus Index'!$A:$D,4,FALSE)),"NA",VLOOKUP("Hybrid HIPS"&amp;"_"&amp;K$4&amp;"_"&amp;$E21,'Turkus Index'!$A:$D,4,FALSE))</f>
        <v>NA</v>
      </c>
      <c r="L21" s="14" t="str">
        <f>IF(ISERROR(VLOOKUP("Hybrid HIPS"&amp;"_"&amp;L$4&amp;"_"&amp;$E21,'Turkus Index'!$A:$D,4,FALSE)),"NA",VLOOKUP("Hybrid HIPS"&amp;"_"&amp;L$4&amp;"_"&amp;$E21,'Turkus Index'!$A:$D,4,FALSE))</f>
        <v>NA</v>
      </c>
      <c r="M21" s="14" t="str">
        <f>IF(ISERROR(VLOOKUP("Hybrid HIPS"&amp;"_"&amp;M$4&amp;"_"&amp;$E21,'Turkus Index'!$A:$D,4,FALSE)),"NA",VLOOKUP("Hybrid HIPS"&amp;"_"&amp;M$4&amp;"_"&amp;$E21,'Turkus Index'!$A:$D,4,FALSE))</f>
        <v>NA</v>
      </c>
      <c r="N21" s="14" t="str">
        <f>IF(ISERROR(VLOOKUP("Hybrid HIPS"&amp;"_"&amp;N$4&amp;"_"&amp;$E21,'Turkus Index'!$A:$D,4,FALSE)),"NA",VLOOKUP("Hybrid HIPS"&amp;"_"&amp;N$4&amp;"_"&amp;$E21,'Turkus Index'!$A:$D,4,FALSE))</f>
        <v>NA</v>
      </c>
      <c r="O21" s="14" t="str">
        <f>IF(ISERROR(VLOOKUP("Hybrid HIPS"&amp;"_"&amp;O$4&amp;"_"&amp;$E21,'Turkus Index'!$A:$D,4,FALSE)),"NA",VLOOKUP("Hybrid HIPS"&amp;"_"&amp;O$4&amp;"_"&amp;$E21,'Turkus Index'!$A:$D,4,FALSE))</f>
        <v>NA</v>
      </c>
      <c r="P21" s="14" t="str">
        <f>IF(ISERROR(VLOOKUP("Hybrid HIPS"&amp;"_"&amp;P$4&amp;"_"&amp;$E21,'Turkus Index'!$A:$D,4,FALSE)),"NA",VLOOKUP("Hybrid HIPS"&amp;"_"&amp;P$4&amp;"_"&amp;$E21,'Turkus Index'!$A:$D,4,FALSE))</f>
        <v>NA</v>
      </c>
      <c r="Q21" s="14" t="str">
        <f>IF(ISERROR(VLOOKUP("Hybrid HIPS"&amp;"_"&amp;Q$4&amp;"_"&amp;$E21,'Turkus Index'!$A:$D,4,FALSE)),"NA",VLOOKUP("Hybrid HIPS"&amp;"_"&amp;Q$4&amp;"_"&amp;$E21,'Turkus Index'!$A:$D,4,FALSE))</f>
        <v>NA</v>
      </c>
      <c r="R21" s="14" t="str">
        <f>IF(ISERROR(VLOOKUP("Hybrid HIPS"&amp;"_"&amp;R$4&amp;"_"&amp;$E21,'Turkus Index'!$A:$D,4,FALSE)),"NA",VLOOKUP("Hybrid HIPS"&amp;"_"&amp;R$4&amp;"_"&amp;$E21,'Turkus Index'!$A:$D,4,FALSE))</f>
        <v>NA</v>
      </c>
      <c r="S21" s="14" t="str">
        <f>IF(ISERROR(VLOOKUP("Hybrid HIPS"&amp;"_"&amp;S$4&amp;"_"&amp;$E21,'Turkus Index'!$A:$D,4,FALSE)),"NA",VLOOKUP("Hybrid HIPS"&amp;"_"&amp;S$4&amp;"_"&amp;$E21,'Turkus Index'!$A:$D,4,FALSE))</f>
        <v>NA</v>
      </c>
      <c r="T21" s="14" t="str">
        <f>IF(ISERROR(VLOOKUP("Hybrid HIPS"&amp;"_"&amp;T$4&amp;"_"&amp;$E21,'Turkus Index'!$A:$D,4,FALSE)),"NA",VLOOKUP("Hybrid HIPS"&amp;"_"&amp;T$4&amp;"_"&amp;$E21,'Turkus Index'!$A:$D,4,FALSE))</f>
        <v>NA</v>
      </c>
      <c r="U21" s="14" t="str">
        <f>IF(ISERROR(VLOOKUP("Hybrid HIPS"&amp;"_"&amp;U$4&amp;"_"&amp;$E21,'Turkus Index'!$A:$D,4,FALSE)),"NA",VLOOKUP("Hybrid HIPS"&amp;"_"&amp;U$4&amp;"_"&amp;$E21,'Turkus Index'!$A:$D,4,FALSE))</f>
        <v>NA</v>
      </c>
      <c r="V21" s="14" t="str">
        <f>IF(ISERROR(VLOOKUP("Hybrid HIPS"&amp;"_"&amp;V$4&amp;"_"&amp;$E21,'Turkus Index'!$A:$D,4,FALSE)),"NA",VLOOKUP("Hybrid HIPS"&amp;"_"&amp;V$4&amp;"_"&amp;$E21,'Turkus Index'!$A:$D,4,FALSE))</f>
        <v>NA</v>
      </c>
      <c r="W21" s="14" t="str">
        <f>IF(ISERROR(VLOOKUP("Hybrid HIPS"&amp;"_"&amp;W$4&amp;"_"&amp;$E21,'Turkus Index'!$A:$D,4,FALSE)),"NA",VLOOKUP("Hybrid HIPS"&amp;"_"&amp;W$4&amp;"_"&amp;$E21,'Turkus Index'!$A:$D,4,FALSE))</f>
        <v>NA</v>
      </c>
      <c r="X21" s="19" t="str">
        <f>IF(ISERROR(VLOOKUP("Hybrid HIPS"&amp;"_"&amp;X$4&amp;"_"&amp;$E21,'Turkus Index'!$A:$D,4,FALSE)),"NA",VLOOKUP("Hybrid HIPS"&amp;"_"&amp;X$4&amp;"_"&amp;$E21,'Turkus Index'!$A:$D,4,FALSE))</f>
        <v>NA</v>
      </c>
      <c r="Y21" s="30">
        <f>IF(ISERROR(VLOOKUP("Hybrid HIPS"&amp;"_"&amp;Y$4&amp;"_"&amp;$E21,'Turkus Index'!$A:$D,4,FALSE)),"NA",VLOOKUP("Hybrid HIPS"&amp;"_"&amp;Y$4&amp;"_"&amp;$E21,'Turkus Index'!$A:$D,4,FALSE))</f>
        <v>117</v>
      </c>
      <c r="Z21" s="31">
        <f>IF(ISERROR(VLOOKUP("Hybrid HIPS"&amp;"_"&amp;Z$4&amp;"_"&amp;$E21,'Turkus Index'!$A:$D,4,FALSE)),"NA",VLOOKUP("Hybrid HIPS"&amp;"_"&amp;Z$4&amp;"_"&amp;$E21,'Turkus Index'!$A:$D,4,FALSE))</f>
        <v>118</v>
      </c>
      <c r="AA21" s="2">
        <v>26</v>
      </c>
      <c r="AB21" s="2"/>
      <c r="AC21"/>
      <c r="AD21"/>
      <c r="AE21"/>
      <c r="AH21">
        <v>69</v>
      </c>
      <c r="AI21" s="69" t="s">
        <v>545</v>
      </c>
      <c r="AJ21" s="69"/>
      <c r="AK21" s="139">
        <v>461</v>
      </c>
      <c r="AL21" s="140"/>
      <c r="AM21" s="139">
        <v>462</v>
      </c>
      <c r="AN21" s="140"/>
      <c r="AO21" s="139">
        <v>463</v>
      </c>
      <c r="AP21" s="140"/>
      <c r="AQ21" s="139">
        <v>464</v>
      </c>
      <c r="AR21" s="140"/>
      <c r="AS21" s="139">
        <v>465</v>
      </c>
      <c r="AT21" s="140"/>
      <c r="AU21" s="139">
        <v>466</v>
      </c>
      <c r="AV21" s="140"/>
      <c r="AW21" s="139">
        <v>467</v>
      </c>
      <c r="AX21" s="140"/>
      <c r="AY21" s="139">
        <v>468</v>
      </c>
      <c r="AZ21" s="140"/>
      <c r="BA21" s="139">
        <v>469</v>
      </c>
      <c r="BB21" s="140"/>
      <c r="BC21" s="139">
        <v>470</v>
      </c>
      <c r="BD21" s="140"/>
      <c r="BE21" s="69" t="s">
        <v>545</v>
      </c>
      <c r="BF21" s="69"/>
      <c r="BG21"/>
      <c r="BH21"/>
      <c r="BI21"/>
      <c r="BJ21"/>
      <c r="BK21"/>
      <c r="BL21"/>
      <c r="BM21"/>
      <c r="BN21"/>
      <c r="BO21"/>
      <c r="BP21"/>
      <c r="BQ21"/>
      <c r="BR21"/>
      <c r="BS21"/>
      <c r="BT21" s="2"/>
      <c r="BU21" s="2">
        <v>26</v>
      </c>
      <c r="BV21" s="14" t="str">
        <f>IF(ISERROR(VLOOKUP("Hybrid HIPS"&amp;"_"&amp;BV$4&amp;"_"&amp;$E21,'Turkus Index'!$A:$D,4,FALSE)),"NA",VLOOKUP("Hybrid HIPS"&amp;"_"&amp;BV$4&amp;"_"&amp;$E21,'Turkus Index'!$A:$D,4,FALSE))</f>
        <v>NA</v>
      </c>
      <c r="BW21" s="14" t="str">
        <f>IF(ISERROR(VLOOKUP("Hybrid HIPS"&amp;"_"&amp;BW$4&amp;"_"&amp;$E21,'Turkus Index'!$A:$D,4,FALSE)),"NA",VLOOKUP("Hybrid HIPS"&amp;"_"&amp;BW$4&amp;"_"&amp;$E21,'Turkus Index'!$A:$D,4,FALSE))</f>
        <v>NA</v>
      </c>
      <c r="BX21" s="14" t="str">
        <f>IF(ISERROR(VLOOKUP("Hybrid HIPS"&amp;"_"&amp;BX$4&amp;"_"&amp;$E21,'Turkus Index'!$A:$D,4,FALSE)),"NA",VLOOKUP("Hybrid HIPS"&amp;"_"&amp;BX$4&amp;"_"&amp;$E21,'Turkus Index'!$A:$D,4,FALSE))</f>
        <v>NA</v>
      </c>
      <c r="BY21" s="14" t="str">
        <f>IF(ISERROR(VLOOKUP("Hybrid HIPS"&amp;"_"&amp;BY$4&amp;"_"&amp;$E21,'Turkus Index'!$A:$D,4,FALSE)),"NA",VLOOKUP("Hybrid HIPS"&amp;"_"&amp;BY$4&amp;"_"&amp;$E21,'Turkus Index'!$A:$D,4,FALSE))</f>
        <v>NA</v>
      </c>
      <c r="BZ21" s="14" t="str">
        <f>IF(ISERROR(VLOOKUP("Hybrid HIPS"&amp;"_"&amp;BZ$4&amp;"_"&amp;$E21,'Turkus Index'!$A:$D,4,FALSE)),"NA",VLOOKUP("Hybrid HIPS"&amp;"_"&amp;BZ$4&amp;"_"&amp;$E21,'Turkus Index'!$A:$D,4,FALSE))</f>
        <v>NA</v>
      </c>
      <c r="CA21" s="14" t="str">
        <f>IF(ISERROR(VLOOKUP("Hybrid HIPS"&amp;"_"&amp;CA$4&amp;"_"&amp;$E21,'Turkus Index'!$A:$D,4,FALSE)),"NA",VLOOKUP("Hybrid HIPS"&amp;"_"&amp;CA$4&amp;"_"&amp;$E21,'Turkus Index'!$A:$D,4,FALSE))</f>
        <v>NA</v>
      </c>
      <c r="CB21" s="14" t="str">
        <f>IF(ISERROR(VLOOKUP("Hybrid HIPS"&amp;"_"&amp;CB$4&amp;"_"&amp;$E21,'Turkus Index'!$A:$D,4,FALSE)),"NA",VLOOKUP("Hybrid HIPS"&amp;"_"&amp;CB$4&amp;"_"&amp;$E21,'Turkus Index'!$A:$D,4,FALSE))</f>
        <v>NA</v>
      </c>
      <c r="CC21" s="14" t="str">
        <f>IF(ISERROR(VLOOKUP("Hybrid HIPS"&amp;"_"&amp;CC$4&amp;"_"&amp;$E21,'Turkus Index'!$A:$D,4,FALSE)),"NA",VLOOKUP("Hybrid HIPS"&amp;"_"&amp;CC$4&amp;"_"&amp;$E21,'Turkus Index'!$A:$D,4,FALSE))</f>
        <v>NA</v>
      </c>
      <c r="CD21" s="14" t="str">
        <f>IF(ISERROR(VLOOKUP("Hybrid HIPS"&amp;"_"&amp;CD$4&amp;"_"&amp;$E21,'Turkus Index'!$A:$D,4,FALSE)),"NA",VLOOKUP("Hybrid HIPS"&amp;"_"&amp;CD$4&amp;"_"&amp;$E21,'Turkus Index'!$A:$D,4,FALSE))</f>
        <v>NA</v>
      </c>
      <c r="CE21" s="14" t="str">
        <f>IF(ISERROR(VLOOKUP("Hybrid HIPS"&amp;"_"&amp;CE$4&amp;"_"&amp;$E21,'Turkus Index'!$A:$D,4,FALSE)),"NA",VLOOKUP("Hybrid HIPS"&amp;"_"&amp;CE$4&amp;"_"&amp;$E21,'Turkus Index'!$A:$D,4,FALSE))</f>
        <v>NA</v>
      </c>
      <c r="CF21" s="14" t="str">
        <f>IF(ISERROR(VLOOKUP("Hybrid HIPS"&amp;"_"&amp;CF$4&amp;"_"&amp;$E21,'Turkus Index'!$A:$D,4,FALSE)),"NA",VLOOKUP("Hybrid HIPS"&amp;"_"&amp;CF$4&amp;"_"&amp;$E21,'Turkus Index'!$A:$D,4,FALSE))</f>
        <v>NA</v>
      </c>
      <c r="CG21" s="14" t="str">
        <f>IF(ISERROR(VLOOKUP("Hybrid HIPS"&amp;"_"&amp;CG$4&amp;"_"&amp;$E21,'Turkus Index'!$A:$D,4,FALSE)),"NA",VLOOKUP("Hybrid HIPS"&amp;"_"&amp;CG$4&amp;"_"&amp;$E21,'Turkus Index'!$A:$D,4,FALSE))</f>
        <v>NA</v>
      </c>
      <c r="CH21" s="14" t="str">
        <f>IF(ISERROR(VLOOKUP("Hybrid HIPS"&amp;"_"&amp;CH$4&amp;"_"&amp;$E21,'Turkus Index'!$A:$D,4,FALSE)),"NA",VLOOKUP("Hybrid HIPS"&amp;"_"&amp;CH$4&amp;"_"&amp;$E21,'Turkus Index'!$A:$D,4,FALSE))</f>
        <v>NA</v>
      </c>
      <c r="CI21" s="14" t="str">
        <f>IF(ISERROR(VLOOKUP("Hybrid HIPS"&amp;"_"&amp;CI$4&amp;"_"&amp;$E21,'Turkus Index'!$A:$D,4,FALSE)),"NA",VLOOKUP("Hybrid HIPS"&amp;"_"&amp;CI$4&amp;"_"&amp;$E21,'Turkus Index'!$A:$D,4,FALSE))</f>
        <v>NA</v>
      </c>
      <c r="CJ21" s="14" t="str">
        <f>IF(ISERROR(VLOOKUP("Hybrid HIPS"&amp;"_"&amp;CJ$4&amp;"_"&amp;$E21,'Turkus Index'!$A:$D,4,FALSE)),"NA",VLOOKUP("Hybrid HIPS"&amp;"_"&amp;CJ$4&amp;"_"&amp;$E21,'Turkus Index'!$A:$D,4,FALSE))</f>
        <v>NA</v>
      </c>
      <c r="CK21" s="14" t="str">
        <f>IF(ISERROR(VLOOKUP("Hybrid HIPS"&amp;"_"&amp;CK$4&amp;"_"&amp;$E21,'Turkus Index'!$A:$D,4,FALSE)),"NA",VLOOKUP("Hybrid HIPS"&amp;"_"&amp;CK$4&amp;"_"&amp;$E21,'Turkus Index'!$A:$D,4,FALSE))</f>
        <v>NA</v>
      </c>
      <c r="CL21" s="14" t="str">
        <f>IF(ISERROR(VLOOKUP("Hybrid HIPS"&amp;"_"&amp;CL$4&amp;"_"&amp;$E21,'Turkus Index'!$A:$D,4,FALSE)),"NA",VLOOKUP("Hybrid HIPS"&amp;"_"&amp;CL$4&amp;"_"&amp;$E21,'Turkus Index'!$A:$D,4,FALSE))</f>
        <v>NA</v>
      </c>
      <c r="CM21" s="14" t="str">
        <f>IF(ISERROR(VLOOKUP("Hybrid HIPS"&amp;"_"&amp;CM$4&amp;"_"&amp;$E21,'Turkus Index'!$A:$D,4,FALSE)),"NA",VLOOKUP("Hybrid HIPS"&amp;"_"&amp;CM$4&amp;"_"&amp;$E21,'Turkus Index'!$A:$D,4,FALSE))</f>
        <v>NA</v>
      </c>
      <c r="CN21" s="14" t="str">
        <f>IF(ISERROR(VLOOKUP("Hybrid HIPS"&amp;"_"&amp;CN$4&amp;"_"&amp;$E21,'Turkus Index'!$A:$D,4,FALSE)),"NA",VLOOKUP("Hybrid HIPS"&amp;"_"&amp;CN$4&amp;"_"&amp;$E21,'Turkus Index'!$A:$D,4,FALSE))</f>
        <v>NA</v>
      </c>
      <c r="CO21" s="14" t="str">
        <f t="shared" si="0"/>
        <v>20_26</v>
      </c>
      <c r="CP21" s="14" t="str">
        <f t="shared" si="0"/>
        <v>21_26</v>
      </c>
      <c r="CQ21" s="2">
        <v>26</v>
      </c>
      <c r="CR21" s="2"/>
      <c r="CS21"/>
      <c r="CT21"/>
      <c r="CU21"/>
      <c r="CX21">
        <v>69</v>
      </c>
      <c r="CY21" s="69" t="s">
        <v>545</v>
      </c>
      <c r="CZ21" s="69"/>
      <c r="DA21" s="136" t="str">
        <f t="shared" si="30"/>
        <v>2_69</v>
      </c>
      <c r="DB21" s="137"/>
      <c r="DC21" s="136" t="str">
        <f t="shared" si="2"/>
        <v>3_69</v>
      </c>
      <c r="DD21" s="137"/>
      <c r="DE21" s="136" t="str">
        <f t="shared" si="3"/>
        <v>4_69</v>
      </c>
      <c r="DF21" s="137"/>
      <c r="DG21" s="136" t="str">
        <f t="shared" si="4"/>
        <v>5_69</v>
      </c>
      <c r="DH21" s="137"/>
      <c r="DI21" s="136" t="str">
        <f t="shared" si="5"/>
        <v>6_69</v>
      </c>
      <c r="DJ21" s="137"/>
      <c r="DK21" s="136" t="str">
        <f t="shared" si="6"/>
        <v>7_69</v>
      </c>
      <c r="DL21" s="137"/>
      <c r="DM21" s="136" t="str">
        <f t="shared" si="7"/>
        <v>8_69</v>
      </c>
      <c r="DN21" s="137"/>
      <c r="DO21" s="136" t="str">
        <f t="shared" si="8"/>
        <v>9_69</v>
      </c>
      <c r="DP21" s="137"/>
      <c r="DQ21" s="136" t="str">
        <f t="shared" si="9"/>
        <v>10_69</v>
      </c>
      <c r="DR21" s="137"/>
      <c r="DS21" s="136" t="str">
        <f t="shared" si="10"/>
        <v>11_69</v>
      </c>
      <c r="DT21" s="137"/>
      <c r="DY21" s="2"/>
      <c r="DZ21" s="2">
        <v>26</v>
      </c>
      <c r="EA21" s="14" t="str">
        <f>IF(BV21="NA","",VLOOKUP(BV21,'[1]Missouri Vall Determining Order'!$V:$Z,6,FALSE))</f>
        <v/>
      </c>
      <c r="EB21" s="14" t="str">
        <f>IF(BW21="NA","",VLOOKUP(BW21,'[1]Missouri Vall Determining Order'!$V:$Z,6,FALSE))</f>
        <v/>
      </c>
      <c r="EC21" s="14" t="str">
        <f>IF(BX21="NA","",VLOOKUP(BX21,'[1]Missouri Vall Determining Order'!$V:$Z,6,FALSE))</f>
        <v/>
      </c>
      <c r="ED21" s="14" t="str">
        <f>IF(BY21="NA","",VLOOKUP(BY21,'[1]Missouri Vall Determining Order'!$V:$Z,6,FALSE))</f>
        <v/>
      </c>
      <c r="EE21" s="14" t="str">
        <f>IF(BZ21="NA","",VLOOKUP(BZ21,'[1]Missouri Vall Determining Order'!$V:$Z,6,FALSE))</f>
        <v/>
      </c>
      <c r="EF21" s="14" t="str">
        <f>IF(CA21="NA","",VLOOKUP(CA21,'[1]Missouri Vall Determining Order'!$V:$Z,6,FALSE))</f>
        <v/>
      </c>
      <c r="EG21" s="14" t="str">
        <f>IF(CB21="NA","",VLOOKUP(CB21,'[1]Missouri Vall Determining Order'!$V:$Z,6,FALSE))</f>
        <v/>
      </c>
      <c r="EH21" s="14" t="str">
        <f>IF(CC21="NA","",VLOOKUP(CC21,'[1]Missouri Vall Determining Order'!$V:$Z,6,FALSE))</f>
        <v/>
      </c>
      <c r="EI21" s="14" t="str">
        <f>IF(CD21="NA","",VLOOKUP(CD21,'[1]Missouri Vall Determining Order'!$V:$Z,6,FALSE))</f>
        <v/>
      </c>
      <c r="EJ21" s="14" t="str">
        <f>IF(CE21="NA","",VLOOKUP(CE21,'[1]Missouri Vall Determining Order'!$V:$Z,6,FALSE))</f>
        <v/>
      </c>
      <c r="EK21" s="14" t="str">
        <f>IF(CF21="NA","",VLOOKUP(CF21,'[1]Missouri Vall Determining Order'!$V:$Z,6,FALSE))</f>
        <v/>
      </c>
      <c r="EL21" s="14" t="str">
        <f>IF(CG21="NA","",VLOOKUP(CG21,'[1]Missouri Vall Determining Order'!$V:$Z,6,FALSE))</f>
        <v/>
      </c>
      <c r="EM21" s="14" t="str">
        <f>IF(CH21="NA","",VLOOKUP(CH21,'[1]Missouri Vall Determining Order'!$V:$Z,6,FALSE))</f>
        <v/>
      </c>
      <c r="EN21" s="14" t="str">
        <f>IF(CI21="NA","",VLOOKUP(CI21,'[1]Missouri Vall Determining Order'!$V:$Z,6,FALSE))</f>
        <v/>
      </c>
      <c r="EO21" s="14" t="str">
        <f>IF(CJ21="NA","",VLOOKUP(CJ21,'[1]Missouri Vall Determining Order'!$V:$Z,6,FALSE))</f>
        <v/>
      </c>
      <c r="EP21" s="14" t="str">
        <f>IF(CK21="NA","",VLOOKUP(CK21,'[1]Missouri Vall Determining Order'!$V:$Z,6,FALSE))</f>
        <v/>
      </c>
      <c r="EQ21" s="14" t="str">
        <f>IF(CL21="NA","",VLOOKUP(CL21,'[1]Missouri Vall Determining Order'!$V:$Z,6,FALSE))</f>
        <v/>
      </c>
      <c r="ER21" s="14" t="str">
        <f>IF(CM21="NA","",VLOOKUP(CM21,'[1]Missouri Vall Determining Order'!$V:$Z,6,FALSE))</f>
        <v/>
      </c>
      <c r="ES21" s="14" t="str">
        <f>IF(CN21="NA","",VLOOKUP(CN21,'[1]Missouri Vall Determining Order'!$V:$Z,6,FALSE))</f>
        <v/>
      </c>
      <c r="ET21" s="14">
        <v>18</v>
      </c>
      <c r="EU21" s="14">
        <v>18</v>
      </c>
      <c r="EV21" s="2">
        <v>26</v>
      </c>
      <c r="EW21" s="2"/>
      <c r="EX21"/>
      <c r="EY21"/>
      <c r="EZ21" s="2"/>
      <c r="FA21" s="2">
        <v>26</v>
      </c>
      <c r="FB21" s="14" t="s">
        <v>629</v>
      </c>
      <c r="FC21" s="14" t="s">
        <v>629</v>
      </c>
      <c r="FD21" s="14" t="s">
        <v>629</v>
      </c>
      <c r="FE21" s="14" t="s">
        <v>629</v>
      </c>
      <c r="FF21" s="14" t="s">
        <v>629</v>
      </c>
      <c r="FG21" s="14" t="s">
        <v>629</v>
      </c>
      <c r="FH21" s="14" t="s">
        <v>629</v>
      </c>
      <c r="FI21" s="14" t="s">
        <v>629</v>
      </c>
      <c r="FJ21" s="14" t="s">
        <v>629</v>
      </c>
      <c r="FK21" s="14" t="s">
        <v>629</v>
      </c>
      <c r="FL21" s="14" t="s">
        <v>629</v>
      </c>
      <c r="FM21" s="14" t="s">
        <v>629</v>
      </c>
      <c r="FN21" s="14" t="s">
        <v>629</v>
      </c>
      <c r="FO21" s="14" t="s">
        <v>629</v>
      </c>
      <c r="FP21" s="14" t="s">
        <v>629</v>
      </c>
      <c r="FQ21" s="14" t="s">
        <v>629</v>
      </c>
      <c r="FR21" s="14" t="s">
        <v>629</v>
      </c>
      <c r="FS21" s="14" t="s">
        <v>629</v>
      </c>
      <c r="FT21" s="14" t="s">
        <v>629</v>
      </c>
      <c r="FU21" s="14">
        <v>19</v>
      </c>
      <c r="FV21" s="14">
        <v>20</v>
      </c>
      <c r="FW21" s="2">
        <v>26</v>
      </c>
      <c r="FX21" s="2"/>
      <c r="FY21"/>
      <c r="GB21">
        <v>69</v>
      </c>
      <c r="GC21" s="69" t="s">
        <v>545</v>
      </c>
      <c r="GD21" s="69"/>
      <c r="GE21" s="136">
        <v>22</v>
      </c>
      <c r="GF21" s="137"/>
      <c r="GG21" s="136">
        <f t="shared" si="11"/>
        <v>23</v>
      </c>
      <c r="GH21" s="137"/>
      <c r="GI21" s="136">
        <f t="shared" si="12"/>
        <v>24</v>
      </c>
      <c r="GJ21" s="137"/>
      <c r="GK21" s="136">
        <f t="shared" si="13"/>
        <v>25</v>
      </c>
      <c r="GL21" s="137"/>
      <c r="GM21" s="136">
        <f t="shared" si="14"/>
        <v>26</v>
      </c>
      <c r="GN21" s="137"/>
      <c r="GO21" s="136">
        <f t="shared" si="15"/>
        <v>27</v>
      </c>
      <c r="GP21" s="137"/>
      <c r="GQ21" s="136">
        <f t="shared" si="16"/>
        <v>28</v>
      </c>
      <c r="GR21" s="137"/>
      <c r="GS21" s="136">
        <f t="shared" si="17"/>
        <v>29</v>
      </c>
      <c r="GT21" s="137"/>
      <c r="GU21" s="136">
        <f t="shared" si="18"/>
        <v>30</v>
      </c>
      <c r="GV21" s="137"/>
      <c r="GW21" s="136">
        <f t="shared" si="19"/>
        <v>31</v>
      </c>
      <c r="GX21" s="137"/>
      <c r="HF21">
        <v>69</v>
      </c>
      <c r="HG21" s="69" t="s">
        <v>545</v>
      </c>
      <c r="HH21" s="69"/>
      <c r="HI21" s="136">
        <v>67</v>
      </c>
      <c r="HJ21" s="137"/>
      <c r="HK21" s="136">
        <v>67</v>
      </c>
      <c r="HL21" s="137"/>
      <c r="HM21" s="136">
        <v>67</v>
      </c>
      <c r="HN21" s="137"/>
      <c r="HO21" s="136">
        <v>67</v>
      </c>
      <c r="HP21" s="137"/>
      <c r="HQ21" s="136">
        <v>67</v>
      </c>
      <c r="HR21" s="137"/>
      <c r="HS21" s="136">
        <v>67</v>
      </c>
      <c r="HT21" s="137"/>
      <c r="HU21" s="136">
        <v>67</v>
      </c>
      <c r="HV21" s="137"/>
      <c r="HW21" s="136">
        <v>67</v>
      </c>
      <c r="HX21" s="137"/>
      <c r="HY21" s="136">
        <v>67</v>
      </c>
      <c r="HZ21" s="137"/>
      <c r="IA21" s="136">
        <v>67</v>
      </c>
      <c r="IB21" s="137"/>
      <c r="IC21" t="str">
        <f t="shared" si="31"/>
        <v>Same</v>
      </c>
      <c r="IJ21" s="2"/>
      <c r="IK21" s="2">
        <v>26</v>
      </c>
      <c r="IL21" s="14" t="str">
        <f>IF(ISERROR(VLOOKUP("Hybrid HIPS_"&amp;IL$4&amp;"_"&amp;$IK21,'Turkus Index'!$A:$D,4,FALSE)),"",VLOOKUP("Hybrid HIPS_"&amp;IL$4&amp;"_"&amp;$IK21,'Turkus Index'!$A:$D,4,FALSE))</f>
        <v/>
      </c>
      <c r="IM21" s="14" t="str">
        <f>IF(ISERROR(VLOOKUP("Hybrid HIPS_"&amp;IM$4&amp;"_"&amp;$IK21,'Turkus Index'!$A:$D,4,FALSE)),"",VLOOKUP("Hybrid HIPS_"&amp;IM$4&amp;"_"&amp;$IK21,'Turkus Index'!$A:$D,4,FALSE))</f>
        <v/>
      </c>
      <c r="IN21" s="14" t="str">
        <f>IF(ISERROR(VLOOKUP("Hybrid HIPS_"&amp;IN$4&amp;"_"&amp;$IK21,'Turkus Index'!$A:$D,4,FALSE)),"",VLOOKUP("Hybrid HIPS_"&amp;IN$4&amp;"_"&amp;$IK21,'Turkus Index'!$A:$D,4,FALSE))</f>
        <v/>
      </c>
      <c r="IO21" s="14" t="str">
        <f>IF(ISERROR(VLOOKUP("Hybrid HIPS_"&amp;IO$4&amp;"_"&amp;$IK21,'Turkus Index'!$A:$D,4,FALSE)),"",VLOOKUP("Hybrid HIPS_"&amp;IO$4&amp;"_"&amp;$IK21,'Turkus Index'!$A:$D,4,FALSE))</f>
        <v/>
      </c>
      <c r="IP21" s="14" t="str">
        <f>IF(ISERROR(VLOOKUP("Hybrid HIPS_"&amp;IP$4&amp;"_"&amp;$IK21,'Turkus Index'!$A:$D,4,FALSE)),"",VLOOKUP("Hybrid HIPS_"&amp;IP$4&amp;"_"&amp;$IK21,'Turkus Index'!$A:$D,4,FALSE))</f>
        <v/>
      </c>
      <c r="IQ21" s="14" t="str">
        <f>IF(ISERROR(VLOOKUP("Hybrid HIPS_"&amp;IQ$4&amp;"_"&amp;$IK21,'Turkus Index'!$A:$D,4,FALSE)),"",VLOOKUP("Hybrid HIPS_"&amp;IQ$4&amp;"_"&amp;$IK21,'Turkus Index'!$A:$D,4,FALSE))</f>
        <v/>
      </c>
      <c r="IR21" s="14" t="str">
        <f>IF(ISERROR(VLOOKUP("Hybrid HIPS_"&amp;IR$4&amp;"_"&amp;$IK21,'Turkus Index'!$A:$D,4,FALSE)),"",VLOOKUP("Hybrid HIPS_"&amp;IR$4&amp;"_"&amp;$IK21,'Turkus Index'!$A:$D,4,FALSE))</f>
        <v/>
      </c>
      <c r="IS21" s="14" t="str">
        <f>IF(ISERROR(VLOOKUP("Hybrid HIPS_"&amp;IS$4&amp;"_"&amp;$IK21,'Turkus Index'!$A:$D,4,FALSE)),"",VLOOKUP("Hybrid HIPS_"&amp;IS$4&amp;"_"&amp;$IK21,'Turkus Index'!$A:$D,4,FALSE))</f>
        <v/>
      </c>
      <c r="IT21" s="14" t="str">
        <f>IF(ISERROR(VLOOKUP("Hybrid HIPS_"&amp;IT$4&amp;"_"&amp;$IK21,'Turkus Index'!$A:$D,4,FALSE)),"",VLOOKUP("Hybrid HIPS_"&amp;IT$4&amp;"_"&amp;$IK21,'Turkus Index'!$A:$D,4,FALSE))</f>
        <v/>
      </c>
      <c r="IU21" s="14" t="str">
        <f>IF(ISERROR(VLOOKUP("Hybrid HIPS_"&amp;IU$4&amp;"_"&amp;$IK21,'Turkus Index'!$A:$D,4,FALSE)),"",VLOOKUP("Hybrid HIPS_"&amp;IU$4&amp;"_"&amp;$IK21,'Turkus Index'!$A:$D,4,FALSE))</f>
        <v/>
      </c>
      <c r="IV21" s="14" t="str">
        <f>IF(ISERROR(VLOOKUP("Hybrid HIPS_"&amp;IV$4&amp;"_"&amp;$IK21,'Turkus Index'!$A:$D,4,FALSE)),"",VLOOKUP("Hybrid HIPS_"&amp;IV$4&amp;"_"&amp;$IK21,'Turkus Index'!$A:$D,4,FALSE))</f>
        <v/>
      </c>
      <c r="IW21" s="14" t="str">
        <f>IF(ISERROR(VLOOKUP("Hybrid HIPS_"&amp;IW$4&amp;"_"&amp;$IK21,'Turkus Index'!$A:$D,4,FALSE)),"",VLOOKUP("Hybrid HIPS_"&amp;IW$4&amp;"_"&amp;$IK21,'Turkus Index'!$A:$D,4,FALSE))</f>
        <v/>
      </c>
      <c r="IX21" s="14" t="str">
        <f>IF(ISERROR(VLOOKUP("Hybrid HIPS_"&amp;IX$4&amp;"_"&amp;$IK21,'Turkus Index'!$A:$D,4,FALSE)),"",VLOOKUP("Hybrid HIPS_"&amp;IX$4&amp;"_"&amp;$IK21,'Turkus Index'!$A:$D,4,FALSE))</f>
        <v/>
      </c>
      <c r="IY21" s="14" t="str">
        <f>IF(ISERROR(VLOOKUP("Hybrid HIPS_"&amp;IY$4&amp;"_"&amp;$IK21,'Turkus Index'!$A:$D,4,FALSE)),"",VLOOKUP("Hybrid HIPS_"&amp;IY$4&amp;"_"&amp;$IK21,'Turkus Index'!$A:$D,4,FALSE))</f>
        <v/>
      </c>
      <c r="IZ21" s="14" t="str">
        <f>IF(ISERROR(VLOOKUP("Hybrid HIPS_"&amp;IZ$4&amp;"_"&amp;$IK21,'Turkus Index'!$A:$D,4,FALSE)),"",VLOOKUP("Hybrid HIPS_"&amp;IZ$4&amp;"_"&amp;$IK21,'Turkus Index'!$A:$D,4,FALSE))</f>
        <v/>
      </c>
      <c r="JA21" s="14" t="str">
        <f>IF(ISERROR(VLOOKUP("Hybrid HIPS_"&amp;JA$4&amp;"_"&amp;$IK21,'Turkus Index'!$A:$D,4,FALSE)),"",VLOOKUP("Hybrid HIPS_"&amp;JA$4&amp;"_"&amp;$IK21,'Turkus Index'!$A:$D,4,FALSE))</f>
        <v/>
      </c>
      <c r="JB21" s="14" t="str">
        <f>IF(ISERROR(VLOOKUP("Hybrid HIPS_"&amp;JB$4&amp;"_"&amp;$IK21,'Turkus Index'!$A:$D,4,FALSE)),"",VLOOKUP("Hybrid HIPS_"&amp;JB$4&amp;"_"&amp;$IK21,'Turkus Index'!$A:$D,4,FALSE))</f>
        <v/>
      </c>
      <c r="JC21" s="14" t="str">
        <f>IF(ISERROR(VLOOKUP("Hybrid HIPS_"&amp;JC$4&amp;"_"&amp;$IK21,'Turkus Index'!$A:$D,4,FALSE)),"",VLOOKUP("Hybrid HIPS_"&amp;JC$4&amp;"_"&amp;$IK21,'Turkus Index'!$A:$D,4,FALSE))</f>
        <v/>
      </c>
      <c r="JD21" s="14" t="str">
        <f>IF(ISERROR(VLOOKUP("Hybrid HIPS_"&amp;JD$4&amp;"_"&amp;$IK21,'Turkus Index'!$A:$D,4,FALSE)),"",VLOOKUP("Hybrid HIPS_"&amp;JD$4&amp;"_"&amp;$IK21,'Turkus Index'!$A:$D,4,FALSE))</f>
        <v/>
      </c>
      <c r="JE21" s="14">
        <f>IF(ISERROR(VLOOKUP("Hybrid HIPS_"&amp;JE$4&amp;"_"&amp;$IK21,'Turkus Index'!$A:$D,4,FALSE)),"",VLOOKUP("Hybrid HIPS_"&amp;JE$4&amp;"_"&amp;$IK21,'Turkus Index'!$A:$D,4,FALSE))</f>
        <v>117</v>
      </c>
      <c r="JF21" s="14">
        <f>IF(ISERROR(VLOOKUP("Hybrid HIPS_"&amp;JF$4&amp;"_"&amp;$IK21,'Turkus Index'!$A:$D,4,FALSE)),"",VLOOKUP("Hybrid HIPS_"&amp;JF$4&amp;"_"&amp;$IK21,'Turkus Index'!$A:$D,4,FALSE))</f>
        <v>118</v>
      </c>
      <c r="JG21" s="2">
        <v>26</v>
      </c>
      <c r="JH21" s="2"/>
      <c r="JI21"/>
      <c r="JL21">
        <v>69</v>
      </c>
      <c r="JM21" s="69" t="s">
        <v>545</v>
      </c>
      <c r="JN21" s="69"/>
      <c r="JO21" s="136">
        <f>IF(ISERROR(VLOOKUP("Inbred HIPS_"&amp;JO$4&amp;"_"&amp;$JL21,'Turkus Index'!$A:$D,4,FALSE)),"",VLOOKUP("inbred HIPS_"&amp;JO$4&amp;"_"&amp;$JL21,'Turkus Index'!$A:$D,4,FALSE))</f>
        <v>461</v>
      </c>
      <c r="JP21" s="137"/>
      <c r="JQ21" s="136">
        <f>IF(ISERROR(VLOOKUP("Inbred HIPS_"&amp;JQ$4&amp;"_"&amp;$JL21,'Turkus Index'!$A:$D,4,FALSE)),"",VLOOKUP("inbred HIPS_"&amp;JQ$4&amp;"_"&amp;$JL21,'Turkus Index'!$A:$D,4,FALSE))</f>
        <v>462</v>
      </c>
      <c r="JR21" s="137"/>
      <c r="JS21" s="136">
        <f>IF(ISERROR(VLOOKUP("Inbred HIPS_"&amp;JS$4&amp;"_"&amp;$JL21,'Turkus Index'!$A:$D,4,FALSE)),"",VLOOKUP("inbred HIPS_"&amp;JS$4&amp;"_"&amp;$JL21,'Turkus Index'!$A:$D,4,FALSE))</f>
        <v>463</v>
      </c>
      <c r="JT21" s="137"/>
      <c r="JU21" s="136">
        <f>IF(ISERROR(VLOOKUP("Inbred HIPS_"&amp;JU$4&amp;"_"&amp;$JL21,'Turkus Index'!$A:$D,4,FALSE)),"",VLOOKUP("inbred HIPS_"&amp;JU$4&amp;"_"&amp;$JL21,'Turkus Index'!$A:$D,4,FALSE))</f>
        <v>464</v>
      </c>
      <c r="JV21" s="137"/>
      <c r="JW21" s="136">
        <f>IF(ISERROR(VLOOKUP("Inbred HIPS_"&amp;JW$4&amp;"_"&amp;$JL21,'Turkus Index'!$A:$D,4,FALSE)),"",VLOOKUP("inbred HIPS_"&amp;JW$4&amp;"_"&amp;$JL21,'Turkus Index'!$A:$D,4,FALSE))</f>
        <v>465</v>
      </c>
      <c r="JX21" s="137"/>
      <c r="JY21" s="136">
        <f>IF(ISERROR(VLOOKUP("Inbred HIPS_"&amp;JY$4&amp;"_"&amp;$JL21,'Turkus Index'!$A:$D,4,FALSE)),"",VLOOKUP("inbred HIPS_"&amp;JY$4&amp;"_"&amp;$JL21,'Turkus Index'!$A:$D,4,FALSE))</f>
        <v>466</v>
      </c>
      <c r="JZ21" s="137"/>
      <c r="KA21" s="136">
        <f>IF(ISERROR(VLOOKUP("Inbred HIPS_"&amp;KA$4&amp;"_"&amp;$JL21,'Turkus Index'!$A:$D,4,FALSE)),"",VLOOKUP("inbred HIPS_"&amp;KA$4&amp;"_"&amp;$JL21,'Turkus Index'!$A:$D,4,FALSE))</f>
        <v>467</v>
      </c>
      <c r="KB21" s="137"/>
      <c r="KC21" s="136">
        <f>IF(ISERROR(VLOOKUP("Inbred HIPS_"&amp;KC$4&amp;"_"&amp;$JL21,'Turkus Index'!$A:$D,4,FALSE)),"",VLOOKUP("inbred HIPS_"&amp;KC$4&amp;"_"&amp;$JL21,'Turkus Index'!$A:$D,4,FALSE))</f>
        <v>468</v>
      </c>
      <c r="KD21" s="137"/>
      <c r="KE21" s="136">
        <f>IF(ISERROR(VLOOKUP("Inbred HIPS_"&amp;KE$4&amp;"_"&amp;$JL21,'Turkus Index'!$A:$D,4,FALSE)),"",VLOOKUP("inbred HIPS_"&amp;KE$4&amp;"_"&amp;$JL21,'Turkus Index'!$A:$D,4,FALSE))</f>
        <v>469</v>
      </c>
      <c r="KF21" s="137"/>
      <c r="KG21" s="136">
        <f>IF(ISERROR(VLOOKUP("Inbred HIPS_"&amp;KG$4&amp;"_"&amp;$JL21,'Turkus Index'!$A:$D,4,FALSE)),"",VLOOKUP("inbred HIPS_"&amp;KG$4&amp;"_"&amp;$JL21,'Turkus Index'!$A:$D,4,FALSE))</f>
        <v>470</v>
      </c>
      <c r="KH21" s="137"/>
      <c r="KM21" s="2"/>
      <c r="KN21" s="2">
        <v>26</v>
      </c>
      <c r="KO21" s="14" t="str">
        <f>IF(ISERROR(VLOOKUP("Hybrid HIPS_"&amp;KO$4&amp;"_"&amp;$KN21,'[1]Missouri Valley Hybrid HIPS'!$A:$P,15,FALSE)),"",VLOOKUP("Hybrid HIPS_"&amp;KO$4&amp;"_"&amp;$KN21,'[1]Missouri Valley Hybrid HIPS'!$A:$P,15,FALSE))</f>
        <v/>
      </c>
      <c r="KP21" s="14" t="str">
        <f>IF(ISERROR(VLOOKUP("Hybrid HIPS_"&amp;KP$4&amp;"_"&amp;$KN21,'[1]Missouri Valley Hybrid HIPS'!$A:$P,15,FALSE)),"",VLOOKUP("Hybrid HIPS_"&amp;KP$4&amp;"_"&amp;$KN21,'[1]Missouri Valley Hybrid HIPS'!$A:$P,15,FALSE))</f>
        <v/>
      </c>
      <c r="KQ21" s="14" t="str">
        <f>IF(ISERROR(VLOOKUP("Hybrid HIPS_"&amp;KQ$4&amp;"_"&amp;$KN21,'[1]Missouri Valley Hybrid HIPS'!$A:$P,15,FALSE)),"",VLOOKUP("Hybrid HIPS_"&amp;KQ$4&amp;"_"&amp;$KN21,'[1]Missouri Valley Hybrid HIPS'!$A:$P,15,FALSE))</f>
        <v/>
      </c>
      <c r="KR21" s="14" t="str">
        <f>IF(ISERROR(VLOOKUP("Hybrid HIPS_"&amp;KR$4&amp;"_"&amp;$KN21,'[1]Missouri Valley Hybrid HIPS'!$A:$P,15,FALSE)),"",VLOOKUP("Hybrid HIPS_"&amp;KR$4&amp;"_"&amp;$KN21,'[1]Missouri Valley Hybrid HIPS'!$A:$P,15,FALSE))</f>
        <v/>
      </c>
      <c r="KS21" s="14" t="str">
        <f>IF(ISERROR(VLOOKUP("Hybrid HIPS_"&amp;KS$4&amp;"_"&amp;$KN21,'[1]Missouri Valley Hybrid HIPS'!$A:$P,15,FALSE)),"",VLOOKUP("Hybrid HIPS_"&amp;KS$4&amp;"_"&amp;$KN21,'[1]Missouri Valley Hybrid HIPS'!$A:$P,15,FALSE))</f>
        <v/>
      </c>
      <c r="KT21" s="14" t="str">
        <f>IF(ISERROR(VLOOKUP("Hybrid HIPS_"&amp;KT$4&amp;"_"&amp;$KN21,'[1]Missouri Valley Hybrid HIPS'!$A:$P,15,FALSE)),"",VLOOKUP("Hybrid HIPS_"&amp;KT$4&amp;"_"&amp;$KN21,'[1]Missouri Valley Hybrid HIPS'!$A:$P,15,FALSE))</f>
        <v/>
      </c>
      <c r="KU21" s="14" t="str">
        <f>IF(ISERROR(VLOOKUP("Hybrid HIPS_"&amp;KU$4&amp;"_"&amp;$KN21,'[1]Missouri Valley Hybrid HIPS'!$A:$P,15,FALSE)),"",VLOOKUP("Hybrid HIPS_"&amp;KU$4&amp;"_"&amp;$KN21,'[1]Missouri Valley Hybrid HIPS'!$A:$P,15,FALSE))</f>
        <v/>
      </c>
      <c r="KV21" s="14" t="str">
        <f>IF(ISERROR(VLOOKUP("Hybrid HIPS_"&amp;KV$4&amp;"_"&amp;$KN21,'[1]Missouri Valley Hybrid HIPS'!$A:$P,15,FALSE)),"",VLOOKUP("Hybrid HIPS_"&amp;KV$4&amp;"_"&amp;$KN21,'[1]Missouri Valley Hybrid HIPS'!$A:$P,15,FALSE))</f>
        <v/>
      </c>
      <c r="KW21" s="14" t="str">
        <f>IF(ISERROR(VLOOKUP("Hybrid HIPS_"&amp;KW$4&amp;"_"&amp;$KN21,'[1]Missouri Valley Hybrid HIPS'!$A:$P,15,FALSE)),"",VLOOKUP("Hybrid HIPS_"&amp;KW$4&amp;"_"&amp;$KN21,'[1]Missouri Valley Hybrid HIPS'!$A:$P,15,FALSE))</f>
        <v/>
      </c>
      <c r="KX21" s="14" t="str">
        <f>IF(ISERROR(VLOOKUP("Hybrid HIPS_"&amp;KX$4&amp;"_"&amp;$KN21,'[1]Missouri Valley Hybrid HIPS'!$A:$P,15,FALSE)),"",VLOOKUP("Hybrid HIPS_"&amp;KX$4&amp;"_"&amp;$KN21,'[1]Missouri Valley Hybrid HIPS'!$A:$P,15,FALSE))</f>
        <v/>
      </c>
      <c r="KY21" s="14" t="str">
        <f>IF(ISERROR(VLOOKUP("Hybrid HIPS_"&amp;KY$4&amp;"_"&amp;$KN21,'[1]Missouri Valley Hybrid HIPS'!$A:$P,15,FALSE)),"",VLOOKUP("Hybrid HIPS_"&amp;KY$4&amp;"_"&amp;$KN21,'[1]Missouri Valley Hybrid HIPS'!$A:$P,15,FALSE))</f>
        <v/>
      </c>
      <c r="KZ21" s="14" t="str">
        <f>IF(ISERROR(VLOOKUP("Hybrid HIPS_"&amp;KZ$4&amp;"_"&amp;$KN21,'[1]Missouri Valley Hybrid HIPS'!$A:$P,15,FALSE)),"",VLOOKUP("Hybrid HIPS_"&amp;KZ$4&amp;"_"&amp;$KN21,'[1]Missouri Valley Hybrid HIPS'!$A:$P,15,FALSE))</f>
        <v/>
      </c>
      <c r="LA21" s="14" t="str">
        <f>IF(ISERROR(VLOOKUP("Hybrid HIPS_"&amp;LA$4&amp;"_"&amp;$KN21,'[1]Missouri Valley Hybrid HIPS'!$A:$P,15,FALSE)),"",VLOOKUP("Hybrid HIPS_"&amp;LA$4&amp;"_"&amp;$KN21,'[1]Missouri Valley Hybrid HIPS'!$A:$P,15,FALSE))</f>
        <v/>
      </c>
      <c r="LB21" s="14" t="str">
        <f>IF(ISERROR(VLOOKUP("Hybrid HIPS_"&amp;LB$4&amp;"_"&amp;$KN21,'[1]Missouri Valley Hybrid HIPS'!$A:$P,15,FALSE)),"",VLOOKUP("Hybrid HIPS_"&amp;LB$4&amp;"_"&amp;$KN21,'[1]Missouri Valley Hybrid HIPS'!$A:$P,15,FALSE))</f>
        <v/>
      </c>
      <c r="LC21" s="14" t="str">
        <f>IF(ISERROR(VLOOKUP("Hybrid HIPS_"&amp;LC$4&amp;"_"&amp;$KN21,'[1]Missouri Valley Hybrid HIPS'!$A:$P,15,FALSE)),"",VLOOKUP("Hybrid HIPS_"&amp;LC$4&amp;"_"&amp;$KN21,'[1]Missouri Valley Hybrid HIPS'!$A:$P,15,FALSE))</f>
        <v/>
      </c>
      <c r="LD21" s="14" t="str">
        <f>IF(ISERROR(VLOOKUP("Hybrid HIPS_"&amp;LD$4&amp;"_"&amp;$KN21,'[1]Missouri Valley Hybrid HIPS'!$A:$P,15,FALSE)),"",VLOOKUP("Hybrid HIPS_"&amp;LD$4&amp;"_"&amp;$KN21,'[1]Missouri Valley Hybrid HIPS'!$A:$P,15,FALSE))</f>
        <v/>
      </c>
      <c r="LE21" s="14" t="str">
        <f>IF(ISERROR(VLOOKUP("Hybrid HIPS_"&amp;LE$4&amp;"_"&amp;$KN21,'[1]Missouri Valley Hybrid HIPS'!$A:$P,15,FALSE)),"",VLOOKUP("Hybrid HIPS_"&amp;LE$4&amp;"_"&amp;$KN21,'[1]Missouri Valley Hybrid HIPS'!$A:$P,15,FALSE))</f>
        <v/>
      </c>
      <c r="LF21" s="14" t="str">
        <f>IF(ISERROR(VLOOKUP("Hybrid HIPS_"&amp;LF$4&amp;"_"&amp;$KN21,'[1]Missouri Valley Hybrid HIPS'!$A:$P,15,FALSE)),"",VLOOKUP("Hybrid HIPS_"&amp;LF$4&amp;"_"&amp;$KN21,'[1]Missouri Valley Hybrid HIPS'!$A:$P,15,FALSE))</f>
        <v/>
      </c>
      <c r="LG21" s="14" t="str">
        <f>IF(ISERROR(VLOOKUP("Hybrid HIPS_"&amp;LG$4&amp;"_"&amp;$KN21,'[1]Missouri Valley Hybrid HIPS'!$A:$P,15,FALSE)),"",VLOOKUP("Hybrid HIPS_"&amp;LG$4&amp;"_"&amp;$KN21,'[1]Missouri Valley Hybrid HIPS'!$A:$P,15,FALSE))</f>
        <v/>
      </c>
      <c r="LH21" s="14">
        <f>IF(ISERROR(VLOOKUP("Hybrid HIPS_"&amp;LH$4&amp;"_"&amp;$KN21,'[1]Missouri Valley Hybrid HIPS'!$A:$P,15,FALSE)),"",VLOOKUP("Hybrid HIPS_"&amp;LH$4&amp;"_"&amp;$KN21,'[1]Missouri Valley Hybrid HIPS'!$A:$P,15,FALSE))</f>
        <v>1744171</v>
      </c>
      <c r="LI21" s="14">
        <f>IF(ISERROR(VLOOKUP("Hybrid HIPS_"&amp;LI$4&amp;"_"&amp;$KN21,'[1]Missouri Valley Hybrid HIPS'!$A:$P,15,FALSE)),"",VLOOKUP("Hybrid HIPS_"&amp;LI$4&amp;"_"&amp;$KN21,'[1]Missouri Valley Hybrid HIPS'!$A:$P,15,FALSE))</f>
        <v>1744173</v>
      </c>
      <c r="LJ21" s="2">
        <v>26</v>
      </c>
      <c r="LK21" s="2"/>
      <c r="LL21"/>
      <c r="LO21">
        <v>69</v>
      </c>
      <c r="LP21" s="69"/>
      <c r="LQ21" s="69"/>
      <c r="LR21" s="136">
        <f>IF(ISERROR(VLOOKUP("Inbred HIPS_"&amp;LR$4&amp;"_"&amp;$LO21,'[1]Missouri Valley Inbred HIPS'!$A:$P,15,FALSE)),"",VLOOKUP("Inbred HIPS_"&amp;LR$4&amp;"_"&amp;$LO21,'[1]Missouri Valley Inbred HIPS'!$A:$P,15,FALSE))</f>
        <v>1729652</v>
      </c>
      <c r="LS21" s="137"/>
      <c r="LT21" s="136">
        <f>IF(ISERROR(VLOOKUP("Inbred HIPS_"&amp;LT$4&amp;"_"&amp;$LO21,'[1]Missouri Valley Inbred HIPS'!$A:$P,15,FALSE)),"",VLOOKUP("Inbred HIPS_"&amp;LT$4&amp;"_"&amp;$LO21,'[1]Missouri Valley Inbred HIPS'!$A:$P,15,FALSE))</f>
        <v>1729515</v>
      </c>
      <c r="LU21" s="137"/>
      <c r="LV21" s="136">
        <f>IF(ISERROR(VLOOKUP("Inbred HIPS_"&amp;LV$4&amp;"_"&amp;$LO21,'[1]Missouri Valley Inbred HIPS'!$A:$P,15,FALSE)),"",VLOOKUP("Inbred HIPS_"&amp;LV$4&amp;"_"&amp;$LO21,'[1]Missouri Valley Inbred HIPS'!$A:$P,15,FALSE))</f>
        <v>1729607</v>
      </c>
      <c r="LW21" s="137"/>
      <c r="LX21" s="136">
        <f>IF(ISERROR(VLOOKUP("Inbred HIPS_"&amp;LX$4&amp;"_"&amp;$LO21,'[1]Missouri Valley Inbred HIPS'!$A:$P,15,FALSE)),"",VLOOKUP("Inbred HIPS_"&amp;LX$4&amp;"_"&amp;$LO21,'[1]Missouri Valley Inbred HIPS'!$A:$P,15,FALSE))</f>
        <v>1729774</v>
      </c>
      <c r="LY21" s="137"/>
      <c r="LZ21" s="136">
        <f>IF(ISERROR(VLOOKUP("Inbred HIPS_"&amp;LZ$4&amp;"_"&amp;$LO21,'[1]Missouri Valley Inbred HIPS'!$A:$P,15,FALSE)),"",VLOOKUP("Inbred HIPS_"&amp;LZ$4&amp;"_"&amp;$LO21,'[1]Missouri Valley Inbred HIPS'!$A:$P,15,FALSE))</f>
        <v>1729719</v>
      </c>
      <c r="MA21" s="137"/>
      <c r="MB21" s="136">
        <f>IF(ISERROR(VLOOKUP("Inbred HIPS_"&amp;MB$4&amp;"_"&amp;$LO21,'[1]Missouri Valley Inbred HIPS'!$A:$P,15,FALSE)),"",VLOOKUP("Inbred HIPS_"&amp;MB$4&amp;"_"&amp;$LO21,'[1]Missouri Valley Inbred HIPS'!$A:$P,15,FALSE))</f>
        <v>1729561</v>
      </c>
      <c r="MC21" s="137"/>
      <c r="MD21" s="136">
        <f>IF(ISERROR(VLOOKUP("Inbred HIPS_"&amp;MD$4&amp;"_"&amp;$LO21,'[1]Missouri Valley Inbred HIPS'!$A:$P,15,FALSE)),"",VLOOKUP("Inbred HIPS_"&amp;MD$4&amp;"_"&amp;$LO21,'[1]Missouri Valley Inbred HIPS'!$A:$P,15,FALSE))</f>
        <v>1729691</v>
      </c>
      <c r="ME21" s="137"/>
      <c r="MF21" s="136">
        <f>IF(ISERROR(VLOOKUP("Inbred HIPS_"&amp;MF$4&amp;"_"&amp;$LO21,'[1]Missouri Valley Inbred HIPS'!$A:$P,15,FALSE)),"",VLOOKUP("Inbred HIPS_"&amp;MF$4&amp;"_"&amp;$LO21,'[1]Missouri Valley Inbred HIPS'!$A:$P,15,FALSE))</f>
        <v>1729599</v>
      </c>
      <c r="MG21" s="137"/>
      <c r="MH21" s="136">
        <f>IF(ISERROR(VLOOKUP("Inbred HIPS_"&amp;MH$4&amp;"_"&amp;$LO21,'[1]Missouri Valley Inbred HIPS'!$A:$P,15,FALSE)),"",VLOOKUP("Inbred HIPS_"&amp;MH$4&amp;"_"&amp;$LO21,'[1]Missouri Valley Inbred HIPS'!$A:$P,15,FALSE))</f>
        <v>1729751</v>
      </c>
      <c r="MI21" s="137"/>
      <c r="MJ21" s="136">
        <f>IF(ISERROR(VLOOKUP("Inbred HIPS_"&amp;MJ$4&amp;"_"&amp;$LO21,'[1]Missouri Valley Inbred HIPS'!$A:$P,15,FALSE)),"",VLOOKUP("Inbred HIPS_"&amp;MJ$4&amp;"_"&amp;$LO21,'[1]Missouri Valley Inbred HIPS'!$A:$P,15,FALSE))</f>
        <v>1729577</v>
      </c>
      <c r="MK21" s="137"/>
      <c r="MQ21" s="2"/>
      <c r="MR21" s="2">
        <v>26</v>
      </c>
      <c r="MS21" s="14" t="str">
        <f>IF(ISERROR(VLOOKUP("Hybrid HIPS_"&amp;MS$4&amp;"_"&amp;$KN21,'[1]Missouri Valley Hybrid HIPS'!$A:$P,15,FALSE)),"",VLOOKUP("Hybrid HIPS_"&amp;MS$4&amp;"_"&amp;$KN21,'[1]Missouri Valley Hybrid HIPS'!$A:$P,15,FALSE))</f>
        <v/>
      </c>
      <c r="MT21" s="14" t="str">
        <f>IF(ISERROR(VLOOKUP("Hybrid HIPS_"&amp;MT$4&amp;"_"&amp;$KN21,'[1]Missouri Valley Hybrid HIPS'!$A:$P,15,FALSE)),"",VLOOKUP("Hybrid HIPS_"&amp;MT$4&amp;"_"&amp;$KN21,'[1]Missouri Valley Hybrid HIPS'!$A:$P,15,FALSE))</f>
        <v/>
      </c>
      <c r="MU21" s="14" t="str">
        <f>IF(ISERROR(VLOOKUP("Hybrid HIPS_"&amp;MU$4&amp;"_"&amp;$KN21,'[1]Missouri Valley Hybrid HIPS'!$A:$P,15,FALSE)),"",VLOOKUP("Hybrid HIPS_"&amp;MU$4&amp;"_"&amp;$KN21,'[1]Missouri Valley Hybrid HIPS'!$A:$P,15,FALSE))</f>
        <v/>
      </c>
      <c r="MV21" s="14" t="str">
        <f>IF(ISERROR(VLOOKUP("Hybrid HIPS_"&amp;MV$4&amp;"_"&amp;$KN21,'[1]Missouri Valley Hybrid HIPS'!$A:$P,15,FALSE)),"",VLOOKUP("Hybrid HIPS_"&amp;MV$4&amp;"_"&amp;$KN21,'[1]Missouri Valley Hybrid HIPS'!$A:$P,15,FALSE))</f>
        <v/>
      </c>
      <c r="MW21" s="14" t="str">
        <f>IF(ISERROR(VLOOKUP("Hybrid HIPS_"&amp;MW$4&amp;"_"&amp;$KN21,'[1]Missouri Valley Hybrid HIPS'!$A:$P,15,FALSE)),"",VLOOKUP("Hybrid HIPS_"&amp;MW$4&amp;"_"&amp;$KN21,'[1]Missouri Valley Hybrid HIPS'!$A:$P,15,FALSE))</f>
        <v/>
      </c>
      <c r="MX21" s="14" t="str">
        <f>IF(ISERROR(VLOOKUP("Hybrid HIPS_"&amp;MX$4&amp;"_"&amp;$KN21,'[1]Missouri Valley Hybrid HIPS'!$A:$P,15,FALSE)),"",VLOOKUP("Hybrid HIPS_"&amp;MX$4&amp;"_"&amp;$KN21,'[1]Missouri Valley Hybrid HIPS'!$A:$P,15,FALSE))</f>
        <v/>
      </c>
      <c r="MY21" s="14" t="str">
        <f>IF(ISERROR(VLOOKUP("Hybrid HIPS_"&amp;MY$4&amp;"_"&amp;$KN21,'[1]Missouri Valley Hybrid HIPS'!$A:$P,15,FALSE)),"",VLOOKUP("Hybrid HIPS_"&amp;MY$4&amp;"_"&amp;$KN21,'[1]Missouri Valley Hybrid HIPS'!$A:$P,15,FALSE))</f>
        <v/>
      </c>
      <c r="MZ21" s="14" t="str">
        <f>IF(ISERROR(VLOOKUP("Hybrid HIPS_"&amp;MZ$4&amp;"_"&amp;$KN21,'[1]Missouri Valley Hybrid HIPS'!$A:$P,15,FALSE)),"",VLOOKUP("Hybrid HIPS_"&amp;MZ$4&amp;"_"&amp;$KN21,'[1]Missouri Valley Hybrid HIPS'!$A:$P,15,FALSE))</f>
        <v/>
      </c>
      <c r="NA21" s="14" t="str">
        <f>IF(ISERROR(VLOOKUP("Hybrid HIPS_"&amp;NA$4&amp;"_"&amp;$KN21,'[1]Missouri Valley Hybrid HIPS'!$A:$P,15,FALSE)),"",VLOOKUP("Hybrid HIPS_"&amp;NA$4&amp;"_"&amp;$KN21,'[1]Missouri Valley Hybrid HIPS'!$A:$P,15,FALSE))</f>
        <v/>
      </c>
      <c r="NB21" s="14" t="str">
        <f>IF(ISERROR(VLOOKUP("Hybrid HIPS_"&amp;NB$4&amp;"_"&amp;$KN21,'[1]Missouri Valley Hybrid HIPS'!$A:$P,15,FALSE)),"",VLOOKUP("Hybrid HIPS_"&amp;NB$4&amp;"_"&amp;$KN21,'[1]Missouri Valley Hybrid HIPS'!$A:$P,15,FALSE))</f>
        <v/>
      </c>
      <c r="NC21" s="14" t="str">
        <f>IF(ISERROR(VLOOKUP("Hybrid HIPS_"&amp;NC$4&amp;"_"&amp;$KN21,'[1]Missouri Valley Hybrid HIPS'!$A:$P,15,FALSE)),"",VLOOKUP("Hybrid HIPS_"&amp;NC$4&amp;"_"&amp;$KN21,'[1]Missouri Valley Hybrid HIPS'!$A:$P,15,FALSE))</f>
        <v/>
      </c>
      <c r="ND21" s="14" t="str">
        <f>IF(ISERROR(VLOOKUP("Hybrid HIPS_"&amp;ND$4&amp;"_"&amp;$KN21,'[1]Missouri Valley Hybrid HIPS'!$A:$P,15,FALSE)),"",VLOOKUP("Hybrid HIPS_"&amp;ND$4&amp;"_"&amp;$KN21,'[1]Missouri Valley Hybrid HIPS'!$A:$P,15,FALSE))</f>
        <v/>
      </c>
      <c r="NE21" s="14" t="str">
        <f>IF(ISERROR(VLOOKUP("Hybrid HIPS_"&amp;NE$4&amp;"_"&amp;$KN21,'[1]Missouri Valley Hybrid HIPS'!$A:$P,15,FALSE)),"",VLOOKUP("Hybrid HIPS_"&amp;NE$4&amp;"_"&amp;$KN21,'[1]Missouri Valley Hybrid HIPS'!$A:$P,15,FALSE))</f>
        <v/>
      </c>
      <c r="NF21" s="14" t="str">
        <f>IF(ISERROR(VLOOKUP("Hybrid HIPS_"&amp;NF$4&amp;"_"&amp;$KN21,'[1]Missouri Valley Hybrid HIPS'!$A:$P,15,FALSE)),"",VLOOKUP("Hybrid HIPS_"&amp;NF$4&amp;"_"&amp;$KN21,'[1]Missouri Valley Hybrid HIPS'!$A:$P,15,FALSE))</f>
        <v/>
      </c>
      <c r="NG21" s="14" t="str">
        <f>IF(ISERROR(VLOOKUP("Hybrid HIPS_"&amp;NG$4&amp;"_"&amp;$KN21,'[1]Missouri Valley Hybrid HIPS'!$A:$P,15,FALSE)),"",VLOOKUP("Hybrid HIPS_"&amp;NG$4&amp;"_"&amp;$KN21,'[1]Missouri Valley Hybrid HIPS'!$A:$P,15,FALSE))</f>
        <v/>
      </c>
      <c r="NH21" s="14" t="str">
        <f>IF(ISERROR(VLOOKUP("Hybrid HIPS_"&amp;NH$4&amp;"_"&amp;$KN21,'[1]Missouri Valley Hybrid HIPS'!$A:$P,15,FALSE)),"",VLOOKUP("Hybrid HIPS_"&amp;NH$4&amp;"_"&amp;$KN21,'[1]Missouri Valley Hybrid HIPS'!$A:$P,15,FALSE))</f>
        <v/>
      </c>
      <c r="NI21" s="14" t="str">
        <f>IF(ISERROR(VLOOKUP("Hybrid HIPS_"&amp;NI$4&amp;"_"&amp;$KN21,'[1]Missouri Valley Hybrid HIPS'!$A:$P,15,FALSE)),"",VLOOKUP("Hybrid HIPS_"&amp;NI$4&amp;"_"&amp;$KN21,'[1]Missouri Valley Hybrid HIPS'!$A:$P,15,FALSE))</f>
        <v/>
      </c>
      <c r="NJ21" s="14" t="str">
        <f>IF(ISERROR(VLOOKUP("Hybrid HIPS_"&amp;NJ$4&amp;"_"&amp;$KN21,'[1]Missouri Valley Hybrid HIPS'!$A:$P,15,FALSE)),"",VLOOKUP("Hybrid HIPS_"&amp;NJ$4&amp;"_"&amp;$KN21,'[1]Missouri Valley Hybrid HIPS'!$A:$P,15,FALSE))</f>
        <v/>
      </c>
      <c r="NK21" s="14" t="str">
        <f>IF(ISERROR(VLOOKUP("Hybrid HIPS_"&amp;NK$4&amp;"_"&amp;$KN21,'[1]Missouri Valley Hybrid HIPS'!$A:$P,15,FALSE)),"",VLOOKUP("Hybrid HIPS_"&amp;NK$4&amp;"_"&amp;$KN21,'[1]Missouri Valley Hybrid HIPS'!$A:$P,15,FALSE))</f>
        <v/>
      </c>
      <c r="NL21" s="14">
        <v>10</v>
      </c>
      <c r="NM21" s="14">
        <v>10</v>
      </c>
      <c r="NN21" s="2">
        <v>26</v>
      </c>
      <c r="NO21" s="2"/>
      <c r="NP21"/>
      <c r="NS21">
        <v>69</v>
      </c>
      <c r="NT21" s="69"/>
      <c r="NU21" s="69"/>
      <c r="NV21" s="136">
        <f t="shared" ref="NV21" si="152">NV23+1</f>
        <v>46</v>
      </c>
      <c r="NW21" s="137"/>
      <c r="NX21" s="136">
        <f t="shared" ref="NX21" si="153">NX23+1</f>
        <v>46</v>
      </c>
      <c r="NY21" s="137"/>
      <c r="NZ21" s="136">
        <f t="shared" ref="NZ21" si="154">NZ23+1</f>
        <v>46</v>
      </c>
      <c r="OA21" s="137"/>
      <c r="OB21" s="136">
        <f t="shared" ref="OB21" si="155">OB23+1</f>
        <v>46</v>
      </c>
      <c r="OC21" s="137"/>
      <c r="OD21" s="136">
        <f t="shared" ref="OD21" si="156">OD23+1</f>
        <v>46</v>
      </c>
      <c r="OE21" s="137"/>
      <c r="OF21" s="136">
        <f t="shared" ref="OF21" si="157">OF23+1</f>
        <v>46</v>
      </c>
      <c r="OG21" s="137"/>
      <c r="OH21" s="136">
        <f t="shared" ref="OH21" si="158">OH23+1</f>
        <v>46</v>
      </c>
      <c r="OI21" s="137"/>
      <c r="OJ21" s="136">
        <f t="shared" ref="OJ21" si="159">OJ23+1</f>
        <v>46</v>
      </c>
      <c r="OK21" s="137"/>
      <c r="OL21" s="136">
        <f t="shared" ref="OL21" si="160">OL23+1</f>
        <v>46</v>
      </c>
      <c r="OM21" s="137"/>
      <c r="ON21" s="136">
        <f t="shared" ref="ON21" si="161">ON23+1</f>
        <v>46</v>
      </c>
      <c r="OO21" s="137"/>
    </row>
    <row r="22" spans="4:405" x14ac:dyDescent="0.45">
      <c r="D22" s="2"/>
      <c r="E22" s="2">
        <v>25</v>
      </c>
      <c r="F22" s="14" t="str">
        <f>IF(ISERROR(VLOOKUP("Hybrid HIPS"&amp;"_"&amp;F$4&amp;"_"&amp;$E22,'Turkus Index'!$A:$D,4,FALSE)),"NA",VLOOKUP("Hybrid HIPS"&amp;"_"&amp;F$4&amp;"_"&amp;$E22,'Turkus Index'!$A:$D,4,FALSE))</f>
        <v>NA</v>
      </c>
      <c r="G22" s="14" t="str">
        <f>IF(ISERROR(VLOOKUP("Hybrid HIPS"&amp;"_"&amp;G$4&amp;"_"&amp;$E22,'Turkus Index'!$A:$D,4,FALSE)),"NA",VLOOKUP("Hybrid HIPS"&amp;"_"&amp;G$4&amp;"_"&amp;$E22,'Turkus Index'!$A:$D,4,FALSE))</f>
        <v>NA</v>
      </c>
      <c r="H22" s="14" t="str">
        <f>IF(ISERROR(VLOOKUP("Hybrid HIPS"&amp;"_"&amp;H$4&amp;"_"&amp;$E22,'Turkus Index'!$A:$D,4,FALSE)),"NA",VLOOKUP("Hybrid HIPS"&amp;"_"&amp;H$4&amp;"_"&amp;$E22,'Turkus Index'!$A:$D,4,FALSE))</f>
        <v>NA</v>
      </c>
      <c r="I22" s="14" t="str">
        <f>IF(ISERROR(VLOOKUP("Hybrid HIPS"&amp;"_"&amp;I$4&amp;"_"&amp;$E22,'Turkus Index'!$A:$D,4,FALSE)),"NA",VLOOKUP("Hybrid HIPS"&amp;"_"&amp;I$4&amp;"_"&amp;$E22,'Turkus Index'!$A:$D,4,FALSE))</f>
        <v>NA</v>
      </c>
      <c r="J22" s="14" t="str">
        <f>IF(ISERROR(VLOOKUP("Hybrid HIPS"&amp;"_"&amp;J$4&amp;"_"&amp;$E22,'Turkus Index'!$A:$D,4,FALSE)),"NA",VLOOKUP("Hybrid HIPS"&amp;"_"&amp;J$4&amp;"_"&amp;$E22,'Turkus Index'!$A:$D,4,FALSE))</f>
        <v>NA</v>
      </c>
      <c r="K22" s="14" t="str">
        <f>IF(ISERROR(VLOOKUP("Hybrid HIPS"&amp;"_"&amp;K$4&amp;"_"&amp;$E22,'Turkus Index'!$A:$D,4,FALSE)),"NA",VLOOKUP("Hybrid HIPS"&amp;"_"&amp;K$4&amp;"_"&amp;$E22,'Turkus Index'!$A:$D,4,FALSE))</f>
        <v>NA</v>
      </c>
      <c r="L22" s="14" t="str">
        <f>IF(ISERROR(VLOOKUP("Hybrid HIPS"&amp;"_"&amp;L$4&amp;"_"&amp;$E22,'Turkus Index'!$A:$D,4,FALSE)),"NA",VLOOKUP("Hybrid HIPS"&amp;"_"&amp;L$4&amp;"_"&amp;$E22,'Turkus Index'!$A:$D,4,FALSE))</f>
        <v>NA</v>
      </c>
      <c r="M22" s="14" t="str">
        <f>IF(ISERROR(VLOOKUP("Hybrid HIPS"&amp;"_"&amp;M$4&amp;"_"&amp;$E22,'Turkus Index'!$A:$D,4,FALSE)),"NA",VLOOKUP("Hybrid HIPS"&amp;"_"&amp;M$4&amp;"_"&amp;$E22,'Turkus Index'!$A:$D,4,FALSE))</f>
        <v>NA</v>
      </c>
      <c r="N22" s="14" t="str">
        <f>IF(ISERROR(VLOOKUP("Hybrid HIPS"&amp;"_"&amp;N$4&amp;"_"&amp;$E22,'Turkus Index'!$A:$D,4,FALSE)),"NA",VLOOKUP("Hybrid HIPS"&amp;"_"&amp;N$4&amp;"_"&amp;$E22,'Turkus Index'!$A:$D,4,FALSE))</f>
        <v>NA</v>
      </c>
      <c r="O22" s="14" t="str">
        <f>IF(ISERROR(VLOOKUP("Hybrid HIPS"&amp;"_"&amp;O$4&amp;"_"&amp;$E22,'Turkus Index'!$A:$D,4,FALSE)),"NA",VLOOKUP("Hybrid HIPS"&amp;"_"&amp;O$4&amp;"_"&amp;$E22,'Turkus Index'!$A:$D,4,FALSE))</f>
        <v>NA</v>
      </c>
      <c r="P22" s="14" t="str">
        <f>IF(ISERROR(VLOOKUP("Hybrid HIPS"&amp;"_"&amp;P$4&amp;"_"&amp;$E22,'Turkus Index'!$A:$D,4,FALSE)),"NA",VLOOKUP("Hybrid HIPS"&amp;"_"&amp;P$4&amp;"_"&amp;$E22,'Turkus Index'!$A:$D,4,FALSE))</f>
        <v>NA</v>
      </c>
      <c r="Q22" s="14" t="str">
        <f>IF(ISERROR(VLOOKUP("Hybrid HIPS"&amp;"_"&amp;Q$4&amp;"_"&amp;$E22,'Turkus Index'!$A:$D,4,FALSE)),"NA",VLOOKUP("Hybrid HIPS"&amp;"_"&amp;Q$4&amp;"_"&amp;$E22,'Turkus Index'!$A:$D,4,FALSE))</f>
        <v>NA</v>
      </c>
      <c r="R22" s="14" t="str">
        <f>IF(ISERROR(VLOOKUP("Hybrid HIPS"&amp;"_"&amp;R$4&amp;"_"&amp;$E22,'Turkus Index'!$A:$D,4,FALSE)),"NA",VLOOKUP("Hybrid HIPS"&amp;"_"&amp;R$4&amp;"_"&amp;$E22,'Turkus Index'!$A:$D,4,FALSE))</f>
        <v>NA</v>
      </c>
      <c r="S22" s="14" t="str">
        <f>IF(ISERROR(VLOOKUP("Hybrid HIPS"&amp;"_"&amp;S$4&amp;"_"&amp;$E22,'Turkus Index'!$A:$D,4,FALSE)),"NA",VLOOKUP("Hybrid HIPS"&amp;"_"&amp;S$4&amp;"_"&amp;$E22,'Turkus Index'!$A:$D,4,FALSE))</f>
        <v>NA</v>
      </c>
      <c r="T22" s="14" t="str">
        <f>IF(ISERROR(VLOOKUP("Hybrid HIPS"&amp;"_"&amp;T$4&amp;"_"&amp;$E22,'Turkus Index'!$A:$D,4,FALSE)),"NA",VLOOKUP("Hybrid HIPS"&amp;"_"&amp;T$4&amp;"_"&amp;$E22,'Turkus Index'!$A:$D,4,FALSE))</f>
        <v>NA</v>
      </c>
      <c r="U22" s="14" t="str">
        <f>IF(ISERROR(VLOOKUP("Hybrid HIPS"&amp;"_"&amp;U$4&amp;"_"&amp;$E22,'Turkus Index'!$A:$D,4,FALSE)),"NA",VLOOKUP("Hybrid HIPS"&amp;"_"&amp;U$4&amp;"_"&amp;$E22,'Turkus Index'!$A:$D,4,FALSE))</f>
        <v>NA</v>
      </c>
      <c r="V22" s="14" t="str">
        <f>IF(ISERROR(VLOOKUP("Hybrid HIPS"&amp;"_"&amp;V$4&amp;"_"&amp;$E22,'Turkus Index'!$A:$D,4,FALSE)),"NA",VLOOKUP("Hybrid HIPS"&amp;"_"&amp;V$4&amp;"_"&amp;$E22,'Turkus Index'!$A:$D,4,FALSE))</f>
        <v>NA</v>
      </c>
      <c r="W22" s="14" t="str">
        <f>IF(ISERROR(VLOOKUP("Hybrid HIPS"&amp;"_"&amp;W$4&amp;"_"&amp;$E22,'Turkus Index'!$A:$D,4,FALSE)),"NA",VLOOKUP("Hybrid HIPS"&amp;"_"&amp;W$4&amp;"_"&amp;$E22,'Turkus Index'!$A:$D,4,FALSE))</f>
        <v>NA</v>
      </c>
      <c r="X22" s="19" t="str">
        <f>IF(ISERROR(VLOOKUP("Hybrid HIPS"&amp;"_"&amp;X$4&amp;"_"&amp;$E22,'Turkus Index'!$A:$D,4,FALSE)),"NA",VLOOKUP("Hybrid HIPS"&amp;"_"&amp;X$4&amp;"_"&amp;$E22,'Turkus Index'!$A:$D,4,FALSE))</f>
        <v>NA</v>
      </c>
      <c r="Y22" s="30">
        <f>IF(ISERROR(VLOOKUP("Hybrid HIPS"&amp;"_"&amp;Y$4&amp;"_"&amp;$E22,'Turkus Index'!$A:$D,4,FALSE)),"NA",VLOOKUP("Hybrid HIPS"&amp;"_"&amp;Y$4&amp;"_"&amp;$E22,'Turkus Index'!$A:$D,4,FALSE))</f>
        <v>116</v>
      </c>
      <c r="Z22" s="31">
        <f>IF(ISERROR(VLOOKUP("Hybrid HIPS"&amp;"_"&amp;Z$4&amp;"_"&amp;$E22,'Turkus Index'!$A:$D,4,FALSE)),"NA",VLOOKUP("Hybrid HIPS"&amp;"_"&amp;Z$4&amp;"_"&amp;$E22,'Turkus Index'!$A:$D,4,FALSE))</f>
        <v>115</v>
      </c>
      <c r="AA22" s="2">
        <v>25</v>
      </c>
      <c r="AB22" s="2"/>
      <c r="AC22"/>
      <c r="AD22"/>
      <c r="AE22"/>
      <c r="AH22">
        <v>68</v>
      </c>
      <c r="AI22" s="69" t="s">
        <v>545</v>
      </c>
      <c r="AJ22" s="69"/>
      <c r="AK22" s="139">
        <v>460</v>
      </c>
      <c r="AL22" s="140"/>
      <c r="AM22" s="139">
        <v>459</v>
      </c>
      <c r="AN22" s="140"/>
      <c r="AO22" s="139">
        <v>458</v>
      </c>
      <c r="AP22" s="140"/>
      <c r="AQ22" s="139">
        <v>457</v>
      </c>
      <c r="AR22" s="140"/>
      <c r="AS22" s="139">
        <v>456</v>
      </c>
      <c r="AT22" s="140"/>
      <c r="AU22" s="139">
        <v>455</v>
      </c>
      <c r="AV22" s="140"/>
      <c r="AW22" s="139">
        <v>454</v>
      </c>
      <c r="AX22" s="140"/>
      <c r="AY22" s="139">
        <v>453</v>
      </c>
      <c r="AZ22" s="140"/>
      <c r="BA22" s="139">
        <v>452</v>
      </c>
      <c r="BB22" s="140"/>
      <c r="BC22" s="139">
        <v>451</v>
      </c>
      <c r="BD22" s="140"/>
      <c r="BE22" s="69" t="s">
        <v>545</v>
      </c>
      <c r="BF22" s="69"/>
      <c r="BG22"/>
      <c r="BH22"/>
      <c r="BI22"/>
      <c r="BJ22"/>
      <c r="BK22"/>
      <c r="BL22"/>
      <c r="BM22"/>
      <c r="BN22"/>
      <c r="BO22"/>
      <c r="BP22"/>
      <c r="BQ22"/>
      <c r="BR22"/>
      <c r="BS22"/>
      <c r="BT22" s="2"/>
      <c r="BU22" s="2">
        <v>25</v>
      </c>
      <c r="BV22" s="14" t="str">
        <f>IF(ISERROR(VLOOKUP("Hybrid HIPS"&amp;"_"&amp;BV$4&amp;"_"&amp;$E22,'Turkus Index'!$A:$D,4,FALSE)),"NA",VLOOKUP("Hybrid HIPS"&amp;"_"&amp;BV$4&amp;"_"&amp;$E22,'Turkus Index'!$A:$D,4,FALSE))</f>
        <v>NA</v>
      </c>
      <c r="BW22" s="14" t="str">
        <f>IF(ISERROR(VLOOKUP("Hybrid HIPS"&amp;"_"&amp;BW$4&amp;"_"&amp;$E22,'Turkus Index'!$A:$D,4,FALSE)),"NA",VLOOKUP("Hybrid HIPS"&amp;"_"&amp;BW$4&amp;"_"&amp;$E22,'Turkus Index'!$A:$D,4,FALSE))</f>
        <v>NA</v>
      </c>
      <c r="BX22" s="14" t="str">
        <f>IF(ISERROR(VLOOKUP("Hybrid HIPS"&amp;"_"&amp;BX$4&amp;"_"&amp;$E22,'Turkus Index'!$A:$D,4,FALSE)),"NA",VLOOKUP("Hybrid HIPS"&amp;"_"&amp;BX$4&amp;"_"&amp;$E22,'Turkus Index'!$A:$D,4,FALSE))</f>
        <v>NA</v>
      </c>
      <c r="BY22" s="14" t="str">
        <f>IF(ISERROR(VLOOKUP("Hybrid HIPS"&amp;"_"&amp;BY$4&amp;"_"&amp;$E22,'Turkus Index'!$A:$D,4,FALSE)),"NA",VLOOKUP("Hybrid HIPS"&amp;"_"&amp;BY$4&amp;"_"&amp;$E22,'Turkus Index'!$A:$D,4,FALSE))</f>
        <v>NA</v>
      </c>
      <c r="BZ22" s="14" t="str">
        <f>IF(ISERROR(VLOOKUP("Hybrid HIPS"&amp;"_"&amp;BZ$4&amp;"_"&amp;$E22,'Turkus Index'!$A:$D,4,FALSE)),"NA",VLOOKUP("Hybrid HIPS"&amp;"_"&amp;BZ$4&amp;"_"&amp;$E22,'Turkus Index'!$A:$D,4,FALSE))</f>
        <v>NA</v>
      </c>
      <c r="CA22" s="14" t="str">
        <f>IF(ISERROR(VLOOKUP("Hybrid HIPS"&amp;"_"&amp;CA$4&amp;"_"&amp;$E22,'Turkus Index'!$A:$D,4,FALSE)),"NA",VLOOKUP("Hybrid HIPS"&amp;"_"&amp;CA$4&amp;"_"&amp;$E22,'Turkus Index'!$A:$D,4,FALSE))</f>
        <v>NA</v>
      </c>
      <c r="CB22" s="14" t="str">
        <f>IF(ISERROR(VLOOKUP("Hybrid HIPS"&amp;"_"&amp;CB$4&amp;"_"&amp;$E22,'Turkus Index'!$A:$D,4,FALSE)),"NA",VLOOKUP("Hybrid HIPS"&amp;"_"&amp;CB$4&amp;"_"&amp;$E22,'Turkus Index'!$A:$D,4,FALSE))</f>
        <v>NA</v>
      </c>
      <c r="CC22" s="14" t="str">
        <f>IF(ISERROR(VLOOKUP("Hybrid HIPS"&amp;"_"&amp;CC$4&amp;"_"&amp;$E22,'Turkus Index'!$A:$D,4,FALSE)),"NA",VLOOKUP("Hybrid HIPS"&amp;"_"&amp;CC$4&amp;"_"&amp;$E22,'Turkus Index'!$A:$D,4,FALSE))</f>
        <v>NA</v>
      </c>
      <c r="CD22" s="14" t="str">
        <f>IF(ISERROR(VLOOKUP("Hybrid HIPS"&amp;"_"&amp;CD$4&amp;"_"&amp;$E22,'Turkus Index'!$A:$D,4,FALSE)),"NA",VLOOKUP("Hybrid HIPS"&amp;"_"&amp;CD$4&amp;"_"&amp;$E22,'Turkus Index'!$A:$D,4,FALSE))</f>
        <v>NA</v>
      </c>
      <c r="CE22" s="14" t="str">
        <f>IF(ISERROR(VLOOKUP("Hybrid HIPS"&amp;"_"&amp;CE$4&amp;"_"&amp;$E22,'Turkus Index'!$A:$D,4,FALSE)),"NA",VLOOKUP("Hybrid HIPS"&amp;"_"&amp;CE$4&amp;"_"&amp;$E22,'Turkus Index'!$A:$D,4,FALSE))</f>
        <v>NA</v>
      </c>
      <c r="CF22" s="14" t="str">
        <f>IF(ISERROR(VLOOKUP("Hybrid HIPS"&amp;"_"&amp;CF$4&amp;"_"&amp;$E22,'Turkus Index'!$A:$D,4,FALSE)),"NA",VLOOKUP("Hybrid HIPS"&amp;"_"&amp;CF$4&amp;"_"&amp;$E22,'Turkus Index'!$A:$D,4,FALSE))</f>
        <v>NA</v>
      </c>
      <c r="CG22" s="14" t="str">
        <f>IF(ISERROR(VLOOKUP("Hybrid HIPS"&amp;"_"&amp;CG$4&amp;"_"&amp;$E22,'Turkus Index'!$A:$D,4,FALSE)),"NA",VLOOKUP("Hybrid HIPS"&amp;"_"&amp;CG$4&amp;"_"&amp;$E22,'Turkus Index'!$A:$D,4,FALSE))</f>
        <v>NA</v>
      </c>
      <c r="CH22" s="14" t="str">
        <f>IF(ISERROR(VLOOKUP("Hybrid HIPS"&amp;"_"&amp;CH$4&amp;"_"&amp;$E22,'Turkus Index'!$A:$D,4,FALSE)),"NA",VLOOKUP("Hybrid HIPS"&amp;"_"&amp;CH$4&amp;"_"&amp;$E22,'Turkus Index'!$A:$D,4,FALSE))</f>
        <v>NA</v>
      </c>
      <c r="CI22" s="14" t="str">
        <f>IF(ISERROR(VLOOKUP("Hybrid HIPS"&amp;"_"&amp;CI$4&amp;"_"&amp;$E22,'Turkus Index'!$A:$D,4,FALSE)),"NA",VLOOKUP("Hybrid HIPS"&amp;"_"&amp;CI$4&amp;"_"&amp;$E22,'Turkus Index'!$A:$D,4,FALSE))</f>
        <v>NA</v>
      </c>
      <c r="CJ22" s="14" t="str">
        <f>IF(ISERROR(VLOOKUP("Hybrid HIPS"&amp;"_"&amp;CJ$4&amp;"_"&amp;$E22,'Turkus Index'!$A:$D,4,FALSE)),"NA",VLOOKUP("Hybrid HIPS"&amp;"_"&amp;CJ$4&amp;"_"&amp;$E22,'Turkus Index'!$A:$D,4,FALSE))</f>
        <v>NA</v>
      </c>
      <c r="CK22" s="14" t="str">
        <f>IF(ISERROR(VLOOKUP("Hybrid HIPS"&amp;"_"&amp;CK$4&amp;"_"&amp;$E22,'Turkus Index'!$A:$D,4,FALSE)),"NA",VLOOKUP("Hybrid HIPS"&amp;"_"&amp;CK$4&amp;"_"&amp;$E22,'Turkus Index'!$A:$D,4,FALSE))</f>
        <v>NA</v>
      </c>
      <c r="CL22" s="14" t="str">
        <f>IF(ISERROR(VLOOKUP("Hybrid HIPS"&amp;"_"&amp;CL$4&amp;"_"&amp;$E22,'Turkus Index'!$A:$D,4,FALSE)),"NA",VLOOKUP("Hybrid HIPS"&amp;"_"&amp;CL$4&amp;"_"&amp;$E22,'Turkus Index'!$A:$D,4,FALSE))</f>
        <v>NA</v>
      </c>
      <c r="CM22" s="14" t="str">
        <f>IF(ISERROR(VLOOKUP("Hybrid HIPS"&amp;"_"&amp;CM$4&amp;"_"&amp;$E22,'Turkus Index'!$A:$D,4,FALSE)),"NA",VLOOKUP("Hybrid HIPS"&amp;"_"&amp;CM$4&amp;"_"&amp;$E22,'Turkus Index'!$A:$D,4,FALSE))</f>
        <v>NA</v>
      </c>
      <c r="CN22" s="14" t="str">
        <f>IF(ISERROR(VLOOKUP("Hybrid HIPS"&amp;"_"&amp;CN$4&amp;"_"&amp;$E22,'Turkus Index'!$A:$D,4,FALSE)),"NA",VLOOKUP("Hybrid HIPS"&amp;"_"&amp;CN$4&amp;"_"&amp;$E22,'Turkus Index'!$A:$D,4,FALSE))</f>
        <v>NA</v>
      </c>
      <c r="CO22" s="14" t="str">
        <f t="shared" ref="CO22:CP38" si="162">CO$4&amp;"_"&amp;$BU22</f>
        <v>20_25</v>
      </c>
      <c r="CP22" s="14" t="str">
        <f t="shared" si="162"/>
        <v>21_25</v>
      </c>
      <c r="CQ22" s="2">
        <v>25</v>
      </c>
      <c r="CR22" s="2"/>
      <c r="CS22"/>
      <c r="CT22"/>
      <c r="CU22"/>
      <c r="CX22">
        <v>68</v>
      </c>
      <c r="CY22" s="69" t="s">
        <v>545</v>
      </c>
      <c r="CZ22" s="69"/>
      <c r="DA22" s="136" t="str">
        <f t="shared" si="30"/>
        <v>2_68</v>
      </c>
      <c r="DB22" s="137"/>
      <c r="DC22" s="136" t="str">
        <f t="shared" si="2"/>
        <v>3_68</v>
      </c>
      <c r="DD22" s="137"/>
      <c r="DE22" s="136" t="str">
        <f t="shared" si="3"/>
        <v>4_68</v>
      </c>
      <c r="DF22" s="137"/>
      <c r="DG22" s="136" t="str">
        <f t="shared" si="4"/>
        <v>5_68</v>
      </c>
      <c r="DH22" s="137"/>
      <c r="DI22" s="136" t="str">
        <f t="shared" si="5"/>
        <v>6_68</v>
      </c>
      <c r="DJ22" s="137"/>
      <c r="DK22" s="136" t="str">
        <f t="shared" si="6"/>
        <v>7_68</v>
      </c>
      <c r="DL22" s="137"/>
      <c r="DM22" s="136" t="str">
        <f t="shared" si="7"/>
        <v>8_68</v>
      </c>
      <c r="DN22" s="137"/>
      <c r="DO22" s="136" t="str">
        <f t="shared" si="8"/>
        <v>9_68</v>
      </c>
      <c r="DP22" s="137"/>
      <c r="DQ22" s="136" t="str">
        <f t="shared" si="9"/>
        <v>10_68</v>
      </c>
      <c r="DR22" s="137"/>
      <c r="DS22" s="136" t="str">
        <f t="shared" si="10"/>
        <v>11_68</v>
      </c>
      <c r="DT22" s="137"/>
      <c r="DY22" s="2"/>
      <c r="DZ22" s="2">
        <v>25</v>
      </c>
      <c r="EA22" s="14" t="str">
        <f>IF(BV22="NA","",VLOOKUP(BV22,'[1]Missouri Vall Determining Order'!$V:$Z,6,FALSE))</f>
        <v/>
      </c>
      <c r="EB22" s="14" t="str">
        <f>IF(BW22="NA","",VLOOKUP(BW22,'[1]Missouri Vall Determining Order'!$V:$Z,6,FALSE))</f>
        <v/>
      </c>
      <c r="EC22" s="14" t="str">
        <f>IF(BX22="NA","",VLOOKUP(BX22,'[1]Missouri Vall Determining Order'!$V:$Z,6,FALSE))</f>
        <v/>
      </c>
      <c r="ED22" s="14" t="str">
        <f>IF(BY22="NA","",VLOOKUP(BY22,'[1]Missouri Vall Determining Order'!$V:$Z,6,FALSE))</f>
        <v/>
      </c>
      <c r="EE22" s="14" t="str">
        <f>IF(BZ22="NA","",VLOOKUP(BZ22,'[1]Missouri Vall Determining Order'!$V:$Z,6,FALSE))</f>
        <v/>
      </c>
      <c r="EF22" s="14" t="str">
        <f>IF(CA22="NA","",VLOOKUP(CA22,'[1]Missouri Vall Determining Order'!$V:$Z,6,FALSE))</f>
        <v/>
      </c>
      <c r="EG22" s="14" t="str">
        <f>IF(CB22="NA","",VLOOKUP(CB22,'[1]Missouri Vall Determining Order'!$V:$Z,6,FALSE))</f>
        <v/>
      </c>
      <c r="EH22" s="14" t="str">
        <f>IF(CC22="NA","",VLOOKUP(CC22,'[1]Missouri Vall Determining Order'!$V:$Z,6,FALSE))</f>
        <v/>
      </c>
      <c r="EI22" s="14" t="str">
        <f>IF(CD22="NA","",VLOOKUP(CD22,'[1]Missouri Vall Determining Order'!$V:$Z,6,FALSE))</f>
        <v/>
      </c>
      <c r="EJ22" s="14" t="str">
        <f>IF(CE22="NA","",VLOOKUP(CE22,'[1]Missouri Vall Determining Order'!$V:$Z,6,FALSE))</f>
        <v/>
      </c>
      <c r="EK22" s="14" t="str">
        <f>IF(CF22="NA","",VLOOKUP(CF22,'[1]Missouri Vall Determining Order'!$V:$Z,6,FALSE))</f>
        <v/>
      </c>
      <c r="EL22" s="14" t="str">
        <f>IF(CG22="NA","",VLOOKUP(CG22,'[1]Missouri Vall Determining Order'!$V:$Z,6,FALSE))</f>
        <v/>
      </c>
      <c r="EM22" s="14" t="str">
        <f>IF(CH22="NA","",VLOOKUP(CH22,'[1]Missouri Vall Determining Order'!$V:$Z,6,FALSE))</f>
        <v/>
      </c>
      <c r="EN22" s="14" t="str">
        <f>IF(CI22="NA","",VLOOKUP(CI22,'[1]Missouri Vall Determining Order'!$V:$Z,6,FALSE))</f>
        <v/>
      </c>
      <c r="EO22" s="14" t="str">
        <f>IF(CJ22="NA","",VLOOKUP(CJ22,'[1]Missouri Vall Determining Order'!$V:$Z,6,FALSE))</f>
        <v/>
      </c>
      <c r="EP22" s="14" t="str">
        <f>IF(CK22="NA","",VLOOKUP(CK22,'[1]Missouri Vall Determining Order'!$V:$Z,6,FALSE))</f>
        <v/>
      </c>
      <c r="EQ22" s="14" t="str">
        <f>IF(CL22="NA","",VLOOKUP(CL22,'[1]Missouri Vall Determining Order'!$V:$Z,6,FALSE))</f>
        <v/>
      </c>
      <c r="ER22" s="14" t="str">
        <f>IF(CM22="NA","",VLOOKUP(CM22,'[1]Missouri Vall Determining Order'!$V:$Z,6,FALSE))</f>
        <v/>
      </c>
      <c r="ES22" s="14" t="str">
        <f>IF(CN22="NA","",VLOOKUP(CN22,'[1]Missouri Vall Determining Order'!$V:$Z,6,FALSE))</f>
        <v/>
      </c>
      <c r="ET22" s="14">
        <v>17</v>
      </c>
      <c r="EU22" s="14">
        <v>17</v>
      </c>
      <c r="EV22" s="2">
        <v>25</v>
      </c>
      <c r="EW22" s="2"/>
      <c r="EX22"/>
      <c r="EY22"/>
      <c r="EZ22" s="2"/>
      <c r="FA22" s="2">
        <v>25</v>
      </c>
      <c r="FB22" s="14" t="s">
        <v>629</v>
      </c>
      <c r="FC22" s="14" t="s">
        <v>629</v>
      </c>
      <c r="FD22" s="14" t="s">
        <v>629</v>
      </c>
      <c r="FE22" s="14" t="s">
        <v>629</v>
      </c>
      <c r="FF22" s="14" t="s">
        <v>629</v>
      </c>
      <c r="FG22" s="14" t="s">
        <v>629</v>
      </c>
      <c r="FH22" s="14" t="s">
        <v>629</v>
      </c>
      <c r="FI22" s="14" t="s">
        <v>629</v>
      </c>
      <c r="FJ22" s="14" t="s">
        <v>629</v>
      </c>
      <c r="FK22" s="14" t="s">
        <v>629</v>
      </c>
      <c r="FL22" s="14" t="s">
        <v>629</v>
      </c>
      <c r="FM22" s="14" t="s">
        <v>629</v>
      </c>
      <c r="FN22" s="14" t="s">
        <v>629</v>
      </c>
      <c r="FO22" s="14" t="s">
        <v>629</v>
      </c>
      <c r="FP22" s="14" t="s">
        <v>629</v>
      </c>
      <c r="FQ22" s="14" t="s">
        <v>629</v>
      </c>
      <c r="FR22" s="14" t="s">
        <v>629</v>
      </c>
      <c r="FS22" s="14" t="s">
        <v>629</v>
      </c>
      <c r="FT22" s="14" t="s">
        <v>629</v>
      </c>
      <c r="FU22" s="14">
        <v>19</v>
      </c>
      <c r="FV22" s="14">
        <v>20</v>
      </c>
      <c r="FW22" s="2">
        <v>25</v>
      </c>
      <c r="FX22" s="2"/>
      <c r="FY22"/>
      <c r="GB22">
        <v>68</v>
      </c>
      <c r="GC22" s="69" t="s">
        <v>545</v>
      </c>
      <c r="GD22" s="69"/>
      <c r="GE22" s="136">
        <v>22</v>
      </c>
      <c r="GF22" s="137"/>
      <c r="GG22" s="136">
        <f t="shared" si="11"/>
        <v>23</v>
      </c>
      <c r="GH22" s="137"/>
      <c r="GI22" s="136">
        <f t="shared" si="12"/>
        <v>24</v>
      </c>
      <c r="GJ22" s="137"/>
      <c r="GK22" s="136">
        <f t="shared" si="13"/>
        <v>25</v>
      </c>
      <c r="GL22" s="137"/>
      <c r="GM22" s="136">
        <f t="shared" si="14"/>
        <v>26</v>
      </c>
      <c r="GN22" s="137"/>
      <c r="GO22" s="136">
        <f t="shared" si="15"/>
        <v>27</v>
      </c>
      <c r="GP22" s="137"/>
      <c r="GQ22" s="136">
        <f t="shared" si="16"/>
        <v>28</v>
      </c>
      <c r="GR22" s="137"/>
      <c r="GS22" s="136">
        <f t="shared" si="17"/>
        <v>29</v>
      </c>
      <c r="GT22" s="137"/>
      <c r="GU22" s="136">
        <f t="shared" si="18"/>
        <v>30</v>
      </c>
      <c r="GV22" s="137"/>
      <c r="GW22" s="136">
        <f t="shared" si="19"/>
        <v>31</v>
      </c>
      <c r="GX22" s="137"/>
      <c r="HF22">
        <v>68</v>
      </c>
      <c r="HG22" s="69" t="s">
        <v>545</v>
      </c>
      <c r="HH22" s="69"/>
      <c r="HI22" s="136">
        <v>66</v>
      </c>
      <c r="HJ22" s="137"/>
      <c r="HK22" s="136">
        <v>66</v>
      </c>
      <c r="HL22" s="137"/>
      <c r="HM22" s="136">
        <v>66</v>
      </c>
      <c r="HN22" s="137"/>
      <c r="HO22" s="136">
        <v>66</v>
      </c>
      <c r="HP22" s="137"/>
      <c r="HQ22" s="136">
        <v>66</v>
      </c>
      <c r="HR22" s="137"/>
      <c r="HS22" s="136">
        <v>66</v>
      </c>
      <c r="HT22" s="137"/>
      <c r="HU22" s="136">
        <v>66</v>
      </c>
      <c r="HV22" s="137"/>
      <c r="HW22" s="136">
        <v>66</v>
      </c>
      <c r="HX22" s="137"/>
      <c r="HY22" s="136">
        <v>66</v>
      </c>
      <c r="HZ22" s="137"/>
      <c r="IA22" s="136">
        <v>66</v>
      </c>
      <c r="IB22" s="137"/>
      <c r="IC22" t="str">
        <f t="shared" si="31"/>
        <v>Same</v>
      </c>
      <c r="IJ22" s="2"/>
      <c r="IK22" s="2">
        <v>25</v>
      </c>
      <c r="IL22" s="14" t="str">
        <f>IF(ISERROR(VLOOKUP("Hybrid HIPS_"&amp;IL$4&amp;"_"&amp;$IK22,'Turkus Index'!$A:$D,4,FALSE)),"",VLOOKUP("Hybrid HIPS_"&amp;IL$4&amp;"_"&amp;$IK22,'Turkus Index'!$A:$D,4,FALSE))</f>
        <v/>
      </c>
      <c r="IM22" s="14" t="str">
        <f>IF(ISERROR(VLOOKUP("Hybrid HIPS_"&amp;IM$4&amp;"_"&amp;$IK22,'Turkus Index'!$A:$D,4,FALSE)),"",VLOOKUP("Hybrid HIPS_"&amp;IM$4&amp;"_"&amp;$IK22,'Turkus Index'!$A:$D,4,FALSE))</f>
        <v/>
      </c>
      <c r="IN22" s="14" t="str">
        <f>IF(ISERROR(VLOOKUP("Hybrid HIPS_"&amp;IN$4&amp;"_"&amp;$IK22,'Turkus Index'!$A:$D,4,FALSE)),"",VLOOKUP("Hybrid HIPS_"&amp;IN$4&amp;"_"&amp;$IK22,'Turkus Index'!$A:$D,4,FALSE))</f>
        <v/>
      </c>
      <c r="IO22" s="14" t="str">
        <f>IF(ISERROR(VLOOKUP("Hybrid HIPS_"&amp;IO$4&amp;"_"&amp;$IK22,'Turkus Index'!$A:$D,4,FALSE)),"",VLOOKUP("Hybrid HIPS_"&amp;IO$4&amp;"_"&amp;$IK22,'Turkus Index'!$A:$D,4,FALSE))</f>
        <v/>
      </c>
      <c r="IP22" s="14" t="str">
        <f>IF(ISERROR(VLOOKUP("Hybrid HIPS_"&amp;IP$4&amp;"_"&amp;$IK22,'Turkus Index'!$A:$D,4,FALSE)),"",VLOOKUP("Hybrid HIPS_"&amp;IP$4&amp;"_"&amp;$IK22,'Turkus Index'!$A:$D,4,FALSE))</f>
        <v/>
      </c>
      <c r="IQ22" s="14" t="str">
        <f>IF(ISERROR(VLOOKUP("Hybrid HIPS_"&amp;IQ$4&amp;"_"&amp;$IK22,'Turkus Index'!$A:$D,4,FALSE)),"",VLOOKUP("Hybrid HIPS_"&amp;IQ$4&amp;"_"&amp;$IK22,'Turkus Index'!$A:$D,4,FALSE))</f>
        <v/>
      </c>
      <c r="IR22" s="14" t="str">
        <f>IF(ISERROR(VLOOKUP("Hybrid HIPS_"&amp;IR$4&amp;"_"&amp;$IK22,'Turkus Index'!$A:$D,4,FALSE)),"",VLOOKUP("Hybrid HIPS_"&amp;IR$4&amp;"_"&amp;$IK22,'Turkus Index'!$A:$D,4,FALSE))</f>
        <v/>
      </c>
      <c r="IS22" s="14" t="str">
        <f>IF(ISERROR(VLOOKUP("Hybrid HIPS_"&amp;IS$4&amp;"_"&amp;$IK22,'Turkus Index'!$A:$D,4,FALSE)),"",VLOOKUP("Hybrid HIPS_"&amp;IS$4&amp;"_"&amp;$IK22,'Turkus Index'!$A:$D,4,FALSE))</f>
        <v/>
      </c>
      <c r="IT22" s="14" t="str">
        <f>IF(ISERROR(VLOOKUP("Hybrid HIPS_"&amp;IT$4&amp;"_"&amp;$IK22,'Turkus Index'!$A:$D,4,FALSE)),"",VLOOKUP("Hybrid HIPS_"&amp;IT$4&amp;"_"&amp;$IK22,'Turkus Index'!$A:$D,4,FALSE))</f>
        <v/>
      </c>
      <c r="IU22" s="14" t="str">
        <f>IF(ISERROR(VLOOKUP("Hybrid HIPS_"&amp;IU$4&amp;"_"&amp;$IK22,'Turkus Index'!$A:$D,4,FALSE)),"",VLOOKUP("Hybrid HIPS_"&amp;IU$4&amp;"_"&amp;$IK22,'Turkus Index'!$A:$D,4,FALSE))</f>
        <v/>
      </c>
      <c r="IV22" s="14" t="str">
        <f>IF(ISERROR(VLOOKUP("Hybrid HIPS_"&amp;IV$4&amp;"_"&amp;$IK22,'Turkus Index'!$A:$D,4,FALSE)),"",VLOOKUP("Hybrid HIPS_"&amp;IV$4&amp;"_"&amp;$IK22,'Turkus Index'!$A:$D,4,FALSE))</f>
        <v/>
      </c>
      <c r="IW22" s="14" t="str">
        <f>IF(ISERROR(VLOOKUP("Hybrid HIPS_"&amp;IW$4&amp;"_"&amp;$IK22,'Turkus Index'!$A:$D,4,FALSE)),"",VLOOKUP("Hybrid HIPS_"&amp;IW$4&amp;"_"&amp;$IK22,'Turkus Index'!$A:$D,4,FALSE))</f>
        <v/>
      </c>
      <c r="IX22" s="14" t="str">
        <f>IF(ISERROR(VLOOKUP("Hybrid HIPS_"&amp;IX$4&amp;"_"&amp;$IK22,'Turkus Index'!$A:$D,4,FALSE)),"",VLOOKUP("Hybrid HIPS_"&amp;IX$4&amp;"_"&amp;$IK22,'Turkus Index'!$A:$D,4,FALSE))</f>
        <v/>
      </c>
      <c r="IY22" s="14" t="str">
        <f>IF(ISERROR(VLOOKUP("Hybrid HIPS_"&amp;IY$4&amp;"_"&amp;$IK22,'Turkus Index'!$A:$D,4,FALSE)),"",VLOOKUP("Hybrid HIPS_"&amp;IY$4&amp;"_"&amp;$IK22,'Turkus Index'!$A:$D,4,FALSE))</f>
        <v/>
      </c>
      <c r="IZ22" s="14" t="str">
        <f>IF(ISERROR(VLOOKUP("Hybrid HIPS_"&amp;IZ$4&amp;"_"&amp;$IK22,'Turkus Index'!$A:$D,4,FALSE)),"",VLOOKUP("Hybrid HIPS_"&amp;IZ$4&amp;"_"&amp;$IK22,'Turkus Index'!$A:$D,4,FALSE))</f>
        <v/>
      </c>
      <c r="JA22" s="14" t="str">
        <f>IF(ISERROR(VLOOKUP("Hybrid HIPS_"&amp;JA$4&amp;"_"&amp;$IK22,'Turkus Index'!$A:$D,4,FALSE)),"",VLOOKUP("Hybrid HIPS_"&amp;JA$4&amp;"_"&amp;$IK22,'Turkus Index'!$A:$D,4,FALSE))</f>
        <v/>
      </c>
      <c r="JB22" s="14" t="str">
        <f>IF(ISERROR(VLOOKUP("Hybrid HIPS_"&amp;JB$4&amp;"_"&amp;$IK22,'Turkus Index'!$A:$D,4,FALSE)),"",VLOOKUP("Hybrid HIPS_"&amp;JB$4&amp;"_"&amp;$IK22,'Turkus Index'!$A:$D,4,FALSE))</f>
        <v/>
      </c>
      <c r="JC22" s="14" t="str">
        <f>IF(ISERROR(VLOOKUP("Hybrid HIPS_"&amp;JC$4&amp;"_"&amp;$IK22,'Turkus Index'!$A:$D,4,FALSE)),"",VLOOKUP("Hybrid HIPS_"&amp;JC$4&amp;"_"&amp;$IK22,'Turkus Index'!$A:$D,4,FALSE))</f>
        <v/>
      </c>
      <c r="JD22" s="14" t="str">
        <f>IF(ISERROR(VLOOKUP("Hybrid HIPS_"&amp;JD$4&amp;"_"&amp;$IK22,'Turkus Index'!$A:$D,4,FALSE)),"",VLOOKUP("Hybrid HIPS_"&amp;JD$4&amp;"_"&amp;$IK22,'Turkus Index'!$A:$D,4,FALSE))</f>
        <v/>
      </c>
      <c r="JE22" s="14">
        <f>IF(ISERROR(VLOOKUP("Hybrid HIPS_"&amp;JE$4&amp;"_"&amp;$IK22,'Turkus Index'!$A:$D,4,FALSE)),"",VLOOKUP("Hybrid HIPS_"&amp;JE$4&amp;"_"&amp;$IK22,'Turkus Index'!$A:$D,4,FALSE))</f>
        <v>116</v>
      </c>
      <c r="JF22" s="14">
        <f>IF(ISERROR(VLOOKUP("Hybrid HIPS_"&amp;JF$4&amp;"_"&amp;$IK22,'Turkus Index'!$A:$D,4,FALSE)),"",VLOOKUP("Hybrid HIPS_"&amp;JF$4&amp;"_"&amp;$IK22,'Turkus Index'!$A:$D,4,FALSE))</f>
        <v>115</v>
      </c>
      <c r="JG22" s="2">
        <v>25</v>
      </c>
      <c r="JH22" s="2"/>
      <c r="JI22"/>
      <c r="JL22">
        <v>68</v>
      </c>
      <c r="JM22" s="69" t="s">
        <v>545</v>
      </c>
      <c r="JN22" s="69"/>
      <c r="JO22" s="136">
        <f>IF(ISERROR(VLOOKUP("Inbred HIPS_"&amp;JO$4&amp;"_"&amp;$JL22,'Turkus Index'!$A:$D,4,FALSE)),"",VLOOKUP("inbred HIPS_"&amp;JO$4&amp;"_"&amp;$JL22,'Turkus Index'!$A:$D,4,FALSE))</f>
        <v>460</v>
      </c>
      <c r="JP22" s="137"/>
      <c r="JQ22" s="136">
        <f>IF(ISERROR(VLOOKUP("Inbred HIPS_"&amp;JQ$4&amp;"_"&amp;$JL22,'Turkus Index'!$A:$D,4,FALSE)),"",VLOOKUP("inbred HIPS_"&amp;JQ$4&amp;"_"&amp;$JL22,'Turkus Index'!$A:$D,4,FALSE))</f>
        <v>459</v>
      </c>
      <c r="JR22" s="137"/>
      <c r="JS22" s="136">
        <f>IF(ISERROR(VLOOKUP("Inbred HIPS_"&amp;JS$4&amp;"_"&amp;$JL22,'Turkus Index'!$A:$D,4,FALSE)),"",VLOOKUP("inbred HIPS_"&amp;JS$4&amp;"_"&amp;$JL22,'Turkus Index'!$A:$D,4,FALSE))</f>
        <v>458</v>
      </c>
      <c r="JT22" s="137"/>
      <c r="JU22" s="136">
        <f>IF(ISERROR(VLOOKUP("Inbred HIPS_"&amp;JU$4&amp;"_"&amp;$JL22,'Turkus Index'!$A:$D,4,FALSE)),"",VLOOKUP("inbred HIPS_"&amp;JU$4&amp;"_"&amp;$JL22,'Turkus Index'!$A:$D,4,FALSE))</f>
        <v>457</v>
      </c>
      <c r="JV22" s="137"/>
      <c r="JW22" s="136">
        <f>IF(ISERROR(VLOOKUP("Inbred HIPS_"&amp;JW$4&amp;"_"&amp;$JL22,'Turkus Index'!$A:$D,4,FALSE)),"",VLOOKUP("inbred HIPS_"&amp;JW$4&amp;"_"&amp;$JL22,'Turkus Index'!$A:$D,4,FALSE))</f>
        <v>456</v>
      </c>
      <c r="JX22" s="137"/>
      <c r="JY22" s="136">
        <f>IF(ISERROR(VLOOKUP("Inbred HIPS_"&amp;JY$4&amp;"_"&amp;$JL22,'Turkus Index'!$A:$D,4,FALSE)),"",VLOOKUP("inbred HIPS_"&amp;JY$4&amp;"_"&amp;$JL22,'Turkus Index'!$A:$D,4,FALSE))</f>
        <v>455</v>
      </c>
      <c r="JZ22" s="137"/>
      <c r="KA22" s="136">
        <f>IF(ISERROR(VLOOKUP("Inbred HIPS_"&amp;KA$4&amp;"_"&amp;$JL22,'Turkus Index'!$A:$D,4,FALSE)),"",VLOOKUP("inbred HIPS_"&amp;KA$4&amp;"_"&amp;$JL22,'Turkus Index'!$A:$D,4,FALSE))</f>
        <v>454</v>
      </c>
      <c r="KB22" s="137"/>
      <c r="KC22" s="136">
        <f>IF(ISERROR(VLOOKUP("Inbred HIPS_"&amp;KC$4&amp;"_"&amp;$JL22,'Turkus Index'!$A:$D,4,FALSE)),"",VLOOKUP("inbred HIPS_"&amp;KC$4&amp;"_"&amp;$JL22,'Turkus Index'!$A:$D,4,FALSE))</f>
        <v>453</v>
      </c>
      <c r="KD22" s="137"/>
      <c r="KE22" s="136">
        <f>IF(ISERROR(VLOOKUP("Inbred HIPS_"&amp;KE$4&amp;"_"&amp;$JL22,'Turkus Index'!$A:$D,4,FALSE)),"",VLOOKUP("inbred HIPS_"&amp;KE$4&amp;"_"&amp;$JL22,'Turkus Index'!$A:$D,4,FALSE))</f>
        <v>452</v>
      </c>
      <c r="KF22" s="137"/>
      <c r="KG22" s="136">
        <f>IF(ISERROR(VLOOKUP("Inbred HIPS_"&amp;KG$4&amp;"_"&amp;$JL22,'Turkus Index'!$A:$D,4,FALSE)),"",VLOOKUP("inbred HIPS_"&amp;KG$4&amp;"_"&amp;$JL22,'Turkus Index'!$A:$D,4,FALSE))</f>
        <v>451</v>
      </c>
      <c r="KH22" s="137"/>
      <c r="KM22" s="2"/>
      <c r="KN22" s="2">
        <v>25</v>
      </c>
      <c r="KO22" s="14" t="str">
        <f>IF(ISERROR(VLOOKUP("Hybrid HIPS_"&amp;KO$4&amp;"_"&amp;$KN22,'[1]Missouri Valley Hybrid HIPS'!$A:$P,15,FALSE)),"",VLOOKUP("Hybrid HIPS_"&amp;KO$4&amp;"_"&amp;$KN22,'[1]Missouri Valley Hybrid HIPS'!$A:$P,15,FALSE))</f>
        <v/>
      </c>
      <c r="KP22" s="14" t="str">
        <f>IF(ISERROR(VLOOKUP("Hybrid HIPS_"&amp;KP$4&amp;"_"&amp;$KN22,'[1]Missouri Valley Hybrid HIPS'!$A:$P,15,FALSE)),"",VLOOKUP("Hybrid HIPS_"&amp;KP$4&amp;"_"&amp;$KN22,'[1]Missouri Valley Hybrid HIPS'!$A:$P,15,FALSE))</f>
        <v/>
      </c>
      <c r="KQ22" s="14" t="str">
        <f>IF(ISERROR(VLOOKUP("Hybrid HIPS_"&amp;KQ$4&amp;"_"&amp;$KN22,'[1]Missouri Valley Hybrid HIPS'!$A:$P,15,FALSE)),"",VLOOKUP("Hybrid HIPS_"&amp;KQ$4&amp;"_"&amp;$KN22,'[1]Missouri Valley Hybrid HIPS'!$A:$P,15,FALSE))</f>
        <v/>
      </c>
      <c r="KR22" s="14" t="str">
        <f>IF(ISERROR(VLOOKUP("Hybrid HIPS_"&amp;KR$4&amp;"_"&amp;$KN22,'[1]Missouri Valley Hybrid HIPS'!$A:$P,15,FALSE)),"",VLOOKUP("Hybrid HIPS_"&amp;KR$4&amp;"_"&amp;$KN22,'[1]Missouri Valley Hybrid HIPS'!$A:$P,15,FALSE))</f>
        <v/>
      </c>
      <c r="KS22" s="14" t="str">
        <f>IF(ISERROR(VLOOKUP("Hybrid HIPS_"&amp;KS$4&amp;"_"&amp;$KN22,'[1]Missouri Valley Hybrid HIPS'!$A:$P,15,FALSE)),"",VLOOKUP("Hybrid HIPS_"&amp;KS$4&amp;"_"&amp;$KN22,'[1]Missouri Valley Hybrid HIPS'!$A:$P,15,FALSE))</f>
        <v/>
      </c>
      <c r="KT22" s="14" t="str">
        <f>IF(ISERROR(VLOOKUP("Hybrid HIPS_"&amp;KT$4&amp;"_"&amp;$KN22,'[1]Missouri Valley Hybrid HIPS'!$A:$P,15,FALSE)),"",VLOOKUP("Hybrid HIPS_"&amp;KT$4&amp;"_"&amp;$KN22,'[1]Missouri Valley Hybrid HIPS'!$A:$P,15,FALSE))</f>
        <v/>
      </c>
      <c r="KU22" s="14" t="str">
        <f>IF(ISERROR(VLOOKUP("Hybrid HIPS_"&amp;KU$4&amp;"_"&amp;$KN22,'[1]Missouri Valley Hybrid HIPS'!$A:$P,15,FALSE)),"",VLOOKUP("Hybrid HIPS_"&amp;KU$4&amp;"_"&amp;$KN22,'[1]Missouri Valley Hybrid HIPS'!$A:$P,15,FALSE))</f>
        <v/>
      </c>
      <c r="KV22" s="14" t="str">
        <f>IF(ISERROR(VLOOKUP("Hybrid HIPS_"&amp;KV$4&amp;"_"&amp;$KN22,'[1]Missouri Valley Hybrid HIPS'!$A:$P,15,FALSE)),"",VLOOKUP("Hybrid HIPS_"&amp;KV$4&amp;"_"&amp;$KN22,'[1]Missouri Valley Hybrid HIPS'!$A:$P,15,FALSE))</f>
        <v/>
      </c>
      <c r="KW22" s="14" t="str">
        <f>IF(ISERROR(VLOOKUP("Hybrid HIPS_"&amp;KW$4&amp;"_"&amp;$KN22,'[1]Missouri Valley Hybrid HIPS'!$A:$P,15,FALSE)),"",VLOOKUP("Hybrid HIPS_"&amp;KW$4&amp;"_"&amp;$KN22,'[1]Missouri Valley Hybrid HIPS'!$A:$P,15,FALSE))</f>
        <v/>
      </c>
      <c r="KX22" s="14" t="str">
        <f>IF(ISERROR(VLOOKUP("Hybrid HIPS_"&amp;KX$4&amp;"_"&amp;$KN22,'[1]Missouri Valley Hybrid HIPS'!$A:$P,15,FALSE)),"",VLOOKUP("Hybrid HIPS_"&amp;KX$4&amp;"_"&amp;$KN22,'[1]Missouri Valley Hybrid HIPS'!$A:$P,15,FALSE))</f>
        <v/>
      </c>
      <c r="KY22" s="14" t="str">
        <f>IF(ISERROR(VLOOKUP("Hybrid HIPS_"&amp;KY$4&amp;"_"&amp;$KN22,'[1]Missouri Valley Hybrid HIPS'!$A:$P,15,FALSE)),"",VLOOKUP("Hybrid HIPS_"&amp;KY$4&amp;"_"&amp;$KN22,'[1]Missouri Valley Hybrid HIPS'!$A:$P,15,FALSE))</f>
        <v/>
      </c>
      <c r="KZ22" s="14" t="str">
        <f>IF(ISERROR(VLOOKUP("Hybrid HIPS_"&amp;KZ$4&amp;"_"&amp;$KN22,'[1]Missouri Valley Hybrid HIPS'!$A:$P,15,FALSE)),"",VLOOKUP("Hybrid HIPS_"&amp;KZ$4&amp;"_"&amp;$KN22,'[1]Missouri Valley Hybrid HIPS'!$A:$P,15,FALSE))</f>
        <v/>
      </c>
      <c r="LA22" s="14" t="str">
        <f>IF(ISERROR(VLOOKUP("Hybrid HIPS_"&amp;LA$4&amp;"_"&amp;$KN22,'[1]Missouri Valley Hybrid HIPS'!$A:$P,15,FALSE)),"",VLOOKUP("Hybrid HIPS_"&amp;LA$4&amp;"_"&amp;$KN22,'[1]Missouri Valley Hybrid HIPS'!$A:$P,15,FALSE))</f>
        <v/>
      </c>
      <c r="LB22" s="14" t="str">
        <f>IF(ISERROR(VLOOKUP("Hybrid HIPS_"&amp;LB$4&amp;"_"&amp;$KN22,'[1]Missouri Valley Hybrid HIPS'!$A:$P,15,FALSE)),"",VLOOKUP("Hybrid HIPS_"&amp;LB$4&amp;"_"&amp;$KN22,'[1]Missouri Valley Hybrid HIPS'!$A:$P,15,FALSE))</f>
        <v/>
      </c>
      <c r="LC22" s="14" t="str">
        <f>IF(ISERROR(VLOOKUP("Hybrid HIPS_"&amp;LC$4&amp;"_"&amp;$KN22,'[1]Missouri Valley Hybrid HIPS'!$A:$P,15,FALSE)),"",VLOOKUP("Hybrid HIPS_"&amp;LC$4&amp;"_"&amp;$KN22,'[1]Missouri Valley Hybrid HIPS'!$A:$P,15,FALSE))</f>
        <v/>
      </c>
      <c r="LD22" s="14" t="str">
        <f>IF(ISERROR(VLOOKUP("Hybrid HIPS_"&amp;LD$4&amp;"_"&amp;$KN22,'[1]Missouri Valley Hybrid HIPS'!$A:$P,15,FALSE)),"",VLOOKUP("Hybrid HIPS_"&amp;LD$4&amp;"_"&amp;$KN22,'[1]Missouri Valley Hybrid HIPS'!$A:$P,15,FALSE))</f>
        <v/>
      </c>
      <c r="LE22" s="14" t="str">
        <f>IF(ISERROR(VLOOKUP("Hybrid HIPS_"&amp;LE$4&amp;"_"&amp;$KN22,'[1]Missouri Valley Hybrid HIPS'!$A:$P,15,FALSE)),"",VLOOKUP("Hybrid HIPS_"&amp;LE$4&amp;"_"&amp;$KN22,'[1]Missouri Valley Hybrid HIPS'!$A:$P,15,FALSE))</f>
        <v/>
      </c>
      <c r="LF22" s="14" t="str">
        <f>IF(ISERROR(VLOOKUP("Hybrid HIPS_"&amp;LF$4&amp;"_"&amp;$KN22,'[1]Missouri Valley Hybrid HIPS'!$A:$P,15,FALSE)),"",VLOOKUP("Hybrid HIPS_"&amp;LF$4&amp;"_"&amp;$KN22,'[1]Missouri Valley Hybrid HIPS'!$A:$P,15,FALSE))</f>
        <v/>
      </c>
      <c r="LG22" s="14" t="str">
        <f>IF(ISERROR(VLOOKUP("Hybrid HIPS_"&amp;LG$4&amp;"_"&amp;$KN22,'[1]Missouri Valley Hybrid HIPS'!$A:$P,15,FALSE)),"",VLOOKUP("Hybrid HIPS_"&amp;LG$4&amp;"_"&amp;$KN22,'[1]Missouri Valley Hybrid HIPS'!$A:$P,15,FALSE))</f>
        <v/>
      </c>
      <c r="LH22" s="14">
        <f>IF(ISERROR(VLOOKUP("Hybrid HIPS_"&amp;LH$4&amp;"_"&amp;$KN22,'[1]Missouri Valley Hybrid HIPS'!$A:$P,15,FALSE)),"",VLOOKUP("Hybrid HIPS_"&amp;LH$4&amp;"_"&amp;$KN22,'[1]Missouri Valley Hybrid HIPS'!$A:$P,15,FALSE))</f>
        <v>1744148</v>
      </c>
      <c r="LI22" s="14">
        <f>IF(ISERROR(VLOOKUP("Hybrid HIPS_"&amp;LI$4&amp;"_"&amp;$KN22,'[1]Missouri Valley Hybrid HIPS'!$A:$P,15,FALSE)),"",VLOOKUP("Hybrid HIPS_"&amp;LI$4&amp;"_"&amp;$KN22,'[1]Missouri Valley Hybrid HIPS'!$A:$P,15,FALSE))</f>
        <v>1744147</v>
      </c>
      <c r="LJ22" s="2">
        <v>25</v>
      </c>
      <c r="LK22" s="2"/>
      <c r="LL22"/>
      <c r="LO22">
        <v>68</v>
      </c>
      <c r="LP22" s="69"/>
      <c r="LQ22" s="69"/>
      <c r="LR22" s="136">
        <f>IF(ISERROR(VLOOKUP("Inbred HIPS_"&amp;LR$4&amp;"_"&amp;$LO22,'[1]Missouri Valley Inbred HIPS'!$A:$P,15,FALSE)),"",VLOOKUP("Inbred HIPS_"&amp;LR$4&amp;"_"&amp;$LO22,'[1]Missouri Valley Inbred HIPS'!$A:$P,15,FALSE))</f>
        <v>1729728</v>
      </c>
      <c r="LS22" s="137"/>
      <c r="LT22" s="136">
        <f>IF(ISERROR(VLOOKUP("Inbred HIPS_"&amp;LT$4&amp;"_"&amp;$LO22,'[1]Missouri Valley Inbred HIPS'!$A:$P,15,FALSE)),"",VLOOKUP("Inbred HIPS_"&amp;LT$4&amp;"_"&amp;$LO22,'[1]Missouri Valley Inbred HIPS'!$A:$P,15,FALSE))</f>
        <v>1729572</v>
      </c>
      <c r="LU22" s="137"/>
      <c r="LV22" s="136">
        <f>IF(ISERROR(VLOOKUP("Inbred HIPS_"&amp;LV$4&amp;"_"&amp;$LO22,'[1]Missouri Valley Inbred HIPS'!$A:$P,15,FALSE)),"",VLOOKUP("Inbred HIPS_"&amp;LV$4&amp;"_"&amp;$LO22,'[1]Missouri Valley Inbred HIPS'!$A:$P,15,FALSE))</f>
        <v>1729705</v>
      </c>
      <c r="LW22" s="137"/>
      <c r="LX22" s="136">
        <f>IF(ISERROR(VLOOKUP("Inbred HIPS_"&amp;LX$4&amp;"_"&amp;$LO22,'[1]Missouri Valley Inbred HIPS'!$A:$P,15,FALSE)),"",VLOOKUP("Inbred HIPS_"&amp;LX$4&amp;"_"&amp;$LO22,'[1]Missouri Valley Inbred HIPS'!$A:$P,15,FALSE))</f>
        <v>1729681</v>
      </c>
      <c r="LY22" s="137"/>
      <c r="LZ22" s="136">
        <f>IF(ISERROR(VLOOKUP("Inbred HIPS_"&amp;LZ$4&amp;"_"&amp;$LO22,'[1]Missouri Valley Inbred HIPS'!$A:$P,15,FALSE)),"",VLOOKUP("Inbred HIPS_"&amp;LZ$4&amp;"_"&amp;$LO22,'[1]Missouri Valley Inbred HIPS'!$A:$P,15,FALSE))</f>
        <v>1729663</v>
      </c>
      <c r="MA22" s="137"/>
      <c r="MB22" s="136">
        <f>IF(ISERROR(VLOOKUP("Inbred HIPS_"&amp;MB$4&amp;"_"&amp;$LO22,'[1]Missouri Valley Inbred HIPS'!$A:$P,15,FALSE)),"",VLOOKUP("Inbred HIPS_"&amp;MB$4&amp;"_"&amp;$LO22,'[1]Missouri Valley Inbred HIPS'!$A:$P,15,FALSE))</f>
        <v>1729716</v>
      </c>
      <c r="MC22" s="137"/>
      <c r="MD22" s="136">
        <f>IF(ISERROR(VLOOKUP("Inbred HIPS_"&amp;MD$4&amp;"_"&amp;$LO22,'[1]Missouri Valley Inbred HIPS'!$A:$P,15,FALSE)),"",VLOOKUP("Inbred HIPS_"&amp;MD$4&amp;"_"&amp;$LO22,'[1]Missouri Valley Inbred HIPS'!$A:$P,15,FALSE))</f>
        <v>1729448</v>
      </c>
      <c r="ME22" s="137"/>
      <c r="MF22" s="136">
        <f>IF(ISERROR(VLOOKUP("Inbred HIPS_"&amp;MF$4&amp;"_"&amp;$LO22,'[1]Missouri Valley Inbred HIPS'!$A:$P,15,FALSE)),"",VLOOKUP("Inbred HIPS_"&amp;MF$4&amp;"_"&amp;$LO22,'[1]Missouri Valley Inbred HIPS'!$A:$P,15,FALSE))</f>
        <v>1729651</v>
      </c>
      <c r="MG22" s="137"/>
      <c r="MH22" s="136">
        <f>IF(ISERROR(VLOOKUP("Inbred HIPS_"&amp;MH$4&amp;"_"&amp;$LO22,'[1]Missouri Valley Inbred HIPS'!$A:$P,15,FALSE)),"",VLOOKUP("Inbred HIPS_"&amp;MH$4&amp;"_"&amp;$LO22,'[1]Missouri Valley Inbred HIPS'!$A:$P,15,FALSE))</f>
        <v>1729632</v>
      </c>
      <c r="MI22" s="137"/>
      <c r="MJ22" s="136">
        <f>IF(ISERROR(VLOOKUP("Inbred HIPS_"&amp;MJ$4&amp;"_"&amp;$LO22,'[1]Missouri Valley Inbred HIPS'!$A:$P,15,FALSE)),"",VLOOKUP("Inbred HIPS_"&amp;MJ$4&amp;"_"&amp;$LO22,'[1]Missouri Valley Inbred HIPS'!$A:$P,15,FALSE))</f>
        <v>1729455</v>
      </c>
      <c r="MK22" s="137"/>
      <c r="MQ22" s="2"/>
      <c r="MR22" s="2">
        <v>25</v>
      </c>
      <c r="MS22" s="14" t="str">
        <f>IF(ISERROR(VLOOKUP("Hybrid HIPS_"&amp;MS$4&amp;"_"&amp;$KN22,'[1]Missouri Valley Hybrid HIPS'!$A:$P,15,FALSE)),"",VLOOKUP("Hybrid HIPS_"&amp;MS$4&amp;"_"&amp;$KN22,'[1]Missouri Valley Hybrid HIPS'!$A:$P,15,FALSE))</f>
        <v/>
      </c>
      <c r="MT22" s="14" t="str">
        <f>IF(ISERROR(VLOOKUP("Hybrid HIPS_"&amp;MT$4&amp;"_"&amp;$KN22,'[1]Missouri Valley Hybrid HIPS'!$A:$P,15,FALSE)),"",VLOOKUP("Hybrid HIPS_"&amp;MT$4&amp;"_"&amp;$KN22,'[1]Missouri Valley Hybrid HIPS'!$A:$P,15,FALSE))</f>
        <v/>
      </c>
      <c r="MU22" s="14" t="str">
        <f>IF(ISERROR(VLOOKUP("Hybrid HIPS_"&amp;MU$4&amp;"_"&amp;$KN22,'[1]Missouri Valley Hybrid HIPS'!$A:$P,15,FALSE)),"",VLOOKUP("Hybrid HIPS_"&amp;MU$4&amp;"_"&amp;$KN22,'[1]Missouri Valley Hybrid HIPS'!$A:$P,15,FALSE))</f>
        <v/>
      </c>
      <c r="MV22" s="14" t="str">
        <f>IF(ISERROR(VLOOKUP("Hybrid HIPS_"&amp;MV$4&amp;"_"&amp;$KN22,'[1]Missouri Valley Hybrid HIPS'!$A:$P,15,FALSE)),"",VLOOKUP("Hybrid HIPS_"&amp;MV$4&amp;"_"&amp;$KN22,'[1]Missouri Valley Hybrid HIPS'!$A:$P,15,FALSE))</f>
        <v/>
      </c>
      <c r="MW22" s="14" t="str">
        <f>IF(ISERROR(VLOOKUP("Hybrid HIPS_"&amp;MW$4&amp;"_"&amp;$KN22,'[1]Missouri Valley Hybrid HIPS'!$A:$P,15,FALSE)),"",VLOOKUP("Hybrid HIPS_"&amp;MW$4&amp;"_"&amp;$KN22,'[1]Missouri Valley Hybrid HIPS'!$A:$P,15,FALSE))</f>
        <v/>
      </c>
      <c r="MX22" s="14" t="str">
        <f>IF(ISERROR(VLOOKUP("Hybrid HIPS_"&amp;MX$4&amp;"_"&amp;$KN22,'[1]Missouri Valley Hybrid HIPS'!$A:$P,15,FALSE)),"",VLOOKUP("Hybrid HIPS_"&amp;MX$4&amp;"_"&amp;$KN22,'[1]Missouri Valley Hybrid HIPS'!$A:$P,15,FALSE))</f>
        <v/>
      </c>
      <c r="MY22" s="14" t="str">
        <f>IF(ISERROR(VLOOKUP("Hybrid HIPS_"&amp;MY$4&amp;"_"&amp;$KN22,'[1]Missouri Valley Hybrid HIPS'!$A:$P,15,FALSE)),"",VLOOKUP("Hybrid HIPS_"&amp;MY$4&amp;"_"&amp;$KN22,'[1]Missouri Valley Hybrid HIPS'!$A:$P,15,FALSE))</f>
        <v/>
      </c>
      <c r="MZ22" s="14" t="str">
        <f>IF(ISERROR(VLOOKUP("Hybrid HIPS_"&amp;MZ$4&amp;"_"&amp;$KN22,'[1]Missouri Valley Hybrid HIPS'!$A:$P,15,FALSE)),"",VLOOKUP("Hybrid HIPS_"&amp;MZ$4&amp;"_"&amp;$KN22,'[1]Missouri Valley Hybrid HIPS'!$A:$P,15,FALSE))</f>
        <v/>
      </c>
      <c r="NA22" s="14" t="str">
        <f>IF(ISERROR(VLOOKUP("Hybrid HIPS_"&amp;NA$4&amp;"_"&amp;$KN22,'[1]Missouri Valley Hybrid HIPS'!$A:$P,15,FALSE)),"",VLOOKUP("Hybrid HIPS_"&amp;NA$4&amp;"_"&amp;$KN22,'[1]Missouri Valley Hybrid HIPS'!$A:$P,15,FALSE))</f>
        <v/>
      </c>
      <c r="NB22" s="14" t="str">
        <f>IF(ISERROR(VLOOKUP("Hybrid HIPS_"&amp;NB$4&amp;"_"&amp;$KN22,'[1]Missouri Valley Hybrid HIPS'!$A:$P,15,FALSE)),"",VLOOKUP("Hybrid HIPS_"&amp;NB$4&amp;"_"&amp;$KN22,'[1]Missouri Valley Hybrid HIPS'!$A:$P,15,FALSE))</f>
        <v/>
      </c>
      <c r="NC22" s="14" t="str">
        <f>IF(ISERROR(VLOOKUP("Hybrid HIPS_"&amp;NC$4&amp;"_"&amp;$KN22,'[1]Missouri Valley Hybrid HIPS'!$A:$P,15,FALSE)),"",VLOOKUP("Hybrid HIPS_"&amp;NC$4&amp;"_"&amp;$KN22,'[1]Missouri Valley Hybrid HIPS'!$A:$P,15,FALSE))</f>
        <v/>
      </c>
      <c r="ND22" s="14" t="str">
        <f>IF(ISERROR(VLOOKUP("Hybrid HIPS_"&amp;ND$4&amp;"_"&amp;$KN22,'[1]Missouri Valley Hybrid HIPS'!$A:$P,15,FALSE)),"",VLOOKUP("Hybrid HIPS_"&amp;ND$4&amp;"_"&amp;$KN22,'[1]Missouri Valley Hybrid HIPS'!$A:$P,15,FALSE))</f>
        <v/>
      </c>
      <c r="NE22" s="14" t="str">
        <f>IF(ISERROR(VLOOKUP("Hybrid HIPS_"&amp;NE$4&amp;"_"&amp;$KN22,'[1]Missouri Valley Hybrid HIPS'!$A:$P,15,FALSE)),"",VLOOKUP("Hybrid HIPS_"&amp;NE$4&amp;"_"&amp;$KN22,'[1]Missouri Valley Hybrid HIPS'!$A:$P,15,FALSE))</f>
        <v/>
      </c>
      <c r="NF22" s="14" t="str">
        <f>IF(ISERROR(VLOOKUP("Hybrid HIPS_"&amp;NF$4&amp;"_"&amp;$KN22,'[1]Missouri Valley Hybrid HIPS'!$A:$P,15,FALSE)),"",VLOOKUP("Hybrid HIPS_"&amp;NF$4&amp;"_"&amp;$KN22,'[1]Missouri Valley Hybrid HIPS'!$A:$P,15,FALSE))</f>
        <v/>
      </c>
      <c r="NG22" s="14" t="str">
        <f>IF(ISERROR(VLOOKUP("Hybrid HIPS_"&amp;NG$4&amp;"_"&amp;$KN22,'[1]Missouri Valley Hybrid HIPS'!$A:$P,15,FALSE)),"",VLOOKUP("Hybrid HIPS_"&amp;NG$4&amp;"_"&amp;$KN22,'[1]Missouri Valley Hybrid HIPS'!$A:$P,15,FALSE))</f>
        <v/>
      </c>
      <c r="NH22" s="14" t="str">
        <f>IF(ISERROR(VLOOKUP("Hybrid HIPS_"&amp;NH$4&amp;"_"&amp;$KN22,'[1]Missouri Valley Hybrid HIPS'!$A:$P,15,FALSE)),"",VLOOKUP("Hybrid HIPS_"&amp;NH$4&amp;"_"&amp;$KN22,'[1]Missouri Valley Hybrid HIPS'!$A:$P,15,FALSE))</f>
        <v/>
      </c>
      <c r="NI22" s="14" t="str">
        <f>IF(ISERROR(VLOOKUP("Hybrid HIPS_"&amp;NI$4&amp;"_"&amp;$KN22,'[1]Missouri Valley Hybrid HIPS'!$A:$P,15,FALSE)),"",VLOOKUP("Hybrid HIPS_"&amp;NI$4&amp;"_"&amp;$KN22,'[1]Missouri Valley Hybrid HIPS'!$A:$P,15,FALSE))</f>
        <v/>
      </c>
      <c r="NJ22" s="14" t="str">
        <f>IF(ISERROR(VLOOKUP("Hybrid HIPS_"&amp;NJ$4&amp;"_"&amp;$KN22,'[1]Missouri Valley Hybrid HIPS'!$A:$P,15,FALSE)),"",VLOOKUP("Hybrid HIPS_"&amp;NJ$4&amp;"_"&amp;$KN22,'[1]Missouri Valley Hybrid HIPS'!$A:$P,15,FALSE))</f>
        <v/>
      </c>
      <c r="NK22" s="14" t="str">
        <f>IF(ISERROR(VLOOKUP("Hybrid HIPS_"&amp;NK$4&amp;"_"&amp;$KN22,'[1]Missouri Valley Hybrid HIPS'!$A:$P,15,FALSE)),"",VLOOKUP("Hybrid HIPS_"&amp;NK$4&amp;"_"&amp;$KN22,'[1]Missouri Valley Hybrid HIPS'!$A:$P,15,FALSE))</f>
        <v/>
      </c>
      <c r="NL22" s="14">
        <v>10</v>
      </c>
      <c r="NM22" s="14">
        <v>10</v>
      </c>
      <c r="NN22" s="2">
        <v>25</v>
      </c>
      <c r="NO22" s="2"/>
      <c r="NP22"/>
      <c r="NS22">
        <v>68</v>
      </c>
      <c r="NT22" s="69"/>
      <c r="NU22" s="69"/>
      <c r="NV22" s="136">
        <f t="shared" ref="NV22" si="163">NV24+1</f>
        <v>45</v>
      </c>
      <c r="NW22" s="137"/>
      <c r="NX22" s="136">
        <f t="shared" ref="NX22" si="164">NX24+1</f>
        <v>45</v>
      </c>
      <c r="NY22" s="137"/>
      <c r="NZ22" s="136">
        <f t="shared" ref="NZ22" si="165">NZ24+1</f>
        <v>45</v>
      </c>
      <c r="OA22" s="137"/>
      <c r="OB22" s="136">
        <f t="shared" ref="OB22" si="166">OB24+1</f>
        <v>45</v>
      </c>
      <c r="OC22" s="137"/>
      <c r="OD22" s="136">
        <f t="shared" ref="OD22" si="167">OD24+1</f>
        <v>45</v>
      </c>
      <c r="OE22" s="137"/>
      <c r="OF22" s="136">
        <f t="shared" ref="OF22" si="168">OF24+1</f>
        <v>45</v>
      </c>
      <c r="OG22" s="137"/>
      <c r="OH22" s="136">
        <f t="shared" ref="OH22" si="169">OH24+1</f>
        <v>45</v>
      </c>
      <c r="OI22" s="137"/>
      <c r="OJ22" s="136">
        <f t="shared" ref="OJ22" si="170">OJ24+1</f>
        <v>45</v>
      </c>
      <c r="OK22" s="137"/>
      <c r="OL22" s="136">
        <f t="shared" ref="OL22" si="171">OL24+1</f>
        <v>45</v>
      </c>
      <c r="OM22" s="137"/>
      <c r="ON22" s="136">
        <f t="shared" ref="ON22" si="172">ON24+1</f>
        <v>45</v>
      </c>
      <c r="OO22" s="137"/>
    </row>
    <row r="23" spans="4:405" x14ac:dyDescent="0.45">
      <c r="D23" s="2"/>
      <c r="E23" s="2">
        <v>24</v>
      </c>
      <c r="F23" s="14" t="str">
        <f>IF(ISERROR(VLOOKUP("Hybrid HIPS"&amp;"_"&amp;F$4&amp;"_"&amp;$E23,'Turkus Index'!$A:$D,4,FALSE)),"NA",VLOOKUP("Hybrid HIPS"&amp;"_"&amp;F$4&amp;"_"&amp;$E23,'Turkus Index'!$A:$D,4,FALSE))</f>
        <v>NA</v>
      </c>
      <c r="G23" s="14" t="str">
        <f>IF(ISERROR(VLOOKUP("Hybrid HIPS"&amp;"_"&amp;G$4&amp;"_"&amp;$E23,'Turkus Index'!$A:$D,4,FALSE)),"NA",VLOOKUP("Hybrid HIPS"&amp;"_"&amp;G$4&amp;"_"&amp;$E23,'Turkus Index'!$A:$D,4,FALSE))</f>
        <v>NA</v>
      </c>
      <c r="H23" s="14" t="str">
        <f>IF(ISERROR(VLOOKUP("Hybrid HIPS"&amp;"_"&amp;H$4&amp;"_"&amp;$E23,'Turkus Index'!$A:$D,4,FALSE)),"NA",VLOOKUP("Hybrid HIPS"&amp;"_"&amp;H$4&amp;"_"&amp;$E23,'Turkus Index'!$A:$D,4,FALSE))</f>
        <v>NA</v>
      </c>
      <c r="I23" s="14" t="str">
        <f>IF(ISERROR(VLOOKUP("Hybrid HIPS"&amp;"_"&amp;I$4&amp;"_"&amp;$E23,'Turkus Index'!$A:$D,4,FALSE)),"NA",VLOOKUP("Hybrid HIPS"&amp;"_"&amp;I$4&amp;"_"&amp;$E23,'Turkus Index'!$A:$D,4,FALSE))</f>
        <v>NA</v>
      </c>
      <c r="J23" s="14" t="str">
        <f>IF(ISERROR(VLOOKUP("Hybrid HIPS"&amp;"_"&amp;J$4&amp;"_"&amp;$E23,'Turkus Index'!$A:$D,4,FALSE)),"NA",VLOOKUP("Hybrid HIPS"&amp;"_"&amp;J$4&amp;"_"&amp;$E23,'Turkus Index'!$A:$D,4,FALSE))</f>
        <v>NA</v>
      </c>
      <c r="K23" s="14" t="str">
        <f>IF(ISERROR(VLOOKUP("Hybrid HIPS"&amp;"_"&amp;K$4&amp;"_"&amp;$E23,'Turkus Index'!$A:$D,4,FALSE)),"NA",VLOOKUP("Hybrid HIPS"&amp;"_"&amp;K$4&amp;"_"&amp;$E23,'Turkus Index'!$A:$D,4,FALSE))</f>
        <v>NA</v>
      </c>
      <c r="L23" s="14" t="str">
        <f>IF(ISERROR(VLOOKUP("Hybrid HIPS"&amp;"_"&amp;L$4&amp;"_"&amp;$E23,'Turkus Index'!$A:$D,4,FALSE)),"NA",VLOOKUP("Hybrid HIPS"&amp;"_"&amp;L$4&amp;"_"&amp;$E23,'Turkus Index'!$A:$D,4,FALSE))</f>
        <v>NA</v>
      </c>
      <c r="M23" s="14" t="str">
        <f>IF(ISERROR(VLOOKUP("Hybrid HIPS"&amp;"_"&amp;M$4&amp;"_"&amp;$E23,'Turkus Index'!$A:$D,4,FALSE)),"NA",VLOOKUP("Hybrid HIPS"&amp;"_"&amp;M$4&amp;"_"&amp;$E23,'Turkus Index'!$A:$D,4,FALSE))</f>
        <v>NA</v>
      </c>
      <c r="N23" s="14" t="str">
        <f>IF(ISERROR(VLOOKUP("Hybrid HIPS"&amp;"_"&amp;N$4&amp;"_"&amp;$E23,'Turkus Index'!$A:$D,4,FALSE)),"NA",VLOOKUP("Hybrid HIPS"&amp;"_"&amp;N$4&amp;"_"&amp;$E23,'Turkus Index'!$A:$D,4,FALSE))</f>
        <v>NA</v>
      </c>
      <c r="O23" s="14" t="str">
        <f>IF(ISERROR(VLOOKUP("Hybrid HIPS"&amp;"_"&amp;O$4&amp;"_"&amp;$E23,'Turkus Index'!$A:$D,4,FALSE)),"NA",VLOOKUP("Hybrid HIPS"&amp;"_"&amp;O$4&amp;"_"&amp;$E23,'Turkus Index'!$A:$D,4,FALSE))</f>
        <v>NA</v>
      </c>
      <c r="P23" s="14" t="str">
        <f>IF(ISERROR(VLOOKUP("Hybrid HIPS"&amp;"_"&amp;P$4&amp;"_"&amp;$E23,'Turkus Index'!$A:$D,4,FALSE)),"NA",VLOOKUP("Hybrid HIPS"&amp;"_"&amp;P$4&amp;"_"&amp;$E23,'Turkus Index'!$A:$D,4,FALSE))</f>
        <v>NA</v>
      </c>
      <c r="Q23" s="14" t="str">
        <f>IF(ISERROR(VLOOKUP("Hybrid HIPS"&amp;"_"&amp;Q$4&amp;"_"&amp;$E23,'Turkus Index'!$A:$D,4,FALSE)),"NA",VLOOKUP("Hybrid HIPS"&amp;"_"&amp;Q$4&amp;"_"&amp;$E23,'Turkus Index'!$A:$D,4,FALSE))</f>
        <v>NA</v>
      </c>
      <c r="R23" s="14" t="str">
        <f>IF(ISERROR(VLOOKUP("Hybrid HIPS"&amp;"_"&amp;R$4&amp;"_"&amp;$E23,'Turkus Index'!$A:$D,4,FALSE)),"NA",VLOOKUP("Hybrid HIPS"&amp;"_"&amp;R$4&amp;"_"&amp;$E23,'Turkus Index'!$A:$D,4,FALSE))</f>
        <v>NA</v>
      </c>
      <c r="S23" s="14" t="str">
        <f>IF(ISERROR(VLOOKUP("Hybrid HIPS"&amp;"_"&amp;S$4&amp;"_"&amp;$E23,'Turkus Index'!$A:$D,4,FALSE)),"NA",VLOOKUP("Hybrid HIPS"&amp;"_"&amp;S$4&amp;"_"&amp;$E23,'Turkus Index'!$A:$D,4,FALSE))</f>
        <v>NA</v>
      </c>
      <c r="T23" s="14" t="str">
        <f>IF(ISERROR(VLOOKUP("Hybrid HIPS"&amp;"_"&amp;T$4&amp;"_"&amp;$E23,'Turkus Index'!$A:$D,4,FALSE)),"NA",VLOOKUP("Hybrid HIPS"&amp;"_"&amp;T$4&amp;"_"&amp;$E23,'Turkus Index'!$A:$D,4,FALSE))</f>
        <v>NA</v>
      </c>
      <c r="U23" s="14" t="str">
        <f>IF(ISERROR(VLOOKUP("Hybrid HIPS"&amp;"_"&amp;U$4&amp;"_"&amp;$E23,'Turkus Index'!$A:$D,4,FALSE)),"NA",VLOOKUP("Hybrid HIPS"&amp;"_"&amp;U$4&amp;"_"&amp;$E23,'Turkus Index'!$A:$D,4,FALSE))</f>
        <v>NA</v>
      </c>
      <c r="V23" s="14" t="str">
        <f>IF(ISERROR(VLOOKUP("Hybrid HIPS"&amp;"_"&amp;V$4&amp;"_"&amp;$E23,'Turkus Index'!$A:$D,4,FALSE)),"NA",VLOOKUP("Hybrid HIPS"&amp;"_"&amp;V$4&amp;"_"&amp;$E23,'Turkus Index'!$A:$D,4,FALSE))</f>
        <v>NA</v>
      </c>
      <c r="W23" s="14" t="str">
        <f>IF(ISERROR(VLOOKUP("Hybrid HIPS"&amp;"_"&amp;W$4&amp;"_"&amp;$E23,'Turkus Index'!$A:$D,4,FALSE)),"NA",VLOOKUP("Hybrid HIPS"&amp;"_"&amp;W$4&amp;"_"&amp;$E23,'Turkus Index'!$A:$D,4,FALSE))</f>
        <v>NA</v>
      </c>
      <c r="X23" s="19" t="str">
        <f>IF(ISERROR(VLOOKUP("Hybrid HIPS"&amp;"_"&amp;X$4&amp;"_"&amp;$E23,'Turkus Index'!$A:$D,4,FALSE)),"NA",VLOOKUP("Hybrid HIPS"&amp;"_"&amp;X$4&amp;"_"&amp;$E23,'Turkus Index'!$A:$D,4,FALSE))</f>
        <v>NA</v>
      </c>
      <c r="Y23" s="30">
        <f>IF(ISERROR(VLOOKUP("Hybrid HIPS"&amp;"_"&amp;Y$4&amp;"_"&amp;$E23,'Turkus Index'!$A:$D,4,FALSE)),"NA",VLOOKUP("Hybrid HIPS"&amp;"_"&amp;Y$4&amp;"_"&amp;$E23,'Turkus Index'!$A:$D,4,FALSE))</f>
        <v>113</v>
      </c>
      <c r="Z23" s="31">
        <f>IF(ISERROR(VLOOKUP("Hybrid HIPS"&amp;"_"&amp;Z$4&amp;"_"&amp;$E23,'Turkus Index'!$A:$D,4,FALSE)),"NA",VLOOKUP("Hybrid HIPS"&amp;"_"&amp;Z$4&amp;"_"&amp;$E23,'Turkus Index'!$A:$D,4,FALSE))</f>
        <v>114</v>
      </c>
      <c r="AA23" s="2">
        <v>24</v>
      </c>
      <c r="AB23" s="2"/>
      <c r="AC23"/>
      <c r="AD23"/>
      <c r="AE23"/>
      <c r="AH23">
        <v>67</v>
      </c>
      <c r="AI23" s="69" t="s">
        <v>545</v>
      </c>
      <c r="AJ23" s="69"/>
      <c r="AK23" s="139">
        <v>441</v>
      </c>
      <c r="AL23" s="140"/>
      <c r="AM23" s="139">
        <v>442</v>
      </c>
      <c r="AN23" s="140"/>
      <c r="AO23" s="139">
        <v>443</v>
      </c>
      <c r="AP23" s="140"/>
      <c r="AQ23" s="139">
        <v>444</v>
      </c>
      <c r="AR23" s="140"/>
      <c r="AS23" s="139">
        <v>445</v>
      </c>
      <c r="AT23" s="140"/>
      <c r="AU23" s="139">
        <v>446</v>
      </c>
      <c r="AV23" s="140"/>
      <c r="AW23" s="139">
        <v>447</v>
      </c>
      <c r="AX23" s="140"/>
      <c r="AY23" s="139">
        <v>448</v>
      </c>
      <c r="AZ23" s="140"/>
      <c r="BA23" s="139">
        <v>449</v>
      </c>
      <c r="BB23" s="140"/>
      <c r="BC23" s="139">
        <v>450</v>
      </c>
      <c r="BD23" s="140"/>
      <c r="BE23" s="69" t="s">
        <v>545</v>
      </c>
      <c r="BF23" s="69"/>
      <c r="BG23"/>
      <c r="BH23"/>
      <c r="BI23"/>
      <c r="BJ23"/>
      <c r="BK23"/>
      <c r="BL23"/>
      <c r="BM23"/>
      <c r="BN23"/>
      <c r="BO23"/>
      <c r="BP23"/>
      <c r="BQ23"/>
      <c r="BR23"/>
      <c r="BS23"/>
      <c r="BT23" s="2"/>
      <c r="BU23" s="2">
        <v>24</v>
      </c>
      <c r="BV23" s="14" t="str">
        <f>IF(ISERROR(VLOOKUP("Hybrid HIPS"&amp;"_"&amp;BV$4&amp;"_"&amp;$E23,'Turkus Index'!$A:$D,4,FALSE)),"NA",VLOOKUP("Hybrid HIPS"&amp;"_"&amp;BV$4&amp;"_"&amp;$E23,'Turkus Index'!$A:$D,4,FALSE))</f>
        <v>NA</v>
      </c>
      <c r="BW23" s="14" t="str">
        <f>IF(ISERROR(VLOOKUP("Hybrid HIPS"&amp;"_"&amp;BW$4&amp;"_"&amp;$E23,'Turkus Index'!$A:$D,4,FALSE)),"NA",VLOOKUP("Hybrid HIPS"&amp;"_"&amp;BW$4&amp;"_"&amp;$E23,'Turkus Index'!$A:$D,4,FALSE))</f>
        <v>NA</v>
      </c>
      <c r="BX23" s="14" t="str">
        <f>IF(ISERROR(VLOOKUP("Hybrid HIPS"&amp;"_"&amp;BX$4&amp;"_"&amp;$E23,'Turkus Index'!$A:$D,4,FALSE)),"NA",VLOOKUP("Hybrid HIPS"&amp;"_"&amp;BX$4&amp;"_"&amp;$E23,'Turkus Index'!$A:$D,4,FALSE))</f>
        <v>NA</v>
      </c>
      <c r="BY23" s="14" t="str">
        <f>IF(ISERROR(VLOOKUP("Hybrid HIPS"&amp;"_"&amp;BY$4&amp;"_"&amp;$E23,'Turkus Index'!$A:$D,4,FALSE)),"NA",VLOOKUP("Hybrid HIPS"&amp;"_"&amp;BY$4&amp;"_"&amp;$E23,'Turkus Index'!$A:$D,4,FALSE))</f>
        <v>NA</v>
      </c>
      <c r="BZ23" s="14" t="str">
        <f>IF(ISERROR(VLOOKUP("Hybrid HIPS"&amp;"_"&amp;BZ$4&amp;"_"&amp;$E23,'Turkus Index'!$A:$D,4,FALSE)),"NA",VLOOKUP("Hybrid HIPS"&amp;"_"&amp;BZ$4&amp;"_"&amp;$E23,'Turkus Index'!$A:$D,4,FALSE))</f>
        <v>NA</v>
      </c>
      <c r="CA23" s="14" t="str">
        <f>IF(ISERROR(VLOOKUP("Hybrid HIPS"&amp;"_"&amp;CA$4&amp;"_"&amp;$E23,'Turkus Index'!$A:$D,4,FALSE)),"NA",VLOOKUP("Hybrid HIPS"&amp;"_"&amp;CA$4&amp;"_"&amp;$E23,'Turkus Index'!$A:$D,4,FALSE))</f>
        <v>NA</v>
      </c>
      <c r="CB23" s="14" t="str">
        <f>IF(ISERROR(VLOOKUP("Hybrid HIPS"&amp;"_"&amp;CB$4&amp;"_"&amp;$E23,'Turkus Index'!$A:$D,4,FALSE)),"NA",VLOOKUP("Hybrid HIPS"&amp;"_"&amp;CB$4&amp;"_"&amp;$E23,'Turkus Index'!$A:$D,4,FALSE))</f>
        <v>NA</v>
      </c>
      <c r="CC23" s="14" t="str">
        <f>IF(ISERROR(VLOOKUP("Hybrid HIPS"&amp;"_"&amp;CC$4&amp;"_"&amp;$E23,'Turkus Index'!$A:$D,4,FALSE)),"NA",VLOOKUP("Hybrid HIPS"&amp;"_"&amp;CC$4&amp;"_"&amp;$E23,'Turkus Index'!$A:$D,4,FALSE))</f>
        <v>NA</v>
      </c>
      <c r="CD23" s="14" t="str">
        <f>IF(ISERROR(VLOOKUP("Hybrid HIPS"&amp;"_"&amp;CD$4&amp;"_"&amp;$E23,'Turkus Index'!$A:$D,4,FALSE)),"NA",VLOOKUP("Hybrid HIPS"&amp;"_"&amp;CD$4&amp;"_"&amp;$E23,'Turkus Index'!$A:$D,4,FALSE))</f>
        <v>NA</v>
      </c>
      <c r="CE23" s="14" t="str">
        <f>IF(ISERROR(VLOOKUP("Hybrid HIPS"&amp;"_"&amp;CE$4&amp;"_"&amp;$E23,'Turkus Index'!$A:$D,4,FALSE)),"NA",VLOOKUP("Hybrid HIPS"&amp;"_"&amp;CE$4&amp;"_"&amp;$E23,'Turkus Index'!$A:$D,4,FALSE))</f>
        <v>NA</v>
      </c>
      <c r="CF23" s="14" t="str">
        <f>IF(ISERROR(VLOOKUP("Hybrid HIPS"&amp;"_"&amp;CF$4&amp;"_"&amp;$E23,'Turkus Index'!$A:$D,4,FALSE)),"NA",VLOOKUP("Hybrid HIPS"&amp;"_"&amp;CF$4&amp;"_"&amp;$E23,'Turkus Index'!$A:$D,4,FALSE))</f>
        <v>NA</v>
      </c>
      <c r="CG23" s="14" t="str">
        <f>IF(ISERROR(VLOOKUP("Hybrid HIPS"&amp;"_"&amp;CG$4&amp;"_"&amp;$E23,'Turkus Index'!$A:$D,4,FALSE)),"NA",VLOOKUP("Hybrid HIPS"&amp;"_"&amp;CG$4&amp;"_"&amp;$E23,'Turkus Index'!$A:$D,4,FALSE))</f>
        <v>NA</v>
      </c>
      <c r="CH23" s="14" t="str">
        <f>IF(ISERROR(VLOOKUP("Hybrid HIPS"&amp;"_"&amp;CH$4&amp;"_"&amp;$E23,'Turkus Index'!$A:$D,4,FALSE)),"NA",VLOOKUP("Hybrid HIPS"&amp;"_"&amp;CH$4&amp;"_"&amp;$E23,'Turkus Index'!$A:$D,4,FALSE))</f>
        <v>NA</v>
      </c>
      <c r="CI23" s="14" t="str">
        <f>IF(ISERROR(VLOOKUP("Hybrid HIPS"&amp;"_"&amp;CI$4&amp;"_"&amp;$E23,'Turkus Index'!$A:$D,4,FALSE)),"NA",VLOOKUP("Hybrid HIPS"&amp;"_"&amp;CI$4&amp;"_"&amp;$E23,'Turkus Index'!$A:$D,4,FALSE))</f>
        <v>NA</v>
      </c>
      <c r="CJ23" s="14" t="str">
        <f>IF(ISERROR(VLOOKUP("Hybrid HIPS"&amp;"_"&amp;CJ$4&amp;"_"&amp;$E23,'Turkus Index'!$A:$D,4,FALSE)),"NA",VLOOKUP("Hybrid HIPS"&amp;"_"&amp;CJ$4&amp;"_"&amp;$E23,'Turkus Index'!$A:$D,4,FALSE))</f>
        <v>NA</v>
      </c>
      <c r="CK23" s="14" t="str">
        <f>IF(ISERROR(VLOOKUP("Hybrid HIPS"&amp;"_"&amp;CK$4&amp;"_"&amp;$E23,'Turkus Index'!$A:$D,4,FALSE)),"NA",VLOOKUP("Hybrid HIPS"&amp;"_"&amp;CK$4&amp;"_"&amp;$E23,'Turkus Index'!$A:$D,4,FALSE))</f>
        <v>NA</v>
      </c>
      <c r="CL23" s="14" t="str">
        <f>IF(ISERROR(VLOOKUP("Hybrid HIPS"&amp;"_"&amp;CL$4&amp;"_"&amp;$E23,'Turkus Index'!$A:$D,4,FALSE)),"NA",VLOOKUP("Hybrid HIPS"&amp;"_"&amp;CL$4&amp;"_"&amp;$E23,'Turkus Index'!$A:$D,4,FALSE))</f>
        <v>NA</v>
      </c>
      <c r="CM23" s="14" t="str">
        <f>IF(ISERROR(VLOOKUP("Hybrid HIPS"&amp;"_"&amp;CM$4&amp;"_"&amp;$E23,'Turkus Index'!$A:$D,4,FALSE)),"NA",VLOOKUP("Hybrid HIPS"&amp;"_"&amp;CM$4&amp;"_"&amp;$E23,'Turkus Index'!$A:$D,4,FALSE))</f>
        <v>NA</v>
      </c>
      <c r="CN23" s="14" t="str">
        <f>IF(ISERROR(VLOOKUP("Hybrid HIPS"&amp;"_"&amp;CN$4&amp;"_"&amp;$E23,'Turkus Index'!$A:$D,4,FALSE)),"NA",VLOOKUP("Hybrid HIPS"&amp;"_"&amp;CN$4&amp;"_"&amp;$E23,'Turkus Index'!$A:$D,4,FALSE))</f>
        <v>NA</v>
      </c>
      <c r="CO23" s="14" t="str">
        <f t="shared" si="162"/>
        <v>20_24</v>
      </c>
      <c r="CP23" s="14" t="str">
        <f t="shared" si="162"/>
        <v>21_24</v>
      </c>
      <c r="CQ23" s="2">
        <v>24</v>
      </c>
      <c r="CR23" s="2"/>
      <c r="CS23"/>
      <c r="CT23"/>
      <c r="CU23"/>
      <c r="CX23">
        <v>67</v>
      </c>
      <c r="CY23" s="69" t="s">
        <v>545</v>
      </c>
      <c r="CZ23" s="69"/>
      <c r="DA23" s="136" t="str">
        <f t="shared" si="30"/>
        <v>2_67</v>
      </c>
      <c r="DB23" s="137"/>
      <c r="DC23" s="136" t="str">
        <f t="shared" si="2"/>
        <v>3_67</v>
      </c>
      <c r="DD23" s="137"/>
      <c r="DE23" s="136" t="str">
        <f t="shared" si="3"/>
        <v>4_67</v>
      </c>
      <c r="DF23" s="137"/>
      <c r="DG23" s="136" t="str">
        <f t="shared" si="4"/>
        <v>5_67</v>
      </c>
      <c r="DH23" s="137"/>
      <c r="DI23" s="136" t="str">
        <f t="shared" si="5"/>
        <v>6_67</v>
      </c>
      <c r="DJ23" s="137"/>
      <c r="DK23" s="136" t="str">
        <f t="shared" si="6"/>
        <v>7_67</v>
      </c>
      <c r="DL23" s="137"/>
      <c r="DM23" s="136" t="str">
        <f t="shared" si="7"/>
        <v>8_67</v>
      </c>
      <c r="DN23" s="137"/>
      <c r="DO23" s="136" t="str">
        <f t="shared" si="8"/>
        <v>9_67</v>
      </c>
      <c r="DP23" s="137"/>
      <c r="DQ23" s="136" t="str">
        <f t="shared" si="9"/>
        <v>10_67</v>
      </c>
      <c r="DR23" s="137"/>
      <c r="DS23" s="136" t="str">
        <f t="shared" si="10"/>
        <v>11_67</v>
      </c>
      <c r="DT23" s="137"/>
      <c r="DY23" s="2"/>
      <c r="DZ23" s="2">
        <v>24</v>
      </c>
      <c r="EA23" s="14" t="str">
        <f>IF(BV23="NA","",VLOOKUP(BV23,'[1]Missouri Vall Determining Order'!$V:$Z,6,FALSE))</f>
        <v/>
      </c>
      <c r="EB23" s="14" t="str">
        <f>IF(BW23="NA","",VLOOKUP(BW23,'[1]Missouri Vall Determining Order'!$V:$Z,6,FALSE))</f>
        <v/>
      </c>
      <c r="EC23" s="14" t="str">
        <f>IF(BX23="NA","",VLOOKUP(BX23,'[1]Missouri Vall Determining Order'!$V:$Z,6,FALSE))</f>
        <v/>
      </c>
      <c r="ED23" s="14" t="str">
        <f>IF(BY23="NA","",VLOOKUP(BY23,'[1]Missouri Vall Determining Order'!$V:$Z,6,FALSE))</f>
        <v/>
      </c>
      <c r="EE23" s="14" t="str">
        <f>IF(BZ23="NA","",VLOOKUP(BZ23,'[1]Missouri Vall Determining Order'!$V:$Z,6,FALSE))</f>
        <v/>
      </c>
      <c r="EF23" s="14" t="str">
        <f>IF(CA23="NA","",VLOOKUP(CA23,'[1]Missouri Vall Determining Order'!$V:$Z,6,FALSE))</f>
        <v/>
      </c>
      <c r="EG23" s="14" t="str">
        <f>IF(CB23="NA","",VLOOKUP(CB23,'[1]Missouri Vall Determining Order'!$V:$Z,6,FALSE))</f>
        <v/>
      </c>
      <c r="EH23" s="14" t="str">
        <f>IF(CC23="NA","",VLOOKUP(CC23,'[1]Missouri Vall Determining Order'!$V:$Z,6,FALSE))</f>
        <v/>
      </c>
      <c r="EI23" s="14" t="str">
        <f>IF(CD23="NA","",VLOOKUP(CD23,'[1]Missouri Vall Determining Order'!$V:$Z,6,FALSE))</f>
        <v/>
      </c>
      <c r="EJ23" s="14" t="str">
        <f>IF(CE23="NA","",VLOOKUP(CE23,'[1]Missouri Vall Determining Order'!$V:$Z,6,FALSE))</f>
        <v/>
      </c>
      <c r="EK23" s="14" t="str">
        <f>IF(CF23="NA","",VLOOKUP(CF23,'[1]Missouri Vall Determining Order'!$V:$Z,6,FALSE))</f>
        <v/>
      </c>
      <c r="EL23" s="14" t="str">
        <f>IF(CG23="NA","",VLOOKUP(CG23,'[1]Missouri Vall Determining Order'!$V:$Z,6,FALSE))</f>
        <v/>
      </c>
      <c r="EM23" s="14" t="str">
        <f>IF(CH23="NA","",VLOOKUP(CH23,'[1]Missouri Vall Determining Order'!$V:$Z,6,FALSE))</f>
        <v/>
      </c>
      <c r="EN23" s="14" t="str">
        <f>IF(CI23="NA","",VLOOKUP(CI23,'[1]Missouri Vall Determining Order'!$V:$Z,6,FALSE))</f>
        <v/>
      </c>
      <c r="EO23" s="14" t="str">
        <f>IF(CJ23="NA","",VLOOKUP(CJ23,'[1]Missouri Vall Determining Order'!$V:$Z,6,FALSE))</f>
        <v/>
      </c>
      <c r="EP23" s="14" t="str">
        <f>IF(CK23="NA","",VLOOKUP(CK23,'[1]Missouri Vall Determining Order'!$V:$Z,6,FALSE))</f>
        <v/>
      </c>
      <c r="EQ23" s="14" t="str">
        <f>IF(CL23="NA","",VLOOKUP(CL23,'[1]Missouri Vall Determining Order'!$V:$Z,6,FALSE))</f>
        <v/>
      </c>
      <c r="ER23" s="14" t="str">
        <f>IF(CM23="NA","",VLOOKUP(CM23,'[1]Missouri Vall Determining Order'!$V:$Z,6,FALSE))</f>
        <v/>
      </c>
      <c r="ES23" s="14" t="str">
        <f>IF(CN23="NA","",VLOOKUP(CN23,'[1]Missouri Vall Determining Order'!$V:$Z,6,FALSE))</f>
        <v/>
      </c>
      <c r="ET23" s="14">
        <v>16</v>
      </c>
      <c r="EU23" s="14">
        <v>16</v>
      </c>
      <c r="EV23" s="2">
        <v>24</v>
      </c>
      <c r="EW23" s="2"/>
      <c r="EX23"/>
      <c r="EY23"/>
      <c r="EZ23" s="2"/>
      <c r="FA23" s="2">
        <v>24</v>
      </c>
      <c r="FB23" s="14" t="s">
        <v>629</v>
      </c>
      <c r="FC23" s="14" t="s">
        <v>629</v>
      </c>
      <c r="FD23" s="14" t="s">
        <v>629</v>
      </c>
      <c r="FE23" s="14" t="s">
        <v>629</v>
      </c>
      <c r="FF23" s="14" t="s">
        <v>629</v>
      </c>
      <c r="FG23" s="14" t="s">
        <v>629</v>
      </c>
      <c r="FH23" s="14" t="s">
        <v>629</v>
      </c>
      <c r="FI23" s="14" t="s">
        <v>629</v>
      </c>
      <c r="FJ23" s="14" t="s">
        <v>629</v>
      </c>
      <c r="FK23" s="14" t="s">
        <v>629</v>
      </c>
      <c r="FL23" s="14" t="s">
        <v>629</v>
      </c>
      <c r="FM23" s="14" t="s">
        <v>629</v>
      </c>
      <c r="FN23" s="14" t="s">
        <v>629</v>
      </c>
      <c r="FO23" s="14" t="s">
        <v>629</v>
      </c>
      <c r="FP23" s="14" t="s">
        <v>629</v>
      </c>
      <c r="FQ23" s="14" t="s">
        <v>629</v>
      </c>
      <c r="FR23" s="14" t="s">
        <v>629</v>
      </c>
      <c r="FS23" s="14" t="s">
        <v>629</v>
      </c>
      <c r="FT23" s="14" t="s">
        <v>629</v>
      </c>
      <c r="FU23" s="14">
        <v>19</v>
      </c>
      <c r="FV23" s="14">
        <v>20</v>
      </c>
      <c r="FW23" s="2">
        <v>24</v>
      </c>
      <c r="FX23" s="2"/>
      <c r="FY23"/>
      <c r="GB23">
        <v>67</v>
      </c>
      <c r="GC23" s="69" t="s">
        <v>545</v>
      </c>
      <c r="GD23" s="69"/>
      <c r="GE23" s="136">
        <v>22</v>
      </c>
      <c r="GF23" s="137"/>
      <c r="GG23" s="136">
        <f t="shared" si="11"/>
        <v>23</v>
      </c>
      <c r="GH23" s="137"/>
      <c r="GI23" s="136">
        <f t="shared" si="12"/>
        <v>24</v>
      </c>
      <c r="GJ23" s="137"/>
      <c r="GK23" s="136">
        <f t="shared" si="13"/>
        <v>25</v>
      </c>
      <c r="GL23" s="137"/>
      <c r="GM23" s="136">
        <f t="shared" si="14"/>
        <v>26</v>
      </c>
      <c r="GN23" s="137"/>
      <c r="GO23" s="136">
        <f t="shared" si="15"/>
        <v>27</v>
      </c>
      <c r="GP23" s="137"/>
      <c r="GQ23" s="136">
        <f t="shared" si="16"/>
        <v>28</v>
      </c>
      <c r="GR23" s="137"/>
      <c r="GS23" s="136">
        <f t="shared" si="17"/>
        <v>29</v>
      </c>
      <c r="GT23" s="137"/>
      <c r="GU23" s="136">
        <f t="shared" si="18"/>
        <v>30</v>
      </c>
      <c r="GV23" s="137"/>
      <c r="GW23" s="136">
        <f t="shared" si="19"/>
        <v>31</v>
      </c>
      <c r="GX23" s="137"/>
      <c r="HF23">
        <v>67</v>
      </c>
      <c r="HG23" s="69" t="s">
        <v>545</v>
      </c>
      <c r="HH23" s="69"/>
      <c r="HI23" s="136">
        <v>65</v>
      </c>
      <c r="HJ23" s="137"/>
      <c r="HK23" s="136">
        <v>65</v>
      </c>
      <c r="HL23" s="137"/>
      <c r="HM23" s="136">
        <v>65</v>
      </c>
      <c r="HN23" s="137"/>
      <c r="HO23" s="136">
        <v>65</v>
      </c>
      <c r="HP23" s="137"/>
      <c r="HQ23" s="136">
        <v>65</v>
      </c>
      <c r="HR23" s="137"/>
      <c r="HS23" s="136">
        <v>65</v>
      </c>
      <c r="HT23" s="137"/>
      <c r="HU23" s="136">
        <v>65</v>
      </c>
      <c r="HV23" s="137"/>
      <c r="HW23" s="136">
        <v>65</v>
      </c>
      <c r="HX23" s="137"/>
      <c r="HY23" s="136">
        <v>65</v>
      </c>
      <c r="HZ23" s="137"/>
      <c r="IA23" s="136">
        <v>65</v>
      </c>
      <c r="IB23" s="137"/>
      <c r="IC23" t="str">
        <f t="shared" si="31"/>
        <v>Same</v>
      </c>
      <c r="IJ23" s="2"/>
      <c r="IK23" s="2">
        <v>24</v>
      </c>
      <c r="IL23" s="14" t="str">
        <f>IF(ISERROR(VLOOKUP("Hybrid HIPS_"&amp;IL$4&amp;"_"&amp;$IK23,'Turkus Index'!$A:$D,4,FALSE)),"",VLOOKUP("Hybrid HIPS_"&amp;IL$4&amp;"_"&amp;$IK23,'Turkus Index'!$A:$D,4,FALSE))</f>
        <v/>
      </c>
      <c r="IM23" s="14" t="str">
        <f>IF(ISERROR(VLOOKUP("Hybrid HIPS_"&amp;IM$4&amp;"_"&amp;$IK23,'Turkus Index'!$A:$D,4,FALSE)),"",VLOOKUP("Hybrid HIPS_"&amp;IM$4&amp;"_"&amp;$IK23,'Turkus Index'!$A:$D,4,FALSE))</f>
        <v/>
      </c>
      <c r="IN23" s="14" t="str">
        <f>IF(ISERROR(VLOOKUP("Hybrid HIPS_"&amp;IN$4&amp;"_"&amp;$IK23,'Turkus Index'!$A:$D,4,FALSE)),"",VLOOKUP("Hybrid HIPS_"&amp;IN$4&amp;"_"&amp;$IK23,'Turkus Index'!$A:$D,4,FALSE))</f>
        <v/>
      </c>
      <c r="IO23" s="14" t="str">
        <f>IF(ISERROR(VLOOKUP("Hybrid HIPS_"&amp;IO$4&amp;"_"&amp;$IK23,'Turkus Index'!$A:$D,4,FALSE)),"",VLOOKUP("Hybrid HIPS_"&amp;IO$4&amp;"_"&amp;$IK23,'Turkus Index'!$A:$D,4,FALSE))</f>
        <v/>
      </c>
      <c r="IP23" s="14" t="str">
        <f>IF(ISERROR(VLOOKUP("Hybrid HIPS_"&amp;IP$4&amp;"_"&amp;$IK23,'Turkus Index'!$A:$D,4,FALSE)),"",VLOOKUP("Hybrid HIPS_"&amp;IP$4&amp;"_"&amp;$IK23,'Turkus Index'!$A:$D,4,FALSE))</f>
        <v/>
      </c>
      <c r="IQ23" s="14" t="str">
        <f>IF(ISERROR(VLOOKUP("Hybrid HIPS_"&amp;IQ$4&amp;"_"&amp;$IK23,'Turkus Index'!$A:$D,4,FALSE)),"",VLOOKUP("Hybrid HIPS_"&amp;IQ$4&amp;"_"&amp;$IK23,'Turkus Index'!$A:$D,4,FALSE))</f>
        <v/>
      </c>
      <c r="IR23" s="14" t="str">
        <f>IF(ISERROR(VLOOKUP("Hybrid HIPS_"&amp;IR$4&amp;"_"&amp;$IK23,'Turkus Index'!$A:$D,4,FALSE)),"",VLOOKUP("Hybrid HIPS_"&amp;IR$4&amp;"_"&amp;$IK23,'Turkus Index'!$A:$D,4,FALSE))</f>
        <v/>
      </c>
      <c r="IS23" s="14" t="str">
        <f>IF(ISERROR(VLOOKUP("Hybrid HIPS_"&amp;IS$4&amp;"_"&amp;$IK23,'Turkus Index'!$A:$D,4,FALSE)),"",VLOOKUP("Hybrid HIPS_"&amp;IS$4&amp;"_"&amp;$IK23,'Turkus Index'!$A:$D,4,FALSE))</f>
        <v/>
      </c>
      <c r="IT23" s="14" t="str">
        <f>IF(ISERROR(VLOOKUP("Hybrid HIPS_"&amp;IT$4&amp;"_"&amp;$IK23,'Turkus Index'!$A:$D,4,FALSE)),"",VLOOKUP("Hybrid HIPS_"&amp;IT$4&amp;"_"&amp;$IK23,'Turkus Index'!$A:$D,4,FALSE))</f>
        <v/>
      </c>
      <c r="IU23" s="14" t="str">
        <f>IF(ISERROR(VLOOKUP("Hybrid HIPS_"&amp;IU$4&amp;"_"&amp;$IK23,'Turkus Index'!$A:$D,4,FALSE)),"",VLOOKUP("Hybrid HIPS_"&amp;IU$4&amp;"_"&amp;$IK23,'Turkus Index'!$A:$D,4,FALSE))</f>
        <v/>
      </c>
      <c r="IV23" s="14" t="str">
        <f>IF(ISERROR(VLOOKUP("Hybrid HIPS_"&amp;IV$4&amp;"_"&amp;$IK23,'Turkus Index'!$A:$D,4,FALSE)),"",VLOOKUP("Hybrid HIPS_"&amp;IV$4&amp;"_"&amp;$IK23,'Turkus Index'!$A:$D,4,FALSE))</f>
        <v/>
      </c>
      <c r="IW23" s="14" t="str">
        <f>IF(ISERROR(VLOOKUP("Hybrid HIPS_"&amp;IW$4&amp;"_"&amp;$IK23,'Turkus Index'!$A:$D,4,FALSE)),"",VLOOKUP("Hybrid HIPS_"&amp;IW$4&amp;"_"&amp;$IK23,'Turkus Index'!$A:$D,4,FALSE))</f>
        <v/>
      </c>
      <c r="IX23" s="14" t="str">
        <f>IF(ISERROR(VLOOKUP("Hybrid HIPS_"&amp;IX$4&amp;"_"&amp;$IK23,'Turkus Index'!$A:$D,4,FALSE)),"",VLOOKUP("Hybrid HIPS_"&amp;IX$4&amp;"_"&amp;$IK23,'Turkus Index'!$A:$D,4,FALSE))</f>
        <v/>
      </c>
      <c r="IY23" s="14" t="str">
        <f>IF(ISERROR(VLOOKUP("Hybrid HIPS_"&amp;IY$4&amp;"_"&amp;$IK23,'Turkus Index'!$A:$D,4,FALSE)),"",VLOOKUP("Hybrid HIPS_"&amp;IY$4&amp;"_"&amp;$IK23,'Turkus Index'!$A:$D,4,FALSE))</f>
        <v/>
      </c>
      <c r="IZ23" s="14" t="str">
        <f>IF(ISERROR(VLOOKUP("Hybrid HIPS_"&amp;IZ$4&amp;"_"&amp;$IK23,'Turkus Index'!$A:$D,4,FALSE)),"",VLOOKUP("Hybrid HIPS_"&amp;IZ$4&amp;"_"&amp;$IK23,'Turkus Index'!$A:$D,4,FALSE))</f>
        <v/>
      </c>
      <c r="JA23" s="14" t="str">
        <f>IF(ISERROR(VLOOKUP("Hybrid HIPS_"&amp;JA$4&amp;"_"&amp;$IK23,'Turkus Index'!$A:$D,4,FALSE)),"",VLOOKUP("Hybrid HIPS_"&amp;JA$4&amp;"_"&amp;$IK23,'Turkus Index'!$A:$D,4,FALSE))</f>
        <v/>
      </c>
      <c r="JB23" s="14" t="str">
        <f>IF(ISERROR(VLOOKUP("Hybrid HIPS_"&amp;JB$4&amp;"_"&amp;$IK23,'Turkus Index'!$A:$D,4,FALSE)),"",VLOOKUP("Hybrid HIPS_"&amp;JB$4&amp;"_"&amp;$IK23,'Turkus Index'!$A:$D,4,FALSE))</f>
        <v/>
      </c>
      <c r="JC23" s="14" t="str">
        <f>IF(ISERROR(VLOOKUP("Hybrid HIPS_"&amp;JC$4&amp;"_"&amp;$IK23,'Turkus Index'!$A:$D,4,FALSE)),"",VLOOKUP("Hybrid HIPS_"&amp;JC$4&amp;"_"&amp;$IK23,'Turkus Index'!$A:$D,4,FALSE))</f>
        <v/>
      </c>
      <c r="JD23" s="14" t="str">
        <f>IF(ISERROR(VLOOKUP("Hybrid HIPS_"&amp;JD$4&amp;"_"&amp;$IK23,'Turkus Index'!$A:$D,4,FALSE)),"",VLOOKUP("Hybrid HIPS_"&amp;JD$4&amp;"_"&amp;$IK23,'Turkus Index'!$A:$D,4,FALSE))</f>
        <v/>
      </c>
      <c r="JE23" s="14">
        <f>IF(ISERROR(VLOOKUP("Hybrid HIPS_"&amp;JE$4&amp;"_"&amp;$IK23,'Turkus Index'!$A:$D,4,FALSE)),"",VLOOKUP("Hybrid HIPS_"&amp;JE$4&amp;"_"&amp;$IK23,'Turkus Index'!$A:$D,4,FALSE))</f>
        <v>113</v>
      </c>
      <c r="JF23" s="14">
        <f>IF(ISERROR(VLOOKUP("Hybrid HIPS_"&amp;JF$4&amp;"_"&amp;$IK23,'Turkus Index'!$A:$D,4,FALSE)),"",VLOOKUP("Hybrid HIPS_"&amp;JF$4&amp;"_"&amp;$IK23,'Turkus Index'!$A:$D,4,FALSE))</f>
        <v>114</v>
      </c>
      <c r="JG23" s="2">
        <v>24</v>
      </c>
      <c r="JH23" s="2"/>
      <c r="JI23"/>
      <c r="JL23">
        <v>67</v>
      </c>
      <c r="JM23" s="69" t="s">
        <v>545</v>
      </c>
      <c r="JN23" s="69"/>
      <c r="JO23" s="136">
        <f>IF(ISERROR(VLOOKUP("Inbred HIPS_"&amp;JO$4&amp;"_"&amp;$JL23,'Turkus Index'!$A:$D,4,FALSE)),"",VLOOKUP("inbred HIPS_"&amp;JO$4&amp;"_"&amp;$JL23,'Turkus Index'!$A:$D,4,FALSE))</f>
        <v>441</v>
      </c>
      <c r="JP23" s="137"/>
      <c r="JQ23" s="136">
        <f>IF(ISERROR(VLOOKUP("Inbred HIPS_"&amp;JQ$4&amp;"_"&amp;$JL23,'Turkus Index'!$A:$D,4,FALSE)),"",VLOOKUP("inbred HIPS_"&amp;JQ$4&amp;"_"&amp;$JL23,'Turkus Index'!$A:$D,4,FALSE))</f>
        <v>442</v>
      </c>
      <c r="JR23" s="137"/>
      <c r="JS23" s="136">
        <f>IF(ISERROR(VLOOKUP("Inbred HIPS_"&amp;JS$4&amp;"_"&amp;$JL23,'Turkus Index'!$A:$D,4,FALSE)),"",VLOOKUP("inbred HIPS_"&amp;JS$4&amp;"_"&amp;$JL23,'Turkus Index'!$A:$D,4,FALSE))</f>
        <v>443</v>
      </c>
      <c r="JT23" s="137"/>
      <c r="JU23" s="136">
        <f>IF(ISERROR(VLOOKUP("Inbred HIPS_"&amp;JU$4&amp;"_"&amp;$JL23,'Turkus Index'!$A:$D,4,FALSE)),"",VLOOKUP("inbred HIPS_"&amp;JU$4&amp;"_"&amp;$JL23,'Turkus Index'!$A:$D,4,FALSE))</f>
        <v>444</v>
      </c>
      <c r="JV23" s="137"/>
      <c r="JW23" s="136">
        <f>IF(ISERROR(VLOOKUP("Inbred HIPS_"&amp;JW$4&amp;"_"&amp;$JL23,'Turkus Index'!$A:$D,4,FALSE)),"",VLOOKUP("inbred HIPS_"&amp;JW$4&amp;"_"&amp;$JL23,'Turkus Index'!$A:$D,4,FALSE))</f>
        <v>445</v>
      </c>
      <c r="JX23" s="137"/>
      <c r="JY23" s="136">
        <f>IF(ISERROR(VLOOKUP("Inbred HIPS_"&amp;JY$4&amp;"_"&amp;$JL23,'Turkus Index'!$A:$D,4,FALSE)),"",VLOOKUP("inbred HIPS_"&amp;JY$4&amp;"_"&amp;$JL23,'Turkus Index'!$A:$D,4,FALSE))</f>
        <v>446</v>
      </c>
      <c r="JZ23" s="137"/>
      <c r="KA23" s="136">
        <f>IF(ISERROR(VLOOKUP("Inbred HIPS_"&amp;KA$4&amp;"_"&amp;$JL23,'Turkus Index'!$A:$D,4,FALSE)),"",VLOOKUP("inbred HIPS_"&amp;KA$4&amp;"_"&amp;$JL23,'Turkus Index'!$A:$D,4,FALSE))</f>
        <v>447</v>
      </c>
      <c r="KB23" s="137"/>
      <c r="KC23" s="136">
        <f>IF(ISERROR(VLOOKUP("Inbred HIPS_"&amp;KC$4&amp;"_"&amp;$JL23,'Turkus Index'!$A:$D,4,FALSE)),"",VLOOKUP("inbred HIPS_"&amp;KC$4&amp;"_"&amp;$JL23,'Turkus Index'!$A:$D,4,FALSE))</f>
        <v>448</v>
      </c>
      <c r="KD23" s="137"/>
      <c r="KE23" s="136">
        <f>IF(ISERROR(VLOOKUP("Inbred HIPS_"&amp;KE$4&amp;"_"&amp;$JL23,'Turkus Index'!$A:$D,4,FALSE)),"",VLOOKUP("inbred HIPS_"&amp;KE$4&amp;"_"&amp;$JL23,'Turkus Index'!$A:$D,4,FALSE))</f>
        <v>449</v>
      </c>
      <c r="KF23" s="137"/>
      <c r="KG23" s="136">
        <f>IF(ISERROR(VLOOKUP("Inbred HIPS_"&amp;KG$4&amp;"_"&amp;$JL23,'Turkus Index'!$A:$D,4,FALSE)),"",VLOOKUP("inbred HIPS_"&amp;KG$4&amp;"_"&amp;$JL23,'Turkus Index'!$A:$D,4,FALSE))</f>
        <v>450</v>
      </c>
      <c r="KH23" s="137"/>
      <c r="KM23" s="2"/>
      <c r="KN23" s="2">
        <v>24</v>
      </c>
      <c r="KO23" s="14" t="str">
        <f>IF(ISERROR(VLOOKUP("Hybrid HIPS_"&amp;KO$4&amp;"_"&amp;$KN23,'[1]Missouri Valley Hybrid HIPS'!$A:$P,15,FALSE)),"",VLOOKUP("Hybrid HIPS_"&amp;KO$4&amp;"_"&amp;$KN23,'[1]Missouri Valley Hybrid HIPS'!$A:$P,15,FALSE))</f>
        <v/>
      </c>
      <c r="KP23" s="14" t="str">
        <f>IF(ISERROR(VLOOKUP("Hybrid HIPS_"&amp;KP$4&amp;"_"&amp;$KN23,'[1]Missouri Valley Hybrid HIPS'!$A:$P,15,FALSE)),"",VLOOKUP("Hybrid HIPS_"&amp;KP$4&amp;"_"&amp;$KN23,'[1]Missouri Valley Hybrid HIPS'!$A:$P,15,FALSE))</f>
        <v/>
      </c>
      <c r="KQ23" s="14" t="str">
        <f>IF(ISERROR(VLOOKUP("Hybrid HIPS_"&amp;KQ$4&amp;"_"&amp;$KN23,'[1]Missouri Valley Hybrid HIPS'!$A:$P,15,FALSE)),"",VLOOKUP("Hybrid HIPS_"&amp;KQ$4&amp;"_"&amp;$KN23,'[1]Missouri Valley Hybrid HIPS'!$A:$P,15,FALSE))</f>
        <v/>
      </c>
      <c r="KR23" s="14" t="str">
        <f>IF(ISERROR(VLOOKUP("Hybrid HIPS_"&amp;KR$4&amp;"_"&amp;$KN23,'[1]Missouri Valley Hybrid HIPS'!$A:$P,15,FALSE)),"",VLOOKUP("Hybrid HIPS_"&amp;KR$4&amp;"_"&amp;$KN23,'[1]Missouri Valley Hybrid HIPS'!$A:$P,15,FALSE))</f>
        <v/>
      </c>
      <c r="KS23" s="14" t="str">
        <f>IF(ISERROR(VLOOKUP("Hybrid HIPS_"&amp;KS$4&amp;"_"&amp;$KN23,'[1]Missouri Valley Hybrid HIPS'!$A:$P,15,FALSE)),"",VLOOKUP("Hybrid HIPS_"&amp;KS$4&amp;"_"&amp;$KN23,'[1]Missouri Valley Hybrid HIPS'!$A:$P,15,FALSE))</f>
        <v/>
      </c>
      <c r="KT23" s="14" t="str">
        <f>IF(ISERROR(VLOOKUP("Hybrid HIPS_"&amp;KT$4&amp;"_"&amp;$KN23,'[1]Missouri Valley Hybrid HIPS'!$A:$P,15,FALSE)),"",VLOOKUP("Hybrid HIPS_"&amp;KT$4&amp;"_"&amp;$KN23,'[1]Missouri Valley Hybrid HIPS'!$A:$P,15,FALSE))</f>
        <v/>
      </c>
      <c r="KU23" s="14" t="str">
        <f>IF(ISERROR(VLOOKUP("Hybrid HIPS_"&amp;KU$4&amp;"_"&amp;$KN23,'[1]Missouri Valley Hybrid HIPS'!$A:$P,15,FALSE)),"",VLOOKUP("Hybrid HIPS_"&amp;KU$4&amp;"_"&amp;$KN23,'[1]Missouri Valley Hybrid HIPS'!$A:$P,15,FALSE))</f>
        <v/>
      </c>
      <c r="KV23" s="14" t="str">
        <f>IF(ISERROR(VLOOKUP("Hybrid HIPS_"&amp;KV$4&amp;"_"&amp;$KN23,'[1]Missouri Valley Hybrid HIPS'!$A:$P,15,FALSE)),"",VLOOKUP("Hybrid HIPS_"&amp;KV$4&amp;"_"&amp;$KN23,'[1]Missouri Valley Hybrid HIPS'!$A:$P,15,FALSE))</f>
        <v/>
      </c>
      <c r="KW23" s="14" t="str">
        <f>IF(ISERROR(VLOOKUP("Hybrid HIPS_"&amp;KW$4&amp;"_"&amp;$KN23,'[1]Missouri Valley Hybrid HIPS'!$A:$P,15,FALSE)),"",VLOOKUP("Hybrid HIPS_"&amp;KW$4&amp;"_"&amp;$KN23,'[1]Missouri Valley Hybrid HIPS'!$A:$P,15,FALSE))</f>
        <v/>
      </c>
      <c r="KX23" s="14" t="str">
        <f>IF(ISERROR(VLOOKUP("Hybrid HIPS_"&amp;KX$4&amp;"_"&amp;$KN23,'[1]Missouri Valley Hybrid HIPS'!$A:$P,15,FALSE)),"",VLOOKUP("Hybrid HIPS_"&amp;KX$4&amp;"_"&amp;$KN23,'[1]Missouri Valley Hybrid HIPS'!$A:$P,15,FALSE))</f>
        <v/>
      </c>
      <c r="KY23" s="14" t="str">
        <f>IF(ISERROR(VLOOKUP("Hybrid HIPS_"&amp;KY$4&amp;"_"&amp;$KN23,'[1]Missouri Valley Hybrid HIPS'!$A:$P,15,FALSE)),"",VLOOKUP("Hybrid HIPS_"&amp;KY$4&amp;"_"&amp;$KN23,'[1]Missouri Valley Hybrid HIPS'!$A:$P,15,FALSE))</f>
        <v/>
      </c>
      <c r="KZ23" s="14" t="str">
        <f>IF(ISERROR(VLOOKUP("Hybrid HIPS_"&amp;KZ$4&amp;"_"&amp;$KN23,'[1]Missouri Valley Hybrid HIPS'!$A:$P,15,FALSE)),"",VLOOKUP("Hybrid HIPS_"&amp;KZ$4&amp;"_"&amp;$KN23,'[1]Missouri Valley Hybrid HIPS'!$A:$P,15,FALSE))</f>
        <v/>
      </c>
      <c r="LA23" s="14" t="str">
        <f>IF(ISERROR(VLOOKUP("Hybrid HIPS_"&amp;LA$4&amp;"_"&amp;$KN23,'[1]Missouri Valley Hybrid HIPS'!$A:$P,15,FALSE)),"",VLOOKUP("Hybrid HIPS_"&amp;LA$4&amp;"_"&amp;$KN23,'[1]Missouri Valley Hybrid HIPS'!$A:$P,15,FALSE))</f>
        <v/>
      </c>
      <c r="LB23" s="14" t="str">
        <f>IF(ISERROR(VLOOKUP("Hybrid HIPS_"&amp;LB$4&amp;"_"&amp;$KN23,'[1]Missouri Valley Hybrid HIPS'!$A:$P,15,FALSE)),"",VLOOKUP("Hybrid HIPS_"&amp;LB$4&amp;"_"&amp;$KN23,'[1]Missouri Valley Hybrid HIPS'!$A:$P,15,FALSE))</f>
        <v/>
      </c>
      <c r="LC23" s="14" t="str">
        <f>IF(ISERROR(VLOOKUP("Hybrid HIPS_"&amp;LC$4&amp;"_"&amp;$KN23,'[1]Missouri Valley Hybrid HIPS'!$A:$P,15,FALSE)),"",VLOOKUP("Hybrid HIPS_"&amp;LC$4&amp;"_"&amp;$KN23,'[1]Missouri Valley Hybrid HIPS'!$A:$P,15,FALSE))</f>
        <v/>
      </c>
      <c r="LD23" s="14" t="str">
        <f>IF(ISERROR(VLOOKUP("Hybrid HIPS_"&amp;LD$4&amp;"_"&amp;$KN23,'[1]Missouri Valley Hybrid HIPS'!$A:$P,15,FALSE)),"",VLOOKUP("Hybrid HIPS_"&amp;LD$4&amp;"_"&amp;$KN23,'[1]Missouri Valley Hybrid HIPS'!$A:$P,15,FALSE))</f>
        <v/>
      </c>
      <c r="LE23" s="14" t="str">
        <f>IF(ISERROR(VLOOKUP("Hybrid HIPS_"&amp;LE$4&amp;"_"&amp;$KN23,'[1]Missouri Valley Hybrid HIPS'!$A:$P,15,FALSE)),"",VLOOKUP("Hybrid HIPS_"&amp;LE$4&amp;"_"&amp;$KN23,'[1]Missouri Valley Hybrid HIPS'!$A:$P,15,FALSE))</f>
        <v/>
      </c>
      <c r="LF23" s="14" t="str">
        <f>IF(ISERROR(VLOOKUP("Hybrid HIPS_"&amp;LF$4&amp;"_"&amp;$KN23,'[1]Missouri Valley Hybrid HIPS'!$A:$P,15,FALSE)),"",VLOOKUP("Hybrid HIPS_"&amp;LF$4&amp;"_"&amp;$KN23,'[1]Missouri Valley Hybrid HIPS'!$A:$P,15,FALSE))</f>
        <v/>
      </c>
      <c r="LG23" s="14" t="str">
        <f>IF(ISERROR(VLOOKUP("Hybrid HIPS_"&amp;LG$4&amp;"_"&amp;$KN23,'[1]Missouri Valley Hybrid HIPS'!$A:$P,15,FALSE)),"",VLOOKUP("Hybrid HIPS_"&amp;LG$4&amp;"_"&amp;$KN23,'[1]Missouri Valley Hybrid HIPS'!$A:$P,15,FALSE))</f>
        <v/>
      </c>
      <c r="LH23" s="14">
        <f>IF(ISERROR(VLOOKUP("Hybrid HIPS_"&amp;LH$4&amp;"_"&amp;$KN23,'[1]Missouri Valley Hybrid HIPS'!$A:$P,15,FALSE)),"",VLOOKUP("Hybrid HIPS_"&amp;LH$4&amp;"_"&amp;$KN23,'[1]Missouri Valley Hybrid HIPS'!$A:$P,15,FALSE))</f>
        <v>1744167</v>
      </c>
      <c r="LI23" s="14">
        <f>IF(ISERROR(VLOOKUP("Hybrid HIPS_"&amp;LI$4&amp;"_"&amp;$KN23,'[1]Missouri Valley Hybrid HIPS'!$A:$P,15,FALSE)),"",VLOOKUP("Hybrid HIPS_"&amp;LI$4&amp;"_"&amp;$KN23,'[1]Missouri Valley Hybrid HIPS'!$A:$P,15,FALSE))</f>
        <v>1744168</v>
      </c>
      <c r="LJ23" s="2">
        <v>24</v>
      </c>
      <c r="LK23" s="2"/>
      <c r="LL23"/>
      <c r="LO23">
        <v>67</v>
      </c>
      <c r="LP23" s="69"/>
      <c r="LQ23" s="69"/>
      <c r="LR23" s="136">
        <f>IF(ISERROR(VLOOKUP("Inbred HIPS_"&amp;LR$4&amp;"_"&amp;$LO23,'[1]Missouri Valley Inbred HIPS'!$A:$P,15,FALSE)),"",VLOOKUP("Inbred HIPS_"&amp;LR$4&amp;"_"&amp;$LO23,'[1]Missouri Valley Inbred HIPS'!$A:$P,15,FALSE))</f>
        <v>1729679</v>
      </c>
      <c r="LS23" s="137"/>
      <c r="LT23" s="136">
        <f>IF(ISERROR(VLOOKUP("Inbred HIPS_"&amp;LT$4&amp;"_"&amp;$LO23,'[1]Missouri Valley Inbred HIPS'!$A:$P,15,FALSE)),"",VLOOKUP("Inbred HIPS_"&amp;LT$4&amp;"_"&amp;$LO23,'[1]Missouri Valley Inbred HIPS'!$A:$P,15,FALSE))</f>
        <v>1729750</v>
      </c>
      <c r="LU23" s="137"/>
      <c r="LV23" s="136">
        <f>IF(ISERROR(VLOOKUP("Inbred HIPS_"&amp;LV$4&amp;"_"&amp;$LO23,'[1]Missouri Valley Inbred HIPS'!$A:$P,15,FALSE)),"",VLOOKUP("Inbred HIPS_"&amp;LV$4&amp;"_"&amp;$LO23,'[1]Missouri Valley Inbred HIPS'!$A:$P,15,FALSE))</f>
        <v>1729624</v>
      </c>
      <c r="LW23" s="137"/>
      <c r="LX23" s="136">
        <f>IF(ISERROR(VLOOKUP("Inbred HIPS_"&amp;LX$4&amp;"_"&amp;$LO23,'[1]Missouri Valley Inbred HIPS'!$A:$P,15,FALSE)),"",VLOOKUP("Inbred HIPS_"&amp;LX$4&amp;"_"&amp;$LO23,'[1]Missouri Valley Inbred HIPS'!$A:$P,15,FALSE))</f>
        <v>1729604</v>
      </c>
      <c r="LY23" s="137"/>
      <c r="LZ23" s="136">
        <f>IF(ISERROR(VLOOKUP("Inbred HIPS_"&amp;LZ$4&amp;"_"&amp;$LO23,'[1]Missouri Valley Inbred HIPS'!$A:$P,15,FALSE)),"",VLOOKUP("Inbred HIPS_"&amp;LZ$4&amp;"_"&amp;$LO23,'[1]Missouri Valley Inbred HIPS'!$A:$P,15,FALSE))</f>
        <v>1729606</v>
      </c>
      <c r="MA23" s="137"/>
      <c r="MB23" s="136">
        <f>IF(ISERROR(VLOOKUP("Inbred HIPS_"&amp;MB$4&amp;"_"&amp;$LO23,'[1]Missouri Valley Inbred HIPS'!$A:$P,15,FALSE)),"",VLOOKUP("Inbred HIPS_"&amp;MB$4&amp;"_"&amp;$LO23,'[1]Missouri Valley Inbred HIPS'!$A:$P,15,FALSE))</f>
        <v>1729554</v>
      </c>
      <c r="MC23" s="137"/>
      <c r="MD23" s="136">
        <f>IF(ISERROR(VLOOKUP("Inbred HIPS_"&amp;MD$4&amp;"_"&amp;$LO23,'[1]Missouri Valley Inbred HIPS'!$A:$P,15,FALSE)),"",VLOOKUP("Inbred HIPS_"&amp;MD$4&amp;"_"&amp;$LO23,'[1]Missouri Valley Inbred HIPS'!$A:$P,15,FALSE))</f>
        <v>1729527</v>
      </c>
      <c r="ME23" s="137"/>
      <c r="MF23" s="136">
        <f>IF(ISERROR(VLOOKUP("Inbred HIPS_"&amp;MF$4&amp;"_"&amp;$LO23,'[1]Missouri Valley Inbred HIPS'!$A:$P,15,FALSE)),"",VLOOKUP("Inbred HIPS_"&amp;MF$4&amp;"_"&amp;$LO23,'[1]Missouri Valley Inbred HIPS'!$A:$P,15,FALSE))</f>
        <v>1729484</v>
      </c>
      <c r="MG23" s="137"/>
      <c r="MH23" s="136">
        <f>IF(ISERROR(VLOOKUP("Inbred HIPS_"&amp;MH$4&amp;"_"&amp;$LO23,'[1]Missouri Valley Inbred HIPS'!$A:$P,15,FALSE)),"",VLOOKUP("Inbred HIPS_"&amp;MH$4&amp;"_"&amp;$LO23,'[1]Missouri Valley Inbred HIPS'!$A:$P,15,FALSE))</f>
        <v>1729734</v>
      </c>
      <c r="MI23" s="137"/>
      <c r="MJ23" s="136">
        <f>IF(ISERROR(VLOOKUP("Inbred HIPS_"&amp;MJ$4&amp;"_"&amp;$LO23,'[1]Missouri Valley Inbred HIPS'!$A:$P,15,FALSE)),"",VLOOKUP("Inbred HIPS_"&amp;MJ$4&amp;"_"&amp;$LO23,'[1]Missouri Valley Inbred HIPS'!$A:$P,15,FALSE))</f>
        <v>1729591</v>
      </c>
      <c r="MK23" s="137"/>
      <c r="MQ23" s="2"/>
      <c r="MR23" s="2">
        <v>24</v>
      </c>
      <c r="MS23" s="14" t="str">
        <f>IF(ISERROR(VLOOKUP("Hybrid HIPS_"&amp;MS$4&amp;"_"&amp;$KN23,'[1]Missouri Valley Hybrid HIPS'!$A:$P,15,FALSE)),"",VLOOKUP("Hybrid HIPS_"&amp;MS$4&amp;"_"&amp;$KN23,'[1]Missouri Valley Hybrid HIPS'!$A:$P,15,FALSE))</f>
        <v/>
      </c>
      <c r="MT23" s="14" t="str">
        <f>IF(ISERROR(VLOOKUP("Hybrid HIPS_"&amp;MT$4&amp;"_"&amp;$KN23,'[1]Missouri Valley Hybrid HIPS'!$A:$P,15,FALSE)),"",VLOOKUP("Hybrid HIPS_"&amp;MT$4&amp;"_"&amp;$KN23,'[1]Missouri Valley Hybrid HIPS'!$A:$P,15,FALSE))</f>
        <v/>
      </c>
      <c r="MU23" s="14" t="str">
        <f>IF(ISERROR(VLOOKUP("Hybrid HIPS_"&amp;MU$4&amp;"_"&amp;$KN23,'[1]Missouri Valley Hybrid HIPS'!$A:$P,15,FALSE)),"",VLOOKUP("Hybrid HIPS_"&amp;MU$4&amp;"_"&amp;$KN23,'[1]Missouri Valley Hybrid HIPS'!$A:$P,15,FALSE))</f>
        <v/>
      </c>
      <c r="MV23" s="14" t="str">
        <f>IF(ISERROR(VLOOKUP("Hybrid HIPS_"&amp;MV$4&amp;"_"&amp;$KN23,'[1]Missouri Valley Hybrid HIPS'!$A:$P,15,FALSE)),"",VLOOKUP("Hybrid HIPS_"&amp;MV$4&amp;"_"&amp;$KN23,'[1]Missouri Valley Hybrid HIPS'!$A:$P,15,FALSE))</f>
        <v/>
      </c>
      <c r="MW23" s="14" t="str">
        <f>IF(ISERROR(VLOOKUP("Hybrid HIPS_"&amp;MW$4&amp;"_"&amp;$KN23,'[1]Missouri Valley Hybrid HIPS'!$A:$P,15,FALSE)),"",VLOOKUP("Hybrid HIPS_"&amp;MW$4&amp;"_"&amp;$KN23,'[1]Missouri Valley Hybrid HIPS'!$A:$P,15,FALSE))</f>
        <v/>
      </c>
      <c r="MX23" s="14" t="str">
        <f>IF(ISERROR(VLOOKUP("Hybrid HIPS_"&amp;MX$4&amp;"_"&amp;$KN23,'[1]Missouri Valley Hybrid HIPS'!$A:$P,15,FALSE)),"",VLOOKUP("Hybrid HIPS_"&amp;MX$4&amp;"_"&amp;$KN23,'[1]Missouri Valley Hybrid HIPS'!$A:$P,15,FALSE))</f>
        <v/>
      </c>
      <c r="MY23" s="14" t="str">
        <f>IF(ISERROR(VLOOKUP("Hybrid HIPS_"&amp;MY$4&amp;"_"&amp;$KN23,'[1]Missouri Valley Hybrid HIPS'!$A:$P,15,FALSE)),"",VLOOKUP("Hybrid HIPS_"&amp;MY$4&amp;"_"&amp;$KN23,'[1]Missouri Valley Hybrid HIPS'!$A:$P,15,FALSE))</f>
        <v/>
      </c>
      <c r="MZ23" s="14" t="str">
        <f>IF(ISERROR(VLOOKUP("Hybrid HIPS_"&amp;MZ$4&amp;"_"&amp;$KN23,'[1]Missouri Valley Hybrid HIPS'!$A:$P,15,FALSE)),"",VLOOKUP("Hybrid HIPS_"&amp;MZ$4&amp;"_"&amp;$KN23,'[1]Missouri Valley Hybrid HIPS'!$A:$P,15,FALSE))</f>
        <v/>
      </c>
      <c r="NA23" s="14" t="str">
        <f>IF(ISERROR(VLOOKUP("Hybrid HIPS_"&amp;NA$4&amp;"_"&amp;$KN23,'[1]Missouri Valley Hybrid HIPS'!$A:$P,15,FALSE)),"",VLOOKUP("Hybrid HIPS_"&amp;NA$4&amp;"_"&amp;$KN23,'[1]Missouri Valley Hybrid HIPS'!$A:$P,15,FALSE))</f>
        <v/>
      </c>
      <c r="NB23" s="14" t="str">
        <f>IF(ISERROR(VLOOKUP("Hybrid HIPS_"&amp;NB$4&amp;"_"&amp;$KN23,'[1]Missouri Valley Hybrid HIPS'!$A:$P,15,FALSE)),"",VLOOKUP("Hybrid HIPS_"&amp;NB$4&amp;"_"&amp;$KN23,'[1]Missouri Valley Hybrid HIPS'!$A:$P,15,FALSE))</f>
        <v/>
      </c>
      <c r="NC23" s="14" t="str">
        <f>IF(ISERROR(VLOOKUP("Hybrid HIPS_"&amp;NC$4&amp;"_"&amp;$KN23,'[1]Missouri Valley Hybrid HIPS'!$A:$P,15,FALSE)),"",VLOOKUP("Hybrid HIPS_"&amp;NC$4&amp;"_"&amp;$KN23,'[1]Missouri Valley Hybrid HIPS'!$A:$P,15,FALSE))</f>
        <v/>
      </c>
      <c r="ND23" s="14" t="str">
        <f>IF(ISERROR(VLOOKUP("Hybrid HIPS_"&amp;ND$4&amp;"_"&amp;$KN23,'[1]Missouri Valley Hybrid HIPS'!$A:$P,15,FALSE)),"",VLOOKUP("Hybrid HIPS_"&amp;ND$4&amp;"_"&amp;$KN23,'[1]Missouri Valley Hybrid HIPS'!$A:$P,15,FALSE))</f>
        <v/>
      </c>
      <c r="NE23" s="14" t="str">
        <f>IF(ISERROR(VLOOKUP("Hybrid HIPS_"&amp;NE$4&amp;"_"&amp;$KN23,'[1]Missouri Valley Hybrid HIPS'!$A:$P,15,FALSE)),"",VLOOKUP("Hybrid HIPS_"&amp;NE$4&amp;"_"&amp;$KN23,'[1]Missouri Valley Hybrid HIPS'!$A:$P,15,FALSE))</f>
        <v/>
      </c>
      <c r="NF23" s="14" t="str">
        <f>IF(ISERROR(VLOOKUP("Hybrid HIPS_"&amp;NF$4&amp;"_"&amp;$KN23,'[1]Missouri Valley Hybrid HIPS'!$A:$P,15,FALSE)),"",VLOOKUP("Hybrid HIPS_"&amp;NF$4&amp;"_"&amp;$KN23,'[1]Missouri Valley Hybrid HIPS'!$A:$P,15,FALSE))</f>
        <v/>
      </c>
      <c r="NG23" s="14" t="str">
        <f>IF(ISERROR(VLOOKUP("Hybrid HIPS_"&amp;NG$4&amp;"_"&amp;$KN23,'[1]Missouri Valley Hybrid HIPS'!$A:$P,15,FALSE)),"",VLOOKUP("Hybrid HIPS_"&amp;NG$4&amp;"_"&amp;$KN23,'[1]Missouri Valley Hybrid HIPS'!$A:$P,15,FALSE))</f>
        <v/>
      </c>
      <c r="NH23" s="14" t="str">
        <f>IF(ISERROR(VLOOKUP("Hybrid HIPS_"&amp;NH$4&amp;"_"&amp;$KN23,'[1]Missouri Valley Hybrid HIPS'!$A:$P,15,FALSE)),"",VLOOKUP("Hybrid HIPS_"&amp;NH$4&amp;"_"&amp;$KN23,'[1]Missouri Valley Hybrid HIPS'!$A:$P,15,FALSE))</f>
        <v/>
      </c>
      <c r="NI23" s="14" t="str">
        <f>IF(ISERROR(VLOOKUP("Hybrid HIPS_"&amp;NI$4&amp;"_"&amp;$KN23,'[1]Missouri Valley Hybrid HIPS'!$A:$P,15,FALSE)),"",VLOOKUP("Hybrid HIPS_"&amp;NI$4&amp;"_"&amp;$KN23,'[1]Missouri Valley Hybrid HIPS'!$A:$P,15,FALSE))</f>
        <v/>
      </c>
      <c r="NJ23" s="14" t="str">
        <f>IF(ISERROR(VLOOKUP("Hybrid HIPS_"&amp;NJ$4&amp;"_"&amp;$KN23,'[1]Missouri Valley Hybrid HIPS'!$A:$P,15,FALSE)),"",VLOOKUP("Hybrid HIPS_"&amp;NJ$4&amp;"_"&amp;$KN23,'[1]Missouri Valley Hybrid HIPS'!$A:$P,15,FALSE))</f>
        <v/>
      </c>
      <c r="NK23" s="14" t="str">
        <f>IF(ISERROR(VLOOKUP("Hybrid HIPS_"&amp;NK$4&amp;"_"&amp;$KN23,'[1]Missouri Valley Hybrid HIPS'!$A:$P,15,FALSE)),"",VLOOKUP("Hybrid HIPS_"&amp;NK$4&amp;"_"&amp;$KN23,'[1]Missouri Valley Hybrid HIPS'!$A:$P,15,FALSE))</f>
        <v/>
      </c>
      <c r="NL23" s="14">
        <v>10</v>
      </c>
      <c r="NM23" s="14">
        <v>10</v>
      </c>
      <c r="NN23" s="2">
        <v>24</v>
      </c>
      <c r="NO23" s="2"/>
      <c r="NP23"/>
      <c r="NS23">
        <v>67</v>
      </c>
      <c r="NT23" s="69"/>
      <c r="NU23" s="69"/>
      <c r="NV23" s="136">
        <f t="shared" ref="NV23" si="173">NV25+1</f>
        <v>45</v>
      </c>
      <c r="NW23" s="137"/>
      <c r="NX23" s="136">
        <f t="shared" ref="NX23" si="174">NX25+1</f>
        <v>45</v>
      </c>
      <c r="NY23" s="137"/>
      <c r="NZ23" s="136">
        <f t="shared" ref="NZ23" si="175">NZ25+1</f>
        <v>45</v>
      </c>
      <c r="OA23" s="137"/>
      <c r="OB23" s="136">
        <f t="shared" ref="OB23" si="176">OB25+1</f>
        <v>45</v>
      </c>
      <c r="OC23" s="137"/>
      <c r="OD23" s="136">
        <f t="shared" ref="OD23" si="177">OD25+1</f>
        <v>45</v>
      </c>
      <c r="OE23" s="137"/>
      <c r="OF23" s="136">
        <f t="shared" ref="OF23" si="178">OF25+1</f>
        <v>45</v>
      </c>
      <c r="OG23" s="137"/>
      <c r="OH23" s="136">
        <f t="shared" ref="OH23" si="179">OH25+1</f>
        <v>45</v>
      </c>
      <c r="OI23" s="137"/>
      <c r="OJ23" s="136">
        <f t="shared" ref="OJ23" si="180">OJ25+1</f>
        <v>45</v>
      </c>
      <c r="OK23" s="137"/>
      <c r="OL23" s="136">
        <f t="shared" ref="OL23" si="181">OL25+1</f>
        <v>45</v>
      </c>
      <c r="OM23" s="137"/>
      <c r="ON23" s="136">
        <f t="shared" ref="ON23" si="182">ON25+1</f>
        <v>45</v>
      </c>
      <c r="OO23" s="137"/>
    </row>
    <row r="24" spans="4:405" x14ac:dyDescent="0.45">
      <c r="D24" s="2"/>
      <c r="E24" s="2">
        <v>23</v>
      </c>
      <c r="F24" s="14" t="str">
        <f>IF(ISERROR(VLOOKUP("Hybrid HIPS"&amp;"_"&amp;F$4&amp;"_"&amp;$E24,'Turkus Index'!$A:$D,4,FALSE)),"NA",VLOOKUP("Hybrid HIPS"&amp;"_"&amp;F$4&amp;"_"&amp;$E24,'Turkus Index'!$A:$D,4,FALSE))</f>
        <v>NA</v>
      </c>
      <c r="G24" s="14" t="str">
        <f>IF(ISERROR(VLOOKUP("Hybrid HIPS"&amp;"_"&amp;G$4&amp;"_"&amp;$E24,'Turkus Index'!$A:$D,4,FALSE)),"NA",VLOOKUP("Hybrid HIPS"&amp;"_"&amp;G$4&amp;"_"&amp;$E24,'Turkus Index'!$A:$D,4,FALSE))</f>
        <v>NA</v>
      </c>
      <c r="H24" s="14" t="str">
        <f>IF(ISERROR(VLOOKUP("Hybrid HIPS"&amp;"_"&amp;H$4&amp;"_"&amp;$E24,'Turkus Index'!$A:$D,4,FALSE)),"NA",VLOOKUP("Hybrid HIPS"&amp;"_"&amp;H$4&amp;"_"&amp;$E24,'Turkus Index'!$A:$D,4,FALSE))</f>
        <v>NA</v>
      </c>
      <c r="I24" s="14" t="str">
        <f>IF(ISERROR(VLOOKUP("Hybrid HIPS"&amp;"_"&amp;I$4&amp;"_"&amp;$E24,'Turkus Index'!$A:$D,4,FALSE)),"NA",VLOOKUP("Hybrid HIPS"&amp;"_"&amp;I$4&amp;"_"&amp;$E24,'Turkus Index'!$A:$D,4,FALSE))</f>
        <v>NA</v>
      </c>
      <c r="J24" s="14" t="str">
        <f>IF(ISERROR(VLOOKUP("Hybrid HIPS"&amp;"_"&amp;J$4&amp;"_"&amp;$E24,'Turkus Index'!$A:$D,4,FALSE)),"NA",VLOOKUP("Hybrid HIPS"&amp;"_"&amp;J$4&amp;"_"&amp;$E24,'Turkus Index'!$A:$D,4,FALSE))</f>
        <v>NA</v>
      </c>
      <c r="K24" s="14" t="str">
        <f>IF(ISERROR(VLOOKUP("Hybrid HIPS"&amp;"_"&amp;K$4&amp;"_"&amp;$E24,'Turkus Index'!$A:$D,4,FALSE)),"NA",VLOOKUP("Hybrid HIPS"&amp;"_"&amp;K$4&amp;"_"&amp;$E24,'Turkus Index'!$A:$D,4,FALSE))</f>
        <v>NA</v>
      </c>
      <c r="L24" s="14" t="str">
        <f>IF(ISERROR(VLOOKUP("Hybrid HIPS"&amp;"_"&amp;L$4&amp;"_"&amp;$E24,'Turkus Index'!$A:$D,4,FALSE)),"NA",VLOOKUP("Hybrid HIPS"&amp;"_"&amp;L$4&amp;"_"&amp;$E24,'Turkus Index'!$A:$D,4,FALSE))</f>
        <v>NA</v>
      </c>
      <c r="M24" s="14" t="str">
        <f>IF(ISERROR(VLOOKUP("Hybrid HIPS"&amp;"_"&amp;M$4&amp;"_"&amp;$E24,'Turkus Index'!$A:$D,4,FALSE)),"NA",VLOOKUP("Hybrid HIPS"&amp;"_"&amp;M$4&amp;"_"&amp;$E24,'Turkus Index'!$A:$D,4,FALSE))</f>
        <v>NA</v>
      </c>
      <c r="N24" s="14" t="str">
        <f>IF(ISERROR(VLOOKUP("Hybrid HIPS"&amp;"_"&amp;N$4&amp;"_"&amp;$E24,'Turkus Index'!$A:$D,4,FALSE)),"NA",VLOOKUP("Hybrid HIPS"&amp;"_"&amp;N$4&amp;"_"&amp;$E24,'Turkus Index'!$A:$D,4,FALSE))</f>
        <v>NA</v>
      </c>
      <c r="O24" s="14" t="str">
        <f>IF(ISERROR(VLOOKUP("Hybrid HIPS"&amp;"_"&amp;O$4&amp;"_"&amp;$E24,'Turkus Index'!$A:$D,4,FALSE)),"NA",VLOOKUP("Hybrid HIPS"&amp;"_"&amp;O$4&amp;"_"&amp;$E24,'Turkus Index'!$A:$D,4,FALSE))</f>
        <v>NA</v>
      </c>
      <c r="P24" s="14" t="str">
        <f>IF(ISERROR(VLOOKUP("Hybrid HIPS"&amp;"_"&amp;P$4&amp;"_"&amp;$E24,'Turkus Index'!$A:$D,4,FALSE)),"NA",VLOOKUP("Hybrid HIPS"&amp;"_"&amp;P$4&amp;"_"&amp;$E24,'Turkus Index'!$A:$D,4,FALSE))</f>
        <v>NA</v>
      </c>
      <c r="Q24" s="14" t="str">
        <f>IF(ISERROR(VLOOKUP("Hybrid HIPS"&amp;"_"&amp;Q$4&amp;"_"&amp;$E24,'Turkus Index'!$A:$D,4,FALSE)),"NA",VLOOKUP("Hybrid HIPS"&amp;"_"&amp;Q$4&amp;"_"&amp;$E24,'Turkus Index'!$A:$D,4,FALSE))</f>
        <v>NA</v>
      </c>
      <c r="R24" s="14" t="str">
        <f>IF(ISERROR(VLOOKUP("Hybrid HIPS"&amp;"_"&amp;R$4&amp;"_"&amp;$E24,'Turkus Index'!$A:$D,4,FALSE)),"NA",VLOOKUP("Hybrid HIPS"&amp;"_"&amp;R$4&amp;"_"&amp;$E24,'Turkus Index'!$A:$D,4,FALSE))</f>
        <v>NA</v>
      </c>
      <c r="S24" s="14" t="str">
        <f>IF(ISERROR(VLOOKUP("Hybrid HIPS"&amp;"_"&amp;S$4&amp;"_"&amp;$E24,'Turkus Index'!$A:$D,4,FALSE)),"NA",VLOOKUP("Hybrid HIPS"&amp;"_"&amp;S$4&amp;"_"&amp;$E24,'Turkus Index'!$A:$D,4,FALSE))</f>
        <v>NA</v>
      </c>
      <c r="T24" s="14" t="str">
        <f>IF(ISERROR(VLOOKUP("Hybrid HIPS"&amp;"_"&amp;T$4&amp;"_"&amp;$E24,'Turkus Index'!$A:$D,4,FALSE)),"NA",VLOOKUP("Hybrid HIPS"&amp;"_"&amp;T$4&amp;"_"&amp;$E24,'Turkus Index'!$A:$D,4,FALSE))</f>
        <v>NA</v>
      </c>
      <c r="U24" s="14" t="str">
        <f>IF(ISERROR(VLOOKUP("Hybrid HIPS"&amp;"_"&amp;U$4&amp;"_"&amp;$E24,'Turkus Index'!$A:$D,4,FALSE)),"NA",VLOOKUP("Hybrid HIPS"&amp;"_"&amp;U$4&amp;"_"&amp;$E24,'Turkus Index'!$A:$D,4,FALSE))</f>
        <v>NA</v>
      </c>
      <c r="V24" s="14" t="str">
        <f>IF(ISERROR(VLOOKUP("Hybrid HIPS"&amp;"_"&amp;V$4&amp;"_"&amp;$E24,'Turkus Index'!$A:$D,4,FALSE)),"NA",VLOOKUP("Hybrid HIPS"&amp;"_"&amp;V$4&amp;"_"&amp;$E24,'Turkus Index'!$A:$D,4,FALSE))</f>
        <v>NA</v>
      </c>
      <c r="W24" s="14" t="str">
        <f>IF(ISERROR(VLOOKUP("Hybrid HIPS"&amp;"_"&amp;W$4&amp;"_"&amp;$E24,'Turkus Index'!$A:$D,4,FALSE)),"NA",VLOOKUP("Hybrid HIPS"&amp;"_"&amp;W$4&amp;"_"&amp;$E24,'Turkus Index'!$A:$D,4,FALSE))</f>
        <v>NA</v>
      </c>
      <c r="X24" s="19" t="str">
        <f>IF(ISERROR(VLOOKUP("Hybrid HIPS"&amp;"_"&amp;X$4&amp;"_"&amp;$E24,'Turkus Index'!$A:$D,4,FALSE)),"NA",VLOOKUP("Hybrid HIPS"&amp;"_"&amp;X$4&amp;"_"&amp;$E24,'Turkus Index'!$A:$D,4,FALSE))</f>
        <v>NA</v>
      </c>
      <c r="Y24" s="30">
        <f>IF(ISERROR(VLOOKUP("Hybrid HIPS"&amp;"_"&amp;Y$4&amp;"_"&amp;$E24,'Turkus Index'!$A:$D,4,FALSE)),"NA",VLOOKUP("Hybrid HIPS"&amp;"_"&amp;Y$4&amp;"_"&amp;$E24,'Turkus Index'!$A:$D,4,FALSE))</f>
        <v>112</v>
      </c>
      <c r="Z24" s="31">
        <f>IF(ISERROR(VLOOKUP("Hybrid HIPS"&amp;"_"&amp;Z$4&amp;"_"&amp;$E24,'Turkus Index'!$A:$D,4,FALSE)),"NA",VLOOKUP("Hybrid HIPS"&amp;"_"&amp;Z$4&amp;"_"&amp;$E24,'Turkus Index'!$A:$D,4,FALSE))</f>
        <v>111</v>
      </c>
      <c r="AA24" s="2">
        <v>23</v>
      </c>
      <c r="AB24" s="2"/>
      <c r="AC24"/>
      <c r="AD24"/>
      <c r="AE24"/>
      <c r="AH24">
        <v>66</v>
      </c>
      <c r="AI24" s="69" t="s">
        <v>545</v>
      </c>
      <c r="AJ24" s="69"/>
      <c r="AK24" s="139">
        <v>440</v>
      </c>
      <c r="AL24" s="140"/>
      <c r="AM24" s="139">
        <v>439</v>
      </c>
      <c r="AN24" s="140"/>
      <c r="AO24" s="139">
        <v>438</v>
      </c>
      <c r="AP24" s="140"/>
      <c r="AQ24" s="139">
        <v>437</v>
      </c>
      <c r="AR24" s="140"/>
      <c r="AS24" s="139">
        <v>436</v>
      </c>
      <c r="AT24" s="140"/>
      <c r="AU24" s="139">
        <v>435</v>
      </c>
      <c r="AV24" s="140"/>
      <c r="AW24" s="139">
        <v>434</v>
      </c>
      <c r="AX24" s="140"/>
      <c r="AY24" s="139">
        <v>433</v>
      </c>
      <c r="AZ24" s="140"/>
      <c r="BA24" s="139">
        <v>432</v>
      </c>
      <c r="BB24" s="140"/>
      <c r="BC24" s="139">
        <v>431</v>
      </c>
      <c r="BD24" s="140"/>
      <c r="BE24" s="69" t="s">
        <v>545</v>
      </c>
      <c r="BF24" s="69"/>
      <c r="BG24"/>
      <c r="BH24"/>
      <c r="BI24"/>
      <c r="BJ24"/>
      <c r="BK24"/>
      <c r="BL24"/>
      <c r="BM24"/>
      <c r="BN24"/>
      <c r="BO24"/>
      <c r="BP24"/>
      <c r="BQ24"/>
      <c r="BR24"/>
      <c r="BS24"/>
      <c r="BT24" s="2"/>
      <c r="BU24" s="2">
        <v>23</v>
      </c>
      <c r="BV24" s="14" t="str">
        <f>IF(ISERROR(VLOOKUP("Hybrid HIPS"&amp;"_"&amp;BV$4&amp;"_"&amp;$E24,'Turkus Index'!$A:$D,4,FALSE)),"NA",VLOOKUP("Hybrid HIPS"&amp;"_"&amp;BV$4&amp;"_"&amp;$E24,'Turkus Index'!$A:$D,4,FALSE))</f>
        <v>NA</v>
      </c>
      <c r="BW24" s="14" t="str">
        <f>IF(ISERROR(VLOOKUP("Hybrid HIPS"&amp;"_"&amp;BW$4&amp;"_"&amp;$E24,'Turkus Index'!$A:$D,4,FALSE)),"NA",VLOOKUP("Hybrid HIPS"&amp;"_"&amp;BW$4&amp;"_"&amp;$E24,'Turkus Index'!$A:$D,4,FALSE))</f>
        <v>NA</v>
      </c>
      <c r="BX24" s="14" t="str">
        <f>IF(ISERROR(VLOOKUP("Hybrid HIPS"&amp;"_"&amp;BX$4&amp;"_"&amp;$E24,'Turkus Index'!$A:$D,4,FALSE)),"NA",VLOOKUP("Hybrid HIPS"&amp;"_"&amp;BX$4&amp;"_"&amp;$E24,'Turkus Index'!$A:$D,4,FALSE))</f>
        <v>NA</v>
      </c>
      <c r="BY24" s="14" t="str">
        <f>IF(ISERROR(VLOOKUP("Hybrid HIPS"&amp;"_"&amp;BY$4&amp;"_"&amp;$E24,'Turkus Index'!$A:$D,4,FALSE)),"NA",VLOOKUP("Hybrid HIPS"&amp;"_"&amp;BY$4&amp;"_"&amp;$E24,'Turkus Index'!$A:$D,4,FALSE))</f>
        <v>NA</v>
      </c>
      <c r="BZ24" s="14" t="str">
        <f>IF(ISERROR(VLOOKUP("Hybrid HIPS"&amp;"_"&amp;BZ$4&amp;"_"&amp;$E24,'Turkus Index'!$A:$D,4,FALSE)),"NA",VLOOKUP("Hybrid HIPS"&amp;"_"&amp;BZ$4&amp;"_"&amp;$E24,'Turkus Index'!$A:$D,4,FALSE))</f>
        <v>NA</v>
      </c>
      <c r="CA24" s="14" t="str">
        <f>IF(ISERROR(VLOOKUP("Hybrid HIPS"&amp;"_"&amp;CA$4&amp;"_"&amp;$E24,'Turkus Index'!$A:$D,4,FALSE)),"NA",VLOOKUP("Hybrid HIPS"&amp;"_"&amp;CA$4&amp;"_"&amp;$E24,'Turkus Index'!$A:$D,4,FALSE))</f>
        <v>NA</v>
      </c>
      <c r="CB24" s="14" t="str">
        <f>IF(ISERROR(VLOOKUP("Hybrid HIPS"&amp;"_"&amp;CB$4&amp;"_"&amp;$E24,'Turkus Index'!$A:$D,4,FALSE)),"NA",VLOOKUP("Hybrid HIPS"&amp;"_"&amp;CB$4&amp;"_"&amp;$E24,'Turkus Index'!$A:$D,4,FALSE))</f>
        <v>NA</v>
      </c>
      <c r="CC24" s="14" t="str">
        <f>IF(ISERROR(VLOOKUP("Hybrid HIPS"&amp;"_"&amp;CC$4&amp;"_"&amp;$E24,'Turkus Index'!$A:$D,4,FALSE)),"NA",VLOOKUP("Hybrid HIPS"&amp;"_"&amp;CC$4&amp;"_"&amp;$E24,'Turkus Index'!$A:$D,4,FALSE))</f>
        <v>NA</v>
      </c>
      <c r="CD24" s="14" t="str">
        <f>IF(ISERROR(VLOOKUP("Hybrid HIPS"&amp;"_"&amp;CD$4&amp;"_"&amp;$E24,'Turkus Index'!$A:$D,4,FALSE)),"NA",VLOOKUP("Hybrid HIPS"&amp;"_"&amp;CD$4&amp;"_"&amp;$E24,'Turkus Index'!$A:$D,4,FALSE))</f>
        <v>NA</v>
      </c>
      <c r="CE24" s="14" t="str">
        <f>IF(ISERROR(VLOOKUP("Hybrid HIPS"&amp;"_"&amp;CE$4&amp;"_"&amp;$E24,'Turkus Index'!$A:$D,4,FALSE)),"NA",VLOOKUP("Hybrid HIPS"&amp;"_"&amp;CE$4&amp;"_"&amp;$E24,'Turkus Index'!$A:$D,4,FALSE))</f>
        <v>NA</v>
      </c>
      <c r="CF24" s="14" t="str">
        <f>IF(ISERROR(VLOOKUP("Hybrid HIPS"&amp;"_"&amp;CF$4&amp;"_"&amp;$E24,'Turkus Index'!$A:$D,4,FALSE)),"NA",VLOOKUP("Hybrid HIPS"&amp;"_"&amp;CF$4&amp;"_"&amp;$E24,'Turkus Index'!$A:$D,4,FALSE))</f>
        <v>NA</v>
      </c>
      <c r="CG24" s="14" t="str">
        <f>IF(ISERROR(VLOOKUP("Hybrid HIPS"&amp;"_"&amp;CG$4&amp;"_"&amp;$E24,'Turkus Index'!$A:$D,4,FALSE)),"NA",VLOOKUP("Hybrid HIPS"&amp;"_"&amp;CG$4&amp;"_"&amp;$E24,'Turkus Index'!$A:$D,4,FALSE))</f>
        <v>NA</v>
      </c>
      <c r="CH24" s="14" t="str">
        <f>IF(ISERROR(VLOOKUP("Hybrid HIPS"&amp;"_"&amp;CH$4&amp;"_"&amp;$E24,'Turkus Index'!$A:$D,4,FALSE)),"NA",VLOOKUP("Hybrid HIPS"&amp;"_"&amp;CH$4&amp;"_"&amp;$E24,'Turkus Index'!$A:$D,4,FALSE))</f>
        <v>NA</v>
      </c>
      <c r="CI24" s="14" t="str">
        <f>IF(ISERROR(VLOOKUP("Hybrid HIPS"&amp;"_"&amp;CI$4&amp;"_"&amp;$E24,'Turkus Index'!$A:$D,4,FALSE)),"NA",VLOOKUP("Hybrid HIPS"&amp;"_"&amp;CI$4&amp;"_"&amp;$E24,'Turkus Index'!$A:$D,4,FALSE))</f>
        <v>NA</v>
      </c>
      <c r="CJ24" s="14" t="str">
        <f>IF(ISERROR(VLOOKUP("Hybrid HIPS"&amp;"_"&amp;CJ$4&amp;"_"&amp;$E24,'Turkus Index'!$A:$D,4,FALSE)),"NA",VLOOKUP("Hybrid HIPS"&amp;"_"&amp;CJ$4&amp;"_"&amp;$E24,'Turkus Index'!$A:$D,4,FALSE))</f>
        <v>NA</v>
      </c>
      <c r="CK24" s="14" t="str">
        <f>IF(ISERROR(VLOOKUP("Hybrid HIPS"&amp;"_"&amp;CK$4&amp;"_"&amp;$E24,'Turkus Index'!$A:$D,4,FALSE)),"NA",VLOOKUP("Hybrid HIPS"&amp;"_"&amp;CK$4&amp;"_"&amp;$E24,'Turkus Index'!$A:$D,4,FALSE))</f>
        <v>NA</v>
      </c>
      <c r="CL24" s="14" t="str">
        <f>IF(ISERROR(VLOOKUP("Hybrid HIPS"&amp;"_"&amp;CL$4&amp;"_"&amp;$E24,'Turkus Index'!$A:$D,4,FALSE)),"NA",VLOOKUP("Hybrid HIPS"&amp;"_"&amp;CL$4&amp;"_"&amp;$E24,'Turkus Index'!$A:$D,4,FALSE))</f>
        <v>NA</v>
      </c>
      <c r="CM24" s="14" t="str">
        <f>IF(ISERROR(VLOOKUP("Hybrid HIPS"&amp;"_"&amp;CM$4&amp;"_"&amp;$E24,'Turkus Index'!$A:$D,4,FALSE)),"NA",VLOOKUP("Hybrid HIPS"&amp;"_"&amp;CM$4&amp;"_"&amp;$E24,'Turkus Index'!$A:$D,4,FALSE))</f>
        <v>NA</v>
      </c>
      <c r="CN24" s="14" t="str">
        <f>IF(ISERROR(VLOOKUP("Hybrid HIPS"&amp;"_"&amp;CN$4&amp;"_"&amp;$E24,'Turkus Index'!$A:$D,4,FALSE)),"NA",VLOOKUP("Hybrid HIPS"&amp;"_"&amp;CN$4&amp;"_"&amp;$E24,'Turkus Index'!$A:$D,4,FALSE))</f>
        <v>NA</v>
      </c>
      <c r="CO24" s="14" t="str">
        <f t="shared" si="162"/>
        <v>20_23</v>
      </c>
      <c r="CP24" s="14" t="str">
        <f t="shared" si="162"/>
        <v>21_23</v>
      </c>
      <c r="CQ24" s="2">
        <v>23</v>
      </c>
      <c r="CR24" s="2"/>
      <c r="CS24"/>
      <c r="CT24"/>
      <c r="CU24"/>
      <c r="CX24">
        <v>66</v>
      </c>
      <c r="CY24" s="69" t="s">
        <v>545</v>
      </c>
      <c r="CZ24" s="69"/>
      <c r="DA24" s="136" t="str">
        <f t="shared" si="30"/>
        <v>2_66</v>
      </c>
      <c r="DB24" s="137"/>
      <c r="DC24" s="136" t="str">
        <f t="shared" ref="DC24:DC87" si="183">DC$4&amp;"_"&amp;$CX24</f>
        <v>3_66</v>
      </c>
      <c r="DD24" s="137"/>
      <c r="DE24" s="136" t="str">
        <f t="shared" ref="DE24:DE87" si="184">DE$4&amp;"_"&amp;$CX24</f>
        <v>4_66</v>
      </c>
      <c r="DF24" s="137"/>
      <c r="DG24" s="136" t="str">
        <f t="shared" ref="DG24:DG87" si="185">DG$4&amp;"_"&amp;$CX24</f>
        <v>5_66</v>
      </c>
      <c r="DH24" s="137"/>
      <c r="DI24" s="136" t="str">
        <f t="shared" ref="DI24:DI87" si="186">DI$4&amp;"_"&amp;$CX24</f>
        <v>6_66</v>
      </c>
      <c r="DJ24" s="137"/>
      <c r="DK24" s="136" t="str">
        <f t="shared" ref="DK24:DK87" si="187">DK$4&amp;"_"&amp;$CX24</f>
        <v>7_66</v>
      </c>
      <c r="DL24" s="137"/>
      <c r="DM24" s="136" t="str">
        <f t="shared" ref="DM24:DM87" si="188">DM$4&amp;"_"&amp;$CX24</f>
        <v>8_66</v>
      </c>
      <c r="DN24" s="137"/>
      <c r="DO24" s="136" t="str">
        <f t="shared" ref="DO24:DO87" si="189">DO$4&amp;"_"&amp;$CX24</f>
        <v>9_66</v>
      </c>
      <c r="DP24" s="137"/>
      <c r="DQ24" s="136" t="str">
        <f t="shared" ref="DQ24:DQ87" si="190">DQ$4&amp;"_"&amp;$CX24</f>
        <v>10_66</v>
      </c>
      <c r="DR24" s="137"/>
      <c r="DS24" s="136" t="str">
        <f t="shared" ref="DS24:DS87" si="191">DS$4&amp;"_"&amp;$CX24</f>
        <v>11_66</v>
      </c>
      <c r="DT24" s="137"/>
      <c r="DY24" s="2"/>
      <c r="DZ24" s="2">
        <v>23</v>
      </c>
      <c r="EA24" s="14" t="str">
        <f>IF(BV24="NA","",VLOOKUP(BV24,'[1]Missouri Vall Determining Order'!$V:$Z,6,FALSE))</f>
        <v/>
      </c>
      <c r="EB24" s="14" t="str">
        <f>IF(BW24="NA","",VLOOKUP(BW24,'[1]Missouri Vall Determining Order'!$V:$Z,6,FALSE))</f>
        <v/>
      </c>
      <c r="EC24" s="14" t="str">
        <f>IF(BX24="NA","",VLOOKUP(BX24,'[1]Missouri Vall Determining Order'!$V:$Z,6,FALSE))</f>
        <v/>
      </c>
      <c r="ED24" s="14" t="str">
        <f>IF(BY24="NA","",VLOOKUP(BY24,'[1]Missouri Vall Determining Order'!$V:$Z,6,FALSE))</f>
        <v/>
      </c>
      <c r="EE24" s="14" t="str">
        <f>IF(BZ24="NA","",VLOOKUP(BZ24,'[1]Missouri Vall Determining Order'!$V:$Z,6,FALSE))</f>
        <v/>
      </c>
      <c r="EF24" s="14" t="str">
        <f>IF(CA24="NA","",VLOOKUP(CA24,'[1]Missouri Vall Determining Order'!$V:$Z,6,FALSE))</f>
        <v/>
      </c>
      <c r="EG24" s="14" t="str">
        <f>IF(CB24="NA","",VLOOKUP(CB24,'[1]Missouri Vall Determining Order'!$V:$Z,6,FALSE))</f>
        <v/>
      </c>
      <c r="EH24" s="14" t="str">
        <f>IF(CC24="NA","",VLOOKUP(CC24,'[1]Missouri Vall Determining Order'!$V:$Z,6,FALSE))</f>
        <v/>
      </c>
      <c r="EI24" s="14" t="str">
        <f>IF(CD24="NA","",VLOOKUP(CD24,'[1]Missouri Vall Determining Order'!$V:$Z,6,FALSE))</f>
        <v/>
      </c>
      <c r="EJ24" s="14" t="str">
        <f>IF(CE24="NA","",VLOOKUP(CE24,'[1]Missouri Vall Determining Order'!$V:$Z,6,FALSE))</f>
        <v/>
      </c>
      <c r="EK24" s="14" t="str">
        <f>IF(CF24="NA","",VLOOKUP(CF24,'[1]Missouri Vall Determining Order'!$V:$Z,6,FALSE))</f>
        <v/>
      </c>
      <c r="EL24" s="14" t="str">
        <f>IF(CG24="NA","",VLOOKUP(CG24,'[1]Missouri Vall Determining Order'!$V:$Z,6,FALSE))</f>
        <v/>
      </c>
      <c r="EM24" s="14" t="str">
        <f>IF(CH24="NA","",VLOOKUP(CH24,'[1]Missouri Vall Determining Order'!$V:$Z,6,FALSE))</f>
        <v/>
      </c>
      <c r="EN24" s="14" t="str">
        <f>IF(CI24="NA","",VLOOKUP(CI24,'[1]Missouri Vall Determining Order'!$V:$Z,6,FALSE))</f>
        <v/>
      </c>
      <c r="EO24" s="14" t="str">
        <f>IF(CJ24="NA","",VLOOKUP(CJ24,'[1]Missouri Vall Determining Order'!$V:$Z,6,FALSE))</f>
        <v/>
      </c>
      <c r="EP24" s="14" t="str">
        <f>IF(CK24="NA","",VLOOKUP(CK24,'[1]Missouri Vall Determining Order'!$V:$Z,6,FALSE))</f>
        <v/>
      </c>
      <c r="EQ24" s="14" t="str">
        <f>IF(CL24="NA","",VLOOKUP(CL24,'[1]Missouri Vall Determining Order'!$V:$Z,6,FALSE))</f>
        <v/>
      </c>
      <c r="ER24" s="14" t="str">
        <f>IF(CM24="NA","",VLOOKUP(CM24,'[1]Missouri Vall Determining Order'!$V:$Z,6,FALSE))</f>
        <v/>
      </c>
      <c r="ES24" s="14" t="str">
        <f>IF(CN24="NA","",VLOOKUP(CN24,'[1]Missouri Vall Determining Order'!$V:$Z,6,FALSE))</f>
        <v/>
      </c>
      <c r="ET24" s="14">
        <v>15</v>
      </c>
      <c r="EU24" s="14">
        <v>15</v>
      </c>
      <c r="EV24" s="2">
        <v>23</v>
      </c>
      <c r="EW24" s="2"/>
      <c r="EX24"/>
      <c r="EY24"/>
      <c r="EZ24" s="2"/>
      <c r="FA24" s="2">
        <v>23</v>
      </c>
      <c r="FB24" s="14" t="s">
        <v>629</v>
      </c>
      <c r="FC24" s="14" t="s">
        <v>629</v>
      </c>
      <c r="FD24" s="14" t="s">
        <v>629</v>
      </c>
      <c r="FE24" s="14" t="s">
        <v>629</v>
      </c>
      <c r="FF24" s="14" t="s">
        <v>629</v>
      </c>
      <c r="FG24" s="14" t="s">
        <v>629</v>
      </c>
      <c r="FH24" s="14" t="s">
        <v>629</v>
      </c>
      <c r="FI24" s="14" t="s">
        <v>629</v>
      </c>
      <c r="FJ24" s="14" t="s">
        <v>629</v>
      </c>
      <c r="FK24" s="14" t="s">
        <v>629</v>
      </c>
      <c r="FL24" s="14" t="s">
        <v>629</v>
      </c>
      <c r="FM24" s="14" t="s">
        <v>629</v>
      </c>
      <c r="FN24" s="14" t="s">
        <v>629</v>
      </c>
      <c r="FO24" s="14" t="s">
        <v>629</v>
      </c>
      <c r="FP24" s="14" t="s">
        <v>629</v>
      </c>
      <c r="FQ24" s="14" t="s">
        <v>629</v>
      </c>
      <c r="FR24" s="14" t="s">
        <v>629</v>
      </c>
      <c r="FS24" s="14" t="s">
        <v>629</v>
      </c>
      <c r="FT24" s="14" t="s">
        <v>629</v>
      </c>
      <c r="FU24" s="14">
        <v>19</v>
      </c>
      <c r="FV24" s="14">
        <v>20</v>
      </c>
      <c r="FW24" s="2">
        <v>23</v>
      </c>
      <c r="FX24" s="2"/>
      <c r="FY24"/>
      <c r="GB24">
        <v>66</v>
      </c>
      <c r="GC24" s="69" t="s">
        <v>545</v>
      </c>
      <c r="GD24" s="69"/>
      <c r="GE24" s="136">
        <v>22</v>
      </c>
      <c r="GF24" s="137"/>
      <c r="GG24" s="136">
        <f t="shared" si="11"/>
        <v>23</v>
      </c>
      <c r="GH24" s="137"/>
      <c r="GI24" s="136">
        <f t="shared" si="12"/>
        <v>24</v>
      </c>
      <c r="GJ24" s="137"/>
      <c r="GK24" s="136">
        <f t="shared" si="13"/>
        <v>25</v>
      </c>
      <c r="GL24" s="137"/>
      <c r="GM24" s="136">
        <f t="shared" si="14"/>
        <v>26</v>
      </c>
      <c r="GN24" s="137"/>
      <c r="GO24" s="136">
        <f t="shared" si="15"/>
        <v>27</v>
      </c>
      <c r="GP24" s="137"/>
      <c r="GQ24" s="136">
        <f t="shared" si="16"/>
        <v>28</v>
      </c>
      <c r="GR24" s="137"/>
      <c r="GS24" s="136">
        <f t="shared" si="17"/>
        <v>29</v>
      </c>
      <c r="GT24" s="137"/>
      <c r="GU24" s="136">
        <f t="shared" si="18"/>
        <v>30</v>
      </c>
      <c r="GV24" s="137"/>
      <c r="GW24" s="136">
        <f t="shared" si="19"/>
        <v>31</v>
      </c>
      <c r="GX24" s="137"/>
      <c r="HF24">
        <v>66</v>
      </c>
      <c r="HG24" s="69" t="s">
        <v>545</v>
      </c>
      <c r="HH24" s="69"/>
      <c r="HI24" s="136">
        <v>64</v>
      </c>
      <c r="HJ24" s="137"/>
      <c r="HK24" s="136">
        <v>64</v>
      </c>
      <c r="HL24" s="137"/>
      <c r="HM24" s="136">
        <v>64</v>
      </c>
      <c r="HN24" s="137"/>
      <c r="HO24" s="136">
        <v>64</v>
      </c>
      <c r="HP24" s="137"/>
      <c r="HQ24" s="136">
        <v>64</v>
      </c>
      <c r="HR24" s="137"/>
      <c r="HS24" s="136">
        <v>64</v>
      </c>
      <c r="HT24" s="137"/>
      <c r="HU24" s="136">
        <v>64</v>
      </c>
      <c r="HV24" s="137"/>
      <c r="HW24" s="136">
        <v>64</v>
      </c>
      <c r="HX24" s="137"/>
      <c r="HY24" s="136">
        <v>64</v>
      </c>
      <c r="HZ24" s="137"/>
      <c r="IA24" s="136">
        <v>64</v>
      </c>
      <c r="IB24" s="137"/>
      <c r="IC24" t="str">
        <f t="shared" si="31"/>
        <v>Same</v>
      </c>
      <c r="IJ24" s="2"/>
      <c r="IK24" s="2">
        <v>23</v>
      </c>
      <c r="IL24" s="14" t="str">
        <f>IF(ISERROR(VLOOKUP("Hybrid HIPS_"&amp;IL$4&amp;"_"&amp;$IK24,'Turkus Index'!$A:$D,4,FALSE)),"",VLOOKUP("Hybrid HIPS_"&amp;IL$4&amp;"_"&amp;$IK24,'Turkus Index'!$A:$D,4,FALSE))</f>
        <v/>
      </c>
      <c r="IM24" s="14" t="str">
        <f>IF(ISERROR(VLOOKUP("Hybrid HIPS_"&amp;IM$4&amp;"_"&amp;$IK24,'Turkus Index'!$A:$D,4,FALSE)),"",VLOOKUP("Hybrid HIPS_"&amp;IM$4&amp;"_"&amp;$IK24,'Turkus Index'!$A:$D,4,FALSE))</f>
        <v/>
      </c>
      <c r="IN24" s="14" t="str">
        <f>IF(ISERROR(VLOOKUP("Hybrid HIPS_"&amp;IN$4&amp;"_"&amp;$IK24,'Turkus Index'!$A:$D,4,FALSE)),"",VLOOKUP("Hybrid HIPS_"&amp;IN$4&amp;"_"&amp;$IK24,'Turkus Index'!$A:$D,4,FALSE))</f>
        <v/>
      </c>
      <c r="IO24" s="14" t="str">
        <f>IF(ISERROR(VLOOKUP("Hybrid HIPS_"&amp;IO$4&amp;"_"&amp;$IK24,'Turkus Index'!$A:$D,4,FALSE)),"",VLOOKUP("Hybrid HIPS_"&amp;IO$4&amp;"_"&amp;$IK24,'Turkus Index'!$A:$D,4,FALSE))</f>
        <v/>
      </c>
      <c r="IP24" s="14" t="str">
        <f>IF(ISERROR(VLOOKUP("Hybrid HIPS_"&amp;IP$4&amp;"_"&amp;$IK24,'Turkus Index'!$A:$D,4,FALSE)),"",VLOOKUP("Hybrid HIPS_"&amp;IP$4&amp;"_"&amp;$IK24,'Turkus Index'!$A:$D,4,FALSE))</f>
        <v/>
      </c>
      <c r="IQ24" s="14" t="str">
        <f>IF(ISERROR(VLOOKUP("Hybrid HIPS_"&amp;IQ$4&amp;"_"&amp;$IK24,'Turkus Index'!$A:$D,4,FALSE)),"",VLOOKUP("Hybrid HIPS_"&amp;IQ$4&amp;"_"&amp;$IK24,'Turkus Index'!$A:$D,4,FALSE))</f>
        <v/>
      </c>
      <c r="IR24" s="14" t="str">
        <f>IF(ISERROR(VLOOKUP("Hybrid HIPS_"&amp;IR$4&amp;"_"&amp;$IK24,'Turkus Index'!$A:$D,4,FALSE)),"",VLOOKUP("Hybrid HIPS_"&amp;IR$4&amp;"_"&amp;$IK24,'Turkus Index'!$A:$D,4,FALSE))</f>
        <v/>
      </c>
      <c r="IS24" s="14" t="str">
        <f>IF(ISERROR(VLOOKUP("Hybrid HIPS_"&amp;IS$4&amp;"_"&amp;$IK24,'Turkus Index'!$A:$D,4,FALSE)),"",VLOOKUP("Hybrid HIPS_"&amp;IS$4&amp;"_"&amp;$IK24,'Turkus Index'!$A:$D,4,FALSE))</f>
        <v/>
      </c>
      <c r="IT24" s="14" t="str">
        <f>IF(ISERROR(VLOOKUP("Hybrid HIPS_"&amp;IT$4&amp;"_"&amp;$IK24,'Turkus Index'!$A:$D,4,FALSE)),"",VLOOKUP("Hybrid HIPS_"&amp;IT$4&amp;"_"&amp;$IK24,'Turkus Index'!$A:$D,4,FALSE))</f>
        <v/>
      </c>
      <c r="IU24" s="14" t="str">
        <f>IF(ISERROR(VLOOKUP("Hybrid HIPS_"&amp;IU$4&amp;"_"&amp;$IK24,'Turkus Index'!$A:$D,4,FALSE)),"",VLOOKUP("Hybrid HIPS_"&amp;IU$4&amp;"_"&amp;$IK24,'Turkus Index'!$A:$D,4,FALSE))</f>
        <v/>
      </c>
      <c r="IV24" s="14" t="str">
        <f>IF(ISERROR(VLOOKUP("Hybrid HIPS_"&amp;IV$4&amp;"_"&amp;$IK24,'Turkus Index'!$A:$D,4,FALSE)),"",VLOOKUP("Hybrid HIPS_"&amp;IV$4&amp;"_"&amp;$IK24,'Turkus Index'!$A:$D,4,FALSE))</f>
        <v/>
      </c>
      <c r="IW24" s="14" t="str">
        <f>IF(ISERROR(VLOOKUP("Hybrid HIPS_"&amp;IW$4&amp;"_"&amp;$IK24,'Turkus Index'!$A:$D,4,FALSE)),"",VLOOKUP("Hybrid HIPS_"&amp;IW$4&amp;"_"&amp;$IK24,'Turkus Index'!$A:$D,4,FALSE))</f>
        <v/>
      </c>
      <c r="IX24" s="14" t="str">
        <f>IF(ISERROR(VLOOKUP("Hybrid HIPS_"&amp;IX$4&amp;"_"&amp;$IK24,'Turkus Index'!$A:$D,4,FALSE)),"",VLOOKUP("Hybrid HIPS_"&amp;IX$4&amp;"_"&amp;$IK24,'Turkus Index'!$A:$D,4,FALSE))</f>
        <v/>
      </c>
      <c r="IY24" s="14" t="str">
        <f>IF(ISERROR(VLOOKUP("Hybrid HIPS_"&amp;IY$4&amp;"_"&amp;$IK24,'Turkus Index'!$A:$D,4,FALSE)),"",VLOOKUP("Hybrid HIPS_"&amp;IY$4&amp;"_"&amp;$IK24,'Turkus Index'!$A:$D,4,FALSE))</f>
        <v/>
      </c>
      <c r="IZ24" s="14" t="str">
        <f>IF(ISERROR(VLOOKUP("Hybrid HIPS_"&amp;IZ$4&amp;"_"&amp;$IK24,'Turkus Index'!$A:$D,4,FALSE)),"",VLOOKUP("Hybrid HIPS_"&amp;IZ$4&amp;"_"&amp;$IK24,'Turkus Index'!$A:$D,4,FALSE))</f>
        <v/>
      </c>
      <c r="JA24" s="14" t="str">
        <f>IF(ISERROR(VLOOKUP("Hybrid HIPS_"&amp;JA$4&amp;"_"&amp;$IK24,'Turkus Index'!$A:$D,4,FALSE)),"",VLOOKUP("Hybrid HIPS_"&amp;JA$4&amp;"_"&amp;$IK24,'Turkus Index'!$A:$D,4,FALSE))</f>
        <v/>
      </c>
      <c r="JB24" s="14" t="str">
        <f>IF(ISERROR(VLOOKUP("Hybrid HIPS_"&amp;JB$4&amp;"_"&amp;$IK24,'Turkus Index'!$A:$D,4,FALSE)),"",VLOOKUP("Hybrid HIPS_"&amp;JB$4&amp;"_"&amp;$IK24,'Turkus Index'!$A:$D,4,FALSE))</f>
        <v/>
      </c>
      <c r="JC24" s="14" t="str">
        <f>IF(ISERROR(VLOOKUP("Hybrid HIPS_"&amp;JC$4&amp;"_"&amp;$IK24,'Turkus Index'!$A:$D,4,FALSE)),"",VLOOKUP("Hybrid HIPS_"&amp;JC$4&amp;"_"&amp;$IK24,'Turkus Index'!$A:$D,4,FALSE))</f>
        <v/>
      </c>
      <c r="JD24" s="14" t="str">
        <f>IF(ISERROR(VLOOKUP("Hybrid HIPS_"&amp;JD$4&amp;"_"&amp;$IK24,'Turkus Index'!$A:$D,4,FALSE)),"",VLOOKUP("Hybrid HIPS_"&amp;JD$4&amp;"_"&amp;$IK24,'Turkus Index'!$A:$D,4,FALSE))</f>
        <v/>
      </c>
      <c r="JE24" s="14">
        <f>IF(ISERROR(VLOOKUP("Hybrid HIPS_"&amp;JE$4&amp;"_"&amp;$IK24,'Turkus Index'!$A:$D,4,FALSE)),"",VLOOKUP("Hybrid HIPS_"&amp;JE$4&amp;"_"&amp;$IK24,'Turkus Index'!$A:$D,4,FALSE))</f>
        <v>112</v>
      </c>
      <c r="JF24" s="14">
        <f>IF(ISERROR(VLOOKUP("Hybrid HIPS_"&amp;JF$4&amp;"_"&amp;$IK24,'Turkus Index'!$A:$D,4,FALSE)),"",VLOOKUP("Hybrid HIPS_"&amp;JF$4&amp;"_"&amp;$IK24,'Turkus Index'!$A:$D,4,FALSE))</f>
        <v>111</v>
      </c>
      <c r="JG24" s="2">
        <v>23</v>
      </c>
      <c r="JH24" s="2"/>
      <c r="JI24"/>
      <c r="JL24">
        <v>66</v>
      </c>
      <c r="JM24" s="69" t="s">
        <v>545</v>
      </c>
      <c r="JN24" s="69"/>
      <c r="JO24" s="136">
        <f>IF(ISERROR(VLOOKUP("Inbred HIPS_"&amp;JO$4&amp;"_"&amp;$JL24,'Turkus Index'!$A:$D,4,FALSE)),"",VLOOKUP("inbred HIPS_"&amp;JO$4&amp;"_"&amp;$JL24,'Turkus Index'!$A:$D,4,FALSE))</f>
        <v>440</v>
      </c>
      <c r="JP24" s="137"/>
      <c r="JQ24" s="136">
        <f>IF(ISERROR(VLOOKUP("Inbred HIPS_"&amp;JQ$4&amp;"_"&amp;$JL24,'Turkus Index'!$A:$D,4,FALSE)),"",VLOOKUP("inbred HIPS_"&amp;JQ$4&amp;"_"&amp;$JL24,'Turkus Index'!$A:$D,4,FALSE))</f>
        <v>439</v>
      </c>
      <c r="JR24" s="137"/>
      <c r="JS24" s="136">
        <f>IF(ISERROR(VLOOKUP("Inbred HIPS_"&amp;JS$4&amp;"_"&amp;$JL24,'Turkus Index'!$A:$D,4,FALSE)),"",VLOOKUP("inbred HIPS_"&amp;JS$4&amp;"_"&amp;$JL24,'Turkus Index'!$A:$D,4,FALSE))</f>
        <v>438</v>
      </c>
      <c r="JT24" s="137"/>
      <c r="JU24" s="136">
        <f>IF(ISERROR(VLOOKUP("Inbred HIPS_"&amp;JU$4&amp;"_"&amp;$JL24,'Turkus Index'!$A:$D,4,FALSE)),"",VLOOKUP("inbred HIPS_"&amp;JU$4&amp;"_"&amp;$JL24,'Turkus Index'!$A:$D,4,FALSE))</f>
        <v>437</v>
      </c>
      <c r="JV24" s="137"/>
      <c r="JW24" s="136">
        <f>IF(ISERROR(VLOOKUP("Inbred HIPS_"&amp;JW$4&amp;"_"&amp;$JL24,'Turkus Index'!$A:$D,4,FALSE)),"",VLOOKUP("inbred HIPS_"&amp;JW$4&amp;"_"&amp;$JL24,'Turkus Index'!$A:$D,4,FALSE))</f>
        <v>436</v>
      </c>
      <c r="JX24" s="137"/>
      <c r="JY24" s="136">
        <f>IF(ISERROR(VLOOKUP("Inbred HIPS_"&amp;JY$4&amp;"_"&amp;$JL24,'Turkus Index'!$A:$D,4,FALSE)),"",VLOOKUP("inbred HIPS_"&amp;JY$4&amp;"_"&amp;$JL24,'Turkus Index'!$A:$D,4,FALSE))</f>
        <v>435</v>
      </c>
      <c r="JZ24" s="137"/>
      <c r="KA24" s="136">
        <f>IF(ISERROR(VLOOKUP("Inbred HIPS_"&amp;KA$4&amp;"_"&amp;$JL24,'Turkus Index'!$A:$D,4,FALSE)),"",VLOOKUP("inbred HIPS_"&amp;KA$4&amp;"_"&amp;$JL24,'Turkus Index'!$A:$D,4,FALSE))</f>
        <v>434</v>
      </c>
      <c r="KB24" s="137"/>
      <c r="KC24" s="136">
        <f>IF(ISERROR(VLOOKUP("Inbred HIPS_"&amp;KC$4&amp;"_"&amp;$JL24,'Turkus Index'!$A:$D,4,FALSE)),"",VLOOKUP("inbred HIPS_"&amp;KC$4&amp;"_"&amp;$JL24,'Turkus Index'!$A:$D,4,FALSE))</f>
        <v>433</v>
      </c>
      <c r="KD24" s="137"/>
      <c r="KE24" s="136">
        <f>IF(ISERROR(VLOOKUP("Inbred HIPS_"&amp;KE$4&amp;"_"&amp;$JL24,'Turkus Index'!$A:$D,4,FALSE)),"",VLOOKUP("inbred HIPS_"&amp;KE$4&amp;"_"&amp;$JL24,'Turkus Index'!$A:$D,4,FALSE))</f>
        <v>432</v>
      </c>
      <c r="KF24" s="137"/>
      <c r="KG24" s="136">
        <f>IF(ISERROR(VLOOKUP("Inbred HIPS_"&amp;KG$4&amp;"_"&amp;$JL24,'Turkus Index'!$A:$D,4,FALSE)),"",VLOOKUP("inbred HIPS_"&amp;KG$4&amp;"_"&amp;$JL24,'Turkus Index'!$A:$D,4,FALSE))</f>
        <v>431</v>
      </c>
      <c r="KH24" s="137"/>
      <c r="KM24" s="2"/>
      <c r="KN24" s="2">
        <v>23</v>
      </c>
      <c r="KO24" s="14" t="str">
        <f>IF(ISERROR(VLOOKUP("Hybrid HIPS_"&amp;KO$4&amp;"_"&amp;$KN24,'[1]Missouri Valley Hybrid HIPS'!$A:$P,15,FALSE)),"",VLOOKUP("Hybrid HIPS_"&amp;KO$4&amp;"_"&amp;$KN24,'[1]Missouri Valley Hybrid HIPS'!$A:$P,15,FALSE))</f>
        <v/>
      </c>
      <c r="KP24" s="14" t="str">
        <f>IF(ISERROR(VLOOKUP("Hybrid HIPS_"&amp;KP$4&amp;"_"&amp;$KN24,'[1]Missouri Valley Hybrid HIPS'!$A:$P,15,FALSE)),"",VLOOKUP("Hybrid HIPS_"&amp;KP$4&amp;"_"&amp;$KN24,'[1]Missouri Valley Hybrid HIPS'!$A:$P,15,FALSE))</f>
        <v/>
      </c>
      <c r="KQ24" s="14" t="str">
        <f>IF(ISERROR(VLOOKUP("Hybrid HIPS_"&amp;KQ$4&amp;"_"&amp;$KN24,'[1]Missouri Valley Hybrid HIPS'!$A:$P,15,FALSE)),"",VLOOKUP("Hybrid HIPS_"&amp;KQ$4&amp;"_"&amp;$KN24,'[1]Missouri Valley Hybrid HIPS'!$A:$P,15,FALSE))</f>
        <v/>
      </c>
      <c r="KR24" s="14" t="str">
        <f>IF(ISERROR(VLOOKUP("Hybrid HIPS_"&amp;KR$4&amp;"_"&amp;$KN24,'[1]Missouri Valley Hybrid HIPS'!$A:$P,15,FALSE)),"",VLOOKUP("Hybrid HIPS_"&amp;KR$4&amp;"_"&amp;$KN24,'[1]Missouri Valley Hybrid HIPS'!$A:$P,15,FALSE))</f>
        <v/>
      </c>
      <c r="KS24" s="14" t="str">
        <f>IF(ISERROR(VLOOKUP("Hybrid HIPS_"&amp;KS$4&amp;"_"&amp;$KN24,'[1]Missouri Valley Hybrid HIPS'!$A:$P,15,FALSE)),"",VLOOKUP("Hybrid HIPS_"&amp;KS$4&amp;"_"&amp;$KN24,'[1]Missouri Valley Hybrid HIPS'!$A:$P,15,FALSE))</f>
        <v/>
      </c>
      <c r="KT24" s="14" t="str">
        <f>IF(ISERROR(VLOOKUP("Hybrid HIPS_"&amp;KT$4&amp;"_"&amp;$KN24,'[1]Missouri Valley Hybrid HIPS'!$A:$P,15,FALSE)),"",VLOOKUP("Hybrid HIPS_"&amp;KT$4&amp;"_"&amp;$KN24,'[1]Missouri Valley Hybrid HIPS'!$A:$P,15,FALSE))</f>
        <v/>
      </c>
      <c r="KU24" s="14" t="str">
        <f>IF(ISERROR(VLOOKUP("Hybrid HIPS_"&amp;KU$4&amp;"_"&amp;$KN24,'[1]Missouri Valley Hybrid HIPS'!$A:$P,15,FALSE)),"",VLOOKUP("Hybrid HIPS_"&amp;KU$4&amp;"_"&amp;$KN24,'[1]Missouri Valley Hybrid HIPS'!$A:$P,15,FALSE))</f>
        <v/>
      </c>
      <c r="KV24" s="14" t="str">
        <f>IF(ISERROR(VLOOKUP("Hybrid HIPS_"&amp;KV$4&amp;"_"&amp;$KN24,'[1]Missouri Valley Hybrid HIPS'!$A:$P,15,FALSE)),"",VLOOKUP("Hybrid HIPS_"&amp;KV$4&amp;"_"&amp;$KN24,'[1]Missouri Valley Hybrid HIPS'!$A:$P,15,FALSE))</f>
        <v/>
      </c>
      <c r="KW24" s="14" t="str">
        <f>IF(ISERROR(VLOOKUP("Hybrid HIPS_"&amp;KW$4&amp;"_"&amp;$KN24,'[1]Missouri Valley Hybrid HIPS'!$A:$P,15,FALSE)),"",VLOOKUP("Hybrid HIPS_"&amp;KW$4&amp;"_"&amp;$KN24,'[1]Missouri Valley Hybrid HIPS'!$A:$P,15,FALSE))</f>
        <v/>
      </c>
      <c r="KX24" s="14" t="str">
        <f>IF(ISERROR(VLOOKUP("Hybrid HIPS_"&amp;KX$4&amp;"_"&amp;$KN24,'[1]Missouri Valley Hybrid HIPS'!$A:$P,15,FALSE)),"",VLOOKUP("Hybrid HIPS_"&amp;KX$4&amp;"_"&amp;$KN24,'[1]Missouri Valley Hybrid HIPS'!$A:$P,15,FALSE))</f>
        <v/>
      </c>
      <c r="KY24" s="14" t="str">
        <f>IF(ISERROR(VLOOKUP("Hybrid HIPS_"&amp;KY$4&amp;"_"&amp;$KN24,'[1]Missouri Valley Hybrid HIPS'!$A:$P,15,FALSE)),"",VLOOKUP("Hybrid HIPS_"&amp;KY$4&amp;"_"&amp;$KN24,'[1]Missouri Valley Hybrid HIPS'!$A:$P,15,FALSE))</f>
        <v/>
      </c>
      <c r="KZ24" s="14" t="str">
        <f>IF(ISERROR(VLOOKUP("Hybrid HIPS_"&amp;KZ$4&amp;"_"&amp;$KN24,'[1]Missouri Valley Hybrid HIPS'!$A:$P,15,FALSE)),"",VLOOKUP("Hybrid HIPS_"&amp;KZ$4&amp;"_"&amp;$KN24,'[1]Missouri Valley Hybrid HIPS'!$A:$P,15,FALSE))</f>
        <v/>
      </c>
      <c r="LA24" s="14" t="str">
        <f>IF(ISERROR(VLOOKUP("Hybrid HIPS_"&amp;LA$4&amp;"_"&amp;$KN24,'[1]Missouri Valley Hybrid HIPS'!$A:$P,15,FALSE)),"",VLOOKUP("Hybrid HIPS_"&amp;LA$4&amp;"_"&amp;$KN24,'[1]Missouri Valley Hybrid HIPS'!$A:$P,15,FALSE))</f>
        <v/>
      </c>
      <c r="LB24" s="14" t="str">
        <f>IF(ISERROR(VLOOKUP("Hybrid HIPS_"&amp;LB$4&amp;"_"&amp;$KN24,'[1]Missouri Valley Hybrid HIPS'!$A:$P,15,FALSE)),"",VLOOKUP("Hybrid HIPS_"&amp;LB$4&amp;"_"&amp;$KN24,'[1]Missouri Valley Hybrid HIPS'!$A:$P,15,FALSE))</f>
        <v/>
      </c>
      <c r="LC24" s="14" t="str">
        <f>IF(ISERROR(VLOOKUP("Hybrid HIPS_"&amp;LC$4&amp;"_"&amp;$KN24,'[1]Missouri Valley Hybrid HIPS'!$A:$P,15,FALSE)),"",VLOOKUP("Hybrid HIPS_"&amp;LC$4&amp;"_"&amp;$KN24,'[1]Missouri Valley Hybrid HIPS'!$A:$P,15,FALSE))</f>
        <v/>
      </c>
      <c r="LD24" s="14" t="str">
        <f>IF(ISERROR(VLOOKUP("Hybrid HIPS_"&amp;LD$4&amp;"_"&amp;$KN24,'[1]Missouri Valley Hybrid HIPS'!$A:$P,15,FALSE)),"",VLOOKUP("Hybrid HIPS_"&amp;LD$4&amp;"_"&amp;$KN24,'[1]Missouri Valley Hybrid HIPS'!$A:$P,15,FALSE))</f>
        <v/>
      </c>
      <c r="LE24" s="14" t="str">
        <f>IF(ISERROR(VLOOKUP("Hybrid HIPS_"&amp;LE$4&amp;"_"&amp;$KN24,'[1]Missouri Valley Hybrid HIPS'!$A:$P,15,FALSE)),"",VLOOKUP("Hybrid HIPS_"&amp;LE$4&amp;"_"&amp;$KN24,'[1]Missouri Valley Hybrid HIPS'!$A:$P,15,FALSE))</f>
        <v/>
      </c>
      <c r="LF24" s="14" t="str">
        <f>IF(ISERROR(VLOOKUP("Hybrid HIPS_"&amp;LF$4&amp;"_"&amp;$KN24,'[1]Missouri Valley Hybrid HIPS'!$A:$P,15,FALSE)),"",VLOOKUP("Hybrid HIPS_"&amp;LF$4&amp;"_"&amp;$KN24,'[1]Missouri Valley Hybrid HIPS'!$A:$P,15,FALSE))</f>
        <v/>
      </c>
      <c r="LG24" s="14" t="str">
        <f>IF(ISERROR(VLOOKUP("Hybrid HIPS_"&amp;LG$4&amp;"_"&amp;$KN24,'[1]Missouri Valley Hybrid HIPS'!$A:$P,15,FALSE)),"",VLOOKUP("Hybrid HIPS_"&amp;LG$4&amp;"_"&amp;$KN24,'[1]Missouri Valley Hybrid HIPS'!$A:$P,15,FALSE))</f>
        <v/>
      </c>
      <c r="LH24" s="14">
        <f>IF(ISERROR(VLOOKUP("Hybrid HIPS_"&amp;LH$4&amp;"_"&amp;$KN24,'[1]Missouri Valley Hybrid HIPS'!$A:$P,15,FALSE)),"",VLOOKUP("Hybrid HIPS_"&amp;LH$4&amp;"_"&amp;$KN24,'[1]Missouri Valley Hybrid HIPS'!$A:$P,15,FALSE))</f>
        <v>1744170</v>
      </c>
      <c r="LI24" s="14">
        <f>IF(ISERROR(VLOOKUP("Hybrid HIPS_"&amp;LI$4&amp;"_"&amp;$KN24,'[1]Missouri Valley Hybrid HIPS'!$A:$P,15,FALSE)),"",VLOOKUP("Hybrid HIPS_"&amp;LI$4&amp;"_"&amp;$KN24,'[1]Missouri Valley Hybrid HIPS'!$A:$P,15,FALSE))</f>
        <v>1744155</v>
      </c>
      <c r="LJ24" s="2">
        <v>23</v>
      </c>
      <c r="LK24" s="2"/>
      <c r="LL24"/>
      <c r="LO24">
        <v>66</v>
      </c>
      <c r="LP24" s="69"/>
      <c r="LQ24" s="69"/>
      <c r="LR24" s="136">
        <f>IF(ISERROR(VLOOKUP("Inbred HIPS_"&amp;LR$4&amp;"_"&amp;$LO24,'[1]Missouri Valley Inbred HIPS'!$A:$P,15,FALSE)),"",VLOOKUP("Inbred HIPS_"&amp;LR$4&amp;"_"&amp;$LO24,'[1]Missouri Valley Inbred HIPS'!$A:$P,15,FALSE))</f>
        <v>1729781</v>
      </c>
      <c r="LS24" s="137"/>
      <c r="LT24" s="136">
        <f>IF(ISERROR(VLOOKUP("Inbred HIPS_"&amp;LT$4&amp;"_"&amp;$LO24,'[1]Missouri Valley Inbred HIPS'!$A:$P,15,FALSE)),"",VLOOKUP("Inbred HIPS_"&amp;LT$4&amp;"_"&amp;$LO24,'[1]Missouri Valley Inbred HIPS'!$A:$P,15,FALSE))</f>
        <v>1729568</v>
      </c>
      <c r="LU24" s="137"/>
      <c r="LV24" s="136">
        <f>IF(ISERROR(VLOOKUP("Inbred HIPS_"&amp;LV$4&amp;"_"&amp;$LO24,'[1]Missouri Valley Inbred HIPS'!$A:$P,15,FALSE)),"",VLOOKUP("Inbred HIPS_"&amp;LV$4&amp;"_"&amp;$LO24,'[1]Missouri Valley Inbred HIPS'!$A:$P,15,FALSE))</f>
        <v>1729602</v>
      </c>
      <c r="LW24" s="137"/>
      <c r="LX24" s="136">
        <f>IF(ISERROR(VLOOKUP("Inbred HIPS_"&amp;LX$4&amp;"_"&amp;$LO24,'[1]Missouri Valley Inbred HIPS'!$A:$P,15,FALSE)),"",VLOOKUP("Inbred HIPS_"&amp;LX$4&amp;"_"&amp;$LO24,'[1]Missouri Valley Inbred HIPS'!$A:$P,15,FALSE))</f>
        <v>1729440</v>
      </c>
      <c r="LY24" s="137"/>
      <c r="LZ24" s="136">
        <f>IF(ISERROR(VLOOKUP("Inbred HIPS_"&amp;LZ$4&amp;"_"&amp;$LO24,'[1]Missouri Valley Inbred HIPS'!$A:$P,15,FALSE)),"",VLOOKUP("Inbred HIPS_"&amp;LZ$4&amp;"_"&amp;$LO24,'[1]Missouri Valley Inbred HIPS'!$A:$P,15,FALSE))</f>
        <v>1729563</v>
      </c>
      <c r="MA24" s="137"/>
      <c r="MB24" s="136">
        <f>IF(ISERROR(VLOOKUP("Inbred HIPS_"&amp;MB$4&amp;"_"&amp;$LO24,'[1]Missouri Valley Inbred HIPS'!$A:$P,15,FALSE)),"",VLOOKUP("Inbred HIPS_"&amp;MB$4&amp;"_"&amp;$LO24,'[1]Missouri Valley Inbred HIPS'!$A:$P,15,FALSE))</f>
        <v>1729777</v>
      </c>
      <c r="MC24" s="137"/>
      <c r="MD24" s="136">
        <f>IF(ISERROR(VLOOKUP("Inbred HIPS_"&amp;MD$4&amp;"_"&amp;$LO24,'[1]Missouri Valley Inbred HIPS'!$A:$P,15,FALSE)),"",VLOOKUP("Inbred HIPS_"&amp;MD$4&amp;"_"&amp;$LO24,'[1]Missouri Valley Inbred HIPS'!$A:$P,15,FALSE))</f>
        <v>1729441</v>
      </c>
      <c r="ME24" s="137"/>
      <c r="MF24" s="136">
        <f>IF(ISERROR(VLOOKUP("Inbred HIPS_"&amp;MF$4&amp;"_"&amp;$LO24,'[1]Missouri Valley Inbred HIPS'!$A:$P,15,FALSE)),"",VLOOKUP("Inbred HIPS_"&amp;MF$4&amp;"_"&amp;$LO24,'[1]Missouri Valley Inbred HIPS'!$A:$P,15,FALSE))</f>
        <v>1729646</v>
      </c>
      <c r="MG24" s="137"/>
      <c r="MH24" s="136">
        <f>IF(ISERROR(VLOOKUP("Inbred HIPS_"&amp;MH$4&amp;"_"&amp;$LO24,'[1]Missouri Valley Inbred HIPS'!$A:$P,15,FALSE)),"",VLOOKUP("Inbred HIPS_"&amp;MH$4&amp;"_"&amp;$LO24,'[1]Missouri Valley Inbred HIPS'!$A:$P,15,FALSE))</f>
        <v>1729707</v>
      </c>
      <c r="MI24" s="137"/>
      <c r="MJ24" s="136">
        <f>IF(ISERROR(VLOOKUP("Inbred HIPS_"&amp;MJ$4&amp;"_"&amp;$LO24,'[1]Missouri Valley Inbred HIPS'!$A:$P,15,FALSE)),"",VLOOKUP("Inbred HIPS_"&amp;MJ$4&amp;"_"&amp;$LO24,'[1]Missouri Valley Inbred HIPS'!$A:$P,15,FALSE))</f>
        <v>1729496</v>
      </c>
      <c r="MK24" s="137"/>
      <c r="MQ24" s="2"/>
      <c r="MR24" s="2">
        <v>23</v>
      </c>
      <c r="MS24" s="14" t="str">
        <f>IF(ISERROR(VLOOKUP("Hybrid HIPS_"&amp;MS$4&amp;"_"&amp;$KN24,'[1]Missouri Valley Hybrid HIPS'!$A:$P,15,FALSE)),"",VLOOKUP("Hybrid HIPS_"&amp;MS$4&amp;"_"&amp;$KN24,'[1]Missouri Valley Hybrid HIPS'!$A:$P,15,FALSE))</f>
        <v/>
      </c>
      <c r="MT24" s="14" t="str">
        <f>IF(ISERROR(VLOOKUP("Hybrid HIPS_"&amp;MT$4&amp;"_"&amp;$KN24,'[1]Missouri Valley Hybrid HIPS'!$A:$P,15,FALSE)),"",VLOOKUP("Hybrid HIPS_"&amp;MT$4&amp;"_"&amp;$KN24,'[1]Missouri Valley Hybrid HIPS'!$A:$P,15,FALSE))</f>
        <v/>
      </c>
      <c r="MU24" s="14" t="str">
        <f>IF(ISERROR(VLOOKUP("Hybrid HIPS_"&amp;MU$4&amp;"_"&amp;$KN24,'[1]Missouri Valley Hybrid HIPS'!$A:$P,15,FALSE)),"",VLOOKUP("Hybrid HIPS_"&amp;MU$4&amp;"_"&amp;$KN24,'[1]Missouri Valley Hybrid HIPS'!$A:$P,15,FALSE))</f>
        <v/>
      </c>
      <c r="MV24" s="14" t="str">
        <f>IF(ISERROR(VLOOKUP("Hybrid HIPS_"&amp;MV$4&amp;"_"&amp;$KN24,'[1]Missouri Valley Hybrid HIPS'!$A:$P,15,FALSE)),"",VLOOKUP("Hybrid HIPS_"&amp;MV$4&amp;"_"&amp;$KN24,'[1]Missouri Valley Hybrid HIPS'!$A:$P,15,FALSE))</f>
        <v/>
      </c>
      <c r="MW24" s="14" t="str">
        <f>IF(ISERROR(VLOOKUP("Hybrid HIPS_"&amp;MW$4&amp;"_"&amp;$KN24,'[1]Missouri Valley Hybrid HIPS'!$A:$P,15,FALSE)),"",VLOOKUP("Hybrid HIPS_"&amp;MW$4&amp;"_"&amp;$KN24,'[1]Missouri Valley Hybrid HIPS'!$A:$P,15,FALSE))</f>
        <v/>
      </c>
      <c r="MX24" s="14" t="str">
        <f>IF(ISERROR(VLOOKUP("Hybrid HIPS_"&amp;MX$4&amp;"_"&amp;$KN24,'[1]Missouri Valley Hybrid HIPS'!$A:$P,15,FALSE)),"",VLOOKUP("Hybrid HIPS_"&amp;MX$4&amp;"_"&amp;$KN24,'[1]Missouri Valley Hybrid HIPS'!$A:$P,15,FALSE))</f>
        <v/>
      </c>
      <c r="MY24" s="14" t="str">
        <f>IF(ISERROR(VLOOKUP("Hybrid HIPS_"&amp;MY$4&amp;"_"&amp;$KN24,'[1]Missouri Valley Hybrid HIPS'!$A:$P,15,FALSE)),"",VLOOKUP("Hybrid HIPS_"&amp;MY$4&amp;"_"&amp;$KN24,'[1]Missouri Valley Hybrid HIPS'!$A:$P,15,FALSE))</f>
        <v/>
      </c>
      <c r="MZ24" s="14" t="str">
        <f>IF(ISERROR(VLOOKUP("Hybrid HIPS_"&amp;MZ$4&amp;"_"&amp;$KN24,'[1]Missouri Valley Hybrid HIPS'!$A:$P,15,FALSE)),"",VLOOKUP("Hybrid HIPS_"&amp;MZ$4&amp;"_"&amp;$KN24,'[1]Missouri Valley Hybrid HIPS'!$A:$P,15,FALSE))</f>
        <v/>
      </c>
      <c r="NA24" s="14" t="str">
        <f>IF(ISERROR(VLOOKUP("Hybrid HIPS_"&amp;NA$4&amp;"_"&amp;$KN24,'[1]Missouri Valley Hybrid HIPS'!$A:$P,15,FALSE)),"",VLOOKUP("Hybrid HIPS_"&amp;NA$4&amp;"_"&amp;$KN24,'[1]Missouri Valley Hybrid HIPS'!$A:$P,15,FALSE))</f>
        <v/>
      </c>
      <c r="NB24" s="14" t="str">
        <f>IF(ISERROR(VLOOKUP("Hybrid HIPS_"&amp;NB$4&amp;"_"&amp;$KN24,'[1]Missouri Valley Hybrid HIPS'!$A:$P,15,FALSE)),"",VLOOKUP("Hybrid HIPS_"&amp;NB$4&amp;"_"&amp;$KN24,'[1]Missouri Valley Hybrid HIPS'!$A:$P,15,FALSE))</f>
        <v/>
      </c>
      <c r="NC24" s="14" t="str">
        <f>IF(ISERROR(VLOOKUP("Hybrid HIPS_"&amp;NC$4&amp;"_"&amp;$KN24,'[1]Missouri Valley Hybrid HIPS'!$A:$P,15,FALSE)),"",VLOOKUP("Hybrid HIPS_"&amp;NC$4&amp;"_"&amp;$KN24,'[1]Missouri Valley Hybrid HIPS'!$A:$P,15,FALSE))</f>
        <v/>
      </c>
      <c r="ND24" s="14" t="str">
        <f>IF(ISERROR(VLOOKUP("Hybrid HIPS_"&amp;ND$4&amp;"_"&amp;$KN24,'[1]Missouri Valley Hybrid HIPS'!$A:$P,15,FALSE)),"",VLOOKUP("Hybrid HIPS_"&amp;ND$4&amp;"_"&amp;$KN24,'[1]Missouri Valley Hybrid HIPS'!$A:$P,15,FALSE))</f>
        <v/>
      </c>
      <c r="NE24" s="14" t="str">
        <f>IF(ISERROR(VLOOKUP("Hybrid HIPS_"&amp;NE$4&amp;"_"&amp;$KN24,'[1]Missouri Valley Hybrid HIPS'!$A:$P,15,FALSE)),"",VLOOKUP("Hybrid HIPS_"&amp;NE$4&amp;"_"&amp;$KN24,'[1]Missouri Valley Hybrid HIPS'!$A:$P,15,FALSE))</f>
        <v/>
      </c>
      <c r="NF24" s="14" t="str">
        <f>IF(ISERROR(VLOOKUP("Hybrid HIPS_"&amp;NF$4&amp;"_"&amp;$KN24,'[1]Missouri Valley Hybrid HIPS'!$A:$P,15,FALSE)),"",VLOOKUP("Hybrid HIPS_"&amp;NF$4&amp;"_"&amp;$KN24,'[1]Missouri Valley Hybrid HIPS'!$A:$P,15,FALSE))</f>
        <v/>
      </c>
      <c r="NG24" s="14" t="str">
        <f>IF(ISERROR(VLOOKUP("Hybrid HIPS_"&amp;NG$4&amp;"_"&amp;$KN24,'[1]Missouri Valley Hybrid HIPS'!$A:$P,15,FALSE)),"",VLOOKUP("Hybrid HIPS_"&amp;NG$4&amp;"_"&amp;$KN24,'[1]Missouri Valley Hybrid HIPS'!$A:$P,15,FALSE))</f>
        <v/>
      </c>
      <c r="NH24" s="14" t="str">
        <f>IF(ISERROR(VLOOKUP("Hybrid HIPS_"&amp;NH$4&amp;"_"&amp;$KN24,'[1]Missouri Valley Hybrid HIPS'!$A:$P,15,FALSE)),"",VLOOKUP("Hybrid HIPS_"&amp;NH$4&amp;"_"&amp;$KN24,'[1]Missouri Valley Hybrid HIPS'!$A:$P,15,FALSE))</f>
        <v/>
      </c>
      <c r="NI24" s="14" t="str">
        <f>IF(ISERROR(VLOOKUP("Hybrid HIPS_"&amp;NI$4&amp;"_"&amp;$KN24,'[1]Missouri Valley Hybrid HIPS'!$A:$P,15,FALSE)),"",VLOOKUP("Hybrid HIPS_"&amp;NI$4&amp;"_"&amp;$KN24,'[1]Missouri Valley Hybrid HIPS'!$A:$P,15,FALSE))</f>
        <v/>
      </c>
      <c r="NJ24" s="14" t="str">
        <f>IF(ISERROR(VLOOKUP("Hybrid HIPS_"&amp;NJ$4&amp;"_"&amp;$KN24,'[1]Missouri Valley Hybrid HIPS'!$A:$P,15,FALSE)),"",VLOOKUP("Hybrid HIPS_"&amp;NJ$4&amp;"_"&amp;$KN24,'[1]Missouri Valley Hybrid HIPS'!$A:$P,15,FALSE))</f>
        <v/>
      </c>
      <c r="NK24" s="14" t="str">
        <f>IF(ISERROR(VLOOKUP("Hybrid HIPS_"&amp;NK$4&amp;"_"&amp;$KN24,'[1]Missouri Valley Hybrid HIPS'!$A:$P,15,FALSE)),"",VLOOKUP("Hybrid HIPS_"&amp;NK$4&amp;"_"&amp;$KN24,'[1]Missouri Valley Hybrid HIPS'!$A:$P,15,FALSE))</f>
        <v/>
      </c>
      <c r="NL24" s="14">
        <v>10</v>
      </c>
      <c r="NM24" s="14">
        <v>10</v>
      </c>
      <c r="NN24" s="2">
        <v>23</v>
      </c>
      <c r="NO24" s="2"/>
      <c r="NP24"/>
      <c r="NS24">
        <v>66</v>
      </c>
      <c r="NT24" s="69"/>
      <c r="NU24" s="69"/>
      <c r="NV24" s="136">
        <f t="shared" ref="NV24" si="192">NV26+1</f>
        <v>44</v>
      </c>
      <c r="NW24" s="137"/>
      <c r="NX24" s="136">
        <f t="shared" ref="NX24" si="193">NX26+1</f>
        <v>44</v>
      </c>
      <c r="NY24" s="137"/>
      <c r="NZ24" s="136">
        <f t="shared" ref="NZ24" si="194">NZ26+1</f>
        <v>44</v>
      </c>
      <c r="OA24" s="137"/>
      <c r="OB24" s="136">
        <f t="shared" ref="OB24" si="195">OB26+1</f>
        <v>44</v>
      </c>
      <c r="OC24" s="137"/>
      <c r="OD24" s="136">
        <f t="shared" ref="OD24" si="196">OD26+1</f>
        <v>44</v>
      </c>
      <c r="OE24" s="137"/>
      <c r="OF24" s="136">
        <f t="shared" ref="OF24" si="197">OF26+1</f>
        <v>44</v>
      </c>
      <c r="OG24" s="137"/>
      <c r="OH24" s="136">
        <f t="shared" ref="OH24" si="198">OH26+1</f>
        <v>44</v>
      </c>
      <c r="OI24" s="137"/>
      <c r="OJ24" s="136">
        <f t="shared" ref="OJ24" si="199">OJ26+1</f>
        <v>44</v>
      </c>
      <c r="OK24" s="137"/>
      <c r="OL24" s="136">
        <f t="shared" ref="OL24" si="200">OL26+1</f>
        <v>44</v>
      </c>
      <c r="OM24" s="137"/>
      <c r="ON24" s="136">
        <f t="shared" ref="ON24" si="201">ON26+1</f>
        <v>44</v>
      </c>
      <c r="OO24" s="137"/>
    </row>
    <row r="25" spans="4:405" x14ac:dyDescent="0.45">
      <c r="D25" s="2"/>
      <c r="E25" s="2">
        <v>22</v>
      </c>
      <c r="F25" s="14" t="str">
        <f>IF(ISERROR(VLOOKUP("Hybrid HIPS"&amp;"_"&amp;F$4&amp;"_"&amp;$E25,'Turkus Index'!$A:$D,4,FALSE)),"NA",VLOOKUP("Hybrid HIPS"&amp;"_"&amp;F$4&amp;"_"&amp;$E25,'Turkus Index'!$A:$D,4,FALSE))</f>
        <v>NA</v>
      </c>
      <c r="G25" s="14" t="str">
        <f>IF(ISERROR(VLOOKUP("Hybrid HIPS"&amp;"_"&amp;G$4&amp;"_"&amp;$E25,'Turkus Index'!$A:$D,4,FALSE)),"NA",VLOOKUP("Hybrid HIPS"&amp;"_"&amp;G$4&amp;"_"&amp;$E25,'Turkus Index'!$A:$D,4,FALSE))</f>
        <v>NA</v>
      </c>
      <c r="H25" s="14" t="str">
        <f>IF(ISERROR(VLOOKUP("Hybrid HIPS"&amp;"_"&amp;H$4&amp;"_"&amp;$E25,'Turkus Index'!$A:$D,4,FALSE)),"NA",VLOOKUP("Hybrid HIPS"&amp;"_"&amp;H$4&amp;"_"&amp;$E25,'Turkus Index'!$A:$D,4,FALSE))</f>
        <v>NA</v>
      </c>
      <c r="I25" s="14" t="str">
        <f>IF(ISERROR(VLOOKUP("Hybrid HIPS"&amp;"_"&amp;I$4&amp;"_"&amp;$E25,'Turkus Index'!$A:$D,4,FALSE)),"NA",VLOOKUP("Hybrid HIPS"&amp;"_"&amp;I$4&amp;"_"&amp;$E25,'Turkus Index'!$A:$D,4,FALSE))</f>
        <v>NA</v>
      </c>
      <c r="J25" s="14" t="str">
        <f>IF(ISERROR(VLOOKUP("Hybrid HIPS"&amp;"_"&amp;J$4&amp;"_"&amp;$E25,'Turkus Index'!$A:$D,4,FALSE)),"NA",VLOOKUP("Hybrid HIPS"&amp;"_"&amp;J$4&amp;"_"&amp;$E25,'Turkus Index'!$A:$D,4,FALSE))</f>
        <v>NA</v>
      </c>
      <c r="K25" s="14" t="str">
        <f>IF(ISERROR(VLOOKUP("Hybrid HIPS"&amp;"_"&amp;K$4&amp;"_"&amp;$E25,'Turkus Index'!$A:$D,4,FALSE)),"NA",VLOOKUP("Hybrid HIPS"&amp;"_"&amp;K$4&amp;"_"&amp;$E25,'Turkus Index'!$A:$D,4,FALSE))</f>
        <v>NA</v>
      </c>
      <c r="L25" s="14" t="str">
        <f>IF(ISERROR(VLOOKUP("Hybrid HIPS"&amp;"_"&amp;L$4&amp;"_"&amp;$E25,'Turkus Index'!$A:$D,4,FALSE)),"NA",VLOOKUP("Hybrid HIPS"&amp;"_"&amp;L$4&amp;"_"&amp;$E25,'Turkus Index'!$A:$D,4,FALSE))</f>
        <v>NA</v>
      </c>
      <c r="M25" s="14" t="str">
        <f>IF(ISERROR(VLOOKUP("Hybrid HIPS"&amp;"_"&amp;M$4&amp;"_"&amp;$E25,'Turkus Index'!$A:$D,4,FALSE)),"NA",VLOOKUP("Hybrid HIPS"&amp;"_"&amp;M$4&amp;"_"&amp;$E25,'Turkus Index'!$A:$D,4,FALSE))</f>
        <v>NA</v>
      </c>
      <c r="N25" s="14" t="str">
        <f>IF(ISERROR(VLOOKUP("Hybrid HIPS"&amp;"_"&amp;N$4&amp;"_"&amp;$E25,'Turkus Index'!$A:$D,4,FALSE)),"NA",VLOOKUP("Hybrid HIPS"&amp;"_"&amp;N$4&amp;"_"&amp;$E25,'Turkus Index'!$A:$D,4,FALSE))</f>
        <v>NA</v>
      </c>
      <c r="O25" s="14" t="str">
        <f>IF(ISERROR(VLOOKUP("Hybrid HIPS"&amp;"_"&amp;O$4&amp;"_"&amp;$E25,'Turkus Index'!$A:$D,4,FALSE)),"NA",VLOOKUP("Hybrid HIPS"&amp;"_"&amp;O$4&amp;"_"&amp;$E25,'Turkus Index'!$A:$D,4,FALSE))</f>
        <v>NA</v>
      </c>
      <c r="P25" s="14" t="str">
        <f>IF(ISERROR(VLOOKUP("Hybrid HIPS"&amp;"_"&amp;P$4&amp;"_"&amp;$E25,'Turkus Index'!$A:$D,4,FALSE)),"NA",VLOOKUP("Hybrid HIPS"&amp;"_"&amp;P$4&amp;"_"&amp;$E25,'Turkus Index'!$A:$D,4,FALSE))</f>
        <v>NA</v>
      </c>
      <c r="Q25" s="14" t="str">
        <f>IF(ISERROR(VLOOKUP("Hybrid HIPS"&amp;"_"&amp;Q$4&amp;"_"&amp;$E25,'Turkus Index'!$A:$D,4,FALSE)),"NA",VLOOKUP("Hybrid HIPS"&amp;"_"&amp;Q$4&amp;"_"&amp;$E25,'Turkus Index'!$A:$D,4,FALSE))</f>
        <v>NA</v>
      </c>
      <c r="R25" s="14" t="str">
        <f>IF(ISERROR(VLOOKUP("Hybrid HIPS"&amp;"_"&amp;R$4&amp;"_"&amp;$E25,'Turkus Index'!$A:$D,4,FALSE)),"NA",VLOOKUP("Hybrid HIPS"&amp;"_"&amp;R$4&amp;"_"&amp;$E25,'Turkus Index'!$A:$D,4,FALSE))</f>
        <v>NA</v>
      </c>
      <c r="S25" s="14" t="str">
        <f>IF(ISERROR(VLOOKUP("Hybrid HIPS"&amp;"_"&amp;S$4&amp;"_"&amp;$E25,'Turkus Index'!$A:$D,4,FALSE)),"NA",VLOOKUP("Hybrid HIPS"&amp;"_"&amp;S$4&amp;"_"&amp;$E25,'Turkus Index'!$A:$D,4,FALSE))</f>
        <v>NA</v>
      </c>
      <c r="T25" s="14" t="str">
        <f>IF(ISERROR(VLOOKUP("Hybrid HIPS"&amp;"_"&amp;T$4&amp;"_"&amp;$E25,'Turkus Index'!$A:$D,4,FALSE)),"NA",VLOOKUP("Hybrid HIPS"&amp;"_"&amp;T$4&amp;"_"&amp;$E25,'Turkus Index'!$A:$D,4,FALSE))</f>
        <v>NA</v>
      </c>
      <c r="U25" s="14" t="str">
        <f>IF(ISERROR(VLOOKUP("Hybrid HIPS"&amp;"_"&amp;U$4&amp;"_"&amp;$E25,'Turkus Index'!$A:$D,4,FALSE)),"NA",VLOOKUP("Hybrid HIPS"&amp;"_"&amp;U$4&amp;"_"&amp;$E25,'Turkus Index'!$A:$D,4,FALSE))</f>
        <v>NA</v>
      </c>
      <c r="V25" s="14" t="str">
        <f>IF(ISERROR(VLOOKUP("Hybrid HIPS"&amp;"_"&amp;V$4&amp;"_"&amp;$E25,'Turkus Index'!$A:$D,4,FALSE)),"NA",VLOOKUP("Hybrid HIPS"&amp;"_"&amp;V$4&amp;"_"&amp;$E25,'Turkus Index'!$A:$D,4,FALSE))</f>
        <v>NA</v>
      </c>
      <c r="W25" s="14" t="str">
        <f>IF(ISERROR(VLOOKUP("Hybrid HIPS"&amp;"_"&amp;W$4&amp;"_"&amp;$E25,'Turkus Index'!$A:$D,4,FALSE)),"NA",VLOOKUP("Hybrid HIPS"&amp;"_"&amp;W$4&amp;"_"&amp;$E25,'Turkus Index'!$A:$D,4,FALSE))</f>
        <v>NA</v>
      </c>
      <c r="X25" s="19" t="str">
        <f>IF(ISERROR(VLOOKUP("Hybrid HIPS"&amp;"_"&amp;X$4&amp;"_"&amp;$E25,'Turkus Index'!$A:$D,4,FALSE)),"NA",VLOOKUP("Hybrid HIPS"&amp;"_"&amp;X$4&amp;"_"&amp;$E25,'Turkus Index'!$A:$D,4,FALSE))</f>
        <v>NA</v>
      </c>
      <c r="Y25" s="30">
        <f>IF(ISERROR(VLOOKUP("Hybrid HIPS"&amp;"_"&amp;Y$4&amp;"_"&amp;$E25,'Turkus Index'!$A:$D,4,FALSE)),"NA",VLOOKUP("Hybrid HIPS"&amp;"_"&amp;Y$4&amp;"_"&amp;$E25,'Turkus Index'!$A:$D,4,FALSE))</f>
        <v>109</v>
      </c>
      <c r="Z25" s="31">
        <f>IF(ISERROR(VLOOKUP("Hybrid HIPS"&amp;"_"&amp;Z$4&amp;"_"&amp;$E25,'Turkus Index'!$A:$D,4,FALSE)),"NA",VLOOKUP("Hybrid HIPS"&amp;"_"&amp;Z$4&amp;"_"&amp;$E25,'Turkus Index'!$A:$D,4,FALSE))</f>
        <v>110</v>
      </c>
      <c r="AA25" s="2">
        <v>22</v>
      </c>
      <c r="AB25" s="2"/>
      <c r="AC25"/>
      <c r="AD25"/>
      <c r="AE25"/>
      <c r="AH25">
        <v>65</v>
      </c>
      <c r="AI25" s="69" t="s">
        <v>545</v>
      </c>
      <c r="AJ25" s="69"/>
      <c r="AK25" s="139">
        <v>421</v>
      </c>
      <c r="AL25" s="140"/>
      <c r="AM25" s="139">
        <v>422</v>
      </c>
      <c r="AN25" s="140"/>
      <c r="AO25" s="139">
        <v>423</v>
      </c>
      <c r="AP25" s="140"/>
      <c r="AQ25" s="139">
        <v>424</v>
      </c>
      <c r="AR25" s="140"/>
      <c r="AS25" s="139">
        <v>425</v>
      </c>
      <c r="AT25" s="140"/>
      <c r="AU25" s="139">
        <v>426</v>
      </c>
      <c r="AV25" s="140"/>
      <c r="AW25" s="139">
        <v>427</v>
      </c>
      <c r="AX25" s="140"/>
      <c r="AY25" s="139">
        <v>428</v>
      </c>
      <c r="AZ25" s="140"/>
      <c r="BA25" s="139">
        <v>429</v>
      </c>
      <c r="BB25" s="140"/>
      <c r="BC25" s="139">
        <v>430</v>
      </c>
      <c r="BD25" s="140"/>
      <c r="BE25" s="69" t="s">
        <v>545</v>
      </c>
      <c r="BF25" s="69"/>
      <c r="BG25"/>
      <c r="BH25"/>
      <c r="BI25"/>
      <c r="BJ25"/>
      <c r="BK25"/>
      <c r="BL25"/>
      <c r="BM25"/>
      <c r="BN25"/>
      <c r="BO25"/>
      <c r="BP25"/>
      <c r="BQ25"/>
      <c r="BR25"/>
      <c r="BS25"/>
      <c r="BT25" s="2"/>
      <c r="BU25" s="2">
        <v>22</v>
      </c>
      <c r="BV25" s="14" t="str">
        <f>IF(ISERROR(VLOOKUP("Hybrid HIPS"&amp;"_"&amp;BV$4&amp;"_"&amp;$E25,'Turkus Index'!$A:$D,4,FALSE)),"NA",VLOOKUP("Hybrid HIPS"&amp;"_"&amp;BV$4&amp;"_"&amp;$E25,'Turkus Index'!$A:$D,4,FALSE))</f>
        <v>NA</v>
      </c>
      <c r="BW25" s="14" t="str">
        <f>IF(ISERROR(VLOOKUP("Hybrid HIPS"&amp;"_"&amp;BW$4&amp;"_"&amp;$E25,'Turkus Index'!$A:$D,4,FALSE)),"NA",VLOOKUP("Hybrid HIPS"&amp;"_"&amp;BW$4&amp;"_"&amp;$E25,'Turkus Index'!$A:$D,4,FALSE))</f>
        <v>NA</v>
      </c>
      <c r="BX25" s="14" t="str">
        <f>IF(ISERROR(VLOOKUP("Hybrid HIPS"&amp;"_"&amp;BX$4&amp;"_"&amp;$E25,'Turkus Index'!$A:$D,4,FALSE)),"NA",VLOOKUP("Hybrid HIPS"&amp;"_"&amp;BX$4&amp;"_"&amp;$E25,'Turkus Index'!$A:$D,4,FALSE))</f>
        <v>NA</v>
      </c>
      <c r="BY25" s="14" t="str">
        <f>IF(ISERROR(VLOOKUP("Hybrid HIPS"&amp;"_"&amp;BY$4&amp;"_"&amp;$E25,'Turkus Index'!$A:$D,4,FALSE)),"NA",VLOOKUP("Hybrid HIPS"&amp;"_"&amp;BY$4&amp;"_"&amp;$E25,'Turkus Index'!$A:$D,4,FALSE))</f>
        <v>NA</v>
      </c>
      <c r="BZ25" s="14" t="str">
        <f>IF(ISERROR(VLOOKUP("Hybrid HIPS"&amp;"_"&amp;BZ$4&amp;"_"&amp;$E25,'Turkus Index'!$A:$D,4,FALSE)),"NA",VLOOKUP("Hybrid HIPS"&amp;"_"&amp;BZ$4&amp;"_"&amp;$E25,'Turkus Index'!$A:$D,4,FALSE))</f>
        <v>NA</v>
      </c>
      <c r="CA25" s="14" t="str">
        <f>IF(ISERROR(VLOOKUP("Hybrid HIPS"&amp;"_"&amp;CA$4&amp;"_"&amp;$E25,'Turkus Index'!$A:$D,4,FALSE)),"NA",VLOOKUP("Hybrid HIPS"&amp;"_"&amp;CA$4&amp;"_"&amp;$E25,'Turkus Index'!$A:$D,4,FALSE))</f>
        <v>NA</v>
      </c>
      <c r="CB25" s="14" t="str">
        <f>IF(ISERROR(VLOOKUP("Hybrid HIPS"&amp;"_"&amp;CB$4&amp;"_"&amp;$E25,'Turkus Index'!$A:$D,4,FALSE)),"NA",VLOOKUP("Hybrid HIPS"&amp;"_"&amp;CB$4&amp;"_"&amp;$E25,'Turkus Index'!$A:$D,4,FALSE))</f>
        <v>NA</v>
      </c>
      <c r="CC25" s="14" t="str">
        <f>IF(ISERROR(VLOOKUP("Hybrid HIPS"&amp;"_"&amp;CC$4&amp;"_"&amp;$E25,'Turkus Index'!$A:$D,4,FALSE)),"NA",VLOOKUP("Hybrid HIPS"&amp;"_"&amp;CC$4&amp;"_"&amp;$E25,'Turkus Index'!$A:$D,4,FALSE))</f>
        <v>NA</v>
      </c>
      <c r="CD25" s="14" t="str">
        <f>IF(ISERROR(VLOOKUP("Hybrid HIPS"&amp;"_"&amp;CD$4&amp;"_"&amp;$E25,'Turkus Index'!$A:$D,4,FALSE)),"NA",VLOOKUP("Hybrid HIPS"&amp;"_"&amp;CD$4&amp;"_"&amp;$E25,'Turkus Index'!$A:$D,4,FALSE))</f>
        <v>NA</v>
      </c>
      <c r="CE25" s="14" t="str">
        <f>IF(ISERROR(VLOOKUP("Hybrid HIPS"&amp;"_"&amp;CE$4&amp;"_"&amp;$E25,'Turkus Index'!$A:$D,4,FALSE)),"NA",VLOOKUP("Hybrid HIPS"&amp;"_"&amp;CE$4&amp;"_"&amp;$E25,'Turkus Index'!$A:$D,4,FALSE))</f>
        <v>NA</v>
      </c>
      <c r="CF25" s="14" t="str">
        <f>IF(ISERROR(VLOOKUP("Hybrid HIPS"&amp;"_"&amp;CF$4&amp;"_"&amp;$E25,'Turkus Index'!$A:$D,4,FALSE)),"NA",VLOOKUP("Hybrid HIPS"&amp;"_"&amp;CF$4&amp;"_"&amp;$E25,'Turkus Index'!$A:$D,4,FALSE))</f>
        <v>NA</v>
      </c>
      <c r="CG25" s="14" t="str">
        <f>IF(ISERROR(VLOOKUP("Hybrid HIPS"&amp;"_"&amp;CG$4&amp;"_"&amp;$E25,'Turkus Index'!$A:$D,4,FALSE)),"NA",VLOOKUP("Hybrid HIPS"&amp;"_"&amp;CG$4&amp;"_"&amp;$E25,'Turkus Index'!$A:$D,4,FALSE))</f>
        <v>NA</v>
      </c>
      <c r="CH25" s="14" t="str">
        <f>IF(ISERROR(VLOOKUP("Hybrid HIPS"&amp;"_"&amp;CH$4&amp;"_"&amp;$E25,'Turkus Index'!$A:$D,4,FALSE)),"NA",VLOOKUP("Hybrid HIPS"&amp;"_"&amp;CH$4&amp;"_"&amp;$E25,'Turkus Index'!$A:$D,4,FALSE))</f>
        <v>NA</v>
      </c>
      <c r="CI25" s="14" t="str">
        <f>IF(ISERROR(VLOOKUP("Hybrid HIPS"&amp;"_"&amp;CI$4&amp;"_"&amp;$E25,'Turkus Index'!$A:$D,4,FALSE)),"NA",VLOOKUP("Hybrid HIPS"&amp;"_"&amp;CI$4&amp;"_"&amp;$E25,'Turkus Index'!$A:$D,4,FALSE))</f>
        <v>NA</v>
      </c>
      <c r="CJ25" s="14" t="str">
        <f>IF(ISERROR(VLOOKUP("Hybrid HIPS"&amp;"_"&amp;CJ$4&amp;"_"&amp;$E25,'Turkus Index'!$A:$D,4,FALSE)),"NA",VLOOKUP("Hybrid HIPS"&amp;"_"&amp;CJ$4&amp;"_"&amp;$E25,'Turkus Index'!$A:$D,4,FALSE))</f>
        <v>NA</v>
      </c>
      <c r="CK25" s="14" t="str">
        <f>IF(ISERROR(VLOOKUP("Hybrid HIPS"&amp;"_"&amp;CK$4&amp;"_"&amp;$E25,'Turkus Index'!$A:$D,4,FALSE)),"NA",VLOOKUP("Hybrid HIPS"&amp;"_"&amp;CK$4&amp;"_"&amp;$E25,'Turkus Index'!$A:$D,4,FALSE))</f>
        <v>NA</v>
      </c>
      <c r="CL25" s="14" t="str">
        <f>IF(ISERROR(VLOOKUP("Hybrid HIPS"&amp;"_"&amp;CL$4&amp;"_"&amp;$E25,'Turkus Index'!$A:$D,4,FALSE)),"NA",VLOOKUP("Hybrid HIPS"&amp;"_"&amp;CL$4&amp;"_"&amp;$E25,'Turkus Index'!$A:$D,4,FALSE))</f>
        <v>NA</v>
      </c>
      <c r="CM25" s="14" t="str">
        <f>IF(ISERROR(VLOOKUP("Hybrid HIPS"&amp;"_"&amp;CM$4&amp;"_"&amp;$E25,'Turkus Index'!$A:$D,4,FALSE)),"NA",VLOOKUP("Hybrid HIPS"&amp;"_"&amp;CM$4&amp;"_"&amp;$E25,'Turkus Index'!$A:$D,4,FALSE))</f>
        <v>NA</v>
      </c>
      <c r="CN25" s="14" t="str">
        <f>IF(ISERROR(VLOOKUP("Hybrid HIPS"&amp;"_"&amp;CN$4&amp;"_"&amp;$E25,'Turkus Index'!$A:$D,4,FALSE)),"NA",VLOOKUP("Hybrid HIPS"&amp;"_"&amp;CN$4&amp;"_"&amp;$E25,'Turkus Index'!$A:$D,4,FALSE))</f>
        <v>NA</v>
      </c>
      <c r="CO25" s="14" t="str">
        <f t="shared" si="162"/>
        <v>20_22</v>
      </c>
      <c r="CP25" s="14" t="str">
        <f t="shared" si="162"/>
        <v>21_22</v>
      </c>
      <c r="CQ25" s="2">
        <v>22</v>
      </c>
      <c r="CR25" s="2"/>
      <c r="CS25"/>
      <c r="CT25"/>
      <c r="CU25"/>
      <c r="CX25">
        <v>65</v>
      </c>
      <c r="CY25" s="69" t="s">
        <v>545</v>
      </c>
      <c r="CZ25" s="69"/>
      <c r="DA25" s="136" t="str">
        <f t="shared" si="30"/>
        <v>2_65</v>
      </c>
      <c r="DB25" s="137"/>
      <c r="DC25" s="136" t="str">
        <f t="shared" si="183"/>
        <v>3_65</v>
      </c>
      <c r="DD25" s="137"/>
      <c r="DE25" s="136" t="str">
        <f t="shared" si="184"/>
        <v>4_65</v>
      </c>
      <c r="DF25" s="137"/>
      <c r="DG25" s="136" t="str">
        <f t="shared" si="185"/>
        <v>5_65</v>
      </c>
      <c r="DH25" s="137"/>
      <c r="DI25" s="136" t="str">
        <f t="shared" si="186"/>
        <v>6_65</v>
      </c>
      <c r="DJ25" s="137"/>
      <c r="DK25" s="136" t="str">
        <f t="shared" si="187"/>
        <v>7_65</v>
      </c>
      <c r="DL25" s="137"/>
      <c r="DM25" s="136" t="str">
        <f t="shared" si="188"/>
        <v>8_65</v>
      </c>
      <c r="DN25" s="137"/>
      <c r="DO25" s="136" t="str">
        <f t="shared" si="189"/>
        <v>9_65</v>
      </c>
      <c r="DP25" s="137"/>
      <c r="DQ25" s="136" t="str">
        <f t="shared" si="190"/>
        <v>10_65</v>
      </c>
      <c r="DR25" s="137"/>
      <c r="DS25" s="136" t="str">
        <f t="shared" si="191"/>
        <v>11_65</v>
      </c>
      <c r="DT25" s="137"/>
      <c r="DY25" s="2"/>
      <c r="DZ25" s="2">
        <v>22</v>
      </c>
      <c r="EA25" s="14" t="str">
        <f>IF(BV25="NA","",VLOOKUP(BV25,'[1]Missouri Vall Determining Order'!$V:$Z,6,FALSE))</f>
        <v/>
      </c>
      <c r="EB25" s="14" t="str">
        <f>IF(BW25="NA","",VLOOKUP(BW25,'[1]Missouri Vall Determining Order'!$V:$Z,6,FALSE))</f>
        <v/>
      </c>
      <c r="EC25" s="14" t="str">
        <f>IF(BX25="NA","",VLOOKUP(BX25,'[1]Missouri Vall Determining Order'!$V:$Z,6,FALSE))</f>
        <v/>
      </c>
      <c r="ED25" s="14" t="str">
        <f>IF(BY25="NA","",VLOOKUP(BY25,'[1]Missouri Vall Determining Order'!$V:$Z,6,FALSE))</f>
        <v/>
      </c>
      <c r="EE25" s="14" t="str">
        <f>IF(BZ25="NA","",VLOOKUP(BZ25,'[1]Missouri Vall Determining Order'!$V:$Z,6,FALSE))</f>
        <v/>
      </c>
      <c r="EF25" s="14" t="str">
        <f>IF(CA25="NA","",VLOOKUP(CA25,'[1]Missouri Vall Determining Order'!$V:$Z,6,FALSE))</f>
        <v/>
      </c>
      <c r="EG25" s="14" t="str">
        <f>IF(CB25="NA","",VLOOKUP(CB25,'[1]Missouri Vall Determining Order'!$V:$Z,6,FALSE))</f>
        <v/>
      </c>
      <c r="EH25" s="14" t="str">
        <f>IF(CC25="NA","",VLOOKUP(CC25,'[1]Missouri Vall Determining Order'!$V:$Z,6,FALSE))</f>
        <v/>
      </c>
      <c r="EI25" s="14" t="str">
        <f>IF(CD25="NA","",VLOOKUP(CD25,'[1]Missouri Vall Determining Order'!$V:$Z,6,FALSE))</f>
        <v/>
      </c>
      <c r="EJ25" s="14" t="str">
        <f>IF(CE25="NA","",VLOOKUP(CE25,'[1]Missouri Vall Determining Order'!$V:$Z,6,FALSE))</f>
        <v/>
      </c>
      <c r="EK25" s="14" t="str">
        <f>IF(CF25="NA","",VLOOKUP(CF25,'[1]Missouri Vall Determining Order'!$V:$Z,6,FALSE))</f>
        <v/>
      </c>
      <c r="EL25" s="14" t="str">
        <f>IF(CG25="NA","",VLOOKUP(CG25,'[1]Missouri Vall Determining Order'!$V:$Z,6,FALSE))</f>
        <v/>
      </c>
      <c r="EM25" s="14" t="str">
        <f>IF(CH25="NA","",VLOOKUP(CH25,'[1]Missouri Vall Determining Order'!$V:$Z,6,FALSE))</f>
        <v/>
      </c>
      <c r="EN25" s="14" t="str">
        <f>IF(CI25="NA","",VLOOKUP(CI25,'[1]Missouri Vall Determining Order'!$V:$Z,6,FALSE))</f>
        <v/>
      </c>
      <c r="EO25" s="14" t="str">
        <f>IF(CJ25="NA","",VLOOKUP(CJ25,'[1]Missouri Vall Determining Order'!$V:$Z,6,FALSE))</f>
        <v/>
      </c>
      <c r="EP25" s="14" t="str">
        <f>IF(CK25="NA","",VLOOKUP(CK25,'[1]Missouri Vall Determining Order'!$V:$Z,6,FALSE))</f>
        <v/>
      </c>
      <c r="EQ25" s="14" t="str">
        <f>IF(CL25="NA","",VLOOKUP(CL25,'[1]Missouri Vall Determining Order'!$V:$Z,6,FALSE))</f>
        <v/>
      </c>
      <c r="ER25" s="14" t="str">
        <f>IF(CM25="NA","",VLOOKUP(CM25,'[1]Missouri Vall Determining Order'!$V:$Z,6,FALSE))</f>
        <v/>
      </c>
      <c r="ES25" s="14" t="str">
        <f>IF(CN25="NA","",VLOOKUP(CN25,'[1]Missouri Vall Determining Order'!$V:$Z,6,FALSE))</f>
        <v/>
      </c>
      <c r="ET25" s="14">
        <v>14</v>
      </c>
      <c r="EU25" s="14">
        <v>14</v>
      </c>
      <c r="EV25" s="2">
        <v>22</v>
      </c>
      <c r="EW25" s="2"/>
      <c r="EX25"/>
      <c r="EY25"/>
      <c r="EZ25" s="2"/>
      <c r="FA25" s="2">
        <v>22</v>
      </c>
      <c r="FB25" s="14" t="s">
        <v>629</v>
      </c>
      <c r="FC25" s="14" t="s">
        <v>629</v>
      </c>
      <c r="FD25" s="14" t="s">
        <v>629</v>
      </c>
      <c r="FE25" s="14" t="s">
        <v>629</v>
      </c>
      <c r="FF25" s="14" t="s">
        <v>629</v>
      </c>
      <c r="FG25" s="14" t="s">
        <v>629</v>
      </c>
      <c r="FH25" s="14" t="s">
        <v>629</v>
      </c>
      <c r="FI25" s="14" t="s">
        <v>629</v>
      </c>
      <c r="FJ25" s="14" t="s">
        <v>629</v>
      </c>
      <c r="FK25" s="14" t="s">
        <v>629</v>
      </c>
      <c r="FL25" s="14" t="s">
        <v>629</v>
      </c>
      <c r="FM25" s="14" t="s">
        <v>629</v>
      </c>
      <c r="FN25" s="14" t="s">
        <v>629</v>
      </c>
      <c r="FO25" s="14" t="s">
        <v>629</v>
      </c>
      <c r="FP25" s="14" t="s">
        <v>629</v>
      </c>
      <c r="FQ25" s="14" t="s">
        <v>629</v>
      </c>
      <c r="FR25" s="14" t="s">
        <v>629</v>
      </c>
      <c r="FS25" s="14" t="s">
        <v>629</v>
      </c>
      <c r="FT25" s="14" t="s">
        <v>629</v>
      </c>
      <c r="FU25" s="14">
        <v>19</v>
      </c>
      <c r="FV25" s="14">
        <v>20</v>
      </c>
      <c r="FW25" s="2">
        <v>22</v>
      </c>
      <c r="FX25" s="2"/>
      <c r="FY25"/>
      <c r="GB25">
        <v>65</v>
      </c>
      <c r="GC25" s="69" t="s">
        <v>545</v>
      </c>
      <c r="GD25" s="69"/>
      <c r="GE25" s="136">
        <v>22</v>
      </c>
      <c r="GF25" s="137"/>
      <c r="GG25" s="136">
        <f t="shared" si="11"/>
        <v>23</v>
      </c>
      <c r="GH25" s="137"/>
      <c r="GI25" s="136">
        <f t="shared" si="12"/>
        <v>24</v>
      </c>
      <c r="GJ25" s="137"/>
      <c r="GK25" s="136">
        <f t="shared" si="13"/>
        <v>25</v>
      </c>
      <c r="GL25" s="137"/>
      <c r="GM25" s="136">
        <f t="shared" si="14"/>
        <v>26</v>
      </c>
      <c r="GN25" s="137"/>
      <c r="GO25" s="136">
        <f t="shared" si="15"/>
        <v>27</v>
      </c>
      <c r="GP25" s="137"/>
      <c r="GQ25" s="136">
        <f t="shared" si="16"/>
        <v>28</v>
      </c>
      <c r="GR25" s="137"/>
      <c r="GS25" s="136">
        <f t="shared" si="17"/>
        <v>29</v>
      </c>
      <c r="GT25" s="137"/>
      <c r="GU25" s="136">
        <f t="shared" si="18"/>
        <v>30</v>
      </c>
      <c r="GV25" s="137"/>
      <c r="GW25" s="136">
        <f t="shared" si="19"/>
        <v>31</v>
      </c>
      <c r="GX25" s="137"/>
      <c r="HF25">
        <v>65</v>
      </c>
      <c r="HG25" s="69" t="s">
        <v>545</v>
      </c>
      <c r="HH25" s="69"/>
      <c r="HI25" s="136">
        <v>63</v>
      </c>
      <c r="HJ25" s="137"/>
      <c r="HK25" s="136">
        <v>63</v>
      </c>
      <c r="HL25" s="137"/>
      <c r="HM25" s="136">
        <v>63</v>
      </c>
      <c r="HN25" s="137"/>
      <c r="HO25" s="136">
        <v>63</v>
      </c>
      <c r="HP25" s="137"/>
      <c r="HQ25" s="136">
        <v>63</v>
      </c>
      <c r="HR25" s="137"/>
      <c r="HS25" s="136">
        <v>63</v>
      </c>
      <c r="HT25" s="137"/>
      <c r="HU25" s="136">
        <v>63</v>
      </c>
      <c r="HV25" s="137"/>
      <c r="HW25" s="136">
        <v>63</v>
      </c>
      <c r="HX25" s="137"/>
      <c r="HY25" s="136">
        <v>63</v>
      </c>
      <c r="HZ25" s="137"/>
      <c r="IA25" s="136">
        <v>63</v>
      </c>
      <c r="IB25" s="137"/>
      <c r="IC25" t="str">
        <f t="shared" si="31"/>
        <v>Same</v>
      </c>
      <c r="IJ25" s="2"/>
      <c r="IK25" s="2">
        <v>22</v>
      </c>
      <c r="IL25" s="14" t="str">
        <f>IF(ISERROR(VLOOKUP("Hybrid HIPS_"&amp;IL$4&amp;"_"&amp;$IK25,'Turkus Index'!$A:$D,4,FALSE)),"",VLOOKUP("Hybrid HIPS_"&amp;IL$4&amp;"_"&amp;$IK25,'Turkus Index'!$A:$D,4,FALSE))</f>
        <v/>
      </c>
      <c r="IM25" s="14" t="str">
        <f>IF(ISERROR(VLOOKUP("Hybrid HIPS_"&amp;IM$4&amp;"_"&amp;$IK25,'Turkus Index'!$A:$D,4,FALSE)),"",VLOOKUP("Hybrid HIPS_"&amp;IM$4&amp;"_"&amp;$IK25,'Turkus Index'!$A:$D,4,FALSE))</f>
        <v/>
      </c>
      <c r="IN25" s="14" t="str">
        <f>IF(ISERROR(VLOOKUP("Hybrid HIPS_"&amp;IN$4&amp;"_"&amp;$IK25,'Turkus Index'!$A:$D,4,FALSE)),"",VLOOKUP("Hybrid HIPS_"&amp;IN$4&amp;"_"&amp;$IK25,'Turkus Index'!$A:$D,4,FALSE))</f>
        <v/>
      </c>
      <c r="IO25" s="14" t="str">
        <f>IF(ISERROR(VLOOKUP("Hybrid HIPS_"&amp;IO$4&amp;"_"&amp;$IK25,'Turkus Index'!$A:$D,4,FALSE)),"",VLOOKUP("Hybrid HIPS_"&amp;IO$4&amp;"_"&amp;$IK25,'Turkus Index'!$A:$D,4,FALSE))</f>
        <v/>
      </c>
      <c r="IP25" s="14" t="str">
        <f>IF(ISERROR(VLOOKUP("Hybrid HIPS_"&amp;IP$4&amp;"_"&amp;$IK25,'Turkus Index'!$A:$D,4,FALSE)),"",VLOOKUP("Hybrid HIPS_"&amp;IP$4&amp;"_"&amp;$IK25,'Turkus Index'!$A:$D,4,FALSE))</f>
        <v/>
      </c>
      <c r="IQ25" s="14" t="str">
        <f>IF(ISERROR(VLOOKUP("Hybrid HIPS_"&amp;IQ$4&amp;"_"&amp;$IK25,'Turkus Index'!$A:$D,4,FALSE)),"",VLOOKUP("Hybrid HIPS_"&amp;IQ$4&amp;"_"&amp;$IK25,'Turkus Index'!$A:$D,4,FALSE))</f>
        <v/>
      </c>
      <c r="IR25" s="14" t="str">
        <f>IF(ISERROR(VLOOKUP("Hybrid HIPS_"&amp;IR$4&amp;"_"&amp;$IK25,'Turkus Index'!$A:$D,4,FALSE)),"",VLOOKUP("Hybrid HIPS_"&amp;IR$4&amp;"_"&amp;$IK25,'Turkus Index'!$A:$D,4,FALSE))</f>
        <v/>
      </c>
      <c r="IS25" s="14" t="str">
        <f>IF(ISERROR(VLOOKUP("Hybrid HIPS_"&amp;IS$4&amp;"_"&amp;$IK25,'Turkus Index'!$A:$D,4,FALSE)),"",VLOOKUP("Hybrid HIPS_"&amp;IS$4&amp;"_"&amp;$IK25,'Turkus Index'!$A:$D,4,FALSE))</f>
        <v/>
      </c>
      <c r="IT25" s="14" t="str">
        <f>IF(ISERROR(VLOOKUP("Hybrid HIPS_"&amp;IT$4&amp;"_"&amp;$IK25,'Turkus Index'!$A:$D,4,FALSE)),"",VLOOKUP("Hybrid HIPS_"&amp;IT$4&amp;"_"&amp;$IK25,'Turkus Index'!$A:$D,4,FALSE))</f>
        <v/>
      </c>
      <c r="IU25" s="14" t="str">
        <f>IF(ISERROR(VLOOKUP("Hybrid HIPS_"&amp;IU$4&amp;"_"&amp;$IK25,'Turkus Index'!$A:$D,4,FALSE)),"",VLOOKUP("Hybrid HIPS_"&amp;IU$4&amp;"_"&amp;$IK25,'Turkus Index'!$A:$D,4,FALSE))</f>
        <v/>
      </c>
      <c r="IV25" s="14" t="str">
        <f>IF(ISERROR(VLOOKUP("Hybrid HIPS_"&amp;IV$4&amp;"_"&amp;$IK25,'Turkus Index'!$A:$D,4,FALSE)),"",VLOOKUP("Hybrid HIPS_"&amp;IV$4&amp;"_"&amp;$IK25,'Turkus Index'!$A:$D,4,FALSE))</f>
        <v/>
      </c>
      <c r="IW25" s="14" t="str">
        <f>IF(ISERROR(VLOOKUP("Hybrid HIPS_"&amp;IW$4&amp;"_"&amp;$IK25,'Turkus Index'!$A:$D,4,FALSE)),"",VLOOKUP("Hybrid HIPS_"&amp;IW$4&amp;"_"&amp;$IK25,'Turkus Index'!$A:$D,4,FALSE))</f>
        <v/>
      </c>
      <c r="IX25" s="14" t="str">
        <f>IF(ISERROR(VLOOKUP("Hybrid HIPS_"&amp;IX$4&amp;"_"&amp;$IK25,'Turkus Index'!$A:$D,4,FALSE)),"",VLOOKUP("Hybrid HIPS_"&amp;IX$4&amp;"_"&amp;$IK25,'Turkus Index'!$A:$D,4,FALSE))</f>
        <v/>
      </c>
      <c r="IY25" s="14" t="str">
        <f>IF(ISERROR(VLOOKUP("Hybrid HIPS_"&amp;IY$4&amp;"_"&amp;$IK25,'Turkus Index'!$A:$D,4,FALSE)),"",VLOOKUP("Hybrid HIPS_"&amp;IY$4&amp;"_"&amp;$IK25,'Turkus Index'!$A:$D,4,FALSE))</f>
        <v/>
      </c>
      <c r="IZ25" s="14" t="str">
        <f>IF(ISERROR(VLOOKUP("Hybrid HIPS_"&amp;IZ$4&amp;"_"&amp;$IK25,'Turkus Index'!$A:$D,4,FALSE)),"",VLOOKUP("Hybrid HIPS_"&amp;IZ$4&amp;"_"&amp;$IK25,'Turkus Index'!$A:$D,4,FALSE))</f>
        <v/>
      </c>
      <c r="JA25" s="14" t="str">
        <f>IF(ISERROR(VLOOKUP("Hybrid HIPS_"&amp;JA$4&amp;"_"&amp;$IK25,'Turkus Index'!$A:$D,4,FALSE)),"",VLOOKUP("Hybrid HIPS_"&amp;JA$4&amp;"_"&amp;$IK25,'Turkus Index'!$A:$D,4,FALSE))</f>
        <v/>
      </c>
      <c r="JB25" s="14" t="str">
        <f>IF(ISERROR(VLOOKUP("Hybrid HIPS_"&amp;JB$4&amp;"_"&amp;$IK25,'Turkus Index'!$A:$D,4,FALSE)),"",VLOOKUP("Hybrid HIPS_"&amp;JB$4&amp;"_"&amp;$IK25,'Turkus Index'!$A:$D,4,FALSE))</f>
        <v/>
      </c>
      <c r="JC25" s="14" t="str">
        <f>IF(ISERROR(VLOOKUP("Hybrid HIPS_"&amp;JC$4&amp;"_"&amp;$IK25,'Turkus Index'!$A:$D,4,FALSE)),"",VLOOKUP("Hybrid HIPS_"&amp;JC$4&amp;"_"&amp;$IK25,'Turkus Index'!$A:$D,4,FALSE))</f>
        <v/>
      </c>
      <c r="JD25" s="14" t="str">
        <f>IF(ISERROR(VLOOKUP("Hybrid HIPS_"&amp;JD$4&amp;"_"&amp;$IK25,'Turkus Index'!$A:$D,4,FALSE)),"",VLOOKUP("Hybrid HIPS_"&amp;JD$4&amp;"_"&amp;$IK25,'Turkus Index'!$A:$D,4,FALSE))</f>
        <v/>
      </c>
      <c r="JE25" s="14">
        <f>IF(ISERROR(VLOOKUP("Hybrid HIPS_"&amp;JE$4&amp;"_"&amp;$IK25,'Turkus Index'!$A:$D,4,FALSE)),"",VLOOKUP("Hybrid HIPS_"&amp;JE$4&amp;"_"&amp;$IK25,'Turkus Index'!$A:$D,4,FALSE))</f>
        <v>109</v>
      </c>
      <c r="JF25" s="14">
        <f>IF(ISERROR(VLOOKUP("Hybrid HIPS_"&amp;JF$4&amp;"_"&amp;$IK25,'Turkus Index'!$A:$D,4,FALSE)),"",VLOOKUP("Hybrid HIPS_"&amp;JF$4&amp;"_"&amp;$IK25,'Turkus Index'!$A:$D,4,FALSE))</f>
        <v>110</v>
      </c>
      <c r="JG25" s="2">
        <v>22</v>
      </c>
      <c r="JH25" s="2"/>
      <c r="JI25"/>
      <c r="JL25">
        <v>65</v>
      </c>
      <c r="JM25" s="69" t="s">
        <v>545</v>
      </c>
      <c r="JN25" s="69"/>
      <c r="JO25" s="136">
        <f>IF(ISERROR(VLOOKUP("Inbred HIPS_"&amp;JO$4&amp;"_"&amp;$JL25,'Turkus Index'!$A:$D,4,FALSE)),"",VLOOKUP("inbred HIPS_"&amp;JO$4&amp;"_"&amp;$JL25,'Turkus Index'!$A:$D,4,FALSE))</f>
        <v>421</v>
      </c>
      <c r="JP25" s="137"/>
      <c r="JQ25" s="136">
        <f>IF(ISERROR(VLOOKUP("Inbred HIPS_"&amp;JQ$4&amp;"_"&amp;$JL25,'Turkus Index'!$A:$D,4,FALSE)),"",VLOOKUP("inbred HIPS_"&amp;JQ$4&amp;"_"&amp;$JL25,'Turkus Index'!$A:$D,4,FALSE))</f>
        <v>422</v>
      </c>
      <c r="JR25" s="137"/>
      <c r="JS25" s="136">
        <f>IF(ISERROR(VLOOKUP("Inbred HIPS_"&amp;JS$4&amp;"_"&amp;$JL25,'Turkus Index'!$A:$D,4,FALSE)),"",VLOOKUP("inbred HIPS_"&amp;JS$4&amp;"_"&amp;$JL25,'Turkus Index'!$A:$D,4,FALSE))</f>
        <v>423</v>
      </c>
      <c r="JT25" s="137"/>
      <c r="JU25" s="136">
        <f>IF(ISERROR(VLOOKUP("Inbred HIPS_"&amp;JU$4&amp;"_"&amp;$JL25,'Turkus Index'!$A:$D,4,FALSE)),"",VLOOKUP("inbred HIPS_"&amp;JU$4&amp;"_"&amp;$JL25,'Turkus Index'!$A:$D,4,FALSE))</f>
        <v>424</v>
      </c>
      <c r="JV25" s="137"/>
      <c r="JW25" s="136">
        <f>IF(ISERROR(VLOOKUP("Inbred HIPS_"&amp;JW$4&amp;"_"&amp;$JL25,'Turkus Index'!$A:$D,4,FALSE)),"",VLOOKUP("inbred HIPS_"&amp;JW$4&amp;"_"&amp;$JL25,'Turkus Index'!$A:$D,4,FALSE))</f>
        <v>425</v>
      </c>
      <c r="JX25" s="137"/>
      <c r="JY25" s="136">
        <f>IF(ISERROR(VLOOKUP("Inbred HIPS_"&amp;JY$4&amp;"_"&amp;$JL25,'Turkus Index'!$A:$D,4,FALSE)),"",VLOOKUP("inbred HIPS_"&amp;JY$4&amp;"_"&amp;$JL25,'Turkus Index'!$A:$D,4,FALSE))</f>
        <v>426</v>
      </c>
      <c r="JZ25" s="137"/>
      <c r="KA25" s="136">
        <f>IF(ISERROR(VLOOKUP("Inbred HIPS_"&amp;KA$4&amp;"_"&amp;$JL25,'Turkus Index'!$A:$D,4,FALSE)),"",VLOOKUP("inbred HIPS_"&amp;KA$4&amp;"_"&amp;$JL25,'Turkus Index'!$A:$D,4,FALSE))</f>
        <v>427</v>
      </c>
      <c r="KB25" s="137"/>
      <c r="KC25" s="136">
        <f>IF(ISERROR(VLOOKUP("Inbred HIPS_"&amp;KC$4&amp;"_"&amp;$JL25,'Turkus Index'!$A:$D,4,FALSE)),"",VLOOKUP("inbred HIPS_"&amp;KC$4&amp;"_"&amp;$JL25,'Turkus Index'!$A:$D,4,FALSE))</f>
        <v>428</v>
      </c>
      <c r="KD25" s="137"/>
      <c r="KE25" s="136">
        <f>IF(ISERROR(VLOOKUP("Inbred HIPS_"&amp;KE$4&amp;"_"&amp;$JL25,'Turkus Index'!$A:$D,4,FALSE)),"",VLOOKUP("inbred HIPS_"&amp;KE$4&amp;"_"&amp;$JL25,'Turkus Index'!$A:$D,4,FALSE))</f>
        <v>429</v>
      </c>
      <c r="KF25" s="137"/>
      <c r="KG25" s="136">
        <f>IF(ISERROR(VLOOKUP("Inbred HIPS_"&amp;KG$4&amp;"_"&amp;$JL25,'Turkus Index'!$A:$D,4,FALSE)),"",VLOOKUP("inbred HIPS_"&amp;KG$4&amp;"_"&amp;$JL25,'Turkus Index'!$A:$D,4,FALSE))</f>
        <v>430</v>
      </c>
      <c r="KH25" s="137"/>
      <c r="KM25" s="2"/>
      <c r="KN25" s="2">
        <v>22</v>
      </c>
      <c r="KO25" s="14" t="str">
        <f>IF(ISERROR(VLOOKUP("Hybrid HIPS_"&amp;KO$4&amp;"_"&amp;$KN25,'[1]Missouri Valley Hybrid HIPS'!$A:$P,15,FALSE)),"",VLOOKUP("Hybrid HIPS_"&amp;KO$4&amp;"_"&amp;$KN25,'[1]Missouri Valley Hybrid HIPS'!$A:$P,15,FALSE))</f>
        <v/>
      </c>
      <c r="KP25" s="14" t="str">
        <f>IF(ISERROR(VLOOKUP("Hybrid HIPS_"&amp;KP$4&amp;"_"&amp;$KN25,'[1]Missouri Valley Hybrid HIPS'!$A:$P,15,FALSE)),"",VLOOKUP("Hybrid HIPS_"&amp;KP$4&amp;"_"&amp;$KN25,'[1]Missouri Valley Hybrid HIPS'!$A:$P,15,FALSE))</f>
        <v/>
      </c>
      <c r="KQ25" s="14" t="str">
        <f>IF(ISERROR(VLOOKUP("Hybrid HIPS_"&amp;KQ$4&amp;"_"&amp;$KN25,'[1]Missouri Valley Hybrid HIPS'!$A:$P,15,FALSE)),"",VLOOKUP("Hybrid HIPS_"&amp;KQ$4&amp;"_"&amp;$KN25,'[1]Missouri Valley Hybrid HIPS'!$A:$P,15,FALSE))</f>
        <v/>
      </c>
      <c r="KR25" s="14" t="str">
        <f>IF(ISERROR(VLOOKUP("Hybrid HIPS_"&amp;KR$4&amp;"_"&amp;$KN25,'[1]Missouri Valley Hybrid HIPS'!$A:$P,15,FALSE)),"",VLOOKUP("Hybrid HIPS_"&amp;KR$4&amp;"_"&amp;$KN25,'[1]Missouri Valley Hybrid HIPS'!$A:$P,15,FALSE))</f>
        <v/>
      </c>
      <c r="KS25" s="14" t="str">
        <f>IF(ISERROR(VLOOKUP("Hybrid HIPS_"&amp;KS$4&amp;"_"&amp;$KN25,'[1]Missouri Valley Hybrid HIPS'!$A:$P,15,FALSE)),"",VLOOKUP("Hybrid HIPS_"&amp;KS$4&amp;"_"&amp;$KN25,'[1]Missouri Valley Hybrid HIPS'!$A:$P,15,FALSE))</f>
        <v/>
      </c>
      <c r="KT25" s="14" t="str">
        <f>IF(ISERROR(VLOOKUP("Hybrid HIPS_"&amp;KT$4&amp;"_"&amp;$KN25,'[1]Missouri Valley Hybrid HIPS'!$A:$P,15,FALSE)),"",VLOOKUP("Hybrid HIPS_"&amp;KT$4&amp;"_"&amp;$KN25,'[1]Missouri Valley Hybrid HIPS'!$A:$P,15,FALSE))</f>
        <v/>
      </c>
      <c r="KU25" s="14" t="str">
        <f>IF(ISERROR(VLOOKUP("Hybrid HIPS_"&amp;KU$4&amp;"_"&amp;$KN25,'[1]Missouri Valley Hybrid HIPS'!$A:$P,15,FALSE)),"",VLOOKUP("Hybrid HIPS_"&amp;KU$4&amp;"_"&amp;$KN25,'[1]Missouri Valley Hybrid HIPS'!$A:$P,15,FALSE))</f>
        <v/>
      </c>
      <c r="KV25" s="14" t="str">
        <f>IF(ISERROR(VLOOKUP("Hybrid HIPS_"&amp;KV$4&amp;"_"&amp;$KN25,'[1]Missouri Valley Hybrid HIPS'!$A:$P,15,FALSE)),"",VLOOKUP("Hybrid HIPS_"&amp;KV$4&amp;"_"&amp;$KN25,'[1]Missouri Valley Hybrid HIPS'!$A:$P,15,FALSE))</f>
        <v/>
      </c>
      <c r="KW25" s="14" t="str">
        <f>IF(ISERROR(VLOOKUP("Hybrid HIPS_"&amp;KW$4&amp;"_"&amp;$KN25,'[1]Missouri Valley Hybrid HIPS'!$A:$P,15,FALSE)),"",VLOOKUP("Hybrid HIPS_"&amp;KW$4&amp;"_"&amp;$KN25,'[1]Missouri Valley Hybrid HIPS'!$A:$P,15,FALSE))</f>
        <v/>
      </c>
      <c r="KX25" s="14" t="str">
        <f>IF(ISERROR(VLOOKUP("Hybrid HIPS_"&amp;KX$4&amp;"_"&amp;$KN25,'[1]Missouri Valley Hybrid HIPS'!$A:$P,15,FALSE)),"",VLOOKUP("Hybrid HIPS_"&amp;KX$4&amp;"_"&amp;$KN25,'[1]Missouri Valley Hybrid HIPS'!$A:$P,15,FALSE))</f>
        <v/>
      </c>
      <c r="KY25" s="14" t="str">
        <f>IF(ISERROR(VLOOKUP("Hybrid HIPS_"&amp;KY$4&amp;"_"&amp;$KN25,'[1]Missouri Valley Hybrid HIPS'!$A:$P,15,FALSE)),"",VLOOKUP("Hybrid HIPS_"&amp;KY$4&amp;"_"&amp;$KN25,'[1]Missouri Valley Hybrid HIPS'!$A:$P,15,FALSE))</f>
        <v/>
      </c>
      <c r="KZ25" s="14" t="str">
        <f>IF(ISERROR(VLOOKUP("Hybrid HIPS_"&amp;KZ$4&amp;"_"&amp;$KN25,'[1]Missouri Valley Hybrid HIPS'!$A:$P,15,FALSE)),"",VLOOKUP("Hybrid HIPS_"&amp;KZ$4&amp;"_"&amp;$KN25,'[1]Missouri Valley Hybrid HIPS'!$A:$P,15,FALSE))</f>
        <v/>
      </c>
      <c r="LA25" s="14" t="str">
        <f>IF(ISERROR(VLOOKUP("Hybrid HIPS_"&amp;LA$4&amp;"_"&amp;$KN25,'[1]Missouri Valley Hybrid HIPS'!$A:$P,15,FALSE)),"",VLOOKUP("Hybrid HIPS_"&amp;LA$4&amp;"_"&amp;$KN25,'[1]Missouri Valley Hybrid HIPS'!$A:$P,15,FALSE))</f>
        <v/>
      </c>
      <c r="LB25" s="14" t="str">
        <f>IF(ISERROR(VLOOKUP("Hybrid HIPS_"&amp;LB$4&amp;"_"&amp;$KN25,'[1]Missouri Valley Hybrid HIPS'!$A:$P,15,FALSE)),"",VLOOKUP("Hybrid HIPS_"&amp;LB$4&amp;"_"&amp;$KN25,'[1]Missouri Valley Hybrid HIPS'!$A:$P,15,FALSE))</f>
        <v/>
      </c>
      <c r="LC25" s="14" t="str">
        <f>IF(ISERROR(VLOOKUP("Hybrid HIPS_"&amp;LC$4&amp;"_"&amp;$KN25,'[1]Missouri Valley Hybrid HIPS'!$A:$P,15,FALSE)),"",VLOOKUP("Hybrid HIPS_"&amp;LC$4&amp;"_"&amp;$KN25,'[1]Missouri Valley Hybrid HIPS'!$A:$P,15,FALSE))</f>
        <v/>
      </c>
      <c r="LD25" s="14" t="str">
        <f>IF(ISERROR(VLOOKUP("Hybrid HIPS_"&amp;LD$4&amp;"_"&amp;$KN25,'[1]Missouri Valley Hybrid HIPS'!$A:$P,15,FALSE)),"",VLOOKUP("Hybrid HIPS_"&amp;LD$4&amp;"_"&amp;$KN25,'[1]Missouri Valley Hybrid HIPS'!$A:$P,15,FALSE))</f>
        <v/>
      </c>
      <c r="LE25" s="14" t="str">
        <f>IF(ISERROR(VLOOKUP("Hybrid HIPS_"&amp;LE$4&amp;"_"&amp;$KN25,'[1]Missouri Valley Hybrid HIPS'!$A:$P,15,FALSE)),"",VLOOKUP("Hybrid HIPS_"&amp;LE$4&amp;"_"&amp;$KN25,'[1]Missouri Valley Hybrid HIPS'!$A:$P,15,FALSE))</f>
        <v/>
      </c>
      <c r="LF25" s="14" t="str">
        <f>IF(ISERROR(VLOOKUP("Hybrid HIPS_"&amp;LF$4&amp;"_"&amp;$KN25,'[1]Missouri Valley Hybrid HIPS'!$A:$P,15,FALSE)),"",VLOOKUP("Hybrid HIPS_"&amp;LF$4&amp;"_"&amp;$KN25,'[1]Missouri Valley Hybrid HIPS'!$A:$P,15,FALSE))</f>
        <v/>
      </c>
      <c r="LG25" s="14" t="str">
        <f>IF(ISERROR(VLOOKUP("Hybrid HIPS_"&amp;LG$4&amp;"_"&amp;$KN25,'[1]Missouri Valley Hybrid HIPS'!$A:$P,15,FALSE)),"",VLOOKUP("Hybrid HIPS_"&amp;LG$4&amp;"_"&amp;$KN25,'[1]Missouri Valley Hybrid HIPS'!$A:$P,15,FALSE))</f>
        <v/>
      </c>
      <c r="LH25" s="14">
        <f>IF(ISERROR(VLOOKUP("Hybrid HIPS_"&amp;LH$4&amp;"_"&amp;$KN25,'[1]Missouri Valley Hybrid HIPS'!$A:$P,15,FALSE)),"",VLOOKUP("Hybrid HIPS_"&amp;LH$4&amp;"_"&amp;$KN25,'[1]Missouri Valley Hybrid HIPS'!$A:$P,15,FALSE))</f>
        <v>1744164</v>
      </c>
      <c r="LI25" s="14">
        <f>IF(ISERROR(VLOOKUP("Hybrid HIPS_"&amp;LI$4&amp;"_"&amp;$KN25,'[1]Missouri Valley Hybrid HIPS'!$A:$P,15,FALSE)),"",VLOOKUP("Hybrid HIPS_"&amp;LI$4&amp;"_"&amp;$KN25,'[1]Missouri Valley Hybrid HIPS'!$A:$P,15,FALSE))</f>
        <v>1744152</v>
      </c>
      <c r="LJ25" s="2">
        <v>22</v>
      </c>
      <c r="LK25" s="2"/>
      <c r="LL25"/>
      <c r="LO25">
        <v>65</v>
      </c>
      <c r="LP25" s="69"/>
      <c r="LQ25" s="69"/>
      <c r="LR25" s="136">
        <f>IF(ISERROR(VLOOKUP("Inbred HIPS_"&amp;LR$4&amp;"_"&amp;$LO25,'[1]Missouri Valley Inbred HIPS'!$A:$P,15,FALSE)),"",VLOOKUP("Inbred HIPS_"&amp;LR$4&amp;"_"&amp;$LO25,'[1]Missouri Valley Inbred HIPS'!$A:$P,15,FALSE))</f>
        <v>1729583</v>
      </c>
      <c r="LS25" s="137"/>
      <c r="LT25" s="136">
        <f>IF(ISERROR(VLOOKUP("Inbred HIPS_"&amp;LT$4&amp;"_"&amp;$LO25,'[1]Missouri Valley Inbred HIPS'!$A:$P,15,FALSE)),"",VLOOKUP("Inbred HIPS_"&amp;LT$4&amp;"_"&amp;$LO25,'[1]Missouri Valley Inbred HIPS'!$A:$P,15,FALSE))</f>
        <v>1729556</v>
      </c>
      <c r="LU25" s="137"/>
      <c r="LV25" s="136">
        <f>IF(ISERROR(VLOOKUP("Inbred HIPS_"&amp;LV$4&amp;"_"&amp;$LO25,'[1]Missouri Valley Inbred HIPS'!$A:$P,15,FALSE)),"",VLOOKUP("Inbred HIPS_"&amp;LV$4&amp;"_"&amp;$LO25,'[1]Missouri Valley Inbred HIPS'!$A:$P,15,FALSE))</f>
        <v>1729452</v>
      </c>
      <c r="LW25" s="137"/>
      <c r="LX25" s="136">
        <f>IF(ISERROR(VLOOKUP("Inbred HIPS_"&amp;LX$4&amp;"_"&amp;$LO25,'[1]Missouri Valley Inbred HIPS'!$A:$P,15,FALSE)),"",VLOOKUP("Inbred HIPS_"&amp;LX$4&amp;"_"&amp;$LO25,'[1]Missouri Valley Inbred HIPS'!$A:$P,15,FALSE))</f>
        <v>1729637</v>
      </c>
      <c r="LY25" s="137"/>
      <c r="LZ25" s="136">
        <f>IF(ISERROR(VLOOKUP("Inbred HIPS_"&amp;LZ$4&amp;"_"&amp;$LO25,'[1]Missouri Valley Inbred HIPS'!$A:$P,15,FALSE)),"",VLOOKUP("Inbred HIPS_"&amp;LZ$4&amp;"_"&amp;$LO25,'[1]Missouri Valley Inbred HIPS'!$A:$P,15,FALSE))</f>
        <v>1729635</v>
      </c>
      <c r="MA25" s="137"/>
      <c r="MB25" s="136">
        <f>IF(ISERROR(VLOOKUP("Inbred HIPS_"&amp;MB$4&amp;"_"&amp;$LO25,'[1]Missouri Valley Inbred HIPS'!$A:$P,15,FALSE)),"",VLOOKUP("Inbred HIPS_"&amp;MB$4&amp;"_"&amp;$LO25,'[1]Missouri Valley Inbred HIPS'!$A:$P,15,FALSE))</f>
        <v>1729784</v>
      </c>
      <c r="MC25" s="137"/>
      <c r="MD25" s="136">
        <f>IF(ISERROR(VLOOKUP("Inbred HIPS_"&amp;MD$4&amp;"_"&amp;$LO25,'[1]Missouri Valley Inbred HIPS'!$A:$P,15,FALSE)),"",VLOOKUP("Inbred HIPS_"&amp;MD$4&amp;"_"&amp;$LO25,'[1]Missouri Valley Inbred HIPS'!$A:$P,15,FALSE))</f>
        <v>1729478</v>
      </c>
      <c r="ME25" s="137"/>
      <c r="MF25" s="136">
        <f>IF(ISERROR(VLOOKUP("Inbred HIPS_"&amp;MF$4&amp;"_"&amp;$LO25,'[1]Missouri Valley Inbred HIPS'!$A:$P,15,FALSE)),"",VLOOKUP("Inbred HIPS_"&amp;MF$4&amp;"_"&amp;$LO25,'[1]Missouri Valley Inbred HIPS'!$A:$P,15,FALSE))</f>
        <v>1729468</v>
      </c>
      <c r="MG25" s="137"/>
      <c r="MH25" s="136">
        <f>IF(ISERROR(VLOOKUP("Inbred HIPS_"&amp;MH$4&amp;"_"&amp;$LO25,'[1]Missouri Valley Inbred HIPS'!$A:$P,15,FALSE)),"",VLOOKUP("Inbred HIPS_"&amp;MH$4&amp;"_"&amp;$LO25,'[1]Missouri Valley Inbred HIPS'!$A:$P,15,FALSE))</f>
        <v>1729450</v>
      </c>
      <c r="MI25" s="137"/>
      <c r="MJ25" s="136">
        <f>IF(ISERROR(VLOOKUP("Inbred HIPS_"&amp;MJ$4&amp;"_"&amp;$LO25,'[1]Missouri Valley Inbred HIPS'!$A:$P,15,FALSE)),"",VLOOKUP("Inbred HIPS_"&amp;MJ$4&amp;"_"&amp;$LO25,'[1]Missouri Valley Inbred HIPS'!$A:$P,15,FALSE))</f>
        <v>1729419</v>
      </c>
      <c r="MK25" s="137"/>
      <c r="MQ25" s="2"/>
      <c r="MR25" s="2">
        <v>22</v>
      </c>
      <c r="MS25" s="14" t="str">
        <f>IF(ISERROR(VLOOKUP("Hybrid HIPS_"&amp;MS$4&amp;"_"&amp;$KN25,'[1]Missouri Valley Hybrid HIPS'!$A:$P,15,FALSE)),"",VLOOKUP("Hybrid HIPS_"&amp;MS$4&amp;"_"&amp;$KN25,'[1]Missouri Valley Hybrid HIPS'!$A:$P,15,FALSE))</f>
        <v/>
      </c>
      <c r="MT25" s="14" t="str">
        <f>IF(ISERROR(VLOOKUP("Hybrid HIPS_"&amp;MT$4&amp;"_"&amp;$KN25,'[1]Missouri Valley Hybrid HIPS'!$A:$P,15,FALSE)),"",VLOOKUP("Hybrid HIPS_"&amp;MT$4&amp;"_"&amp;$KN25,'[1]Missouri Valley Hybrid HIPS'!$A:$P,15,FALSE))</f>
        <v/>
      </c>
      <c r="MU25" s="14" t="str">
        <f>IF(ISERROR(VLOOKUP("Hybrid HIPS_"&amp;MU$4&amp;"_"&amp;$KN25,'[1]Missouri Valley Hybrid HIPS'!$A:$P,15,FALSE)),"",VLOOKUP("Hybrid HIPS_"&amp;MU$4&amp;"_"&amp;$KN25,'[1]Missouri Valley Hybrid HIPS'!$A:$P,15,FALSE))</f>
        <v/>
      </c>
      <c r="MV25" s="14" t="str">
        <f>IF(ISERROR(VLOOKUP("Hybrid HIPS_"&amp;MV$4&amp;"_"&amp;$KN25,'[1]Missouri Valley Hybrid HIPS'!$A:$P,15,FALSE)),"",VLOOKUP("Hybrid HIPS_"&amp;MV$4&amp;"_"&amp;$KN25,'[1]Missouri Valley Hybrid HIPS'!$A:$P,15,FALSE))</f>
        <v/>
      </c>
      <c r="MW25" s="14" t="str">
        <f>IF(ISERROR(VLOOKUP("Hybrid HIPS_"&amp;MW$4&amp;"_"&amp;$KN25,'[1]Missouri Valley Hybrid HIPS'!$A:$P,15,FALSE)),"",VLOOKUP("Hybrid HIPS_"&amp;MW$4&amp;"_"&amp;$KN25,'[1]Missouri Valley Hybrid HIPS'!$A:$P,15,FALSE))</f>
        <v/>
      </c>
      <c r="MX25" s="14" t="str">
        <f>IF(ISERROR(VLOOKUP("Hybrid HIPS_"&amp;MX$4&amp;"_"&amp;$KN25,'[1]Missouri Valley Hybrid HIPS'!$A:$P,15,FALSE)),"",VLOOKUP("Hybrid HIPS_"&amp;MX$4&amp;"_"&amp;$KN25,'[1]Missouri Valley Hybrid HIPS'!$A:$P,15,FALSE))</f>
        <v/>
      </c>
      <c r="MY25" s="14" t="str">
        <f>IF(ISERROR(VLOOKUP("Hybrid HIPS_"&amp;MY$4&amp;"_"&amp;$KN25,'[1]Missouri Valley Hybrid HIPS'!$A:$P,15,FALSE)),"",VLOOKUP("Hybrid HIPS_"&amp;MY$4&amp;"_"&amp;$KN25,'[1]Missouri Valley Hybrid HIPS'!$A:$P,15,FALSE))</f>
        <v/>
      </c>
      <c r="MZ25" s="14" t="str">
        <f>IF(ISERROR(VLOOKUP("Hybrid HIPS_"&amp;MZ$4&amp;"_"&amp;$KN25,'[1]Missouri Valley Hybrid HIPS'!$A:$P,15,FALSE)),"",VLOOKUP("Hybrid HIPS_"&amp;MZ$4&amp;"_"&amp;$KN25,'[1]Missouri Valley Hybrid HIPS'!$A:$P,15,FALSE))</f>
        <v/>
      </c>
      <c r="NA25" s="14" t="str">
        <f>IF(ISERROR(VLOOKUP("Hybrid HIPS_"&amp;NA$4&amp;"_"&amp;$KN25,'[1]Missouri Valley Hybrid HIPS'!$A:$P,15,FALSE)),"",VLOOKUP("Hybrid HIPS_"&amp;NA$4&amp;"_"&amp;$KN25,'[1]Missouri Valley Hybrid HIPS'!$A:$P,15,FALSE))</f>
        <v/>
      </c>
      <c r="NB25" s="14" t="str">
        <f>IF(ISERROR(VLOOKUP("Hybrid HIPS_"&amp;NB$4&amp;"_"&amp;$KN25,'[1]Missouri Valley Hybrid HIPS'!$A:$P,15,FALSE)),"",VLOOKUP("Hybrid HIPS_"&amp;NB$4&amp;"_"&amp;$KN25,'[1]Missouri Valley Hybrid HIPS'!$A:$P,15,FALSE))</f>
        <v/>
      </c>
      <c r="NC25" s="14" t="str">
        <f>IF(ISERROR(VLOOKUP("Hybrid HIPS_"&amp;NC$4&amp;"_"&amp;$KN25,'[1]Missouri Valley Hybrid HIPS'!$A:$P,15,FALSE)),"",VLOOKUP("Hybrid HIPS_"&amp;NC$4&amp;"_"&amp;$KN25,'[1]Missouri Valley Hybrid HIPS'!$A:$P,15,FALSE))</f>
        <v/>
      </c>
      <c r="ND25" s="14" t="str">
        <f>IF(ISERROR(VLOOKUP("Hybrid HIPS_"&amp;ND$4&amp;"_"&amp;$KN25,'[1]Missouri Valley Hybrid HIPS'!$A:$P,15,FALSE)),"",VLOOKUP("Hybrid HIPS_"&amp;ND$4&amp;"_"&amp;$KN25,'[1]Missouri Valley Hybrid HIPS'!$A:$P,15,FALSE))</f>
        <v/>
      </c>
      <c r="NE25" s="14" t="str">
        <f>IF(ISERROR(VLOOKUP("Hybrid HIPS_"&amp;NE$4&amp;"_"&amp;$KN25,'[1]Missouri Valley Hybrid HIPS'!$A:$P,15,FALSE)),"",VLOOKUP("Hybrid HIPS_"&amp;NE$4&amp;"_"&amp;$KN25,'[1]Missouri Valley Hybrid HIPS'!$A:$P,15,FALSE))</f>
        <v/>
      </c>
      <c r="NF25" s="14" t="str">
        <f>IF(ISERROR(VLOOKUP("Hybrid HIPS_"&amp;NF$4&amp;"_"&amp;$KN25,'[1]Missouri Valley Hybrid HIPS'!$A:$P,15,FALSE)),"",VLOOKUP("Hybrid HIPS_"&amp;NF$4&amp;"_"&amp;$KN25,'[1]Missouri Valley Hybrid HIPS'!$A:$P,15,FALSE))</f>
        <v/>
      </c>
      <c r="NG25" s="14" t="str">
        <f>IF(ISERROR(VLOOKUP("Hybrid HIPS_"&amp;NG$4&amp;"_"&amp;$KN25,'[1]Missouri Valley Hybrid HIPS'!$A:$P,15,FALSE)),"",VLOOKUP("Hybrid HIPS_"&amp;NG$4&amp;"_"&amp;$KN25,'[1]Missouri Valley Hybrid HIPS'!$A:$P,15,FALSE))</f>
        <v/>
      </c>
      <c r="NH25" s="14" t="str">
        <f>IF(ISERROR(VLOOKUP("Hybrid HIPS_"&amp;NH$4&amp;"_"&amp;$KN25,'[1]Missouri Valley Hybrid HIPS'!$A:$P,15,FALSE)),"",VLOOKUP("Hybrid HIPS_"&amp;NH$4&amp;"_"&amp;$KN25,'[1]Missouri Valley Hybrid HIPS'!$A:$P,15,FALSE))</f>
        <v/>
      </c>
      <c r="NI25" s="14" t="str">
        <f>IF(ISERROR(VLOOKUP("Hybrid HIPS_"&amp;NI$4&amp;"_"&amp;$KN25,'[1]Missouri Valley Hybrid HIPS'!$A:$P,15,FALSE)),"",VLOOKUP("Hybrid HIPS_"&amp;NI$4&amp;"_"&amp;$KN25,'[1]Missouri Valley Hybrid HIPS'!$A:$P,15,FALSE))</f>
        <v/>
      </c>
      <c r="NJ25" s="14" t="str">
        <f>IF(ISERROR(VLOOKUP("Hybrid HIPS_"&amp;NJ$4&amp;"_"&amp;$KN25,'[1]Missouri Valley Hybrid HIPS'!$A:$P,15,FALSE)),"",VLOOKUP("Hybrid HIPS_"&amp;NJ$4&amp;"_"&amp;$KN25,'[1]Missouri Valley Hybrid HIPS'!$A:$P,15,FALSE))</f>
        <v/>
      </c>
      <c r="NK25" s="14" t="str">
        <f>IF(ISERROR(VLOOKUP("Hybrid HIPS_"&amp;NK$4&amp;"_"&amp;$KN25,'[1]Missouri Valley Hybrid HIPS'!$A:$P,15,FALSE)),"",VLOOKUP("Hybrid HIPS_"&amp;NK$4&amp;"_"&amp;$KN25,'[1]Missouri Valley Hybrid HIPS'!$A:$P,15,FALSE))</f>
        <v/>
      </c>
      <c r="NL25" s="14">
        <v>10</v>
      </c>
      <c r="NM25" s="14">
        <v>10</v>
      </c>
      <c r="NN25" s="2">
        <v>22</v>
      </c>
      <c r="NO25" s="2"/>
      <c r="NP25"/>
      <c r="NS25">
        <v>65</v>
      </c>
      <c r="NT25" s="69"/>
      <c r="NU25" s="69"/>
      <c r="NV25" s="136">
        <f t="shared" ref="NV25" si="202">NV27+1</f>
        <v>44</v>
      </c>
      <c r="NW25" s="137"/>
      <c r="NX25" s="136">
        <f t="shared" ref="NX25" si="203">NX27+1</f>
        <v>44</v>
      </c>
      <c r="NY25" s="137"/>
      <c r="NZ25" s="136">
        <f t="shared" ref="NZ25" si="204">NZ27+1</f>
        <v>44</v>
      </c>
      <c r="OA25" s="137"/>
      <c r="OB25" s="136">
        <f t="shared" ref="OB25" si="205">OB27+1</f>
        <v>44</v>
      </c>
      <c r="OC25" s="137"/>
      <c r="OD25" s="136">
        <f t="shared" ref="OD25" si="206">OD27+1</f>
        <v>44</v>
      </c>
      <c r="OE25" s="137"/>
      <c r="OF25" s="136">
        <f t="shared" ref="OF25" si="207">OF27+1</f>
        <v>44</v>
      </c>
      <c r="OG25" s="137"/>
      <c r="OH25" s="136">
        <f t="shared" ref="OH25" si="208">OH27+1</f>
        <v>44</v>
      </c>
      <c r="OI25" s="137"/>
      <c r="OJ25" s="136">
        <f t="shared" ref="OJ25" si="209">OJ27+1</f>
        <v>44</v>
      </c>
      <c r="OK25" s="137"/>
      <c r="OL25" s="136">
        <f t="shared" ref="OL25" si="210">OL27+1</f>
        <v>44</v>
      </c>
      <c r="OM25" s="137"/>
      <c r="ON25" s="136">
        <f t="shared" ref="ON25" si="211">ON27+1</f>
        <v>44</v>
      </c>
      <c r="OO25" s="137"/>
    </row>
    <row r="26" spans="4:405" x14ac:dyDescent="0.45">
      <c r="D26" s="2"/>
      <c r="E26" s="2">
        <v>21</v>
      </c>
      <c r="F26" s="14" t="str">
        <f>IF(ISERROR(VLOOKUP("Hybrid HIPS"&amp;"_"&amp;F$4&amp;"_"&amp;$E26,'Turkus Index'!$A:$D,4,FALSE)),"NA",VLOOKUP("Hybrid HIPS"&amp;"_"&amp;F$4&amp;"_"&amp;$E26,'Turkus Index'!$A:$D,4,FALSE))</f>
        <v>NA</v>
      </c>
      <c r="G26" s="14" t="str">
        <f>IF(ISERROR(VLOOKUP("Hybrid HIPS"&amp;"_"&amp;G$4&amp;"_"&amp;$E26,'Turkus Index'!$A:$D,4,FALSE)),"NA",VLOOKUP("Hybrid HIPS"&amp;"_"&amp;G$4&amp;"_"&amp;$E26,'Turkus Index'!$A:$D,4,FALSE))</f>
        <v>NA</v>
      </c>
      <c r="H26" s="14" t="str">
        <f>IF(ISERROR(VLOOKUP("Hybrid HIPS"&amp;"_"&amp;H$4&amp;"_"&amp;$E26,'Turkus Index'!$A:$D,4,FALSE)),"NA",VLOOKUP("Hybrid HIPS"&amp;"_"&amp;H$4&amp;"_"&amp;$E26,'Turkus Index'!$A:$D,4,FALSE))</f>
        <v>NA</v>
      </c>
      <c r="I26" s="14" t="str">
        <f>IF(ISERROR(VLOOKUP("Hybrid HIPS"&amp;"_"&amp;I$4&amp;"_"&amp;$E26,'Turkus Index'!$A:$D,4,FALSE)),"NA",VLOOKUP("Hybrid HIPS"&amp;"_"&amp;I$4&amp;"_"&amp;$E26,'Turkus Index'!$A:$D,4,FALSE))</f>
        <v>NA</v>
      </c>
      <c r="J26" s="14" t="str">
        <f>IF(ISERROR(VLOOKUP("Hybrid HIPS"&amp;"_"&amp;J$4&amp;"_"&amp;$E26,'Turkus Index'!$A:$D,4,FALSE)),"NA",VLOOKUP("Hybrid HIPS"&amp;"_"&amp;J$4&amp;"_"&amp;$E26,'Turkus Index'!$A:$D,4,FALSE))</f>
        <v>NA</v>
      </c>
      <c r="K26" s="14" t="str">
        <f>IF(ISERROR(VLOOKUP("Hybrid HIPS"&amp;"_"&amp;K$4&amp;"_"&amp;$E26,'Turkus Index'!$A:$D,4,FALSE)),"NA",VLOOKUP("Hybrid HIPS"&amp;"_"&amp;K$4&amp;"_"&amp;$E26,'Turkus Index'!$A:$D,4,FALSE))</f>
        <v>NA</v>
      </c>
      <c r="L26" s="14" t="str">
        <f>IF(ISERROR(VLOOKUP("Hybrid HIPS"&amp;"_"&amp;L$4&amp;"_"&amp;$E26,'Turkus Index'!$A:$D,4,FALSE)),"NA",VLOOKUP("Hybrid HIPS"&amp;"_"&amp;L$4&amp;"_"&amp;$E26,'Turkus Index'!$A:$D,4,FALSE))</f>
        <v>NA</v>
      </c>
      <c r="M26" s="14" t="str">
        <f>IF(ISERROR(VLOOKUP("Hybrid HIPS"&amp;"_"&amp;M$4&amp;"_"&amp;$E26,'Turkus Index'!$A:$D,4,FALSE)),"NA",VLOOKUP("Hybrid HIPS"&amp;"_"&amp;M$4&amp;"_"&amp;$E26,'Turkus Index'!$A:$D,4,FALSE))</f>
        <v>NA</v>
      </c>
      <c r="N26" s="14" t="str">
        <f>IF(ISERROR(VLOOKUP("Hybrid HIPS"&amp;"_"&amp;N$4&amp;"_"&amp;$E26,'Turkus Index'!$A:$D,4,FALSE)),"NA",VLOOKUP("Hybrid HIPS"&amp;"_"&amp;N$4&amp;"_"&amp;$E26,'Turkus Index'!$A:$D,4,FALSE))</f>
        <v>NA</v>
      </c>
      <c r="O26" s="14" t="str">
        <f>IF(ISERROR(VLOOKUP("Hybrid HIPS"&amp;"_"&amp;O$4&amp;"_"&amp;$E26,'Turkus Index'!$A:$D,4,FALSE)),"NA",VLOOKUP("Hybrid HIPS"&amp;"_"&amp;O$4&amp;"_"&amp;$E26,'Turkus Index'!$A:$D,4,FALSE))</f>
        <v>NA</v>
      </c>
      <c r="P26" s="14" t="str">
        <f>IF(ISERROR(VLOOKUP("Hybrid HIPS"&amp;"_"&amp;P$4&amp;"_"&amp;$E26,'Turkus Index'!$A:$D,4,FALSE)),"NA",VLOOKUP("Hybrid HIPS"&amp;"_"&amp;P$4&amp;"_"&amp;$E26,'Turkus Index'!$A:$D,4,FALSE))</f>
        <v>NA</v>
      </c>
      <c r="Q26" s="14" t="str">
        <f>IF(ISERROR(VLOOKUP("Hybrid HIPS"&amp;"_"&amp;Q$4&amp;"_"&amp;$E26,'Turkus Index'!$A:$D,4,FALSE)),"NA",VLOOKUP("Hybrid HIPS"&amp;"_"&amp;Q$4&amp;"_"&amp;$E26,'Turkus Index'!$A:$D,4,FALSE))</f>
        <v>NA</v>
      </c>
      <c r="R26" s="14" t="str">
        <f>IF(ISERROR(VLOOKUP("Hybrid HIPS"&amp;"_"&amp;R$4&amp;"_"&amp;$E26,'Turkus Index'!$A:$D,4,FALSE)),"NA",VLOOKUP("Hybrid HIPS"&amp;"_"&amp;R$4&amp;"_"&amp;$E26,'Turkus Index'!$A:$D,4,FALSE))</f>
        <v>NA</v>
      </c>
      <c r="S26" s="14" t="str">
        <f>IF(ISERROR(VLOOKUP("Hybrid HIPS"&amp;"_"&amp;S$4&amp;"_"&amp;$E26,'Turkus Index'!$A:$D,4,FALSE)),"NA",VLOOKUP("Hybrid HIPS"&amp;"_"&amp;S$4&amp;"_"&amp;$E26,'Turkus Index'!$A:$D,4,FALSE))</f>
        <v>NA</v>
      </c>
      <c r="T26" s="14" t="str">
        <f>IF(ISERROR(VLOOKUP("Hybrid HIPS"&amp;"_"&amp;T$4&amp;"_"&amp;$E26,'Turkus Index'!$A:$D,4,FALSE)),"NA",VLOOKUP("Hybrid HIPS"&amp;"_"&amp;T$4&amp;"_"&amp;$E26,'Turkus Index'!$A:$D,4,FALSE))</f>
        <v>NA</v>
      </c>
      <c r="U26" s="14" t="str">
        <f>IF(ISERROR(VLOOKUP("Hybrid HIPS"&amp;"_"&amp;U$4&amp;"_"&amp;$E26,'Turkus Index'!$A:$D,4,FALSE)),"NA",VLOOKUP("Hybrid HIPS"&amp;"_"&amp;U$4&amp;"_"&amp;$E26,'Turkus Index'!$A:$D,4,FALSE))</f>
        <v>NA</v>
      </c>
      <c r="V26" s="14" t="str">
        <f>IF(ISERROR(VLOOKUP("Hybrid HIPS"&amp;"_"&amp;V$4&amp;"_"&amp;$E26,'Turkus Index'!$A:$D,4,FALSE)),"NA",VLOOKUP("Hybrid HIPS"&amp;"_"&amp;V$4&amp;"_"&amp;$E26,'Turkus Index'!$A:$D,4,FALSE))</f>
        <v>NA</v>
      </c>
      <c r="W26" s="14" t="str">
        <f>IF(ISERROR(VLOOKUP("Hybrid HIPS"&amp;"_"&amp;W$4&amp;"_"&amp;$E26,'Turkus Index'!$A:$D,4,FALSE)),"NA",VLOOKUP("Hybrid HIPS"&amp;"_"&amp;W$4&amp;"_"&amp;$E26,'Turkus Index'!$A:$D,4,FALSE))</f>
        <v>NA</v>
      </c>
      <c r="X26" s="19" t="str">
        <f>IF(ISERROR(VLOOKUP("Hybrid HIPS"&amp;"_"&amp;X$4&amp;"_"&amp;$E26,'Turkus Index'!$A:$D,4,FALSE)),"NA",VLOOKUP("Hybrid HIPS"&amp;"_"&amp;X$4&amp;"_"&amp;$E26,'Turkus Index'!$A:$D,4,FALSE))</f>
        <v>NA</v>
      </c>
      <c r="Y26" s="30">
        <f>IF(ISERROR(VLOOKUP("Hybrid HIPS"&amp;"_"&amp;Y$4&amp;"_"&amp;$E26,'Turkus Index'!$A:$D,4,FALSE)),"NA",VLOOKUP("Hybrid HIPS"&amp;"_"&amp;Y$4&amp;"_"&amp;$E26,'Turkus Index'!$A:$D,4,FALSE))</f>
        <v>108</v>
      </c>
      <c r="Z26" s="31">
        <f>IF(ISERROR(VLOOKUP("Hybrid HIPS"&amp;"_"&amp;Z$4&amp;"_"&amp;$E26,'Turkus Index'!$A:$D,4,FALSE)),"NA",VLOOKUP("Hybrid HIPS"&amp;"_"&amp;Z$4&amp;"_"&amp;$E26,'Turkus Index'!$A:$D,4,FALSE))</f>
        <v>107</v>
      </c>
      <c r="AA26" s="2">
        <v>21</v>
      </c>
      <c r="AB26" s="2"/>
      <c r="AC26"/>
      <c r="AD26"/>
      <c r="AE26"/>
      <c r="AH26">
        <v>64</v>
      </c>
      <c r="AI26" s="69" t="s">
        <v>545</v>
      </c>
      <c r="AJ26" s="69"/>
      <c r="AK26" s="139">
        <v>420</v>
      </c>
      <c r="AL26" s="140"/>
      <c r="AM26" s="139">
        <v>419</v>
      </c>
      <c r="AN26" s="140"/>
      <c r="AO26" s="139">
        <v>418</v>
      </c>
      <c r="AP26" s="140"/>
      <c r="AQ26" s="139">
        <v>417</v>
      </c>
      <c r="AR26" s="140"/>
      <c r="AS26" s="139">
        <v>416</v>
      </c>
      <c r="AT26" s="140"/>
      <c r="AU26" s="139">
        <v>415</v>
      </c>
      <c r="AV26" s="140"/>
      <c r="AW26" s="139">
        <v>414</v>
      </c>
      <c r="AX26" s="140"/>
      <c r="AY26" s="139">
        <v>413</v>
      </c>
      <c r="AZ26" s="140"/>
      <c r="BA26" s="139">
        <v>412</v>
      </c>
      <c r="BB26" s="140"/>
      <c r="BC26" s="139">
        <v>411</v>
      </c>
      <c r="BD26" s="140"/>
      <c r="BE26" s="69" t="s">
        <v>545</v>
      </c>
      <c r="BF26" s="69"/>
      <c r="BG26"/>
      <c r="BH26"/>
      <c r="BI26"/>
      <c r="BJ26"/>
      <c r="BK26"/>
      <c r="BL26"/>
      <c r="BM26"/>
      <c r="BN26"/>
      <c r="BO26"/>
      <c r="BP26"/>
      <c r="BQ26"/>
      <c r="BR26"/>
      <c r="BS26"/>
      <c r="BT26" s="2"/>
      <c r="BU26" s="2">
        <v>21</v>
      </c>
      <c r="BV26" s="14" t="str">
        <f>IF(ISERROR(VLOOKUP("Hybrid HIPS"&amp;"_"&amp;BV$4&amp;"_"&amp;$E26,'Turkus Index'!$A:$D,4,FALSE)),"NA",VLOOKUP("Hybrid HIPS"&amp;"_"&amp;BV$4&amp;"_"&amp;$E26,'Turkus Index'!$A:$D,4,FALSE))</f>
        <v>NA</v>
      </c>
      <c r="BW26" s="14" t="str">
        <f>IF(ISERROR(VLOOKUP("Hybrid HIPS"&amp;"_"&amp;BW$4&amp;"_"&amp;$E26,'Turkus Index'!$A:$D,4,FALSE)),"NA",VLOOKUP("Hybrid HIPS"&amp;"_"&amp;BW$4&amp;"_"&amp;$E26,'Turkus Index'!$A:$D,4,FALSE))</f>
        <v>NA</v>
      </c>
      <c r="BX26" s="14" t="str">
        <f>IF(ISERROR(VLOOKUP("Hybrid HIPS"&amp;"_"&amp;BX$4&amp;"_"&amp;$E26,'Turkus Index'!$A:$D,4,FALSE)),"NA",VLOOKUP("Hybrid HIPS"&amp;"_"&amp;BX$4&amp;"_"&amp;$E26,'Turkus Index'!$A:$D,4,FALSE))</f>
        <v>NA</v>
      </c>
      <c r="BY26" s="14" t="str">
        <f>IF(ISERROR(VLOOKUP("Hybrid HIPS"&amp;"_"&amp;BY$4&amp;"_"&amp;$E26,'Turkus Index'!$A:$D,4,FALSE)),"NA",VLOOKUP("Hybrid HIPS"&amp;"_"&amp;BY$4&amp;"_"&amp;$E26,'Turkus Index'!$A:$D,4,FALSE))</f>
        <v>NA</v>
      </c>
      <c r="BZ26" s="14" t="str">
        <f>IF(ISERROR(VLOOKUP("Hybrid HIPS"&amp;"_"&amp;BZ$4&amp;"_"&amp;$E26,'Turkus Index'!$A:$D,4,FALSE)),"NA",VLOOKUP("Hybrid HIPS"&amp;"_"&amp;BZ$4&amp;"_"&amp;$E26,'Turkus Index'!$A:$D,4,FALSE))</f>
        <v>NA</v>
      </c>
      <c r="CA26" s="14" t="str">
        <f>IF(ISERROR(VLOOKUP("Hybrid HIPS"&amp;"_"&amp;CA$4&amp;"_"&amp;$E26,'Turkus Index'!$A:$D,4,FALSE)),"NA",VLOOKUP("Hybrid HIPS"&amp;"_"&amp;CA$4&amp;"_"&amp;$E26,'Turkus Index'!$A:$D,4,FALSE))</f>
        <v>NA</v>
      </c>
      <c r="CB26" s="14" t="str">
        <f>IF(ISERROR(VLOOKUP("Hybrid HIPS"&amp;"_"&amp;CB$4&amp;"_"&amp;$E26,'Turkus Index'!$A:$D,4,FALSE)),"NA",VLOOKUP("Hybrid HIPS"&amp;"_"&amp;CB$4&amp;"_"&amp;$E26,'Turkus Index'!$A:$D,4,FALSE))</f>
        <v>NA</v>
      </c>
      <c r="CC26" s="14" t="str">
        <f>IF(ISERROR(VLOOKUP("Hybrid HIPS"&amp;"_"&amp;CC$4&amp;"_"&amp;$E26,'Turkus Index'!$A:$D,4,FALSE)),"NA",VLOOKUP("Hybrid HIPS"&amp;"_"&amp;CC$4&amp;"_"&amp;$E26,'Turkus Index'!$A:$D,4,FALSE))</f>
        <v>NA</v>
      </c>
      <c r="CD26" s="14" t="str">
        <f>IF(ISERROR(VLOOKUP("Hybrid HIPS"&amp;"_"&amp;CD$4&amp;"_"&amp;$E26,'Turkus Index'!$A:$D,4,FALSE)),"NA",VLOOKUP("Hybrid HIPS"&amp;"_"&amp;CD$4&amp;"_"&amp;$E26,'Turkus Index'!$A:$D,4,FALSE))</f>
        <v>NA</v>
      </c>
      <c r="CE26" s="14" t="str">
        <f>IF(ISERROR(VLOOKUP("Hybrid HIPS"&amp;"_"&amp;CE$4&amp;"_"&amp;$E26,'Turkus Index'!$A:$D,4,FALSE)),"NA",VLOOKUP("Hybrid HIPS"&amp;"_"&amp;CE$4&amp;"_"&amp;$E26,'Turkus Index'!$A:$D,4,FALSE))</f>
        <v>NA</v>
      </c>
      <c r="CF26" s="14" t="str">
        <f>IF(ISERROR(VLOOKUP("Hybrid HIPS"&amp;"_"&amp;CF$4&amp;"_"&amp;$E26,'Turkus Index'!$A:$D,4,FALSE)),"NA",VLOOKUP("Hybrid HIPS"&amp;"_"&amp;CF$4&amp;"_"&amp;$E26,'Turkus Index'!$A:$D,4,FALSE))</f>
        <v>NA</v>
      </c>
      <c r="CG26" s="14" t="str">
        <f>IF(ISERROR(VLOOKUP("Hybrid HIPS"&amp;"_"&amp;CG$4&amp;"_"&amp;$E26,'Turkus Index'!$A:$D,4,FALSE)),"NA",VLOOKUP("Hybrid HIPS"&amp;"_"&amp;CG$4&amp;"_"&amp;$E26,'Turkus Index'!$A:$D,4,FALSE))</f>
        <v>NA</v>
      </c>
      <c r="CH26" s="14" t="str">
        <f>IF(ISERROR(VLOOKUP("Hybrid HIPS"&amp;"_"&amp;CH$4&amp;"_"&amp;$E26,'Turkus Index'!$A:$D,4,FALSE)),"NA",VLOOKUP("Hybrid HIPS"&amp;"_"&amp;CH$4&amp;"_"&amp;$E26,'Turkus Index'!$A:$D,4,FALSE))</f>
        <v>NA</v>
      </c>
      <c r="CI26" s="14" t="str">
        <f>IF(ISERROR(VLOOKUP("Hybrid HIPS"&amp;"_"&amp;CI$4&amp;"_"&amp;$E26,'Turkus Index'!$A:$D,4,FALSE)),"NA",VLOOKUP("Hybrid HIPS"&amp;"_"&amp;CI$4&amp;"_"&amp;$E26,'Turkus Index'!$A:$D,4,FALSE))</f>
        <v>NA</v>
      </c>
      <c r="CJ26" s="14" t="str">
        <f>IF(ISERROR(VLOOKUP("Hybrid HIPS"&amp;"_"&amp;CJ$4&amp;"_"&amp;$E26,'Turkus Index'!$A:$D,4,FALSE)),"NA",VLOOKUP("Hybrid HIPS"&amp;"_"&amp;CJ$4&amp;"_"&amp;$E26,'Turkus Index'!$A:$D,4,FALSE))</f>
        <v>NA</v>
      </c>
      <c r="CK26" s="14" t="str">
        <f>IF(ISERROR(VLOOKUP("Hybrid HIPS"&amp;"_"&amp;CK$4&amp;"_"&amp;$E26,'Turkus Index'!$A:$D,4,FALSE)),"NA",VLOOKUP("Hybrid HIPS"&amp;"_"&amp;CK$4&amp;"_"&amp;$E26,'Turkus Index'!$A:$D,4,FALSE))</f>
        <v>NA</v>
      </c>
      <c r="CL26" s="14" t="str">
        <f>IF(ISERROR(VLOOKUP("Hybrid HIPS"&amp;"_"&amp;CL$4&amp;"_"&amp;$E26,'Turkus Index'!$A:$D,4,FALSE)),"NA",VLOOKUP("Hybrid HIPS"&amp;"_"&amp;CL$4&amp;"_"&amp;$E26,'Turkus Index'!$A:$D,4,FALSE))</f>
        <v>NA</v>
      </c>
      <c r="CM26" s="14" t="str">
        <f>IF(ISERROR(VLOOKUP("Hybrid HIPS"&amp;"_"&amp;CM$4&amp;"_"&amp;$E26,'Turkus Index'!$A:$D,4,FALSE)),"NA",VLOOKUP("Hybrid HIPS"&amp;"_"&amp;CM$4&amp;"_"&amp;$E26,'Turkus Index'!$A:$D,4,FALSE))</f>
        <v>NA</v>
      </c>
      <c r="CN26" s="14" t="str">
        <f>IF(ISERROR(VLOOKUP("Hybrid HIPS"&amp;"_"&amp;CN$4&amp;"_"&amp;$E26,'Turkus Index'!$A:$D,4,FALSE)),"NA",VLOOKUP("Hybrid HIPS"&amp;"_"&amp;CN$4&amp;"_"&amp;$E26,'Turkus Index'!$A:$D,4,FALSE))</f>
        <v>NA</v>
      </c>
      <c r="CO26" s="14" t="str">
        <f t="shared" si="162"/>
        <v>20_21</v>
      </c>
      <c r="CP26" s="14" t="str">
        <f t="shared" si="162"/>
        <v>21_21</v>
      </c>
      <c r="CQ26" s="2">
        <v>21</v>
      </c>
      <c r="CR26" s="2"/>
      <c r="CS26"/>
      <c r="CT26"/>
      <c r="CU26"/>
      <c r="CX26">
        <v>64</v>
      </c>
      <c r="CY26" s="69" t="s">
        <v>545</v>
      </c>
      <c r="CZ26" s="69"/>
      <c r="DA26" s="136" t="str">
        <f t="shared" si="30"/>
        <v>2_64</v>
      </c>
      <c r="DB26" s="137"/>
      <c r="DC26" s="136" t="str">
        <f t="shared" si="183"/>
        <v>3_64</v>
      </c>
      <c r="DD26" s="137"/>
      <c r="DE26" s="136" t="str">
        <f t="shared" si="184"/>
        <v>4_64</v>
      </c>
      <c r="DF26" s="137"/>
      <c r="DG26" s="136" t="str">
        <f t="shared" si="185"/>
        <v>5_64</v>
      </c>
      <c r="DH26" s="137"/>
      <c r="DI26" s="136" t="str">
        <f t="shared" si="186"/>
        <v>6_64</v>
      </c>
      <c r="DJ26" s="137"/>
      <c r="DK26" s="136" t="str">
        <f t="shared" si="187"/>
        <v>7_64</v>
      </c>
      <c r="DL26" s="137"/>
      <c r="DM26" s="136" t="str">
        <f t="shared" si="188"/>
        <v>8_64</v>
      </c>
      <c r="DN26" s="137"/>
      <c r="DO26" s="136" t="str">
        <f t="shared" si="189"/>
        <v>9_64</v>
      </c>
      <c r="DP26" s="137"/>
      <c r="DQ26" s="136" t="str">
        <f t="shared" si="190"/>
        <v>10_64</v>
      </c>
      <c r="DR26" s="137"/>
      <c r="DS26" s="136" t="str">
        <f t="shared" si="191"/>
        <v>11_64</v>
      </c>
      <c r="DT26" s="137"/>
      <c r="DY26" s="2"/>
      <c r="DZ26" s="2">
        <v>21</v>
      </c>
      <c r="EA26" s="14" t="str">
        <f>IF(BV26="NA","",VLOOKUP(BV26,'[1]Missouri Vall Determining Order'!$V:$Z,6,FALSE))</f>
        <v/>
      </c>
      <c r="EB26" s="14" t="str">
        <f>IF(BW26="NA","",VLOOKUP(BW26,'[1]Missouri Vall Determining Order'!$V:$Z,6,FALSE))</f>
        <v/>
      </c>
      <c r="EC26" s="14" t="str">
        <f>IF(BX26="NA","",VLOOKUP(BX26,'[1]Missouri Vall Determining Order'!$V:$Z,6,FALSE))</f>
        <v/>
      </c>
      <c r="ED26" s="14" t="str">
        <f>IF(BY26="NA","",VLOOKUP(BY26,'[1]Missouri Vall Determining Order'!$V:$Z,6,FALSE))</f>
        <v/>
      </c>
      <c r="EE26" s="14" t="str">
        <f>IF(BZ26="NA","",VLOOKUP(BZ26,'[1]Missouri Vall Determining Order'!$V:$Z,6,FALSE))</f>
        <v/>
      </c>
      <c r="EF26" s="14" t="str">
        <f>IF(CA26="NA","",VLOOKUP(CA26,'[1]Missouri Vall Determining Order'!$V:$Z,6,FALSE))</f>
        <v/>
      </c>
      <c r="EG26" s="14" t="str">
        <f>IF(CB26="NA","",VLOOKUP(CB26,'[1]Missouri Vall Determining Order'!$V:$Z,6,FALSE))</f>
        <v/>
      </c>
      <c r="EH26" s="14" t="str">
        <f>IF(CC26="NA","",VLOOKUP(CC26,'[1]Missouri Vall Determining Order'!$V:$Z,6,FALSE))</f>
        <v/>
      </c>
      <c r="EI26" s="14" t="str">
        <f>IF(CD26="NA","",VLOOKUP(CD26,'[1]Missouri Vall Determining Order'!$V:$Z,6,FALSE))</f>
        <v/>
      </c>
      <c r="EJ26" s="14" t="str">
        <f>IF(CE26="NA","",VLOOKUP(CE26,'[1]Missouri Vall Determining Order'!$V:$Z,6,FALSE))</f>
        <v/>
      </c>
      <c r="EK26" s="14" t="str">
        <f>IF(CF26="NA","",VLOOKUP(CF26,'[1]Missouri Vall Determining Order'!$V:$Z,6,FALSE))</f>
        <v/>
      </c>
      <c r="EL26" s="14" t="str">
        <f>IF(CG26="NA","",VLOOKUP(CG26,'[1]Missouri Vall Determining Order'!$V:$Z,6,FALSE))</f>
        <v/>
      </c>
      <c r="EM26" s="14" t="str">
        <f>IF(CH26="NA","",VLOOKUP(CH26,'[1]Missouri Vall Determining Order'!$V:$Z,6,FALSE))</f>
        <v/>
      </c>
      <c r="EN26" s="14" t="str">
        <f>IF(CI26="NA","",VLOOKUP(CI26,'[1]Missouri Vall Determining Order'!$V:$Z,6,FALSE))</f>
        <v/>
      </c>
      <c r="EO26" s="14" t="str">
        <f>IF(CJ26="NA","",VLOOKUP(CJ26,'[1]Missouri Vall Determining Order'!$V:$Z,6,FALSE))</f>
        <v/>
      </c>
      <c r="EP26" s="14" t="str">
        <f>IF(CK26="NA","",VLOOKUP(CK26,'[1]Missouri Vall Determining Order'!$V:$Z,6,FALSE))</f>
        <v/>
      </c>
      <c r="EQ26" s="14" t="str">
        <f>IF(CL26="NA","",VLOOKUP(CL26,'[1]Missouri Vall Determining Order'!$V:$Z,6,FALSE))</f>
        <v/>
      </c>
      <c r="ER26" s="14" t="str">
        <f>IF(CM26="NA","",VLOOKUP(CM26,'[1]Missouri Vall Determining Order'!$V:$Z,6,FALSE))</f>
        <v/>
      </c>
      <c r="ES26" s="14" t="str">
        <f>IF(CN26="NA","",VLOOKUP(CN26,'[1]Missouri Vall Determining Order'!$V:$Z,6,FALSE))</f>
        <v/>
      </c>
      <c r="ET26" s="14">
        <v>13</v>
      </c>
      <c r="EU26" s="14">
        <v>13</v>
      </c>
      <c r="EV26" s="2">
        <v>21</v>
      </c>
      <c r="EW26" s="2"/>
      <c r="EX26" t="e">
        <f>VLOOKUP(CO26,'[1]Missouri Vall Determining Order'!$W:$Z,5,FALSE)</f>
        <v>#N/A</v>
      </c>
      <c r="EY26"/>
      <c r="EZ26" s="2"/>
      <c r="FA26" s="2">
        <v>21</v>
      </c>
      <c r="FB26" s="14" t="s">
        <v>629</v>
      </c>
      <c r="FC26" s="14" t="s">
        <v>629</v>
      </c>
      <c r="FD26" s="14" t="s">
        <v>629</v>
      </c>
      <c r="FE26" s="14" t="s">
        <v>629</v>
      </c>
      <c r="FF26" s="14" t="s">
        <v>629</v>
      </c>
      <c r="FG26" s="14" t="s">
        <v>629</v>
      </c>
      <c r="FH26" s="14" t="s">
        <v>629</v>
      </c>
      <c r="FI26" s="14" t="s">
        <v>629</v>
      </c>
      <c r="FJ26" s="14" t="s">
        <v>629</v>
      </c>
      <c r="FK26" s="14" t="s">
        <v>629</v>
      </c>
      <c r="FL26" s="14" t="s">
        <v>629</v>
      </c>
      <c r="FM26" s="14" t="s">
        <v>629</v>
      </c>
      <c r="FN26" s="14" t="s">
        <v>629</v>
      </c>
      <c r="FO26" s="14" t="s">
        <v>629</v>
      </c>
      <c r="FP26" s="14" t="s">
        <v>629</v>
      </c>
      <c r="FQ26" s="14" t="s">
        <v>629</v>
      </c>
      <c r="FR26" s="14" t="s">
        <v>629</v>
      </c>
      <c r="FS26" s="14" t="s">
        <v>629</v>
      </c>
      <c r="FT26" s="14" t="s">
        <v>629</v>
      </c>
      <c r="FU26" s="14">
        <v>19</v>
      </c>
      <c r="FV26" s="14">
        <v>20</v>
      </c>
      <c r="FW26" s="2">
        <v>21</v>
      </c>
      <c r="FX26" s="2"/>
      <c r="FY26"/>
      <c r="GB26">
        <v>64</v>
      </c>
      <c r="GC26" s="69" t="s">
        <v>545</v>
      </c>
      <c r="GD26" s="69"/>
      <c r="GE26" s="136">
        <v>22</v>
      </c>
      <c r="GF26" s="137"/>
      <c r="GG26" s="136">
        <f t="shared" si="11"/>
        <v>23</v>
      </c>
      <c r="GH26" s="137"/>
      <c r="GI26" s="136">
        <f t="shared" si="12"/>
        <v>24</v>
      </c>
      <c r="GJ26" s="137"/>
      <c r="GK26" s="136">
        <f t="shared" si="13"/>
        <v>25</v>
      </c>
      <c r="GL26" s="137"/>
      <c r="GM26" s="136">
        <f t="shared" si="14"/>
        <v>26</v>
      </c>
      <c r="GN26" s="137"/>
      <c r="GO26" s="136">
        <f t="shared" si="15"/>
        <v>27</v>
      </c>
      <c r="GP26" s="137"/>
      <c r="GQ26" s="136">
        <f t="shared" si="16"/>
        <v>28</v>
      </c>
      <c r="GR26" s="137"/>
      <c r="GS26" s="136">
        <f t="shared" si="17"/>
        <v>29</v>
      </c>
      <c r="GT26" s="137"/>
      <c r="GU26" s="136">
        <f t="shared" si="18"/>
        <v>30</v>
      </c>
      <c r="GV26" s="137"/>
      <c r="GW26" s="136">
        <f t="shared" si="19"/>
        <v>31</v>
      </c>
      <c r="GX26" s="137"/>
      <c r="HF26">
        <v>64</v>
      </c>
      <c r="HG26" s="69" t="s">
        <v>545</v>
      </c>
      <c r="HH26" s="69"/>
      <c r="HI26" s="136">
        <v>62</v>
      </c>
      <c r="HJ26" s="137"/>
      <c r="HK26" s="136">
        <v>62</v>
      </c>
      <c r="HL26" s="137"/>
      <c r="HM26" s="136">
        <v>62</v>
      </c>
      <c r="HN26" s="137"/>
      <c r="HO26" s="136">
        <v>62</v>
      </c>
      <c r="HP26" s="137"/>
      <c r="HQ26" s="136">
        <v>62</v>
      </c>
      <c r="HR26" s="137"/>
      <c r="HS26" s="136">
        <v>62</v>
      </c>
      <c r="HT26" s="137"/>
      <c r="HU26" s="136">
        <v>62</v>
      </c>
      <c r="HV26" s="137"/>
      <c r="HW26" s="136">
        <v>62</v>
      </c>
      <c r="HX26" s="137"/>
      <c r="HY26" s="136">
        <v>62</v>
      </c>
      <c r="HZ26" s="137"/>
      <c r="IA26" s="136">
        <v>62</v>
      </c>
      <c r="IB26" s="137"/>
      <c r="IC26" t="str">
        <f t="shared" si="31"/>
        <v>Same</v>
      </c>
      <c r="IJ26" s="2"/>
      <c r="IK26" s="2">
        <v>21</v>
      </c>
      <c r="IL26" s="14" t="str">
        <f>IF(ISERROR(VLOOKUP("Hybrid HIPS_"&amp;IL$4&amp;"_"&amp;$IK26,'Turkus Index'!$A:$D,4,FALSE)),"",VLOOKUP("Hybrid HIPS_"&amp;IL$4&amp;"_"&amp;$IK26,'Turkus Index'!$A:$D,4,FALSE))</f>
        <v/>
      </c>
      <c r="IM26" s="14" t="str">
        <f>IF(ISERROR(VLOOKUP("Hybrid HIPS_"&amp;IM$4&amp;"_"&amp;$IK26,'Turkus Index'!$A:$D,4,FALSE)),"",VLOOKUP("Hybrid HIPS_"&amp;IM$4&amp;"_"&amp;$IK26,'Turkus Index'!$A:$D,4,FALSE))</f>
        <v/>
      </c>
      <c r="IN26" s="14" t="str">
        <f>IF(ISERROR(VLOOKUP("Hybrid HIPS_"&amp;IN$4&amp;"_"&amp;$IK26,'Turkus Index'!$A:$D,4,FALSE)),"",VLOOKUP("Hybrid HIPS_"&amp;IN$4&amp;"_"&amp;$IK26,'Turkus Index'!$A:$D,4,FALSE))</f>
        <v/>
      </c>
      <c r="IO26" s="14" t="str">
        <f>IF(ISERROR(VLOOKUP("Hybrid HIPS_"&amp;IO$4&amp;"_"&amp;$IK26,'Turkus Index'!$A:$D,4,FALSE)),"",VLOOKUP("Hybrid HIPS_"&amp;IO$4&amp;"_"&amp;$IK26,'Turkus Index'!$A:$D,4,FALSE))</f>
        <v/>
      </c>
      <c r="IP26" s="14" t="str">
        <f>IF(ISERROR(VLOOKUP("Hybrid HIPS_"&amp;IP$4&amp;"_"&amp;$IK26,'Turkus Index'!$A:$D,4,FALSE)),"",VLOOKUP("Hybrid HIPS_"&amp;IP$4&amp;"_"&amp;$IK26,'Turkus Index'!$A:$D,4,FALSE))</f>
        <v/>
      </c>
      <c r="IQ26" s="14" t="str">
        <f>IF(ISERROR(VLOOKUP("Hybrid HIPS_"&amp;IQ$4&amp;"_"&amp;$IK26,'Turkus Index'!$A:$D,4,FALSE)),"",VLOOKUP("Hybrid HIPS_"&amp;IQ$4&amp;"_"&amp;$IK26,'Turkus Index'!$A:$D,4,FALSE))</f>
        <v/>
      </c>
      <c r="IR26" s="14" t="str">
        <f>IF(ISERROR(VLOOKUP("Hybrid HIPS_"&amp;IR$4&amp;"_"&amp;$IK26,'Turkus Index'!$A:$D,4,FALSE)),"",VLOOKUP("Hybrid HIPS_"&amp;IR$4&amp;"_"&amp;$IK26,'Turkus Index'!$A:$D,4,FALSE))</f>
        <v/>
      </c>
      <c r="IS26" s="14" t="str">
        <f>IF(ISERROR(VLOOKUP("Hybrid HIPS_"&amp;IS$4&amp;"_"&amp;$IK26,'Turkus Index'!$A:$D,4,FALSE)),"",VLOOKUP("Hybrid HIPS_"&amp;IS$4&amp;"_"&amp;$IK26,'Turkus Index'!$A:$D,4,FALSE))</f>
        <v/>
      </c>
      <c r="IT26" s="14" t="str">
        <f>IF(ISERROR(VLOOKUP("Hybrid HIPS_"&amp;IT$4&amp;"_"&amp;$IK26,'Turkus Index'!$A:$D,4,FALSE)),"",VLOOKUP("Hybrid HIPS_"&amp;IT$4&amp;"_"&amp;$IK26,'Turkus Index'!$A:$D,4,FALSE))</f>
        <v/>
      </c>
      <c r="IU26" s="14" t="str">
        <f>IF(ISERROR(VLOOKUP("Hybrid HIPS_"&amp;IU$4&amp;"_"&amp;$IK26,'Turkus Index'!$A:$D,4,FALSE)),"",VLOOKUP("Hybrid HIPS_"&amp;IU$4&amp;"_"&amp;$IK26,'Turkus Index'!$A:$D,4,FALSE))</f>
        <v/>
      </c>
      <c r="IV26" s="14" t="str">
        <f>IF(ISERROR(VLOOKUP("Hybrid HIPS_"&amp;IV$4&amp;"_"&amp;$IK26,'Turkus Index'!$A:$D,4,FALSE)),"",VLOOKUP("Hybrid HIPS_"&amp;IV$4&amp;"_"&amp;$IK26,'Turkus Index'!$A:$D,4,FALSE))</f>
        <v/>
      </c>
      <c r="IW26" s="14" t="str">
        <f>IF(ISERROR(VLOOKUP("Hybrid HIPS_"&amp;IW$4&amp;"_"&amp;$IK26,'Turkus Index'!$A:$D,4,FALSE)),"",VLOOKUP("Hybrid HIPS_"&amp;IW$4&amp;"_"&amp;$IK26,'Turkus Index'!$A:$D,4,FALSE))</f>
        <v/>
      </c>
      <c r="IX26" s="14" t="str">
        <f>IF(ISERROR(VLOOKUP("Hybrid HIPS_"&amp;IX$4&amp;"_"&amp;$IK26,'Turkus Index'!$A:$D,4,FALSE)),"",VLOOKUP("Hybrid HIPS_"&amp;IX$4&amp;"_"&amp;$IK26,'Turkus Index'!$A:$D,4,FALSE))</f>
        <v/>
      </c>
      <c r="IY26" s="14" t="str">
        <f>IF(ISERROR(VLOOKUP("Hybrid HIPS_"&amp;IY$4&amp;"_"&amp;$IK26,'Turkus Index'!$A:$D,4,FALSE)),"",VLOOKUP("Hybrid HIPS_"&amp;IY$4&amp;"_"&amp;$IK26,'Turkus Index'!$A:$D,4,FALSE))</f>
        <v/>
      </c>
      <c r="IZ26" s="14" t="str">
        <f>IF(ISERROR(VLOOKUP("Hybrid HIPS_"&amp;IZ$4&amp;"_"&amp;$IK26,'Turkus Index'!$A:$D,4,FALSE)),"",VLOOKUP("Hybrid HIPS_"&amp;IZ$4&amp;"_"&amp;$IK26,'Turkus Index'!$A:$D,4,FALSE))</f>
        <v/>
      </c>
      <c r="JA26" s="14" t="str">
        <f>IF(ISERROR(VLOOKUP("Hybrid HIPS_"&amp;JA$4&amp;"_"&amp;$IK26,'Turkus Index'!$A:$D,4,FALSE)),"",VLOOKUP("Hybrid HIPS_"&amp;JA$4&amp;"_"&amp;$IK26,'Turkus Index'!$A:$D,4,FALSE))</f>
        <v/>
      </c>
      <c r="JB26" s="14" t="str">
        <f>IF(ISERROR(VLOOKUP("Hybrid HIPS_"&amp;JB$4&amp;"_"&amp;$IK26,'Turkus Index'!$A:$D,4,FALSE)),"",VLOOKUP("Hybrid HIPS_"&amp;JB$4&amp;"_"&amp;$IK26,'Turkus Index'!$A:$D,4,FALSE))</f>
        <v/>
      </c>
      <c r="JC26" s="14" t="str">
        <f>IF(ISERROR(VLOOKUP("Hybrid HIPS_"&amp;JC$4&amp;"_"&amp;$IK26,'Turkus Index'!$A:$D,4,FALSE)),"",VLOOKUP("Hybrid HIPS_"&amp;JC$4&amp;"_"&amp;$IK26,'Turkus Index'!$A:$D,4,FALSE))</f>
        <v/>
      </c>
      <c r="JD26" s="14" t="str">
        <f>IF(ISERROR(VLOOKUP("Hybrid HIPS_"&amp;JD$4&amp;"_"&amp;$IK26,'Turkus Index'!$A:$D,4,FALSE)),"",VLOOKUP("Hybrid HIPS_"&amp;JD$4&amp;"_"&amp;$IK26,'Turkus Index'!$A:$D,4,FALSE))</f>
        <v/>
      </c>
      <c r="JE26" s="14">
        <f>IF(ISERROR(VLOOKUP("Hybrid HIPS_"&amp;JE$4&amp;"_"&amp;$IK26,'Turkus Index'!$A:$D,4,FALSE)),"",VLOOKUP("Hybrid HIPS_"&amp;JE$4&amp;"_"&amp;$IK26,'Turkus Index'!$A:$D,4,FALSE))</f>
        <v>108</v>
      </c>
      <c r="JF26" s="14">
        <f>IF(ISERROR(VLOOKUP("Hybrid HIPS_"&amp;JF$4&amp;"_"&amp;$IK26,'Turkus Index'!$A:$D,4,FALSE)),"",VLOOKUP("Hybrid HIPS_"&amp;JF$4&amp;"_"&amp;$IK26,'Turkus Index'!$A:$D,4,FALSE))</f>
        <v>107</v>
      </c>
      <c r="JG26" s="2">
        <v>21</v>
      </c>
      <c r="JH26" s="2"/>
      <c r="JI26"/>
      <c r="JL26">
        <v>64</v>
      </c>
      <c r="JM26" s="69" t="s">
        <v>545</v>
      </c>
      <c r="JN26" s="69"/>
      <c r="JO26" s="136">
        <f>IF(ISERROR(VLOOKUP("Inbred HIPS_"&amp;JO$4&amp;"_"&amp;$JL26,'Turkus Index'!$A:$D,4,FALSE)),"",VLOOKUP("inbred HIPS_"&amp;JO$4&amp;"_"&amp;$JL26,'Turkus Index'!$A:$D,4,FALSE))</f>
        <v>420</v>
      </c>
      <c r="JP26" s="137"/>
      <c r="JQ26" s="136">
        <f>IF(ISERROR(VLOOKUP("Inbred HIPS_"&amp;JQ$4&amp;"_"&amp;$JL26,'Turkus Index'!$A:$D,4,FALSE)),"",VLOOKUP("inbred HIPS_"&amp;JQ$4&amp;"_"&amp;$JL26,'Turkus Index'!$A:$D,4,FALSE))</f>
        <v>419</v>
      </c>
      <c r="JR26" s="137"/>
      <c r="JS26" s="136">
        <f>IF(ISERROR(VLOOKUP("Inbred HIPS_"&amp;JS$4&amp;"_"&amp;$JL26,'Turkus Index'!$A:$D,4,FALSE)),"",VLOOKUP("inbred HIPS_"&amp;JS$4&amp;"_"&amp;$JL26,'Turkus Index'!$A:$D,4,FALSE))</f>
        <v>418</v>
      </c>
      <c r="JT26" s="137"/>
      <c r="JU26" s="136">
        <f>IF(ISERROR(VLOOKUP("Inbred HIPS_"&amp;JU$4&amp;"_"&amp;$JL26,'Turkus Index'!$A:$D,4,FALSE)),"",VLOOKUP("inbred HIPS_"&amp;JU$4&amp;"_"&amp;$JL26,'Turkus Index'!$A:$D,4,FALSE))</f>
        <v>417</v>
      </c>
      <c r="JV26" s="137"/>
      <c r="JW26" s="136">
        <f>IF(ISERROR(VLOOKUP("Inbred HIPS_"&amp;JW$4&amp;"_"&amp;$JL26,'Turkus Index'!$A:$D,4,FALSE)),"",VLOOKUP("inbred HIPS_"&amp;JW$4&amp;"_"&amp;$JL26,'Turkus Index'!$A:$D,4,FALSE))</f>
        <v>416</v>
      </c>
      <c r="JX26" s="137"/>
      <c r="JY26" s="136">
        <f>IF(ISERROR(VLOOKUP("Inbred HIPS_"&amp;JY$4&amp;"_"&amp;$JL26,'Turkus Index'!$A:$D,4,FALSE)),"",VLOOKUP("inbred HIPS_"&amp;JY$4&amp;"_"&amp;$JL26,'Turkus Index'!$A:$D,4,FALSE))</f>
        <v>415</v>
      </c>
      <c r="JZ26" s="137"/>
      <c r="KA26" s="136">
        <f>IF(ISERROR(VLOOKUP("Inbred HIPS_"&amp;KA$4&amp;"_"&amp;$JL26,'Turkus Index'!$A:$D,4,FALSE)),"",VLOOKUP("inbred HIPS_"&amp;KA$4&amp;"_"&amp;$JL26,'Turkus Index'!$A:$D,4,FALSE))</f>
        <v>414</v>
      </c>
      <c r="KB26" s="137"/>
      <c r="KC26" s="136">
        <f>IF(ISERROR(VLOOKUP("Inbred HIPS_"&amp;KC$4&amp;"_"&amp;$JL26,'Turkus Index'!$A:$D,4,FALSE)),"",VLOOKUP("inbred HIPS_"&amp;KC$4&amp;"_"&amp;$JL26,'Turkus Index'!$A:$D,4,FALSE))</f>
        <v>413</v>
      </c>
      <c r="KD26" s="137"/>
      <c r="KE26" s="136">
        <f>IF(ISERROR(VLOOKUP("Inbred HIPS_"&amp;KE$4&amp;"_"&amp;$JL26,'Turkus Index'!$A:$D,4,FALSE)),"",VLOOKUP("inbred HIPS_"&amp;KE$4&amp;"_"&amp;$JL26,'Turkus Index'!$A:$D,4,FALSE))</f>
        <v>412</v>
      </c>
      <c r="KF26" s="137"/>
      <c r="KG26" s="136">
        <f>IF(ISERROR(VLOOKUP("Inbred HIPS_"&amp;KG$4&amp;"_"&amp;$JL26,'Turkus Index'!$A:$D,4,FALSE)),"",VLOOKUP("inbred HIPS_"&amp;KG$4&amp;"_"&amp;$JL26,'Turkus Index'!$A:$D,4,FALSE))</f>
        <v>411</v>
      </c>
      <c r="KH26" s="137"/>
      <c r="KM26" s="2"/>
      <c r="KN26" s="2">
        <v>21</v>
      </c>
      <c r="KO26" s="14" t="str">
        <f>IF(ISERROR(VLOOKUP("Hybrid HIPS_"&amp;KO$4&amp;"_"&amp;$KN26,'[1]Missouri Valley Hybrid HIPS'!$A:$P,15,FALSE)),"",VLOOKUP("Hybrid HIPS_"&amp;KO$4&amp;"_"&amp;$KN26,'[1]Missouri Valley Hybrid HIPS'!$A:$P,15,FALSE))</f>
        <v/>
      </c>
      <c r="KP26" s="14" t="str">
        <f>IF(ISERROR(VLOOKUP("Hybrid HIPS_"&amp;KP$4&amp;"_"&amp;$KN26,'[1]Missouri Valley Hybrid HIPS'!$A:$P,15,FALSE)),"",VLOOKUP("Hybrid HIPS_"&amp;KP$4&amp;"_"&amp;$KN26,'[1]Missouri Valley Hybrid HIPS'!$A:$P,15,FALSE))</f>
        <v/>
      </c>
      <c r="KQ26" s="14" t="str">
        <f>IF(ISERROR(VLOOKUP("Hybrid HIPS_"&amp;KQ$4&amp;"_"&amp;$KN26,'[1]Missouri Valley Hybrid HIPS'!$A:$P,15,FALSE)),"",VLOOKUP("Hybrid HIPS_"&amp;KQ$4&amp;"_"&amp;$KN26,'[1]Missouri Valley Hybrid HIPS'!$A:$P,15,FALSE))</f>
        <v/>
      </c>
      <c r="KR26" s="14" t="str">
        <f>IF(ISERROR(VLOOKUP("Hybrid HIPS_"&amp;KR$4&amp;"_"&amp;$KN26,'[1]Missouri Valley Hybrid HIPS'!$A:$P,15,FALSE)),"",VLOOKUP("Hybrid HIPS_"&amp;KR$4&amp;"_"&amp;$KN26,'[1]Missouri Valley Hybrid HIPS'!$A:$P,15,FALSE))</f>
        <v/>
      </c>
      <c r="KS26" s="14" t="str">
        <f>IF(ISERROR(VLOOKUP("Hybrid HIPS_"&amp;KS$4&amp;"_"&amp;$KN26,'[1]Missouri Valley Hybrid HIPS'!$A:$P,15,FALSE)),"",VLOOKUP("Hybrid HIPS_"&amp;KS$4&amp;"_"&amp;$KN26,'[1]Missouri Valley Hybrid HIPS'!$A:$P,15,FALSE))</f>
        <v/>
      </c>
      <c r="KT26" s="14" t="str">
        <f>IF(ISERROR(VLOOKUP("Hybrid HIPS_"&amp;KT$4&amp;"_"&amp;$KN26,'[1]Missouri Valley Hybrid HIPS'!$A:$P,15,FALSE)),"",VLOOKUP("Hybrid HIPS_"&amp;KT$4&amp;"_"&amp;$KN26,'[1]Missouri Valley Hybrid HIPS'!$A:$P,15,FALSE))</f>
        <v/>
      </c>
      <c r="KU26" s="14" t="str">
        <f>IF(ISERROR(VLOOKUP("Hybrid HIPS_"&amp;KU$4&amp;"_"&amp;$KN26,'[1]Missouri Valley Hybrid HIPS'!$A:$P,15,FALSE)),"",VLOOKUP("Hybrid HIPS_"&amp;KU$4&amp;"_"&amp;$KN26,'[1]Missouri Valley Hybrid HIPS'!$A:$P,15,FALSE))</f>
        <v/>
      </c>
      <c r="KV26" s="14" t="str">
        <f>IF(ISERROR(VLOOKUP("Hybrid HIPS_"&amp;KV$4&amp;"_"&amp;$KN26,'[1]Missouri Valley Hybrid HIPS'!$A:$P,15,FALSE)),"",VLOOKUP("Hybrid HIPS_"&amp;KV$4&amp;"_"&amp;$KN26,'[1]Missouri Valley Hybrid HIPS'!$A:$P,15,FALSE))</f>
        <v/>
      </c>
      <c r="KW26" s="14" t="str">
        <f>IF(ISERROR(VLOOKUP("Hybrid HIPS_"&amp;KW$4&amp;"_"&amp;$KN26,'[1]Missouri Valley Hybrid HIPS'!$A:$P,15,FALSE)),"",VLOOKUP("Hybrid HIPS_"&amp;KW$4&amp;"_"&amp;$KN26,'[1]Missouri Valley Hybrid HIPS'!$A:$P,15,FALSE))</f>
        <v/>
      </c>
      <c r="KX26" s="14" t="str">
        <f>IF(ISERROR(VLOOKUP("Hybrid HIPS_"&amp;KX$4&amp;"_"&amp;$KN26,'[1]Missouri Valley Hybrid HIPS'!$A:$P,15,FALSE)),"",VLOOKUP("Hybrid HIPS_"&amp;KX$4&amp;"_"&amp;$KN26,'[1]Missouri Valley Hybrid HIPS'!$A:$P,15,FALSE))</f>
        <v/>
      </c>
      <c r="KY26" s="14" t="str">
        <f>IF(ISERROR(VLOOKUP("Hybrid HIPS_"&amp;KY$4&amp;"_"&amp;$KN26,'[1]Missouri Valley Hybrid HIPS'!$A:$P,15,FALSE)),"",VLOOKUP("Hybrid HIPS_"&amp;KY$4&amp;"_"&amp;$KN26,'[1]Missouri Valley Hybrid HIPS'!$A:$P,15,FALSE))</f>
        <v/>
      </c>
      <c r="KZ26" s="14" t="str">
        <f>IF(ISERROR(VLOOKUP("Hybrid HIPS_"&amp;KZ$4&amp;"_"&amp;$KN26,'[1]Missouri Valley Hybrid HIPS'!$A:$P,15,FALSE)),"",VLOOKUP("Hybrid HIPS_"&amp;KZ$4&amp;"_"&amp;$KN26,'[1]Missouri Valley Hybrid HIPS'!$A:$P,15,FALSE))</f>
        <v/>
      </c>
      <c r="LA26" s="14" t="str">
        <f>IF(ISERROR(VLOOKUP("Hybrid HIPS_"&amp;LA$4&amp;"_"&amp;$KN26,'[1]Missouri Valley Hybrid HIPS'!$A:$P,15,FALSE)),"",VLOOKUP("Hybrid HIPS_"&amp;LA$4&amp;"_"&amp;$KN26,'[1]Missouri Valley Hybrid HIPS'!$A:$P,15,FALSE))</f>
        <v/>
      </c>
      <c r="LB26" s="14" t="str">
        <f>IF(ISERROR(VLOOKUP("Hybrid HIPS_"&amp;LB$4&amp;"_"&amp;$KN26,'[1]Missouri Valley Hybrid HIPS'!$A:$P,15,FALSE)),"",VLOOKUP("Hybrid HIPS_"&amp;LB$4&amp;"_"&amp;$KN26,'[1]Missouri Valley Hybrid HIPS'!$A:$P,15,FALSE))</f>
        <v/>
      </c>
      <c r="LC26" s="14" t="str">
        <f>IF(ISERROR(VLOOKUP("Hybrid HIPS_"&amp;LC$4&amp;"_"&amp;$KN26,'[1]Missouri Valley Hybrid HIPS'!$A:$P,15,FALSE)),"",VLOOKUP("Hybrid HIPS_"&amp;LC$4&amp;"_"&amp;$KN26,'[1]Missouri Valley Hybrid HIPS'!$A:$P,15,FALSE))</f>
        <v/>
      </c>
      <c r="LD26" s="14" t="str">
        <f>IF(ISERROR(VLOOKUP("Hybrid HIPS_"&amp;LD$4&amp;"_"&amp;$KN26,'[1]Missouri Valley Hybrid HIPS'!$A:$P,15,FALSE)),"",VLOOKUP("Hybrid HIPS_"&amp;LD$4&amp;"_"&amp;$KN26,'[1]Missouri Valley Hybrid HIPS'!$A:$P,15,FALSE))</f>
        <v/>
      </c>
      <c r="LE26" s="14" t="str">
        <f>IF(ISERROR(VLOOKUP("Hybrid HIPS_"&amp;LE$4&amp;"_"&amp;$KN26,'[1]Missouri Valley Hybrid HIPS'!$A:$P,15,FALSE)),"",VLOOKUP("Hybrid HIPS_"&amp;LE$4&amp;"_"&amp;$KN26,'[1]Missouri Valley Hybrid HIPS'!$A:$P,15,FALSE))</f>
        <v/>
      </c>
      <c r="LF26" s="14" t="str">
        <f>IF(ISERROR(VLOOKUP("Hybrid HIPS_"&amp;LF$4&amp;"_"&amp;$KN26,'[1]Missouri Valley Hybrid HIPS'!$A:$P,15,FALSE)),"",VLOOKUP("Hybrid HIPS_"&amp;LF$4&amp;"_"&amp;$KN26,'[1]Missouri Valley Hybrid HIPS'!$A:$P,15,FALSE))</f>
        <v/>
      </c>
      <c r="LG26" s="14" t="str">
        <f>IF(ISERROR(VLOOKUP("Hybrid HIPS_"&amp;LG$4&amp;"_"&amp;$KN26,'[1]Missouri Valley Hybrid HIPS'!$A:$P,15,FALSE)),"",VLOOKUP("Hybrid HIPS_"&amp;LG$4&amp;"_"&amp;$KN26,'[1]Missouri Valley Hybrid HIPS'!$A:$P,15,FALSE))</f>
        <v/>
      </c>
      <c r="LH26" s="14">
        <f>IF(ISERROR(VLOOKUP("Hybrid HIPS_"&amp;LH$4&amp;"_"&amp;$KN26,'[1]Missouri Valley Hybrid HIPS'!$A:$P,15,FALSE)),"",VLOOKUP("Hybrid HIPS_"&amp;LH$4&amp;"_"&amp;$KN26,'[1]Missouri Valley Hybrid HIPS'!$A:$P,15,FALSE))</f>
        <v>1744154</v>
      </c>
      <c r="LI26" s="14">
        <f>IF(ISERROR(VLOOKUP("Hybrid HIPS_"&amp;LI$4&amp;"_"&amp;$KN26,'[1]Missouri Valley Hybrid HIPS'!$A:$P,15,FALSE)),"",VLOOKUP("Hybrid HIPS_"&amp;LI$4&amp;"_"&amp;$KN26,'[1]Missouri Valley Hybrid HIPS'!$A:$P,15,FALSE))</f>
        <v>1744150</v>
      </c>
      <c r="LJ26" s="2">
        <v>21</v>
      </c>
      <c r="LK26" s="2"/>
      <c r="LL26"/>
      <c r="LO26">
        <v>64</v>
      </c>
      <c r="LP26" s="69"/>
      <c r="LQ26" s="69"/>
      <c r="LR26" s="136">
        <f>IF(ISERROR(VLOOKUP("Inbred HIPS_"&amp;LR$4&amp;"_"&amp;$LO26,'[1]Missouri Valley Inbred HIPS'!$A:$P,15,FALSE)),"",VLOOKUP("Inbred HIPS_"&amp;LR$4&amp;"_"&amp;$LO26,'[1]Missouri Valley Inbred HIPS'!$A:$P,15,FALSE))</f>
        <v>1729644</v>
      </c>
      <c r="LS26" s="137"/>
      <c r="LT26" s="136">
        <f>IF(ISERROR(VLOOKUP("Inbred HIPS_"&amp;LT$4&amp;"_"&amp;$LO26,'[1]Missouri Valley Inbred HIPS'!$A:$P,15,FALSE)),"",VLOOKUP("Inbred HIPS_"&amp;LT$4&amp;"_"&amp;$LO26,'[1]Missouri Valley Inbred HIPS'!$A:$P,15,FALSE))</f>
        <v>1729619</v>
      </c>
      <c r="LU26" s="137"/>
      <c r="LV26" s="136">
        <f>IF(ISERROR(VLOOKUP("Inbred HIPS_"&amp;LV$4&amp;"_"&amp;$LO26,'[1]Missouri Valley Inbred HIPS'!$A:$P,15,FALSE)),"",VLOOKUP("Inbred HIPS_"&amp;LV$4&amp;"_"&amp;$LO26,'[1]Missouri Valley Inbred HIPS'!$A:$P,15,FALSE))</f>
        <v>1729659</v>
      </c>
      <c r="LW26" s="137"/>
      <c r="LX26" s="136">
        <f>IF(ISERROR(VLOOKUP("Inbred HIPS_"&amp;LX$4&amp;"_"&amp;$LO26,'[1]Missouri Valley Inbred HIPS'!$A:$P,15,FALSE)),"",VLOOKUP("Inbred HIPS_"&amp;LX$4&amp;"_"&amp;$LO26,'[1]Missouri Valley Inbred HIPS'!$A:$P,15,FALSE))</f>
        <v>1729594</v>
      </c>
      <c r="LY26" s="137"/>
      <c r="LZ26" s="136">
        <f>IF(ISERROR(VLOOKUP("Inbred HIPS_"&amp;LZ$4&amp;"_"&amp;$LO26,'[1]Missouri Valley Inbred HIPS'!$A:$P,15,FALSE)),"",VLOOKUP("Inbred HIPS_"&amp;LZ$4&amp;"_"&amp;$LO26,'[1]Missouri Valley Inbred HIPS'!$A:$P,15,FALSE))</f>
        <v>1729482</v>
      </c>
      <c r="MA26" s="137"/>
      <c r="MB26" s="136">
        <f>IF(ISERROR(VLOOKUP("Inbred HIPS_"&amp;MB$4&amp;"_"&amp;$LO26,'[1]Missouri Valley Inbred HIPS'!$A:$P,15,FALSE)),"",VLOOKUP("Inbred HIPS_"&amp;MB$4&amp;"_"&amp;$LO26,'[1]Missouri Valley Inbred HIPS'!$A:$P,15,FALSE))</f>
        <v>1729779</v>
      </c>
      <c r="MC26" s="137"/>
      <c r="MD26" s="136">
        <f>IF(ISERROR(VLOOKUP("Inbred HIPS_"&amp;MD$4&amp;"_"&amp;$LO26,'[1]Missouri Valley Inbred HIPS'!$A:$P,15,FALSE)),"",VLOOKUP("Inbred HIPS_"&amp;MD$4&amp;"_"&amp;$LO26,'[1]Missouri Valley Inbred HIPS'!$A:$P,15,FALSE))</f>
        <v>1729703</v>
      </c>
      <c r="ME26" s="137"/>
      <c r="MF26" s="136">
        <f>IF(ISERROR(VLOOKUP("Inbred HIPS_"&amp;MF$4&amp;"_"&amp;$LO26,'[1]Missouri Valley Inbred HIPS'!$A:$P,15,FALSE)),"",VLOOKUP("Inbred HIPS_"&amp;MF$4&amp;"_"&amp;$LO26,'[1]Missouri Valley Inbred HIPS'!$A:$P,15,FALSE))</f>
        <v>1729628</v>
      </c>
      <c r="MG26" s="137"/>
      <c r="MH26" s="136">
        <f>IF(ISERROR(VLOOKUP("Inbred HIPS_"&amp;MH$4&amp;"_"&amp;$LO26,'[1]Missouri Valley Inbred HIPS'!$A:$P,15,FALSE)),"",VLOOKUP("Inbred HIPS_"&amp;MH$4&amp;"_"&amp;$LO26,'[1]Missouri Valley Inbred HIPS'!$A:$P,15,FALSE))</f>
        <v>1729558</v>
      </c>
      <c r="MI26" s="137"/>
      <c r="MJ26" s="136">
        <f>IF(ISERROR(VLOOKUP("Inbred HIPS_"&amp;MJ$4&amp;"_"&amp;$LO26,'[1]Missouri Valley Inbred HIPS'!$A:$P,15,FALSE)),"",VLOOKUP("Inbred HIPS_"&amp;MJ$4&amp;"_"&amp;$LO26,'[1]Missouri Valley Inbred HIPS'!$A:$P,15,FALSE))</f>
        <v>1729476</v>
      </c>
      <c r="MK26" s="137"/>
      <c r="MQ26" s="2"/>
      <c r="MR26" s="2">
        <v>21</v>
      </c>
      <c r="MS26" s="14" t="str">
        <f>IF(ISERROR(VLOOKUP("Hybrid HIPS_"&amp;MS$4&amp;"_"&amp;$KN26,'[1]Missouri Valley Hybrid HIPS'!$A:$P,15,FALSE)),"",VLOOKUP("Hybrid HIPS_"&amp;MS$4&amp;"_"&amp;$KN26,'[1]Missouri Valley Hybrid HIPS'!$A:$P,15,FALSE))</f>
        <v/>
      </c>
      <c r="MT26" s="14" t="str">
        <f>IF(ISERROR(VLOOKUP("Hybrid HIPS_"&amp;MT$4&amp;"_"&amp;$KN26,'[1]Missouri Valley Hybrid HIPS'!$A:$P,15,FALSE)),"",VLOOKUP("Hybrid HIPS_"&amp;MT$4&amp;"_"&amp;$KN26,'[1]Missouri Valley Hybrid HIPS'!$A:$P,15,FALSE))</f>
        <v/>
      </c>
      <c r="MU26" s="14" t="str">
        <f>IF(ISERROR(VLOOKUP("Hybrid HIPS_"&amp;MU$4&amp;"_"&amp;$KN26,'[1]Missouri Valley Hybrid HIPS'!$A:$P,15,FALSE)),"",VLOOKUP("Hybrid HIPS_"&amp;MU$4&amp;"_"&amp;$KN26,'[1]Missouri Valley Hybrid HIPS'!$A:$P,15,FALSE))</f>
        <v/>
      </c>
      <c r="MV26" s="14" t="str">
        <f>IF(ISERROR(VLOOKUP("Hybrid HIPS_"&amp;MV$4&amp;"_"&amp;$KN26,'[1]Missouri Valley Hybrid HIPS'!$A:$P,15,FALSE)),"",VLOOKUP("Hybrid HIPS_"&amp;MV$4&amp;"_"&amp;$KN26,'[1]Missouri Valley Hybrid HIPS'!$A:$P,15,FALSE))</f>
        <v/>
      </c>
      <c r="MW26" s="14" t="str">
        <f>IF(ISERROR(VLOOKUP("Hybrid HIPS_"&amp;MW$4&amp;"_"&amp;$KN26,'[1]Missouri Valley Hybrid HIPS'!$A:$P,15,FALSE)),"",VLOOKUP("Hybrid HIPS_"&amp;MW$4&amp;"_"&amp;$KN26,'[1]Missouri Valley Hybrid HIPS'!$A:$P,15,FALSE))</f>
        <v/>
      </c>
      <c r="MX26" s="14" t="str">
        <f>IF(ISERROR(VLOOKUP("Hybrid HIPS_"&amp;MX$4&amp;"_"&amp;$KN26,'[1]Missouri Valley Hybrid HIPS'!$A:$P,15,FALSE)),"",VLOOKUP("Hybrid HIPS_"&amp;MX$4&amp;"_"&amp;$KN26,'[1]Missouri Valley Hybrid HIPS'!$A:$P,15,FALSE))</f>
        <v/>
      </c>
      <c r="MY26" s="14" t="str">
        <f>IF(ISERROR(VLOOKUP("Hybrid HIPS_"&amp;MY$4&amp;"_"&amp;$KN26,'[1]Missouri Valley Hybrid HIPS'!$A:$P,15,FALSE)),"",VLOOKUP("Hybrid HIPS_"&amp;MY$4&amp;"_"&amp;$KN26,'[1]Missouri Valley Hybrid HIPS'!$A:$P,15,FALSE))</f>
        <v/>
      </c>
      <c r="MZ26" s="14" t="str">
        <f>IF(ISERROR(VLOOKUP("Hybrid HIPS_"&amp;MZ$4&amp;"_"&amp;$KN26,'[1]Missouri Valley Hybrid HIPS'!$A:$P,15,FALSE)),"",VLOOKUP("Hybrid HIPS_"&amp;MZ$4&amp;"_"&amp;$KN26,'[1]Missouri Valley Hybrid HIPS'!$A:$P,15,FALSE))</f>
        <v/>
      </c>
      <c r="NA26" s="14" t="str">
        <f>IF(ISERROR(VLOOKUP("Hybrid HIPS_"&amp;NA$4&amp;"_"&amp;$KN26,'[1]Missouri Valley Hybrid HIPS'!$A:$P,15,FALSE)),"",VLOOKUP("Hybrid HIPS_"&amp;NA$4&amp;"_"&amp;$KN26,'[1]Missouri Valley Hybrid HIPS'!$A:$P,15,FALSE))</f>
        <v/>
      </c>
      <c r="NB26" s="14" t="str">
        <f>IF(ISERROR(VLOOKUP("Hybrid HIPS_"&amp;NB$4&amp;"_"&amp;$KN26,'[1]Missouri Valley Hybrid HIPS'!$A:$P,15,FALSE)),"",VLOOKUP("Hybrid HIPS_"&amp;NB$4&amp;"_"&amp;$KN26,'[1]Missouri Valley Hybrid HIPS'!$A:$P,15,FALSE))</f>
        <v/>
      </c>
      <c r="NC26" s="14" t="str">
        <f>IF(ISERROR(VLOOKUP("Hybrid HIPS_"&amp;NC$4&amp;"_"&amp;$KN26,'[1]Missouri Valley Hybrid HIPS'!$A:$P,15,FALSE)),"",VLOOKUP("Hybrid HIPS_"&amp;NC$4&amp;"_"&amp;$KN26,'[1]Missouri Valley Hybrid HIPS'!$A:$P,15,FALSE))</f>
        <v/>
      </c>
      <c r="ND26" s="14" t="str">
        <f>IF(ISERROR(VLOOKUP("Hybrid HIPS_"&amp;ND$4&amp;"_"&amp;$KN26,'[1]Missouri Valley Hybrid HIPS'!$A:$P,15,FALSE)),"",VLOOKUP("Hybrid HIPS_"&amp;ND$4&amp;"_"&amp;$KN26,'[1]Missouri Valley Hybrid HIPS'!$A:$P,15,FALSE))</f>
        <v/>
      </c>
      <c r="NE26" s="14" t="str">
        <f>IF(ISERROR(VLOOKUP("Hybrid HIPS_"&amp;NE$4&amp;"_"&amp;$KN26,'[1]Missouri Valley Hybrid HIPS'!$A:$P,15,FALSE)),"",VLOOKUP("Hybrid HIPS_"&amp;NE$4&amp;"_"&amp;$KN26,'[1]Missouri Valley Hybrid HIPS'!$A:$P,15,FALSE))</f>
        <v/>
      </c>
      <c r="NF26" s="14" t="str">
        <f>IF(ISERROR(VLOOKUP("Hybrid HIPS_"&amp;NF$4&amp;"_"&amp;$KN26,'[1]Missouri Valley Hybrid HIPS'!$A:$P,15,FALSE)),"",VLOOKUP("Hybrid HIPS_"&amp;NF$4&amp;"_"&amp;$KN26,'[1]Missouri Valley Hybrid HIPS'!$A:$P,15,FALSE))</f>
        <v/>
      </c>
      <c r="NG26" s="14" t="str">
        <f>IF(ISERROR(VLOOKUP("Hybrid HIPS_"&amp;NG$4&amp;"_"&amp;$KN26,'[1]Missouri Valley Hybrid HIPS'!$A:$P,15,FALSE)),"",VLOOKUP("Hybrid HIPS_"&amp;NG$4&amp;"_"&amp;$KN26,'[1]Missouri Valley Hybrid HIPS'!$A:$P,15,FALSE))</f>
        <v/>
      </c>
      <c r="NH26" s="14" t="str">
        <f>IF(ISERROR(VLOOKUP("Hybrid HIPS_"&amp;NH$4&amp;"_"&amp;$KN26,'[1]Missouri Valley Hybrid HIPS'!$A:$P,15,FALSE)),"",VLOOKUP("Hybrid HIPS_"&amp;NH$4&amp;"_"&amp;$KN26,'[1]Missouri Valley Hybrid HIPS'!$A:$P,15,FALSE))</f>
        <v/>
      </c>
      <c r="NI26" s="14" t="str">
        <f>IF(ISERROR(VLOOKUP("Hybrid HIPS_"&amp;NI$4&amp;"_"&amp;$KN26,'[1]Missouri Valley Hybrid HIPS'!$A:$P,15,FALSE)),"",VLOOKUP("Hybrid HIPS_"&amp;NI$4&amp;"_"&amp;$KN26,'[1]Missouri Valley Hybrid HIPS'!$A:$P,15,FALSE))</f>
        <v/>
      </c>
      <c r="NJ26" s="14" t="str">
        <f>IF(ISERROR(VLOOKUP("Hybrid HIPS_"&amp;NJ$4&amp;"_"&amp;$KN26,'[1]Missouri Valley Hybrid HIPS'!$A:$P,15,FALSE)),"",VLOOKUP("Hybrid HIPS_"&amp;NJ$4&amp;"_"&amp;$KN26,'[1]Missouri Valley Hybrid HIPS'!$A:$P,15,FALSE))</f>
        <v/>
      </c>
      <c r="NK26" s="14" t="str">
        <f>IF(ISERROR(VLOOKUP("Hybrid HIPS_"&amp;NK$4&amp;"_"&amp;$KN26,'[1]Missouri Valley Hybrid HIPS'!$A:$P,15,FALSE)),"",VLOOKUP("Hybrid HIPS_"&amp;NK$4&amp;"_"&amp;$KN26,'[1]Missouri Valley Hybrid HIPS'!$A:$P,15,FALSE))</f>
        <v/>
      </c>
      <c r="NL26" s="14">
        <v>10</v>
      </c>
      <c r="NM26" s="14">
        <v>10</v>
      </c>
      <c r="NN26" s="2">
        <v>21</v>
      </c>
      <c r="NO26" s="2"/>
      <c r="NP26"/>
      <c r="NS26">
        <v>64</v>
      </c>
      <c r="NT26" s="69"/>
      <c r="NU26" s="69"/>
      <c r="NV26" s="136">
        <f t="shared" ref="NV26" si="212">NV28+1</f>
        <v>43</v>
      </c>
      <c r="NW26" s="137"/>
      <c r="NX26" s="136">
        <f t="shared" ref="NX26" si="213">NX28+1</f>
        <v>43</v>
      </c>
      <c r="NY26" s="137"/>
      <c r="NZ26" s="136">
        <f t="shared" ref="NZ26" si="214">NZ28+1</f>
        <v>43</v>
      </c>
      <c r="OA26" s="137"/>
      <c r="OB26" s="136">
        <f t="shared" ref="OB26" si="215">OB28+1</f>
        <v>43</v>
      </c>
      <c r="OC26" s="137"/>
      <c r="OD26" s="136">
        <f t="shared" ref="OD26" si="216">OD28+1</f>
        <v>43</v>
      </c>
      <c r="OE26" s="137"/>
      <c r="OF26" s="136">
        <f t="shared" ref="OF26" si="217">OF28+1</f>
        <v>43</v>
      </c>
      <c r="OG26" s="137"/>
      <c r="OH26" s="136">
        <f t="shared" ref="OH26" si="218">OH28+1</f>
        <v>43</v>
      </c>
      <c r="OI26" s="137"/>
      <c r="OJ26" s="136">
        <f t="shared" ref="OJ26" si="219">OJ28+1</f>
        <v>43</v>
      </c>
      <c r="OK26" s="137"/>
      <c r="OL26" s="136">
        <f t="shared" ref="OL26" si="220">OL28+1</f>
        <v>43</v>
      </c>
      <c r="OM26" s="137"/>
      <c r="ON26" s="136">
        <f t="shared" ref="ON26" si="221">ON28+1</f>
        <v>43</v>
      </c>
      <c r="OO26" s="137"/>
    </row>
    <row r="27" spans="4:405" x14ac:dyDescent="0.45">
      <c r="D27" s="2"/>
      <c r="E27" s="2">
        <v>20</v>
      </c>
      <c r="F27" s="14" t="str">
        <f>IF(ISERROR(VLOOKUP("Hybrid HIPS"&amp;"_"&amp;F$4&amp;"_"&amp;$E27,'Turkus Index'!$A:$D,4,FALSE)),"NA",VLOOKUP("Hybrid HIPS"&amp;"_"&amp;F$4&amp;"_"&amp;$E27,'Turkus Index'!$A:$D,4,FALSE))</f>
        <v>NA</v>
      </c>
      <c r="G27" s="14" t="str">
        <f>IF(ISERROR(VLOOKUP("Hybrid HIPS"&amp;"_"&amp;G$4&amp;"_"&amp;$E27,'Turkus Index'!$A:$D,4,FALSE)),"NA",VLOOKUP("Hybrid HIPS"&amp;"_"&amp;G$4&amp;"_"&amp;$E27,'Turkus Index'!$A:$D,4,FALSE))</f>
        <v>NA</v>
      </c>
      <c r="H27" s="14" t="str">
        <f>IF(ISERROR(VLOOKUP("Hybrid HIPS"&amp;"_"&amp;H$4&amp;"_"&amp;$E27,'Turkus Index'!$A:$D,4,FALSE)),"NA",VLOOKUP("Hybrid HIPS"&amp;"_"&amp;H$4&amp;"_"&amp;$E27,'Turkus Index'!$A:$D,4,FALSE))</f>
        <v>NA</v>
      </c>
      <c r="I27" s="14" t="str">
        <f>IF(ISERROR(VLOOKUP("Hybrid HIPS"&amp;"_"&amp;I$4&amp;"_"&amp;$E27,'Turkus Index'!$A:$D,4,FALSE)),"NA",VLOOKUP("Hybrid HIPS"&amp;"_"&amp;I$4&amp;"_"&amp;$E27,'Turkus Index'!$A:$D,4,FALSE))</f>
        <v>NA</v>
      </c>
      <c r="J27" s="14" t="str">
        <f>IF(ISERROR(VLOOKUP("Hybrid HIPS"&amp;"_"&amp;J$4&amp;"_"&amp;$E27,'Turkus Index'!$A:$D,4,FALSE)),"NA",VLOOKUP("Hybrid HIPS"&amp;"_"&amp;J$4&amp;"_"&amp;$E27,'Turkus Index'!$A:$D,4,FALSE))</f>
        <v>NA</v>
      </c>
      <c r="K27" s="14" t="str">
        <f>IF(ISERROR(VLOOKUP("Hybrid HIPS"&amp;"_"&amp;K$4&amp;"_"&amp;$E27,'Turkus Index'!$A:$D,4,FALSE)),"NA",VLOOKUP("Hybrid HIPS"&amp;"_"&amp;K$4&amp;"_"&amp;$E27,'Turkus Index'!$A:$D,4,FALSE))</f>
        <v>NA</v>
      </c>
      <c r="L27" s="14" t="str">
        <f>IF(ISERROR(VLOOKUP("Hybrid HIPS"&amp;"_"&amp;L$4&amp;"_"&amp;$E27,'Turkus Index'!$A:$D,4,FALSE)),"NA",VLOOKUP("Hybrid HIPS"&amp;"_"&amp;L$4&amp;"_"&amp;$E27,'Turkus Index'!$A:$D,4,FALSE))</f>
        <v>NA</v>
      </c>
      <c r="M27" s="14" t="str">
        <f>IF(ISERROR(VLOOKUP("Hybrid HIPS"&amp;"_"&amp;M$4&amp;"_"&amp;$E27,'Turkus Index'!$A:$D,4,FALSE)),"NA",VLOOKUP("Hybrid HIPS"&amp;"_"&amp;M$4&amp;"_"&amp;$E27,'Turkus Index'!$A:$D,4,FALSE))</f>
        <v>NA</v>
      </c>
      <c r="N27" s="14" t="str">
        <f>IF(ISERROR(VLOOKUP("Hybrid HIPS"&amp;"_"&amp;N$4&amp;"_"&amp;$E27,'Turkus Index'!$A:$D,4,FALSE)),"NA",VLOOKUP("Hybrid HIPS"&amp;"_"&amp;N$4&amp;"_"&amp;$E27,'Turkus Index'!$A:$D,4,FALSE))</f>
        <v>NA</v>
      </c>
      <c r="O27" s="14" t="str">
        <f>IF(ISERROR(VLOOKUP("Hybrid HIPS"&amp;"_"&amp;O$4&amp;"_"&amp;$E27,'Turkus Index'!$A:$D,4,FALSE)),"NA",VLOOKUP("Hybrid HIPS"&amp;"_"&amp;O$4&amp;"_"&amp;$E27,'Turkus Index'!$A:$D,4,FALSE))</f>
        <v>NA</v>
      </c>
      <c r="P27" s="14" t="str">
        <f>IF(ISERROR(VLOOKUP("Hybrid HIPS"&amp;"_"&amp;P$4&amp;"_"&amp;$E27,'Turkus Index'!$A:$D,4,FALSE)),"NA",VLOOKUP("Hybrid HIPS"&amp;"_"&amp;P$4&amp;"_"&amp;$E27,'Turkus Index'!$A:$D,4,FALSE))</f>
        <v>NA</v>
      </c>
      <c r="Q27" s="14" t="str">
        <f>IF(ISERROR(VLOOKUP("Hybrid HIPS"&amp;"_"&amp;Q$4&amp;"_"&amp;$E27,'Turkus Index'!$A:$D,4,FALSE)),"NA",VLOOKUP("Hybrid HIPS"&amp;"_"&amp;Q$4&amp;"_"&amp;$E27,'Turkus Index'!$A:$D,4,FALSE))</f>
        <v>NA</v>
      </c>
      <c r="R27" s="14" t="str">
        <f>IF(ISERROR(VLOOKUP("Hybrid HIPS"&amp;"_"&amp;R$4&amp;"_"&amp;$E27,'Turkus Index'!$A:$D,4,FALSE)),"NA",VLOOKUP("Hybrid HIPS"&amp;"_"&amp;R$4&amp;"_"&amp;$E27,'Turkus Index'!$A:$D,4,FALSE))</f>
        <v>NA</v>
      </c>
      <c r="S27" s="14" t="str">
        <f>IF(ISERROR(VLOOKUP("Hybrid HIPS"&amp;"_"&amp;S$4&amp;"_"&amp;$E27,'Turkus Index'!$A:$D,4,FALSE)),"NA",VLOOKUP("Hybrid HIPS"&amp;"_"&amp;S$4&amp;"_"&amp;$E27,'Turkus Index'!$A:$D,4,FALSE))</f>
        <v>NA</v>
      </c>
      <c r="T27" s="14" t="str">
        <f>IF(ISERROR(VLOOKUP("Hybrid HIPS"&amp;"_"&amp;T$4&amp;"_"&amp;$E27,'Turkus Index'!$A:$D,4,FALSE)),"NA",VLOOKUP("Hybrid HIPS"&amp;"_"&amp;T$4&amp;"_"&amp;$E27,'Turkus Index'!$A:$D,4,FALSE))</f>
        <v>NA</v>
      </c>
      <c r="U27" s="14" t="str">
        <f>IF(ISERROR(VLOOKUP("Hybrid HIPS"&amp;"_"&amp;U$4&amp;"_"&amp;$E27,'Turkus Index'!$A:$D,4,FALSE)),"NA",VLOOKUP("Hybrid HIPS"&amp;"_"&amp;U$4&amp;"_"&amp;$E27,'Turkus Index'!$A:$D,4,FALSE))</f>
        <v>NA</v>
      </c>
      <c r="V27" s="14" t="str">
        <f>IF(ISERROR(VLOOKUP("Hybrid HIPS"&amp;"_"&amp;V$4&amp;"_"&amp;$E27,'Turkus Index'!$A:$D,4,FALSE)),"NA",VLOOKUP("Hybrid HIPS"&amp;"_"&amp;V$4&amp;"_"&amp;$E27,'Turkus Index'!$A:$D,4,FALSE))</f>
        <v>NA</v>
      </c>
      <c r="W27" s="14" t="str">
        <f>IF(ISERROR(VLOOKUP("Hybrid HIPS"&amp;"_"&amp;W$4&amp;"_"&amp;$E27,'Turkus Index'!$A:$D,4,FALSE)),"NA",VLOOKUP("Hybrid HIPS"&amp;"_"&amp;W$4&amp;"_"&amp;$E27,'Turkus Index'!$A:$D,4,FALSE))</f>
        <v>NA</v>
      </c>
      <c r="X27" s="19" t="str">
        <f>IF(ISERROR(VLOOKUP("Hybrid HIPS"&amp;"_"&amp;X$4&amp;"_"&amp;$E27,'Turkus Index'!$A:$D,4,FALSE)),"NA",VLOOKUP("Hybrid HIPS"&amp;"_"&amp;X$4&amp;"_"&amp;$E27,'Turkus Index'!$A:$D,4,FALSE))</f>
        <v>NA</v>
      </c>
      <c r="Y27" s="30">
        <f>IF(ISERROR(VLOOKUP("Hybrid HIPS"&amp;"_"&amp;Y$4&amp;"_"&amp;$E27,'Turkus Index'!$A:$D,4,FALSE)),"NA",VLOOKUP("Hybrid HIPS"&amp;"_"&amp;Y$4&amp;"_"&amp;$E27,'Turkus Index'!$A:$D,4,FALSE))</f>
        <v>105</v>
      </c>
      <c r="Z27" s="31">
        <f>IF(ISERROR(VLOOKUP("Hybrid HIPS"&amp;"_"&amp;Z$4&amp;"_"&amp;$E27,'Turkus Index'!$A:$D,4,FALSE)),"NA",VLOOKUP("Hybrid HIPS"&amp;"_"&amp;Z$4&amp;"_"&amp;$E27,'Turkus Index'!$A:$D,4,FALSE))</f>
        <v>106</v>
      </c>
      <c r="AA27" s="2">
        <v>20</v>
      </c>
      <c r="AB27" s="2"/>
      <c r="AC27"/>
      <c r="AD27"/>
      <c r="AE27"/>
      <c r="AH27">
        <v>63</v>
      </c>
      <c r="AI27" s="69" t="s">
        <v>545</v>
      </c>
      <c r="AJ27" s="69"/>
      <c r="AK27" s="139">
        <v>401</v>
      </c>
      <c r="AL27" s="140"/>
      <c r="AM27" s="139">
        <v>402</v>
      </c>
      <c r="AN27" s="140"/>
      <c r="AO27" s="139">
        <v>403</v>
      </c>
      <c r="AP27" s="140"/>
      <c r="AQ27" s="139">
        <v>404</v>
      </c>
      <c r="AR27" s="140"/>
      <c r="AS27" s="139">
        <v>405</v>
      </c>
      <c r="AT27" s="140"/>
      <c r="AU27" s="139">
        <v>406</v>
      </c>
      <c r="AV27" s="140"/>
      <c r="AW27" s="139">
        <v>407</v>
      </c>
      <c r="AX27" s="140"/>
      <c r="AY27" s="139">
        <v>408</v>
      </c>
      <c r="AZ27" s="140"/>
      <c r="BA27" s="139">
        <v>409</v>
      </c>
      <c r="BB27" s="140"/>
      <c r="BC27" s="139">
        <v>410</v>
      </c>
      <c r="BD27" s="140"/>
      <c r="BE27" s="69" t="s">
        <v>545</v>
      </c>
      <c r="BF27" s="69"/>
      <c r="BG27"/>
      <c r="BH27"/>
      <c r="BI27"/>
      <c r="BJ27"/>
      <c r="BK27"/>
      <c r="BL27"/>
      <c r="BM27"/>
      <c r="BN27"/>
      <c r="BO27"/>
      <c r="BP27"/>
      <c r="BQ27"/>
      <c r="BR27"/>
      <c r="BS27"/>
      <c r="BT27" s="2"/>
      <c r="BU27" s="2">
        <v>20</v>
      </c>
      <c r="BV27" s="14" t="str">
        <f>IF(ISERROR(VLOOKUP("Hybrid HIPS"&amp;"_"&amp;BV$4&amp;"_"&amp;$E27,'Turkus Index'!$A:$D,4,FALSE)),"NA",VLOOKUP("Hybrid HIPS"&amp;"_"&amp;BV$4&amp;"_"&amp;$E27,'Turkus Index'!$A:$D,4,FALSE))</f>
        <v>NA</v>
      </c>
      <c r="BW27" s="14" t="str">
        <f>IF(ISERROR(VLOOKUP("Hybrid HIPS"&amp;"_"&amp;BW$4&amp;"_"&amp;$E27,'Turkus Index'!$A:$D,4,FALSE)),"NA",VLOOKUP("Hybrid HIPS"&amp;"_"&amp;BW$4&amp;"_"&amp;$E27,'Turkus Index'!$A:$D,4,FALSE))</f>
        <v>NA</v>
      </c>
      <c r="BX27" s="14" t="str">
        <f>IF(ISERROR(VLOOKUP("Hybrid HIPS"&amp;"_"&amp;BX$4&amp;"_"&amp;$E27,'Turkus Index'!$A:$D,4,FALSE)),"NA",VLOOKUP("Hybrid HIPS"&amp;"_"&amp;BX$4&amp;"_"&amp;$E27,'Turkus Index'!$A:$D,4,FALSE))</f>
        <v>NA</v>
      </c>
      <c r="BY27" s="14" t="str">
        <f>IF(ISERROR(VLOOKUP("Hybrid HIPS"&amp;"_"&amp;BY$4&amp;"_"&amp;$E27,'Turkus Index'!$A:$D,4,FALSE)),"NA",VLOOKUP("Hybrid HIPS"&amp;"_"&amp;BY$4&amp;"_"&amp;$E27,'Turkus Index'!$A:$D,4,FALSE))</f>
        <v>NA</v>
      </c>
      <c r="BZ27" s="14" t="str">
        <f>IF(ISERROR(VLOOKUP("Hybrid HIPS"&amp;"_"&amp;BZ$4&amp;"_"&amp;$E27,'Turkus Index'!$A:$D,4,FALSE)),"NA",VLOOKUP("Hybrid HIPS"&amp;"_"&amp;BZ$4&amp;"_"&amp;$E27,'Turkus Index'!$A:$D,4,FALSE))</f>
        <v>NA</v>
      </c>
      <c r="CA27" s="14" t="str">
        <f>IF(ISERROR(VLOOKUP("Hybrid HIPS"&amp;"_"&amp;CA$4&amp;"_"&amp;$E27,'Turkus Index'!$A:$D,4,FALSE)),"NA",VLOOKUP("Hybrid HIPS"&amp;"_"&amp;CA$4&amp;"_"&amp;$E27,'Turkus Index'!$A:$D,4,FALSE))</f>
        <v>NA</v>
      </c>
      <c r="CB27" s="14" t="str">
        <f>IF(ISERROR(VLOOKUP("Hybrid HIPS"&amp;"_"&amp;CB$4&amp;"_"&amp;$E27,'Turkus Index'!$A:$D,4,FALSE)),"NA",VLOOKUP("Hybrid HIPS"&amp;"_"&amp;CB$4&amp;"_"&amp;$E27,'Turkus Index'!$A:$D,4,FALSE))</f>
        <v>NA</v>
      </c>
      <c r="CC27" s="14" t="str">
        <f>IF(ISERROR(VLOOKUP("Hybrid HIPS"&amp;"_"&amp;CC$4&amp;"_"&amp;$E27,'Turkus Index'!$A:$D,4,FALSE)),"NA",VLOOKUP("Hybrid HIPS"&amp;"_"&amp;CC$4&amp;"_"&amp;$E27,'Turkus Index'!$A:$D,4,FALSE))</f>
        <v>NA</v>
      </c>
      <c r="CD27" s="14" t="str">
        <f>IF(ISERROR(VLOOKUP("Hybrid HIPS"&amp;"_"&amp;CD$4&amp;"_"&amp;$E27,'Turkus Index'!$A:$D,4,FALSE)),"NA",VLOOKUP("Hybrid HIPS"&amp;"_"&amp;CD$4&amp;"_"&amp;$E27,'Turkus Index'!$A:$D,4,FALSE))</f>
        <v>NA</v>
      </c>
      <c r="CE27" s="14" t="str">
        <f>IF(ISERROR(VLOOKUP("Hybrid HIPS"&amp;"_"&amp;CE$4&amp;"_"&amp;$E27,'Turkus Index'!$A:$D,4,FALSE)),"NA",VLOOKUP("Hybrid HIPS"&amp;"_"&amp;CE$4&amp;"_"&amp;$E27,'Turkus Index'!$A:$D,4,FALSE))</f>
        <v>NA</v>
      </c>
      <c r="CF27" s="14" t="str">
        <f>IF(ISERROR(VLOOKUP("Hybrid HIPS"&amp;"_"&amp;CF$4&amp;"_"&amp;$E27,'Turkus Index'!$A:$D,4,FALSE)),"NA",VLOOKUP("Hybrid HIPS"&amp;"_"&amp;CF$4&amp;"_"&amp;$E27,'Turkus Index'!$A:$D,4,FALSE))</f>
        <v>NA</v>
      </c>
      <c r="CG27" s="14" t="str">
        <f>IF(ISERROR(VLOOKUP("Hybrid HIPS"&amp;"_"&amp;CG$4&amp;"_"&amp;$E27,'Turkus Index'!$A:$D,4,FALSE)),"NA",VLOOKUP("Hybrid HIPS"&amp;"_"&amp;CG$4&amp;"_"&amp;$E27,'Turkus Index'!$A:$D,4,FALSE))</f>
        <v>NA</v>
      </c>
      <c r="CH27" s="14" t="str">
        <f>IF(ISERROR(VLOOKUP("Hybrid HIPS"&amp;"_"&amp;CH$4&amp;"_"&amp;$E27,'Turkus Index'!$A:$D,4,FALSE)),"NA",VLOOKUP("Hybrid HIPS"&amp;"_"&amp;CH$4&amp;"_"&amp;$E27,'Turkus Index'!$A:$D,4,FALSE))</f>
        <v>NA</v>
      </c>
      <c r="CI27" s="14" t="str">
        <f>IF(ISERROR(VLOOKUP("Hybrid HIPS"&amp;"_"&amp;CI$4&amp;"_"&amp;$E27,'Turkus Index'!$A:$D,4,FALSE)),"NA",VLOOKUP("Hybrid HIPS"&amp;"_"&amp;CI$4&amp;"_"&amp;$E27,'Turkus Index'!$A:$D,4,FALSE))</f>
        <v>NA</v>
      </c>
      <c r="CJ27" s="14" t="str">
        <f>IF(ISERROR(VLOOKUP("Hybrid HIPS"&amp;"_"&amp;CJ$4&amp;"_"&amp;$E27,'Turkus Index'!$A:$D,4,FALSE)),"NA",VLOOKUP("Hybrid HIPS"&amp;"_"&amp;CJ$4&amp;"_"&amp;$E27,'Turkus Index'!$A:$D,4,FALSE))</f>
        <v>NA</v>
      </c>
      <c r="CK27" s="14" t="str">
        <f>IF(ISERROR(VLOOKUP("Hybrid HIPS"&amp;"_"&amp;CK$4&amp;"_"&amp;$E27,'Turkus Index'!$A:$D,4,FALSE)),"NA",VLOOKUP("Hybrid HIPS"&amp;"_"&amp;CK$4&amp;"_"&amp;$E27,'Turkus Index'!$A:$D,4,FALSE))</f>
        <v>NA</v>
      </c>
      <c r="CL27" s="14" t="str">
        <f>IF(ISERROR(VLOOKUP("Hybrid HIPS"&amp;"_"&amp;CL$4&amp;"_"&amp;$E27,'Turkus Index'!$A:$D,4,FALSE)),"NA",VLOOKUP("Hybrid HIPS"&amp;"_"&amp;CL$4&amp;"_"&amp;$E27,'Turkus Index'!$A:$D,4,FALSE))</f>
        <v>NA</v>
      </c>
      <c r="CM27" s="14" t="str">
        <f>IF(ISERROR(VLOOKUP("Hybrid HIPS"&amp;"_"&amp;CM$4&amp;"_"&amp;$E27,'Turkus Index'!$A:$D,4,FALSE)),"NA",VLOOKUP("Hybrid HIPS"&amp;"_"&amp;CM$4&amp;"_"&amp;$E27,'Turkus Index'!$A:$D,4,FALSE))</f>
        <v>NA</v>
      </c>
      <c r="CN27" s="14" t="str">
        <f>IF(ISERROR(VLOOKUP("Hybrid HIPS"&amp;"_"&amp;CN$4&amp;"_"&amp;$E27,'Turkus Index'!$A:$D,4,FALSE)),"NA",VLOOKUP("Hybrid HIPS"&amp;"_"&amp;CN$4&amp;"_"&amp;$E27,'Turkus Index'!$A:$D,4,FALSE))</f>
        <v>NA</v>
      </c>
      <c r="CO27" s="14" t="str">
        <f t="shared" si="162"/>
        <v>20_20</v>
      </c>
      <c r="CP27" s="14" t="str">
        <f t="shared" si="162"/>
        <v>21_20</v>
      </c>
      <c r="CQ27" s="2">
        <v>20</v>
      </c>
      <c r="CR27" s="2"/>
      <c r="CS27"/>
      <c r="CT27"/>
      <c r="CU27"/>
      <c r="CX27">
        <v>63</v>
      </c>
      <c r="CY27" s="69" t="s">
        <v>545</v>
      </c>
      <c r="CZ27" s="69"/>
      <c r="DA27" s="136" t="str">
        <f t="shared" si="30"/>
        <v>2_63</v>
      </c>
      <c r="DB27" s="137"/>
      <c r="DC27" s="136" t="str">
        <f t="shared" si="183"/>
        <v>3_63</v>
      </c>
      <c r="DD27" s="137"/>
      <c r="DE27" s="136" t="str">
        <f t="shared" si="184"/>
        <v>4_63</v>
      </c>
      <c r="DF27" s="137"/>
      <c r="DG27" s="136" t="str">
        <f t="shared" si="185"/>
        <v>5_63</v>
      </c>
      <c r="DH27" s="137"/>
      <c r="DI27" s="136" t="str">
        <f t="shared" si="186"/>
        <v>6_63</v>
      </c>
      <c r="DJ27" s="137"/>
      <c r="DK27" s="136" t="str">
        <f t="shared" si="187"/>
        <v>7_63</v>
      </c>
      <c r="DL27" s="137"/>
      <c r="DM27" s="136" t="str">
        <f t="shared" si="188"/>
        <v>8_63</v>
      </c>
      <c r="DN27" s="137"/>
      <c r="DO27" s="136" t="str">
        <f t="shared" si="189"/>
        <v>9_63</v>
      </c>
      <c r="DP27" s="137"/>
      <c r="DQ27" s="136" t="str">
        <f t="shared" si="190"/>
        <v>10_63</v>
      </c>
      <c r="DR27" s="137"/>
      <c r="DS27" s="136" t="str">
        <f t="shared" si="191"/>
        <v>11_63</v>
      </c>
      <c r="DT27" s="137"/>
      <c r="DY27" s="2"/>
      <c r="DZ27" s="2">
        <v>20</v>
      </c>
      <c r="EA27" s="14" t="str">
        <f>IF(BV27="NA","",VLOOKUP(BV27,'[1]Missouri Vall Determining Order'!$V:$Z,6,FALSE))</f>
        <v/>
      </c>
      <c r="EB27" s="14" t="str">
        <f>IF(BW27="NA","",VLOOKUP(BW27,'[1]Missouri Vall Determining Order'!$V:$Z,6,FALSE))</f>
        <v/>
      </c>
      <c r="EC27" s="14" t="str">
        <f>IF(BX27="NA","",VLOOKUP(BX27,'[1]Missouri Vall Determining Order'!$V:$Z,6,FALSE))</f>
        <v/>
      </c>
      <c r="ED27" s="14" t="str">
        <f>IF(BY27="NA","",VLOOKUP(BY27,'[1]Missouri Vall Determining Order'!$V:$Z,6,FALSE))</f>
        <v/>
      </c>
      <c r="EE27" s="14" t="str">
        <f>IF(BZ27="NA","",VLOOKUP(BZ27,'[1]Missouri Vall Determining Order'!$V:$Z,6,FALSE))</f>
        <v/>
      </c>
      <c r="EF27" s="14" t="str">
        <f>IF(CA27="NA","",VLOOKUP(CA27,'[1]Missouri Vall Determining Order'!$V:$Z,6,FALSE))</f>
        <v/>
      </c>
      <c r="EG27" s="14" t="str">
        <f>IF(CB27="NA","",VLOOKUP(CB27,'[1]Missouri Vall Determining Order'!$V:$Z,6,FALSE))</f>
        <v/>
      </c>
      <c r="EH27" s="14" t="str">
        <f>IF(CC27="NA","",VLOOKUP(CC27,'[1]Missouri Vall Determining Order'!$V:$Z,6,FALSE))</f>
        <v/>
      </c>
      <c r="EI27" s="14" t="str">
        <f>IF(CD27="NA","",VLOOKUP(CD27,'[1]Missouri Vall Determining Order'!$V:$Z,6,FALSE))</f>
        <v/>
      </c>
      <c r="EJ27" s="14" t="str">
        <f>IF(CE27="NA","",VLOOKUP(CE27,'[1]Missouri Vall Determining Order'!$V:$Z,6,FALSE))</f>
        <v/>
      </c>
      <c r="EK27" s="14" t="str">
        <f>IF(CF27="NA","",VLOOKUP(CF27,'[1]Missouri Vall Determining Order'!$V:$Z,6,FALSE))</f>
        <v/>
      </c>
      <c r="EL27" s="14" t="str">
        <f>IF(CG27="NA","",VLOOKUP(CG27,'[1]Missouri Vall Determining Order'!$V:$Z,6,FALSE))</f>
        <v/>
      </c>
      <c r="EM27" s="14" t="str">
        <f>IF(CH27="NA","",VLOOKUP(CH27,'[1]Missouri Vall Determining Order'!$V:$Z,6,FALSE))</f>
        <v/>
      </c>
      <c r="EN27" s="14" t="str">
        <f>IF(CI27="NA","",VLOOKUP(CI27,'[1]Missouri Vall Determining Order'!$V:$Z,6,FALSE))</f>
        <v/>
      </c>
      <c r="EO27" s="14" t="str">
        <f>IF(CJ27="NA","",VLOOKUP(CJ27,'[1]Missouri Vall Determining Order'!$V:$Z,6,FALSE))</f>
        <v/>
      </c>
      <c r="EP27" s="14" t="str">
        <f>IF(CK27="NA","",VLOOKUP(CK27,'[1]Missouri Vall Determining Order'!$V:$Z,6,FALSE))</f>
        <v/>
      </c>
      <c r="EQ27" s="14" t="str">
        <f>IF(CL27="NA","",VLOOKUP(CL27,'[1]Missouri Vall Determining Order'!$V:$Z,6,FALSE))</f>
        <v/>
      </c>
      <c r="ER27" s="14" t="str">
        <f>IF(CM27="NA","",VLOOKUP(CM27,'[1]Missouri Vall Determining Order'!$V:$Z,6,FALSE))</f>
        <v/>
      </c>
      <c r="ES27" s="14" t="str">
        <f>IF(CN27="NA","",VLOOKUP(CN27,'[1]Missouri Vall Determining Order'!$V:$Z,6,FALSE))</f>
        <v/>
      </c>
      <c r="ET27" s="14">
        <v>12</v>
      </c>
      <c r="EU27" s="14">
        <v>12</v>
      </c>
      <c r="EV27" s="2">
        <v>20</v>
      </c>
      <c r="EW27" s="2"/>
      <c r="EX27"/>
      <c r="EY27"/>
      <c r="EZ27" s="2"/>
      <c r="FA27" s="2">
        <v>20</v>
      </c>
      <c r="FB27" s="14" t="s">
        <v>629</v>
      </c>
      <c r="FC27" s="14" t="s">
        <v>629</v>
      </c>
      <c r="FD27" s="14" t="s">
        <v>629</v>
      </c>
      <c r="FE27" s="14" t="s">
        <v>629</v>
      </c>
      <c r="FF27" s="14" t="s">
        <v>629</v>
      </c>
      <c r="FG27" s="14" t="s">
        <v>629</v>
      </c>
      <c r="FH27" s="14" t="s">
        <v>629</v>
      </c>
      <c r="FI27" s="14" t="s">
        <v>629</v>
      </c>
      <c r="FJ27" s="14" t="s">
        <v>629</v>
      </c>
      <c r="FK27" s="14" t="s">
        <v>629</v>
      </c>
      <c r="FL27" s="14" t="s">
        <v>629</v>
      </c>
      <c r="FM27" s="14" t="s">
        <v>629</v>
      </c>
      <c r="FN27" s="14" t="s">
        <v>629</v>
      </c>
      <c r="FO27" s="14" t="s">
        <v>629</v>
      </c>
      <c r="FP27" s="14" t="s">
        <v>629</v>
      </c>
      <c r="FQ27" s="14" t="s">
        <v>629</v>
      </c>
      <c r="FR27" s="14" t="s">
        <v>629</v>
      </c>
      <c r="FS27" s="14" t="s">
        <v>629</v>
      </c>
      <c r="FT27" s="14" t="s">
        <v>629</v>
      </c>
      <c r="FU27" s="14">
        <v>19</v>
      </c>
      <c r="FV27" s="14">
        <v>20</v>
      </c>
      <c r="FW27" s="2">
        <v>20</v>
      </c>
      <c r="FX27" s="2"/>
      <c r="FY27"/>
      <c r="GB27">
        <v>63</v>
      </c>
      <c r="GC27" s="69" t="s">
        <v>545</v>
      </c>
      <c r="GD27" s="69"/>
      <c r="GE27" s="136">
        <v>22</v>
      </c>
      <c r="GF27" s="137"/>
      <c r="GG27" s="136">
        <f t="shared" si="11"/>
        <v>23</v>
      </c>
      <c r="GH27" s="137"/>
      <c r="GI27" s="136">
        <f t="shared" si="12"/>
        <v>24</v>
      </c>
      <c r="GJ27" s="137"/>
      <c r="GK27" s="136">
        <f t="shared" si="13"/>
        <v>25</v>
      </c>
      <c r="GL27" s="137"/>
      <c r="GM27" s="136">
        <f t="shared" si="14"/>
        <v>26</v>
      </c>
      <c r="GN27" s="137"/>
      <c r="GO27" s="136">
        <f t="shared" si="15"/>
        <v>27</v>
      </c>
      <c r="GP27" s="137"/>
      <c r="GQ27" s="136">
        <f t="shared" si="16"/>
        <v>28</v>
      </c>
      <c r="GR27" s="137"/>
      <c r="GS27" s="136">
        <f t="shared" si="17"/>
        <v>29</v>
      </c>
      <c r="GT27" s="137"/>
      <c r="GU27" s="136">
        <f t="shared" si="18"/>
        <v>30</v>
      </c>
      <c r="GV27" s="137"/>
      <c r="GW27" s="136">
        <f t="shared" si="19"/>
        <v>31</v>
      </c>
      <c r="GX27" s="137"/>
      <c r="HF27">
        <v>63</v>
      </c>
      <c r="HG27" s="69" t="s">
        <v>545</v>
      </c>
      <c r="HH27" s="69"/>
      <c r="HI27" s="136">
        <v>61</v>
      </c>
      <c r="HJ27" s="137"/>
      <c r="HK27" s="136">
        <v>61</v>
      </c>
      <c r="HL27" s="137"/>
      <c r="HM27" s="136">
        <v>61</v>
      </c>
      <c r="HN27" s="137"/>
      <c r="HO27" s="136">
        <v>61</v>
      </c>
      <c r="HP27" s="137"/>
      <c r="HQ27" s="136">
        <v>61</v>
      </c>
      <c r="HR27" s="137"/>
      <c r="HS27" s="136">
        <v>61</v>
      </c>
      <c r="HT27" s="137"/>
      <c r="HU27" s="136">
        <v>61</v>
      </c>
      <c r="HV27" s="137"/>
      <c r="HW27" s="136">
        <v>61</v>
      </c>
      <c r="HX27" s="137"/>
      <c r="HY27" s="136">
        <v>61</v>
      </c>
      <c r="HZ27" s="137"/>
      <c r="IA27" s="136">
        <v>61</v>
      </c>
      <c r="IB27" s="137"/>
      <c r="IC27" t="str">
        <f t="shared" si="31"/>
        <v>Same</v>
      </c>
      <c r="IJ27" s="2"/>
      <c r="IK27" s="2">
        <v>20</v>
      </c>
      <c r="IL27" s="14" t="str">
        <f>IF(ISERROR(VLOOKUP("Hybrid HIPS_"&amp;IL$4&amp;"_"&amp;$IK27,'Turkus Index'!$A:$D,4,FALSE)),"",VLOOKUP("Hybrid HIPS_"&amp;IL$4&amp;"_"&amp;$IK27,'Turkus Index'!$A:$D,4,FALSE))</f>
        <v/>
      </c>
      <c r="IM27" s="14" t="str">
        <f>IF(ISERROR(VLOOKUP("Hybrid HIPS_"&amp;IM$4&amp;"_"&amp;$IK27,'Turkus Index'!$A:$D,4,FALSE)),"",VLOOKUP("Hybrid HIPS_"&amp;IM$4&amp;"_"&amp;$IK27,'Turkus Index'!$A:$D,4,FALSE))</f>
        <v/>
      </c>
      <c r="IN27" s="14" t="str">
        <f>IF(ISERROR(VLOOKUP("Hybrid HIPS_"&amp;IN$4&amp;"_"&amp;$IK27,'Turkus Index'!$A:$D,4,FALSE)),"",VLOOKUP("Hybrid HIPS_"&amp;IN$4&amp;"_"&amp;$IK27,'Turkus Index'!$A:$D,4,FALSE))</f>
        <v/>
      </c>
      <c r="IO27" s="14" t="str">
        <f>IF(ISERROR(VLOOKUP("Hybrid HIPS_"&amp;IO$4&amp;"_"&amp;$IK27,'Turkus Index'!$A:$D,4,FALSE)),"",VLOOKUP("Hybrid HIPS_"&amp;IO$4&amp;"_"&amp;$IK27,'Turkus Index'!$A:$D,4,FALSE))</f>
        <v/>
      </c>
      <c r="IP27" s="14" t="str">
        <f>IF(ISERROR(VLOOKUP("Hybrid HIPS_"&amp;IP$4&amp;"_"&amp;$IK27,'Turkus Index'!$A:$D,4,FALSE)),"",VLOOKUP("Hybrid HIPS_"&amp;IP$4&amp;"_"&amp;$IK27,'Turkus Index'!$A:$D,4,FALSE))</f>
        <v/>
      </c>
      <c r="IQ27" s="14" t="str">
        <f>IF(ISERROR(VLOOKUP("Hybrid HIPS_"&amp;IQ$4&amp;"_"&amp;$IK27,'Turkus Index'!$A:$D,4,FALSE)),"",VLOOKUP("Hybrid HIPS_"&amp;IQ$4&amp;"_"&amp;$IK27,'Turkus Index'!$A:$D,4,FALSE))</f>
        <v/>
      </c>
      <c r="IR27" s="14" t="str">
        <f>IF(ISERROR(VLOOKUP("Hybrid HIPS_"&amp;IR$4&amp;"_"&amp;$IK27,'Turkus Index'!$A:$D,4,FALSE)),"",VLOOKUP("Hybrid HIPS_"&amp;IR$4&amp;"_"&amp;$IK27,'Turkus Index'!$A:$D,4,FALSE))</f>
        <v/>
      </c>
      <c r="IS27" s="14" t="str">
        <f>IF(ISERROR(VLOOKUP("Hybrid HIPS_"&amp;IS$4&amp;"_"&amp;$IK27,'Turkus Index'!$A:$D,4,FALSE)),"",VLOOKUP("Hybrid HIPS_"&amp;IS$4&amp;"_"&amp;$IK27,'Turkus Index'!$A:$D,4,FALSE))</f>
        <v/>
      </c>
      <c r="IT27" s="14" t="str">
        <f>IF(ISERROR(VLOOKUP("Hybrid HIPS_"&amp;IT$4&amp;"_"&amp;$IK27,'Turkus Index'!$A:$D,4,FALSE)),"",VLOOKUP("Hybrid HIPS_"&amp;IT$4&amp;"_"&amp;$IK27,'Turkus Index'!$A:$D,4,FALSE))</f>
        <v/>
      </c>
      <c r="IU27" s="14" t="str">
        <f>IF(ISERROR(VLOOKUP("Hybrid HIPS_"&amp;IU$4&amp;"_"&amp;$IK27,'Turkus Index'!$A:$D,4,FALSE)),"",VLOOKUP("Hybrid HIPS_"&amp;IU$4&amp;"_"&amp;$IK27,'Turkus Index'!$A:$D,4,FALSE))</f>
        <v/>
      </c>
      <c r="IV27" s="14" t="str">
        <f>IF(ISERROR(VLOOKUP("Hybrid HIPS_"&amp;IV$4&amp;"_"&amp;$IK27,'Turkus Index'!$A:$D,4,FALSE)),"",VLOOKUP("Hybrid HIPS_"&amp;IV$4&amp;"_"&amp;$IK27,'Turkus Index'!$A:$D,4,FALSE))</f>
        <v/>
      </c>
      <c r="IW27" s="14" t="str">
        <f>IF(ISERROR(VLOOKUP("Hybrid HIPS_"&amp;IW$4&amp;"_"&amp;$IK27,'Turkus Index'!$A:$D,4,FALSE)),"",VLOOKUP("Hybrid HIPS_"&amp;IW$4&amp;"_"&amp;$IK27,'Turkus Index'!$A:$D,4,FALSE))</f>
        <v/>
      </c>
      <c r="IX27" s="14" t="str">
        <f>IF(ISERROR(VLOOKUP("Hybrid HIPS_"&amp;IX$4&amp;"_"&amp;$IK27,'Turkus Index'!$A:$D,4,FALSE)),"",VLOOKUP("Hybrid HIPS_"&amp;IX$4&amp;"_"&amp;$IK27,'Turkus Index'!$A:$D,4,FALSE))</f>
        <v/>
      </c>
      <c r="IY27" s="14" t="str">
        <f>IF(ISERROR(VLOOKUP("Hybrid HIPS_"&amp;IY$4&amp;"_"&amp;$IK27,'Turkus Index'!$A:$D,4,FALSE)),"",VLOOKUP("Hybrid HIPS_"&amp;IY$4&amp;"_"&amp;$IK27,'Turkus Index'!$A:$D,4,FALSE))</f>
        <v/>
      </c>
      <c r="IZ27" s="14" t="str">
        <f>IF(ISERROR(VLOOKUP("Hybrid HIPS_"&amp;IZ$4&amp;"_"&amp;$IK27,'Turkus Index'!$A:$D,4,FALSE)),"",VLOOKUP("Hybrid HIPS_"&amp;IZ$4&amp;"_"&amp;$IK27,'Turkus Index'!$A:$D,4,FALSE))</f>
        <v/>
      </c>
      <c r="JA27" s="14" t="str">
        <f>IF(ISERROR(VLOOKUP("Hybrid HIPS_"&amp;JA$4&amp;"_"&amp;$IK27,'Turkus Index'!$A:$D,4,FALSE)),"",VLOOKUP("Hybrid HIPS_"&amp;JA$4&amp;"_"&amp;$IK27,'Turkus Index'!$A:$D,4,FALSE))</f>
        <v/>
      </c>
      <c r="JB27" s="14" t="str">
        <f>IF(ISERROR(VLOOKUP("Hybrid HIPS_"&amp;JB$4&amp;"_"&amp;$IK27,'Turkus Index'!$A:$D,4,FALSE)),"",VLOOKUP("Hybrid HIPS_"&amp;JB$4&amp;"_"&amp;$IK27,'Turkus Index'!$A:$D,4,FALSE))</f>
        <v/>
      </c>
      <c r="JC27" s="14" t="str">
        <f>IF(ISERROR(VLOOKUP("Hybrid HIPS_"&amp;JC$4&amp;"_"&amp;$IK27,'Turkus Index'!$A:$D,4,FALSE)),"",VLOOKUP("Hybrid HIPS_"&amp;JC$4&amp;"_"&amp;$IK27,'Turkus Index'!$A:$D,4,FALSE))</f>
        <v/>
      </c>
      <c r="JD27" s="14" t="str">
        <f>IF(ISERROR(VLOOKUP("Hybrid HIPS_"&amp;JD$4&amp;"_"&amp;$IK27,'Turkus Index'!$A:$D,4,FALSE)),"",VLOOKUP("Hybrid HIPS_"&amp;JD$4&amp;"_"&amp;$IK27,'Turkus Index'!$A:$D,4,FALSE))</f>
        <v/>
      </c>
      <c r="JE27" s="14">
        <f>IF(ISERROR(VLOOKUP("Hybrid HIPS_"&amp;JE$4&amp;"_"&amp;$IK27,'Turkus Index'!$A:$D,4,FALSE)),"",VLOOKUP("Hybrid HIPS_"&amp;JE$4&amp;"_"&amp;$IK27,'Turkus Index'!$A:$D,4,FALSE))</f>
        <v>105</v>
      </c>
      <c r="JF27" s="14">
        <f>IF(ISERROR(VLOOKUP("Hybrid HIPS_"&amp;JF$4&amp;"_"&amp;$IK27,'Turkus Index'!$A:$D,4,FALSE)),"",VLOOKUP("Hybrid HIPS_"&amp;JF$4&amp;"_"&amp;$IK27,'Turkus Index'!$A:$D,4,FALSE))</f>
        <v>106</v>
      </c>
      <c r="JG27" s="2">
        <v>20</v>
      </c>
      <c r="JH27" s="2"/>
      <c r="JI27"/>
      <c r="JL27">
        <v>63</v>
      </c>
      <c r="JM27" s="69" t="s">
        <v>545</v>
      </c>
      <c r="JN27" s="69"/>
      <c r="JO27" s="136">
        <f>IF(ISERROR(VLOOKUP("Inbred HIPS_"&amp;JO$4&amp;"_"&amp;$JL27,'Turkus Index'!$A:$D,4,FALSE)),"",VLOOKUP("inbred HIPS_"&amp;JO$4&amp;"_"&amp;$JL27,'Turkus Index'!$A:$D,4,FALSE))</f>
        <v>401</v>
      </c>
      <c r="JP27" s="137"/>
      <c r="JQ27" s="136">
        <f>IF(ISERROR(VLOOKUP("Inbred HIPS_"&amp;JQ$4&amp;"_"&amp;$JL27,'Turkus Index'!$A:$D,4,FALSE)),"",VLOOKUP("inbred HIPS_"&amp;JQ$4&amp;"_"&amp;$JL27,'Turkus Index'!$A:$D,4,FALSE))</f>
        <v>402</v>
      </c>
      <c r="JR27" s="137"/>
      <c r="JS27" s="136">
        <f>IF(ISERROR(VLOOKUP("Inbred HIPS_"&amp;JS$4&amp;"_"&amp;$JL27,'Turkus Index'!$A:$D,4,FALSE)),"",VLOOKUP("inbred HIPS_"&amp;JS$4&amp;"_"&amp;$JL27,'Turkus Index'!$A:$D,4,FALSE))</f>
        <v>403</v>
      </c>
      <c r="JT27" s="137"/>
      <c r="JU27" s="136">
        <f>IF(ISERROR(VLOOKUP("Inbred HIPS_"&amp;JU$4&amp;"_"&amp;$JL27,'Turkus Index'!$A:$D,4,FALSE)),"",VLOOKUP("inbred HIPS_"&amp;JU$4&amp;"_"&amp;$JL27,'Turkus Index'!$A:$D,4,FALSE))</f>
        <v>404</v>
      </c>
      <c r="JV27" s="137"/>
      <c r="JW27" s="136">
        <f>IF(ISERROR(VLOOKUP("Inbred HIPS_"&amp;JW$4&amp;"_"&amp;$JL27,'Turkus Index'!$A:$D,4,FALSE)),"",VLOOKUP("inbred HIPS_"&amp;JW$4&amp;"_"&amp;$JL27,'Turkus Index'!$A:$D,4,FALSE))</f>
        <v>405</v>
      </c>
      <c r="JX27" s="137"/>
      <c r="JY27" s="136">
        <f>IF(ISERROR(VLOOKUP("Inbred HIPS_"&amp;JY$4&amp;"_"&amp;$JL27,'Turkus Index'!$A:$D,4,FALSE)),"",VLOOKUP("inbred HIPS_"&amp;JY$4&amp;"_"&amp;$JL27,'Turkus Index'!$A:$D,4,FALSE))</f>
        <v>406</v>
      </c>
      <c r="JZ27" s="137"/>
      <c r="KA27" s="136">
        <f>IF(ISERROR(VLOOKUP("Inbred HIPS_"&amp;KA$4&amp;"_"&amp;$JL27,'Turkus Index'!$A:$D,4,FALSE)),"",VLOOKUP("inbred HIPS_"&amp;KA$4&amp;"_"&amp;$JL27,'Turkus Index'!$A:$D,4,FALSE))</f>
        <v>407</v>
      </c>
      <c r="KB27" s="137"/>
      <c r="KC27" s="136">
        <f>IF(ISERROR(VLOOKUP("Inbred HIPS_"&amp;KC$4&amp;"_"&amp;$JL27,'Turkus Index'!$A:$D,4,FALSE)),"",VLOOKUP("inbred HIPS_"&amp;KC$4&amp;"_"&amp;$JL27,'Turkus Index'!$A:$D,4,FALSE))</f>
        <v>408</v>
      </c>
      <c r="KD27" s="137"/>
      <c r="KE27" s="136">
        <f>IF(ISERROR(VLOOKUP("Inbred HIPS_"&amp;KE$4&amp;"_"&amp;$JL27,'Turkus Index'!$A:$D,4,FALSE)),"",VLOOKUP("inbred HIPS_"&amp;KE$4&amp;"_"&amp;$JL27,'Turkus Index'!$A:$D,4,FALSE))</f>
        <v>409</v>
      </c>
      <c r="KF27" s="137"/>
      <c r="KG27" s="136">
        <f>IF(ISERROR(VLOOKUP("Inbred HIPS_"&amp;KG$4&amp;"_"&amp;$JL27,'Turkus Index'!$A:$D,4,FALSE)),"",VLOOKUP("inbred HIPS_"&amp;KG$4&amp;"_"&amp;$JL27,'Turkus Index'!$A:$D,4,FALSE))</f>
        <v>410</v>
      </c>
      <c r="KH27" s="137"/>
      <c r="KM27" s="2"/>
      <c r="KN27" s="2">
        <v>20</v>
      </c>
      <c r="KO27" s="14" t="str">
        <f>IF(ISERROR(VLOOKUP("Hybrid HIPS_"&amp;KO$4&amp;"_"&amp;$KN27,'[1]Missouri Valley Hybrid HIPS'!$A:$P,15,FALSE)),"",VLOOKUP("Hybrid HIPS_"&amp;KO$4&amp;"_"&amp;$KN27,'[1]Missouri Valley Hybrid HIPS'!$A:$P,15,FALSE))</f>
        <v/>
      </c>
      <c r="KP27" s="14" t="str">
        <f>IF(ISERROR(VLOOKUP("Hybrid HIPS_"&amp;KP$4&amp;"_"&amp;$KN27,'[1]Missouri Valley Hybrid HIPS'!$A:$P,15,FALSE)),"",VLOOKUP("Hybrid HIPS_"&amp;KP$4&amp;"_"&amp;$KN27,'[1]Missouri Valley Hybrid HIPS'!$A:$P,15,FALSE))</f>
        <v/>
      </c>
      <c r="KQ27" s="14" t="str">
        <f>IF(ISERROR(VLOOKUP("Hybrid HIPS_"&amp;KQ$4&amp;"_"&amp;$KN27,'[1]Missouri Valley Hybrid HIPS'!$A:$P,15,FALSE)),"",VLOOKUP("Hybrid HIPS_"&amp;KQ$4&amp;"_"&amp;$KN27,'[1]Missouri Valley Hybrid HIPS'!$A:$P,15,FALSE))</f>
        <v/>
      </c>
      <c r="KR27" s="14" t="str">
        <f>IF(ISERROR(VLOOKUP("Hybrid HIPS_"&amp;KR$4&amp;"_"&amp;$KN27,'[1]Missouri Valley Hybrid HIPS'!$A:$P,15,FALSE)),"",VLOOKUP("Hybrid HIPS_"&amp;KR$4&amp;"_"&amp;$KN27,'[1]Missouri Valley Hybrid HIPS'!$A:$P,15,FALSE))</f>
        <v/>
      </c>
      <c r="KS27" s="14" t="str">
        <f>IF(ISERROR(VLOOKUP("Hybrid HIPS_"&amp;KS$4&amp;"_"&amp;$KN27,'[1]Missouri Valley Hybrid HIPS'!$A:$P,15,FALSE)),"",VLOOKUP("Hybrid HIPS_"&amp;KS$4&amp;"_"&amp;$KN27,'[1]Missouri Valley Hybrid HIPS'!$A:$P,15,FALSE))</f>
        <v/>
      </c>
      <c r="KT27" s="14" t="str">
        <f>IF(ISERROR(VLOOKUP("Hybrid HIPS_"&amp;KT$4&amp;"_"&amp;$KN27,'[1]Missouri Valley Hybrid HIPS'!$A:$P,15,FALSE)),"",VLOOKUP("Hybrid HIPS_"&amp;KT$4&amp;"_"&amp;$KN27,'[1]Missouri Valley Hybrid HIPS'!$A:$P,15,FALSE))</f>
        <v/>
      </c>
      <c r="KU27" s="14" t="str">
        <f>IF(ISERROR(VLOOKUP("Hybrid HIPS_"&amp;KU$4&amp;"_"&amp;$KN27,'[1]Missouri Valley Hybrid HIPS'!$A:$P,15,FALSE)),"",VLOOKUP("Hybrid HIPS_"&amp;KU$4&amp;"_"&amp;$KN27,'[1]Missouri Valley Hybrid HIPS'!$A:$P,15,FALSE))</f>
        <v/>
      </c>
      <c r="KV27" s="14" t="str">
        <f>IF(ISERROR(VLOOKUP("Hybrid HIPS_"&amp;KV$4&amp;"_"&amp;$KN27,'[1]Missouri Valley Hybrid HIPS'!$A:$P,15,FALSE)),"",VLOOKUP("Hybrid HIPS_"&amp;KV$4&amp;"_"&amp;$KN27,'[1]Missouri Valley Hybrid HIPS'!$A:$P,15,FALSE))</f>
        <v/>
      </c>
      <c r="KW27" s="14" t="str">
        <f>IF(ISERROR(VLOOKUP("Hybrid HIPS_"&amp;KW$4&amp;"_"&amp;$KN27,'[1]Missouri Valley Hybrid HIPS'!$A:$P,15,FALSE)),"",VLOOKUP("Hybrid HIPS_"&amp;KW$4&amp;"_"&amp;$KN27,'[1]Missouri Valley Hybrid HIPS'!$A:$P,15,FALSE))</f>
        <v/>
      </c>
      <c r="KX27" s="14" t="str">
        <f>IF(ISERROR(VLOOKUP("Hybrid HIPS_"&amp;KX$4&amp;"_"&amp;$KN27,'[1]Missouri Valley Hybrid HIPS'!$A:$P,15,FALSE)),"",VLOOKUP("Hybrid HIPS_"&amp;KX$4&amp;"_"&amp;$KN27,'[1]Missouri Valley Hybrid HIPS'!$A:$P,15,FALSE))</f>
        <v/>
      </c>
      <c r="KY27" s="14" t="str">
        <f>IF(ISERROR(VLOOKUP("Hybrid HIPS_"&amp;KY$4&amp;"_"&amp;$KN27,'[1]Missouri Valley Hybrid HIPS'!$A:$P,15,FALSE)),"",VLOOKUP("Hybrid HIPS_"&amp;KY$4&amp;"_"&amp;$KN27,'[1]Missouri Valley Hybrid HIPS'!$A:$P,15,FALSE))</f>
        <v/>
      </c>
      <c r="KZ27" s="14" t="str">
        <f>IF(ISERROR(VLOOKUP("Hybrid HIPS_"&amp;KZ$4&amp;"_"&amp;$KN27,'[1]Missouri Valley Hybrid HIPS'!$A:$P,15,FALSE)),"",VLOOKUP("Hybrid HIPS_"&amp;KZ$4&amp;"_"&amp;$KN27,'[1]Missouri Valley Hybrid HIPS'!$A:$P,15,FALSE))</f>
        <v/>
      </c>
      <c r="LA27" s="14" t="str">
        <f>IF(ISERROR(VLOOKUP("Hybrid HIPS_"&amp;LA$4&amp;"_"&amp;$KN27,'[1]Missouri Valley Hybrid HIPS'!$A:$P,15,FALSE)),"",VLOOKUP("Hybrid HIPS_"&amp;LA$4&amp;"_"&amp;$KN27,'[1]Missouri Valley Hybrid HIPS'!$A:$P,15,FALSE))</f>
        <v/>
      </c>
      <c r="LB27" s="14" t="str">
        <f>IF(ISERROR(VLOOKUP("Hybrid HIPS_"&amp;LB$4&amp;"_"&amp;$KN27,'[1]Missouri Valley Hybrid HIPS'!$A:$P,15,FALSE)),"",VLOOKUP("Hybrid HIPS_"&amp;LB$4&amp;"_"&amp;$KN27,'[1]Missouri Valley Hybrid HIPS'!$A:$P,15,FALSE))</f>
        <v/>
      </c>
      <c r="LC27" s="14" t="str">
        <f>IF(ISERROR(VLOOKUP("Hybrid HIPS_"&amp;LC$4&amp;"_"&amp;$KN27,'[1]Missouri Valley Hybrid HIPS'!$A:$P,15,FALSE)),"",VLOOKUP("Hybrid HIPS_"&amp;LC$4&amp;"_"&amp;$KN27,'[1]Missouri Valley Hybrid HIPS'!$A:$P,15,FALSE))</f>
        <v/>
      </c>
      <c r="LD27" s="14" t="str">
        <f>IF(ISERROR(VLOOKUP("Hybrid HIPS_"&amp;LD$4&amp;"_"&amp;$KN27,'[1]Missouri Valley Hybrid HIPS'!$A:$P,15,FALSE)),"",VLOOKUP("Hybrid HIPS_"&amp;LD$4&amp;"_"&amp;$KN27,'[1]Missouri Valley Hybrid HIPS'!$A:$P,15,FALSE))</f>
        <v/>
      </c>
      <c r="LE27" s="14" t="str">
        <f>IF(ISERROR(VLOOKUP("Hybrid HIPS_"&amp;LE$4&amp;"_"&amp;$KN27,'[1]Missouri Valley Hybrid HIPS'!$A:$P,15,FALSE)),"",VLOOKUP("Hybrid HIPS_"&amp;LE$4&amp;"_"&amp;$KN27,'[1]Missouri Valley Hybrid HIPS'!$A:$P,15,FALSE))</f>
        <v/>
      </c>
      <c r="LF27" s="14" t="str">
        <f>IF(ISERROR(VLOOKUP("Hybrid HIPS_"&amp;LF$4&amp;"_"&amp;$KN27,'[1]Missouri Valley Hybrid HIPS'!$A:$P,15,FALSE)),"",VLOOKUP("Hybrid HIPS_"&amp;LF$4&amp;"_"&amp;$KN27,'[1]Missouri Valley Hybrid HIPS'!$A:$P,15,FALSE))</f>
        <v/>
      </c>
      <c r="LG27" s="14" t="str">
        <f>IF(ISERROR(VLOOKUP("Hybrid HIPS_"&amp;LG$4&amp;"_"&amp;$KN27,'[1]Missouri Valley Hybrid HIPS'!$A:$P,15,FALSE)),"",VLOOKUP("Hybrid HIPS_"&amp;LG$4&amp;"_"&amp;$KN27,'[1]Missouri Valley Hybrid HIPS'!$A:$P,15,FALSE))</f>
        <v/>
      </c>
      <c r="LH27" s="14">
        <f>IF(ISERROR(VLOOKUP("Hybrid HIPS_"&amp;LH$4&amp;"_"&amp;$KN27,'[1]Missouri Valley Hybrid HIPS'!$A:$P,15,FALSE)),"",VLOOKUP("Hybrid HIPS_"&amp;LH$4&amp;"_"&amp;$KN27,'[1]Missouri Valley Hybrid HIPS'!$A:$P,15,FALSE))</f>
        <v>1744169</v>
      </c>
      <c r="LI27" s="14">
        <f>IF(ISERROR(VLOOKUP("Hybrid HIPS_"&amp;LI$4&amp;"_"&amp;$KN27,'[1]Missouri Valley Hybrid HIPS'!$A:$P,15,FALSE)),"",VLOOKUP("Hybrid HIPS_"&amp;LI$4&amp;"_"&amp;$KN27,'[1]Missouri Valley Hybrid HIPS'!$A:$P,15,FALSE))</f>
        <v>1744165</v>
      </c>
      <c r="LJ27" s="2">
        <v>20</v>
      </c>
      <c r="LK27" s="2"/>
      <c r="LL27"/>
      <c r="LO27">
        <v>63</v>
      </c>
      <c r="LP27" s="69"/>
      <c r="LQ27" s="69"/>
      <c r="LR27" s="136">
        <f>IF(ISERROR(VLOOKUP("Inbred HIPS_"&amp;LR$4&amp;"_"&amp;$LO27,'[1]Missouri Valley Inbred HIPS'!$A:$P,15,FALSE)),"",VLOOKUP("Inbred HIPS_"&amp;LR$4&amp;"_"&amp;$LO27,'[1]Missouri Valley Inbred HIPS'!$A:$P,15,FALSE))</f>
        <v>1729418</v>
      </c>
      <c r="LS27" s="137"/>
      <c r="LT27" s="136">
        <f>IF(ISERROR(VLOOKUP("Inbred HIPS_"&amp;LT$4&amp;"_"&amp;$LO27,'[1]Missouri Valley Inbred HIPS'!$A:$P,15,FALSE)),"",VLOOKUP("Inbred HIPS_"&amp;LT$4&amp;"_"&amp;$LO27,'[1]Missouri Valley Inbred HIPS'!$A:$P,15,FALSE))</f>
        <v>1729745</v>
      </c>
      <c r="LU27" s="137"/>
      <c r="LV27" s="136">
        <f>IF(ISERROR(VLOOKUP("Inbred HIPS_"&amp;LV$4&amp;"_"&amp;$LO27,'[1]Missouri Valley Inbred HIPS'!$A:$P,15,FALSE)),"",VLOOKUP("Inbred HIPS_"&amp;LV$4&amp;"_"&amp;$LO27,'[1]Missouri Valley Inbred HIPS'!$A:$P,15,FALSE))</f>
        <v>1729553</v>
      </c>
      <c r="LW27" s="137"/>
      <c r="LX27" s="136">
        <f>IF(ISERROR(VLOOKUP("Inbred HIPS_"&amp;LX$4&amp;"_"&amp;$LO27,'[1]Missouri Valley Inbred HIPS'!$A:$P,15,FALSE)),"",VLOOKUP("Inbred HIPS_"&amp;LX$4&amp;"_"&amp;$LO27,'[1]Missouri Valley Inbred HIPS'!$A:$P,15,FALSE))</f>
        <v>1729435</v>
      </c>
      <c r="LY27" s="137"/>
      <c r="LZ27" s="136">
        <f>IF(ISERROR(VLOOKUP("Inbred HIPS_"&amp;LZ$4&amp;"_"&amp;$LO27,'[1]Missouri Valley Inbred HIPS'!$A:$P,15,FALSE)),"",VLOOKUP("Inbred HIPS_"&amp;LZ$4&amp;"_"&amp;$LO27,'[1]Missouri Valley Inbred HIPS'!$A:$P,15,FALSE))</f>
        <v>1729722</v>
      </c>
      <c r="MA27" s="137"/>
      <c r="MB27" s="136">
        <f>IF(ISERROR(VLOOKUP("Inbred HIPS_"&amp;MB$4&amp;"_"&amp;$LO27,'[1]Missouri Valley Inbred HIPS'!$A:$P,15,FALSE)),"",VLOOKUP("Inbred HIPS_"&amp;MB$4&amp;"_"&amp;$LO27,'[1]Missouri Valley Inbred HIPS'!$A:$P,15,FALSE))</f>
        <v>1729747</v>
      </c>
      <c r="MC27" s="137"/>
      <c r="MD27" s="136">
        <f>IF(ISERROR(VLOOKUP("Inbred HIPS_"&amp;MD$4&amp;"_"&amp;$LO27,'[1]Missouri Valley Inbred HIPS'!$A:$P,15,FALSE)),"",VLOOKUP("Inbred HIPS_"&amp;MD$4&amp;"_"&amp;$LO27,'[1]Missouri Valley Inbred HIPS'!$A:$P,15,FALSE))</f>
        <v>1729562</v>
      </c>
      <c r="ME27" s="137"/>
      <c r="MF27" s="136">
        <f>IF(ISERROR(VLOOKUP("Inbred HIPS_"&amp;MF$4&amp;"_"&amp;$LO27,'[1]Missouri Valley Inbred HIPS'!$A:$P,15,FALSE)),"",VLOOKUP("Inbred HIPS_"&amp;MF$4&amp;"_"&amp;$LO27,'[1]Missouri Valley Inbred HIPS'!$A:$P,15,FALSE))</f>
        <v>1729662</v>
      </c>
      <c r="MG27" s="137"/>
      <c r="MH27" s="136">
        <f>IF(ISERROR(VLOOKUP("Inbred HIPS_"&amp;MH$4&amp;"_"&amp;$LO27,'[1]Missouri Valley Inbred HIPS'!$A:$P,15,FALSE)),"",VLOOKUP("Inbred HIPS_"&amp;MH$4&amp;"_"&amp;$LO27,'[1]Missouri Valley Inbred HIPS'!$A:$P,15,FALSE))</f>
        <v>1729778</v>
      </c>
      <c r="MI27" s="137"/>
      <c r="MJ27" s="136">
        <f>IF(ISERROR(VLOOKUP("Inbred HIPS_"&amp;MJ$4&amp;"_"&amp;$LO27,'[1]Missouri Valley Inbred HIPS'!$A:$P,15,FALSE)),"",VLOOKUP("Inbred HIPS_"&amp;MJ$4&amp;"_"&amp;$LO27,'[1]Missouri Valley Inbred HIPS'!$A:$P,15,FALSE))</f>
        <v>1729410</v>
      </c>
      <c r="MK27" s="137"/>
      <c r="MQ27" s="2"/>
      <c r="MR27" s="2">
        <v>20</v>
      </c>
      <c r="MS27" s="14" t="str">
        <f>IF(ISERROR(VLOOKUP("Hybrid HIPS_"&amp;MS$4&amp;"_"&amp;$KN27,'[1]Missouri Valley Hybrid HIPS'!$A:$P,15,FALSE)),"",VLOOKUP("Hybrid HIPS_"&amp;MS$4&amp;"_"&amp;$KN27,'[1]Missouri Valley Hybrid HIPS'!$A:$P,15,FALSE))</f>
        <v/>
      </c>
      <c r="MT27" s="14" t="str">
        <f>IF(ISERROR(VLOOKUP("Hybrid HIPS_"&amp;MT$4&amp;"_"&amp;$KN27,'[1]Missouri Valley Hybrid HIPS'!$A:$P,15,FALSE)),"",VLOOKUP("Hybrid HIPS_"&amp;MT$4&amp;"_"&amp;$KN27,'[1]Missouri Valley Hybrid HIPS'!$A:$P,15,FALSE))</f>
        <v/>
      </c>
      <c r="MU27" s="14" t="str">
        <f>IF(ISERROR(VLOOKUP("Hybrid HIPS_"&amp;MU$4&amp;"_"&amp;$KN27,'[1]Missouri Valley Hybrid HIPS'!$A:$P,15,FALSE)),"",VLOOKUP("Hybrid HIPS_"&amp;MU$4&amp;"_"&amp;$KN27,'[1]Missouri Valley Hybrid HIPS'!$A:$P,15,FALSE))</f>
        <v/>
      </c>
      <c r="MV27" s="14" t="str">
        <f>IF(ISERROR(VLOOKUP("Hybrid HIPS_"&amp;MV$4&amp;"_"&amp;$KN27,'[1]Missouri Valley Hybrid HIPS'!$A:$P,15,FALSE)),"",VLOOKUP("Hybrid HIPS_"&amp;MV$4&amp;"_"&amp;$KN27,'[1]Missouri Valley Hybrid HIPS'!$A:$P,15,FALSE))</f>
        <v/>
      </c>
      <c r="MW27" s="14" t="str">
        <f>IF(ISERROR(VLOOKUP("Hybrid HIPS_"&amp;MW$4&amp;"_"&amp;$KN27,'[1]Missouri Valley Hybrid HIPS'!$A:$P,15,FALSE)),"",VLOOKUP("Hybrid HIPS_"&amp;MW$4&amp;"_"&amp;$KN27,'[1]Missouri Valley Hybrid HIPS'!$A:$P,15,FALSE))</f>
        <v/>
      </c>
      <c r="MX27" s="14" t="str">
        <f>IF(ISERROR(VLOOKUP("Hybrid HIPS_"&amp;MX$4&amp;"_"&amp;$KN27,'[1]Missouri Valley Hybrid HIPS'!$A:$P,15,FALSE)),"",VLOOKUP("Hybrid HIPS_"&amp;MX$4&amp;"_"&amp;$KN27,'[1]Missouri Valley Hybrid HIPS'!$A:$P,15,FALSE))</f>
        <v/>
      </c>
      <c r="MY27" s="14" t="str">
        <f>IF(ISERROR(VLOOKUP("Hybrid HIPS_"&amp;MY$4&amp;"_"&amp;$KN27,'[1]Missouri Valley Hybrid HIPS'!$A:$P,15,FALSE)),"",VLOOKUP("Hybrid HIPS_"&amp;MY$4&amp;"_"&amp;$KN27,'[1]Missouri Valley Hybrid HIPS'!$A:$P,15,FALSE))</f>
        <v/>
      </c>
      <c r="MZ27" s="14" t="str">
        <f>IF(ISERROR(VLOOKUP("Hybrid HIPS_"&amp;MZ$4&amp;"_"&amp;$KN27,'[1]Missouri Valley Hybrid HIPS'!$A:$P,15,FALSE)),"",VLOOKUP("Hybrid HIPS_"&amp;MZ$4&amp;"_"&amp;$KN27,'[1]Missouri Valley Hybrid HIPS'!$A:$P,15,FALSE))</f>
        <v/>
      </c>
      <c r="NA27" s="14" t="str">
        <f>IF(ISERROR(VLOOKUP("Hybrid HIPS_"&amp;NA$4&amp;"_"&amp;$KN27,'[1]Missouri Valley Hybrid HIPS'!$A:$P,15,FALSE)),"",VLOOKUP("Hybrid HIPS_"&amp;NA$4&amp;"_"&amp;$KN27,'[1]Missouri Valley Hybrid HIPS'!$A:$P,15,FALSE))</f>
        <v/>
      </c>
      <c r="NB27" s="14" t="str">
        <f>IF(ISERROR(VLOOKUP("Hybrid HIPS_"&amp;NB$4&amp;"_"&amp;$KN27,'[1]Missouri Valley Hybrid HIPS'!$A:$P,15,FALSE)),"",VLOOKUP("Hybrid HIPS_"&amp;NB$4&amp;"_"&amp;$KN27,'[1]Missouri Valley Hybrid HIPS'!$A:$P,15,FALSE))</f>
        <v/>
      </c>
      <c r="NC27" s="14" t="str">
        <f>IF(ISERROR(VLOOKUP("Hybrid HIPS_"&amp;NC$4&amp;"_"&amp;$KN27,'[1]Missouri Valley Hybrid HIPS'!$A:$P,15,FALSE)),"",VLOOKUP("Hybrid HIPS_"&amp;NC$4&amp;"_"&amp;$KN27,'[1]Missouri Valley Hybrid HIPS'!$A:$P,15,FALSE))</f>
        <v/>
      </c>
      <c r="ND27" s="14" t="str">
        <f>IF(ISERROR(VLOOKUP("Hybrid HIPS_"&amp;ND$4&amp;"_"&amp;$KN27,'[1]Missouri Valley Hybrid HIPS'!$A:$P,15,FALSE)),"",VLOOKUP("Hybrid HIPS_"&amp;ND$4&amp;"_"&amp;$KN27,'[1]Missouri Valley Hybrid HIPS'!$A:$P,15,FALSE))</f>
        <v/>
      </c>
      <c r="NE27" s="14" t="str">
        <f>IF(ISERROR(VLOOKUP("Hybrid HIPS_"&amp;NE$4&amp;"_"&amp;$KN27,'[1]Missouri Valley Hybrid HIPS'!$A:$P,15,FALSE)),"",VLOOKUP("Hybrid HIPS_"&amp;NE$4&amp;"_"&amp;$KN27,'[1]Missouri Valley Hybrid HIPS'!$A:$P,15,FALSE))</f>
        <v/>
      </c>
      <c r="NF27" s="14" t="str">
        <f>IF(ISERROR(VLOOKUP("Hybrid HIPS_"&amp;NF$4&amp;"_"&amp;$KN27,'[1]Missouri Valley Hybrid HIPS'!$A:$P,15,FALSE)),"",VLOOKUP("Hybrid HIPS_"&amp;NF$4&amp;"_"&amp;$KN27,'[1]Missouri Valley Hybrid HIPS'!$A:$P,15,FALSE))</f>
        <v/>
      </c>
      <c r="NG27" s="14" t="str">
        <f>IF(ISERROR(VLOOKUP("Hybrid HIPS_"&amp;NG$4&amp;"_"&amp;$KN27,'[1]Missouri Valley Hybrid HIPS'!$A:$P,15,FALSE)),"",VLOOKUP("Hybrid HIPS_"&amp;NG$4&amp;"_"&amp;$KN27,'[1]Missouri Valley Hybrid HIPS'!$A:$P,15,FALSE))</f>
        <v/>
      </c>
      <c r="NH27" s="14" t="str">
        <f>IF(ISERROR(VLOOKUP("Hybrid HIPS_"&amp;NH$4&amp;"_"&amp;$KN27,'[1]Missouri Valley Hybrid HIPS'!$A:$P,15,FALSE)),"",VLOOKUP("Hybrid HIPS_"&amp;NH$4&amp;"_"&amp;$KN27,'[1]Missouri Valley Hybrid HIPS'!$A:$P,15,FALSE))</f>
        <v/>
      </c>
      <c r="NI27" s="14" t="str">
        <f>IF(ISERROR(VLOOKUP("Hybrid HIPS_"&amp;NI$4&amp;"_"&amp;$KN27,'[1]Missouri Valley Hybrid HIPS'!$A:$P,15,FALSE)),"",VLOOKUP("Hybrid HIPS_"&amp;NI$4&amp;"_"&amp;$KN27,'[1]Missouri Valley Hybrid HIPS'!$A:$P,15,FALSE))</f>
        <v/>
      </c>
      <c r="NJ27" s="14" t="str">
        <f>IF(ISERROR(VLOOKUP("Hybrid HIPS_"&amp;NJ$4&amp;"_"&amp;$KN27,'[1]Missouri Valley Hybrid HIPS'!$A:$P,15,FALSE)),"",VLOOKUP("Hybrid HIPS_"&amp;NJ$4&amp;"_"&amp;$KN27,'[1]Missouri Valley Hybrid HIPS'!$A:$P,15,FALSE))</f>
        <v/>
      </c>
      <c r="NK27" s="14" t="str">
        <f>IF(ISERROR(VLOOKUP("Hybrid HIPS_"&amp;NK$4&amp;"_"&amp;$KN27,'[1]Missouri Valley Hybrid HIPS'!$A:$P,15,FALSE)),"",VLOOKUP("Hybrid HIPS_"&amp;NK$4&amp;"_"&amp;$KN27,'[1]Missouri Valley Hybrid HIPS'!$A:$P,15,FALSE))</f>
        <v/>
      </c>
      <c r="NL27" s="14">
        <v>10</v>
      </c>
      <c r="NM27" s="14">
        <v>10</v>
      </c>
      <c r="NN27" s="2">
        <v>20</v>
      </c>
      <c r="NO27" s="2"/>
      <c r="NP27"/>
      <c r="NS27">
        <v>63</v>
      </c>
      <c r="NT27" s="69"/>
      <c r="NU27" s="69"/>
      <c r="NV27" s="136">
        <f t="shared" ref="NV27" si="222">NV29+1</f>
        <v>43</v>
      </c>
      <c r="NW27" s="137"/>
      <c r="NX27" s="136">
        <f t="shared" ref="NX27" si="223">NX29+1</f>
        <v>43</v>
      </c>
      <c r="NY27" s="137"/>
      <c r="NZ27" s="136">
        <f t="shared" ref="NZ27" si="224">NZ29+1</f>
        <v>43</v>
      </c>
      <c r="OA27" s="137"/>
      <c r="OB27" s="136">
        <f t="shared" ref="OB27" si="225">OB29+1</f>
        <v>43</v>
      </c>
      <c r="OC27" s="137"/>
      <c r="OD27" s="136">
        <f t="shared" ref="OD27" si="226">OD29+1</f>
        <v>43</v>
      </c>
      <c r="OE27" s="137"/>
      <c r="OF27" s="136">
        <f t="shared" ref="OF27" si="227">OF29+1</f>
        <v>43</v>
      </c>
      <c r="OG27" s="137"/>
      <c r="OH27" s="136">
        <f t="shared" ref="OH27" si="228">OH29+1</f>
        <v>43</v>
      </c>
      <c r="OI27" s="137"/>
      <c r="OJ27" s="136">
        <f t="shared" ref="OJ27" si="229">OJ29+1</f>
        <v>43</v>
      </c>
      <c r="OK27" s="137"/>
      <c r="OL27" s="136">
        <f t="shared" ref="OL27" si="230">OL29+1</f>
        <v>43</v>
      </c>
      <c r="OM27" s="137"/>
      <c r="ON27" s="136">
        <f t="shared" ref="ON27" si="231">ON29+1</f>
        <v>43</v>
      </c>
      <c r="OO27" s="137"/>
    </row>
    <row r="28" spans="4:405" ht="14.65" thickBot="1" x14ac:dyDescent="0.5">
      <c r="D28" s="2"/>
      <c r="E28" s="2">
        <v>19</v>
      </c>
      <c r="F28" s="14" t="str">
        <f>IF(ISERROR(VLOOKUP("Hybrid HIPS"&amp;"_"&amp;F$4&amp;"_"&amp;$E28,'Turkus Index'!$A:$D,4,FALSE)),"NA",VLOOKUP("Hybrid HIPS"&amp;"_"&amp;F$4&amp;"_"&amp;$E28,'Turkus Index'!$A:$D,4,FALSE))</f>
        <v>NA</v>
      </c>
      <c r="G28" s="20" t="str">
        <f>IF(ISERROR(VLOOKUP("Hybrid HIPS"&amp;"_"&amp;G$4&amp;"_"&amp;$E28,'Turkus Index'!$A:$D,4,FALSE)),"NA",VLOOKUP("Hybrid HIPS"&amp;"_"&amp;G$4&amp;"_"&amp;$E28,'Turkus Index'!$A:$D,4,FALSE))</f>
        <v>NA</v>
      </c>
      <c r="H28" s="20" t="str">
        <f>IF(ISERROR(VLOOKUP("Hybrid HIPS"&amp;"_"&amp;H$4&amp;"_"&amp;$E28,'Turkus Index'!$A:$D,4,FALSE)),"NA",VLOOKUP("Hybrid HIPS"&amp;"_"&amp;H$4&amp;"_"&amp;$E28,'Turkus Index'!$A:$D,4,FALSE))</f>
        <v>NA</v>
      </c>
      <c r="I28" s="20" t="str">
        <f>IF(ISERROR(VLOOKUP("Hybrid HIPS"&amp;"_"&amp;I$4&amp;"_"&amp;$E28,'Turkus Index'!$A:$D,4,FALSE)),"NA",VLOOKUP("Hybrid HIPS"&amp;"_"&amp;I$4&amp;"_"&amp;$E28,'Turkus Index'!$A:$D,4,FALSE))</f>
        <v>NA</v>
      </c>
      <c r="J28" s="20" t="str">
        <f>IF(ISERROR(VLOOKUP("Hybrid HIPS"&amp;"_"&amp;J$4&amp;"_"&amp;$E28,'Turkus Index'!$A:$D,4,FALSE)),"NA",VLOOKUP("Hybrid HIPS"&amp;"_"&amp;J$4&amp;"_"&amp;$E28,'Turkus Index'!$A:$D,4,FALSE))</f>
        <v>NA</v>
      </c>
      <c r="K28" s="20" t="str">
        <f>IF(ISERROR(VLOOKUP("Hybrid HIPS"&amp;"_"&amp;K$4&amp;"_"&amp;$E28,'Turkus Index'!$A:$D,4,FALSE)),"NA",VLOOKUP("Hybrid HIPS"&amp;"_"&amp;K$4&amp;"_"&amp;$E28,'Turkus Index'!$A:$D,4,FALSE))</f>
        <v>NA</v>
      </c>
      <c r="L28" s="20" t="str">
        <f>IF(ISERROR(VLOOKUP("Hybrid HIPS"&amp;"_"&amp;L$4&amp;"_"&amp;$E28,'Turkus Index'!$A:$D,4,FALSE)),"NA",VLOOKUP("Hybrid HIPS"&amp;"_"&amp;L$4&amp;"_"&amp;$E28,'Turkus Index'!$A:$D,4,FALSE))</f>
        <v>NA</v>
      </c>
      <c r="M28" s="20" t="str">
        <f>IF(ISERROR(VLOOKUP("Hybrid HIPS"&amp;"_"&amp;M$4&amp;"_"&amp;$E28,'Turkus Index'!$A:$D,4,FALSE)),"NA",VLOOKUP("Hybrid HIPS"&amp;"_"&amp;M$4&amp;"_"&amp;$E28,'Turkus Index'!$A:$D,4,FALSE))</f>
        <v>NA</v>
      </c>
      <c r="N28" s="20" t="str">
        <f>IF(ISERROR(VLOOKUP("Hybrid HIPS"&amp;"_"&amp;N$4&amp;"_"&amp;$E28,'Turkus Index'!$A:$D,4,FALSE)),"NA",VLOOKUP("Hybrid HIPS"&amp;"_"&amp;N$4&amp;"_"&amp;$E28,'Turkus Index'!$A:$D,4,FALSE))</f>
        <v>NA</v>
      </c>
      <c r="O28" s="20" t="str">
        <f>IF(ISERROR(VLOOKUP("Hybrid HIPS"&amp;"_"&amp;O$4&amp;"_"&amp;$E28,'Turkus Index'!$A:$D,4,FALSE)),"NA",VLOOKUP("Hybrid HIPS"&amp;"_"&amp;O$4&amp;"_"&amp;$E28,'Turkus Index'!$A:$D,4,FALSE))</f>
        <v>NA</v>
      </c>
      <c r="P28" s="20" t="str">
        <f>IF(ISERROR(VLOOKUP("Hybrid HIPS"&amp;"_"&amp;P$4&amp;"_"&amp;$E28,'Turkus Index'!$A:$D,4,FALSE)),"NA",VLOOKUP("Hybrid HIPS"&amp;"_"&amp;P$4&amp;"_"&amp;$E28,'Turkus Index'!$A:$D,4,FALSE))</f>
        <v>NA</v>
      </c>
      <c r="Q28" s="20" t="str">
        <f>IF(ISERROR(VLOOKUP("Hybrid HIPS"&amp;"_"&amp;Q$4&amp;"_"&amp;$E28,'Turkus Index'!$A:$D,4,FALSE)),"NA",VLOOKUP("Hybrid HIPS"&amp;"_"&amp;Q$4&amp;"_"&amp;$E28,'Turkus Index'!$A:$D,4,FALSE))</f>
        <v>NA</v>
      </c>
      <c r="R28" s="20" t="str">
        <f>IF(ISERROR(VLOOKUP("Hybrid HIPS"&amp;"_"&amp;R$4&amp;"_"&amp;$E28,'Turkus Index'!$A:$D,4,FALSE)),"NA",VLOOKUP("Hybrid HIPS"&amp;"_"&amp;R$4&amp;"_"&amp;$E28,'Turkus Index'!$A:$D,4,FALSE))</f>
        <v>NA</v>
      </c>
      <c r="S28" s="20" t="str">
        <f>IF(ISERROR(VLOOKUP("Hybrid HIPS"&amp;"_"&amp;S$4&amp;"_"&amp;$E28,'Turkus Index'!$A:$D,4,FALSE)),"NA",VLOOKUP("Hybrid HIPS"&amp;"_"&amp;S$4&amp;"_"&amp;$E28,'Turkus Index'!$A:$D,4,FALSE))</f>
        <v>NA</v>
      </c>
      <c r="T28" s="20" t="str">
        <f>IF(ISERROR(VLOOKUP("Hybrid HIPS"&amp;"_"&amp;T$4&amp;"_"&amp;$E28,'Turkus Index'!$A:$D,4,FALSE)),"NA",VLOOKUP("Hybrid HIPS"&amp;"_"&amp;T$4&amp;"_"&amp;$E28,'Turkus Index'!$A:$D,4,FALSE))</f>
        <v>NA</v>
      </c>
      <c r="U28" s="20" t="str">
        <f>IF(ISERROR(VLOOKUP("Hybrid HIPS"&amp;"_"&amp;U$4&amp;"_"&amp;$E28,'Turkus Index'!$A:$D,4,FALSE)),"NA",VLOOKUP("Hybrid HIPS"&amp;"_"&amp;U$4&amp;"_"&amp;$E28,'Turkus Index'!$A:$D,4,FALSE))</f>
        <v>NA</v>
      </c>
      <c r="V28" s="20" t="str">
        <f>IF(ISERROR(VLOOKUP("Hybrid HIPS"&amp;"_"&amp;V$4&amp;"_"&amp;$E28,'Turkus Index'!$A:$D,4,FALSE)),"NA",VLOOKUP("Hybrid HIPS"&amp;"_"&amp;V$4&amp;"_"&amp;$E28,'Turkus Index'!$A:$D,4,FALSE))</f>
        <v>NA</v>
      </c>
      <c r="W28" s="20" t="str">
        <f>IF(ISERROR(VLOOKUP("Hybrid HIPS"&amp;"_"&amp;W$4&amp;"_"&amp;$E28,'Turkus Index'!$A:$D,4,FALSE)),"NA",VLOOKUP("Hybrid HIPS"&amp;"_"&amp;W$4&amp;"_"&amp;$E28,'Turkus Index'!$A:$D,4,FALSE))</f>
        <v>NA</v>
      </c>
      <c r="X28" s="23" t="str">
        <f>IF(ISERROR(VLOOKUP("Hybrid HIPS"&amp;"_"&amp;X$4&amp;"_"&amp;$E28,'Turkus Index'!$A:$D,4,FALSE)),"NA",VLOOKUP("Hybrid HIPS"&amp;"_"&amp;X$4&amp;"_"&amp;$E28,'Turkus Index'!$A:$D,4,FALSE))</f>
        <v>NA</v>
      </c>
      <c r="Y28" s="42">
        <f>IF(ISERROR(VLOOKUP("Hybrid HIPS"&amp;"_"&amp;Y$4&amp;"_"&amp;$E28,'Turkus Index'!$A:$D,4,FALSE)),"NA",VLOOKUP("Hybrid HIPS"&amp;"_"&amp;Y$4&amp;"_"&amp;$E28,'Turkus Index'!$A:$D,4,FALSE))</f>
        <v>104</v>
      </c>
      <c r="Z28" s="43">
        <f>IF(ISERROR(VLOOKUP("Hybrid HIPS"&amp;"_"&amp;Z$4&amp;"_"&amp;$E28,'Turkus Index'!$A:$D,4,FALSE)),"NA",VLOOKUP("Hybrid HIPS"&amp;"_"&amp;Z$4&amp;"_"&amp;$E28,'Turkus Index'!$A:$D,4,FALSE))</f>
        <v>103</v>
      </c>
      <c r="AA28" s="2">
        <v>19</v>
      </c>
      <c r="AB28" s="2"/>
      <c r="AC28"/>
      <c r="AD28"/>
      <c r="AE28"/>
      <c r="AH28">
        <v>62</v>
      </c>
      <c r="AI28" s="69" t="s">
        <v>545</v>
      </c>
      <c r="AJ28" s="69"/>
      <c r="AK28" s="143">
        <v>400</v>
      </c>
      <c r="AL28" s="144"/>
      <c r="AM28" s="143">
        <v>399</v>
      </c>
      <c r="AN28" s="144"/>
      <c r="AO28" s="143">
        <v>398</v>
      </c>
      <c r="AP28" s="144"/>
      <c r="AQ28" s="143">
        <v>397</v>
      </c>
      <c r="AR28" s="144"/>
      <c r="AS28" s="143">
        <v>396</v>
      </c>
      <c r="AT28" s="144"/>
      <c r="AU28" s="143">
        <v>395</v>
      </c>
      <c r="AV28" s="144"/>
      <c r="AW28" s="143">
        <v>394</v>
      </c>
      <c r="AX28" s="144"/>
      <c r="AY28" s="143">
        <v>393</v>
      </c>
      <c r="AZ28" s="144"/>
      <c r="BA28" s="143">
        <v>392</v>
      </c>
      <c r="BB28" s="144"/>
      <c r="BC28" s="143">
        <v>391</v>
      </c>
      <c r="BD28" s="144"/>
      <c r="BE28" s="69" t="s">
        <v>545</v>
      </c>
      <c r="BF28" s="69"/>
      <c r="BG28"/>
      <c r="BH28"/>
      <c r="BI28"/>
      <c r="BJ28"/>
      <c r="BK28"/>
      <c r="BL28"/>
      <c r="BM28"/>
      <c r="BN28"/>
      <c r="BO28"/>
      <c r="BP28"/>
      <c r="BQ28"/>
      <c r="BR28"/>
      <c r="BS28"/>
      <c r="BT28" s="2"/>
      <c r="BU28" s="2">
        <v>19</v>
      </c>
      <c r="BV28" s="14" t="str">
        <f>IF(ISERROR(VLOOKUP("Hybrid HIPS"&amp;"_"&amp;BV$4&amp;"_"&amp;$E28,'Turkus Index'!$A:$D,4,FALSE)),"NA",VLOOKUP("Hybrid HIPS"&amp;"_"&amp;BV$4&amp;"_"&amp;$E28,'Turkus Index'!$A:$D,4,FALSE))</f>
        <v>NA</v>
      </c>
      <c r="BW28" s="14" t="str">
        <f>IF(ISERROR(VLOOKUP("Hybrid HIPS"&amp;"_"&amp;BW$4&amp;"_"&amp;$E28,'Turkus Index'!$A:$D,4,FALSE)),"NA",VLOOKUP("Hybrid HIPS"&amp;"_"&amp;BW$4&amp;"_"&amp;$E28,'Turkus Index'!$A:$D,4,FALSE))</f>
        <v>NA</v>
      </c>
      <c r="BX28" s="14" t="str">
        <f>IF(ISERROR(VLOOKUP("Hybrid HIPS"&amp;"_"&amp;BX$4&amp;"_"&amp;$E28,'Turkus Index'!$A:$D,4,FALSE)),"NA",VLOOKUP("Hybrid HIPS"&amp;"_"&amp;BX$4&amp;"_"&amp;$E28,'Turkus Index'!$A:$D,4,FALSE))</f>
        <v>NA</v>
      </c>
      <c r="BY28" s="14" t="str">
        <f>IF(ISERROR(VLOOKUP("Hybrid HIPS"&amp;"_"&amp;BY$4&amp;"_"&amp;$E28,'Turkus Index'!$A:$D,4,FALSE)),"NA",VLOOKUP("Hybrid HIPS"&amp;"_"&amp;BY$4&amp;"_"&amp;$E28,'Turkus Index'!$A:$D,4,FALSE))</f>
        <v>NA</v>
      </c>
      <c r="BZ28" s="14" t="str">
        <f>IF(ISERROR(VLOOKUP("Hybrid HIPS"&amp;"_"&amp;BZ$4&amp;"_"&amp;$E28,'Turkus Index'!$A:$D,4,FALSE)),"NA",VLOOKUP("Hybrid HIPS"&amp;"_"&amp;BZ$4&amp;"_"&amp;$E28,'Turkus Index'!$A:$D,4,FALSE))</f>
        <v>NA</v>
      </c>
      <c r="CA28" s="14" t="str">
        <f>IF(ISERROR(VLOOKUP("Hybrid HIPS"&amp;"_"&amp;CA$4&amp;"_"&amp;$E28,'Turkus Index'!$A:$D,4,FALSE)),"NA",VLOOKUP("Hybrid HIPS"&amp;"_"&amp;CA$4&amp;"_"&amp;$E28,'Turkus Index'!$A:$D,4,FALSE))</f>
        <v>NA</v>
      </c>
      <c r="CB28" s="14" t="str">
        <f>IF(ISERROR(VLOOKUP("Hybrid HIPS"&amp;"_"&amp;CB$4&amp;"_"&amp;$E28,'Turkus Index'!$A:$D,4,FALSE)),"NA",VLOOKUP("Hybrid HIPS"&amp;"_"&amp;CB$4&amp;"_"&amp;$E28,'Turkus Index'!$A:$D,4,FALSE))</f>
        <v>NA</v>
      </c>
      <c r="CC28" s="14" t="str">
        <f>IF(ISERROR(VLOOKUP("Hybrid HIPS"&amp;"_"&amp;CC$4&amp;"_"&amp;$E28,'Turkus Index'!$A:$D,4,FALSE)),"NA",VLOOKUP("Hybrid HIPS"&amp;"_"&amp;CC$4&amp;"_"&amp;$E28,'Turkus Index'!$A:$D,4,FALSE))</f>
        <v>NA</v>
      </c>
      <c r="CD28" s="14" t="str">
        <f>IF(ISERROR(VLOOKUP("Hybrid HIPS"&amp;"_"&amp;CD$4&amp;"_"&amp;$E28,'Turkus Index'!$A:$D,4,FALSE)),"NA",VLOOKUP("Hybrid HIPS"&amp;"_"&amp;CD$4&amp;"_"&amp;$E28,'Turkus Index'!$A:$D,4,FALSE))</f>
        <v>NA</v>
      </c>
      <c r="CE28" s="14" t="str">
        <f>IF(ISERROR(VLOOKUP("Hybrid HIPS"&amp;"_"&amp;CE$4&amp;"_"&amp;$E28,'Turkus Index'!$A:$D,4,FALSE)),"NA",VLOOKUP("Hybrid HIPS"&amp;"_"&amp;CE$4&amp;"_"&amp;$E28,'Turkus Index'!$A:$D,4,FALSE))</f>
        <v>NA</v>
      </c>
      <c r="CF28" s="14" t="str">
        <f>IF(ISERROR(VLOOKUP("Hybrid HIPS"&amp;"_"&amp;CF$4&amp;"_"&amp;$E28,'Turkus Index'!$A:$D,4,FALSE)),"NA",VLOOKUP("Hybrid HIPS"&amp;"_"&amp;CF$4&amp;"_"&amp;$E28,'Turkus Index'!$A:$D,4,FALSE))</f>
        <v>NA</v>
      </c>
      <c r="CG28" s="14" t="str">
        <f>IF(ISERROR(VLOOKUP("Hybrid HIPS"&amp;"_"&amp;CG$4&amp;"_"&amp;$E28,'Turkus Index'!$A:$D,4,FALSE)),"NA",VLOOKUP("Hybrid HIPS"&amp;"_"&amp;CG$4&amp;"_"&amp;$E28,'Turkus Index'!$A:$D,4,FALSE))</f>
        <v>NA</v>
      </c>
      <c r="CH28" s="14" t="str">
        <f>IF(ISERROR(VLOOKUP("Hybrid HIPS"&amp;"_"&amp;CH$4&amp;"_"&amp;$E28,'Turkus Index'!$A:$D,4,FALSE)),"NA",VLOOKUP("Hybrid HIPS"&amp;"_"&amp;CH$4&amp;"_"&amp;$E28,'Turkus Index'!$A:$D,4,FALSE))</f>
        <v>NA</v>
      </c>
      <c r="CI28" s="14" t="str">
        <f>IF(ISERROR(VLOOKUP("Hybrid HIPS"&amp;"_"&amp;CI$4&amp;"_"&amp;$E28,'Turkus Index'!$A:$D,4,FALSE)),"NA",VLOOKUP("Hybrid HIPS"&amp;"_"&amp;CI$4&amp;"_"&amp;$E28,'Turkus Index'!$A:$D,4,FALSE))</f>
        <v>NA</v>
      </c>
      <c r="CJ28" s="14" t="str">
        <f>IF(ISERROR(VLOOKUP("Hybrid HIPS"&amp;"_"&amp;CJ$4&amp;"_"&amp;$E28,'Turkus Index'!$A:$D,4,FALSE)),"NA",VLOOKUP("Hybrid HIPS"&amp;"_"&amp;CJ$4&amp;"_"&amp;$E28,'Turkus Index'!$A:$D,4,FALSE))</f>
        <v>NA</v>
      </c>
      <c r="CK28" s="14" t="str">
        <f>IF(ISERROR(VLOOKUP("Hybrid HIPS"&amp;"_"&amp;CK$4&amp;"_"&amp;$E28,'Turkus Index'!$A:$D,4,FALSE)),"NA",VLOOKUP("Hybrid HIPS"&amp;"_"&amp;CK$4&amp;"_"&amp;$E28,'Turkus Index'!$A:$D,4,FALSE))</f>
        <v>NA</v>
      </c>
      <c r="CL28" s="14" t="str">
        <f>IF(ISERROR(VLOOKUP("Hybrid HIPS"&amp;"_"&amp;CL$4&amp;"_"&amp;$E28,'Turkus Index'!$A:$D,4,FALSE)),"NA",VLOOKUP("Hybrid HIPS"&amp;"_"&amp;CL$4&amp;"_"&amp;$E28,'Turkus Index'!$A:$D,4,FALSE))</f>
        <v>NA</v>
      </c>
      <c r="CM28" s="14" t="str">
        <f>IF(ISERROR(VLOOKUP("Hybrid HIPS"&amp;"_"&amp;CM$4&amp;"_"&amp;$E28,'Turkus Index'!$A:$D,4,FALSE)),"NA",VLOOKUP("Hybrid HIPS"&amp;"_"&amp;CM$4&amp;"_"&amp;$E28,'Turkus Index'!$A:$D,4,FALSE))</f>
        <v>NA</v>
      </c>
      <c r="CN28" s="14" t="str">
        <f>IF(ISERROR(VLOOKUP("Hybrid HIPS"&amp;"_"&amp;CN$4&amp;"_"&amp;$E28,'Turkus Index'!$A:$D,4,FALSE)),"NA",VLOOKUP("Hybrid HIPS"&amp;"_"&amp;CN$4&amp;"_"&amp;$E28,'Turkus Index'!$A:$D,4,FALSE))</f>
        <v>NA</v>
      </c>
      <c r="CO28" s="14" t="str">
        <f t="shared" si="162"/>
        <v>20_19</v>
      </c>
      <c r="CP28" s="14" t="str">
        <f t="shared" si="162"/>
        <v>21_19</v>
      </c>
      <c r="CQ28" s="2">
        <v>19</v>
      </c>
      <c r="CR28" s="2"/>
      <c r="CS28"/>
      <c r="CT28"/>
      <c r="CU28"/>
      <c r="CX28">
        <v>62</v>
      </c>
      <c r="CY28" s="69" t="s">
        <v>545</v>
      </c>
      <c r="CZ28" s="69"/>
      <c r="DA28" s="136" t="str">
        <f t="shared" si="30"/>
        <v>2_62</v>
      </c>
      <c r="DB28" s="137"/>
      <c r="DC28" s="136" t="str">
        <f t="shared" si="183"/>
        <v>3_62</v>
      </c>
      <c r="DD28" s="137"/>
      <c r="DE28" s="136" t="str">
        <f t="shared" si="184"/>
        <v>4_62</v>
      </c>
      <c r="DF28" s="137"/>
      <c r="DG28" s="136" t="str">
        <f t="shared" si="185"/>
        <v>5_62</v>
      </c>
      <c r="DH28" s="137"/>
      <c r="DI28" s="136" t="str">
        <f t="shared" si="186"/>
        <v>6_62</v>
      </c>
      <c r="DJ28" s="137"/>
      <c r="DK28" s="136" t="str">
        <f t="shared" si="187"/>
        <v>7_62</v>
      </c>
      <c r="DL28" s="137"/>
      <c r="DM28" s="136" t="str">
        <f t="shared" si="188"/>
        <v>8_62</v>
      </c>
      <c r="DN28" s="137"/>
      <c r="DO28" s="136" t="str">
        <f t="shared" si="189"/>
        <v>9_62</v>
      </c>
      <c r="DP28" s="137"/>
      <c r="DQ28" s="136" t="str">
        <f t="shared" si="190"/>
        <v>10_62</v>
      </c>
      <c r="DR28" s="137"/>
      <c r="DS28" s="136" t="str">
        <f t="shared" si="191"/>
        <v>11_62</v>
      </c>
      <c r="DT28" s="137"/>
      <c r="DY28" s="2"/>
      <c r="DZ28" s="2">
        <v>19</v>
      </c>
      <c r="EA28" s="14" t="str">
        <f>IF(BV28="NA","",VLOOKUP(BV28,'[1]Missouri Vall Determining Order'!$V:$Z,6,FALSE))</f>
        <v/>
      </c>
      <c r="EB28" s="14" t="str">
        <f>IF(BW28="NA","",VLOOKUP(BW28,'[1]Missouri Vall Determining Order'!$V:$Z,6,FALSE))</f>
        <v/>
      </c>
      <c r="EC28" s="14" t="str">
        <f>IF(BX28="NA","",VLOOKUP(BX28,'[1]Missouri Vall Determining Order'!$V:$Z,6,FALSE))</f>
        <v/>
      </c>
      <c r="ED28" s="14" t="str">
        <f>IF(BY28="NA","",VLOOKUP(BY28,'[1]Missouri Vall Determining Order'!$V:$Z,6,FALSE))</f>
        <v/>
      </c>
      <c r="EE28" s="14" t="str">
        <f>IF(BZ28="NA","",VLOOKUP(BZ28,'[1]Missouri Vall Determining Order'!$V:$Z,6,FALSE))</f>
        <v/>
      </c>
      <c r="EF28" s="14" t="str">
        <f>IF(CA28="NA","",VLOOKUP(CA28,'[1]Missouri Vall Determining Order'!$V:$Z,6,FALSE))</f>
        <v/>
      </c>
      <c r="EG28" s="14" t="str">
        <f>IF(CB28="NA","",VLOOKUP(CB28,'[1]Missouri Vall Determining Order'!$V:$Z,6,FALSE))</f>
        <v/>
      </c>
      <c r="EH28" s="14" t="str">
        <f>IF(CC28="NA","",VLOOKUP(CC28,'[1]Missouri Vall Determining Order'!$V:$Z,6,FALSE))</f>
        <v/>
      </c>
      <c r="EI28" s="14" t="str">
        <f>IF(CD28="NA","",VLOOKUP(CD28,'[1]Missouri Vall Determining Order'!$V:$Z,6,FALSE))</f>
        <v/>
      </c>
      <c r="EJ28" s="14" t="str">
        <f>IF(CE28="NA","",VLOOKUP(CE28,'[1]Missouri Vall Determining Order'!$V:$Z,6,FALSE))</f>
        <v/>
      </c>
      <c r="EK28" s="14" t="str">
        <f>IF(CF28="NA","",VLOOKUP(CF28,'[1]Missouri Vall Determining Order'!$V:$Z,6,FALSE))</f>
        <v/>
      </c>
      <c r="EL28" s="14" t="str">
        <f>IF(CG28="NA","",VLOOKUP(CG28,'[1]Missouri Vall Determining Order'!$V:$Z,6,FALSE))</f>
        <v/>
      </c>
      <c r="EM28" s="14" t="str">
        <f>IF(CH28="NA","",VLOOKUP(CH28,'[1]Missouri Vall Determining Order'!$V:$Z,6,FALSE))</f>
        <v/>
      </c>
      <c r="EN28" s="14" t="str">
        <f>IF(CI28="NA","",VLOOKUP(CI28,'[1]Missouri Vall Determining Order'!$V:$Z,6,FALSE))</f>
        <v/>
      </c>
      <c r="EO28" s="14" t="str">
        <f>IF(CJ28="NA","",VLOOKUP(CJ28,'[1]Missouri Vall Determining Order'!$V:$Z,6,FALSE))</f>
        <v/>
      </c>
      <c r="EP28" s="14" t="str">
        <f>IF(CK28="NA","",VLOOKUP(CK28,'[1]Missouri Vall Determining Order'!$V:$Z,6,FALSE))</f>
        <v/>
      </c>
      <c r="EQ28" s="14" t="str">
        <f>IF(CL28="NA","",VLOOKUP(CL28,'[1]Missouri Vall Determining Order'!$V:$Z,6,FALSE))</f>
        <v/>
      </c>
      <c r="ER28" s="14" t="str">
        <f>IF(CM28="NA","",VLOOKUP(CM28,'[1]Missouri Vall Determining Order'!$V:$Z,6,FALSE))</f>
        <v/>
      </c>
      <c r="ES28" s="14" t="str">
        <f>IF(CN28="NA","",VLOOKUP(CN28,'[1]Missouri Vall Determining Order'!$V:$Z,6,FALSE))</f>
        <v/>
      </c>
      <c r="ET28" s="14">
        <v>11</v>
      </c>
      <c r="EU28" s="14">
        <v>11</v>
      </c>
      <c r="EV28" s="2">
        <v>19</v>
      </c>
      <c r="EW28" s="2"/>
      <c r="EX28"/>
      <c r="EY28"/>
      <c r="EZ28" s="2"/>
      <c r="FA28" s="2">
        <v>19</v>
      </c>
      <c r="FB28" s="14" t="s">
        <v>629</v>
      </c>
      <c r="FC28" s="14" t="s">
        <v>629</v>
      </c>
      <c r="FD28" s="14" t="s">
        <v>629</v>
      </c>
      <c r="FE28" s="14" t="s">
        <v>629</v>
      </c>
      <c r="FF28" s="14" t="s">
        <v>629</v>
      </c>
      <c r="FG28" s="14" t="s">
        <v>629</v>
      </c>
      <c r="FH28" s="14" t="s">
        <v>629</v>
      </c>
      <c r="FI28" s="14" t="s">
        <v>629</v>
      </c>
      <c r="FJ28" s="14" t="s">
        <v>629</v>
      </c>
      <c r="FK28" s="14" t="s">
        <v>629</v>
      </c>
      <c r="FL28" s="14" t="s">
        <v>629</v>
      </c>
      <c r="FM28" s="14" t="s">
        <v>629</v>
      </c>
      <c r="FN28" s="14" t="s">
        <v>629</v>
      </c>
      <c r="FO28" s="14" t="s">
        <v>629</v>
      </c>
      <c r="FP28" s="14" t="s">
        <v>629</v>
      </c>
      <c r="FQ28" s="14" t="s">
        <v>629</v>
      </c>
      <c r="FR28" s="14" t="s">
        <v>629</v>
      </c>
      <c r="FS28" s="14" t="s">
        <v>629</v>
      </c>
      <c r="FT28" s="14" t="s">
        <v>629</v>
      </c>
      <c r="FU28" s="14">
        <v>19</v>
      </c>
      <c r="FV28" s="14">
        <v>20</v>
      </c>
      <c r="FW28" s="2">
        <v>19</v>
      </c>
      <c r="FX28" s="2"/>
      <c r="FY28"/>
      <c r="GB28">
        <v>62</v>
      </c>
      <c r="GC28" s="69" t="s">
        <v>545</v>
      </c>
      <c r="GD28" s="69"/>
      <c r="GE28" s="136">
        <v>22</v>
      </c>
      <c r="GF28" s="137"/>
      <c r="GG28" s="136">
        <f t="shared" si="11"/>
        <v>23</v>
      </c>
      <c r="GH28" s="137"/>
      <c r="GI28" s="136">
        <f t="shared" si="12"/>
        <v>24</v>
      </c>
      <c r="GJ28" s="137"/>
      <c r="GK28" s="136">
        <f t="shared" si="13"/>
        <v>25</v>
      </c>
      <c r="GL28" s="137"/>
      <c r="GM28" s="136">
        <f t="shared" si="14"/>
        <v>26</v>
      </c>
      <c r="GN28" s="137"/>
      <c r="GO28" s="136">
        <f t="shared" si="15"/>
        <v>27</v>
      </c>
      <c r="GP28" s="137"/>
      <c r="GQ28" s="136">
        <f t="shared" si="16"/>
        <v>28</v>
      </c>
      <c r="GR28" s="137"/>
      <c r="GS28" s="136">
        <f t="shared" si="17"/>
        <v>29</v>
      </c>
      <c r="GT28" s="137"/>
      <c r="GU28" s="136">
        <f t="shared" si="18"/>
        <v>30</v>
      </c>
      <c r="GV28" s="137"/>
      <c r="GW28" s="136">
        <f t="shared" si="19"/>
        <v>31</v>
      </c>
      <c r="GX28" s="137"/>
      <c r="HF28">
        <v>62</v>
      </c>
      <c r="HG28" s="69" t="s">
        <v>545</v>
      </c>
      <c r="HH28" s="69"/>
      <c r="HI28" s="136">
        <v>60</v>
      </c>
      <c r="HJ28" s="137"/>
      <c r="HK28" s="136">
        <v>60</v>
      </c>
      <c r="HL28" s="137"/>
      <c r="HM28" s="136">
        <v>60</v>
      </c>
      <c r="HN28" s="137"/>
      <c r="HO28" s="136">
        <v>60</v>
      </c>
      <c r="HP28" s="137"/>
      <c r="HQ28" s="136">
        <v>60</v>
      </c>
      <c r="HR28" s="137"/>
      <c r="HS28" s="136">
        <v>60</v>
      </c>
      <c r="HT28" s="137"/>
      <c r="HU28" s="136">
        <v>60</v>
      </c>
      <c r="HV28" s="137"/>
      <c r="HW28" s="136">
        <v>60</v>
      </c>
      <c r="HX28" s="137"/>
      <c r="HY28" s="136">
        <v>60</v>
      </c>
      <c r="HZ28" s="137"/>
      <c r="IA28" s="136">
        <v>60</v>
      </c>
      <c r="IB28" s="137"/>
      <c r="IC28" t="str">
        <f t="shared" si="31"/>
        <v>Same</v>
      </c>
      <c r="IJ28" s="2"/>
      <c r="IK28" s="2">
        <v>19</v>
      </c>
      <c r="IL28" s="14" t="str">
        <f>IF(ISERROR(VLOOKUP("Hybrid HIPS_"&amp;IL$4&amp;"_"&amp;$IK28,'Turkus Index'!$A:$D,4,FALSE)),"",VLOOKUP("Hybrid HIPS_"&amp;IL$4&amp;"_"&amp;$IK28,'Turkus Index'!$A:$D,4,FALSE))</f>
        <v/>
      </c>
      <c r="IM28" s="14" t="str">
        <f>IF(ISERROR(VLOOKUP("Hybrid HIPS_"&amp;IM$4&amp;"_"&amp;$IK28,'Turkus Index'!$A:$D,4,FALSE)),"",VLOOKUP("Hybrid HIPS_"&amp;IM$4&amp;"_"&amp;$IK28,'Turkus Index'!$A:$D,4,FALSE))</f>
        <v/>
      </c>
      <c r="IN28" s="14" t="str">
        <f>IF(ISERROR(VLOOKUP("Hybrid HIPS_"&amp;IN$4&amp;"_"&amp;$IK28,'Turkus Index'!$A:$D,4,FALSE)),"",VLOOKUP("Hybrid HIPS_"&amp;IN$4&amp;"_"&amp;$IK28,'Turkus Index'!$A:$D,4,FALSE))</f>
        <v/>
      </c>
      <c r="IO28" s="14" t="str">
        <f>IF(ISERROR(VLOOKUP("Hybrid HIPS_"&amp;IO$4&amp;"_"&amp;$IK28,'Turkus Index'!$A:$D,4,FALSE)),"",VLOOKUP("Hybrid HIPS_"&amp;IO$4&amp;"_"&amp;$IK28,'Turkus Index'!$A:$D,4,FALSE))</f>
        <v/>
      </c>
      <c r="IP28" s="14" t="str">
        <f>IF(ISERROR(VLOOKUP("Hybrid HIPS_"&amp;IP$4&amp;"_"&amp;$IK28,'Turkus Index'!$A:$D,4,FALSE)),"",VLOOKUP("Hybrid HIPS_"&amp;IP$4&amp;"_"&amp;$IK28,'Turkus Index'!$A:$D,4,FALSE))</f>
        <v/>
      </c>
      <c r="IQ28" s="14" t="str">
        <f>IF(ISERROR(VLOOKUP("Hybrid HIPS_"&amp;IQ$4&amp;"_"&amp;$IK28,'Turkus Index'!$A:$D,4,FALSE)),"",VLOOKUP("Hybrid HIPS_"&amp;IQ$4&amp;"_"&amp;$IK28,'Turkus Index'!$A:$D,4,FALSE))</f>
        <v/>
      </c>
      <c r="IR28" s="14" t="str">
        <f>IF(ISERROR(VLOOKUP("Hybrid HIPS_"&amp;IR$4&amp;"_"&amp;$IK28,'Turkus Index'!$A:$D,4,FALSE)),"",VLOOKUP("Hybrid HIPS_"&amp;IR$4&amp;"_"&amp;$IK28,'Turkus Index'!$A:$D,4,FALSE))</f>
        <v/>
      </c>
      <c r="IS28" s="14" t="str">
        <f>IF(ISERROR(VLOOKUP("Hybrid HIPS_"&amp;IS$4&amp;"_"&amp;$IK28,'Turkus Index'!$A:$D,4,FALSE)),"",VLOOKUP("Hybrid HIPS_"&amp;IS$4&amp;"_"&amp;$IK28,'Turkus Index'!$A:$D,4,FALSE))</f>
        <v/>
      </c>
      <c r="IT28" s="14" t="str">
        <f>IF(ISERROR(VLOOKUP("Hybrid HIPS_"&amp;IT$4&amp;"_"&amp;$IK28,'Turkus Index'!$A:$D,4,FALSE)),"",VLOOKUP("Hybrid HIPS_"&amp;IT$4&amp;"_"&amp;$IK28,'Turkus Index'!$A:$D,4,FALSE))</f>
        <v/>
      </c>
      <c r="IU28" s="14" t="str">
        <f>IF(ISERROR(VLOOKUP("Hybrid HIPS_"&amp;IU$4&amp;"_"&amp;$IK28,'Turkus Index'!$A:$D,4,FALSE)),"",VLOOKUP("Hybrid HIPS_"&amp;IU$4&amp;"_"&amp;$IK28,'Turkus Index'!$A:$D,4,FALSE))</f>
        <v/>
      </c>
      <c r="IV28" s="14" t="str">
        <f>IF(ISERROR(VLOOKUP("Hybrid HIPS_"&amp;IV$4&amp;"_"&amp;$IK28,'Turkus Index'!$A:$D,4,FALSE)),"",VLOOKUP("Hybrid HIPS_"&amp;IV$4&amp;"_"&amp;$IK28,'Turkus Index'!$A:$D,4,FALSE))</f>
        <v/>
      </c>
      <c r="IW28" s="14" t="str">
        <f>IF(ISERROR(VLOOKUP("Hybrid HIPS_"&amp;IW$4&amp;"_"&amp;$IK28,'Turkus Index'!$A:$D,4,FALSE)),"",VLOOKUP("Hybrid HIPS_"&amp;IW$4&amp;"_"&amp;$IK28,'Turkus Index'!$A:$D,4,FALSE))</f>
        <v/>
      </c>
      <c r="IX28" s="14" t="str">
        <f>IF(ISERROR(VLOOKUP("Hybrid HIPS_"&amp;IX$4&amp;"_"&amp;$IK28,'Turkus Index'!$A:$D,4,FALSE)),"",VLOOKUP("Hybrid HIPS_"&amp;IX$4&amp;"_"&amp;$IK28,'Turkus Index'!$A:$D,4,FALSE))</f>
        <v/>
      </c>
      <c r="IY28" s="14" t="str">
        <f>IF(ISERROR(VLOOKUP("Hybrid HIPS_"&amp;IY$4&amp;"_"&amp;$IK28,'Turkus Index'!$A:$D,4,FALSE)),"",VLOOKUP("Hybrid HIPS_"&amp;IY$4&amp;"_"&amp;$IK28,'Turkus Index'!$A:$D,4,FALSE))</f>
        <v/>
      </c>
      <c r="IZ28" s="14" t="str">
        <f>IF(ISERROR(VLOOKUP("Hybrid HIPS_"&amp;IZ$4&amp;"_"&amp;$IK28,'Turkus Index'!$A:$D,4,FALSE)),"",VLOOKUP("Hybrid HIPS_"&amp;IZ$4&amp;"_"&amp;$IK28,'Turkus Index'!$A:$D,4,FALSE))</f>
        <v/>
      </c>
      <c r="JA28" s="14" t="str">
        <f>IF(ISERROR(VLOOKUP("Hybrid HIPS_"&amp;JA$4&amp;"_"&amp;$IK28,'Turkus Index'!$A:$D,4,FALSE)),"",VLOOKUP("Hybrid HIPS_"&amp;JA$4&amp;"_"&amp;$IK28,'Turkus Index'!$A:$D,4,FALSE))</f>
        <v/>
      </c>
      <c r="JB28" s="14" t="str">
        <f>IF(ISERROR(VLOOKUP("Hybrid HIPS_"&amp;JB$4&amp;"_"&amp;$IK28,'Turkus Index'!$A:$D,4,FALSE)),"",VLOOKUP("Hybrid HIPS_"&amp;JB$4&amp;"_"&amp;$IK28,'Turkus Index'!$A:$D,4,FALSE))</f>
        <v/>
      </c>
      <c r="JC28" s="14" t="str">
        <f>IF(ISERROR(VLOOKUP("Hybrid HIPS_"&amp;JC$4&amp;"_"&amp;$IK28,'Turkus Index'!$A:$D,4,FALSE)),"",VLOOKUP("Hybrid HIPS_"&amp;JC$4&amp;"_"&amp;$IK28,'Turkus Index'!$A:$D,4,FALSE))</f>
        <v/>
      </c>
      <c r="JD28" s="14" t="str">
        <f>IF(ISERROR(VLOOKUP("Hybrid HIPS_"&amp;JD$4&amp;"_"&amp;$IK28,'Turkus Index'!$A:$D,4,FALSE)),"",VLOOKUP("Hybrid HIPS_"&amp;JD$4&amp;"_"&amp;$IK28,'Turkus Index'!$A:$D,4,FALSE))</f>
        <v/>
      </c>
      <c r="JE28" s="14">
        <f>IF(ISERROR(VLOOKUP("Hybrid HIPS_"&amp;JE$4&amp;"_"&amp;$IK28,'Turkus Index'!$A:$D,4,FALSE)),"",VLOOKUP("Hybrid HIPS_"&amp;JE$4&amp;"_"&amp;$IK28,'Turkus Index'!$A:$D,4,FALSE))</f>
        <v>104</v>
      </c>
      <c r="JF28" s="14">
        <f>IF(ISERROR(VLOOKUP("Hybrid HIPS_"&amp;JF$4&amp;"_"&amp;$IK28,'Turkus Index'!$A:$D,4,FALSE)),"",VLOOKUP("Hybrid HIPS_"&amp;JF$4&amp;"_"&amp;$IK28,'Turkus Index'!$A:$D,4,FALSE))</f>
        <v>103</v>
      </c>
      <c r="JG28" s="2">
        <v>19</v>
      </c>
      <c r="JH28" s="2"/>
      <c r="JI28"/>
      <c r="JL28">
        <v>62</v>
      </c>
      <c r="JM28" s="69" t="s">
        <v>545</v>
      </c>
      <c r="JN28" s="69"/>
      <c r="JO28" s="136">
        <f>IF(ISERROR(VLOOKUP("Inbred HIPS_"&amp;JO$4&amp;"_"&amp;$JL28,'Turkus Index'!$A:$D,4,FALSE)),"",VLOOKUP("inbred HIPS_"&amp;JO$4&amp;"_"&amp;$JL28,'Turkus Index'!$A:$D,4,FALSE))</f>
        <v>400</v>
      </c>
      <c r="JP28" s="137"/>
      <c r="JQ28" s="136">
        <f>IF(ISERROR(VLOOKUP("Inbred HIPS_"&amp;JQ$4&amp;"_"&amp;$JL28,'Turkus Index'!$A:$D,4,FALSE)),"",VLOOKUP("inbred HIPS_"&amp;JQ$4&amp;"_"&amp;$JL28,'Turkus Index'!$A:$D,4,FALSE))</f>
        <v>399</v>
      </c>
      <c r="JR28" s="137"/>
      <c r="JS28" s="136">
        <f>IF(ISERROR(VLOOKUP("Inbred HIPS_"&amp;JS$4&amp;"_"&amp;$JL28,'Turkus Index'!$A:$D,4,FALSE)),"",VLOOKUP("inbred HIPS_"&amp;JS$4&amp;"_"&amp;$JL28,'Turkus Index'!$A:$D,4,FALSE))</f>
        <v>398</v>
      </c>
      <c r="JT28" s="137"/>
      <c r="JU28" s="136">
        <f>IF(ISERROR(VLOOKUP("Inbred HIPS_"&amp;JU$4&amp;"_"&amp;$JL28,'Turkus Index'!$A:$D,4,FALSE)),"",VLOOKUP("inbred HIPS_"&amp;JU$4&amp;"_"&amp;$JL28,'Turkus Index'!$A:$D,4,FALSE))</f>
        <v>397</v>
      </c>
      <c r="JV28" s="137"/>
      <c r="JW28" s="136">
        <f>IF(ISERROR(VLOOKUP("Inbred HIPS_"&amp;JW$4&amp;"_"&amp;$JL28,'Turkus Index'!$A:$D,4,FALSE)),"",VLOOKUP("inbred HIPS_"&amp;JW$4&amp;"_"&amp;$JL28,'Turkus Index'!$A:$D,4,FALSE))</f>
        <v>396</v>
      </c>
      <c r="JX28" s="137"/>
      <c r="JY28" s="136">
        <f>IF(ISERROR(VLOOKUP("Inbred HIPS_"&amp;JY$4&amp;"_"&amp;$JL28,'Turkus Index'!$A:$D,4,FALSE)),"",VLOOKUP("inbred HIPS_"&amp;JY$4&amp;"_"&amp;$JL28,'Turkus Index'!$A:$D,4,FALSE))</f>
        <v>395</v>
      </c>
      <c r="JZ28" s="137"/>
      <c r="KA28" s="136">
        <f>IF(ISERROR(VLOOKUP("Inbred HIPS_"&amp;KA$4&amp;"_"&amp;$JL28,'Turkus Index'!$A:$D,4,FALSE)),"",VLOOKUP("inbred HIPS_"&amp;KA$4&amp;"_"&amp;$JL28,'Turkus Index'!$A:$D,4,FALSE))</f>
        <v>394</v>
      </c>
      <c r="KB28" s="137"/>
      <c r="KC28" s="136">
        <f>IF(ISERROR(VLOOKUP("Inbred HIPS_"&amp;KC$4&amp;"_"&amp;$JL28,'Turkus Index'!$A:$D,4,FALSE)),"",VLOOKUP("inbred HIPS_"&amp;KC$4&amp;"_"&amp;$JL28,'Turkus Index'!$A:$D,4,FALSE))</f>
        <v>393</v>
      </c>
      <c r="KD28" s="137"/>
      <c r="KE28" s="136">
        <f>IF(ISERROR(VLOOKUP("Inbred HIPS_"&amp;KE$4&amp;"_"&amp;$JL28,'Turkus Index'!$A:$D,4,FALSE)),"",VLOOKUP("inbred HIPS_"&amp;KE$4&amp;"_"&amp;$JL28,'Turkus Index'!$A:$D,4,FALSE))</f>
        <v>392</v>
      </c>
      <c r="KF28" s="137"/>
      <c r="KG28" s="136">
        <f>IF(ISERROR(VLOOKUP("Inbred HIPS_"&amp;KG$4&amp;"_"&amp;$JL28,'Turkus Index'!$A:$D,4,FALSE)),"",VLOOKUP("inbred HIPS_"&amp;KG$4&amp;"_"&amp;$JL28,'Turkus Index'!$A:$D,4,FALSE))</f>
        <v>391</v>
      </c>
      <c r="KH28" s="137"/>
      <c r="KM28" s="2"/>
      <c r="KN28" s="2">
        <v>19</v>
      </c>
      <c r="KO28" s="14" t="str">
        <f>IF(ISERROR(VLOOKUP("Hybrid HIPS_"&amp;KO$4&amp;"_"&amp;$KN28,'[1]Missouri Valley Hybrid HIPS'!$A:$P,15,FALSE)),"",VLOOKUP("Hybrid HIPS_"&amp;KO$4&amp;"_"&amp;$KN28,'[1]Missouri Valley Hybrid HIPS'!$A:$P,15,FALSE))</f>
        <v/>
      </c>
      <c r="KP28" s="14" t="str">
        <f>IF(ISERROR(VLOOKUP("Hybrid HIPS_"&amp;KP$4&amp;"_"&amp;$KN28,'[1]Missouri Valley Hybrid HIPS'!$A:$P,15,FALSE)),"",VLOOKUP("Hybrid HIPS_"&amp;KP$4&amp;"_"&amp;$KN28,'[1]Missouri Valley Hybrid HIPS'!$A:$P,15,FALSE))</f>
        <v/>
      </c>
      <c r="KQ28" s="14" t="str">
        <f>IF(ISERROR(VLOOKUP("Hybrid HIPS_"&amp;KQ$4&amp;"_"&amp;$KN28,'[1]Missouri Valley Hybrid HIPS'!$A:$P,15,FALSE)),"",VLOOKUP("Hybrid HIPS_"&amp;KQ$4&amp;"_"&amp;$KN28,'[1]Missouri Valley Hybrid HIPS'!$A:$P,15,FALSE))</f>
        <v/>
      </c>
      <c r="KR28" s="14" t="str">
        <f>IF(ISERROR(VLOOKUP("Hybrid HIPS_"&amp;KR$4&amp;"_"&amp;$KN28,'[1]Missouri Valley Hybrid HIPS'!$A:$P,15,FALSE)),"",VLOOKUP("Hybrid HIPS_"&amp;KR$4&amp;"_"&amp;$KN28,'[1]Missouri Valley Hybrid HIPS'!$A:$P,15,FALSE))</f>
        <v/>
      </c>
      <c r="KS28" s="14" t="str">
        <f>IF(ISERROR(VLOOKUP("Hybrid HIPS_"&amp;KS$4&amp;"_"&amp;$KN28,'[1]Missouri Valley Hybrid HIPS'!$A:$P,15,FALSE)),"",VLOOKUP("Hybrid HIPS_"&amp;KS$4&amp;"_"&amp;$KN28,'[1]Missouri Valley Hybrid HIPS'!$A:$P,15,FALSE))</f>
        <v/>
      </c>
      <c r="KT28" s="14" t="str">
        <f>IF(ISERROR(VLOOKUP("Hybrid HIPS_"&amp;KT$4&amp;"_"&amp;$KN28,'[1]Missouri Valley Hybrid HIPS'!$A:$P,15,FALSE)),"",VLOOKUP("Hybrid HIPS_"&amp;KT$4&amp;"_"&amp;$KN28,'[1]Missouri Valley Hybrid HIPS'!$A:$P,15,FALSE))</f>
        <v/>
      </c>
      <c r="KU28" s="14" t="str">
        <f>IF(ISERROR(VLOOKUP("Hybrid HIPS_"&amp;KU$4&amp;"_"&amp;$KN28,'[1]Missouri Valley Hybrid HIPS'!$A:$P,15,FALSE)),"",VLOOKUP("Hybrid HIPS_"&amp;KU$4&amp;"_"&amp;$KN28,'[1]Missouri Valley Hybrid HIPS'!$A:$P,15,FALSE))</f>
        <v/>
      </c>
      <c r="KV28" s="14" t="str">
        <f>IF(ISERROR(VLOOKUP("Hybrid HIPS_"&amp;KV$4&amp;"_"&amp;$KN28,'[1]Missouri Valley Hybrid HIPS'!$A:$P,15,FALSE)),"",VLOOKUP("Hybrid HIPS_"&amp;KV$4&amp;"_"&amp;$KN28,'[1]Missouri Valley Hybrid HIPS'!$A:$P,15,FALSE))</f>
        <v/>
      </c>
      <c r="KW28" s="14" t="str">
        <f>IF(ISERROR(VLOOKUP("Hybrid HIPS_"&amp;KW$4&amp;"_"&amp;$KN28,'[1]Missouri Valley Hybrid HIPS'!$A:$P,15,FALSE)),"",VLOOKUP("Hybrid HIPS_"&amp;KW$4&amp;"_"&amp;$KN28,'[1]Missouri Valley Hybrid HIPS'!$A:$P,15,FALSE))</f>
        <v/>
      </c>
      <c r="KX28" s="14" t="str">
        <f>IF(ISERROR(VLOOKUP("Hybrid HIPS_"&amp;KX$4&amp;"_"&amp;$KN28,'[1]Missouri Valley Hybrid HIPS'!$A:$P,15,FALSE)),"",VLOOKUP("Hybrid HIPS_"&amp;KX$4&amp;"_"&amp;$KN28,'[1]Missouri Valley Hybrid HIPS'!$A:$P,15,FALSE))</f>
        <v/>
      </c>
      <c r="KY28" s="14" t="str">
        <f>IF(ISERROR(VLOOKUP("Hybrid HIPS_"&amp;KY$4&amp;"_"&amp;$KN28,'[1]Missouri Valley Hybrid HIPS'!$A:$P,15,FALSE)),"",VLOOKUP("Hybrid HIPS_"&amp;KY$4&amp;"_"&amp;$KN28,'[1]Missouri Valley Hybrid HIPS'!$A:$P,15,FALSE))</f>
        <v/>
      </c>
      <c r="KZ28" s="14" t="str">
        <f>IF(ISERROR(VLOOKUP("Hybrid HIPS_"&amp;KZ$4&amp;"_"&amp;$KN28,'[1]Missouri Valley Hybrid HIPS'!$A:$P,15,FALSE)),"",VLOOKUP("Hybrid HIPS_"&amp;KZ$4&amp;"_"&amp;$KN28,'[1]Missouri Valley Hybrid HIPS'!$A:$P,15,FALSE))</f>
        <v/>
      </c>
      <c r="LA28" s="14" t="str">
        <f>IF(ISERROR(VLOOKUP("Hybrid HIPS_"&amp;LA$4&amp;"_"&amp;$KN28,'[1]Missouri Valley Hybrid HIPS'!$A:$P,15,FALSE)),"",VLOOKUP("Hybrid HIPS_"&amp;LA$4&amp;"_"&amp;$KN28,'[1]Missouri Valley Hybrid HIPS'!$A:$P,15,FALSE))</f>
        <v/>
      </c>
      <c r="LB28" s="14" t="str">
        <f>IF(ISERROR(VLOOKUP("Hybrid HIPS_"&amp;LB$4&amp;"_"&amp;$KN28,'[1]Missouri Valley Hybrid HIPS'!$A:$P,15,FALSE)),"",VLOOKUP("Hybrid HIPS_"&amp;LB$4&amp;"_"&amp;$KN28,'[1]Missouri Valley Hybrid HIPS'!$A:$P,15,FALSE))</f>
        <v/>
      </c>
      <c r="LC28" s="14" t="str">
        <f>IF(ISERROR(VLOOKUP("Hybrid HIPS_"&amp;LC$4&amp;"_"&amp;$KN28,'[1]Missouri Valley Hybrid HIPS'!$A:$P,15,FALSE)),"",VLOOKUP("Hybrid HIPS_"&amp;LC$4&amp;"_"&amp;$KN28,'[1]Missouri Valley Hybrid HIPS'!$A:$P,15,FALSE))</f>
        <v/>
      </c>
      <c r="LD28" s="14" t="str">
        <f>IF(ISERROR(VLOOKUP("Hybrid HIPS_"&amp;LD$4&amp;"_"&amp;$KN28,'[1]Missouri Valley Hybrid HIPS'!$A:$P,15,FALSE)),"",VLOOKUP("Hybrid HIPS_"&amp;LD$4&amp;"_"&amp;$KN28,'[1]Missouri Valley Hybrid HIPS'!$A:$P,15,FALSE))</f>
        <v/>
      </c>
      <c r="LE28" s="14" t="str">
        <f>IF(ISERROR(VLOOKUP("Hybrid HIPS_"&amp;LE$4&amp;"_"&amp;$KN28,'[1]Missouri Valley Hybrid HIPS'!$A:$P,15,FALSE)),"",VLOOKUP("Hybrid HIPS_"&amp;LE$4&amp;"_"&amp;$KN28,'[1]Missouri Valley Hybrid HIPS'!$A:$P,15,FALSE))</f>
        <v/>
      </c>
      <c r="LF28" s="14" t="str">
        <f>IF(ISERROR(VLOOKUP("Hybrid HIPS_"&amp;LF$4&amp;"_"&amp;$KN28,'[1]Missouri Valley Hybrid HIPS'!$A:$P,15,FALSE)),"",VLOOKUP("Hybrid HIPS_"&amp;LF$4&amp;"_"&amp;$KN28,'[1]Missouri Valley Hybrid HIPS'!$A:$P,15,FALSE))</f>
        <v/>
      </c>
      <c r="LG28" s="14" t="str">
        <f>IF(ISERROR(VLOOKUP("Hybrid HIPS_"&amp;LG$4&amp;"_"&amp;$KN28,'[1]Missouri Valley Hybrid HIPS'!$A:$P,15,FALSE)),"",VLOOKUP("Hybrid HIPS_"&amp;LG$4&amp;"_"&amp;$KN28,'[1]Missouri Valley Hybrid HIPS'!$A:$P,15,FALSE))</f>
        <v/>
      </c>
      <c r="LH28" s="14">
        <f>IF(ISERROR(VLOOKUP("Hybrid HIPS_"&amp;LH$4&amp;"_"&amp;$KN28,'[1]Missouri Valley Hybrid HIPS'!$A:$P,15,FALSE)),"",VLOOKUP("Hybrid HIPS_"&amp;LH$4&amp;"_"&amp;$KN28,'[1]Missouri Valley Hybrid HIPS'!$A:$P,15,FALSE))</f>
        <v>1744176</v>
      </c>
      <c r="LI28" s="14">
        <f>IF(ISERROR(VLOOKUP("Hybrid HIPS_"&amp;LI$4&amp;"_"&amp;$KN28,'[1]Missouri Valley Hybrid HIPS'!$A:$P,15,FALSE)),"",VLOOKUP("Hybrid HIPS_"&amp;LI$4&amp;"_"&amp;$KN28,'[1]Missouri Valley Hybrid HIPS'!$A:$P,15,FALSE))</f>
        <v>1744172</v>
      </c>
      <c r="LJ28" s="2">
        <v>19</v>
      </c>
      <c r="LK28" s="2"/>
      <c r="LL28"/>
      <c r="LO28">
        <v>62</v>
      </c>
      <c r="LP28" s="69"/>
      <c r="LQ28" s="69"/>
      <c r="LR28" s="136">
        <f>IF(ISERROR(VLOOKUP("Inbred HIPS_"&amp;LR$4&amp;"_"&amp;$LO28,'[1]Missouri Valley Inbred HIPS'!$A:$P,15,FALSE)),"",VLOOKUP("Inbred HIPS_"&amp;LR$4&amp;"_"&amp;$LO28,'[1]Missouri Valley Inbred HIPS'!$A:$P,15,FALSE))</f>
        <v>1729521</v>
      </c>
      <c r="LS28" s="137"/>
      <c r="LT28" s="136">
        <f>IF(ISERROR(VLOOKUP("Inbred HIPS_"&amp;LT$4&amp;"_"&amp;$LO28,'[1]Missouri Valley Inbred HIPS'!$A:$P,15,FALSE)),"",VLOOKUP("Inbred HIPS_"&amp;LT$4&amp;"_"&amp;$LO28,'[1]Missouri Valley Inbred HIPS'!$A:$P,15,FALSE))</f>
        <v>1729680</v>
      </c>
      <c r="LU28" s="137"/>
      <c r="LV28" s="136">
        <f>IF(ISERROR(VLOOKUP("Inbred HIPS_"&amp;LV$4&amp;"_"&amp;$LO28,'[1]Missouri Valley Inbred HIPS'!$A:$P,15,FALSE)),"",VLOOKUP("Inbred HIPS_"&amp;LV$4&amp;"_"&amp;$LO28,'[1]Missouri Valley Inbred HIPS'!$A:$P,15,FALSE))</f>
        <v>1729480</v>
      </c>
      <c r="LW28" s="137"/>
      <c r="LX28" s="136">
        <f>IF(ISERROR(VLOOKUP("Inbred HIPS_"&amp;LX$4&amp;"_"&amp;$LO28,'[1]Missouri Valley Inbred HIPS'!$A:$P,15,FALSE)),"",VLOOKUP("Inbred HIPS_"&amp;LX$4&amp;"_"&amp;$LO28,'[1]Missouri Valley Inbred HIPS'!$A:$P,15,FALSE))</f>
        <v>1729501</v>
      </c>
      <c r="LY28" s="137"/>
      <c r="LZ28" s="136">
        <f>IF(ISERROR(VLOOKUP("Inbred HIPS_"&amp;LZ$4&amp;"_"&amp;$LO28,'[1]Missouri Valley Inbred HIPS'!$A:$P,15,FALSE)),"",VLOOKUP("Inbred HIPS_"&amp;LZ$4&amp;"_"&amp;$LO28,'[1]Missouri Valley Inbred HIPS'!$A:$P,15,FALSE))</f>
        <v>1729647</v>
      </c>
      <c r="MA28" s="137"/>
      <c r="MB28" s="136">
        <f>IF(ISERROR(VLOOKUP("Inbred HIPS_"&amp;MB$4&amp;"_"&amp;$LO28,'[1]Missouri Valley Inbred HIPS'!$A:$P,15,FALSE)),"",VLOOKUP("Inbred HIPS_"&amp;MB$4&amp;"_"&amp;$LO28,'[1]Missouri Valley Inbred HIPS'!$A:$P,15,FALSE))</f>
        <v>1729672</v>
      </c>
      <c r="MC28" s="137"/>
      <c r="MD28" s="136">
        <f>IF(ISERROR(VLOOKUP("Inbred HIPS_"&amp;MD$4&amp;"_"&amp;$LO28,'[1]Missouri Valley Inbred HIPS'!$A:$P,15,FALSE)),"",VLOOKUP("Inbred HIPS_"&amp;MD$4&amp;"_"&amp;$LO28,'[1]Missouri Valley Inbred HIPS'!$A:$P,15,FALSE))</f>
        <v>1729684</v>
      </c>
      <c r="ME28" s="137"/>
      <c r="MF28" s="136">
        <f>IF(ISERROR(VLOOKUP("Inbred HIPS_"&amp;MF$4&amp;"_"&amp;$LO28,'[1]Missouri Valley Inbred HIPS'!$A:$P,15,FALSE)),"",VLOOKUP("Inbred HIPS_"&amp;MF$4&amp;"_"&amp;$LO28,'[1]Missouri Valley Inbred HIPS'!$A:$P,15,FALSE))</f>
        <v>1729782</v>
      </c>
      <c r="MG28" s="137"/>
      <c r="MH28" s="136">
        <f>IF(ISERROR(VLOOKUP("Inbred HIPS_"&amp;MH$4&amp;"_"&amp;$LO28,'[1]Missouri Valley Inbred HIPS'!$A:$P,15,FALSE)),"",VLOOKUP("Inbred HIPS_"&amp;MH$4&amp;"_"&amp;$LO28,'[1]Missouri Valley Inbred HIPS'!$A:$P,15,FALSE))</f>
        <v>1729775</v>
      </c>
      <c r="MI28" s="137"/>
      <c r="MJ28" s="136">
        <f>IF(ISERROR(VLOOKUP("Inbred HIPS_"&amp;MJ$4&amp;"_"&amp;$LO28,'[1]Missouri Valley Inbred HIPS'!$A:$P,15,FALSE)),"",VLOOKUP("Inbred HIPS_"&amp;MJ$4&amp;"_"&amp;$LO28,'[1]Missouri Valley Inbred HIPS'!$A:$P,15,FALSE))</f>
        <v>1729689</v>
      </c>
      <c r="MK28" s="137"/>
      <c r="MQ28" s="2"/>
      <c r="MR28" s="2">
        <v>19</v>
      </c>
      <c r="MS28" s="14" t="str">
        <f>IF(ISERROR(VLOOKUP("Hybrid HIPS_"&amp;MS$4&amp;"_"&amp;$KN28,'[1]Missouri Valley Hybrid HIPS'!$A:$P,15,FALSE)),"",VLOOKUP("Hybrid HIPS_"&amp;MS$4&amp;"_"&amp;$KN28,'[1]Missouri Valley Hybrid HIPS'!$A:$P,15,FALSE))</f>
        <v/>
      </c>
      <c r="MT28" s="14" t="str">
        <f>IF(ISERROR(VLOOKUP("Hybrid HIPS_"&amp;MT$4&amp;"_"&amp;$KN28,'[1]Missouri Valley Hybrid HIPS'!$A:$P,15,FALSE)),"",VLOOKUP("Hybrid HIPS_"&amp;MT$4&amp;"_"&amp;$KN28,'[1]Missouri Valley Hybrid HIPS'!$A:$P,15,FALSE))</f>
        <v/>
      </c>
      <c r="MU28" s="14" t="str">
        <f>IF(ISERROR(VLOOKUP("Hybrid HIPS_"&amp;MU$4&amp;"_"&amp;$KN28,'[1]Missouri Valley Hybrid HIPS'!$A:$P,15,FALSE)),"",VLOOKUP("Hybrid HIPS_"&amp;MU$4&amp;"_"&amp;$KN28,'[1]Missouri Valley Hybrid HIPS'!$A:$P,15,FALSE))</f>
        <v/>
      </c>
      <c r="MV28" s="14" t="str">
        <f>IF(ISERROR(VLOOKUP("Hybrid HIPS_"&amp;MV$4&amp;"_"&amp;$KN28,'[1]Missouri Valley Hybrid HIPS'!$A:$P,15,FALSE)),"",VLOOKUP("Hybrid HIPS_"&amp;MV$4&amp;"_"&amp;$KN28,'[1]Missouri Valley Hybrid HIPS'!$A:$P,15,FALSE))</f>
        <v/>
      </c>
      <c r="MW28" s="14" t="str">
        <f>IF(ISERROR(VLOOKUP("Hybrid HIPS_"&amp;MW$4&amp;"_"&amp;$KN28,'[1]Missouri Valley Hybrid HIPS'!$A:$P,15,FALSE)),"",VLOOKUP("Hybrid HIPS_"&amp;MW$4&amp;"_"&amp;$KN28,'[1]Missouri Valley Hybrid HIPS'!$A:$P,15,FALSE))</f>
        <v/>
      </c>
      <c r="MX28" s="14" t="str">
        <f>IF(ISERROR(VLOOKUP("Hybrid HIPS_"&amp;MX$4&amp;"_"&amp;$KN28,'[1]Missouri Valley Hybrid HIPS'!$A:$P,15,FALSE)),"",VLOOKUP("Hybrid HIPS_"&amp;MX$4&amp;"_"&amp;$KN28,'[1]Missouri Valley Hybrid HIPS'!$A:$P,15,FALSE))</f>
        <v/>
      </c>
      <c r="MY28" s="14" t="str">
        <f>IF(ISERROR(VLOOKUP("Hybrid HIPS_"&amp;MY$4&amp;"_"&amp;$KN28,'[1]Missouri Valley Hybrid HIPS'!$A:$P,15,FALSE)),"",VLOOKUP("Hybrid HIPS_"&amp;MY$4&amp;"_"&amp;$KN28,'[1]Missouri Valley Hybrid HIPS'!$A:$P,15,FALSE))</f>
        <v/>
      </c>
      <c r="MZ28" s="14" t="str">
        <f>IF(ISERROR(VLOOKUP("Hybrid HIPS_"&amp;MZ$4&amp;"_"&amp;$KN28,'[1]Missouri Valley Hybrid HIPS'!$A:$P,15,FALSE)),"",VLOOKUP("Hybrid HIPS_"&amp;MZ$4&amp;"_"&amp;$KN28,'[1]Missouri Valley Hybrid HIPS'!$A:$P,15,FALSE))</f>
        <v/>
      </c>
      <c r="NA28" s="14" t="str">
        <f>IF(ISERROR(VLOOKUP("Hybrid HIPS_"&amp;NA$4&amp;"_"&amp;$KN28,'[1]Missouri Valley Hybrid HIPS'!$A:$P,15,FALSE)),"",VLOOKUP("Hybrid HIPS_"&amp;NA$4&amp;"_"&amp;$KN28,'[1]Missouri Valley Hybrid HIPS'!$A:$P,15,FALSE))</f>
        <v/>
      </c>
      <c r="NB28" s="14" t="str">
        <f>IF(ISERROR(VLOOKUP("Hybrid HIPS_"&amp;NB$4&amp;"_"&amp;$KN28,'[1]Missouri Valley Hybrid HIPS'!$A:$P,15,FALSE)),"",VLOOKUP("Hybrid HIPS_"&amp;NB$4&amp;"_"&amp;$KN28,'[1]Missouri Valley Hybrid HIPS'!$A:$P,15,FALSE))</f>
        <v/>
      </c>
      <c r="NC28" s="14" t="str">
        <f>IF(ISERROR(VLOOKUP("Hybrid HIPS_"&amp;NC$4&amp;"_"&amp;$KN28,'[1]Missouri Valley Hybrid HIPS'!$A:$P,15,FALSE)),"",VLOOKUP("Hybrid HIPS_"&amp;NC$4&amp;"_"&amp;$KN28,'[1]Missouri Valley Hybrid HIPS'!$A:$P,15,FALSE))</f>
        <v/>
      </c>
      <c r="ND28" s="14" t="str">
        <f>IF(ISERROR(VLOOKUP("Hybrid HIPS_"&amp;ND$4&amp;"_"&amp;$KN28,'[1]Missouri Valley Hybrid HIPS'!$A:$P,15,FALSE)),"",VLOOKUP("Hybrid HIPS_"&amp;ND$4&amp;"_"&amp;$KN28,'[1]Missouri Valley Hybrid HIPS'!$A:$P,15,FALSE))</f>
        <v/>
      </c>
      <c r="NE28" s="14" t="str">
        <f>IF(ISERROR(VLOOKUP("Hybrid HIPS_"&amp;NE$4&amp;"_"&amp;$KN28,'[1]Missouri Valley Hybrid HIPS'!$A:$P,15,FALSE)),"",VLOOKUP("Hybrid HIPS_"&amp;NE$4&amp;"_"&amp;$KN28,'[1]Missouri Valley Hybrid HIPS'!$A:$P,15,FALSE))</f>
        <v/>
      </c>
      <c r="NF28" s="14" t="str">
        <f>IF(ISERROR(VLOOKUP("Hybrid HIPS_"&amp;NF$4&amp;"_"&amp;$KN28,'[1]Missouri Valley Hybrid HIPS'!$A:$P,15,FALSE)),"",VLOOKUP("Hybrid HIPS_"&amp;NF$4&amp;"_"&amp;$KN28,'[1]Missouri Valley Hybrid HIPS'!$A:$P,15,FALSE))</f>
        <v/>
      </c>
      <c r="NG28" s="14" t="str">
        <f>IF(ISERROR(VLOOKUP("Hybrid HIPS_"&amp;NG$4&amp;"_"&amp;$KN28,'[1]Missouri Valley Hybrid HIPS'!$A:$P,15,FALSE)),"",VLOOKUP("Hybrid HIPS_"&amp;NG$4&amp;"_"&amp;$KN28,'[1]Missouri Valley Hybrid HIPS'!$A:$P,15,FALSE))</f>
        <v/>
      </c>
      <c r="NH28" s="14" t="str">
        <f>IF(ISERROR(VLOOKUP("Hybrid HIPS_"&amp;NH$4&amp;"_"&amp;$KN28,'[1]Missouri Valley Hybrid HIPS'!$A:$P,15,FALSE)),"",VLOOKUP("Hybrid HIPS_"&amp;NH$4&amp;"_"&amp;$KN28,'[1]Missouri Valley Hybrid HIPS'!$A:$P,15,FALSE))</f>
        <v/>
      </c>
      <c r="NI28" s="14" t="str">
        <f>IF(ISERROR(VLOOKUP("Hybrid HIPS_"&amp;NI$4&amp;"_"&amp;$KN28,'[1]Missouri Valley Hybrid HIPS'!$A:$P,15,FALSE)),"",VLOOKUP("Hybrid HIPS_"&amp;NI$4&amp;"_"&amp;$KN28,'[1]Missouri Valley Hybrid HIPS'!$A:$P,15,FALSE))</f>
        <v/>
      </c>
      <c r="NJ28" s="14" t="str">
        <f>IF(ISERROR(VLOOKUP("Hybrid HIPS_"&amp;NJ$4&amp;"_"&amp;$KN28,'[1]Missouri Valley Hybrid HIPS'!$A:$P,15,FALSE)),"",VLOOKUP("Hybrid HIPS_"&amp;NJ$4&amp;"_"&amp;$KN28,'[1]Missouri Valley Hybrid HIPS'!$A:$P,15,FALSE))</f>
        <v/>
      </c>
      <c r="NK28" s="14" t="str">
        <f>IF(ISERROR(VLOOKUP("Hybrid HIPS_"&amp;NK$4&amp;"_"&amp;$KN28,'[1]Missouri Valley Hybrid HIPS'!$A:$P,15,FALSE)),"",VLOOKUP("Hybrid HIPS_"&amp;NK$4&amp;"_"&amp;$KN28,'[1]Missouri Valley Hybrid HIPS'!$A:$P,15,FALSE))</f>
        <v/>
      </c>
      <c r="NL28" s="14">
        <v>10</v>
      </c>
      <c r="NM28" s="14">
        <v>10</v>
      </c>
      <c r="NN28" s="2">
        <v>19</v>
      </c>
      <c r="NO28" s="2"/>
      <c r="NP28"/>
      <c r="NS28">
        <v>62</v>
      </c>
      <c r="NT28" s="69"/>
      <c r="NU28" s="69"/>
      <c r="NV28" s="136">
        <f t="shared" ref="NV28" si="232">NV30+1</f>
        <v>42</v>
      </c>
      <c r="NW28" s="137"/>
      <c r="NX28" s="136">
        <f t="shared" ref="NX28" si="233">NX30+1</f>
        <v>42</v>
      </c>
      <c r="NY28" s="137"/>
      <c r="NZ28" s="136">
        <f t="shared" ref="NZ28" si="234">NZ30+1</f>
        <v>42</v>
      </c>
      <c r="OA28" s="137"/>
      <c r="OB28" s="136">
        <f t="shared" ref="OB28" si="235">OB30+1</f>
        <v>42</v>
      </c>
      <c r="OC28" s="137"/>
      <c r="OD28" s="136">
        <f t="shared" ref="OD28" si="236">OD30+1</f>
        <v>42</v>
      </c>
      <c r="OE28" s="137"/>
      <c r="OF28" s="136">
        <f t="shared" ref="OF28" si="237">OF30+1</f>
        <v>42</v>
      </c>
      <c r="OG28" s="137"/>
      <c r="OH28" s="136">
        <f t="shared" ref="OH28" si="238">OH30+1</f>
        <v>42</v>
      </c>
      <c r="OI28" s="137"/>
      <c r="OJ28" s="136">
        <f t="shared" ref="OJ28" si="239">OJ30+1</f>
        <v>42</v>
      </c>
      <c r="OK28" s="137"/>
      <c r="OL28" s="136">
        <f t="shared" ref="OL28" si="240">OL30+1</f>
        <v>42</v>
      </c>
      <c r="OM28" s="137"/>
      <c r="ON28" s="136">
        <f t="shared" ref="ON28" si="241">ON30+1</f>
        <v>42</v>
      </c>
      <c r="OO28" s="137"/>
    </row>
    <row r="29" spans="4:405" ht="14.65" thickBot="1" x14ac:dyDescent="0.5">
      <c r="D29" s="2"/>
      <c r="E29" s="2">
        <v>18</v>
      </c>
      <c r="F29" s="19" t="str">
        <f>IF(ISERROR(VLOOKUP("Hybrid HIPS"&amp;"_"&amp;F$4&amp;"_"&amp;$E29,'Turkus Index'!$A:$D,4,FALSE)),"NA",VLOOKUP("Hybrid HIPS"&amp;"_"&amp;F$4&amp;"_"&amp;$E29,'Turkus Index'!$A:$D,4,FALSE))</f>
        <v>NA</v>
      </c>
      <c r="G29" s="41" t="str">
        <f>IF(ISERROR(VLOOKUP("Hybrid HIPS"&amp;"_"&amp;G$4&amp;"_"&amp;$E29,'Turkus Index'!$A:$D,4,FALSE)),"NA",VLOOKUP("Hybrid HIPS"&amp;"_"&amp;G$4&amp;"_"&amp;$E29,'Turkus Index'!$A:$D,4,FALSE))</f>
        <v>NA</v>
      </c>
      <c r="H29" s="37" t="str">
        <f>IF(ISERROR(VLOOKUP("Hybrid HIPS"&amp;"_"&amp;H$4&amp;"_"&amp;$E29,'Turkus Index'!$A:$D,4,FALSE)),"NA",VLOOKUP("Hybrid HIPS"&amp;"_"&amp;H$4&amp;"_"&amp;$E29,'Turkus Index'!$A:$D,4,FALSE))</f>
        <v>NA</v>
      </c>
      <c r="I29" s="37" t="str">
        <f>IF(ISERROR(VLOOKUP("Hybrid HIPS"&amp;"_"&amp;I$4&amp;"_"&amp;$E29,'Turkus Index'!$A:$D,4,FALSE)),"NA",VLOOKUP("Hybrid HIPS"&amp;"_"&amp;I$4&amp;"_"&amp;$E29,'Turkus Index'!$A:$D,4,FALSE))</f>
        <v>NA</v>
      </c>
      <c r="J29" s="37" t="str">
        <f>IF(ISERROR(VLOOKUP("Hybrid HIPS"&amp;"_"&amp;J$4&amp;"_"&amp;$E29,'Turkus Index'!$A:$D,4,FALSE)),"NA",VLOOKUP("Hybrid HIPS"&amp;"_"&amp;J$4&amp;"_"&amp;$E29,'Turkus Index'!$A:$D,4,FALSE))</f>
        <v>NA</v>
      </c>
      <c r="K29" s="37" t="str">
        <f>IF(ISERROR(VLOOKUP("Hybrid HIPS"&amp;"_"&amp;K$4&amp;"_"&amp;$E29,'Turkus Index'!$A:$D,4,FALSE)),"NA",VLOOKUP("Hybrid HIPS"&amp;"_"&amp;K$4&amp;"_"&amp;$E29,'Turkus Index'!$A:$D,4,FALSE))</f>
        <v>NA</v>
      </c>
      <c r="L29" s="37" t="str">
        <f>IF(ISERROR(VLOOKUP("Hybrid HIPS"&amp;"_"&amp;L$4&amp;"_"&amp;$E29,'Turkus Index'!$A:$D,4,FALSE)),"NA",VLOOKUP("Hybrid HIPS"&amp;"_"&amp;L$4&amp;"_"&amp;$E29,'Turkus Index'!$A:$D,4,FALSE))</f>
        <v>NA</v>
      </c>
      <c r="M29" s="37" t="str">
        <f>IF(ISERROR(VLOOKUP("Hybrid HIPS"&amp;"_"&amp;M$4&amp;"_"&amp;$E29,'Turkus Index'!$A:$D,4,FALSE)),"NA",VLOOKUP("Hybrid HIPS"&amp;"_"&amp;M$4&amp;"_"&amp;$E29,'Turkus Index'!$A:$D,4,FALSE))</f>
        <v>NA</v>
      </c>
      <c r="N29" s="37" t="str">
        <f>IF(ISERROR(VLOOKUP("Hybrid HIPS"&amp;"_"&amp;N$4&amp;"_"&amp;$E29,'Turkus Index'!$A:$D,4,FALSE)),"NA",VLOOKUP("Hybrid HIPS"&amp;"_"&amp;N$4&amp;"_"&amp;$E29,'Turkus Index'!$A:$D,4,FALSE))</f>
        <v>NA</v>
      </c>
      <c r="O29" s="37" t="str">
        <f>IF(ISERROR(VLOOKUP("Hybrid HIPS"&amp;"_"&amp;O$4&amp;"_"&amp;$E29,'Turkus Index'!$A:$D,4,FALSE)),"NA",VLOOKUP("Hybrid HIPS"&amp;"_"&amp;O$4&amp;"_"&amp;$E29,'Turkus Index'!$A:$D,4,FALSE))</f>
        <v>NA</v>
      </c>
      <c r="P29" s="37" t="str">
        <f>IF(ISERROR(VLOOKUP("Hybrid HIPS"&amp;"_"&amp;P$4&amp;"_"&amp;$E29,'Turkus Index'!$A:$D,4,FALSE)),"NA",VLOOKUP("Hybrid HIPS"&amp;"_"&amp;P$4&amp;"_"&amp;$E29,'Turkus Index'!$A:$D,4,FALSE))</f>
        <v>NA</v>
      </c>
      <c r="Q29" s="37" t="str">
        <f>IF(ISERROR(VLOOKUP("Hybrid HIPS"&amp;"_"&amp;Q$4&amp;"_"&amp;$E29,'Turkus Index'!$A:$D,4,FALSE)),"NA",VLOOKUP("Hybrid HIPS"&amp;"_"&amp;Q$4&amp;"_"&amp;$E29,'Turkus Index'!$A:$D,4,FALSE))</f>
        <v>NA</v>
      </c>
      <c r="R29" s="37" t="str">
        <f>IF(ISERROR(VLOOKUP("Hybrid HIPS"&amp;"_"&amp;R$4&amp;"_"&amp;$E29,'Turkus Index'!$A:$D,4,FALSE)),"NA",VLOOKUP("Hybrid HIPS"&amp;"_"&amp;R$4&amp;"_"&amp;$E29,'Turkus Index'!$A:$D,4,FALSE))</f>
        <v>NA</v>
      </c>
      <c r="S29" s="37" t="str">
        <f>IF(ISERROR(VLOOKUP("Hybrid HIPS"&amp;"_"&amp;S$4&amp;"_"&amp;$E29,'Turkus Index'!$A:$D,4,FALSE)),"NA",VLOOKUP("Hybrid HIPS"&amp;"_"&amp;S$4&amp;"_"&amp;$E29,'Turkus Index'!$A:$D,4,FALSE))</f>
        <v>NA</v>
      </c>
      <c r="T29" s="37" t="str">
        <f>IF(ISERROR(VLOOKUP("Hybrid HIPS"&amp;"_"&amp;T$4&amp;"_"&amp;$E29,'Turkus Index'!$A:$D,4,FALSE)),"NA",VLOOKUP("Hybrid HIPS"&amp;"_"&amp;T$4&amp;"_"&amp;$E29,'Turkus Index'!$A:$D,4,FALSE))</f>
        <v>NA</v>
      </c>
      <c r="U29" s="37" t="str">
        <f>IF(ISERROR(VLOOKUP("Hybrid HIPS"&amp;"_"&amp;U$4&amp;"_"&amp;$E29,'Turkus Index'!$A:$D,4,FALSE)),"NA",VLOOKUP("Hybrid HIPS"&amp;"_"&amp;U$4&amp;"_"&amp;$E29,'Turkus Index'!$A:$D,4,FALSE))</f>
        <v>NA</v>
      </c>
      <c r="V29" s="37" t="str">
        <f>IF(ISERROR(VLOOKUP("Hybrid HIPS"&amp;"_"&amp;V$4&amp;"_"&amp;$E29,'Turkus Index'!$A:$D,4,FALSE)),"NA",VLOOKUP("Hybrid HIPS"&amp;"_"&amp;V$4&amp;"_"&amp;$E29,'Turkus Index'!$A:$D,4,FALSE))</f>
        <v>NA</v>
      </c>
      <c r="W29" s="37" t="str">
        <f>IF(ISERROR(VLOOKUP("Hybrid HIPS"&amp;"_"&amp;W$4&amp;"_"&amp;$E29,'Turkus Index'!$A:$D,4,FALSE)),"NA",VLOOKUP("Hybrid HIPS"&amp;"_"&amp;W$4&amp;"_"&amp;$E29,'Turkus Index'!$A:$D,4,FALSE))</f>
        <v>NA</v>
      </c>
      <c r="X29" s="38" t="str">
        <f>IF(ISERROR(VLOOKUP("Hybrid HIPS"&amp;"_"&amp;X$4&amp;"_"&amp;$E29,'Turkus Index'!$A:$D,4,FALSE)),"NA",VLOOKUP("Hybrid HIPS"&amp;"_"&amp;X$4&amp;"_"&amp;$E29,'Turkus Index'!$A:$D,4,FALSE))</f>
        <v>NA</v>
      </c>
      <c r="Y29" s="41">
        <f>IF(ISERROR(VLOOKUP("Hybrid HIPS"&amp;"_"&amp;Y$4&amp;"_"&amp;$E29,'Turkus Index'!$A:$D,4,FALSE)),"NA",VLOOKUP("Hybrid HIPS"&amp;"_"&amp;Y$4&amp;"_"&amp;$E29,'Turkus Index'!$A:$D,4,FALSE))</f>
        <v>101</v>
      </c>
      <c r="Z29" s="40">
        <f>IF(ISERROR(VLOOKUP("Hybrid HIPS"&amp;"_"&amp;Z$4&amp;"_"&amp;$E29,'Turkus Index'!$A:$D,4,FALSE)),"NA",VLOOKUP("Hybrid HIPS"&amp;"_"&amp;Z$4&amp;"_"&amp;$E29,'Turkus Index'!$A:$D,4,FALSE))</f>
        <v>102</v>
      </c>
      <c r="AA29" s="2">
        <v>18</v>
      </c>
      <c r="AB29" s="2"/>
      <c r="AC29"/>
      <c r="AD29"/>
      <c r="AE29"/>
      <c r="AH29">
        <v>61</v>
      </c>
      <c r="AI29" s="69" t="s">
        <v>545</v>
      </c>
      <c r="AJ29" s="69"/>
      <c r="AK29" s="139">
        <v>381</v>
      </c>
      <c r="AL29" s="140"/>
      <c r="AM29" s="139">
        <v>382</v>
      </c>
      <c r="AN29" s="140"/>
      <c r="AO29" s="139">
        <v>383</v>
      </c>
      <c r="AP29" s="140"/>
      <c r="AQ29" s="139">
        <v>384</v>
      </c>
      <c r="AR29" s="140"/>
      <c r="AS29" s="139">
        <v>385</v>
      </c>
      <c r="AT29" s="140"/>
      <c r="AU29" s="139">
        <v>386</v>
      </c>
      <c r="AV29" s="140"/>
      <c r="AW29" s="139">
        <v>387</v>
      </c>
      <c r="AX29" s="140"/>
      <c r="AY29" s="139">
        <v>388</v>
      </c>
      <c r="AZ29" s="140"/>
      <c r="BA29" s="139">
        <v>389</v>
      </c>
      <c r="BB29" s="140"/>
      <c r="BC29" s="139">
        <v>390</v>
      </c>
      <c r="BD29" s="140"/>
      <c r="BE29" s="69" t="s">
        <v>545</v>
      </c>
      <c r="BF29" s="69"/>
      <c r="BG29"/>
      <c r="BH29"/>
      <c r="BI29"/>
      <c r="BJ29"/>
      <c r="BK29"/>
      <c r="BL29"/>
      <c r="BM29"/>
      <c r="BN29"/>
      <c r="BO29"/>
      <c r="BP29"/>
      <c r="BQ29"/>
      <c r="BR29"/>
      <c r="BS29"/>
      <c r="BT29" s="2"/>
      <c r="BU29" s="2">
        <v>18</v>
      </c>
      <c r="BV29" s="14" t="str">
        <f>IF(ISERROR(VLOOKUP("Hybrid HIPS"&amp;"_"&amp;BV$4&amp;"_"&amp;$E29,'Turkus Index'!$A:$D,4,FALSE)),"NA",VLOOKUP("Hybrid HIPS"&amp;"_"&amp;BV$4&amp;"_"&amp;$E29,'Turkus Index'!$A:$D,4,FALSE))</f>
        <v>NA</v>
      </c>
      <c r="BW29" s="14" t="str">
        <f>IF(ISERROR(VLOOKUP("Hybrid HIPS"&amp;"_"&amp;BW$4&amp;"_"&amp;$E29,'Turkus Index'!$A:$D,4,FALSE)),"NA",VLOOKUP("Hybrid HIPS"&amp;"_"&amp;BW$4&amp;"_"&amp;$E29,'Turkus Index'!$A:$D,4,FALSE))</f>
        <v>NA</v>
      </c>
      <c r="BX29" s="14" t="str">
        <f>IF(ISERROR(VLOOKUP("Hybrid HIPS"&amp;"_"&amp;BX$4&amp;"_"&amp;$E29,'Turkus Index'!$A:$D,4,FALSE)),"NA",VLOOKUP("Hybrid HIPS"&amp;"_"&amp;BX$4&amp;"_"&amp;$E29,'Turkus Index'!$A:$D,4,FALSE))</f>
        <v>NA</v>
      </c>
      <c r="BY29" s="14" t="str">
        <f>IF(ISERROR(VLOOKUP("Hybrid HIPS"&amp;"_"&amp;BY$4&amp;"_"&amp;$E29,'Turkus Index'!$A:$D,4,FALSE)),"NA",VLOOKUP("Hybrid HIPS"&amp;"_"&amp;BY$4&amp;"_"&amp;$E29,'Turkus Index'!$A:$D,4,FALSE))</f>
        <v>NA</v>
      </c>
      <c r="BZ29" s="14" t="str">
        <f>IF(ISERROR(VLOOKUP("Hybrid HIPS"&amp;"_"&amp;BZ$4&amp;"_"&amp;$E29,'Turkus Index'!$A:$D,4,FALSE)),"NA",VLOOKUP("Hybrid HIPS"&amp;"_"&amp;BZ$4&amp;"_"&amp;$E29,'Turkus Index'!$A:$D,4,FALSE))</f>
        <v>NA</v>
      </c>
      <c r="CA29" s="14" t="str">
        <f>IF(ISERROR(VLOOKUP("Hybrid HIPS"&amp;"_"&amp;CA$4&amp;"_"&amp;$E29,'Turkus Index'!$A:$D,4,FALSE)),"NA",VLOOKUP("Hybrid HIPS"&amp;"_"&amp;CA$4&amp;"_"&amp;$E29,'Turkus Index'!$A:$D,4,FALSE))</f>
        <v>NA</v>
      </c>
      <c r="CB29" s="14" t="str">
        <f>IF(ISERROR(VLOOKUP("Hybrid HIPS"&amp;"_"&amp;CB$4&amp;"_"&amp;$E29,'Turkus Index'!$A:$D,4,FALSE)),"NA",VLOOKUP("Hybrid HIPS"&amp;"_"&amp;CB$4&amp;"_"&amp;$E29,'Turkus Index'!$A:$D,4,FALSE))</f>
        <v>NA</v>
      </c>
      <c r="CC29" s="14" t="str">
        <f>IF(ISERROR(VLOOKUP("Hybrid HIPS"&amp;"_"&amp;CC$4&amp;"_"&amp;$E29,'Turkus Index'!$A:$D,4,FALSE)),"NA",VLOOKUP("Hybrid HIPS"&amp;"_"&amp;CC$4&amp;"_"&amp;$E29,'Turkus Index'!$A:$D,4,FALSE))</f>
        <v>NA</v>
      </c>
      <c r="CD29" s="14" t="str">
        <f>IF(ISERROR(VLOOKUP("Hybrid HIPS"&amp;"_"&amp;CD$4&amp;"_"&amp;$E29,'Turkus Index'!$A:$D,4,FALSE)),"NA",VLOOKUP("Hybrid HIPS"&amp;"_"&amp;CD$4&amp;"_"&amp;$E29,'Turkus Index'!$A:$D,4,FALSE))</f>
        <v>NA</v>
      </c>
      <c r="CE29" s="14" t="str">
        <f>IF(ISERROR(VLOOKUP("Hybrid HIPS"&amp;"_"&amp;CE$4&amp;"_"&amp;$E29,'Turkus Index'!$A:$D,4,FALSE)),"NA",VLOOKUP("Hybrid HIPS"&amp;"_"&amp;CE$4&amp;"_"&amp;$E29,'Turkus Index'!$A:$D,4,FALSE))</f>
        <v>NA</v>
      </c>
      <c r="CF29" s="14" t="str">
        <f>IF(ISERROR(VLOOKUP("Hybrid HIPS"&amp;"_"&amp;CF$4&amp;"_"&amp;$E29,'Turkus Index'!$A:$D,4,FALSE)),"NA",VLOOKUP("Hybrid HIPS"&amp;"_"&amp;CF$4&amp;"_"&amp;$E29,'Turkus Index'!$A:$D,4,FALSE))</f>
        <v>NA</v>
      </c>
      <c r="CG29" s="14" t="str">
        <f>IF(ISERROR(VLOOKUP("Hybrid HIPS"&amp;"_"&amp;CG$4&amp;"_"&amp;$E29,'Turkus Index'!$A:$D,4,FALSE)),"NA",VLOOKUP("Hybrid HIPS"&amp;"_"&amp;CG$4&amp;"_"&amp;$E29,'Turkus Index'!$A:$D,4,FALSE))</f>
        <v>NA</v>
      </c>
      <c r="CH29" s="14" t="str">
        <f>IF(ISERROR(VLOOKUP("Hybrid HIPS"&amp;"_"&amp;CH$4&amp;"_"&amp;$E29,'Turkus Index'!$A:$D,4,FALSE)),"NA",VLOOKUP("Hybrid HIPS"&amp;"_"&amp;CH$4&amp;"_"&amp;$E29,'Turkus Index'!$A:$D,4,FALSE))</f>
        <v>NA</v>
      </c>
      <c r="CI29" s="14" t="str">
        <f>IF(ISERROR(VLOOKUP("Hybrid HIPS"&amp;"_"&amp;CI$4&amp;"_"&amp;$E29,'Turkus Index'!$A:$D,4,FALSE)),"NA",VLOOKUP("Hybrid HIPS"&amp;"_"&amp;CI$4&amp;"_"&amp;$E29,'Turkus Index'!$A:$D,4,FALSE))</f>
        <v>NA</v>
      </c>
      <c r="CJ29" s="14" t="str">
        <f>IF(ISERROR(VLOOKUP("Hybrid HIPS"&amp;"_"&amp;CJ$4&amp;"_"&amp;$E29,'Turkus Index'!$A:$D,4,FALSE)),"NA",VLOOKUP("Hybrid HIPS"&amp;"_"&amp;CJ$4&amp;"_"&amp;$E29,'Turkus Index'!$A:$D,4,FALSE))</f>
        <v>NA</v>
      </c>
      <c r="CK29" s="14" t="str">
        <f>IF(ISERROR(VLOOKUP("Hybrid HIPS"&amp;"_"&amp;CK$4&amp;"_"&amp;$E29,'Turkus Index'!$A:$D,4,FALSE)),"NA",VLOOKUP("Hybrid HIPS"&amp;"_"&amp;CK$4&amp;"_"&amp;$E29,'Turkus Index'!$A:$D,4,FALSE))</f>
        <v>NA</v>
      </c>
      <c r="CL29" s="14" t="str">
        <f>IF(ISERROR(VLOOKUP("Hybrid HIPS"&amp;"_"&amp;CL$4&amp;"_"&amp;$E29,'Turkus Index'!$A:$D,4,FALSE)),"NA",VLOOKUP("Hybrid HIPS"&amp;"_"&amp;CL$4&amp;"_"&amp;$E29,'Turkus Index'!$A:$D,4,FALSE))</f>
        <v>NA</v>
      </c>
      <c r="CM29" s="14" t="str">
        <f>IF(ISERROR(VLOOKUP("Hybrid HIPS"&amp;"_"&amp;CM$4&amp;"_"&amp;$E29,'Turkus Index'!$A:$D,4,FALSE)),"NA",VLOOKUP("Hybrid HIPS"&amp;"_"&amp;CM$4&amp;"_"&amp;$E29,'Turkus Index'!$A:$D,4,FALSE))</f>
        <v>NA</v>
      </c>
      <c r="CN29" s="14" t="str">
        <f>IF(ISERROR(VLOOKUP("Hybrid HIPS"&amp;"_"&amp;CN$4&amp;"_"&amp;$E29,'Turkus Index'!$A:$D,4,FALSE)),"NA",VLOOKUP("Hybrid HIPS"&amp;"_"&amp;CN$4&amp;"_"&amp;$E29,'Turkus Index'!$A:$D,4,FALSE))</f>
        <v>NA</v>
      </c>
      <c r="CO29" s="14" t="str">
        <f t="shared" si="162"/>
        <v>20_18</v>
      </c>
      <c r="CP29" s="14" t="str">
        <f t="shared" si="162"/>
        <v>21_18</v>
      </c>
      <c r="CQ29" s="2">
        <v>18</v>
      </c>
      <c r="CR29" s="2"/>
      <c r="CS29"/>
      <c r="CT29"/>
      <c r="CU29"/>
      <c r="CX29">
        <v>61</v>
      </c>
      <c r="CY29" s="69" t="s">
        <v>545</v>
      </c>
      <c r="CZ29" s="69"/>
      <c r="DA29" s="136" t="str">
        <f t="shared" si="30"/>
        <v>2_61</v>
      </c>
      <c r="DB29" s="137"/>
      <c r="DC29" s="136" t="str">
        <f t="shared" si="183"/>
        <v>3_61</v>
      </c>
      <c r="DD29" s="137"/>
      <c r="DE29" s="136" t="str">
        <f t="shared" si="184"/>
        <v>4_61</v>
      </c>
      <c r="DF29" s="137"/>
      <c r="DG29" s="136" t="str">
        <f t="shared" si="185"/>
        <v>5_61</v>
      </c>
      <c r="DH29" s="137"/>
      <c r="DI29" s="136" t="str">
        <f t="shared" si="186"/>
        <v>6_61</v>
      </c>
      <c r="DJ29" s="137"/>
      <c r="DK29" s="136" t="str">
        <f t="shared" si="187"/>
        <v>7_61</v>
      </c>
      <c r="DL29" s="137"/>
      <c r="DM29" s="136" t="str">
        <f t="shared" si="188"/>
        <v>8_61</v>
      </c>
      <c r="DN29" s="137"/>
      <c r="DO29" s="136" t="str">
        <f t="shared" si="189"/>
        <v>9_61</v>
      </c>
      <c r="DP29" s="137"/>
      <c r="DQ29" s="136" t="str">
        <f t="shared" si="190"/>
        <v>10_61</v>
      </c>
      <c r="DR29" s="137"/>
      <c r="DS29" s="136" t="str">
        <f t="shared" si="191"/>
        <v>11_61</v>
      </c>
      <c r="DT29" s="137"/>
      <c r="DY29" s="2"/>
      <c r="DZ29" s="2">
        <v>18</v>
      </c>
      <c r="EA29" s="14" t="str">
        <f>IF(BV29="NA","",VLOOKUP(BV29,'[1]Missouri Vall Determining Order'!$V:$Z,6,FALSE))</f>
        <v/>
      </c>
      <c r="EB29" s="14" t="str">
        <f>IF(BW29="NA","",VLOOKUP(BW29,'[1]Missouri Vall Determining Order'!$V:$Z,6,FALSE))</f>
        <v/>
      </c>
      <c r="EC29" s="14" t="str">
        <f>IF(BX29="NA","",VLOOKUP(BX29,'[1]Missouri Vall Determining Order'!$V:$Z,6,FALSE))</f>
        <v/>
      </c>
      <c r="ED29" s="14" t="str">
        <f>IF(BY29="NA","",VLOOKUP(BY29,'[1]Missouri Vall Determining Order'!$V:$Z,6,FALSE))</f>
        <v/>
      </c>
      <c r="EE29" s="14" t="str">
        <f>IF(BZ29="NA","",VLOOKUP(BZ29,'[1]Missouri Vall Determining Order'!$V:$Z,6,FALSE))</f>
        <v/>
      </c>
      <c r="EF29" s="14" t="str">
        <f>IF(CA29="NA","",VLOOKUP(CA29,'[1]Missouri Vall Determining Order'!$V:$Z,6,FALSE))</f>
        <v/>
      </c>
      <c r="EG29" s="14" t="str">
        <f>IF(CB29="NA","",VLOOKUP(CB29,'[1]Missouri Vall Determining Order'!$V:$Z,6,FALSE))</f>
        <v/>
      </c>
      <c r="EH29" s="14" t="str">
        <f>IF(CC29="NA","",VLOOKUP(CC29,'[1]Missouri Vall Determining Order'!$V:$Z,6,FALSE))</f>
        <v/>
      </c>
      <c r="EI29" s="14" t="str">
        <f>IF(CD29="NA","",VLOOKUP(CD29,'[1]Missouri Vall Determining Order'!$V:$Z,6,FALSE))</f>
        <v/>
      </c>
      <c r="EJ29" s="14" t="str">
        <f>IF(CE29="NA","",VLOOKUP(CE29,'[1]Missouri Vall Determining Order'!$V:$Z,6,FALSE))</f>
        <v/>
      </c>
      <c r="EK29" s="14" t="str">
        <f>IF(CF29="NA","",VLOOKUP(CF29,'[1]Missouri Vall Determining Order'!$V:$Z,6,FALSE))</f>
        <v/>
      </c>
      <c r="EL29" s="14" t="str">
        <f>IF(CG29="NA","",VLOOKUP(CG29,'[1]Missouri Vall Determining Order'!$V:$Z,6,FALSE))</f>
        <v/>
      </c>
      <c r="EM29" s="14" t="str">
        <f>IF(CH29="NA","",VLOOKUP(CH29,'[1]Missouri Vall Determining Order'!$V:$Z,6,FALSE))</f>
        <v/>
      </c>
      <c r="EN29" s="14" t="str">
        <f>IF(CI29="NA","",VLOOKUP(CI29,'[1]Missouri Vall Determining Order'!$V:$Z,6,FALSE))</f>
        <v/>
      </c>
      <c r="EO29" s="14" t="str">
        <f>IF(CJ29="NA","",VLOOKUP(CJ29,'[1]Missouri Vall Determining Order'!$V:$Z,6,FALSE))</f>
        <v/>
      </c>
      <c r="EP29" s="14" t="str">
        <f>IF(CK29="NA","",VLOOKUP(CK29,'[1]Missouri Vall Determining Order'!$V:$Z,6,FALSE))</f>
        <v/>
      </c>
      <c r="EQ29" s="14" t="str">
        <f>IF(CL29="NA","",VLOOKUP(CL29,'[1]Missouri Vall Determining Order'!$V:$Z,6,FALSE))</f>
        <v/>
      </c>
      <c r="ER29" s="14" t="str">
        <f>IF(CM29="NA","",VLOOKUP(CM29,'[1]Missouri Vall Determining Order'!$V:$Z,6,FALSE))</f>
        <v/>
      </c>
      <c r="ES29" s="14" t="str">
        <f>IF(CN29="NA","",VLOOKUP(CN29,'[1]Missouri Vall Determining Order'!$V:$Z,6,FALSE))</f>
        <v/>
      </c>
      <c r="ET29" s="14">
        <v>10</v>
      </c>
      <c r="EU29" s="14">
        <v>10</v>
      </c>
      <c r="EV29" s="2">
        <v>18</v>
      </c>
      <c r="EW29" s="2"/>
      <c r="EX29"/>
      <c r="EY29"/>
      <c r="EZ29" s="2"/>
      <c r="FA29" s="2">
        <v>18</v>
      </c>
      <c r="FB29" s="14" t="s">
        <v>629</v>
      </c>
      <c r="FC29" s="14" t="s">
        <v>629</v>
      </c>
      <c r="FD29" s="14" t="s">
        <v>629</v>
      </c>
      <c r="FE29" s="14" t="s">
        <v>629</v>
      </c>
      <c r="FF29" s="14" t="s">
        <v>629</v>
      </c>
      <c r="FG29" s="14" t="s">
        <v>629</v>
      </c>
      <c r="FH29" s="14" t="s">
        <v>629</v>
      </c>
      <c r="FI29" s="14" t="s">
        <v>629</v>
      </c>
      <c r="FJ29" s="14" t="s">
        <v>629</v>
      </c>
      <c r="FK29" s="14" t="s">
        <v>629</v>
      </c>
      <c r="FL29" s="14" t="s">
        <v>629</v>
      </c>
      <c r="FM29" s="14" t="s">
        <v>629</v>
      </c>
      <c r="FN29" s="14" t="s">
        <v>629</v>
      </c>
      <c r="FO29" s="14" t="s">
        <v>629</v>
      </c>
      <c r="FP29" s="14" t="s">
        <v>629</v>
      </c>
      <c r="FQ29" s="14" t="s">
        <v>629</v>
      </c>
      <c r="FR29" s="14" t="s">
        <v>629</v>
      </c>
      <c r="FS29" s="14" t="s">
        <v>629</v>
      </c>
      <c r="FT29" s="14" t="s">
        <v>629</v>
      </c>
      <c r="FU29" s="14">
        <v>19</v>
      </c>
      <c r="FV29" s="14">
        <v>20</v>
      </c>
      <c r="FW29" s="2" t="s">
        <v>646</v>
      </c>
      <c r="FX29" s="2"/>
      <c r="FY29"/>
      <c r="GB29">
        <v>61</v>
      </c>
      <c r="GC29" s="69" t="s">
        <v>545</v>
      </c>
      <c r="GD29" s="69"/>
      <c r="GE29" s="136">
        <v>22</v>
      </c>
      <c r="GF29" s="137"/>
      <c r="GG29" s="136">
        <f t="shared" si="11"/>
        <v>23</v>
      </c>
      <c r="GH29" s="137"/>
      <c r="GI29" s="136">
        <f t="shared" si="12"/>
        <v>24</v>
      </c>
      <c r="GJ29" s="137"/>
      <c r="GK29" s="136">
        <f t="shared" si="13"/>
        <v>25</v>
      </c>
      <c r="GL29" s="137"/>
      <c r="GM29" s="136">
        <f t="shared" si="14"/>
        <v>26</v>
      </c>
      <c r="GN29" s="137"/>
      <c r="GO29" s="136">
        <f t="shared" si="15"/>
        <v>27</v>
      </c>
      <c r="GP29" s="137"/>
      <c r="GQ29" s="136">
        <f t="shared" si="16"/>
        <v>28</v>
      </c>
      <c r="GR29" s="137"/>
      <c r="GS29" s="136">
        <f t="shared" si="17"/>
        <v>29</v>
      </c>
      <c r="GT29" s="137"/>
      <c r="GU29" s="136">
        <f t="shared" si="18"/>
        <v>30</v>
      </c>
      <c r="GV29" s="137"/>
      <c r="GW29" s="136">
        <f t="shared" si="19"/>
        <v>31</v>
      </c>
      <c r="GX29" s="137"/>
      <c r="HF29">
        <v>61</v>
      </c>
      <c r="HG29" s="69" t="s">
        <v>545</v>
      </c>
      <c r="HH29" s="69"/>
      <c r="HI29" s="136">
        <v>59</v>
      </c>
      <c r="HJ29" s="137"/>
      <c r="HK29" s="136">
        <v>59</v>
      </c>
      <c r="HL29" s="137"/>
      <c r="HM29" s="136">
        <v>59</v>
      </c>
      <c r="HN29" s="137"/>
      <c r="HO29" s="136">
        <v>59</v>
      </c>
      <c r="HP29" s="137"/>
      <c r="HQ29" s="136">
        <v>59</v>
      </c>
      <c r="HR29" s="137"/>
      <c r="HS29" s="136">
        <v>59</v>
      </c>
      <c r="HT29" s="137"/>
      <c r="HU29" s="136">
        <v>59</v>
      </c>
      <c r="HV29" s="137"/>
      <c r="HW29" s="136">
        <v>59</v>
      </c>
      <c r="HX29" s="137"/>
      <c r="HY29" s="136">
        <v>59</v>
      </c>
      <c r="HZ29" s="137"/>
      <c r="IA29" s="136">
        <v>59</v>
      </c>
      <c r="IB29" s="137"/>
      <c r="IC29" t="str">
        <f t="shared" si="31"/>
        <v>Same</v>
      </c>
      <c r="IJ29" s="2"/>
      <c r="IK29" s="2">
        <v>18</v>
      </c>
      <c r="IL29" s="14" t="str">
        <f>IF(ISERROR(VLOOKUP("Hybrid HIPS_"&amp;IL$4&amp;"_"&amp;$IK29,'Turkus Index'!$A:$D,4,FALSE)),"",VLOOKUP("Hybrid HIPS_"&amp;IL$4&amp;"_"&amp;$IK29,'Turkus Index'!$A:$D,4,FALSE))</f>
        <v/>
      </c>
      <c r="IM29" s="14" t="str">
        <f>IF(ISERROR(VLOOKUP("Hybrid HIPS_"&amp;IM$4&amp;"_"&amp;$IK29,'Turkus Index'!$A:$D,4,FALSE)),"",VLOOKUP("Hybrid HIPS_"&amp;IM$4&amp;"_"&amp;$IK29,'Turkus Index'!$A:$D,4,FALSE))</f>
        <v/>
      </c>
      <c r="IN29" s="14" t="str">
        <f>IF(ISERROR(VLOOKUP("Hybrid HIPS_"&amp;IN$4&amp;"_"&amp;$IK29,'Turkus Index'!$A:$D,4,FALSE)),"",VLOOKUP("Hybrid HIPS_"&amp;IN$4&amp;"_"&amp;$IK29,'Turkus Index'!$A:$D,4,FALSE))</f>
        <v/>
      </c>
      <c r="IO29" s="14" t="str">
        <f>IF(ISERROR(VLOOKUP("Hybrid HIPS_"&amp;IO$4&amp;"_"&amp;$IK29,'Turkus Index'!$A:$D,4,FALSE)),"",VLOOKUP("Hybrid HIPS_"&amp;IO$4&amp;"_"&amp;$IK29,'Turkus Index'!$A:$D,4,FALSE))</f>
        <v/>
      </c>
      <c r="IP29" s="14" t="str">
        <f>IF(ISERROR(VLOOKUP("Hybrid HIPS_"&amp;IP$4&amp;"_"&amp;$IK29,'Turkus Index'!$A:$D,4,FALSE)),"",VLOOKUP("Hybrid HIPS_"&amp;IP$4&amp;"_"&amp;$IK29,'Turkus Index'!$A:$D,4,FALSE))</f>
        <v/>
      </c>
      <c r="IQ29" s="14" t="str">
        <f>IF(ISERROR(VLOOKUP("Hybrid HIPS_"&amp;IQ$4&amp;"_"&amp;$IK29,'Turkus Index'!$A:$D,4,FALSE)),"",VLOOKUP("Hybrid HIPS_"&amp;IQ$4&amp;"_"&amp;$IK29,'Turkus Index'!$A:$D,4,FALSE))</f>
        <v/>
      </c>
      <c r="IR29" s="14" t="str">
        <f>IF(ISERROR(VLOOKUP("Hybrid HIPS_"&amp;IR$4&amp;"_"&amp;$IK29,'Turkus Index'!$A:$D,4,FALSE)),"",VLOOKUP("Hybrid HIPS_"&amp;IR$4&amp;"_"&amp;$IK29,'Turkus Index'!$A:$D,4,FALSE))</f>
        <v/>
      </c>
      <c r="IS29" s="14" t="str">
        <f>IF(ISERROR(VLOOKUP("Hybrid HIPS_"&amp;IS$4&amp;"_"&amp;$IK29,'Turkus Index'!$A:$D,4,FALSE)),"",VLOOKUP("Hybrid HIPS_"&amp;IS$4&amp;"_"&amp;$IK29,'Turkus Index'!$A:$D,4,FALSE))</f>
        <v/>
      </c>
      <c r="IT29" s="14" t="str">
        <f>IF(ISERROR(VLOOKUP("Hybrid HIPS_"&amp;IT$4&amp;"_"&amp;$IK29,'Turkus Index'!$A:$D,4,FALSE)),"",VLOOKUP("Hybrid HIPS_"&amp;IT$4&amp;"_"&amp;$IK29,'Turkus Index'!$A:$D,4,FALSE))</f>
        <v/>
      </c>
      <c r="IU29" s="14" t="str">
        <f>IF(ISERROR(VLOOKUP("Hybrid HIPS_"&amp;IU$4&amp;"_"&amp;$IK29,'Turkus Index'!$A:$D,4,FALSE)),"",VLOOKUP("Hybrid HIPS_"&amp;IU$4&amp;"_"&amp;$IK29,'Turkus Index'!$A:$D,4,FALSE))</f>
        <v/>
      </c>
      <c r="IV29" s="14" t="str">
        <f>IF(ISERROR(VLOOKUP("Hybrid HIPS_"&amp;IV$4&amp;"_"&amp;$IK29,'Turkus Index'!$A:$D,4,FALSE)),"",VLOOKUP("Hybrid HIPS_"&amp;IV$4&amp;"_"&amp;$IK29,'Turkus Index'!$A:$D,4,FALSE))</f>
        <v/>
      </c>
      <c r="IW29" s="14" t="str">
        <f>IF(ISERROR(VLOOKUP("Hybrid HIPS_"&amp;IW$4&amp;"_"&amp;$IK29,'Turkus Index'!$A:$D,4,FALSE)),"",VLOOKUP("Hybrid HIPS_"&amp;IW$4&amp;"_"&amp;$IK29,'Turkus Index'!$A:$D,4,FALSE))</f>
        <v/>
      </c>
      <c r="IX29" s="14" t="str">
        <f>IF(ISERROR(VLOOKUP("Hybrid HIPS_"&amp;IX$4&amp;"_"&amp;$IK29,'Turkus Index'!$A:$D,4,FALSE)),"",VLOOKUP("Hybrid HIPS_"&amp;IX$4&amp;"_"&amp;$IK29,'Turkus Index'!$A:$D,4,FALSE))</f>
        <v/>
      </c>
      <c r="IY29" s="14" t="str">
        <f>IF(ISERROR(VLOOKUP("Hybrid HIPS_"&amp;IY$4&amp;"_"&amp;$IK29,'Turkus Index'!$A:$D,4,FALSE)),"",VLOOKUP("Hybrid HIPS_"&amp;IY$4&amp;"_"&amp;$IK29,'Turkus Index'!$A:$D,4,FALSE))</f>
        <v/>
      </c>
      <c r="IZ29" s="14" t="str">
        <f>IF(ISERROR(VLOOKUP("Hybrid HIPS_"&amp;IZ$4&amp;"_"&amp;$IK29,'Turkus Index'!$A:$D,4,FALSE)),"",VLOOKUP("Hybrid HIPS_"&amp;IZ$4&amp;"_"&amp;$IK29,'Turkus Index'!$A:$D,4,FALSE))</f>
        <v/>
      </c>
      <c r="JA29" s="14" t="str">
        <f>IF(ISERROR(VLOOKUP("Hybrid HIPS_"&amp;JA$4&amp;"_"&amp;$IK29,'Turkus Index'!$A:$D,4,FALSE)),"",VLOOKUP("Hybrid HIPS_"&amp;JA$4&amp;"_"&amp;$IK29,'Turkus Index'!$A:$D,4,FALSE))</f>
        <v/>
      </c>
      <c r="JB29" s="14" t="str">
        <f>IF(ISERROR(VLOOKUP("Hybrid HIPS_"&amp;JB$4&amp;"_"&amp;$IK29,'Turkus Index'!$A:$D,4,FALSE)),"",VLOOKUP("Hybrid HIPS_"&amp;JB$4&amp;"_"&amp;$IK29,'Turkus Index'!$A:$D,4,FALSE))</f>
        <v/>
      </c>
      <c r="JC29" s="14" t="str">
        <f>IF(ISERROR(VLOOKUP("Hybrid HIPS_"&amp;JC$4&amp;"_"&amp;$IK29,'Turkus Index'!$A:$D,4,FALSE)),"",VLOOKUP("Hybrid HIPS_"&amp;JC$4&amp;"_"&amp;$IK29,'Turkus Index'!$A:$D,4,FALSE))</f>
        <v/>
      </c>
      <c r="JD29" s="14" t="str">
        <f>IF(ISERROR(VLOOKUP("Hybrid HIPS_"&amp;JD$4&amp;"_"&amp;$IK29,'Turkus Index'!$A:$D,4,FALSE)),"",VLOOKUP("Hybrid HIPS_"&amp;JD$4&amp;"_"&amp;$IK29,'Turkus Index'!$A:$D,4,FALSE))</f>
        <v/>
      </c>
      <c r="JE29" s="14">
        <f>IF(ISERROR(VLOOKUP("Hybrid HIPS_"&amp;JE$4&amp;"_"&amp;$IK29,'Turkus Index'!$A:$D,4,FALSE)),"",VLOOKUP("Hybrid HIPS_"&amp;JE$4&amp;"_"&amp;$IK29,'Turkus Index'!$A:$D,4,FALSE))</f>
        <v>101</v>
      </c>
      <c r="JF29" s="14">
        <f>IF(ISERROR(VLOOKUP("Hybrid HIPS_"&amp;JF$4&amp;"_"&amp;$IK29,'Turkus Index'!$A:$D,4,FALSE)),"",VLOOKUP("Hybrid HIPS_"&amp;JF$4&amp;"_"&amp;$IK29,'Turkus Index'!$A:$D,4,FALSE))</f>
        <v>102</v>
      </c>
      <c r="JG29" s="2">
        <v>18</v>
      </c>
      <c r="JH29" s="2"/>
      <c r="JI29"/>
      <c r="JL29">
        <v>61</v>
      </c>
      <c r="JM29" s="69" t="s">
        <v>545</v>
      </c>
      <c r="JN29" s="69"/>
      <c r="JO29" s="136">
        <f>IF(ISERROR(VLOOKUP("Inbred HIPS_"&amp;JO$4&amp;"_"&amp;$JL29,'Turkus Index'!$A:$D,4,FALSE)),"",VLOOKUP("inbred HIPS_"&amp;JO$4&amp;"_"&amp;$JL29,'Turkus Index'!$A:$D,4,FALSE))</f>
        <v>381</v>
      </c>
      <c r="JP29" s="137"/>
      <c r="JQ29" s="136">
        <f>IF(ISERROR(VLOOKUP("Inbred HIPS_"&amp;JQ$4&amp;"_"&amp;$JL29,'Turkus Index'!$A:$D,4,FALSE)),"",VLOOKUP("inbred HIPS_"&amp;JQ$4&amp;"_"&amp;$JL29,'Turkus Index'!$A:$D,4,FALSE))</f>
        <v>382</v>
      </c>
      <c r="JR29" s="137"/>
      <c r="JS29" s="136">
        <f>IF(ISERROR(VLOOKUP("Inbred HIPS_"&amp;JS$4&amp;"_"&amp;$JL29,'Turkus Index'!$A:$D,4,FALSE)),"",VLOOKUP("inbred HIPS_"&amp;JS$4&amp;"_"&amp;$JL29,'Turkus Index'!$A:$D,4,FALSE))</f>
        <v>383</v>
      </c>
      <c r="JT29" s="137"/>
      <c r="JU29" s="136">
        <f>IF(ISERROR(VLOOKUP("Inbred HIPS_"&amp;JU$4&amp;"_"&amp;$JL29,'Turkus Index'!$A:$D,4,FALSE)),"",VLOOKUP("inbred HIPS_"&amp;JU$4&amp;"_"&amp;$JL29,'Turkus Index'!$A:$D,4,FALSE))</f>
        <v>384</v>
      </c>
      <c r="JV29" s="137"/>
      <c r="JW29" s="136">
        <f>IF(ISERROR(VLOOKUP("Inbred HIPS_"&amp;JW$4&amp;"_"&amp;$JL29,'Turkus Index'!$A:$D,4,FALSE)),"",VLOOKUP("inbred HIPS_"&amp;JW$4&amp;"_"&amp;$JL29,'Turkus Index'!$A:$D,4,FALSE))</f>
        <v>385</v>
      </c>
      <c r="JX29" s="137"/>
      <c r="JY29" s="136">
        <f>IF(ISERROR(VLOOKUP("Inbred HIPS_"&amp;JY$4&amp;"_"&amp;$JL29,'Turkus Index'!$A:$D,4,FALSE)),"",VLOOKUP("inbred HIPS_"&amp;JY$4&amp;"_"&amp;$JL29,'Turkus Index'!$A:$D,4,FALSE))</f>
        <v>386</v>
      </c>
      <c r="JZ29" s="137"/>
      <c r="KA29" s="136">
        <f>IF(ISERROR(VLOOKUP("Inbred HIPS_"&amp;KA$4&amp;"_"&amp;$JL29,'Turkus Index'!$A:$D,4,FALSE)),"",VLOOKUP("inbred HIPS_"&amp;KA$4&amp;"_"&amp;$JL29,'Turkus Index'!$A:$D,4,FALSE))</f>
        <v>387</v>
      </c>
      <c r="KB29" s="137"/>
      <c r="KC29" s="136">
        <f>IF(ISERROR(VLOOKUP("Inbred HIPS_"&amp;KC$4&amp;"_"&amp;$JL29,'Turkus Index'!$A:$D,4,FALSE)),"",VLOOKUP("inbred HIPS_"&amp;KC$4&amp;"_"&amp;$JL29,'Turkus Index'!$A:$D,4,FALSE))</f>
        <v>388</v>
      </c>
      <c r="KD29" s="137"/>
      <c r="KE29" s="136">
        <f>IF(ISERROR(VLOOKUP("Inbred HIPS_"&amp;KE$4&amp;"_"&amp;$JL29,'Turkus Index'!$A:$D,4,FALSE)),"",VLOOKUP("inbred HIPS_"&amp;KE$4&amp;"_"&amp;$JL29,'Turkus Index'!$A:$D,4,FALSE))</f>
        <v>389</v>
      </c>
      <c r="KF29" s="137"/>
      <c r="KG29" s="136">
        <f>IF(ISERROR(VLOOKUP("Inbred HIPS_"&amp;KG$4&amp;"_"&amp;$JL29,'Turkus Index'!$A:$D,4,FALSE)),"",VLOOKUP("inbred HIPS_"&amp;KG$4&amp;"_"&amp;$JL29,'Turkus Index'!$A:$D,4,FALSE))</f>
        <v>390</v>
      </c>
      <c r="KH29" s="137"/>
      <c r="KM29" s="2"/>
      <c r="KN29" s="2">
        <v>18</v>
      </c>
      <c r="KO29" s="14" t="str">
        <f>IF(ISERROR(VLOOKUP("Hybrid HIPS_"&amp;KO$4&amp;"_"&amp;$KN29,'[1]Missouri Valley Hybrid HIPS'!$A:$P,15,FALSE)),"",VLOOKUP("Hybrid HIPS_"&amp;KO$4&amp;"_"&amp;$KN29,'[1]Missouri Valley Hybrid HIPS'!$A:$P,15,FALSE))</f>
        <v/>
      </c>
      <c r="KP29" s="14" t="str">
        <f>IF(ISERROR(VLOOKUP("Hybrid HIPS_"&amp;KP$4&amp;"_"&amp;$KN29,'[1]Missouri Valley Hybrid HIPS'!$A:$P,15,FALSE)),"",VLOOKUP("Hybrid HIPS_"&amp;KP$4&amp;"_"&amp;$KN29,'[1]Missouri Valley Hybrid HIPS'!$A:$P,15,FALSE))</f>
        <v/>
      </c>
      <c r="KQ29" s="14" t="str">
        <f>IF(ISERROR(VLOOKUP("Hybrid HIPS_"&amp;KQ$4&amp;"_"&amp;$KN29,'[1]Missouri Valley Hybrid HIPS'!$A:$P,15,FALSE)),"",VLOOKUP("Hybrid HIPS_"&amp;KQ$4&amp;"_"&amp;$KN29,'[1]Missouri Valley Hybrid HIPS'!$A:$P,15,FALSE))</f>
        <v/>
      </c>
      <c r="KR29" s="14" t="str">
        <f>IF(ISERROR(VLOOKUP("Hybrid HIPS_"&amp;KR$4&amp;"_"&amp;$KN29,'[1]Missouri Valley Hybrid HIPS'!$A:$P,15,FALSE)),"",VLOOKUP("Hybrid HIPS_"&amp;KR$4&amp;"_"&amp;$KN29,'[1]Missouri Valley Hybrid HIPS'!$A:$P,15,FALSE))</f>
        <v/>
      </c>
      <c r="KS29" s="14" t="str">
        <f>IF(ISERROR(VLOOKUP("Hybrid HIPS_"&amp;KS$4&amp;"_"&amp;$KN29,'[1]Missouri Valley Hybrid HIPS'!$A:$P,15,FALSE)),"",VLOOKUP("Hybrid HIPS_"&amp;KS$4&amp;"_"&amp;$KN29,'[1]Missouri Valley Hybrid HIPS'!$A:$P,15,FALSE))</f>
        <v/>
      </c>
      <c r="KT29" s="14" t="str">
        <f>IF(ISERROR(VLOOKUP("Hybrid HIPS_"&amp;KT$4&amp;"_"&amp;$KN29,'[1]Missouri Valley Hybrid HIPS'!$A:$P,15,FALSE)),"",VLOOKUP("Hybrid HIPS_"&amp;KT$4&amp;"_"&amp;$KN29,'[1]Missouri Valley Hybrid HIPS'!$A:$P,15,FALSE))</f>
        <v/>
      </c>
      <c r="KU29" s="14" t="str">
        <f>IF(ISERROR(VLOOKUP("Hybrid HIPS_"&amp;KU$4&amp;"_"&amp;$KN29,'[1]Missouri Valley Hybrid HIPS'!$A:$P,15,FALSE)),"",VLOOKUP("Hybrid HIPS_"&amp;KU$4&amp;"_"&amp;$KN29,'[1]Missouri Valley Hybrid HIPS'!$A:$P,15,FALSE))</f>
        <v/>
      </c>
      <c r="KV29" s="14" t="str">
        <f>IF(ISERROR(VLOOKUP("Hybrid HIPS_"&amp;KV$4&amp;"_"&amp;$KN29,'[1]Missouri Valley Hybrid HIPS'!$A:$P,15,FALSE)),"",VLOOKUP("Hybrid HIPS_"&amp;KV$4&amp;"_"&amp;$KN29,'[1]Missouri Valley Hybrid HIPS'!$A:$P,15,FALSE))</f>
        <v/>
      </c>
      <c r="KW29" s="14" t="str">
        <f>IF(ISERROR(VLOOKUP("Hybrid HIPS_"&amp;KW$4&amp;"_"&amp;$KN29,'[1]Missouri Valley Hybrid HIPS'!$A:$P,15,FALSE)),"",VLOOKUP("Hybrid HIPS_"&amp;KW$4&amp;"_"&amp;$KN29,'[1]Missouri Valley Hybrid HIPS'!$A:$P,15,FALSE))</f>
        <v/>
      </c>
      <c r="KX29" s="14" t="str">
        <f>IF(ISERROR(VLOOKUP("Hybrid HIPS_"&amp;KX$4&amp;"_"&amp;$KN29,'[1]Missouri Valley Hybrid HIPS'!$A:$P,15,FALSE)),"",VLOOKUP("Hybrid HIPS_"&amp;KX$4&amp;"_"&amp;$KN29,'[1]Missouri Valley Hybrid HIPS'!$A:$P,15,FALSE))</f>
        <v/>
      </c>
      <c r="KY29" s="14" t="str">
        <f>IF(ISERROR(VLOOKUP("Hybrid HIPS_"&amp;KY$4&amp;"_"&amp;$KN29,'[1]Missouri Valley Hybrid HIPS'!$A:$P,15,FALSE)),"",VLOOKUP("Hybrid HIPS_"&amp;KY$4&amp;"_"&amp;$KN29,'[1]Missouri Valley Hybrid HIPS'!$A:$P,15,FALSE))</f>
        <v/>
      </c>
      <c r="KZ29" s="14" t="str">
        <f>IF(ISERROR(VLOOKUP("Hybrid HIPS_"&amp;KZ$4&amp;"_"&amp;$KN29,'[1]Missouri Valley Hybrid HIPS'!$A:$P,15,FALSE)),"",VLOOKUP("Hybrid HIPS_"&amp;KZ$4&amp;"_"&amp;$KN29,'[1]Missouri Valley Hybrid HIPS'!$A:$P,15,FALSE))</f>
        <v/>
      </c>
      <c r="LA29" s="14" t="str">
        <f>IF(ISERROR(VLOOKUP("Hybrid HIPS_"&amp;LA$4&amp;"_"&amp;$KN29,'[1]Missouri Valley Hybrid HIPS'!$A:$P,15,FALSE)),"",VLOOKUP("Hybrid HIPS_"&amp;LA$4&amp;"_"&amp;$KN29,'[1]Missouri Valley Hybrid HIPS'!$A:$P,15,FALSE))</f>
        <v/>
      </c>
      <c r="LB29" s="14" t="str">
        <f>IF(ISERROR(VLOOKUP("Hybrid HIPS_"&amp;LB$4&amp;"_"&amp;$KN29,'[1]Missouri Valley Hybrid HIPS'!$A:$P,15,FALSE)),"",VLOOKUP("Hybrid HIPS_"&amp;LB$4&amp;"_"&amp;$KN29,'[1]Missouri Valley Hybrid HIPS'!$A:$P,15,FALSE))</f>
        <v/>
      </c>
      <c r="LC29" s="14" t="str">
        <f>IF(ISERROR(VLOOKUP("Hybrid HIPS_"&amp;LC$4&amp;"_"&amp;$KN29,'[1]Missouri Valley Hybrid HIPS'!$A:$P,15,FALSE)),"",VLOOKUP("Hybrid HIPS_"&amp;LC$4&amp;"_"&amp;$KN29,'[1]Missouri Valley Hybrid HIPS'!$A:$P,15,FALSE))</f>
        <v/>
      </c>
      <c r="LD29" s="14" t="str">
        <f>IF(ISERROR(VLOOKUP("Hybrid HIPS_"&amp;LD$4&amp;"_"&amp;$KN29,'[1]Missouri Valley Hybrid HIPS'!$A:$P,15,FALSE)),"",VLOOKUP("Hybrid HIPS_"&amp;LD$4&amp;"_"&amp;$KN29,'[1]Missouri Valley Hybrid HIPS'!$A:$P,15,FALSE))</f>
        <v/>
      </c>
      <c r="LE29" s="14" t="str">
        <f>IF(ISERROR(VLOOKUP("Hybrid HIPS_"&amp;LE$4&amp;"_"&amp;$KN29,'[1]Missouri Valley Hybrid HIPS'!$A:$P,15,FALSE)),"",VLOOKUP("Hybrid HIPS_"&amp;LE$4&amp;"_"&amp;$KN29,'[1]Missouri Valley Hybrid HIPS'!$A:$P,15,FALSE))</f>
        <v/>
      </c>
      <c r="LF29" s="14" t="str">
        <f>IF(ISERROR(VLOOKUP("Hybrid HIPS_"&amp;LF$4&amp;"_"&amp;$KN29,'[1]Missouri Valley Hybrid HIPS'!$A:$P,15,FALSE)),"",VLOOKUP("Hybrid HIPS_"&amp;LF$4&amp;"_"&amp;$KN29,'[1]Missouri Valley Hybrid HIPS'!$A:$P,15,FALSE))</f>
        <v/>
      </c>
      <c r="LG29" s="14" t="str">
        <f>IF(ISERROR(VLOOKUP("Hybrid HIPS_"&amp;LG$4&amp;"_"&amp;$KN29,'[1]Missouri Valley Hybrid HIPS'!$A:$P,15,FALSE)),"",VLOOKUP("Hybrid HIPS_"&amp;LG$4&amp;"_"&amp;$KN29,'[1]Missouri Valley Hybrid HIPS'!$A:$P,15,FALSE))</f>
        <v/>
      </c>
      <c r="LH29" s="14">
        <f>IF(ISERROR(VLOOKUP("Hybrid HIPS_"&amp;LH$4&amp;"_"&amp;$KN29,'[1]Missouri Valley Hybrid HIPS'!$A:$P,15,FALSE)),"",VLOOKUP("Hybrid HIPS_"&amp;LH$4&amp;"_"&amp;$KN29,'[1]Missouri Valley Hybrid HIPS'!$A:$P,15,FALSE))</f>
        <v>1744162</v>
      </c>
      <c r="LI29" s="14">
        <f>IF(ISERROR(VLOOKUP("Hybrid HIPS_"&amp;LI$4&amp;"_"&amp;$KN29,'[1]Missouri Valley Hybrid HIPS'!$A:$P,15,FALSE)),"",VLOOKUP("Hybrid HIPS_"&amp;LI$4&amp;"_"&amp;$KN29,'[1]Missouri Valley Hybrid HIPS'!$A:$P,15,FALSE))</f>
        <v>1744174</v>
      </c>
      <c r="LJ29" s="2">
        <v>18</v>
      </c>
      <c r="LK29" s="2"/>
      <c r="LL29"/>
      <c r="LO29">
        <v>61</v>
      </c>
      <c r="LP29" s="69"/>
      <c r="LQ29" s="69"/>
      <c r="LR29" s="136">
        <f>IF(ISERROR(VLOOKUP("Inbred HIPS_"&amp;LR$4&amp;"_"&amp;$LO29,'[1]Missouri Valley Inbred HIPS'!$A:$P,15,FALSE)),"",VLOOKUP("Inbred HIPS_"&amp;LR$4&amp;"_"&amp;$LO29,'[1]Missouri Valley Inbred HIPS'!$A:$P,15,FALSE))</f>
        <v>1729514</v>
      </c>
      <c r="LS29" s="137"/>
      <c r="LT29" s="136">
        <f>IF(ISERROR(VLOOKUP("Inbred HIPS_"&amp;LT$4&amp;"_"&amp;$LO29,'[1]Missouri Valley Inbred HIPS'!$A:$P,15,FALSE)),"",VLOOKUP("Inbred HIPS_"&amp;LT$4&amp;"_"&amp;$LO29,'[1]Missouri Valley Inbred HIPS'!$A:$P,15,FALSE))</f>
        <v>1729565</v>
      </c>
      <c r="LU29" s="137"/>
      <c r="LV29" s="136">
        <f>IF(ISERROR(VLOOKUP("Inbred HIPS_"&amp;LV$4&amp;"_"&amp;$LO29,'[1]Missouri Valley Inbred HIPS'!$A:$P,15,FALSE)),"",VLOOKUP("Inbred HIPS_"&amp;LV$4&amp;"_"&amp;$LO29,'[1]Missouri Valley Inbred HIPS'!$A:$P,15,FALSE))</f>
        <v>1729627</v>
      </c>
      <c r="LW29" s="137"/>
      <c r="LX29" s="136">
        <f>IF(ISERROR(VLOOKUP("Inbred HIPS_"&amp;LX$4&amp;"_"&amp;$LO29,'[1]Missouri Valley Inbred HIPS'!$A:$P,15,FALSE)),"",VLOOKUP("Inbred HIPS_"&amp;LX$4&amp;"_"&amp;$LO29,'[1]Missouri Valley Inbred HIPS'!$A:$P,15,FALSE))</f>
        <v>1729487</v>
      </c>
      <c r="LY29" s="137"/>
      <c r="LZ29" s="136">
        <f>IF(ISERROR(VLOOKUP("Inbred HIPS_"&amp;LZ$4&amp;"_"&amp;$LO29,'[1]Missouri Valley Inbred HIPS'!$A:$P,15,FALSE)),"",VLOOKUP("Inbred HIPS_"&amp;LZ$4&amp;"_"&amp;$LO29,'[1]Missouri Valley Inbred HIPS'!$A:$P,15,FALSE))</f>
        <v>1729720</v>
      </c>
      <c r="MA29" s="137"/>
      <c r="MB29" s="136">
        <f>IF(ISERROR(VLOOKUP("Inbred HIPS_"&amp;MB$4&amp;"_"&amp;$LO29,'[1]Missouri Valley Inbred HIPS'!$A:$P,15,FALSE)),"",VLOOKUP("Inbred HIPS_"&amp;MB$4&amp;"_"&amp;$LO29,'[1]Missouri Valley Inbred HIPS'!$A:$P,15,FALSE))</f>
        <v>1729466</v>
      </c>
      <c r="MC29" s="137"/>
      <c r="MD29" s="136">
        <f>IF(ISERROR(VLOOKUP("Inbred HIPS_"&amp;MD$4&amp;"_"&amp;$LO29,'[1]Missouri Valley Inbred HIPS'!$A:$P,15,FALSE)),"",VLOOKUP("Inbred HIPS_"&amp;MD$4&amp;"_"&amp;$LO29,'[1]Missouri Valley Inbred HIPS'!$A:$P,15,FALSE))</f>
        <v>1729579</v>
      </c>
      <c r="ME29" s="137"/>
      <c r="MF29" s="136">
        <f>IF(ISERROR(VLOOKUP("Inbred HIPS_"&amp;MF$4&amp;"_"&amp;$LO29,'[1]Missouri Valley Inbred HIPS'!$A:$P,15,FALSE)),"",VLOOKUP("Inbred HIPS_"&amp;MF$4&amp;"_"&amp;$LO29,'[1]Missouri Valley Inbred HIPS'!$A:$P,15,FALSE))</f>
        <v>1729575</v>
      </c>
      <c r="MG29" s="137"/>
      <c r="MH29" s="136">
        <f>IF(ISERROR(VLOOKUP("Inbred HIPS_"&amp;MH$4&amp;"_"&amp;$LO29,'[1]Missouri Valley Inbred HIPS'!$A:$P,15,FALSE)),"",VLOOKUP("Inbred HIPS_"&amp;MH$4&amp;"_"&amp;$LO29,'[1]Missouri Valley Inbred HIPS'!$A:$P,15,FALSE))</f>
        <v>1729612</v>
      </c>
      <c r="MI29" s="137"/>
      <c r="MJ29" s="136">
        <f>IF(ISERROR(VLOOKUP("Inbred HIPS_"&amp;MJ$4&amp;"_"&amp;$LO29,'[1]Missouri Valley Inbred HIPS'!$A:$P,15,FALSE)),"",VLOOKUP("Inbred HIPS_"&amp;MJ$4&amp;"_"&amp;$LO29,'[1]Missouri Valley Inbred HIPS'!$A:$P,15,FALSE))</f>
        <v>1729682</v>
      </c>
      <c r="MK29" s="137"/>
      <c r="MQ29" s="2"/>
      <c r="MR29" s="2">
        <v>18</v>
      </c>
      <c r="MS29" s="14" t="str">
        <f>IF(ISERROR(VLOOKUP("Hybrid HIPS_"&amp;MS$4&amp;"_"&amp;$KN29,'[1]Missouri Valley Hybrid HIPS'!$A:$P,15,FALSE)),"",VLOOKUP("Hybrid HIPS_"&amp;MS$4&amp;"_"&amp;$KN29,'[1]Missouri Valley Hybrid HIPS'!$A:$P,15,FALSE))</f>
        <v/>
      </c>
      <c r="MT29" s="14" t="str">
        <f>IF(ISERROR(VLOOKUP("Hybrid HIPS_"&amp;MT$4&amp;"_"&amp;$KN29,'[1]Missouri Valley Hybrid HIPS'!$A:$P,15,FALSE)),"",VLOOKUP("Hybrid HIPS_"&amp;MT$4&amp;"_"&amp;$KN29,'[1]Missouri Valley Hybrid HIPS'!$A:$P,15,FALSE))</f>
        <v/>
      </c>
      <c r="MU29" s="14" t="str">
        <f>IF(ISERROR(VLOOKUP("Hybrid HIPS_"&amp;MU$4&amp;"_"&amp;$KN29,'[1]Missouri Valley Hybrid HIPS'!$A:$P,15,FALSE)),"",VLOOKUP("Hybrid HIPS_"&amp;MU$4&amp;"_"&amp;$KN29,'[1]Missouri Valley Hybrid HIPS'!$A:$P,15,FALSE))</f>
        <v/>
      </c>
      <c r="MV29" s="14" t="str">
        <f>IF(ISERROR(VLOOKUP("Hybrid HIPS_"&amp;MV$4&amp;"_"&amp;$KN29,'[1]Missouri Valley Hybrid HIPS'!$A:$P,15,FALSE)),"",VLOOKUP("Hybrid HIPS_"&amp;MV$4&amp;"_"&amp;$KN29,'[1]Missouri Valley Hybrid HIPS'!$A:$P,15,FALSE))</f>
        <v/>
      </c>
      <c r="MW29" s="14" t="str">
        <f>IF(ISERROR(VLOOKUP("Hybrid HIPS_"&amp;MW$4&amp;"_"&amp;$KN29,'[1]Missouri Valley Hybrid HIPS'!$A:$P,15,FALSE)),"",VLOOKUP("Hybrid HIPS_"&amp;MW$4&amp;"_"&amp;$KN29,'[1]Missouri Valley Hybrid HIPS'!$A:$P,15,FALSE))</f>
        <v/>
      </c>
      <c r="MX29" s="14" t="str">
        <f>IF(ISERROR(VLOOKUP("Hybrid HIPS_"&amp;MX$4&amp;"_"&amp;$KN29,'[1]Missouri Valley Hybrid HIPS'!$A:$P,15,FALSE)),"",VLOOKUP("Hybrid HIPS_"&amp;MX$4&amp;"_"&amp;$KN29,'[1]Missouri Valley Hybrid HIPS'!$A:$P,15,FALSE))</f>
        <v/>
      </c>
      <c r="MY29" s="14" t="str">
        <f>IF(ISERROR(VLOOKUP("Hybrid HIPS_"&amp;MY$4&amp;"_"&amp;$KN29,'[1]Missouri Valley Hybrid HIPS'!$A:$P,15,FALSE)),"",VLOOKUP("Hybrid HIPS_"&amp;MY$4&amp;"_"&amp;$KN29,'[1]Missouri Valley Hybrid HIPS'!$A:$P,15,FALSE))</f>
        <v/>
      </c>
      <c r="MZ29" s="14" t="str">
        <f>IF(ISERROR(VLOOKUP("Hybrid HIPS_"&amp;MZ$4&amp;"_"&amp;$KN29,'[1]Missouri Valley Hybrid HIPS'!$A:$P,15,FALSE)),"",VLOOKUP("Hybrid HIPS_"&amp;MZ$4&amp;"_"&amp;$KN29,'[1]Missouri Valley Hybrid HIPS'!$A:$P,15,FALSE))</f>
        <v/>
      </c>
      <c r="NA29" s="14" t="str">
        <f>IF(ISERROR(VLOOKUP("Hybrid HIPS_"&amp;NA$4&amp;"_"&amp;$KN29,'[1]Missouri Valley Hybrid HIPS'!$A:$P,15,FALSE)),"",VLOOKUP("Hybrid HIPS_"&amp;NA$4&amp;"_"&amp;$KN29,'[1]Missouri Valley Hybrid HIPS'!$A:$P,15,FALSE))</f>
        <v/>
      </c>
      <c r="NB29" s="14" t="str">
        <f>IF(ISERROR(VLOOKUP("Hybrid HIPS_"&amp;NB$4&amp;"_"&amp;$KN29,'[1]Missouri Valley Hybrid HIPS'!$A:$P,15,FALSE)),"",VLOOKUP("Hybrid HIPS_"&amp;NB$4&amp;"_"&amp;$KN29,'[1]Missouri Valley Hybrid HIPS'!$A:$P,15,FALSE))</f>
        <v/>
      </c>
      <c r="NC29" s="14" t="str">
        <f>IF(ISERROR(VLOOKUP("Hybrid HIPS_"&amp;NC$4&amp;"_"&amp;$KN29,'[1]Missouri Valley Hybrid HIPS'!$A:$P,15,FALSE)),"",VLOOKUP("Hybrid HIPS_"&amp;NC$4&amp;"_"&amp;$KN29,'[1]Missouri Valley Hybrid HIPS'!$A:$P,15,FALSE))</f>
        <v/>
      </c>
      <c r="ND29" s="14" t="str">
        <f>IF(ISERROR(VLOOKUP("Hybrid HIPS_"&amp;ND$4&amp;"_"&amp;$KN29,'[1]Missouri Valley Hybrid HIPS'!$A:$P,15,FALSE)),"",VLOOKUP("Hybrid HIPS_"&amp;ND$4&amp;"_"&amp;$KN29,'[1]Missouri Valley Hybrid HIPS'!$A:$P,15,FALSE))</f>
        <v/>
      </c>
      <c r="NE29" s="14" t="str">
        <f>IF(ISERROR(VLOOKUP("Hybrid HIPS_"&amp;NE$4&amp;"_"&amp;$KN29,'[1]Missouri Valley Hybrid HIPS'!$A:$P,15,FALSE)),"",VLOOKUP("Hybrid HIPS_"&amp;NE$4&amp;"_"&amp;$KN29,'[1]Missouri Valley Hybrid HIPS'!$A:$P,15,FALSE))</f>
        <v/>
      </c>
      <c r="NF29" s="14" t="str">
        <f>IF(ISERROR(VLOOKUP("Hybrid HIPS_"&amp;NF$4&amp;"_"&amp;$KN29,'[1]Missouri Valley Hybrid HIPS'!$A:$P,15,FALSE)),"",VLOOKUP("Hybrid HIPS_"&amp;NF$4&amp;"_"&amp;$KN29,'[1]Missouri Valley Hybrid HIPS'!$A:$P,15,FALSE))</f>
        <v/>
      </c>
      <c r="NG29" s="14" t="str">
        <f>IF(ISERROR(VLOOKUP("Hybrid HIPS_"&amp;NG$4&amp;"_"&amp;$KN29,'[1]Missouri Valley Hybrid HIPS'!$A:$P,15,FALSE)),"",VLOOKUP("Hybrid HIPS_"&amp;NG$4&amp;"_"&amp;$KN29,'[1]Missouri Valley Hybrid HIPS'!$A:$P,15,FALSE))</f>
        <v/>
      </c>
      <c r="NH29" s="14" t="str">
        <f>IF(ISERROR(VLOOKUP("Hybrid HIPS_"&amp;NH$4&amp;"_"&amp;$KN29,'[1]Missouri Valley Hybrid HIPS'!$A:$P,15,FALSE)),"",VLOOKUP("Hybrid HIPS_"&amp;NH$4&amp;"_"&amp;$KN29,'[1]Missouri Valley Hybrid HIPS'!$A:$P,15,FALSE))</f>
        <v/>
      </c>
      <c r="NI29" s="14" t="str">
        <f>IF(ISERROR(VLOOKUP("Hybrid HIPS_"&amp;NI$4&amp;"_"&amp;$KN29,'[1]Missouri Valley Hybrid HIPS'!$A:$P,15,FALSE)),"",VLOOKUP("Hybrid HIPS_"&amp;NI$4&amp;"_"&amp;$KN29,'[1]Missouri Valley Hybrid HIPS'!$A:$P,15,FALSE))</f>
        <v/>
      </c>
      <c r="NJ29" s="14" t="str">
        <f>IF(ISERROR(VLOOKUP("Hybrid HIPS_"&amp;NJ$4&amp;"_"&amp;$KN29,'[1]Missouri Valley Hybrid HIPS'!$A:$P,15,FALSE)),"",VLOOKUP("Hybrid HIPS_"&amp;NJ$4&amp;"_"&amp;$KN29,'[1]Missouri Valley Hybrid HIPS'!$A:$P,15,FALSE))</f>
        <v/>
      </c>
      <c r="NK29" s="14" t="str">
        <f>IF(ISERROR(VLOOKUP("Hybrid HIPS_"&amp;NK$4&amp;"_"&amp;$KN29,'[1]Missouri Valley Hybrid HIPS'!$A:$P,15,FALSE)),"",VLOOKUP("Hybrid HIPS_"&amp;NK$4&amp;"_"&amp;$KN29,'[1]Missouri Valley Hybrid HIPS'!$A:$P,15,FALSE))</f>
        <v/>
      </c>
      <c r="NL29" s="14">
        <v>10</v>
      </c>
      <c r="NM29" s="14">
        <v>10</v>
      </c>
      <c r="NN29" s="2">
        <v>18</v>
      </c>
      <c r="NO29" s="2"/>
      <c r="NP29"/>
      <c r="NS29">
        <v>61</v>
      </c>
      <c r="NT29" s="69"/>
      <c r="NU29" s="69"/>
      <c r="NV29" s="136">
        <f t="shared" ref="NV29" si="242">NV31+1</f>
        <v>42</v>
      </c>
      <c r="NW29" s="137"/>
      <c r="NX29" s="136">
        <f t="shared" ref="NX29" si="243">NX31+1</f>
        <v>42</v>
      </c>
      <c r="NY29" s="137"/>
      <c r="NZ29" s="136">
        <f t="shared" ref="NZ29" si="244">NZ31+1</f>
        <v>42</v>
      </c>
      <c r="OA29" s="137"/>
      <c r="OB29" s="136">
        <f t="shared" ref="OB29" si="245">OB31+1</f>
        <v>42</v>
      </c>
      <c r="OC29" s="137"/>
      <c r="OD29" s="136">
        <f t="shared" ref="OD29" si="246">OD31+1</f>
        <v>42</v>
      </c>
      <c r="OE29" s="137"/>
      <c r="OF29" s="136">
        <f t="shared" ref="OF29" si="247">OF31+1</f>
        <v>42</v>
      </c>
      <c r="OG29" s="137"/>
      <c r="OH29" s="136">
        <f t="shared" ref="OH29" si="248">OH31+1</f>
        <v>42</v>
      </c>
      <c r="OI29" s="137"/>
      <c r="OJ29" s="136">
        <f t="shared" ref="OJ29" si="249">OJ31+1</f>
        <v>42</v>
      </c>
      <c r="OK29" s="137"/>
      <c r="OL29" s="136">
        <f t="shared" ref="OL29" si="250">OL31+1</f>
        <v>42</v>
      </c>
      <c r="OM29" s="137"/>
      <c r="ON29" s="136">
        <f t="shared" ref="ON29" si="251">ON31+1</f>
        <v>42</v>
      </c>
      <c r="OO29" s="137"/>
    </row>
    <row r="30" spans="4:405" ht="14.65" thickBot="1" x14ac:dyDescent="0.5">
      <c r="D30" s="2"/>
      <c r="E30" s="2">
        <v>17</v>
      </c>
      <c r="F30" s="19" t="str">
        <f>IF(ISERROR(VLOOKUP("Hybrid HIPS"&amp;"_"&amp;F$4&amp;"_"&amp;$E30,'Turkus Index'!$A:$D,4,FALSE)),"NA",VLOOKUP("Hybrid HIPS"&amp;"_"&amp;F$4&amp;"_"&amp;$E30,'Turkus Index'!$A:$D,4,FALSE))</f>
        <v>NA</v>
      </c>
      <c r="G30" s="41">
        <f>IF(ISERROR(VLOOKUP("Hybrid HIPS"&amp;"_"&amp;G$4&amp;"_"&amp;$E30,'Turkus Index'!$A:$D,4,FALSE)),"NA",VLOOKUP("Hybrid HIPS"&amp;"_"&amp;G$4&amp;"_"&amp;$E30,'Turkus Index'!$A:$D,4,FALSE))</f>
        <v>181</v>
      </c>
      <c r="H30" s="37">
        <f>IF(ISERROR(VLOOKUP("Hybrid HIPS"&amp;"_"&amp;H$4&amp;"_"&amp;$E30,'Turkus Index'!$A:$D,4,FALSE)),"NA",VLOOKUP("Hybrid HIPS"&amp;"_"&amp;H$4&amp;"_"&amp;$E30,'Turkus Index'!$A:$D,4,FALSE))</f>
        <v>182</v>
      </c>
      <c r="I30" s="37">
        <f>IF(ISERROR(VLOOKUP("Hybrid HIPS"&amp;"_"&amp;I$4&amp;"_"&amp;$E30,'Turkus Index'!$A:$D,4,FALSE)),"NA",VLOOKUP("Hybrid HIPS"&amp;"_"&amp;I$4&amp;"_"&amp;$E30,'Turkus Index'!$A:$D,4,FALSE))</f>
        <v>183</v>
      </c>
      <c r="J30" s="37">
        <f>IF(ISERROR(VLOOKUP("Hybrid HIPS"&amp;"_"&amp;J$4&amp;"_"&amp;$E30,'Turkus Index'!$A:$D,4,FALSE)),"NA",VLOOKUP("Hybrid HIPS"&amp;"_"&amp;J$4&amp;"_"&amp;$E30,'Turkus Index'!$A:$D,4,FALSE))</f>
        <v>184</v>
      </c>
      <c r="K30" s="37">
        <f>IF(ISERROR(VLOOKUP("Hybrid HIPS"&amp;"_"&amp;K$4&amp;"_"&amp;$E30,'Turkus Index'!$A:$D,4,FALSE)),"NA",VLOOKUP("Hybrid HIPS"&amp;"_"&amp;K$4&amp;"_"&amp;$E30,'Turkus Index'!$A:$D,4,FALSE))</f>
        <v>185</v>
      </c>
      <c r="L30" s="37">
        <f>IF(ISERROR(VLOOKUP("Hybrid HIPS"&amp;"_"&amp;L$4&amp;"_"&amp;$E30,'Turkus Index'!$A:$D,4,FALSE)),"NA",VLOOKUP("Hybrid HIPS"&amp;"_"&amp;L$4&amp;"_"&amp;$E30,'Turkus Index'!$A:$D,4,FALSE))</f>
        <v>186</v>
      </c>
      <c r="M30" s="37">
        <f>IF(ISERROR(VLOOKUP("Hybrid HIPS"&amp;"_"&amp;M$4&amp;"_"&amp;$E30,'Turkus Index'!$A:$D,4,FALSE)),"NA",VLOOKUP("Hybrid HIPS"&amp;"_"&amp;M$4&amp;"_"&amp;$E30,'Turkus Index'!$A:$D,4,FALSE))</f>
        <v>187</v>
      </c>
      <c r="N30" s="37" t="str">
        <f>IF(ISERROR(VLOOKUP("Hybrid HIPS"&amp;"_"&amp;N$4&amp;"_"&amp;$E30,'Turkus Index'!$A:$D,4,FALSE)),"NA",VLOOKUP("Hybrid HIPS"&amp;"_"&amp;N$4&amp;"_"&amp;$E30,'Turkus Index'!$A:$D,4,FALSE))</f>
        <v>Filler</v>
      </c>
      <c r="O30" s="37" t="str">
        <f>IF(ISERROR(VLOOKUP("Hybrid HIPS"&amp;"_"&amp;O$4&amp;"_"&amp;$E30,'Turkus Index'!$A:$D,4,FALSE)),"NA",VLOOKUP("Hybrid HIPS"&amp;"_"&amp;O$4&amp;"_"&amp;$E30,'Turkus Index'!$A:$D,4,FALSE))</f>
        <v>Filler</v>
      </c>
      <c r="P30" s="37" t="str">
        <f>IF(ISERROR(VLOOKUP("Hybrid HIPS"&amp;"_"&amp;P$4&amp;"_"&amp;$E30,'Turkus Index'!$A:$D,4,FALSE)),"NA",VLOOKUP("Hybrid HIPS"&amp;"_"&amp;P$4&amp;"_"&amp;$E30,'Turkus Index'!$A:$D,4,FALSE))</f>
        <v>Filler</v>
      </c>
      <c r="Q30" s="37">
        <f>IF(ISERROR(VLOOKUP("Hybrid HIPS"&amp;"_"&amp;Q$4&amp;"_"&amp;$E30,'Turkus Index'!$A:$D,4,FALSE)),"NA",VLOOKUP("Hybrid HIPS"&amp;"_"&amp;Q$4&amp;"_"&amp;$E30,'Turkus Index'!$A:$D,4,FALSE))</f>
        <v>281</v>
      </c>
      <c r="R30" s="37">
        <f>IF(ISERROR(VLOOKUP("Hybrid HIPS"&amp;"_"&amp;R$4&amp;"_"&amp;$E30,'Turkus Index'!$A:$D,4,FALSE)),"NA",VLOOKUP("Hybrid HIPS"&amp;"_"&amp;R$4&amp;"_"&amp;$E30,'Turkus Index'!$A:$D,4,FALSE))</f>
        <v>282</v>
      </c>
      <c r="S30" s="37">
        <f>IF(ISERROR(VLOOKUP("Hybrid HIPS"&amp;"_"&amp;S$4&amp;"_"&amp;$E30,'Turkus Index'!$A:$D,4,FALSE)),"NA",VLOOKUP("Hybrid HIPS"&amp;"_"&amp;S$4&amp;"_"&amp;$E30,'Turkus Index'!$A:$D,4,FALSE))</f>
        <v>283</v>
      </c>
      <c r="T30" s="37">
        <f>IF(ISERROR(VLOOKUP("Hybrid HIPS"&amp;"_"&amp;T$4&amp;"_"&amp;$E30,'Turkus Index'!$A:$D,4,FALSE)),"NA",VLOOKUP("Hybrid HIPS"&amp;"_"&amp;T$4&amp;"_"&amp;$E30,'Turkus Index'!$A:$D,4,FALSE))</f>
        <v>284</v>
      </c>
      <c r="U30" s="37">
        <f>IF(ISERROR(VLOOKUP("Hybrid HIPS"&amp;"_"&amp;U$4&amp;"_"&amp;$E30,'Turkus Index'!$A:$D,4,FALSE)),"NA",VLOOKUP("Hybrid HIPS"&amp;"_"&amp;U$4&amp;"_"&amp;$E30,'Turkus Index'!$A:$D,4,FALSE))</f>
        <v>285</v>
      </c>
      <c r="V30" s="37">
        <f>IF(ISERROR(VLOOKUP("Hybrid HIPS"&amp;"_"&amp;V$4&amp;"_"&amp;$E30,'Turkus Index'!$A:$D,4,FALSE)),"NA",VLOOKUP("Hybrid HIPS"&amp;"_"&amp;V$4&amp;"_"&amp;$E30,'Turkus Index'!$A:$D,4,FALSE))</f>
        <v>286</v>
      </c>
      <c r="W30" s="37">
        <f>IF(ISERROR(VLOOKUP("Hybrid HIPS"&amp;"_"&amp;W$4&amp;"_"&amp;$E30,'Turkus Index'!$A:$D,4,FALSE)),"NA",VLOOKUP("Hybrid HIPS"&amp;"_"&amp;W$4&amp;"_"&amp;$E30,'Turkus Index'!$A:$D,4,FALSE))</f>
        <v>287</v>
      </c>
      <c r="X30" s="38" t="str">
        <f>IF(ISERROR(VLOOKUP("Hybrid HIPS"&amp;"_"&amp;X$4&amp;"_"&amp;$E30,'Turkus Index'!$A:$D,4,FALSE)),"NA",VLOOKUP("Hybrid HIPS"&amp;"_"&amp;X$4&amp;"_"&amp;$E30,'Turkus Index'!$A:$D,4,FALSE))</f>
        <v>Filler</v>
      </c>
      <c r="Y30" s="39" t="str">
        <f>IF(ISERROR(VLOOKUP("Hybrid HIPS"&amp;"_"&amp;Y$4&amp;"_"&amp;$E30,'Turkus Index'!$A:$D,4,FALSE)),"NA",VLOOKUP("Hybrid HIPS"&amp;"_"&amp;Y$4&amp;"_"&amp;$E30,'Turkus Index'!$A:$D,4,FALSE))</f>
        <v>Filler</v>
      </c>
      <c r="Z30" s="40" t="str">
        <f>IF(ISERROR(VLOOKUP("Hybrid HIPS"&amp;"_"&amp;Z$4&amp;"_"&amp;$E30,'Turkus Index'!$A:$D,4,FALSE)),"NA",VLOOKUP("Hybrid HIPS"&amp;"_"&amp;Z$4&amp;"_"&amp;$E30,'Turkus Index'!$A:$D,4,FALSE))</f>
        <v>Filler</v>
      </c>
      <c r="AA30" s="2">
        <v>17</v>
      </c>
      <c r="AB30" s="2"/>
      <c r="AC30"/>
      <c r="AD30"/>
      <c r="AE30"/>
      <c r="AH30">
        <v>60</v>
      </c>
      <c r="AI30" s="69" t="s">
        <v>545</v>
      </c>
      <c r="AJ30" s="69"/>
      <c r="AK30" s="139">
        <v>380</v>
      </c>
      <c r="AL30" s="140"/>
      <c r="AM30" s="139">
        <v>379</v>
      </c>
      <c r="AN30" s="140"/>
      <c r="AO30" s="139">
        <v>378</v>
      </c>
      <c r="AP30" s="140"/>
      <c r="AQ30" s="139">
        <v>377</v>
      </c>
      <c r="AR30" s="140"/>
      <c r="AS30" s="139">
        <v>376</v>
      </c>
      <c r="AT30" s="140"/>
      <c r="AU30" s="139">
        <v>375</v>
      </c>
      <c r="AV30" s="140"/>
      <c r="AW30" s="139">
        <v>374</v>
      </c>
      <c r="AX30" s="140"/>
      <c r="AY30" s="139">
        <v>373</v>
      </c>
      <c r="AZ30" s="140"/>
      <c r="BA30" s="139">
        <v>372</v>
      </c>
      <c r="BB30" s="140"/>
      <c r="BC30" s="139">
        <v>371</v>
      </c>
      <c r="BD30" s="140"/>
      <c r="BE30" s="69" t="s">
        <v>545</v>
      </c>
      <c r="BF30" s="69"/>
      <c r="BG30"/>
      <c r="BH30"/>
      <c r="BI30"/>
      <c r="BJ30"/>
      <c r="BK30"/>
      <c r="BL30"/>
      <c r="BM30"/>
      <c r="BN30"/>
      <c r="BO30"/>
      <c r="BP30"/>
      <c r="BQ30"/>
      <c r="BR30"/>
      <c r="BS30"/>
      <c r="BT30" s="2"/>
      <c r="BU30" s="2">
        <v>17</v>
      </c>
      <c r="BV30" s="14" t="str">
        <f>IF(ISERROR(VLOOKUP("Hybrid HIPS"&amp;"_"&amp;BV$4&amp;"_"&amp;$E30,'Turkus Index'!$A:$D,4,FALSE)),"NA",VLOOKUP("Hybrid HIPS"&amp;"_"&amp;BV$4&amp;"_"&amp;$E30,'Turkus Index'!$A:$D,4,FALSE))</f>
        <v>NA</v>
      </c>
      <c r="BW30" s="14" t="str">
        <f t="shared" ref="BW30:CL38" si="252">BW$4&amp;"_"&amp;$BU30</f>
        <v>2_17</v>
      </c>
      <c r="BX30" s="14" t="str">
        <f t="shared" si="252"/>
        <v>3_17</v>
      </c>
      <c r="BY30" s="14" t="str">
        <f t="shared" si="252"/>
        <v>4_17</v>
      </c>
      <c r="BZ30" s="14" t="str">
        <f t="shared" si="252"/>
        <v>5_17</v>
      </c>
      <c r="CA30" s="14" t="str">
        <f t="shared" si="252"/>
        <v>6_17</v>
      </c>
      <c r="CB30" s="14" t="str">
        <f t="shared" si="252"/>
        <v>7_17</v>
      </c>
      <c r="CC30" s="14" t="str">
        <f t="shared" si="252"/>
        <v>8_17</v>
      </c>
      <c r="CD30" s="14" t="str">
        <f t="shared" si="252"/>
        <v>9_17</v>
      </c>
      <c r="CE30" s="14" t="str">
        <f t="shared" si="252"/>
        <v>10_17</v>
      </c>
      <c r="CF30" s="14" t="str">
        <f t="shared" si="252"/>
        <v>11_17</v>
      </c>
      <c r="CG30" s="14" t="str">
        <f t="shared" si="252"/>
        <v>12_17</v>
      </c>
      <c r="CH30" s="14" t="str">
        <f t="shared" si="252"/>
        <v>13_17</v>
      </c>
      <c r="CI30" s="14" t="str">
        <f t="shared" si="252"/>
        <v>14_17</v>
      </c>
      <c r="CJ30" s="14" t="str">
        <f t="shared" si="252"/>
        <v>15_17</v>
      </c>
      <c r="CK30" s="14" t="str">
        <f t="shared" si="252"/>
        <v>16_17</v>
      </c>
      <c r="CL30" s="14" t="str">
        <f t="shared" si="252"/>
        <v>17_17</v>
      </c>
      <c r="CM30" s="14" t="str">
        <f t="shared" ref="CM30:CN38" si="253">CM$4&amp;"_"&amp;$BU30</f>
        <v>18_17</v>
      </c>
      <c r="CN30" s="14" t="str">
        <f t="shared" si="253"/>
        <v>19_17</v>
      </c>
      <c r="CO30" s="14" t="str">
        <f t="shared" si="162"/>
        <v>20_17</v>
      </c>
      <c r="CP30" s="14" t="str">
        <f t="shared" si="162"/>
        <v>21_17</v>
      </c>
      <c r="CQ30" s="2">
        <v>17</v>
      </c>
      <c r="CR30" s="2"/>
      <c r="CS30"/>
      <c r="CT30"/>
      <c r="CU30"/>
      <c r="CX30">
        <v>60</v>
      </c>
      <c r="CY30" s="69" t="s">
        <v>545</v>
      </c>
      <c r="CZ30" s="69"/>
      <c r="DA30" s="136" t="str">
        <f t="shared" si="30"/>
        <v>2_60</v>
      </c>
      <c r="DB30" s="137"/>
      <c r="DC30" s="136" t="str">
        <f t="shared" si="183"/>
        <v>3_60</v>
      </c>
      <c r="DD30" s="137"/>
      <c r="DE30" s="136" t="str">
        <f t="shared" si="184"/>
        <v>4_60</v>
      </c>
      <c r="DF30" s="137"/>
      <c r="DG30" s="136" t="str">
        <f t="shared" si="185"/>
        <v>5_60</v>
      </c>
      <c r="DH30" s="137"/>
      <c r="DI30" s="136" t="str">
        <f t="shared" si="186"/>
        <v>6_60</v>
      </c>
      <c r="DJ30" s="137"/>
      <c r="DK30" s="136" t="str">
        <f t="shared" si="187"/>
        <v>7_60</v>
      </c>
      <c r="DL30" s="137"/>
      <c r="DM30" s="136" t="str">
        <f t="shared" si="188"/>
        <v>8_60</v>
      </c>
      <c r="DN30" s="137"/>
      <c r="DO30" s="136" t="str">
        <f t="shared" si="189"/>
        <v>9_60</v>
      </c>
      <c r="DP30" s="137"/>
      <c r="DQ30" s="136" t="str">
        <f t="shared" si="190"/>
        <v>10_60</v>
      </c>
      <c r="DR30" s="137"/>
      <c r="DS30" s="136" t="str">
        <f t="shared" si="191"/>
        <v>11_60</v>
      </c>
      <c r="DT30" s="137"/>
      <c r="DY30" s="2"/>
      <c r="DZ30" s="2">
        <v>17</v>
      </c>
      <c r="EA30" s="14" t="str">
        <f>IF(BV30="NA","",VLOOKUP(BV30,'[1]Missouri Vall Determining Order'!$V:$Z,6,FALSE))</f>
        <v/>
      </c>
      <c r="EB30" s="14">
        <v>9</v>
      </c>
      <c r="EC30" s="14">
        <v>9</v>
      </c>
      <c r="ED30" s="14">
        <v>9</v>
      </c>
      <c r="EE30" s="14">
        <v>9</v>
      </c>
      <c r="EF30" s="14">
        <v>9</v>
      </c>
      <c r="EG30" s="14">
        <v>9</v>
      </c>
      <c r="EH30" s="14">
        <v>9</v>
      </c>
      <c r="EI30" s="14">
        <v>9</v>
      </c>
      <c r="EJ30" s="14">
        <v>9</v>
      </c>
      <c r="EK30" s="14">
        <v>9</v>
      </c>
      <c r="EL30" s="14">
        <v>9</v>
      </c>
      <c r="EM30" s="14">
        <v>9</v>
      </c>
      <c r="EN30" s="14">
        <v>9</v>
      </c>
      <c r="EO30" s="14">
        <v>9</v>
      </c>
      <c r="EP30" s="14">
        <v>9</v>
      </c>
      <c r="EQ30" s="14">
        <v>9</v>
      </c>
      <c r="ER30" s="14">
        <v>9</v>
      </c>
      <c r="ES30" s="14">
        <v>9</v>
      </c>
      <c r="ET30" s="14">
        <v>9</v>
      </c>
      <c r="EU30" s="14">
        <v>9</v>
      </c>
      <c r="EV30" s="2">
        <v>17</v>
      </c>
      <c r="EW30" s="2"/>
      <c r="EX30"/>
      <c r="EY30"/>
      <c r="EZ30" s="2"/>
      <c r="FA30" s="2">
        <v>17</v>
      </c>
      <c r="FB30" s="14" t="s">
        <v>629</v>
      </c>
      <c r="FC30" s="14">
        <v>1</v>
      </c>
      <c r="FD30" s="14">
        <f t="shared" ref="FD30:FS37" si="254">FC30+1</f>
        <v>2</v>
      </c>
      <c r="FE30" s="14">
        <f t="shared" si="254"/>
        <v>3</v>
      </c>
      <c r="FF30" s="14">
        <f t="shared" si="254"/>
        <v>4</v>
      </c>
      <c r="FG30" s="14">
        <f t="shared" si="254"/>
        <v>5</v>
      </c>
      <c r="FH30" s="14">
        <f t="shared" si="254"/>
        <v>6</v>
      </c>
      <c r="FI30" s="14">
        <f t="shared" si="254"/>
        <v>7</v>
      </c>
      <c r="FJ30" s="14">
        <f t="shared" si="254"/>
        <v>8</v>
      </c>
      <c r="FK30" s="14">
        <f t="shared" si="254"/>
        <v>9</v>
      </c>
      <c r="FL30" s="14">
        <f t="shared" si="254"/>
        <v>10</v>
      </c>
      <c r="FM30" s="14">
        <f t="shared" si="254"/>
        <v>11</v>
      </c>
      <c r="FN30" s="14">
        <f t="shared" si="254"/>
        <v>12</v>
      </c>
      <c r="FO30" s="14">
        <f t="shared" si="254"/>
        <v>13</v>
      </c>
      <c r="FP30" s="14">
        <f t="shared" si="254"/>
        <v>14</v>
      </c>
      <c r="FQ30" s="14">
        <f t="shared" si="254"/>
        <v>15</v>
      </c>
      <c r="FR30" s="14">
        <f t="shared" si="254"/>
        <v>16</v>
      </c>
      <c r="FS30" s="14">
        <f t="shared" si="254"/>
        <v>17</v>
      </c>
      <c r="FT30" s="14">
        <f t="shared" ref="FE30:FV37" si="255">FS30+1</f>
        <v>18</v>
      </c>
      <c r="FU30" s="14">
        <f t="shared" si="255"/>
        <v>19</v>
      </c>
      <c r="FV30" s="14">
        <f t="shared" si="255"/>
        <v>20</v>
      </c>
      <c r="FW30" s="2">
        <v>17</v>
      </c>
      <c r="FX30" s="2"/>
      <c r="FY30"/>
      <c r="GB30">
        <v>60</v>
      </c>
      <c r="GC30" s="69" t="s">
        <v>545</v>
      </c>
      <c r="GD30" s="69"/>
      <c r="GE30" s="136">
        <v>22</v>
      </c>
      <c r="GF30" s="137"/>
      <c r="GG30" s="136">
        <f t="shared" si="11"/>
        <v>23</v>
      </c>
      <c r="GH30" s="137"/>
      <c r="GI30" s="136">
        <f t="shared" si="12"/>
        <v>24</v>
      </c>
      <c r="GJ30" s="137"/>
      <c r="GK30" s="136">
        <f t="shared" si="13"/>
        <v>25</v>
      </c>
      <c r="GL30" s="137"/>
      <c r="GM30" s="136">
        <f t="shared" si="14"/>
        <v>26</v>
      </c>
      <c r="GN30" s="137"/>
      <c r="GO30" s="136">
        <f t="shared" si="15"/>
        <v>27</v>
      </c>
      <c r="GP30" s="137"/>
      <c r="GQ30" s="136">
        <f t="shared" si="16"/>
        <v>28</v>
      </c>
      <c r="GR30" s="137"/>
      <c r="GS30" s="136">
        <f t="shared" si="17"/>
        <v>29</v>
      </c>
      <c r="GT30" s="137"/>
      <c r="GU30" s="136">
        <f t="shared" si="18"/>
        <v>30</v>
      </c>
      <c r="GV30" s="137"/>
      <c r="GW30" s="136">
        <f t="shared" si="19"/>
        <v>31</v>
      </c>
      <c r="GX30" s="137"/>
      <c r="HF30">
        <v>60</v>
      </c>
      <c r="HG30" s="69" t="s">
        <v>545</v>
      </c>
      <c r="HH30" s="69"/>
      <c r="HI30" s="136">
        <v>58</v>
      </c>
      <c r="HJ30" s="137"/>
      <c r="HK30" s="136">
        <v>58</v>
      </c>
      <c r="HL30" s="137"/>
      <c r="HM30" s="136">
        <v>58</v>
      </c>
      <c r="HN30" s="137"/>
      <c r="HO30" s="136">
        <v>58</v>
      </c>
      <c r="HP30" s="137"/>
      <c r="HQ30" s="136">
        <v>58</v>
      </c>
      <c r="HR30" s="137"/>
      <c r="HS30" s="136">
        <v>58</v>
      </c>
      <c r="HT30" s="137"/>
      <c r="HU30" s="136">
        <v>58</v>
      </c>
      <c r="HV30" s="137"/>
      <c r="HW30" s="136">
        <v>58</v>
      </c>
      <c r="HX30" s="137"/>
      <c r="HY30" s="136">
        <v>58</v>
      </c>
      <c r="HZ30" s="137"/>
      <c r="IA30" s="136">
        <v>58</v>
      </c>
      <c r="IB30" s="137"/>
      <c r="IC30" t="str">
        <f t="shared" si="31"/>
        <v>Same</v>
      </c>
      <c r="IJ30" s="2"/>
      <c r="IK30" s="2">
        <v>17</v>
      </c>
      <c r="IL30" s="14" t="str">
        <f>IF(ISERROR(VLOOKUP("Hybrid HIPS_"&amp;IL$4&amp;"_"&amp;$IK30,'Turkus Index'!$A:$D,4,FALSE)),"",VLOOKUP("Hybrid HIPS_"&amp;IL$4&amp;"_"&amp;$IK30,'Turkus Index'!$A:$D,4,FALSE))</f>
        <v/>
      </c>
      <c r="IM30" s="14">
        <f>IF(ISERROR(VLOOKUP("Hybrid HIPS_"&amp;IM$4&amp;"_"&amp;$IK30,'Turkus Index'!$A:$D,4,FALSE)),"",VLOOKUP("Hybrid HIPS_"&amp;IM$4&amp;"_"&amp;$IK30,'Turkus Index'!$A:$D,4,FALSE))</f>
        <v>181</v>
      </c>
      <c r="IN30" s="14">
        <f>IF(ISERROR(VLOOKUP("Hybrid HIPS_"&amp;IN$4&amp;"_"&amp;$IK30,'Turkus Index'!$A:$D,4,FALSE)),"",VLOOKUP("Hybrid HIPS_"&amp;IN$4&amp;"_"&amp;$IK30,'Turkus Index'!$A:$D,4,FALSE))</f>
        <v>182</v>
      </c>
      <c r="IO30" s="14">
        <f>IF(ISERROR(VLOOKUP("Hybrid HIPS_"&amp;IO$4&amp;"_"&amp;$IK30,'Turkus Index'!$A:$D,4,FALSE)),"",VLOOKUP("Hybrid HIPS_"&amp;IO$4&amp;"_"&amp;$IK30,'Turkus Index'!$A:$D,4,FALSE))</f>
        <v>183</v>
      </c>
      <c r="IP30" s="14">
        <f>IF(ISERROR(VLOOKUP("Hybrid HIPS_"&amp;IP$4&amp;"_"&amp;$IK30,'Turkus Index'!$A:$D,4,FALSE)),"",VLOOKUP("Hybrid HIPS_"&amp;IP$4&amp;"_"&amp;$IK30,'Turkus Index'!$A:$D,4,FALSE))</f>
        <v>184</v>
      </c>
      <c r="IQ30" s="14">
        <f>IF(ISERROR(VLOOKUP("Hybrid HIPS_"&amp;IQ$4&amp;"_"&amp;$IK30,'Turkus Index'!$A:$D,4,FALSE)),"",VLOOKUP("Hybrid HIPS_"&amp;IQ$4&amp;"_"&amp;$IK30,'Turkus Index'!$A:$D,4,FALSE))</f>
        <v>185</v>
      </c>
      <c r="IR30" s="14">
        <f>IF(ISERROR(VLOOKUP("Hybrid HIPS_"&amp;IR$4&amp;"_"&amp;$IK30,'Turkus Index'!$A:$D,4,FALSE)),"",VLOOKUP("Hybrid HIPS_"&amp;IR$4&amp;"_"&amp;$IK30,'Turkus Index'!$A:$D,4,FALSE))</f>
        <v>186</v>
      </c>
      <c r="IS30" s="14">
        <f>IF(ISERROR(VLOOKUP("Hybrid HIPS_"&amp;IS$4&amp;"_"&amp;$IK30,'Turkus Index'!$A:$D,4,FALSE)),"",VLOOKUP("Hybrid HIPS_"&amp;IS$4&amp;"_"&amp;$IK30,'Turkus Index'!$A:$D,4,FALSE))</f>
        <v>187</v>
      </c>
      <c r="IT30" s="14" t="str">
        <f>IF(ISERROR(VLOOKUP("Hybrid HIPS_"&amp;IT$4&amp;"_"&amp;$IK30,'Turkus Index'!$A:$D,4,FALSE)),"",VLOOKUP("Hybrid HIPS_"&amp;IT$4&amp;"_"&amp;$IK30,'Turkus Index'!$A:$D,4,FALSE))</f>
        <v>Filler</v>
      </c>
      <c r="IU30" s="14" t="str">
        <f>IF(ISERROR(VLOOKUP("Hybrid HIPS_"&amp;IU$4&amp;"_"&amp;$IK30,'Turkus Index'!$A:$D,4,FALSE)),"",VLOOKUP("Hybrid HIPS_"&amp;IU$4&amp;"_"&amp;$IK30,'Turkus Index'!$A:$D,4,FALSE))</f>
        <v>Filler</v>
      </c>
      <c r="IV30" s="14" t="str">
        <f>IF(ISERROR(VLOOKUP("Hybrid HIPS_"&amp;IV$4&amp;"_"&amp;$IK30,'Turkus Index'!$A:$D,4,FALSE)),"",VLOOKUP("Hybrid HIPS_"&amp;IV$4&amp;"_"&amp;$IK30,'Turkus Index'!$A:$D,4,FALSE))</f>
        <v>Filler</v>
      </c>
      <c r="IW30" s="14">
        <f>IF(ISERROR(VLOOKUP("Hybrid HIPS_"&amp;IW$4&amp;"_"&amp;$IK30,'Turkus Index'!$A:$D,4,FALSE)),"",VLOOKUP("Hybrid HIPS_"&amp;IW$4&amp;"_"&amp;$IK30,'Turkus Index'!$A:$D,4,FALSE))</f>
        <v>281</v>
      </c>
      <c r="IX30" s="14">
        <f>IF(ISERROR(VLOOKUP("Hybrid HIPS_"&amp;IX$4&amp;"_"&amp;$IK30,'Turkus Index'!$A:$D,4,FALSE)),"",VLOOKUP("Hybrid HIPS_"&amp;IX$4&amp;"_"&amp;$IK30,'Turkus Index'!$A:$D,4,FALSE))</f>
        <v>282</v>
      </c>
      <c r="IY30" s="14">
        <f>IF(ISERROR(VLOOKUP("Hybrid HIPS_"&amp;IY$4&amp;"_"&amp;$IK30,'Turkus Index'!$A:$D,4,FALSE)),"",VLOOKUP("Hybrid HIPS_"&amp;IY$4&amp;"_"&amp;$IK30,'Turkus Index'!$A:$D,4,FALSE))</f>
        <v>283</v>
      </c>
      <c r="IZ30" s="14">
        <f>IF(ISERROR(VLOOKUP("Hybrid HIPS_"&amp;IZ$4&amp;"_"&amp;$IK30,'Turkus Index'!$A:$D,4,FALSE)),"",VLOOKUP("Hybrid HIPS_"&amp;IZ$4&amp;"_"&amp;$IK30,'Turkus Index'!$A:$D,4,FALSE))</f>
        <v>284</v>
      </c>
      <c r="JA30" s="14">
        <f>IF(ISERROR(VLOOKUP("Hybrid HIPS_"&amp;JA$4&amp;"_"&amp;$IK30,'Turkus Index'!$A:$D,4,FALSE)),"",VLOOKUP("Hybrid HIPS_"&amp;JA$4&amp;"_"&amp;$IK30,'Turkus Index'!$A:$D,4,FALSE))</f>
        <v>285</v>
      </c>
      <c r="JB30" s="14">
        <f>IF(ISERROR(VLOOKUP("Hybrid HIPS_"&amp;JB$4&amp;"_"&amp;$IK30,'Turkus Index'!$A:$D,4,FALSE)),"",VLOOKUP("Hybrid HIPS_"&amp;JB$4&amp;"_"&amp;$IK30,'Turkus Index'!$A:$D,4,FALSE))</f>
        <v>286</v>
      </c>
      <c r="JC30" s="14">
        <f>IF(ISERROR(VLOOKUP("Hybrid HIPS_"&amp;JC$4&amp;"_"&amp;$IK30,'Turkus Index'!$A:$D,4,FALSE)),"",VLOOKUP("Hybrid HIPS_"&amp;JC$4&amp;"_"&amp;$IK30,'Turkus Index'!$A:$D,4,FALSE))</f>
        <v>287</v>
      </c>
      <c r="JD30" s="14" t="str">
        <f>IF(ISERROR(VLOOKUP("Hybrid HIPS_"&amp;JD$4&amp;"_"&amp;$IK30,'Turkus Index'!$A:$D,4,FALSE)),"",VLOOKUP("Hybrid HIPS_"&amp;JD$4&amp;"_"&amp;$IK30,'Turkus Index'!$A:$D,4,FALSE))</f>
        <v>Filler</v>
      </c>
      <c r="JE30" s="14" t="str">
        <f>IF(ISERROR(VLOOKUP("Hybrid HIPS_"&amp;JE$4&amp;"_"&amp;$IK30,'Turkus Index'!$A:$D,4,FALSE)),"",VLOOKUP("Hybrid HIPS_"&amp;JE$4&amp;"_"&amp;$IK30,'Turkus Index'!$A:$D,4,FALSE))</f>
        <v>Filler</v>
      </c>
      <c r="JF30" s="14" t="str">
        <f>IF(ISERROR(VLOOKUP("Hybrid HIPS_"&amp;JF$4&amp;"_"&amp;$IK30,'Turkus Index'!$A:$D,4,FALSE)),"",VLOOKUP("Hybrid HIPS_"&amp;JF$4&amp;"_"&amp;$IK30,'Turkus Index'!$A:$D,4,FALSE))</f>
        <v>Filler</v>
      </c>
      <c r="JG30" s="2">
        <v>17</v>
      </c>
      <c r="JH30" s="2"/>
      <c r="JI30"/>
      <c r="JL30">
        <v>60</v>
      </c>
      <c r="JM30" s="69" t="s">
        <v>545</v>
      </c>
      <c r="JN30" s="69"/>
      <c r="JO30" s="136">
        <f>IF(ISERROR(VLOOKUP("Inbred HIPS_"&amp;JO$4&amp;"_"&amp;$JL30,'Turkus Index'!$A:$D,4,FALSE)),"",VLOOKUP("inbred HIPS_"&amp;JO$4&amp;"_"&amp;$JL30,'Turkus Index'!$A:$D,4,FALSE))</f>
        <v>380</v>
      </c>
      <c r="JP30" s="137"/>
      <c r="JQ30" s="136">
        <f>IF(ISERROR(VLOOKUP("Inbred HIPS_"&amp;JQ$4&amp;"_"&amp;$JL30,'Turkus Index'!$A:$D,4,FALSE)),"",VLOOKUP("inbred HIPS_"&amp;JQ$4&amp;"_"&amp;$JL30,'Turkus Index'!$A:$D,4,FALSE))</f>
        <v>379</v>
      </c>
      <c r="JR30" s="137"/>
      <c r="JS30" s="136">
        <f>IF(ISERROR(VLOOKUP("Inbred HIPS_"&amp;JS$4&amp;"_"&amp;$JL30,'Turkus Index'!$A:$D,4,FALSE)),"",VLOOKUP("inbred HIPS_"&amp;JS$4&amp;"_"&amp;$JL30,'Turkus Index'!$A:$D,4,FALSE))</f>
        <v>378</v>
      </c>
      <c r="JT30" s="137"/>
      <c r="JU30" s="136">
        <f>IF(ISERROR(VLOOKUP("Inbred HIPS_"&amp;JU$4&amp;"_"&amp;$JL30,'Turkus Index'!$A:$D,4,FALSE)),"",VLOOKUP("inbred HIPS_"&amp;JU$4&amp;"_"&amp;$JL30,'Turkus Index'!$A:$D,4,FALSE))</f>
        <v>377</v>
      </c>
      <c r="JV30" s="137"/>
      <c r="JW30" s="136">
        <f>IF(ISERROR(VLOOKUP("Inbred HIPS_"&amp;JW$4&amp;"_"&amp;$JL30,'Turkus Index'!$A:$D,4,FALSE)),"",VLOOKUP("inbred HIPS_"&amp;JW$4&amp;"_"&amp;$JL30,'Turkus Index'!$A:$D,4,FALSE))</f>
        <v>376</v>
      </c>
      <c r="JX30" s="137"/>
      <c r="JY30" s="136">
        <f>IF(ISERROR(VLOOKUP("Inbred HIPS_"&amp;JY$4&amp;"_"&amp;$JL30,'Turkus Index'!$A:$D,4,FALSE)),"",VLOOKUP("inbred HIPS_"&amp;JY$4&amp;"_"&amp;$JL30,'Turkus Index'!$A:$D,4,FALSE))</f>
        <v>375</v>
      </c>
      <c r="JZ30" s="137"/>
      <c r="KA30" s="136">
        <f>IF(ISERROR(VLOOKUP("Inbred HIPS_"&amp;KA$4&amp;"_"&amp;$JL30,'Turkus Index'!$A:$D,4,FALSE)),"",VLOOKUP("inbred HIPS_"&amp;KA$4&amp;"_"&amp;$JL30,'Turkus Index'!$A:$D,4,FALSE))</f>
        <v>374</v>
      </c>
      <c r="KB30" s="137"/>
      <c r="KC30" s="136">
        <f>IF(ISERROR(VLOOKUP("Inbred HIPS_"&amp;KC$4&amp;"_"&amp;$JL30,'Turkus Index'!$A:$D,4,FALSE)),"",VLOOKUP("inbred HIPS_"&amp;KC$4&amp;"_"&amp;$JL30,'Turkus Index'!$A:$D,4,FALSE))</f>
        <v>373</v>
      </c>
      <c r="KD30" s="137"/>
      <c r="KE30" s="136">
        <f>IF(ISERROR(VLOOKUP("Inbred HIPS_"&amp;KE$4&amp;"_"&amp;$JL30,'Turkus Index'!$A:$D,4,FALSE)),"",VLOOKUP("inbred HIPS_"&amp;KE$4&amp;"_"&amp;$JL30,'Turkus Index'!$A:$D,4,FALSE))</f>
        <v>372</v>
      </c>
      <c r="KF30" s="137"/>
      <c r="KG30" s="136">
        <f>IF(ISERROR(VLOOKUP("Inbred HIPS_"&amp;KG$4&amp;"_"&amp;$JL30,'Turkus Index'!$A:$D,4,FALSE)),"",VLOOKUP("inbred HIPS_"&amp;KG$4&amp;"_"&amp;$JL30,'Turkus Index'!$A:$D,4,FALSE))</f>
        <v>371</v>
      </c>
      <c r="KH30" s="137"/>
      <c r="KM30" s="2"/>
      <c r="KN30" s="2">
        <v>17</v>
      </c>
      <c r="KO30" s="14" t="str">
        <f>IF(ISERROR(VLOOKUP("Hybrid HIPS_"&amp;KO$4&amp;"_"&amp;$KN30,'[1]Missouri Valley Hybrid HIPS'!$A:$P,15,FALSE)),"",VLOOKUP("Hybrid HIPS_"&amp;KO$4&amp;"_"&amp;$KN30,'[1]Missouri Valley Hybrid HIPS'!$A:$P,15,FALSE))</f>
        <v/>
      </c>
      <c r="KP30" s="14">
        <f>IF(ISERROR(VLOOKUP("Hybrid HIPS_"&amp;KP$4&amp;"_"&amp;$KN30,'[1]Missouri Valley Hybrid HIPS'!$A:$P,15,FALSE)),"",VLOOKUP("Hybrid HIPS_"&amp;KP$4&amp;"_"&amp;$KN30,'[1]Missouri Valley Hybrid HIPS'!$A:$P,15,FALSE))</f>
        <v>1743694</v>
      </c>
      <c r="KQ30" s="14">
        <f>IF(ISERROR(VLOOKUP("Hybrid HIPS_"&amp;KQ$4&amp;"_"&amp;$KN30,'[1]Missouri Valley Hybrid HIPS'!$A:$P,15,FALSE)),"",VLOOKUP("Hybrid HIPS_"&amp;KQ$4&amp;"_"&amp;$KN30,'[1]Missouri Valley Hybrid HIPS'!$A:$P,15,FALSE))</f>
        <v>1744034</v>
      </c>
      <c r="KR30" s="14">
        <f>IF(ISERROR(VLOOKUP("Hybrid HIPS_"&amp;KR$4&amp;"_"&amp;$KN30,'[1]Missouri Valley Hybrid HIPS'!$A:$P,15,FALSE)),"",VLOOKUP("Hybrid HIPS_"&amp;KR$4&amp;"_"&amp;$KN30,'[1]Missouri Valley Hybrid HIPS'!$A:$P,15,FALSE))</f>
        <v>1743673</v>
      </c>
      <c r="KS30" s="14">
        <f>IF(ISERROR(VLOOKUP("Hybrid HIPS_"&amp;KS$4&amp;"_"&amp;$KN30,'[1]Missouri Valley Hybrid HIPS'!$A:$P,15,FALSE)),"",VLOOKUP("Hybrid HIPS_"&amp;KS$4&amp;"_"&amp;$KN30,'[1]Missouri Valley Hybrid HIPS'!$A:$P,15,FALSE))</f>
        <v>1743675</v>
      </c>
      <c r="KT30" s="14">
        <f>IF(ISERROR(VLOOKUP("Hybrid HIPS_"&amp;KT$4&amp;"_"&amp;$KN30,'[1]Missouri Valley Hybrid HIPS'!$A:$P,15,FALSE)),"",VLOOKUP("Hybrid HIPS_"&amp;KT$4&amp;"_"&amp;$KN30,'[1]Missouri Valley Hybrid HIPS'!$A:$P,15,FALSE))</f>
        <v>1743680</v>
      </c>
      <c r="KU30" s="14">
        <f>IF(ISERROR(VLOOKUP("Hybrid HIPS_"&amp;KU$4&amp;"_"&amp;$KN30,'[1]Missouri Valley Hybrid HIPS'!$A:$P,15,FALSE)),"",VLOOKUP("Hybrid HIPS_"&amp;KU$4&amp;"_"&amp;$KN30,'[1]Missouri Valley Hybrid HIPS'!$A:$P,15,FALSE))</f>
        <v>1744050</v>
      </c>
      <c r="KV30" s="14">
        <f>IF(ISERROR(VLOOKUP("Hybrid HIPS_"&amp;KV$4&amp;"_"&amp;$KN30,'[1]Missouri Valley Hybrid HIPS'!$A:$P,15,FALSE)),"",VLOOKUP("Hybrid HIPS_"&amp;KV$4&amp;"_"&amp;$KN30,'[1]Missouri Valley Hybrid HIPS'!$A:$P,15,FALSE))</f>
        <v>1744038</v>
      </c>
      <c r="KW30" s="14" t="str">
        <f>IF(ISERROR(VLOOKUP("Hybrid HIPS_"&amp;KW$4&amp;"_"&amp;$KN30,'[1]Missouri Valley Hybrid HIPS'!$A:$P,15,FALSE)),"",VLOOKUP("Hybrid HIPS_"&amp;KW$4&amp;"_"&amp;$KN30,'[1]Missouri Valley Hybrid HIPS'!$A:$P,15,FALSE))</f>
        <v>Filler</v>
      </c>
      <c r="KX30" s="14" t="str">
        <f>IF(ISERROR(VLOOKUP("Hybrid HIPS_"&amp;KX$4&amp;"_"&amp;$KN30,'[1]Missouri Valley Hybrid HIPS'!$A:$P,15,FALSE)),"",VLOOKUP("Hybrid HIPS_"&amp;KX$4&amp;"_"&amp;$KN30,'[1]Missouri Valley Hybrid HIPS'!$A:$P,15,FALSE))</f>
        <v>Filler</v>
      </c>
      <c r="KY30" s="14" t="str">
        <f>IF(ISERROR(VLOOKUP("Hybrid HIPS_"&amp;KY$4&amp;"_"&amp;$KN30,'[1]Missouri Valley Hybrid HIPS'!$A:$P,15,FALSE)),"",VLOOKUP("Hybrid HIPS_"&amp;KY$4&amp;"_"&amp;$KN30,'[1]Missouri Valley Hybrid HIPS'!$A:$P,15,FALSE))</f>
        <v>Filler</v>
      </c>
      <c r="KZ30" s="14">
        <f>IF(ISERROR(VLOOKUP("Hybrid HIPS_"&amp;KZ$4&amp;"_"&amp;$KN30,'[1]Missouri Valley Hybrid HIPS'!$A:$P,15,FALSE)),"",VLOOKUP("Hybrid HIPS_"&amp;KZ$4&amp;"_"&amp;$KN30,'[1]Missouri Valley Hybrid HIPS'!$A:$P,15,FALSE))</f>
        <v>1744103</v>
      </c>
      <c r="LA30" s="14">
        <f>IF(ISERROR(VLOOKUP("Hybrid HIPS_"&amp;LA$4&amp;"_"&amp;$KN30,'[1]Missouri Valley Hybrid HIPS'!$A:$P,15,FALSE)),"",VLOOKUP("Hybrid HIPS_"&amp;LA$4&amp;"_"&amp;$KN30,'[1]Missouri Valley Hybrid HIPS'!$A:$P,15,FALSE))</f>
        <v>1744084</v>
      </c>
      <c r="LB30" s="14">
        <f>IF(ISERROR(VLOOKUP("Hybrid HIPS_"&amp;LB$4&amp;"_"&amp;$KN30,'[1]Missouri Valley Hybrid HIPS'!$A:$P,15,FALSE)),"",VLOOKUP("Hybrid HIPS_"&amp;LB$4&amp;"_"&amp;$KN30,'[1]Missouri Valley Hybrid HIPS'!$A:$P,15,FALSE))</f>
        <v>1744107</v>
      </c>
      <c r="LC30" s="14">
        <f>IF(ISERROR(VLOOKUP("Hybrid HIPS_"&amp;LC$4&amp;"_"&amp;$KN30,'[1]Missouri Valley Hybrid HIPS'!$A:$P,15,FALSE)),"",VLOOKUP("Hybrid HIPS_"&amp;LC$4&amp;"_"&amp;$KN30,'[1]Missouri Valley Hybrid HIPS'!$A:$P,15,FALSE))</f>
        <v>1744080</v>
      </c>
      <c r="LD30" s="14">
        <f>IF(ISERROR(VLOOKUP("Hybrid HIPS_"&amp;LD$4&amp;"_"&amp;$KN30,'[1]Missouri Valley Hybrid HIPS'!$A:$P,15,FALSE)),"",VLOOKUP("Hybrid HIPS_"&amp;LD$4&amp;"_"&amp;$KN30,'[1]Missouri Valley Hybrid HIPS'!$A:$P,15,FALSE))</f>
        <v>1744125</v>
      </c>
      <c r="LE30" s="14">
        <f>IF(ISERROR(VLOOKUP("Hybrid HIPS_"&amp;LE$4&amp;"_"&amp;$KN30,'[1]Missouri Valley Hybrid HIPS'!$A:$P,15,FALSE)),"",VLOOKUP("Hybrid HIPS_"&amp;LE$4&amp;"_"&amp;$KN30,'[1]Missouri Valley Hybrid HIPS'!$A:$P,15,FALSE))</f>
        <v>1744126</v>
      </c>
      <c r="LF30" s="14">
        <f>IF(ISERROR(VLOOKUP("Hybrid HIPS_"&amp;LF$4&amp;"_"&amp;$KN30,'[1]Missouri Valley Hybrid HIPS'!$A:$P,15,FALSE)),"",VLOOKUP("Hybrid HIPS_"&amp;LF$4&amp;"_"&amp;$KN30,'[1]Missouri Valley Hybrid HIPS'!$A:$P,15,FALSE))</f>
        <v>1744085</v>
      </c>
      <c r="LG30" s="14" t="str">
        <f>IF(ISERROR(VLOOKUP("Hybrid HIPS_"&amp;LG$4&amp;"_"&amp;$KN30,'[1]Missouri Valley Hybrid HIPS'!$A:$P,15,FALSE)),"",VLOOKUP("Hybrid HIPS_"&amp;LG$4&amp;"_"&amp;$KN30,'[1]Missouri Valley Hybrid HIPS'!$A:$P,15,FALSE))</f>
        <v>Filler</v>
      </c>
      <c r="LH30" s="14" t="str">
        <f>IF(ISERROR(VLOOKUP("Hybrid HIPS_"&amp;LH$4&amp;"_"&amp;$KN30,'[1]Missouri Valley Hybrid HIPS'!$A:$P,15,FALSE)),"",VLOOKUP("Hybrid HIPS_"&amp;LH$4&amp;"_"&amp;$KN30,'[1]Missouri Valley Hybrid HIPS'!$A:$P,15,FALSE))</f>
        <v>Filler</v>
      </c>
      <c r="LI30" s="14" t="str">
        <f>IF(ISERROR(VLOOKUP("Hybrid HIPS_"&amp;LI$4&amp;"_"&amp;$KN30,'[1]Missouri Valley Hybrid HIPS'!$A:$P,15,FALSE)),"",VLOOKUP("Hybrid HIPS_"&amp;LI$4&amp;"_"&amp;$KN30,'[1]Missouri Valley Hybrid HIPS'!$A:$P,15,FALSE))</f>
        <v>Filler</v>
      </c>
      <c r="LJ30" s="2">
        <v>17</v>
      </c>
      <c r="LK30" s="2"/>
      <c r="LL30"/>
      <c r="LO30">
        <v>60</v>
      </c>
      <c r="LP30" s="69"/>
      <c r="LQ30" s="69"/>
      <c r="LR30" s="136">
        <f>IF(ISERROR(VLOOKUP("Inbred HIPS_"&amp;LR$4&amp;"_"&amp;$LO30,'[1]Missouri Valley Inbred HIPS'!$A:$P,15,FALSE)),"",VLOOKUP("Inbred HIPS_"&amp;LR$4&amp;"_"&amp;$LO30,'[1]Missouri Valley Inbred HIPS'!$A:$P,15,FALSE))</f>
        <v>1729755</v>
      </c>
      <c r="LS30" s="137"/>
      <c r="LT30" s="136">
        <f>IF(ISERROR(VLOOKUP("Inbred HIPS_"&amp;LT$4&amp;"_"&amp;$LO30,'[1]Missouri Valley Inbred HIPS'!$A:$P,15,FALSE)),"",VLOOKUP("Inbred HIPS_"&amp;LT$4&amp;"_"&amp;$LO30,'[1]Missouri Valley Inbred HIPS'!$A:$P,15,FALSE))</f>
        <v>1729513</v>
      </c>
      <c r="LU30" s="137"/>
      <c r="LV30" s="136">
        <f>IF(ISERROR(VLOOKUP("Inbred HIPS_"&amp;LV$4&amp;"_"&amp;$LO30,'[1]Missouri Valley Inbred HIPS'!$A:$P,15,FALSE)),"",VLOOKUP("Inbred HIPS_"&amp;LV$4&amp;"_"&amp;$LO30,'[1]Missouri Valley Inbred HIPS'!$A:$P,15,FALSE))</f>
        <v>1729508</v>
      </c>
      <c r="LW30" s="137"/>
      <c r="LX30" s="136">
        <f>IF(ISERROR(VLOOKUP("Inbred HIPS_"&amp;LX$4&amp;"_"&amp;$LO30,'[1]Missouri Valley Inbred HIPS'!$A:$P,15,FALSE)),"",VLOOKUP("Inbred HIPS_"&amp;LX$4&amp;"_"&amp;$LO30,'[1]Missouri Valley Inbred HIPS'!$A:$P,15,FALSE))</f>
        <v>1729767</v>
      </c>
      <c r="LY30" s="137"/>
      <c r="LZ30" s="136">
        <f>IF(ISERROR(VLOOKUP("Inbred HIPS_"&amp;LZ$4&amp;"_"&amp;$LO30,'[1]Missouri Valley Inbred HIPS'!$A:$P,15,FALSE)),"",VLOOKUP("Inbred HIPS_"&amp;LZ$4&amp;"_"&amp;$LO30,'[1]Missouri Valley Inbred HIPS'!$A:$P,15,FALSE))</f>
        <v>1729571</v>
      </c>
      <c r="MA30" s="137"/>
      <c r="MB30" s="136">
        <f>IF(ISERROR(VLOOKUP("Inbred HIPS_"&amp;MB$4&amp;"_"&amp;$LO30,'[1]Missouri Valley Inbred HIPS'!$A:$P,15,FALSE)),"",VLOOKUP("Inbred HIPS_"&amp;MB$4&amp;"_"&amp;$LO30,'[1]Missouri Valley Inbred HIPS'!$A:$P,15,FALSE))</f>
        <v>1729616</v>
      </c>
      <c r="MC30" s="137"/>
      <c r="MD30" s="136">
        <f>IF(ISERROR(VLOOKUP("Inbred HIPS_"&amp;MD$4&amp;"_"&amp;$LO30,'[1]Missouri Valley Inbred HIPS'!$A:$P,15,FALSE)),"",VLOOKUP("Inbred HIPS_"&amp;MD$4&amp;"_"&amp;$LO30,'[1]Missouri Valley Inbred HIPS'!$A:$P,15,FALSE))</f>
        <v>1729696</v>
      </c>
      <c r="ME30" s="137"/>
      <c r="MF30" s="136">
        <f>IF(ISERROR(VLOOKUP("Inbred HIPS_"&amp;MF$4&amp;"_"&amp;$LO30,'[1]Missouri Valley Inbred HIPS'!$A:$P,15,FALSE)),"",VLOOKUP("Inbred HIPS_"&amp;MF$4&amp;"_"&amp;$LO30,'[1]Missouri Valley Inbred HIPS'!$A:$P,15,FALSE))</f>
        <v>1729746</v>
      </c>
      <c r="MG30" s="137"/>
      <c r="MH30" s="136">
        <f>IF(ISERROR(VLOOKUP("Inbred HIPS_"&amp;MH$4&amp;"_"&amp;$LO30,'[1]Missouri Valley Inbred HIPS'!$A:$P,15,FALSE)),"",VLOOKUP("Inbred HIPS_"&amp;MH$4&amp;"_"&amp;$LO30,'[1]Missouri Valley Inbred HIPS'!$A:$P,15,FALSE))</f>
        <v>1729463</v>
      </c>
      <c r="MI30" s="137"/>
      <c r="MJ30" s="136">
        <f>IF(ISERROR(VLOOKUP("Inbred HIPS_"&amp;MJ$4&amp;"_"&amp;$LO30,'[1]Missouri Valley Inbred HIPS'!$A:$P,15,FALSE)),"",VLOOKUP("Inbred HIPS_"&amp;MJ$4&amp;"_"&amp;$LO30,'[1]Missouri Valley Inbred HIPS'!$A:$P,15,FALSE))</f>
        <v>1729732</v>
      </c>
      <c r="MK30" s="137"/>
      <c r="MQ30" s="2"/>
      <c r="MR30" s="2">
        <v>17</v>
      </c>
      <c r="MS30" s="14" t="str">
        <f>IF(ISERROR(VLOOKUP("Hybrid HIPS_"&amp;MS$4&amp;"_"&amp;$KN30,'[1]Missouri Valley Hybrid HIPS'!$A:$P,15,FALSE)),"",VLOOKUP("Hybrid HIPS_"&amp;MS$4&amp;"_"&amp;$KN30,'[1]Missouri Valley Hybrid HIPS'!$A:$P,15,FALSE))</f>
        <v/>
      </c>
      <c r="MT30" s="14">
        <f t="shared" ref="MT30:MT36" si="256">MT31+1</f>
        <v>9</v>
      </c>
      <c r="MU30" s="14">
        <f t="shared" ref="MU30:MU37" si="257">MU31+1</f>
        <v>9</v>
      </c>
      <c r="MV30" s="14">
        <f t="shared" ref="MV30:MV37" si="258">MV31+1</f>
        <v>9</v>
      </c>
      <c r="MW30" s="14">
        <f t="shared" ref="MW30:MW37" si="259">MW31+1</f>
        <v>9</v>
      </c>
      <c r="MX30" s="14">
        <f t="shared" ref="MX30:MX37" si="260">MX31+1</f>
        <v>9</v>
      </c>
      <c r="MY30" s="14">
        <f t="shared" ref="MY30:MY37" si="261">MY31+1</f>
        <v>9</v>
      </c>
      <c r="MZ30" s="14">
        <f t="shared" ref="MZ30:MZ37" si="262">MZ31+1</f>
        <v>9</v>
      </c>
      <c r="NA30" s="14">
        <f t="shared" ref="NA30:NA37" si="263">NA31+1</f>
        <v>9</v>
      </c>
      <c r="NB30" s="14">
        <f t="shared" ref="NB30:NB37" si="264">NB31+1</f>
        <v>9</v>
      </c>
      <c r="NC30" s="14">
        <f t="shared" ref="NC30:NC37" si="265">NC31+1</f>
        <v>9</v>
      </c>
      <c r="ND30" s="14">
        <f t="shared" ref="ND30:ND37" si="266">ND31+1</f>
        <v>9</v>
      </c>
      <c r="NE30" s="14">
        <f t="shared" ref="NE30:NE37" si="267">NE31+1</f>
        <v>9</v>
      </c>
      <c r="NF30" s="14">
        <f t="shared" ref="NF30:NF37" si="268">NF31+1</f>
        <v>9</v>
      </c>
      <c r="NG30" s="14">
        <f t="shared" ref="NG30:NG37" si="269">NG31+1</f>
        <v>9</v>
      </c>
      <c r="NH30" s="14">
        <f t="shared" ref="NH30:NH37" si="270">NH31+1</f>
        <v>9</v>
      </c>
      <c r="NI30" s="14">
        <f t="shared" ref="NI30:NI37" si="271">NI31+1</f>
        <v>9</v>
      </c>
      <c r="NJ30" s="14">
        <f t="shared" ref="NJ30:NJ37" si="272">NJ31+1</f>
        <v>9</v>
      </c>
      <c r="NK30" s="14">
        <f t="shared" ref="NK30:NK37" si="273">NK31+1</f>
        <v>9</v>
      </c>
      <c r="NL30" s="14">
        <f t="shared" ref="NL30:NM37" si="274">NL31+1</f>
        <v>9</v>
      </c>
      <c r="NM30" s="14">
        <f t="shared" si="274"/>
        <v>9</v>
      </c>
      <c r="NN30" s="2">
        <v>17</v>
      </c>
      <c r="NO30" s="2"/>
      <c r="NP30"/>
      <c r="NS30">
        <v>60</v>
      </c>
      <c r="NT30" s="69"/>
      <c r="NU30" s="69"/>
      <c r="NV30" s="136">
        <f t="shared" ref="NV30" si="275">NV32+1</f>
        <v>41</v>
      </c>
      <c r="NW30" s="137"/>
      <c r="NX30" s="136">
        <f t="shared" ref="NX30" si="276">NX32+1</f>
        <v>41</v>
      </c>
      <c r="NY30" s="137"/>
      <c r="NZ30" s="136">
        <f t="shared" ref="NZ30" si="277">NZ32+1</f>
        <v>41</v>
      </c>
      <c r="OA30" s="137"/>
      <c r="OB30" s="136">
        <f t="shared" ref="OB30" si="278">OB32+1</f>
        <v>41</v>
      </c>
      <c r="OC30" s="137"/>
      <c r="OD30" s="136">
        <f t="shared" ref="OD30" si="279">OD32+1</f>
        <v>41</v>
      </c>
      <c r="OE30" s="137"/>
      <c r="OF30" s="136">
        <f t="shared" ref="OF30" si="280">OF32+1</f>
        <v>41</v>
      </c>
      <c r="OG30" s="137"/>
      <c r="OH30" s="136">
        <f t="shared" ref="OH30" si="281">OH32+1</f>
        <v>41</v>
      </c>
      <c r="OI30" s="137"/>
      <c r="OJ30" s="136">
        <f t="shared" ref="OJ30" si="282">OJ32+1</f>
        <v>41</v>
      </c>
      <c r="OK30" s="137"/>
      <c r="OL30" s="136">
        <f t="shared" ref="OL30" si="283">OL32+1</f>
        <v>41</v>
      </c>
      <c r="OM30" s="137"/>
      <c r="ON30" s="136">
        <f t="shared" ref="ON30" si="284">ON32+1</f>
        <v>41</v>
      </c>
      <c r="OO30" s="137"/>
    </row>
    <row r="31" spans="4:405" ht="14.65" thickBot="1" x14ac:dyDescent="0.5">
      <c r="D31" s="2"/>
      <c r="E31" s="2">
        <v>16</v>
      </c>
      <c r="F31" s="19" t="str">
        <f>IF(ISERROR(VLOOKUP("Hybrid HIPS"&amp;"_"&amp;F$4&amp;"_"&amp;$E31,'Turkus Index'!$A:$D,4,FALSE)),"NA",VLOOKUP("Hybrid HIPS"&amp;"_"&amp;F$4&amp;"_"&amp;$E31,'Turkus Index'!$A:$D,4,FALSE))</f>
        <v>NA</v>
      </c>
      <c r="G31" s="41">
        <f>IF(ISERROR(VLOOKUP("Hybrid HIPS"&amp;"_"&amp;G$4&amp;"_"&amp;$E31,'Turkus Index'!$A:$D,4,FALSE)),"NA",VLOOKUP("Hybrid HIPS"&amp;"_"&amp;G$4&amp;"_"&amp;$E31,'Turkus Index'!$A:$D,4,FALSE))</f>
        <v>180</v>
      </c>
      <c r="H31" s="37">
        <f>IF(ISERROR(VLOOKUP("Hybrid HIPS"&amp;"_"&amp;H$4&amp;"_"&amp;$E31,'Turkus Index'!$A:$D,4,FALSE)),"NA",VLOOKUP("Hybrid HIPS"&amp;"_"&amp;H$4&amp;"_"&amp;$E31,'Turkus Index'!$A:$D,4,FALSE))</f>
        <v>179</v>
      </c>
      <c r="I31" s="37">
        <f>IF(ISERROR(VLOOKUP("Hybrid HIPS"&amp;"_"&amp;I$4&amp;"_"&amp;$E31,'Turkus Index'!$A:$D,4,FALSE)),"NA",VLOOKUP("Hybrid HIPS"&amp;"_"&amp;I$4&amp;"_"&amp;$E31,'Turkus Index'!$A:$D,4,FALSE))</f>
        <v>178</v>
      </c>
      <c r="J31" s="37">
        <f>IF(ISERROR(VLOOKUP("Hybrid HIPS"&amp;"_"&amp;J$4&amp;"_"&amp;$E31,'Turkus Index'!$A:$D,4,FALSE)),"NA",VLOOKUP("Hybrid HIPS"&amp;"_"&amp;J$4&amp;"_"&amp;$E31,'Turkus Index'!$A:$D,4,FALSE))</f>
        <v>177</v>
      </c>
      <c r="K31" s="37">
        <f>IF(ISERROR(VLOOKUP("Hybrid HIPS"&amp;"_"&amp;K$4&amp;"_"&amp;$E31,'Turkus Index'!$A:$D,4,FALSE)),"NA",VLOOKUP("Hybrid HIPS"&amp;"_"&amp;K$4&amp;"_"&amp;$E31,'Turkus Index'!$A:$D,4,FALSE))</f>
        <v>176</v>
      </c>
      <c r="L31" s="37">
        <f>IF(ISERROR(VLOOKUP("Hybrid HIPS"&amp;"_"&amp;L$4&amp;"_"&amp;$E31,'Turkus Index'!$A:$D,4,FALSE)),"NA",VLOOKUP("Hybrid HIPS"&amp;"_"&amp;L$4&amp;"_"&amp;$E31,'Turkus Index'!$A:$D,4,FALSE))</f>
        <v>175</v>
      </c>
      <c r="M31" s="37">
        <f>IF(ISERROR(VLOOKUP("Hybrid HIPS"&amp;"_"&amp;M$4&amp;"_"&amp;$E31,'Turkus Index'!$A:$D,4,FALSE)),"NA",VLOOKUP("Hybrid HIPS"&amp;"_"&amp;M$4&amp;"_"&amp;$E31,'Turkus Index'!$A:$D,4,FALSE))</f>
        <v>174</v>
      </c>
      <c r="N31" s="37">
        <f>IF(ISERROR(VLOOKUP("Hybrid HIPS"&amp;"_"&amp;N$4&amp;"_"&amp;$E31,'Turkus Index'!$A:$D,4,FALSE)),"NA",VLOOKUP("Hybrid HIPS"&amp;"_"&amp;N$4&amp;"_"&amp;$E31,'Turkus Index'!$A:$D,4,FALSE))</f>
        <v>173</v>
      </c>
      <c r="O31" s="37">
        <f>IF(ISERROR(VLOOKUP("Hybrid HIPS"&amp;"_"&amp;O$4&amp;"_"&amp;$E31,'Turkus Index'!$A:$D,4,FALSE)),"NA",VLOOKUP("Hybrid HIPS"&amp;"_"&amp;O$4&amp;"_"&amp;$E31,'Turkus Index'!$A:$D,4,FALSE))</f>
        <v>172</v>
      </c>
      <c r="P31" s="37">
        <f>IF(ISERROR(VLOOKUP("Hybrid HIPS"&amp;"_"&amp;P$4&amp;"_"&amp;$E31,'Turkus Index'!$A:$D,4,FALSE)),"NA",VLOOKUP("Hybrid HIPS"&amp;"_"&amp;P$4&amp;"_"&amp;$E31,'Turkus Index'!$A:$D,4,FALSE))</f>
        <v>171</v>
      </c>
      <c r="Q31" s="37">
        <f>IF(ISERROR(VLOOKUP("Hybrid HIPS"&amp;"_"&amp;Q$4&amp;"_"&amp;$E31,'Turkus Index'!$A:$D,4,FALSE)),"NA",VLOOKUP("Hybrid HIPS"&amp;"_"&amp;Q$4&amp;"_"&amp;$E31,'Turkus Index'!$A:$D,4,FALSE))</f>
        <v>280</v>
      </c>
      <c r="R31" s="37">
        <f>IF(ISERROR(VLOOKUP("Hybrid HIPS"&amp;"_"&amp;R$4&amp;"_"&amp;$E31,'Turkus Index'!$A:$D,4,FALSE)),"NA",VLOOKUP("Hybrid HIPS"&amp;"_"&amp;R$4&amp;"_"&amp;$E31,'Turkus Index'!$A:$D,4,FALSE))</f>
        <v>279</v>
      </c>
      <c r="S31" s="37">
        <f>IF(ISERROR(VLOOKUP("Hybrid HIPS"&amp;"_"&amp;S$4&amp;"_"&amp;$E31,'Turkus Index'!$A:$D,4,FALSE)),"NA",VLOOKUP("Hybrid HIPS"&amp;"_"&amp;S$4&amp;"_"&amp;$E31,'Turkus Index'!$A:$D,4,FALSE))</f>
        <v>278</v>
      </c>
      <c r="T31" s="37">
        <f>IF(ISERROR(VLOOKUP("Hybrid HIPS"&amp;"_"&amp;T$4&amp;"_"&amp;$E31,'Turkus Index'!$A:$D,4,FALSE)),"NA",VLOOKUP("Hybrid HIPS"&amp;"_"&amp;T$4&amp;"_"&amp;$E31,'Turkus Index'!$A:$D,4,FALSE))</f>
        <v>277</v>
      </c>
      <c r="U31" s="37">
        <f>IF(ISERROR(VLOOKUP("Hybrid HIPS"&amp;"_"&amp;U$4&amp;"_"&amp;$E31,'Turkus Index'!$A:$D,4,FALSE)),"NA",VLOOKUP("Hybrid HIPS"&amp;"_"&amp;U$4&amp;"_"&amp;$E31,'Turkus Index'!$A:$D,4,FALSE))</f>
        <v>276</v>
      </c>
      <c r="V31" s="37">
        <f>IF(ISERROR(VLOOKUP("Hybrid HIPS"&amp;"_"&amp;V$4&amp;"_"&amp;$E31,'Turkus Index'!$A:$D,4,FALSE)),"NA",VLOOKUP("Hybrid HIPS"&amp;"_"&amp;V$4&amp;"_"&amp;$E31,'Turkus Index'!$A:$D,4,FALSE))</f>
        <v>275</v>
      </c>
      <c r="W31" s="37">
        <f>IF(ISERROR(VLOOKUP("Hybrid HIPS"&amp;"_"&amp;W$4&amp;"_"&amp;$E31,'Turkus Index'!$A:$D,4,FALSE)),"NA",VLOOKUP("Hybrid HIPS"&amp;"_"&amp;W$4&amp;"_"&amp;$E31,'Turkus Index'!$A:$D,4,FALSE))</f>
        <v>274</v>
      </c>
      <c r="X31" s="38">
        <f>IF(ISERROR(VLOOKUP("Hybrid HIPS"&amp;"_"&amp;X$4&amp;"_"&amp;$E31,'Turkus Index'!$A:$D,4,FALSE)),"NA",VLOOKUP("Hybrid HIPS"&amp;"_"&amp;X$4&amp;"_"&amp;$E31,'Turkus Index'!$A:$D,4,FALSE))</f>
        <v>273</v>
      </c>
      <c r="Y31" s="39">
        <f>IF(ISERROR(VLOOKUP("Hybrid HIPS"&amp;"_"&amp;Y$4&amp;"_"&amp;$E31,'Turkus Index'!$A:$D,4,FALSE)),"NA",VLOOKUP("Hybrid HIPS"&amp;"_"&amp;Y$4&amp;"_"&amp;$E31,'Turkus Index'!$A:$D,4,FALSE))</f>
        <v>272</v>
      </c>
      <c r="Z31" s="40">
        <f>IF(ISERROR(VLOOKUP("Hybrid HIPS"&amp;"_"&amp;Z$4&amp;"_"&amp;$E31,'Turkus Index'!$A:$D,4,FALSE)),"NA",VLOOKUP("Hybrid HIPS"&amp;"_"&amp;Z$4&amp;"_"&amp;$E31,'Turkus Index'!$A:$D,4,FALSE))</f>
        <v>271</v>
      </c>
      <c r="AA31" s="2">
        <v>16</v>
      </c>
      <c r="AB31" s="2"/>
      <c r="AC31"/>
      <c r="AD31"/>
      <c r="AE31"/>
      <c r="AH31">
        <v>59</v>
      </c>
      <c r="AI31" s="69" t="s">
        <v>545</v>
      </c>
      <c r="AJ31" s="69"/>
      <c r="AK31" s="139">
        <v>361</v>
      </c>
      <c r="AL31" s="140"/>
      <c r="AM31" s="139">
        <v>362</v>
      </c>
      <c r="AN31" s="140"/>
      <c r="AO31" s="139">
        <v>363</v>
      </c>
      <c r="AP31" s="140"/>
      <c r="AQ31" s="139">
        <v>364</v>
      </c>
      <c r="AR31" s="140"/>
      <c r="AS31" s="139">
        <v>365</v>
      </c>
      <c r="AT31" s="140"/>
      <c r="AU31" s="139">
        <v>366</v>
      </c>
      <c r="AV31" s="140"/>
      <c r="AW31" s="139">
        <v>367</v>
      </c>
      <c r="AX31" s="140"/>
      <c r="AY31" s="139">
        <v>368</v>
      </c>
      <c r="AZ31" s="140"/>
      <c r="BA31" s="139">
        <v>369</v>
      </c>
      <c r="BB31" s="140"/>
      <c r="BC31" s="139">
        <v>370</v>
      </c>
      <c r="BD31" s="140"/>
      <c r="BE31" s="69" t="s">
        <v>545</v>
      </c>
      <c r="BF31" s="69"/>
      <c r="BG31"/>
      <c r="BH31"/>
      <c r="BI31"/>
      <c r="BJ31"/>
      <c r="BK31"/>
      <c r="BL31"/>
      <c r="BM31"/>
      <c r="BN31"/>
      <c r="BO31"/>
      <c r="BP31"/>
      <c r="BQ31"/>
      <c r="BR31"/>
      <c r="BS31"/>
      <c r="BT31" s="2"/>
      <c r="BU31" s="2">
        <v>16</v>
      </c>
      <c r="BV31" s="14" t="str">
        <f>IF(ISERROR(VLOOKUP("Hybrid HIPS"&amp;"_"&amp;BV$4&amp;"_"&amp;$E31,'Turkus Index'!$A:$D,4,FALSE)),"NA",VLOOKUP("Hybrid HIPS"&amp;"_"&amp;BV$4&amp;"_"&amp;$E31,'Turkus Index'!$A:$D,4,FALSE))</f>
        <v>NA</v>
      </c>
      <c r="BW31" s="14" t="str">
        <f t="shared" si="252"/>
        <v>2_16</v>
      </c>
      <c r="BX31" s="14" t="str">
        <f t="shared" si="252"/>
        <v>3_16</v>
      </c>
      <c r="BY31" s="14" t="str">
        <f t="shared" si="252"/>
        <v>4_16</v>
      </c>
      <c r="BZ31" s="14" t="str">
        <f t="shared" si="252"/>
        <v>5_16</v>
      </c>
      <c r="CA31" s="14" t="str">
        <f t="shared" si="252"/>
        <v>6_16</v>
      </c>
      <c r="CB31" s="14" t="str">
        <f t="shared" si="252"/>
        <v>7_16</v>
      </c>
      <c r="CC31" s="14" t="str">
        <f t="shared" si="252"/>
        <v>8_16</v>
      </c>
      <c r="CD31" s="14" t="str">
        <f t="shared" si="252"/>
        <v>9_16</v>
      </c>
      <c r="CE31" s="14" t="str">
        <f t="shared" si="252"/>
        <v>10_16</v>
      </c>
      <c r="CF31" s="14" t="str">
        <f t="shared" si="252"/>
        <v>11_16</v>
      </c>
      <c r="CG31" s="14" t="str">
        <f t="shared" si="252"/>
        <v>12_16</v>
      </c>
      <c r="CH31" s="14" t="str">
        <f t="shared" si="252"/>
        <v>13_16</v>
      </c>
      <c r="CI31" s="14" t="str">
        <f t="shared" si="252"/>
        <v>14_16</v>
      </c>
      <c r="CJ31" s="14" t="str">
        <f t="shared" si="252"/>
        <v>15_16</v>
      </c>
      <c r="CK31" s="14" t="str">
        <f t="shared" si="252"/>
        <v>16_16</v>
      </c>
      <c r="CL31" s="14" t="str">
        <f t="shared" si="252"/>
        <v>17_16</v>
      </c>
      <c r="CM31" s="14" t="str">
        <f t="shared" si="253"/>
        <v>18_16</v>
      </c>
      <c r="CN31" s="14" t="str">
        <f t="shared" si="253"/>
        <v>19_16</v>
      </c>
      <c r="CO31" s="14" t="str">
        <f t="shared" si="162"/>
        <v>20_16</v>
      </c>
      <c r="CP31" s="14" t="str">
        <f t="shared" si="162"/>
        <v>21_16</v>
      </c>
      <c r="CQ31" s="2">
        <v>16</v>
      </c>
      <c r="CR31" s="2"/>
      <c r="CS31"/>
      <c r="CT31"/>
      <c r="CU31"/>
      <c r="CX31">
        <v>59</v>
      </c>
      <c r="CY31" s="69" t="s">
        <v>545</v>
      </c>
      <c r="CZ31" s="69"/>
      <c r="DA31" s="136" t="str">
        <f t="shared" si="30"/>
        <v>2_59</v>
      </c>
      <c r="DB31" s="137"/>
      <c r="DC31" s="136" t="str">
        <f t="shared" si="183"/>
        <v>3_59</v>
      </c>
      <c r="DD31" s="137"/>
      <c r="DE31" s="136" t="str">
        <f t="shared" si="184"/>
        <v>4_59</v>
      </c>
      <c r="DF31" s="137"/>
      <c r="DG31" s="136" t="str">
        <f t="shared" si="185"/>
        <v>5_59</v>
      </c>
      <c r="DH31" s="137"/>
      <c r="DI31" s="136" t="str">
        <f t="shared" si="186"/>
        <v>6_59</v>
      </c>
      <c r="DJ31" s="137"/>
      <c r="DK31" s="136" t="str">
        <f t="shared" si="187"/>
        <v>7_59</v>
      </c>
      <c r="DL31" s="137"/>
      <c r="DM31" s="136" t="str">
        <f t="shared" si="188"/>
        <v>8_59</v>
      </c>
      <c r="DN31" s="137"/>
      <c r="DO31" s="136" t="str">
        <f t="shared" si="189"/>
        <v>9_59</v>
      </c>
      <c r="DP31" s="137"/>
      <c r="DQ31" s="136" t="str">
        <f t="shared" si="190"/>
        <v>10_59</v>
      </c>
      <c r="DR31" s="137"/>
      <c r="DS31" s="136" t="str">
        <f t="shared" si="191"/>
        <v>11_59</v>
      </c>
      <c r="DT31" s="137"/>
      <c r="DY31" s="2"/>
      <c r="DZ31" s="2">
        <v>16</v>
      </c>
      <c r="EA31" s="14" t="str">
        <f>IF(BV31="NA","",VLOOKUP(BV31,'[1]Missouri Vall Determining Order'!$V:$Z,6,FALSE))</f>
        <v/>
      </c>
      <c r="EB31" s="14">
        <v>8</v>
      </c>
      <c r="EC31" s="14">
        <v>8</v>
      </c>
      <c r="ED31" s="14">
        <v>8</v>
      </c>
      <c r="EE31" s="14">
        <v>8</v>
      </c>
      <c r="EF31" s="14">
        <v>8</v>
      </c>
      <c r="EG31" s="14">
        <v>8</v>
      </c>
      <c r="EH31" s="14">
        <v>8</v>
      </c>
      <c r="EI31" s="14">
        <v>8</v>
      </c>
      <c r="EJ31" s="14">
        <v>8</v>
      </c>
      <c r="EK31" s="14">
        <v>8</v>
      </c>
      <c r="EL31" s="14">
        <v>8</v>
      </c>
      <c r="EM31" s="14">
        <v>8</v>
      </c>
      <c r="EN31" s="14">
        <v>8</v>
      </c>
      <c r="EO31" s="14">
        <v>8</v>
      </c>
      <c r="EP31" s="14">
        <v>8</v>
      </c>
      <c r="EQ31" s="14">
        <v>8</v>
      </c>
      <c r="ER31" s="14">
        <v>8</v>
      </c>
      <c r="ES31" s="14">
        <v>8</v>
      </c>
      <c r="ET31" s="14">
        <v>8</v>
      </c>
      <c r="EU31" s="14">
        <v>8</v>
      </c>
      <c r="EV31" s="2">
        <v>16</v>
      </c>
      <c r="EW31" s="2"/>
      <c r="EX31"/>
      <c r="EY31"/>
      <c r="EZ31" s="2"/>
      <c r="FA31" s="2">
        <v>16</v>
      </c>
      <c r="FB31" s="14" t="s">
        <v>629</v>
      </c>
      <c r="FC31" s="14">
        <v>1</v>
      </c>
      <c r="FD31" s="14">
        <f t="shared" si="254"/>
        <v>2</v>
      </c>
      <c r="FE31" s="14">
        <f t="shared" si="255"/>
        <v>3</v>
      </c>
      <c r="FF31" s="14">
        <f t="shared" si="255"/>
        <v>4</v>
      </c>
      <c r="FG31" s="14">
        <f t="shared" si="255"/>
        <v>5</v>
      </c>
      <c r="FH31" s="14">
        <f t="shared" si="255"/>
        <v>6</v>
      </c>
      <c r="FI31" s="14">
        <f t="shared" si="255"/>
        <v>7</v>
      </c>
      <c r="FJ31" s="14">
        <f t="shared" si="255"/>
        <v>8</v>
      </c>
      <c r="FK31" s="14">
        <f t="shared" si="255"/>
        <v>9</v>
      </c>
      <c r="FL31" s="14">
        <f t="shared" si="255"/>
        <v>10</v>
      </c>
      <c r="FM31" s="14">
        <f t="shared" si="255"/>
        <v>11</v>
      </c>
      <c r="FN31" s="14">
        <f t="shared" si="255"/>
        <v>12</v>
      </c>
      <c r="FO31" s="14">
        <f t="shared" si="255"/>
        <v>13</v>
      </c>
      <c r="FP31" s="14">
        <f t="shared" si="255"/>
        <v>14</v>
      </c>
      <c r="FQ31" s="14">
        <f t="shared" si="255"/>
        <v>15</v>
      </c>
      <c r="FR31" s="14">
        <f t="shared" si="255"/>
        <v>16</v>
      </c>
      <c r="FS31" s="14">
        <f t="shared" si="255"/>
        <v>17</v>
      </c>
      <c r="FT31" s="14">
        <f t="shared" si="255"/>
        <v>18</v>
      </c>
      <c r="FU31" s="14">
        <f t="shared" si="255"/>
        <v>19</v>
      </c>
      <c r="FV31" s="14">
        <f t="shared" si="255"/>
        <v>20</v>
      </c>
      <c r="FW31" s="2">
        <v>16</v>
      </c>
      <c r="FX31" s="2"/>
      <c r="FY31"/>
      <c r="GB31">
        <v>59</v>
      </c>
      <c r="GC31" s="69" t="s">
        <v>545</v>
      </c>
      <c r="GD31" s="69"/>
      <c r="GE31" s="136">
        <v>22</v>
      </c>
      <c r="GF31" s="137"/>
      <c r="GG31" s="136">
        <f t="shared" si="11"/>
        <v>23</v>
      </c>
      <c r="GH31" s="137"/>
      <c r="GI31" s="136">
        <f t="shared" si="12"/>
        <v>24</v>
      </c>
      <c r="GJ31" s="137"/>
      <c r="GK31" s="136">
        <f t="shared" si="13"/>
        <v>25</v>
      </c>
      <c r="GL31" s="137"/>
      <c r="GM31" s="136">
        <f t="shared" si="14"/>
        <v>26</v>
      </c>
      <c r="GN31" s="137"/>
      <c r="GO31" s="136">
        <f t="shared" si="15"/>
        <v>27</v>
      </c>
      <c r="GP31" s="137"/>
      <c r="GQ31" s="136">
        <f t="shared" si="16"/>
        <v>28</v>
      </c>
      <c r="GR31" s="137"/>
      <c r="GS31" s="136">
        <f t="shared" si="17"/>
        <v>29</v>
      </c>
      <c r="GT31" s="137"/>
      <c r="GU31" s="136">
        <f t="shared" si="18"/>
        <v>30</v>
      </c>
      <c r="GV31" s="137"/>
      <c r="GW31" s="136">
        <f t="shared" si="19"/>
        <v>31</v>
      </c>
      <c r="GX31" s="137"/>
      <c r="HF31">
        <v>59</v>
      </c>
      <c r="HG31" s="69" t="s">
        <v>545</v>
      </c>
      <c r="HH31" s="69"/>
      <c r="HI31" s="136">
        <v>57</v>
      </c>
      <c r="HJ31" s="137"/>
      <c r="HK31" s="136">
        <v>57</v>
      </c>
      <c r="HL31" s="137"/>
      <c r="HM31" s="136">
        <v>57</v>
      </c>
      <c r="HN31" s="137"/>
      <c r="HO31" s="136">
        <v>57</v>
      </c>
      <c r="HP31" s="137"/>
      <c r="HQ31" s="136">
        <v>57</v>
      </c>
      <c r="HR31" s="137"/>
      <c r="HS31" s="136">
        <v>57</v>
      </c>
      <c r="HT31" s="137"/>
      <c r="HU31" s="136">
        <v>57</v>
      </c>
      <c r="HV31" s="137"/>
      <c r="HW31" s="136">
        <v>57</v>
      </c>
      <c r="HX31" s="137"/>
      <c r="HY31" s="136">
        <v>57</v>
      </c>
      <c r="HZ31" s="137"/>
      <c r="IA31" s="136">
        <v>57</v>
      </c>
      <c r="IB31" s="137"/>
      <c r="IC31" t="str">
        <f t="shared" si="31"/>
        <v>Same</v>
      </c>
      <c r="IJ31" s="2"/>
      <c r="IK31" s="2">
        <v>16</v>
      </c>
      <c r="IL31" s="14" t="str">
        <f>IF(ISERROR(VLOOKUP("Hybrid HIPS_"&amp;IL$4&amp;"_"&amp;$IK31,'Turkus Index'!$A:$D,4,FALSE)),"",VLOOKUP("Hybrid HIPS_"&amp;IL$4&amp;"_"&amp;$IK31,'Turkus Index'!$A:$D,4,FALSE))</f>
        <v/>
      </c>
      <c r="IM31" s="14">
        <f>IF(ISERROR(VLOOKUP("Hybrid HIPS_"&amp;IM$4&amp;"_"&amp;$IK31,'Turkus Index'!$A:$D,4,FALSE)),"",VLOOKUP("Hybrid HIPS_"&amp;IM$4&amp;"_"&amp;$IK31,'Turkus Index'!$A:$D,4,FALSE))</f>
        <v>180</v>
      </c>
      <c r="IN31" s="14">
        <f>IF(ISERROR(VLOOKUP("Hybrid HIPS_"&amp;IN$4&amp;"_"&amp;$IK31,'Turkus Index'!$A:$D,4,FALSE)),"",VLOOKUP("Hybrid HIPS_"&amp;IN$4&amp;"_"&amp;$IK31,'Turkus Index'!$A:$D,4,FALSE))</f>
        <v>179</v>
      </c>
      <c r="IO31" s="14">
        <f>IF(ISERROR(VLOOKUP("Hybrid HIPS_"&amp;IO$4&amp;"_"&amp;$IK31,'Turkus Index'!$A:$D,4,FALSE)),"",VLOOKUP("Hybrid HIPS_"&amp;IO$4&amp;"_"&amp;$IK31,'Turkus Index'!$A:$D,4,FALSE))</f>
        <v>178</v>
      </c>
      <c r="IP31" s="14">
        <f>IF(ISERROR(VLOOKUP("Hybrid HIPS_"&amp;IP$4&amp;"_"&amp;$IK31,'Turkus Index'!$A:$D,4,FALSE)),"",VLOOKUP("Hybrid HIPS_"&amp;IP$4&amp;"_"&amp;$IK31,'Turkus Index'!$A:$D,4,FALSE))</f>
        <v>177</v>
      </c>
      <c r="IQ31" s="14">
        <f>IF(ISERROR(VLOOKUP("Hybrid HIPS_"&amp;IQ$4&amp;"_"&amp;$IK31,'Turkus Index'!$A:$D,4,FALSE)),"",VLOOKUP("Hybrid HIPS_"&amp;IQ$4&amp;"_"&amp;$IK31,'Turkus Index'!$A:$D,4,FALSE))</f>
        <v>176</v>
      </c>
      <c r="IR31" s="14">
        <f>IF(ISERROR(VLOOKUP("Hybrid HIPS_"&amp;IR$4&amp;"_"&amp;$IK31,'Turkus Index'!$A:$D,4,FALSE)),"",VLOOKUP("Hybrid HIPS_"&amp;IR$4&amp;"_"&amp;$IK31,'Turkus Index'!$A:$D,4,FALSE))</f>
        <v>175</v>
      </c>
      <c r="IS31" s="14">
        <f>IF(ISERROR(VLOOKUP("Hybrid HIPS_"&amp;IS$4&amp;"_"&amp;$IK31,'Turkus Index'!$A:$D,4,FALSE)),"",VLOOKUP("Hybrid HIPS_"&amp;IS$4&amp;"_"&amp;$IK31,'Turkus Index'!$A:$D,4,FALSE))</f>
        <v>174</v>
      </c>
      <c r="IT31" s="14">
        <f>IF(ISERROR(VLOOKUP("Hybrid HIPS_"&amp;IT$4&amp;"_"&amp;$IK31,'Turkus Index'!$A:$D,4,FALSE)),"",VLOOKUP("Hybrid HIPS_"&amp;IT$4&amp;"_"&amp;$IK31,'Turkus Index'!$A:$D,4,FALSE))</f>
        <v>173</v>
      </c>
      <c r="IU31" s="14">
        <f>IF(ISERROR(VLOOKUP("Hybrid HIPS_"&amp;IU$4&amp;"_"&amp;$IK31,'Turkus Index'!$A:$D,4,FALSE)),"",VLOOKUP("Hybrid HIPS_"&amp;IU$4&amp;"_"&amp;$IK31,'Turkus Index'!$A:$D,4,FALSE))</f>
        <v>172</v>
      </c>
      <c r="IV31" s="14">
        <f>IF(ISERROR(VLOOKUP("Hybrid HIPS_"&amp;IV$4&amp;"_"&amp;$IK31,'Turkus Index'!$A:$D,4,FALSE)),"",VLOOKUP("Hybrid HIPS_"&amp;IV$4&amp;"_"&amp;$IK31,'Turkus Index'!$A:$D,4,FALSE))</f>
        <v>171</v>
      </c>
      <c r="IW31" s="14">
        <f>IF(ISERROR(VLOOKUP("Hybrid HIPS_"&amp;IW$4&amp;"_"&amp;$IK31,'Turkus Index'!$A:$D,4,FALSE)),"",VLOOKUP("Hybrid HIPS_"&amp;IW$4&amp;"_"&amp;$IK31,'Turkus Index'!$A:$D,4,FALSE))</f>
        <v>280</v>
      </c>
      <c r="IX31" s="14">
        <f>IF(ISERROR(VLOOKUP("Hybrid HIPS_"&amp;IX$4&amp;"_"&amp;$IK31,'Turkus Index'!$A:$D,4,FALSE)),"",VLOOKUP("Hybrid HIPS_"&amp;IX$4&amp;"_"&amp;$IK31,'Turkus Index'!$A:$D,4,FALSE))</f>
        <v>279</v>
      </c>
      <c r="IY31" s="14">
        <f>IF(ISERROR(VLOOKUP("Hybrid HIPS_"&amp;IY$4&amp;"_"&amp;$IK31,'Turkus Index'!$A:$D,4,FALSE)),"",VLOOKUP("Hybrid HIPS_"&amp;IY$4&amp;"_"&amp;$IK31,'Turkus Index'!$A:$D,4,FALSE))</f>
        <v>278</v>
      </c>
      <c r="IZ31" s="14">
        <f>IF(ISERROR(VLOOKUP("Hybrid HIPS_"&amp;IZ$4&amp;"_"&amp;$IK31,'Turkus Index'!$A:$D,4,FALSE)),"",VLOOKUP("Hybrid HIPS_"&amp;IZ$4&amp;"_"&amp;$IK31,'Turkus Index'!$A:$D,4,FALSE))</f>
        <v>277</v>
      </c>
      <c r="JA31" s="14">
        <f>IF(ISERROR(VLOOKUP("Hybrid HIPS_"&amp;JA$4&amp;"_"&amp;$IK31,'Turkus Index'!$A:$D,4,FALSE)),"",VLOOKUP("Hybrid HIPS_"&amp;JA$4&amp;"_"&amp;$IK31,'Turkus Index'!$A:$D,4,FALSE))</f>
        <v>276</v>
      </c>
      <c r="JB31" s="14">
        <f>IF(ISERROR(VLOOKUP("Hybrid HIPS_"&amp;JB$4&amp;"_"&amp;$IK31,'Turkus Index'!$A:$D,4,FALSE)),"",VLOOKUP("Hybrid HIPS_"&amp;JB$4&amp;"_"&amp;$IK31,'Turkus Index'!$A:$D,4,FALSE))</f>
        <v>275</v>
      </c>
      <c r="JC31" s="14">
        <f>IF(ISERROR(VLOOKUP("Hybrid HIPS_"&amp;JC$4&amp;"_"&amp;$IK31,'Turkus Index'!$A:$D,4,FALSE)),"",VLOOKUP("Hybrid HIPS_"&amp;JC$4&amp;"_"&amp;$IK31,'Turkus Index'!$A:$D,4,FALSE))</f>
        <v>274</v>
      </c>
      <c r="JD31" s="14">
        <f>IF(ISERROR(VLOOKUP("Hybrid HIPS_"&amp;JD$4&amp;"_"&amp;$IK31,'Turkus Index'!$A:$D,4,FALSE)),"",VLOOKUP("Hybrid HIPS_"&amp;JD$4&amp;"_"&amp;$IK31,'Turkus Index'!$A:$D,4,FALSE))</f>
        <v>273</v>
      </c>
      <c r="JE31" s="14">
        <f>IF(ISERROR(VLOOKUP("Hybrid HIPS_"&amp;JE$4&amp;"_"&amp;$IK31,'Turkus Index'!$A:$D,4,FALSE)),"",VLOOKUP("Hybrid HIPS_"&amp;JE$4&amp;"_"&amp;$IK31,'Turkus Index'!$A:$D,4,FALSE))</f>
        <v>272</v>
      </c>
      <c r="JF31" s="14">
        <f>IF(ISERROR(VLOOKUP("Hybrid HIPS_"&amp;JF$4&amp;"_"&amp;$IK31,'Turkus Index'!$A:$D,4,FALSE)),"",VLOOKUP("Hybrid HIPS_"&amp;JF$4&amp;"_"&amp;$IK31,'Turkus Index'!$A:$D,4,FALSE))</f>
        <v>271</v>
      </c>
      <c r="JG31" s="2">
        <v>16</v>
      </c>
      <c r="JH31" s="2"/>
      <c r="JI31"/>
      <c r="JL31">
        <v>59</v>
      </c>
      <c r="JM31" s="69" t="s">
        <v>545</v>
      </c>
      <c r="JN31" s="69"/>
      <c r="JO31" s="136">
        <f>IF(ISERROR(VLOOKUP("Inbred HIPS_"&amp;JO$4&amp;"_"&amp;$JL31,'Turkus Index'!$A:$D,4,FALSE)),"",VLOOKUP("inbred HIPS_"&amp;JO$4&amp;"_"&amp;$JL31,'Turkus Index'!$A:$D,4,FALSE))</f>
        <v>361</v>
      </c>
      <c r="JP31" s="137"/>
      <c r="JQ31" s="136">
        <f>IF(ISERROR(VLOOKUP("Inbred HIPS_"&amp;JQ$4&amp;"_"&amp;$JL31,'Turkus Index'!$A:$D,4,FALSE)),"",VLOOKUP("inbred HIPS_"&amp;JQ$4&amp;"_"&amp;$JL31,'Turkus Index'!$A:$D,4,FALSE))</f>
        <v>362</v>
      </c>
      <c r="JR31" s="137"/>
      <c r="JS31" s="136">
        <f>IF(ISERROR(VLOOKUP("Inbred HIPS_"&amp;JS$4&amp;"_"&amp;$JL31,'Turkus Index'!$A:$D,4,FALSE)),"",VLOOKUP("inbred HIPS_"&amp;JS$4&amp;"_"&amp;$JL31,'Turkus Index'!$A:$D,4,FALSE))</f>
        <v>363</v>
      </c>
      <c r="JT31" s="137"/>
      <c r="JU31" s="136">
        <f>IF(ISERROR(VLOOKUP("Inbred HIPS_"&amp;JU$4&amp;"_"&amp;$JL31,'Turkus Index'!$A:$D,4,FALSE)),"",VLOOKUP("inbred HIPS_"&amp;JU$4&amp;"_"&amp;$JL31,'Turkus Index'!$A:$D,4,FALSE))</f>
        <v>364</v>
      </c>
      <c r="JV31" s="137"/>
      <c r="JW31" s="136">
        <f>IF(ISERROR(VLOOKUP("Inbred HIPS_"&amp;JW$4&amp;"_"&amp;$JL31,'Turkus Index'!$A:$D,4,FALSE)),"",VLOOKUP("inbred HIPS_"&amp;JW$4&amp;"_"&amp;$JL31,'Turkus Index'!$A:$D,4,FALSE))</f>
        <v>365</v>
      </c>
      <c r="JX31" s="137"/>
      <c r="JY31" s="136">
        <f>IF(ISERROR(VLOOKUP("Inbred HIPS_"&amp;JY$4&amp;"_"&amp;$JL31,'Turkus Index'!$A:$D,4,FALSE)),"",VLOOKUP("inbred HIPS_"&amp;JY$4&amp;"_"&amp;$JL31,'Turkus Index'!$A:$D,4,FALSE))</f>
        <v>366</v>
      </c>
      <c r="JZ31" s="137"/>
      <c r="KA31" s="136">
        <f>IF(ISERROR(VLOOKUP("Inbred HIPS_"&amp;KA$4&amp;"_"&amp;$JL31,'Turkus Index'!$A:$D,4,FALSE)),"",VLOOKUP("inbred HIPS_"&amp;KA$4&amp;"_"&amp;$JL31,'Turkus Index'!$A:$D,4,FALSE))</f>
        <v>367</v>
      </c>
      <c r="KB31" s="137"/>
      <c r="KC31" s="136">
        <f>IF(ISERROR(VLOOKUP("Inbred HIPS_"&amp;KC$4&amp;"_"&amp;$JL31,'Turkus Index'!$A:$D,4,FALSE)),"",VLOOKUP("inbred HIPS_"&amp;KC$4&amp;"_"&amp;$JL31,'Turkus Index'!$A:$D,4,FALSE))</f>
        <v>368</v>
      </c>
      <c r="KD31" s="137"/>
      <c r="KE31" s="136">
        <f>IF(ISERROR(VLOOKUP("Inbred HIPS_"&amp;KE$4&amp;"_"&amp;$JL31,'Turkus Index'!$A:$D,4,FALSE)),"",VLOOKUP("inbred HIPS_"&amp;KE$4&amp;"_"&amp;$JL31,'Turkus Index'!$A:$D,4,FALSE))</f>
        <v>369</v>
      </c>
      <c r="KF31" s="137"/>
      <c r="KG31" s="136">
        <f>IF(ISERROR(VLOOKUP("Inbred HIPS_"&amp;KG$4&amp;"_"&amp;$JL31,'Turkus Index'!$A:$D,4,FALSE)),"",VLOOKUP("inbred HIPS_"&amp;KG$4&amp;"_"&amp;$JL31,'Turkus Index'!$A:$D,4,FALSE))</f>
        <v>370</v>
      </c>
      <c r="KH31" s="137"/>
      <c r="KM31" s="2"/>
      <c r="KN31" s="2">
        <v>16</v>
      </c>
      <c r="KO31" s="14" t="str">
        <f>IF(ISERROR(VLOOKUP("Hybrid HIPS_"&amp;KO$4&amp;"_"&amp;$KN31,'[1]Missouri Valley Hybrid HIPS'!$A:$P,15,FALSE)),"",VLOOKUP("Hybrid HIPS_"&amp;KO$4&amp;"_"&amp;$KN31,'[1]Missouri Valley Hybrid HIPS'!$A:$P,15,FALSE))</f>
        <v/>
      </c>
      <c r="KP31" s="14">
        <f>IF(ISERROR(VLOOKUP("Hybrid HIPS_"&amp;KP$4&amp;"_"&amp;$KN31,'[1]Missouri Valley Hybrid HIPS'!$A:$P,15,FALSE)),"",VLOOKUP("Hybrid HIPS_"&amp;KP$4&amp;"_"&amp;$KN31,'[1]Missouri Valley Hybrid HIPS'!$A:$P,15,FALSE))</f>
        <v>1744027</v>
      </c>
      <c r="KQ31" s="14">
        <f>IF(ISERROR(VLOOKUP("Hybrid HIPS_"&amp;KQ$4&amp;"_"&amp;$KN31,'[1]Missouri Valley Hybrid HIPS'!$A:$P,15,FALSE)),"",VLOOKUP("Hybrid HIPS_"&amp;KQ$4&amp;"_"&amp;$KN31,'[1]Missouri Valley Hybrid HIPS'!$A:$P,15,FALSE))</f>
        <v>1744018</v>
      </c>
      <c r="KR31" s="14">
        <f>IF(ISERROR(VLOOKUP("Hybrid HIPS_"&amp;KR$4&amp;"_"&amp;$KN31,'[1]Missouri Valley Hybrid HIPS'!$A:$P,15,FALSE)),"",VLOOKUP("Hybrid HIPS_"&amp;KR$4&amp;"_"&amp;$KN31,'[1]Missouri Valley Hybrid HIPS'!$A:$P,15,FALSE))</f>
        <v>1743671</v>
      </c>
      <c r="KS31" s="14">
        <f>IF(ISERROR(VLOOKUP("Hybrid HIPS_"&amp;KS$4&amp;"_"&amp;$KN31,'[1]Missouri Valley Hybrid HIPS'!$A:$P,15,FALSE)),"",VLOOKUP("Hybrid HIPS_"&amp;KS$4&amp;"_"&amp;$KN31,'[1]Missouri Valley Hybrid HIPS'!$A:$P,15,FALSE))</f>
        <v>1743692</v>
      </c>
      <c r="KT31" s="14">
        <f>IF(ISERROR(VLOOKUP("Hybrid HIPS_"&amp;KT$4&amp;"_"&amp;$KN31,'[1]Missouri Valley Hybrid HIPS'!$A:$P,15,FALSE)),"",VLOOKUP("Hybrid HIPS_"&amp;KT$4&amp;"_"&amp;$KN31,'[1]Missouri Valley Hybrid HIPS'!$A:$P,15,FALSE))</f>
        <v>1744046</v>
      </c>
      <c r="KU31" s="14">
        <f>IF(ISERROR(VLOOKUP("Hybrid HIPS_"&amp;KU$4&amp;"_"&amp;$KN31,'[1]Missouri Valley Hybrid HIPS'!$A:$P,15,FALSE)),"",VLOOKUP("Hybrid HIPS_"&amp;KU$4&amp;"_"&amp;$KN31,'[1]Missouri Valley Hybrid HIPS'!$A:$P,15,FALSE))</f>
        <v>1744047</v>
      </c>
      <c r="KV31" s="14">
        <f>IF(ISERROR(VLOOKUP("Hybrid HIPS_"&amp;KV$4&amp;"_"&amp;$KN31,'[1]Missouri Valley Hybrid HIPS'!$A:$P,15,FALSE)),"",VLOOKUP("Hybrid HIPS_"&amp;KV$4&amp;"_"&amp;$KN31,'[1]Missouri Valley Hybrid HIPS'!$A:$P,15,FALSE))</f>
        <v>1744052</v>
      </c>
      <c r="KW31" s="14">
        <f>IF(ISERROR(VLOOKUP("Hybrid HIPS_"&amp;KW$4&amp;"_"&amp;$KN31,'[1]Missouri Valley Hybrid HIPS'!$A:$P,15,FALSE)),"",VLOOKUP("Hybrid HIPS_"&amp;KW$4&amp;"_"&amp;$KN31,'[1]Missouri Valley Hybrid HIPS'!$A:$P,15,FALSE))</f>
        <v>1743698</v>
      </c>
      <c r="KX31" s="14">
        <f>IF(ISERROR(VLOOKUP("Hybrid HIPS_"&amp;KX$4&amp;"_"&amp;$KN31,'[1]Missouri Valley Hybrid HIPS'!$A:$P,15,FALSE)),"",VLOOKUP("Hybrid HIPS_"&amp;KX$4&amp;"_"&amp;$KN31,'[1]Missouri Valley Hybrid HIPS'!$A:$P,15,FALSE))</f>
        <v>1744024</v>
      </c>
      <c r="KY31" s="14">
        <f>IF(ISERROR(VLOOKUP("Hybrid HIPS_"&amp;KY$4&amp;"_"&amp;$KN31,'[1]Missouri Valley Hybrid HIPS'!$A:$P,15,FALSE)),"",VLOOKUP("Hybrid HIPS_"&amp;KY$4&amp;"_"&amp;$KN31,'[1]Missouri Valley Hybrid HIPS'!$A:$P,15,FALSE))</f>
        <v>1743676</v>
      </c>
      <c r="KZ31" s="14">
        <f>IF(ISERROR(VLOOKUP("Hybrid HIPS_"&amp;KZ$4&amp;"_"&amp;$KN31,'[1]Missouri Valley Hybrid HIPS'!$A:$P,15,FALSE)),"",VLOOKUP("Hybrid HIPS_"&amp;KZ$4&amp;"_"&amp;$KN31,'[1]Missouri Valley Hybrid HIPS'!$A:$P,15,FALSE))</f>
        <v>1744130</v>
      </c>
      <c r="LA31" s="14">
        <f>IF(ISERROR(VLOOKUP("Hybrid HIPS_"&amp;LA$4&amp;"_"&amp;$KN31,'[1]Missouri Valley Hybrid HIPS'!$A:$P,15,FALSE)),"",VLOOKUP("Hybrid HIPS_"&amp;LA$4&amp;"_"&amp;$KN31,'[1]Missouri Valley Hybrid HIPS'!$A:$P,15,FALSE))</f>
        <v>1744087</v>
      </c>
      <c r="LB31" s="14">
        <f>IF(ISERROR(VLOOKUP("Hybrid HIPS_"&amp;LB$4&amp;"_"&amp;$KN31,'[1]Missouri Valley Hybrid HIPS'!$A:$P,15,FALSE)),"",VLOOKUP("Hybrid HIPS_"&amp;LB$4&amp;"_"&amp;$KN31,'[1]Missouri Valley Hybrid HIPS'!$A:$P,15,FALSE))</f>
        <v>1744066</v>
      </c>
      <c r="LC31" s="14">
        <f>IF(ISERROR(VLOOKUP("Hybrid HIPS_"&amp;LC$4&amp;"_"&amp;$KN31,'[1]Missouri Valley Hybrid HIPS'!$A:$P,15,FALSE)),"",VLOOKUP("Hybrid HIPS_"&amp;LC$4&amp;"_"&amp;$KN31,'[1]Missouri Valley Hybrid HIPS'!$A:$P,15,FALSE))</f>
        <v>1744133</v>
      </c>
      <c r="LD31" s="14">
        <f>IF(ISERROR(VLOOKUP("Hybrid HIPS_"&amp;LD$4&amp;"_"&amp;$KN31,'[1]Missouri Valley Hybrid HIPS'!$A:$P,15,FALSE)),"",VLOOKUP("Hybrid HIPS_"&amp;LD$4&amp;"_"&amp;$KN31,'[1]Missouri Valley Hybrid HIPS'!$A:$P,15,FALSE))</f>
        <v>1744120</v>
      </c>
      <c r="LE31" s="14">
        <f>IF(ISERROR(VLOOKUP("Hybrid HIPS_"&amp;LE$4&amp;"_"&amp;$KN31,'[1]Missouri Valley Hybrid HIPS'!$A:$P,15,FALSE)),"",VLOOKUP("Hybrid HIPS_"&amp;LE$4&amp;"_"&amp;$KN31,'[1]Missouri Valley Hybrid HIPS'!$A:$P,15,FALSE))</f>
        <v>1744100</v>
      </c>
      <c r="LF31" s="14">
        <f>IF(ISERROR(VLOOKUP("Hybrid HIPS_"&amp;LF$4&amp;"_"&amp;$KN31,'[1]Missouri Valley Hybrid HIPS'!$A:$P,15,FALSE)),"",VLOOKUP("Hybrid HIPS_"&amp;LF$4&amp;"_"&amp;$KN31,'[1]Missouri Valley Hybrid HIPS'!$A:$P,15,FALSE))</f>
        <v>1744116</v>
      </c>
      <c r="LG31" s="14">
        <f>IF(ISERROR(VLOOKUP("Hybrid HIPS_"&amp;LG$4&amp;"_"&amp;$KN31,'[1]Missouri Valley Hybrid HIPS'!$A:$P,15,FALSE)),"",VLOOKUP("Hybrid HIPS_"&amp;LG$4&amp;"_"&amp;$KN31,'[1]Missouri Valley Hybrid HIPS'!$A:$P,15,FALSE))</f>
        <v>1744119</v>
      </c>
      <c r="LH31" s="14">
        <f>IF(ISERROR(VLOOKUP("Hybrid HIPS_"&amp;LH$4&amp;"_"&amp;$KN31,'[1]Missouri Valley Hybrid HIPS'!$A:$P,15,FALSE)),"",VLOOKUP("Hybrid HIPS_"&amp;LH$4&amp;"_"&amp;$KN31,'[1]Missouri Valley Hybrid HIPS'!$A:$P,15,FALSE))</f>
        <v>1744086</v>
      </c>
      <c r="LI31" s="14">
        <f>IF(ISERROR(VLOOKUP("Hybrid HIPS_"&amp;LI$4&amp;"_"&amp;$KN31,'[1]Missouri Valley Hybrid HIPS'!$A:$P,15,FALSE)),"",VLOOKUP("Hybrid HIPS_"&amp;LI$4&amp;"_"&amp;$KN31,'[1]Missouri Valley Hybrid HIPS'!$A:$P,15,FALSE))</f>
        <v>1744134</v>
      </c>
      <c r="LJ31" s="2">
        <v>16</v>
      </c>
      <c r="LK31" s="2"/>
      <c r="LL31"/>
      <c r="LO31">
        <v>59</v>
      </c>
      <c r="LP31" s="69"/>
      <c r="LQ31" s="69"/>
      <c r="LR31" s="136">
        <f>IF(ISERROR(VLOOKUP("Inbred HIPS_"&amp;LR$4&amp;"_"&amp;$LO31,'[1]Missouri Valley Inbred HIPS'!$A:$P,15,FALSE)),"",VLOOKUP("Inbred HIPS_"&amp;LR$4&amp;"_"&amp;$LO31,'[1]Missouri Valley Inbred HIPS'!$A:$P,15,FALSE))</f>
        <v>1729610</v>
      </c>
      <c r="LS31" s="137"/>
      <c r="LT31" s="136">
        <f>IF(ISERROR(VLOOKUP("Inbred HIPS_"&amp;LT$4&amp;"_"&amp;$LO31,'[1]Missouri Valley Inbred HIPS'!$A:$P,15,FALSE)),"",VLOOKUP("Inbred HIPS_"&amp;LT$4&amp;"_"&amp;$LO31,'[1]Missouri Valley Inbred HIPS'!$A:$P,15,FALSE))</f>
        <v>1729442</v>
      </c>
      <c r="LU31" s="137"/>
      <c r="LV31" s="136">
        <f>IF(ISERROR(VLOOKUP("Inbred HIPS_"&amp;LV$4&amp;"_"&amp;$LO31,'[1]Missouri Valley Inbred HIPS'!$A:$P,15,FALSE)),"",VLOOKUP("Inbred HIPS_"&amp;LV$4&amp;"_"&amp;$LO31,'[1]Missouri Valley Inbred HIPS'!$A:$P,15,FALSE))</f>
        <v>1729739</v>
      </c>
      <c r="LW31" s="137"/>
      <c r="LX31" s="136">
        <f>IF(ISERROR(VLOOKUP("Inbred HIPS_"&amp;LX$4&amp;"_"&amp;$LO31,'[1]Missouri Valley Inbred HIPS'!$A:$P,15,FALSE)),"",VLOOKUP("Inbred HIPS_"&amp;LX$4&amp;"_"&amp;$LO31,'[1]Missouri Valley Inbred HIPS'!$A:$P,15,FALSE))</f>
        <v>1729504</v>
      </c>
      <c r="LY31" s="137"/>
      <c r="LZ31" s="136">
        <f>IF(ISERROR(VLOOKUP("Inbred HIPS_"&amp;LZ$4&amp;"_"&amp;$LO31,'[1]Missouri Valley Inbred HIPS'!$A:$P,15,FALSE)),"",VLOOKUP("Inbred HIPS_"&amp;LZ$4&amp;"_"&amp;$LO31,'[1]Missouri Valley Inbred HIPS'!$A:$P,15,FALSE))</f>
        <v>1729657</v>
      </c>
      <c r="MA31" s="137"/>
      <c r="MB31" s="136">
        <f>IF(ISERROR(VLOOKUP("Inbred HIPS_"&amp;MB$4&amp;"_"&amp;$LO31,'[1]Missouri Valley Inbred HIPS'!$A:$P,15,FALSE)),"",VLOOKUP("Inbred HIPS_"&amp;MB$4&amp;"_"&amp;$LO31,'[1]Missouri Valley Inbred HIPS'!$A:$P,15,FALSE))</f>
        <v>1729773</v>
      </c>
      <c r="MC31" s="137"/>
      <c r="MD31" s="136">
        <f>IF(ISERROR(VLOOKUP("Inbred HIPS_"&amp;MD$4&amp;"_"&amp;$LO31,'[1]Missouri Valley Inbred HIPS'!$A:$P,15,FALSE)),"",VLOOKUP("Inbred HIPS_"&amp;MD$4&amp;"_"&amp;$LO31,'[1]Missouri Valley Inbred HIPS'!$A:$P,15,FALSE))</f>
        <v>1729718</v>
      </c>
      <c r="ME31" s="137"/>
      <c r="MF31" s="136">
        <f>IF(ISERROR(VLOOKUP("Inbred HIPS_"&amp;MF$4&amp;"_"&amp;$LO31,'[1]Missouri Valley Inbred HIPS'!$A:$P,15,FALSE)),"",VLOOKUP("Inbred HIPS_"&amp;MF$4&amp;"_"&amp;$LO31,'[1]Missouri Valley Inbred HIPS'!$A:$P,15,FALSE))</f>
        <v>1729615</v>
      </c>
      <c r="MG31" s="137"/>
      <c r="MH31" s="136">
        <f>IF(ISERROR(VLOOKUP("Inbred HIPS_"&amp;MH$4&amp;"_"&amp;$LO31,'[1]Missouri Valley Inbred HIPS'!$A:$P,15,FALSE)),"",VLOOKUP("Inbred HIPS_"&amp;MH$4&amp;"_"&amp;$LO31,'[1]Missouri Valley Inbred HIPS'!$A:$P,15,FALSE))</f>
        <v>1729503</v>
      </c>
      <c r="MI31" s="137"/>
      <c r="MJ31" s="136">
        <f>IF(ISERROR(VLOOKUP("Inbred HIPS_"&amp;MJ$4&amp;"_"&amp;$LO31,'[1]Missouri Valley Inbred HIPS'!$A:$P,15,FALSE)),"",VLOOKUP("Inbred HIPS_"&amp;MJ$4&amp;"_"&amp;$LO31,'[1]Missouri Valley Inbred HIPS'!$A:$P,15,FALSE))</f>
        <v>1729505</v>
      </c>
      <c r="MK31" s="137"/>
      <c r="MQ31" s="2"/>
      <c r="MR31" s="2">
        <v>16</v>
      </c>
      <c r="MS31" s="14" t="str">
        <f>IF(ISERROR(VLOOKUP("Hybrid HIPS_"&amp;MS$4&amp;"_"&amp;$KN31,'[1]Missouri Valley Hybrid HIPS'!$A:$P,15,FALSE)),"",VLOOKUP("Hybrid HIPS_"&amp;MS$4&amp;"_"&amp;$KN31,'[1]Missouri Valley Hybrid HIPS'!$A:$P,15,FALSE))</f>
        <v/>
      </c>
      <c r="MT31" s="14">
        <f t="shared" si="256"/>
        <v>8</v>
      </c>
      <c r="MU31" s="14">
        <f t="shared" si="257"/>
        <v>8</v>
      </c>
      <c r="MV31" s="14">
        <f t="shared" si="258"/>
        <v>8</v>
      </c>
      <c r="MW31" s="14">
        <f t="shared" si="259"/>
        <v>8</v>
      </c>
      <c r="MX31" s="14">
        <f t="shared" si="260"/>
        <v>8</v>
      </c>
      <c r="MY31" s="14">
        <f t="shared" si="261"/>
        <v>8</v>
      </c>
      <c r="MZ31" s="14">
        <f t="shared" si="262"/>
        <v>8</v>
      </c>
      <c r="NA31" s="14">
        <f t="shared" si="263"/>
        <v>8</v>
      </c>
      <c r="NB31" s="14">
        <f t="shared" si="264"/>
        <v>8</v>
      </c>
      <c r="NC31" s="14">
        <f t="shared" si="265"/>
        <v>8</v>
      </c>
      <c r="ND31" s="14">
        <f t="shared" si="266"/>
        <v>8</v>
      </c>
      <c r="NE31" s="14">
        <f t="shared" si="267"/>
        <v>8</v>
      </c>
      <c r="NF31" s="14">
        <f t="shared" si="268"/>
        <v>8</v>
      </c>
      <c r="NG31" s="14">
        <f t="shared" si="269"/>
        <v>8</v>
      </c>
      <c r="NH31" s="14">
        <f t="shared" si="270"/>
        <v>8</v>
      </c>
      <c r="NI31" s="14">
        <f t="shared" si="271"/>
        <v>8</v>
      </c>
      <c r="NJ31" s="14">
        <f t="shared" si="272"/>
        <v>8</v>
      </c>
      <c r="NK31" s="14">
        <f t="shared" si="273"/>
        <v>8</v>
      </c>
      <c r="NL31" s="14">
        <f t="shared" si="274"/>
        <v>8</v>
      </c>
      <c r="NM31" s="14">
        <f t="shared" si="274"/>
        <v>8</v>
      </c>
      <c r="NN31" s="2">
        <v>16</v>
      </c>
      <c r="NO31" s="2"/>
      <c r="NP31"/>
      <c r="NS31">
        <v>59</v>
      </c>
      <c r="NT31" s="69"/>
      <c r="NU31" s="69"/>
      <c r="NV31" s="136">
        <f t="shared" ref="NV31" si="285">NV33+1</f>
        <v>41</v>
      </c>
      <c r="NW31" s="137"/>
      <c r="NX31" s="136">
        <f t="shared" ref="NX31" si="286">NX33+1</f>
        <v>41</v>
      </c>
      <c r="NY31" s="137"/>
      <c r="NZ31" s="136">
        <f t="shared" ref="NZ31" si="287">NZ33+1</f>
        <v>41</v>
      </c>
      <c r="OA31" s="137"/>
      <c r="OB31" s="136">
        <f t="shared" ref="OB31" si="288">OB33+1</f>
        <v>41</v>
      </c>
      <c r="OC31" s="137"/>
      <c r="OD31" s="136">
        <f t="shared" ref="OD31" si="289">OD33+1</f>
        <v>41</v>
      </c>
      <c r="OE31" s="137"/>
      <c r="OF31" s="136">
        <f t="shared" ref="OF31" si="290">OF33+1</f>
        <v>41</v>
      </c>
      <c r="OG31" s="137"/>
      <c r="OH31" s="136">
        <f t="shared" ref="OH31" si="291">OH33+1</f>
        <v>41</v>
      </c>
      <c r="OI31" s="137"/>
      <c r="OJ31" s="136">
        <f t="shared" ref="OJ31" si="292">OJ33+1</f>
        <v>41</v>
      </c>
      <c r="OK31" s="137"/>
      <c r="OL31" s="136">
        <f t="shared" ref="OL31" si="293">OL33+1</f>
        <v>41</v>
      </c>
      <c r="OM31" s="137"/>
      <c r="ON31" s="136">
        <f t="shared" ref="ON31" si="294">ON33+1</f>
        <v>41</v>
      </c>
      <c r="OO31" s="137"/>
    </row>
    <row r="32" spans="4:405" ht="14.65" thickBot="1" x14ac:dyDescent="0.5">
      <c r="D32" s="2"/>
      <c r="E32" s="2">
        <v>15</v>
      </c>
      <c r="F32" s="19" t="str">
        <f>IF(ISERROR(VLOOKUP("Hybrid HIPS"&amp;"_"&amp;F$4&amp;"_"&amp;$E32,'Turkus Index'!$A:$D,4,FALSE)),"NA",VLOOKUP("Hybrid HIPS"&amp;"_"&amp;F$4&amp;"_"&amp;$E32,'Turkus Index'!$A:$D,4,FALSE))</f>
        <v>NA</v>
      </c>
      <c r="G32" s="41">
        <f>IF(ISERROR(VLOOKUP("Hybrid HIPS"&amp;"_"&amp;G$4&amp;"_"&amp;$E32,'Turkus Index'!$A:$D,4,FALSE)),"NA",VLOOKUP("Hybrid HIPS"&amp;"_"&amp;G$4&amp;"_"&amp;$E32,'Turkus Index'!$A:$D,4,FALSE))</f>
        <v>161</v>
      </c>
      <c r="H32" s="37">
        <f>IF(ISERROR(VLOOKUP("Hybrid HIPS"&amp;"_"&amp;H$4&amp;"_"&amp;$E32,'Turkus Index'!$A:$D,4,FALSE)),"NA",VLOOKUP("Hybrid HIPS"&amp;"_"&amp;H$4&amp;"_"&amp;$E32,'Turkus Index'!$A:$D,4,FALSE))</f>
        <v>162</v>
      </c>
      <c r="I32" s="37">
        <f>IF(ISERROR(VLOOKUP("Hybrid HIPS"&amp;"_"&amp;I$4&amp;"_"&amp;$E32,'Turkus Index'!$A:$D,4,FALSE)),"NA",VLOOKUP("Hybrid HIPS"&amp;"_"&amp;I$4&amp;"_"&amp;$E32,'Turkus Index'!$A:$D,4,FALSE))</f>
        <v>163</v>
      </c>
      <c r="J32" s="37">
        <f>IF(ISERROR(VLOOKUP("Hybrid HIPS"&amp;"_"&amp;J$4&amp;"_"&amp;$E32,'Turkus Index'!$A:$D,4,FALSE)),"NA",VLOOKUP("Hybrid HIPS"&amp;"_"&amp;J$4&amp;"_"&amp;$E32,'Turkus Index'!$A:$D,4,FALSE))</f>
        <v>164</v>
      </c>
      <c r="K32" s="37">
        <f>IF(ISERROR(VLOOKUP("Hybrid HIPS"&amp;"_"&amp;K$4&amp;"_"&amp;$E32,'Turkus Index'!$A:$D,4,FALSE)),"NA",VLOOKUP("Hybrid HIPS"&amp;"_"&amp;K$4&amp;"_"&amp;$E32,'Turkus Index'!$A:$D,4,FALSE))</f>
        <v>165</v>
      </c>
      <c r="L32" s="37">
        <f>IF(ISERROR(VLOOKUP("Hybrid HIPS"&amp;"_"&amp;L$4&amp;"_"&amp;$E32,'Turkus Index'!$A:$D,4,FALSE)),"NA",VLOOKUP("Hybrid HIPS"&amp;"_"&amp;L$4&amp;"_"&amp;$E32,'Turkus Index'!$A:$D,4,FALSE))</f>
        <v>166</v>
      </c>
      <c r="M32" s="37">
        <f>IF(ISERROR(VLOOKUP("Hybrid HIPS"&amp;"_"&amp;M$4&amp;"_"&amp;$E32,'Turkus Index'!$A:$D,4,FALSE)),"NA",VLOOKUP("Hybrid HIPS"&amp;"_"&amp;M$4&amp;"_"&amp;$E32,'Turkus Index'!$A:$D,4,FALSE))</f>
        <v>167</v>
      </c>
      <c r="N32" s="37">
        <f>IF(ISERROR(VLOOKUP("Hybrid HIPS"&amp;"_"&amp;N$4&amp;"_"&amp;$E32,'Turkus Index'!$A:$D,4,FALSE)),"NA",VLOOKUP("Hybrid HIPS"&amp;"_"&amp;N$4&amp;"_"&amp;$E32,'Turkus Index'!$A:$D,4,FALSE))</f>
        <v>168</v>
      </c>
      <c r="O32" s="37">
        <f>IF(ISERROR(VLOOKUP("Hybrid HIPS"&amp;"_"&amp;O$4&amp;"_"&amp;$E32,'Turkus Index'!$A:$D,4,FALSE)),"NA",VLOOKUP("Hybrid HIPS"&amp;"_"&amp;O$4&amp;"_"&amp;$E32,'Turkus Index'!$A:$D,4,FALSE))</f>
        <v>169</v>
      </c>
      <c r="P32" s="37">
        <f>IF(ISERROR(VLOOKUP("Hybrid HIPS"&amp;"_"&amp;P$4&amp;"_"&amp;$E32,'Turkus Index'!$A:$D,4,FALSE)),"NA",VLOOKUP("Hybrid HIPS"&amp;"_"&amp;P$4&amp;"_"&amp;$E32,'Turkus Index'!$A:$D,4,FALSE))</f>
        <v>170</v>
      </c>
      <c r="Q32" s="37">
        <f>IF(ISERROR(VLOOKUP("Hybrid HIPS"&amp;"_"&amp;Q$4&amp;"_"&amp;$E32,'Turkus Index'!$A:$D,4,FALSE)),"NA",VLOOKUP("Hybrid HIPS"&amp;"_"&amp;Q$4&amp;"_"&amp;$E32,'Turkus Index'!$A:$D,4,FALSE))</f>
        <v>261</v>
      </c>
      <c r="R32" s="37">
        <f>IF(ISERROR(VLOOKUP("Hybrid HIPS"&amp;"_"&amp;R$4&amp;"_"&amp;$E32,'Turkus Index'!$A:$D,4,FALSE)),"NA",VLOOKUP("Hybrid HIPS"&amp;"_"&amp;R$4&amp;"_"&amp;$E32,'Turkus Index'!$A:$D,4,FALSE))</f>
        <v>262</v>
      </c>
      <c r="S32" s="37">
        <f>IF(ISERROR(VLOOKUP("Hybrid HIPS"&amp;"_"&amp;S$4&amp;"_"&amp;$E32,'Turkus Index'!$A:$D,4,FALSE)),"NA",VLOOKUP("Hybrid HIPS"&amp;"_"&amp;S$4&amp;"_"&amp;$E32,'Turkus Index'!$A:$D,4,FALSE))</f>
        <v>263</v>
      </c>
      <c r="T32" s="37">
        <f>IF(ISERROR(VLOOKUP("Hybrid HIPS"&amp;"_"&amp;T$4&amp;"_"&amp;$E32,'Turkus Index'!$A:$D,4,FALSE)),"NA",VLOOKUP("Hybrid HIPS"&amp;"_"&amp;T$4&amp;"_"&amp;$E32,'Turkus Index'!$A:$D,4,FALSE))</f>
        <v>264</v>
      </c>
      <c r="U32" s="37">
        <f>IF(ISERROR(VLOOKUP("Hybrid HIPS"&amp;"_"&amp;U$4&amp;"_"&amp;$E32,'Turkus Index'!$A:$D,4,FALSE)),"NA",VLOOKUP("Hybrid HIPS"&amp;"_"&amp;U$4&amp;"_"&amp;$E32,'Turkus Index'!$A:$D,4,FALSE))</f>
        <v>265</v>
      </c>
      <c r="V32" s="37">
        <f>IF(ISERROR(VLOOKUP("Hybrid HIPS"&amp;"_"&amp;V$4&amp;"_"&amp;$E32,'Turkus Index'!$A:$D,4,FALSE)),"NA",VLOOKUP("Hybrid HIPS"&amp;"_"&amp;V$4&amp;"_"&amp;$E32,'Turkus Index'!$A:$D,4,FALSE))</f>
        <v>266</v>
      </c>
      <c r="W32" s="37">
        <f>IF(ISERROR(VLOOKUP("Hybrid HIPS"&amp;"_"&amp;W$4&amp;"_"&amp;$E32,'Turkus Index'!$A:$D,4,FALSE)),"NA",VLOOKUP("Hybrid HIPS"&amp;"_"&amp;W$4&amp;"_"&amp;$E32,'Turkus Index'!$A:$D,4,FALSE))</f>
        <v>267</v>
      </c>
      <c r="X32" s="38">
        <f>IF(ISERROR(VLOOKUP("Hybrid HIPS"&amp;"_"&amp;X$4&amp;"_"&amp;$E32,'Turkus Index'!$A:$D,4,FALSE)),"NA",VLOOKUP("Hybrid HIPS"&amp;"_"&amp;X$4&amp;"_"&amp;$E32,'Turkus Index'!$A:$D,4,FALSE))</f>
        <v>268</v>
      </c>
      <c r="Y32" s="39">
        <f>IF(ISERROR(VLOOKUP("Hybrid HIPS"&amp;"_"&amp;Y$4&amp;"_"&amp;$E32,'Turkus Index'!$A:$D,4,FALSE)),"NA",VLOOKUP("Hybrid HIPS"&amp;"_"&amp;Y$4&amp;"_"&amp;$E32,'Turkus Index'!$A:$D,4,FALSE))</f>
        <v>269</v>
      </c>
      <c r="Z32" s="40">
        <f>IF(ISERROR(VLOOKUP("Hybrid HIPS"&amp;"_"&amp;Z$4&amp;"_"&amp;$E32,'Turkus Index'!$A:$D,4,FALSE)),"NA",VLOOKUP("Hybrid HIPS"&amp;"_"&amp;Z$4&amp;"_"&amp;$E32,'Turkus Index'!$A:$D,4,FALSE))</f>
        <v>270</v>
      </c>
      <c r="AA32" s="2">
        <v>15</v>
      </c>
      <c r="AB32" s="2"/>
      <c r="AC32"/>
      <c r="AD32"/>
      <c r="AE32"/>
      <c r="AH32">
        <v>58</v>
      </c>
      <c r="AI32" s="69" t="s">
        <v>545</v>
      </c>
      <c r="AJ32" s="69"/>
      <c r="AK32" s="139">
        <v>360</v>
      </c>
      <c r="AL32" s="140"/>
      <c r="AM32" s="139">
        <v>359</v>
      </c>
      <c r="AN32" s="140"/>
      <c r="AO32" s="139">
        <v>358</v>
      </c>
      <c r="AP32" s="140"/>
      <c r="AQ32" s="139">
        <v>357</v>
      </c>
      <c r="AR32" s="140"/>
      <c r="AS32" s="139">
        <v>356</v>
      </c>
      <c r="AT32" s="140"/>
      <c r="AU32" s="139">
        <v>355</v>
      </c>
      <c r="AV32" s="140"/>
      <c r="AW32" s="139">
        <v>354</v>
      </c>
      <c r="AX32" s="140"/>
      <c r="AY32" s="139">
        <v>353</v>
      </c>
      <c r="AZ32" s="140"/>
      <c r="BA32" s="139">
        <v>352</v>
      </c>
      <c r="BB32" s="140"/>
      <c r="BC32" s="139">
        <v>351</v>
      </c>
      <c r="BD32" s="140"/>
      <c r="BE32" s="69" t="s">
        <v>545</v>
      </c>
      <c r="BF32" s="69"/>
      <c r="BG32"/>
      <c r="BH32"/>
      <c r="BI32"/>
      <c r="BJ32"/>
      <c r="BK32"/>
      <c r="BL32"/>
      <c r="BM32"/>
      <c r="BN32"/>
      <c r="BO32"/>
      <c r="BP32"/>
      <c r="BQ32"/>
      <c r="BR32"/>
      <c r="BS32"/>
      <c r="BT32" s="2"/>
      <c r="BU32" s="2">
        <v>15</v>
      </c>
      <c r="BV32" s="14" t="str">
        <f>IF(ISERROR(VLOOKUP("Hybrid HIPS"&amp;"_"&amp;BV$4&amp;"_"&amp;$E32,'Turkus Index'!$A:$D,4,FALSE)),"NA",VLOOKUP("Hybrid HIPS"&amp;"_"&amp;BV$4&amp;"_"&amp;$E32,'Turkus Index'!$A:$D,4,FALSE))</f>
        <v>NA</v>
      </c>
      <c r="BW32" s="14" t="str">
        <f t="shared" si="252"/>
        <v>2_15</v>
      </c>
      <c r="BX32" s="14" t="str">
        <f t="shared" si="252"/>
        <v>3_15</v>
      </c>
      <c r="BY32" s="14" t="str">
        <f t="shared" si="252"/>
        <v>4_15</v>
      </c>
      <c r="BZ32" s="14" t="str">
        <f t="shared" si="252"/>
        <v>5_15</v>
      </c>
      <c r="CA32" s="14" t="str">
        <f t="shared" si="252"/>
        <v>6_15</v>
      </c>
      <c r="CB32" s="14" t="str">
        <f t="shared" si="252"/>
        <v>7_15</v>
      </c>
      <c r="CC32" s="14" t="str">
        <f t="shared" si="252"/>
        <v>8_15</v>
      </c>
      <c r="CD32" s="14" t="str">
        <f t="shared" si="252"/>
        <v>9_15</v>
      </c>
      <c r="CE32" s="14" t="str">
        <f t="shared" si="252"/>
        <v>10_15</v>
      </c>
      <c r="CF32" s="14" t="str">
        <f t="shared" si="252"/>
        <v>11_15</v>
      </c>
      <c r="CG32" s="14" t="str">
        <f t="shared" si="252"/>
        <v>12_15</v>
      </c>
      <c r="CH32" s="14" t="str">
        <f t="shared" si="252"/>
        <v>13_15</v>
      </c>
      <c r="CI32" s="14" t="str">
        <f t="shared" si="252"/>
        <v>14_15</v>
      </c>
      <c r="CJ32" s="14" t="str">
        <f t="shared" si="252"/>
        <v>15_15</v>
      </c>
      <c r="CK32" s="14" t="str">
        <f t="shared" si="252"/>
        <v>16_15</v>
      </c>
      <c r="CL32" s="14" t="str">
        <f t="shared" si="252"/>
        <v>17_15</v>
      </c>
      <c r="CM32" s="14" t="str">
        <f t="shared" si="253"/>
        <v>18_15</v>
      </c>
      <c r="CN32" s="14" t="str">
        <f t="shared" si="253"/>
        <v>19_15</v>
      </c>
      <c r="CO32" s="14" t="str">
        <f t="shared" si="162"/>
        <v>20_15</v>
      </c>
      <c r="CP32" s="14" t="str">
        <f t="shared" si="162"/>
        <v>21_15</v>
      </c>
      <c r="CQ32" s="2">
        <v>15</v>
      </c>
      <c r="CR32" s="2"/>
      <c r="CS32"/>
      <c r="CT32"/>
      <c r="CU32"/>
      <c r="CX32">
        <v>58</v>
      </c>
      <c r="CY32" s="69" t="s">
        <v>545</v>
      </c>
      <c r="CZ32" s="69"/>
      <c r="DA32" s="136" t="str">
        <f t="shared" si="30"/>
        <v>2_58</v>
      </c>
      <c r="DB32" s="137"/>
      <c r="DC32" s="136" t="str">
        <f t="shared" si="183"/>
        <v>3_58</v>
      </c>
      <c r="DD32" s="137"/>
      <c r="DE32" s="136" t="str">
        <f t="shared" si="184"/>
        <v>4_58</v>
      </c>
      <c r="DF32" s="137"/>
      <c r="DG32" s="136" t="str">
        <f t="shared" si="185"/>
        <v>5_58</v>
      </c>
      <c r="DH32" s="137"/>
      <c r="DI32" s="136" t="str">
        <f t="shared" si="186"/>
        <v>6_58</v>
      </c>
      <c r="DJ32" s="137"/>
      <c r="DK32" s="136" t="str">
        <f t="shared" si="187"/>
        <v>7_58</v>
      </c>
      <c r="DL32" s="137"/>
      <c r="DM32" s="136" t="str">
        <f t="shared" si="188"/>
        <v>8_58</v>
      </c>
      <c r="DN32" s="137"/>
      <c r="DO32" s="136" t="str">
        <f t="shared" si="189"/>
        <v>9_58</v>
      </c>
      <c r="DP32" s="137"/>
      <c r="DQ32" s="136" t="str">
        <f t="shared" si="190"/>
        <v>10_58</v>
      </c>
      <c r="DR32" s="137"/>
      <c r="DS32" s="136" t="str">
        <f t="shared" si="191"/>
        <v>11_58</v>
      </c>
      <c r="DT32" s="137"/>
      <c r="DY32" s="2"/>
      <c r="DZ32" s="2">
        <v>15</v>
      </c>
      <c r="EA32" s="14" t="str">
        <f>IF(BV32="NA","",VLOOKUP(BV32,'[1]Missouri Vall Determining Order'!$V:$Z,6,FALSE))</f>
        <v/>
      </c>
      <c r="EB32" s="14">
        <v>7</v>
      </c>
      <c r="EC32" s="14">
        <v>7</v>
      </c>
      <c r="ED32" s="14">
        <v>7</v>
      </c>
      <c r="EE32" s="14">
        <v>7</v>
      </c>
      <c r="EF32" s="14">
        <v>7</v>
      </c>
      <c r="EG32" s="14">
        <v>7</v>
      </c>
      <c r="EH32" s="14">
        <v>7</v>
      </c>
      <c r="EI32" s="14">
        <v>7</v>
      </c>
      <c r="EJ32" s="14">
        <v>7</v>
      </c>
      <c r="EK32" s="14">
        <v>7</v>
      </c>
      <c r="EL32" s="14">
        <v>7</v>
      </c>
      <c r="EM32" s="14">
        <v>7</v>
      </c>
      <c r="EN32" s="14">
        <v>7</v>
      </c>
      <c r="EO32" s="14">
        <v>7</v>
      </c>
      <c r="EP32" s="14">
        <v>7</v>
      </c>
      <c r="EQ32" s="14">
        <v>7</v>
      </c>
      <c r="ER32" s="14">
        <v>7</v>
      </c>
      <c r="ES32" s="14">
        <v>7</v>
      </c>
      <c r="ET32" s="14">
        <v>7</v>
      </c>
      <c r="EU32" s="14">
        <v>7</v>
      </c>
      <c r="EV32" s="2">
        <v>15</v>
      </c>
      <c r="EW32" s="2"/>
      <c r="EX32"/>
      <c r="EY32"/>
      <c r="EZ32" s="2"/>
      <c r="FA32" s="2">
        <v>15</v>
      </c>
      <c r="FB32" s="14" t="s">
        <v>629</v>
      </c>
      <c r="FC32" s="14">
        <v>1</v>
      </c>
      <c r="FD32" s="14">
        <f t="shared" si="254"/>
        <v>2</v>
      </c>
      <c r="FE32" s="14">
        <f t="shared" si="255"/>
        <v>3</v>
      </c>
      <c r="FF32" s="14">
        <f t="shared" si="255"/>
        <v>4</v>
      </c>
      <c r="FG32" s="14">
        <f t="shared" si="255"/>
        <v>5</v>
      </c>
      <c r="FH32" s="14">
        <f t="shared" si="255"/>
        <v>6</v>
      </c>
      <c r="FI32" s="14">
        <f t="shared" si="255"/>
        <v>7</v>
      </c>
      <c r="FJ32" s="14">
        <f t="shared" si="255"/>
        <v>8</v>
      </c>
      <c r="FK32" s="14">
        <f t="shared" si="255"/>
        <v>9</v>
      </c>
      <c r="FL32" s="14">
        <f t="shared" si="255"/>
        <v>10</v>
      </c>
      <c r="FM32" s="14">
        <f t="shared" si="255"/>
        <v>11</v>
      </c>
      <c r="FN32" s="14">
        <f t="shared" si="255"/>
        <v>12</v>
      </c>
      <c r="FO32" s="14">
        <f t="shared" si="255"/>
        <v>13</v>
      </c>
      <c r="FP32" s="14">
        <f t="shared" si="255"/>
        <v>14</v>
      </c>
      <c r="FQ32" s="14">
        <f t="shared" si="255"/>
        <v>15</v>
      </c>
      <c r="FR32" s="14">
        <f t="shared" si="255"/>
        <v>16</v>
      </c>
      <c r="FS32" s="14">
        <f t="shared" si="255"/>
        <v>17</v>
      </c>
      <c r="FT32" s="14">
        <f t="shared" si="255"/>
        <v>18</v>
      </c>
      <c r="FU32" s="14">
        <f t="shared" si="255"/>
        <v>19</v>
      </c>
      <c r="FV32" s="14">
        <f t="shared" si="255"/>
        <v>20</v>
      </c>
      <c r="FW32" s="2">
        <v>15</v>
      </c>
      <c r="FX32" s="2"/>
      <c r="FY32"/>
      <c r="GB32">
        <v>58</v>
      </c>
      <c r="GC32" s="69" t="s">
        <v>545</v>
      </c>
      <c r="GD32" s="69"/>
      <c r="GE32" s="136">
        <v>22</v>
      </c>
      <c r="GF32" s="137"/>
      <c r="GG32" s="136">
        <f t="shared" si="11"/>
        <v>23</v>
      </c>
      <c r="GH32" s="137"/>
      <c r="GI32" s="136">
        <f t="shared" si="12"/>
        <v>24</v>
      </c>
      <c r="GJ32" s="137"/>
      <c r="GK32" s="136">
        <f t="shared" si="13"/>
        <v>25</v>
      </c>
      <c r="GL32" s="137"/>
      <c r="GM32" s="136">
        <f t="shared" si="14"/>
        <v>26</v>
      </c>
      <c r="GN32" s="137"/>
      <c r="GO32" s="136">
        <f t="shared" si="15"/>
        <v>27</v>
      </c>
      <c r="GP32" s="137"/>
      <c r="GQ32" s="136">
        <f t="shared" si="16"/>
        <v>28</v>
      </c>
      <c r="GR32" s="137"/>
      <c r="GS32" s="136">
        <f t="shared" si="17"/>
        <v>29</v>
      </c>
      <c r="GT32" s="137"/>
      <c r="GU32" s="136">
        <f t="shared" si="18"/>
        <v>30</v>
      </c>
      <c r="GV32" s="137"/>
      <c r="GW32" s="136">
        <f t="shared" si="19"/>
        <v>31</v>
      </c>
      <c r="GX32" s="137"/>
      <c r="HF32">
        <v>58</v>
      </c>
      <c r="HG32" s="69" t="s">
        <v>545</v>
      </c>
      <c r="HH32" s="69"/>
      <c r="HI32" s="136">
        <v>56</v>
      </c>
      <c r="HJ32" s="137"/>
      <c r="HK32" s="136">
        <v>56</v>
      </c>
      <c r="HL32" s="137"/>
      <c r="HM32" s="136">
        <v>56</v>
      </c>
      <c r="HN32" s="137"/>
      <c r="HO32" s="136">
        <v>56</v>
      </c>
      <c r="HP32" s="137"/>
      <c r="HQ32" s="136">
        <v>56</v>
      </c>
      <c r="HR32" s="137"/>
      <c r="HS32" s="136">
        <v>56</v>
      </c>
      <c r="HT32" s="137"/>
      <c r="HU32" s="136">
        <v>56</v>
      </c>
      <c r="HV32" s="137"/>
      <c r="HW32" s="136">
        <v>56</v>
      </c>
      <c r="HX32" s="137"/>
      <c r="HY32" s="136">
        <v>56</v>
      </c>
      <c r="HZ32" s="137"/>
      <c r="IA32" s="136">
        <v>56</v>
      </c>
      <c r="IB32" s="137"/>
      <c r="IC32" t="str">
        <f t="shared" si="31"/>
        <v>Same</v>
      </c>
      <c r="IJ32" s="2"/>
      <c r="IK32" s="2">
        <v>15</v>
      </c>
      <c r="IL32" s="14" t="str">
        <f>IF(ISERROR(VLOOKUP("Hybrid HIPS_"&amp;IL$4&amp;"_"&amp;$IK32,'Turkus Index'!$A:$D,4,FALSE)),"",VLOOKUP("Hybrid HIPS_"&amp;IL$4&amp;"_"&amp;$IK32,'Turkus Index'!$A:$D,4,FALSE))</f>
        <v/>
      </c>
      <c r="IM32" s="14">
        <f>IF(ISERROR(VLOOKUP("Hybrid HIPS_"&amp;IM$4&amp;"_"&amp;$IK32,'Turkus Index'!$A:$D,4,FALSE)),"",VLOOKUP("Hybrid HIPS_"&amp;IM$4&amp;"_"&amp;$IK32,'Turkus Index'!$A:$D,4,FALSE))</f>
        <v>161</v>
      </c>
      <c r="IN32" s="14">
        <f>IF(ISERROR(VLOOKUP("Hybrid HIPS_"&amp;IN$4&amp;"_"&amp;$IK32,'Turkus Index'!$A:$D,4,FALSE)),"",VLOOKUP("Hybrid HIPS_"&amp;IN$4&amp;"_"&amp;$IK32,'Turkus Index'!$A:$D,4,FALSE))</f>
        <v>162</v>
      </c>
      <c r="IO32" s="14">
        <f>IF(ISERROR(VLOOKUP("Hybrid HIPS_"&amp;IO$4&amp;"_"&amp;$IK32,'Turkus Index'!$A:$D,4,FALSE)),"",VLOOKUP("Hybrid HIPS_"&amp;IO$4&amp;"_"&amp;$IK32,'Turkus Index'!$A:$D,4,FALSE))</f>
        <v>163</v>
      </c>
      <c r="IP32" s="14">
        <f>IF(ISERROR(VLOOKUP("Hybrid HIPS_"&amp;IP$4&amp;"_"&amp;$IK32,'Turkus Index'!$A:$D,4,FALSE)),"",VLOOKUP("Hybrid HIPS_"&amp;IP$4&amp;"_"&amp;$IK32,'Turkus Index'!$A:$D,4,FALSE))</f>
        <v>164</v>
      </c>
      <c r="IQ32" s="14">
        <f>IF(ISERROR(VLOOKUP("Hybrid HIPS_"&amp;IQ$4&amp;"_"&amp;$IK32,'Turkus Index'!$A:$D,4,FALSE)),"",VLOOKUP("Hybrid HIPS_"&amp;IQ$4&amp;"_"&amp;$IK32,'Turkus Index'!$A:$D,4,FALSE))</f>
        <v>165</v>
      </c>
      <c r="IR32" s="14">
        <f>IF(ISERROR(VLOOKUP("Hybrid HIPS_"&amp;IR$4&amp;"_"&amp;$IK32,'Turkus Index'!$A:$D,4,FALSE)),"",VLOOKUP("Hybrid HIPS_"&amp;IR$4&amp;"_"&amp;$IK32,'Turkus Index'!$A:$D,4,FALSE))</f>
        <v>166</v>
      </c>
      <c r="IS32" s="14">
        <f>IF(ISERROR(VLOOKUP("Hybrid HIPS_"&amp;IS$4&amp;"_"&amp;$IK32,'Turkus Index'!$A:$D,4,FALSE)),"",VLOOKUP("Hybrid HIPS_"&amp;IS$4&amp;"_"&amp;$IK32,'Turkus Index'!$A:$D,4,FALSE))</f>
        <v>167</v>
      </c>
      <c r="IT32" s="14">
        <f>IF(ISERROR(VLOOKUP("Hybrid HIPS_"&amp;IT$4&amp;"_"&amp;$IK32,'Turkus Index'!$A:$D,4,FALSE)),"",VLOOKUP("Hybrid HIPS_"&amp;IT$4&amp;"_"&amp;$IK32,'Turkus Index'!$A:$D,4,FALSE))</f>
        <v>168</v>
      </c>
      <c r="IU32" s="14">
        <f>IF(ISERROR(VLOOKUP("Hybrid HIPS_"&amp;IU$4&amp;"_"&amp;$IK32,'Turkus Index'!$A:$D,4,FALSE)),"",VLOOKUP("Hybrid HIPS_"&amp;IU$4&amp;"_"&amp;$IK32,'Turkus Index'!$A:$D,4,FALSE))</f>
        <v>169</v>
      </c>
      <c r="IV32" s="14">
        <f>IF(ISERROR(VLOOKUP("Hybrid HIPS_"&amp;IV$4&amp;"_"&amp;$IK32,'Turkus Index'!$A:$D,4,FALSE)),"",VLOOKUP("Hybrid HIPS_"&amp;IV$4&amp;"_"&amp;$IK32,'Turkus Index'!$A:$D,4,FALSE))</f>
        <v>170</v>
      </c>
      <c r="IW32" s="14">
        <f>IF(ISERROR(VLOOKUP("Hybrid HIPS_"&amp;IW$4&amp;"_"&amp;$IK32,'Turkus Index'!$A:$D,4,FALSE)),"",VLOOKUP("Hybrid HIPS_"&amp;IW$4&amp;"_"&amp;$IK32,'Turkus Index'!$A:$D,4,FALSE))</f>
        <v>261</v>
      </c>
      <c r="IX32" s="14">
        <f>IF(ISERROR(VLOOKUP("Hybrid HIPS_"&amp;IX$4&amp;"_"&amp;$IK32,'Turkus Index'!$A:$D,4,FALSE)),"",VLOOKUP("Hybrid HIPS_"&amp;IX$4&amp;"_"&amp;$IK32,'Turkus Index'!$A:$D,4,FALSE))</f>
        <v>262</v>
      </c>
      <c r="IY32" s="14">
        <f>IF(ISERROR(VLOOKUP("Hybrid HIPS_"&amp;IY$4&amp;"_"&amp;$IK32,'Turkus Index'!$A:$D,4,FALSE)),"",VLOOKUP("Hybrid HIPS_"&amp;IY$4&amp;"_"&amp;$IK32,'Turkus Index'!$A:$D,4,FALSE))</f>
        <v>263</v>
      </c>
      <c r="IZ32" s="14">
        <f>IF(ISERROR(VLOOKUP("Hybrid HIPS_"&amp;IZ$4&amp;"_"&amp;$IK32,'Turkus Index'!$A:$D,4,FALSE)),"",VLOOKUP("Hybrid HIPS_"&amp;IZ$4&amp;"_"&amp;$IK32,'Turkus Index'!$A:$D,4,FALSE))</f>
        <v>264</v>
      </c>
      <c r="JA32" s="14">
        <f>IF(ISERROR(VLOOKUP("Hybrid HIPS_"&amp;JA$4&amp;"_"&amp;$IK32,'Turkus Index'!$A:$D,4,FALSE)),"",VLOOKUP("Hybrid HIPS_"&amp;JA$4&amp;"_"&amp;$IK32,'Turkus Index'!$A:$D,4,FALSE))</f>
        <v>265</v>
      </c>
      <c r="JB32" s="14">
        <f>IF(ISERROR(VLOOKUP("Hybrid HIPS_"&amp;JB$4&amp;"_"&amp;$IK32,'Turkus Index'!$A:$D,4,FALSE)),"",VLOOKUP("Hybrid HIPS_"&amp;JB$4&amp;"_"&amp;$IK32,'Turkus Index'!$A:$D,4,FALSE))</f>
        <v>266</v>
      </c>
      <c r="JC32" s="14">
        <f>IF(ISERROR(VLOOKUP("Hybrid HIPS_"&amp;JC$4&amp;"_"&amp;$IK32,'Turkus Index'!$A:$D,4,FALSE)),"",VLOOKUP("Hybrid HIPS_"&amp;JC$4&amp;"_"&amp;$IK32,'Turkus Index'!$A:$D,4,FALSE))</f>
        <v>267</v>
      </c>
      <c r="JD32" s="14">
        <f>IF(ISERROR(VLOOKUP("Hybrid HIPS_"&amp;JD$4&amp;"_"&amp;$IK32,'Turkus Index'!$A:$D,4,FALSE)),"",VLOOKUP("Hybrid HIPS_"&amp;JD$4&amp;"_"&amp;$IK32,'Turkus Index'!$A:$D,4,FALSE))</f>
        <v>268</v>
      </c>
      <c r="JE32" s="14">
        <f>IF(ISERROR(VLOOKUP("Hybrid HIPS_"&amp;JE$4&amp;"_"&amp;$IK32,'Turkus Index'!$A:$D,4,FALSE)),"",VLOOKUP("Hybrid HIPS_"&amp;JE$4&amp;"_"&amp;$IK32,'Turkus Index'!$A:$D,4,FALSE))</f>
        <v>269</v>
      </c>
      <c r="JF32" s="14">
        <f>IF(ISERROR(VLOOKUP("Hybrid HIPS_"&amp;JF$4&amp;"_"&amp;$IK32,'Turkus Index'!$A:$D,4,FALSE)),"",VLOOKUP("Hybrid HIPS_"&amp;JF$4&amp;"_"&amp;$IK32,'Turkus Index'!$A:$D,4,FALSE))</f>
        <v>270</v>
      </c>
      <c r="JG32" s="2">
        <v>15</v>
      </c>
      <c r="JH32" s="2"/>
      <c r="JI32"/>
      <c r="JL32">
        <v>58</v>
      </c>
      <c r="JM32" s="69" t="s">
        <v>545</v>
      </c>
      <c r="JN32" s="69"/>
      <c r="JO32" s="136">
        <f>IF(ISERROR(VLOOKUP("Inbred HIPS_"&amp;JO$4&amp;"_"&amp;$JL32,'Turkus Index'!$A:$D,4,FALSE)),"",VLOOKUP("inbred HIPS_"&amp;JO$4&amp;"_"&amp;$JL32,'Turkus Index'!$A:$D,4,FALSE))</f>
        <v>360</v>
      </c>
      <c r="JP32" s="137"/>
      <c r="JQ32" s="136">
        <f>IF(ISERROR(VLOOKUP("Inbred HIPS_"&amp;JQ$4&amp;"_"&amp;$JL32,'Turkus Index'!$A:$D,4,FALSE)),"",VLOOKUP("inbred HIPS_"&amp;JQ$4&amp;"_"&amp;$JL32,'Turkus Index'!$A:$D,4,FALSE))</f>
        <v>359</v>
      </c>
      <c r="JR32" s="137"/>
      <c r="JS32" s="136">
        <f>IF(ISERROR(VLOOKUP("Inbred HIPS_"&amp;JS$4&amp;"_"&amp;$JL32,'Turkus Index'!$A:$D,4,FALSE)),"",VLOOKUP("inbred HIPS_"&amp;JS$4&amp;"_"&amp;$JL32,'Turkus Index'!$A:$D,4,FALSE))</f>
        <v>358</v>
      </c>
      <c r="JT32" s="137"/>
      <c r="JU32" s="136">
        <f>IF(ISERROR(VLOOKUP("Inbred HIPS_"&amp;JU$4&amp;"_"&amp;$JL32,'Turkus Index'!$A:$D,4,FALSE)),"",VLOOKUP("inbred HIPS_"&amp;JU$4&amp;"_"&amp;$JL32,'Turkus Index'!$A:$D,4,FALSE))</f>
        <v>357</v>
      </c>
      <c r="JV32" s="137"/>
      <c r="JW32" s="136">
        <f>IF(ISERROR(VLOOKUP("Inbred HIPS_"&amp;JW$4&amp;"_"&amp;$JL32,'Turkus Index'!$A:$D,4,FALSE)),"",VLOOKUP("inbred HIPS_"&amp;JW$4&amp;"_"&amp;$JL32,'Turkus Index'!$A:$D,4,FALSE))</f>
        <v>356</v>
      </c>
      <c r="JX32" s="137"/>
      <c r="JY32" s="136">
        <f>IF(ISERROR(VLOOKUP("Inbred HIPS_"&amp;JY$4&amp;"_"&amp;$JL32,'Turkus Index'!$A:$D,4,FALSE)),"",VLOOKUP("inbred HIPS_"&amp;JY$4&amp;"_"&amp;$JL32,'Turkus Index'!$A:$D,4,FALSE))</f>
        <v>355</v>
      </c>
      <c r="JZ32" s="137"/>
      <c r="KA32" s="136">
        <f>IF(ISERROR(VLOOKUP("Inbred HIPS_"&amp;KA$4&amp;"_"&amp;$JL32,'Turkus Index'!$A:$D,4,FALSE)),"",VLOOKUP("inbred HIPS_"&amp;KA$4&amp;"_"&amp;$JL32,'Turkus Index'!$A:$D,4,FALSE))</f>
        <v>354</v>
      </c>
      <c r="KB32" s="137"/>
      <c r="KC32" s="136">
        <f>IF(ISERROR(VLOOKUP("Inbred HIPS_"&amp;KC$4&amp;"_"&amp;$JL32,'Turkus Index'!$A:$D,4,FALSE)),"",VLOOKUP("inbred HIPS_"&amp;KC$4&amp;"_"&amp;$JL32,'Turkus Index'!$A:$D,4,FALSE))</f>
        <v>353</v>
      </c>
      <c r="KD32" s="137"/>
      <c r="KE32" s="136">
        <f>IF(ISERROR(VLOOKUP("Inbred HIPS_"&amp;KE$4&amp;"_"&amp;$JL32,'Turkus Index'!$A:$D,4,FALSE)),"",VLOOKUP("inbred HIPS_"&amp;KE$4&amp;"_"&amp;$JL32,'Turkus Index'!$A:$D,4,FALSE))</f>
        <v>352</v>
      </c>
      <c r="KF32" s="137"/>
      <c r="KG32" s="136">
        <f>IF(ISERROR(VLOOKUP("Inbred HIPS_"&amp;KG$4&amp;"_"&amp;$JL32,'Turkus Index'!$A:$D,4,FALSE)),"",VLOOKUP("inbred HIPS_"&amp;KG$4&amp;"_"&amp;$JL32,'Turkus Index'!$A:$D,4,FALSE))</f>
        <v>351</v>
      </c>
      <c r="KH32" s="137"/>
      <c r="KM32" s="2"/>
      <c r="KN32" s="2">
        <v>15</v>
      </c>
      <c r="KO32" s="14" t="str">
        <f>IF(ISERROR(VLOOKUP("Hybrid HIPS_"&amp;KO$4&amp;"_"&amp;$KN32,'[1]Missouri Valley Hybrid HIPS'!$A:$P,15,FALSE)),"",VLOOKUP("Hybrid HIPS_"&amp;KO$4&amp;"_"&amp;$KN32,'[1]Missouri Valley Hybrid HIPS'!$A:$P,15,FALSE))</f>
        <v/>
      </c>
      <c r="KP32" s="14">
        <f>IF(ISERROR(VLOOKUP("Hybrid HIPS_"&amp;KP$4&amp;"_"&amp;$KN32,'[1]Missouri Valley Hybrid HIPS'!$A:$P,15,FALSE)),"",VLOOKUP("Hybrid HIPS_"&amp;KP$4&amp;"_"&amp;$KN32,'[1]Missouri Valley Hybrid HIPS'!$A:$P,15,FALSE))</f>
        <v>1744036</v>
      </c>
      <c r="KQ32" s="14">
        <f>IF(ISERROR(VLOOKUP("Hybrid HIPS_"&amp;KQ$4&amp;"_"&amp;$KN32,'[1]Missouri Valley Hybrid HIPS'!$A:$P,15,FALSE)),"",VLOOKUP("Hybrid HIPS_"&amp;KQ$4&amp;"_"&amp;$KN32,'[1]Missouri Valley Hybrid HIPS'!$A:$P,15,FALSE))</f>
        <v>1744028</v>
      </c>
      <c r="KR32" s="14">
        <f>IF(ISERROR(VLOOKUP("Hybrid HIPS_"&amp;KR$4&amp;"_"&amp;$KN32,'[1]Missouri Valley Hybrid HIPS'!$A:$P,15,FALSE)),"",VLOOKUP("Hybrid HIPS_"&amp;KR$4&amp;"_"&amp;$KN32,'[1]Missouri Valley Hybrid HIPS'!$A:$P,15,FALSE))</f>
        <v>1743686</v>
      </c>
      <c r="KS32" s="14">
        <f>IF(ISERROR(VLOOKUP("Hybrid HIPS_"&amp;KS$4&amp;"_"&amp;$KN32,'[1]Missouri Valley Hybrid HIPS'!$A:$P,15,FALSE)),"",VLOOKUP("Hybrid HIPS_"&amp;KS$4&amp;"_"&amp;$KN32,'[1]Missouri Valley Hybrid HIPS'!$A:$P,15,FALSE))</f>
        <v>1744030</v>
      </c>
      <c r="KT32" s="14">
        <f>IF(ISERROR(VLOOKUP("Hybrid HIPS_"&amp;KT$4&amp;"_"&amp;$KN32,'[1]Missouri Valley Hybrid HIPS'!$A:$P,15,FALSE)),"",VLOOKUP("Hybrid HIPS_"&amp;KT$4&amp;"_"&amp;$KN32,'[1]Missouri Valley Hybrid HIPS'!$A:$P,15,FALSE))</f>
        <v>1744045</v>
      </c>
      <c r="KU32" s="14">
        <f>IF(ISERROR(VLOOKUP("Hybrid HIPS_"&amp;KU$4&amp;"_"&amp;$KN32,'[1]Missouri Valley Hybrid HIPS'!$A:$P,15,FALSE)),"",VLOOKUP("Hybrid HIPS_"&amp;KU$4&amp;"_"&amp;$KN32,'[1]Missouri Valley Hybrid HIPS'!$A:$P,15,FALSE))</f>
        <v>1743687</v>
      </c>
      <c r="KV32" s="14">
        <f>IF(ISERROR(VLOOKUP("Hybrid HIPS_"&amp;KV$4&amp;"_"&amp;$KN32,'[1]Missouri Valley Hybrid HIPS'!$A:$P,15,FALSE)),"",VLOOKUP("Hybrid HIPS_"&amp;KV$4&amp;"_"&amp;$KN32,'[1]Missouri Valley Hybrid HIPS'!$A:$P,15,FALSE))</f>
        <v>1744006</v>
      </c>
      <c r="KW32" s="14">
        <f>IF(ISERROR(VLOOKUP("Hybrid HIPS_"&amp;KW$4&amp;"_"&amp;$KN32,'[1]Missouri Valley Hybrid HIPS'!$A:$P,15,FALSE)),"",VLOOKUP("Hybrid HIPS_"&amp;KW$4&amp;"_"&amp;$KN32,'[1]Missouri Valley Hybrid HIPS'!$A:$P,15,FALSE))</f>
        <v>1744007</v>
      </c>
      <c r="KX32" s="14">
        <f>IF(ISERROR(VLOOKUP("Hybrid HIPS_"&amp;KX$4&amp;"_"&amp;$KN32,'[1]Missouri Valley Hybrid HIPS'!$A:$P,15,FALSE)),"",VLOOKUP("Hybrid HIPS_"&amp;KX$4&amp;"_"&amp;$KN32,'[1]Missouri Valley Hybrid HIPS'!$A:$P,15,FALSE))</f>
        <v>1744004</v>
      </c>
      <c r="KY32" s="14">
        <f>IF(ISERROR(VLOOKUP("Hybrid HIPS_"&amp;KY$4&amp;"_"&amp;$KN32,'[1]Missouri Valley Hybrid HIPS'!$A:$P,15,FALSE)),"",VLOOKUP("Hybrid HIPS_"&amp;KY$4&amp;"_"&amp;$KN32,'[1]Missouri Valley Hybrid HIPS'!$A:$P,15,FALSE))</f>
        <v>1744014</v>
      </c>
      <c r="KZ32" s="14">
        <f>IF(ISERROR(VLOOKUP("Hybrid HIPS_"&amp;KZ$4&amp;"_"&amp;$KN32,'[1]Missouri Valley Hybrid HIPS'!$A:$P,15,FALSE)),"",VLOOKUP("Hybrid HIPS_"&amp;KZ$4&amp;"_"&amp;$KN32,'[1]Missouri Valley Hybrid HIPS'!$A:$P,15,FALSE))</f>
        <v>1744121</v>
      </c>
      <c r="LA32" s="14">
        <f>IF(ISERROR(VLOOKUP("Hybrid HIPS_"&amp;LA$4&amp;"_"&amp;$KN32,'[1]Missouri Valley Hybrid HIPS'!$A:$P,15,FALSE)),"",VLOOKUP("Hybrid HIPS_"&amp;LA$4&amp;"_"&amp;$KN32,'[1]Missouri Valley Hybrid HIPS'!$A:$P,15,FALSE))</f>
        <v>1744115</v>
      </c>
      <c r="LB32" s="14">
        <f>IF(ISERROR(VLOOKUP("Hybrid HIPS_"&amp;LB$4&amp;"_"&amp;$KN32,'[1]Missouri Valley Hybrid HIPS'!$A:$P,15,FALSE)),"",VLOOKUP("Hybrid HIPS_"&amp;LB$4&amp;"_"&amp;$KN32,'[1]Missouri Valley Hybrid HIPS'!$A:$P,15,FALSE))</f>
        <v>1744056</v>
      </c>
      <c r="LC32" s="14">
        <f>IF(ISERROR(VLOOKUP("Hybrid HIPS_"&amp;LC$4&amp;"_"&amp;$KN32,'[1]Missouri Valley Hybrid HIPS'!$A:$P,15,FALSE)),"",VLOOKUP("Hybrid HIPS_"&amp;LC$4&amp;"_"&amp;$KN32,'[1]Missouri Valley Hybrid HIPS'!$A:$P,15,FALSE))</f>
        <v>1744055</v>
      </c>
      <c r="LD32" s="14">
        <f>IF(ISERROR(VLOOKUP("Hybrid HIPS_"&amp;LD$4&amp;"_"&amp;$KN32,'[1]Missouri Valley Hybrid HIPS'!$A:$P,15,FALSE)),"",VLOOKUP("Hybrid HIPS_"&amp;LD$4&amp;"_"&amp;$KN32,'[1]Missouri Valley Hybrid HIPS'!$A:$P,15,FALSE))</f>
        <v>1744131</v>
      </c>
      <c r="LE32" s="14">
        <f>IF(ISERROR(VLOOKUP("Hybrid HIPS_"&amp;LE$4&amp;"_"&amp;$KN32,'[1]Missouri Valley Hybrid HIPS'!$A:$P,15,FALSE)),"",VLOOKUP("Hybrid HIPS_"&amp;LE$4&amp;"_"&amp;$KN32,'[1]Missouri Valley Hybrid HIPS'!$A:$P,15,FALSE))</f>
        <v>1744113</v>
      </c>
      <c r="LF32" s="14">
        <f>IF(ISERROR(VLOOKUP("Hybrid HIPS_"&amp;LF$4&amp;"_"&amp;$KN32,'[1]Missouri Valley Hybrid HIPS'!$A:$P,15,FALSE)),"",VLOOKUP("Hybrid HIPS_"&amp;LF$4&amp;"_"&amp;$KN32,'[1]Missouri Valley Hybrid HIPS'!$A:$P,15,FALSE))</f>
        <v>1744106</v>
      </c>
      <c r="LG32" s="14">
        <f>IF(ISERROR(VLOOKUP("Hybrid HIPS_"&amp;LG$4&amp;"_"&amp;$KN32,'[1]Missouri Valley Hybrid HIPS'!$A:$P,15,FALSE)),"",VLOOKUP("Hybrid HIPS_"&amp;LG$4&amp;"_"&amp;$KN32,'[1]Missouri Valley Hybrid HIPS'!$A:$P,15,FALSE))</f>
        <v>1744065</v>
      </c>
      <c r="LH32" s="14">
        <f>IF(ISERROR(VLOOKUP("Hybrid HIPS_"&amp;LH$4&amp;"_"&amp;$KN32,'[1]Missouri Valley Hybrid HIPS'!$A:$P,15,FALSE)),"",VLOOKUP("Hybrid HIPS_"&amp;LH$4&amp;"_"&amp;$KN32,'[1]Missouri Valley Hybrid HIPS'!$A:$P,15,FALSE))</f>
        <v>1744104</v>
      </c>
      <c r="LI32" s="14">
        <f>IF(ISERROR(VLOOKUP("Hybrid HIPS_"&amp;LI$4&amp;"_"&amp;$KN32,'[1]Missouri Valley Hybrid HIPS'!$A:$P,15,FALSE)),"",VLOOKUP("Hybrid HIPS_"&amp;LI$4&amp;"_"&amp;$KN32,'[1]Missouri Valley Hybrid HIPS'!$A:$P,15,FALSE))</f>
        <v>1744069</v>
      </c>
      <c r="LJ32" s="2">
        <v>15</v>
      </c>
      <c r="LK32" s="2"/>
      <c r="LL32"/>
      <c r="LO32">
        <v>58</v>
      </c>
      <c r="LP32" s="69"/>
      <c r="LQ32" s="69"/>
      <c r="LR32" s="136">
        <f>IF(ISERROR(VLOOKUP("Inbred HIPS_"&amp;LR$4&amp;"_"&amp;$LO32,'[1]Missouri Valley Inbred HIPS'!$A:$P,15,FALSE)),"",VLOOKUP("Inbred HIPS_"&amp;LR$4&amp;"_"&amp;$LO32,'[1]Missouri Valley Inbred HIPS'!$A:$P,15,FALSE))</f>
        <v>1729472</v>
      </c>
      <c r="LS32" s="137"/>
      <c r="LT32" s="136">
        <f>IF(ISERROR(VLOOKUP("Inbred HIPS_"&amp;LT$4&amp;"_"&amp;$LO32,'[1]Missouri Valley Inbred HIPS'!$A:$P,15,FALSE)),"",VLOOKUP("Inbred HIPS_"&amp;LT$4&amp;"_"&amp;$LO32,'[1]Missouri Valley Inbred HIPS'!$A:$P,15,FALSE))</f>
        <v>1729618</v>
      </c>
      <c r="LU32" s="137"/>
      <c r="LV32" s="136">
        <f>IF(ISERROR(VLOOKUP("Inbred HIPS_"&amp;LV$4&amp;"_"&amp;$LO32,'[1]Missouri Valley Inbred HIPS'!$A:$P,15,FALSE)),"",VLOOKUP("Inbred HIPS_"&amp;LV$4&amp;"_"&amp;$LO32,'[1]Missouri Valley Inbred HIPS'!$A:$P,15,FALSE))</f>
        <v>1729765</v>
      </c>
      <c r="LW32" s="137"/>
      <c r="LX32" s="136">
        <f>IF(ISERROR(VLOOKUP("Inbred HIPS_"&amp;LX$4&amp;"_"&amp;$LO32,'[1]Missouri Valley Inbred HIPS'!$A:$P,15,FALSE)),"",VLOOKUP("Inbred HIPS_"&amp;LX$4&amp;"_"&amp;$LO32,'[1]Missouri Valley Inbred HIPS'!$A:$P,15,FALSE))</f>
        <v>1729623</v>
      </c>
      <c r="LY32" s="137"/>
      <c r="LZ32" s="136">
        <f>IF(ISERROR(VLOOKUP("Inbred HIPS_"&amp;LZ$4&amp;"_"&amp;$LO32,'[1]Missouri Valley Inbred HIPS'!$A:$P,15,FALSE)),"",VLOOKUP("Inbred HIPS_"&amp;LZ$4&amp;"_"&amp;$LO32,'[1]Missouri Valley Inbred HIPS'!$A:$P,15,FALSE))</f>
        <v>1729453</v>
      </c>
      <c r="MA32" s="137"/>
      <c r="MB32" s="136">
        <f>IF(ISERROR(VLOOKUP("Inbred HIPS_"&amp;MB$4&amp;"_"&amp;$LO32,'[1]Missouri Valley Inbred HIPS'!$A:$P,15,FALSE)),"",VLOOKUP("Inbred HIPS_"&amp;MB$4&amp;"_"&amp;$LO32,'[1]Missouri Valley Inbred HIPS'!$A:$P,15,FALSE))</f>
        <v>1729580</v>
      </c>
      <c r="MC32" s="137"/>
      <c r="MD32" s="136">
        <f>IF(ISERROR(VLOOKUP("Inbred HIPS_"&amp;MD$4&amp;"_"&amp;$LO32,'[1]Missouri Valley Inbred HIPS'!$A:$P,15,FALSE)),"",VLOOKUP("Inbred HIPS_"&amp;MD$4&amp;"_"&amp;$LO32,'[1]Missouri Valley Inbred HIPS'!$A:$P,15,FALSE))</f>
        <v>1729589</v>
      </c>
      <c r="ME32" s="137"/>
      <c r="MF32" s="136">
        <f>IF(ISERROR(VLOOKUP("Inbred HIPS_"&amp;MF$4&amp;"_"&amp;$LO32,'[1]Missouri Valley Inbred HIPS'!$A:$P,15,FALSE)),"",VLOOKUP("Inbred HIPS_"&amp;MF$4&amp;"_"&amp;$LO32,'[1]Missouri Valley Inbred HIPS'!$A:$P,15,FALSE))</f>
        <v>1729557</v>
      </c>
      <c r="MG32" s="137"/>
      <c r="MH32" s="136">
        <f>IF(ISERROR(VLOOKUP("Inbred HIPS_"&amp;MH$4&amp;"_"&amp;$LO32,'[1]Missouri Valley Inbred HIPS'!$A:$P,15,FALSE)),"",VLOOKUP("Inbred HIPS_"&amp;MH$4&amp;"_"&amp;$LO32,'[1]Missouri Valley Inbred HIPS'!$A:$P,15,FALSE))</f>
        <v>1729502</v>
      </c>
      <c r="MI32" s="137"/>
      <c r="MJ32" s="136">
        <f>IF(ISERROR(VLOOKUP("Inbred HIPS_"&amp;MJ$4&amp;"_"&amp;$LO32,'[1]Missouri Valley Inbred HIPS'!$A:$P,15,FALSE)),"",VLOOKUP("Inbred HIPS_"&amp;MJ$4&amp;"_"&amp;$LO32,'[1]Missouri Valley Inbred HIPS'!$A:$P,15,FALSE))</f>
        <v>1729771</v>
      </c>
      <c r="MK32" s="137"/>
      <c r="MQ32" s="2"/>
      <c r="MR32" s="2">
        <v>15</v>
      </c>
      <c r="MS32" s="14" t="str">
        <f>IF(ISERROR(VLOOKUP("Hybrid HIPS_"&amp;MS$4&amp;"_"&amp;$KN32,'[1]Missouri Valley Hybrid HIPS'!$A:$P,15,FALSE)),"",VLOOKUP("Hybrid HIPS_"&amp;MS$4&amp;"_"&amp;$KN32,'[1]Missouri Valley Hybrid HIPS'!$A:$P,15,FALSE))</f>
        <v/>
      </c>
      <c r="MT32" s="14">
        <f t="shared" si="256"/>
        <v>7</v>
      </c>
      <c r="MU32" s="14">
        <f t="shared" si="257"/>
        <v>7</v>
      </c>
      <c r="MV32" s="14">
        <f t="shared" si="258"/>
        <v>7</v>
      </c>
      <c r="MW32" s="14">
        <f t="shared" si="259"/>
        <v>7</v>
      </c>
      <c r="MX32" s="14">
        <f t="shared" si="260"/>
        <v>7</v>
      </c>
      <c r="MY32" s="14">
        <f t="shared" si="261"/>
        <v>7</v>
      </c>
      <c r="MZ32" s="14">
        <f t="shared" si="262"/>
        <v>7</v>
      </c>
      <c r="NA32" s="14">
        <f t="shared" si="263"/>
        <v>7</v>
      </c>
      <c r="NB32" s="14">
        <f t="shared" si="264"/>
        <v>7</v>
      </c>
      <c r="NC32" s="14">
        <f t="shared" si="265"/>
        <v>7</v>
      </c>
      <c r="ND32" s="14">
        <f t="shared" si="266"/>
        <v>7</v>
      </c>
      <c r="NE32" s="14">
        <f t="shared" si="267"/>
        <v>7</v>
      </c>
      <c r="NF32" s="14">
        <f t="shared" si="268"/>
        <v>7</v>
      </c>
      <c r="NG32" s="14">
        <f t="shared" si="269"/>
        <v>7</v>
      </c>
      <c r="NH32" s="14">
        <f t="shared" si="270"/>
        <v>7</v>
      </c>
      <c r="NI32" s="14">
        <f t="shared" si="271"/>
        <v>7</v>
      </c>
      <c r="NJ32" s="14">
        <f t="shared" si="272"/>
        <v>7</v>
      </c>
      <c r="NK32" s="14">
        <f t="shared" si="273"/>
        <v>7</v>
      </c>
      <c r="NL32" s="14">
        <f t="shared" si="274"/>
        <v>7</v>
      </c>
      <c r="NM32" s="14">
        <f t="shared" si="274"/>
        <v>7</v>
      </c>
      <c r="NN32" s="2">
        <v>15</v>
      </c>
      <c r="NO32" s="2"/>
      <c r="NP32"/>
      <c r="NS32">
        <v>58</v>
      </c>
      <c r="NT32" s="69"/>
      <c r="NU32" s="69"/>
      <c r="NV32" s="136">
        <f t="shared" ref="NV32" si="295">NV34+1</f>
        <v>40</v>
      </c>
      <c r="NW32" s="137"/>
      <c r="NX32" s="136">
        <f t="shared" ref="NX32" si="296">NX34+1</f>
        <v>40</v>
      </c>
      <c r="NY32" s="137"/>
      <c r="NZ32" s="136">
        <f t="shared" ref="NZ32" si="297">NZ34+1</f>
        <v>40</v>
      </c>
      <c r="OA32" s="137"/>
      <c r="OB32" s="136">
        <f t="shared" ref="OB32" si="298">OB34+1</f>
        <v>40</v>
      </c>
      <c r="OC32" s="137"/>
      <c r="OD32" s="136">
        <f t="shared" ref="OD32" si="299">OD34+1</f>
        <v>40</v>
      </c>
      <c r="OE32" s="137"/>
      <c r="OF32" s="136">
        <f t="shared" ref="OF32" si="300">OF34+1</f>
        <v>40</v>
      </c>
      <c r="OG32" s="137"/>
      <c r="OH32" s="136">
        <f t="shared" ref="OH32" si="301">OH34+1</f>
        <v>40</v>
      </c>
      <c r="OI32" s="137"/>
      <c r="OJ32" s="136">
        <f t="shared" ref="OJ32" si="302">OJ34+1</f>
        <v>40</v>
      </c>
      <c r="OK32" s="137"/>
      <c r="OL32" s="136">
        <f t="shared" ref="OL32" si="303">OL34+1</f>
        <v>40</v>
      </c>
      <c r="OM32" s="137"/>
      <c r="ON32" s="136">
        <f t="shared" ref="ON32" si="304">ON34+1</f>
        <v>40</v>
      </c>
      <c r="OO32" s="137"/>
    </row>
    <row r="33" spans="4:405" ht="14.65" thickBot="1" x14ac:dyDescent="0.5">
      <c r="D33" s="2"/>
      <c r="E33" s="2">
        <v>14</v>
      </c>
      <c r="F33" s="19" t="str">
        <f>IF(ISERROR(VLOOKUP("Hybrid HIPS"&amp;"_"&amp;F$4&amp;"_"&amp;$E33,'Turkus Index'!$A:$D,4,FALSE)),"NA",VLOOKUP("Hybrid HIPS"&amp;"_"&amp;F$4&amp;"_"&amp;$E33,'Turkus Index'!$A:$D,4,FALSE))</f>
        <v>NA</v>
      </c>
      <c r="G33" s="41">
        <f>IF(ISERROR(VLOOKUP("Hybrid HIPS"&amp;"_"&amp;G$4&amp;"_"&amp;$E33,'Turkus Index'!$A:$D,4,FALSE)),"NA",VLOOKUP("Hybrid HIPS"&amp;"_"&amp;G$4&amp;"_"&amp;$E33,'Turkus Index'!$A:$D,4,FALSE))</f>
        <v>160</v>
      </c>
      <c r="H33" s="37">
        <f>IF(ISERROR(VLOOKUP("Hybrid HIPS"&amp;"_"&amp;H$4&amp;"_"&amp;$E33,'Turkus Index'!$A:$D,4,FALSE)),"NA",VLOOKUP("Hybrid HIPS"&amp;"_"&amp;H$4&amp;"_"&amp;$E33,'Turkus Index'!$A:$D,4,FALSE))</f>
        <v>159</v>
      </c>
      <c r="I33" s="37">
        <f>IF(ISERROR(VLOOKUP("Hybrid HIPS"&amp;"_"&amp;I$4&amp;"_"&amp;$E33,'Turkus Index'!$A:$D,4,FALSE)),"NA",VLOOKUP("Hybrid HIPS"&amp;"_"&amp;I$4&amp;"_"&amp;$E33,'Turkus Index'!$A:$D,4,FALSE))</f>
        <v>158</v>
      </c>
      <c r="J33" s="37">
        <f>IF(ISERROR(VLOOKUP("Hybrid HIPS"&amp;"_"&amp;J$4&amp;"_"&amp;$E33,'Turkus Index'!$A:$D,4,FALSE)),"NA",VLOOKUP("Hybrid HIPS"&amp;"_"&amp;J$4&amp;"_"&amp;$E33,'Turkus Index'!$A:$D,4,FALSE))</f>
        <v>157</v>
      </c>
      <c r="K33" s="37">
        <f>IF(ISERROR(VLOOKUP("Hybrid HIPS"&amp;"_"&amp;K$4&amp;"_"&amp;$E33,'Turkus Index'!$A:$D,4,FALSE)),"NA",VLOOKUP("Hybrid HIPS"&amp;"_"&amp;K$4&amp;"_"&amp;$E33,'Turkus Index'!$A:$D,4,FALSE))</f>
        <v>156</v>
      </c>
      <c r="L33" s="37">
        <f>IF(ISERROR(VLOOKUP("Hybrid HIPS"&amp;"_"&amp;L$4&amp;"_"&amp;$E33,'Turkus Index'!$A:$D,4,FALSE)),"NA",VLOOKUP("Hybrid HIPS"&amp;"_"&amp;L$4&amp;"_"&amp;$E33,'Turkus Index'!$A:$D,4,FALSE))</f>
        <v>155</v>
      </c>
      <c r="M33" s="37">
        <f>IF(ISERROR(VLOOKUP("Hybrid HIPS"&amp;"_"&amp;M$4&amp;"_"&amp;$E33,'Turkus Index'!$A:$D,4,FALSE)),"NA",VLOOKUP("Hybrid HIPS"&amp;"_"&amp;M$4&amp;"_"&amp;$E33,'Turkus Index'!$A:$D,4,FALSE))</f>
        <v>154</v>
      </c>
      <c r="N33" s="37">
        <f>IF(ISERROR(VLOOKUP("Hybrid HIPS"&amp;"_"&amp;N$4&amp;"_"&amp;$E33,'Turkus Index'!$A:$D,4,FALSE)),"NA",VLOOKUP("Hybrid HIPS"&amp;"_"&amp;N$4&amp;"_"&amp;$E33,'Turkus Index'!$A:$D,4,FALSE))</f>
        <v>153</v>
      </c>
      <c r="O33" s="37">
        <f>IF(ISERROR(VLOOKUP("Hybrid HIPS"&amp;"_"&amp;O$4&amp;"_"&amp;$E33,'Turkus Index'!$A:$D,4,FALSE)),"NA",VLOOKUP("Hybrid HIPS"&amp;"_"&amp;O$4&amp;"_"&amp;$E33,'Turkus Index'!$A:$D,4,FALSE))</f>
        <v>152</v>
      </c>
      <c r="P33" s="37">
        <f>IF(ISERROR(VLOOKUP("Hybrid HIPS"&amp;"_"&amp;P$4&amp;"_"&amp;$E33,'Turkus Index'!$A:$D,4,FALSE)),"NA",VLOOKUP("Hybrid HIPS"&amp;"_"&amp;P$4&amp;"_"&amp;$E33,'Turkus Index'!$A:$D,4,FALSE))</f>
        <v>151</v>
      </c>
      <c r="Q33" s="37">
        <f>IF(ISERROR(VLOOKUP("Hybrid HIPS"&amp;"_"&amp;Q$4&amp;"_"&amp;$E33,'Turkus Index'!$A:$D,4,FALSE)),"NA",VLOOKUP("Hybrid HIPS"&amp;"_"&amp;Q$4&amp;"_"&amp;$E33,'Turkus Index'!$A:$D,4,FALSE))</f>
        <v>260</v>
      </c>
      <c r="R33" s="37">
        <f>IF(ISERROR(VLOOKUP("Hybrid HIPS"&amp;"_"&amp;R$4&amp;"_"&amp;$E33,'Turkus Index'!$A:$D,4,FALSE)),"NA",VLOOKUP("Hybrid HIPS"&amp;"_"&amp;R$4&amp;"_"&amp;$E33,'Turkus Index'!$A:$D,4,FALSE))</f>
        <v>259</v>
      </c>
      <c r="S33" s="37">
        <f>IF(ISERROR(VLOOKUP("Hybrid HIPS"&amp;"_"&amp;S$4&amp;"_"&amp;$E33,'Turkus Index'!$A:$D,4,FALSE)),"NA",VLOOKUP("Hybrid HIPS"&amp;"_"&amp;S$4&amp;"_"&amp;$E33,'Turkus Index'!$A:$D,4,FALSE))</f>
        <v>258</v>
      </c>
      <c r="T33" s="37">
        <f>IF(ISERROR(VLOOKUP("Hybrid HIPS"&amp;"_"&amp;T$4&amp;"_"&amp;$E33,'Turkus Index'!$A:$D,4,FALSE)),"NA",VLOOKUP("Hybrid HIPS"&amp;"_"&amp;T$4&amp;"_"&amp;$E33,'Turkus Index'!$A:$D,4,FALSE))</f>
        <v>257</v>
      </c>
      <c r="U33" s="37">
        <f>IF(ISERROR(VLOOKUP("Hybrid HIPS"&amp;"_"&amp;U$4&amp;"_"&amp;$E33,'Turkus Index'!$A:$D,4,FALSE)),"NA",VLOOKUP("Hybrid HIPS"&amp;"_"&amp;U$4&amp;"_"&amp;$E33,'Turkus Index'!$A:$D,4,FALSE))</f>
        <v>256</v>
      </c>
      <c r="V33" s="37">
        <f>IF(ISERROR(VLOOKUP("Hybrid HIPS"&amp;"_"&amp;V$4&amp;"_"&amp;$E33,'Turkus Index'!$A:$D,4,FALSE)),"NA",VLOOKUP("Hybrid HIPS"&amp;"_"&amp;V$4&amp;"_"&amp;$E33,'Turkus Index'!$A:$D,4,FALSE))</f>
        <v>255</v>
      </c>
      <c r="W33" s="37">
        <f>IF(ISERROR(VLOOKUP("Hybrid HIPS"&amp;"_"&amp;W$4&amp;"_"&amp;$E33,'Turkus Index'!$A:$D,4,FALSE)),"NA",VLOOKUP("Hybrid HIPS"&amp;"_"&amp;W$4&amp;"_"&amp;$E33,'Turkus Index'!$A:$D,4,FALSE))</f>
        <v>254</v>
      </c>
      <c r="X33" s="38">
        <f>IF(ISERROR(VLOOKUP("Hybrid HIPS"&amp;"_"&amp;X$4&amp;"_"&amp;$E33,'Turkus Index'!$A:$D,4,FALSE)),"NA",VLOOKUP("Hybrid HIPS"&amp;"_"&amp;X$4&amp;"_"&amp;$E33,'Turkus Index'!$A:$D,4,FALSE))</f>
        <v>253</v>
      </c>
      <c r="Y33" s="39">
        <f>IF(ISERROR(VLOOKUP("Hybrid HIPS"&amp;"_"&amp;Y$4&amp;"_"&amp;$E33,'Turkus Index'!$A:$D,4,FALSE)),"NA",VLOOKUP("Hybrid HIPS"&amp;"_"&amp;Y$4&amp;"_"&amp;$E33,'Turkus Index'!$A:$D,4,FALSE))</f>
        <v>252</v>
      </c>
      <c r="Z33" s="40">
        <f>IF(ISERROR(VLOOKUP("Hybrid HIPS"&amp;"_"&amp;Z$4&amp;"_"&amp;$E33,'Turkus Index'!$A:$D,4,FALSE)),"NA",VLOOKUP("Hybrid HIPS"&amp;"_"&amp;Z$4&amp;"_"&amp;$E33,'Turkus Index'!$A:$D,4,FALSE))</f>
        <v>251</v>
      </c>
      <c r="AA33" s="2">
        <v>14</v>
      </c>
      <c r="AB33" s="2"/>
      <c r="AC33"/>
      <c r="AD33"/>
      <c r="AE33"/>
      <c r="AH33">
        <v>57</v>
      </c>
      <c r="AI33" s="69" t="s">
        <v>545</v>
      </c>
      <c r="AJ33" s="69"/>
      <c r="AK33" s="139">
        <v>341</v>
      </c>
      <c r="AL33" s="140"/>
      <c r="AM33" s="139">
        <v>342</v>
      </c>
      <c r="AN33" s="140"/>
      <c r="AO33" s="139">
        <v>343</v>
      </c>
      <c r="AP33" s="140"/>
      <c r="AQ33" s="139">
        <v>344</v>
      </c>
      <c r="AR33" s="140"/>
      <c r="AS33" s="139">
        <v>345</v>
      </c>
      <c r="AT33" s="140"/>
      <c r="AU33" s="139">
        <v>346</v>
      </c>
      <c r="AV33" s="140"/>
      <c r="AW33" s="139">
        <v>347</v>
      </c>
      <c r="AX33" s="140"/>
      <c r="AY33" s="139">
        <v>348</v>
      </c>
      <c r="AZ33" s="140"/>
      <c r="BA33" s="139">
        <v>349</v>
      </c>
      <c r="BB33" s="140"/>
      <c r="BC33" s="139">
        <v>350</v>
      </c>
      <c r="BD33" s="140"/>
      <c r="BE33" s="69" t="s">
        <v>545</v>
      </c>
      <c r="BF33" s="69"/>
      <c r="BG33"/>
      <c r="BH33"/>
      <c r="BI33"/>
      <c r="BJ33"/>
      <c r="BK33"/>
      <c r="BL33"/>
      <c r="BM33"/>
      <c r="BN33"/>
      <c r="BO33"/>
      <c r="BP33"/>
      <c r="BQ33"/>
      <c r="BR33"/>
      <c r="BS33"/>
      <c r="BT33" s="2"/>
      <c r="BU33" s="2">
        <v>14</v>
      </c>
      <c r="BV33" s="14" t="str">
        <f>IF(ISERROR(VLOOKUP("Hybrid HIPS"&amp;"_"&amp;BV$4&amp;"_"&amp;$E33,'Turkus Index'!$A:$D,4,FALSE)),"NA",VLOOKUP("Hybrid HIPS"&amp;"_"&amp;BV$4&amp;"_"&amp;$E33,'Turkus Index'!$A:$D,4,FALSE))</f>
        <v>NA</v>
      </c>
      <c r="BW33" s="14" t="str">
        <f t="shared" si="252"/>
        <v>2_14</v>
      </c>
      <c r="BX33" s="14" t="str">
        <f t="shared" si="252"/>
        <v>3_14</v>
      </c>
      <c r="BY33" s="14" t="str">
        <f t="shared" si="252"/>
        <v>4_14</v>
      </c>
      <c r="BZ33" s="14" t="str">
        <f t="shared" si="252"/>
        <v>5_14</v>
      </c>
      <c r="CA33" s="14" t="str">
        <f t="shared" si="252"/>
        <v>6_14</v>
      </c>
      <c r="CB33" s="14" t="str">
        <f t="shared" si="252"/>
        <v>7_14</v>
      </c>
      <c r="CC33" s="14" t="str">
        <f t="shared" si="252"/>
        <v>8_14</v>
      </c>
      <c r="CD33" s="14" t="str">
        <f t="shared" si="252"/>
        <v>9_14</v>
      </c>
      <c r="CE33" s="14" t="str">
        <f t="shared" si="252"/>
        <v>10_14</v>
      </c>
      <c r="CF33" s="14" t="str">
        <f t="shared" si="252"/>
        <v>11_14</v>
      </c>
      <c r="CG33" s="14" t="str">
        <f t="shared" si="252"/>
        <v>12_14</v>
      </c>
      <c r="CH33" s="14" t="str">
        <f t="shared" si="252"/>
        <v>13_14</v>
      </c>
      <c r="CI33" s="14" t="str">
        <f t="shared" si="252"/>
        <v>14_14</v>
      </c>
      <c r="CJ33" s="14" t="str">
        <f t="shared" si="252"/>
        <v>15_14</v>
      </c>
      <c r="CK33" s="14" t="str">
        <f t="shared" si="252"/>
        <v>16_14</v>
      </c>
      <c r="CL33" s="14" t="str">
        <f t="shared" si="252"/>
        <v>17_14</v>
      </c>
      <c r="CM33" s="14" t="str">
        <f t="shared" si="253"/>
        <v>18_14</v>
      </c>
      <c r="CN33" s="14" t="str">
        <f t="shared" si="253"/>
        <v>19_14</v>
      </c>
      <c r="CO33" s="14" t="str">
        <f t="shared" si="162"/>
        <v>20_14</v>
      </c>
      <c r="CP33" s="14" t="str">
        <f t="shared" si="162"/>
        <v>21_14</v>
      </c>
      <c r="CQ33" s="2">
        <v>14</v>
      </c>
      <c r="CR33" s="2"/>
      <c r="CS33"/>
      <c r="CT33"/>
      <c r="CU33"/>
      <c r="CX33">
        <v>57</v>
      </c>
      <c r="CY33" s="69" t="s">
        <v>545</v>
      </c>
      <c r="CZ33" s="69"/>
      <c r="DA33" s="136" t="str">
        <f t="shared" si="30"/>
        <v>2_57</v>
      </c>
      <c r="DB33" s="137"/>
      <c r="DC33" s="136" t="str">
        <f t="shared" si="183"/>
        <v>3_57</v>
      </c>
      <c r="DD33" s="137"/>
      <c r="DE33" s="136" t="str">
        <f t="shared" si="184"/>
        <v>4_57</v>
      </c>
      <c r="DF33" s="137"/>
      <c r="DG33" s="136" t="str">
        <f t="shared" si="185"/>
        <v>5_57</v>
      </c>
      <c r="DH33" s="137"/>
      <c r="DI33" s="136" t="str">
        <f t="shared" si="186"/>
        <v>6_57</v>
      </c>
      <c r="DJ33" s="137"/>
      <c r="DK33" s="136" t="str">
        <f t="shared" si="187"/>
        <v>7_57</v>
      </c>
      <c r="DL33" s="137"/>
      <c r="DM33" s="136" t="str">
        <f t="shared" si="188"/>
        <v>8_57</v>
      </c>
      <c r="DN33" s="137"/>
      <c r="DO33" s="136" t="str">
        <f t="shared" si="189"/>
        <v>9_57</v>
      </c>
      <c r="DP33" s="137"/>
      <c r="DQ33" s="136" t="str">
        <f t="shared" si="190"/>
        <v>10_57</v>
      </c>
      <c r="DR33" s="137"/>
      <c r="DS33" s="136" t="str">
        <f t="shared" si="191"/>
        <v>11_57</v>
      </c>
      <c r="DT33" s="137"/>
      <c r="DY33" s="2"/>
      <c r="DZ33" s="2">
        <v>14</v>
      </c>
      <c r="EA33" s="14" t="str">
        <f>IF(BV33="NA","",VLOOKUP(BV33,'[1]Missouri Vall Determining Order'!$V:$Z,6,FALSE))</f>
        <v/>
      </c>
      <c r="EB33" s="14">
        <v>6</v>
      </c>
      <c r="EC33" s="14">
        <v>6</v>
      </c>
      <c r="ED33" s="14">
        <v>6</v>
      </c>
      <c r="EE33" s="14">
        <v>6</v>
      </c>
      <c r="EF33" s="14">
        <v>6</v>
      </c>
      <c r="EG33" s="14">
        <v>6</v>
      </c>
      <c r="EH33" s="14">
        <v>6</v>
      </c>
      <c r="EI33" s="14">
        <v>6</v>
      </c>
      <c r="EJ33" s="14">
        <v>6</v>
      </c>
      <c r="EK33" s="14">
        <v>6</v>
      </c>
      <c r="EL33" s="14">
        <v>6</v>
      </c>
      <c r="EM33" s="14">
        <v>6</v>
      </c>
      <c r="EN33" s="14">
        <v>6</v>
      </c>
      <c r="EO33" s="14">
        <v>6</v>
      </c>
      <c r="EP33" s="14">
        <v>6</v>
      </c>
      <c r="EQ33" s="14">
        <v>6</v>
      </c>
      <c r="ER33" s="14">
        <v>6</v>
      </c>
      <c r="ES33" s="14">
        <v>6</v>
      </c>
      <c r="ET33" s="14">
        <v>6</v>
      </c>
      <c r="EU33" s="14">
        <v>6</v>
      </c>
      <c r="EV33" s="2">
        <v>14</v>
      </c>
      <c r="EW33" s="2"/>
      <c r="EX33"/>
      <c r="EY33"/>
      <c r="EZ33" s="2"/>
      <c r="FA33" s="2">
        <v>14</v>
      </c>
      <c r="FB33" s="14" t="s">
        <v>629</v>
      </c>
      <c r="FC33" s="14">
        <v>1</v>
      </c>
      <c r="FD33" s="14">
        <f t="shared" si="254"/>
        <v>2</v>
      </c>
      <c r="FE33" s="14">
        <f t="shared" si="255"/>
        <v>3</v>
      </c>
      <c r="FF33" s="14">
        <f t="shared" si="255"/>
        <v>4</v>
      </c>
      <c r="FG33" s="14">
        <f t="shared" si="255"/>
        <v>5</v>
      </c>
      <c r="FH33" s="14">
        <f t="shared" si="255"/>
        <v>6</v>
      </c>
      <c r="FI33" s="14">
        <f t="shared" si="255"/>
        <v>7</v>
      </c>
      <c r="FJ33" s="14">
        <f t="shared" si="255"/>
        <v>8</v>
      </c>
      <c r="FK33" s="14">
        <f t="shared" si="255"/>
        <v>9</v>
      </c>
      <c r="FL33" s="14">
        <f t="shared" si="255"/>
        <v>10</v>
      </c>
      <c r="FM33" s="14">
        <f t="shared" si="255"/>
        <v>11</v>
      </c>
      <c r="FN33" s="14">
        <f t="shared" si="255"/>
        <v>12</v>
      </c>
      <c r="FO33" s="14">
        <f t="shared" si="255"/>
        <v>13</v>
      </c>
      <c r="FP33" s="14">
        <f t="shared" si="255"/>
        <v>14</v>
      </c>
      <c r="FQ33" s="14">
        <f t="shared" si="255"/>
        <v>15</v>
      </c>
      <c r="FR33" s="14">
        <f t="shared" si="255"/>
        <v>16</v>
      </c>
      <c r="FS33" s="14">
        <f t="shared" si="255"/>
        <v>17</v>
      </c>
      <c r="FT33" s="14">
        <f t="shared" si="255"/>
        <v>18</v>
      </c>
      <c r="FU33" s="14">
        <f t="shared" si="255"/>
        <v>19</v>
      </c>
      <c r="FV33" s="14">
        <f t="shared" si="255"/>
        <v>20</v>
      </c>
      <c r="FW33" s="2">
        <v>14</v>
      </c>
      <c r="FX33" s="2"/>
      <c r="FY33"/>
      <c r="GB33">
        <v>57</v>
      </c>
      <c r="GC33" s="69" t="s">
        <v>545</v>
      </c>
      <c r="GD33" s="69"/>
      <c r="GE33" s="136">
        <v>22</v>
      </c>
      <c r="GF33" s="137"/>
      <c r="GG33" s="136">
        <f t="shared" si="11"/>
        <v>23</v>
      </c>
      <c r="GH33" s="137"/>
      <c r="GI33" s="136">
        <f t="shared" si="12"/>
        <v>24</v>
      </c>
      <c r="GJ33" s="137"/>
      <c r="GK33" s="136">
        <f t="shared" si="13"/>
        <v>25</v>
      </c>
      <c r="GL33" s="137"/>
      <c r="GM33" s="136">
        <f t="shared" si="14"/>
        <v>26</v>
      </c>
      <c r="GN33" s="137"/>
      <c r="GO33" s="136">
        <f t="shared" si="15"/>
        <v>27</v>
      </c>
      <c r="GP33" s="137"/>
      <c r="GQ33" s="136">
        <f t="shared" si="16"/>
        <v>28</v>
      </c>
      <c r="GR33" s="137"/>
      <c r="GS33" s="136">
        <f t="shared" si="17"/>
        <v>29</v>
      </c>
      <c r="GT33" s="137"/>
      <c r="GU33" s="136">
        <f t="shared" si="18"/>
        <v>30</v>
      </c>
      <c r="GV33" s="137"/>
      <c r="GW33" s="136">
        <f t="shared" si="19"/>
        <v>31</v>
      </c>
      <c r="GX33" s="137"/>
      <c r="HF33">
        <v>57</v>
      </c>
      <c r="HG33" s="69" t="s">
        <v>545</v>
      </c>
      <c r="HH33" s="69"/>
      <c r="HI33" s="136">
        <v>55</v>
      </c>
      <c r="HJ33" s="137"/>
      <c r="HK33" s="136">
        <v>55</v>
      </c>
      <c r="HL33" s="137"/>
      <c r="HM33" s="136">
        <v>55</v>
      </c>
      <c r="HN33" s="137"/>
      <c r="HO33" s="136">
        <v>55</v>
      </c>
      <c r="HP33" s="137"/>
      <c r="HQ33" s="136">
        <v>55</v>
      </c>
      <c r="HR33" s="137"/>
      <c r="HS33" s="136">
        <v>55</v>
      </c>
      <c r="HT33" s="137"/>
      <c r="HU33" s="136">
        <v>55</v>
      </c>
      <c r="HV33" s="137"/>
      <c r="HW33" s="136">
        <v>55</v>
      </c>
      <c r="HX33" s="137"/>
      <c r="HY33" s="136">
        <v>55</v>
      </c>
      <c r="HZ33" s="137"/>
      <c r="IA33" s="136">
        <v>55</v>
      </c>
      <c r="IB33" s="137"/>
      <c r="IC33" t="str">
        <f t="shared" si="31"/>
        <v>Same</v>
      </c>
      <c r="IJ33" s="2"/>
      <c r="IK33" s="2">
        <v>14</v>
      </c>
      <c r="IL33" s="14" t="str">
        <f>IF(ISERROR(VLOOKUP("Hybrid HIPS_"&amp;IL$4&amp;"_"&amp;$IK33,'Turkus Index'!$A:$D,4,FALSE)),"",VLOOKUP("Hybrid HIPS_"&amp;IL$4&amp;"_"&amp;$IK33,'Turkus Index'!$A:$D,4,FALSE))</f>
        <v/>
      </c>
      <c r="IM33" s="14">
        <f>IF(ISERROR(VLOOKUP("Hybrid HIPS_"&amp;IM$4&amp;"_"&amp;$IK33,'Turkus Index'!$A:$D,4,FALSE)),"",VLOOKUP("Hybrid HIPS_"&amp;IM$4&amp;"_"&amp;$IK33,'Turkus Index'!$A:$D,4,FALSE))</f>
        <v>160</v>
      </c>
      <c r="IN33" s="14">
        <f>IF(ISERROR(VLOOKUP("Hybrid HIPS_"&amp;IN$4&amp;"_"&amp;$IK33,'Turkus Index'!$A:$D,4,FALSE)),"",VLOOKUP("Hybrid HIPS_"&amp;IN$4&amp;"_"&amp;$IK33,'Turkus Index'!$A:$D,4,FALSE))</f>
        <v>159</v>
      </c>
      <c r="IO33" s="14">
        <f>IF(ISERROR(VLOOKUP("Hybrid HIPS_"&amp;IO$4&amp;"_"&amp;$IK33,'Turkus Index'!$A:$D,4,FALSE)),"",VLOOKUP("Hybrid HIPS_"&amp;IO$4&amp;"_"&amp;$IK33,'Turkus Index'!$A:$D,4,FALSE))</f>
        <v>158</v>
      </c>
      <c r="IP33" s="14">
        <f>IF(ISERROR(VLOOKUP("Hybrid HIPS_"&amp;IP$4&amp;"_"&amp;$IK33,'Turkus Index'!$A:$D,4,FALSE)),"",VLOOKUP("Hybrid HIPS_"&amp;IP$4&amp;"_"&amp;$IK33,'Turkus Index'!$A:$D,4,FALSE))</f>
        <v>157</v>
      </c>
      <c r="IQ33" s="14">
        <f>IF(ISERROR(VLOOKUP("Hybrid HIPS_"&amp;IQ$4&amp;"_"&amp;$IK33,'Turkus Index'!$A:$D,4,FALSE)),"",VLOOKUP("Hybrid HIPS_"&amp;IQ$4&amp;"_"&amp;$IK33,'Turkus Index'!$A:$D,4,FALSE))</f>
        <v>156</v>
      </c>
      <c r="IR33" s="14">
        <f>IF(ISERROR(VLOOKUP("Hybrid HIPS_"&amp;IR$4&amp;"_"&amp;$IK33,'Turkus Index'!$A:$D,4,FALSE)),"",VLOOKUP("Hybrid HIPS_"&amp;IR$4&amp;"_"&amp;$IK33,'Turkus Index'!$A:$D,4,FALSE))</f>
        <v>155</v>
      </c>
      <c r="IS33" s="14">
        <f>IF(ISERROR(VLOOKUP("Hybrid HIPS_"&amp;IS$4&amp;"_"&amp;$IK33,'Turkus Index'!$A:$D,4,FALSE)),"",VLOOKUP("Hybrid HIPS_"&amp;IS$4&amp;"_"&amp;$IK33,'Turkus Index'!$A:$D,4,FALSE))</f>
        <v>154</v>
      </c>
      <c r="IT33" s="14">
        <f>IF(ISERROR(VLOOKUP("Hybrid HIPS_"&amp;IT$4&amp;"_"&amp;$IK33,'Turkus Index'!$A:$D,4,FALSE)),"",VLOOKUP("Hybrid HIPS_"&amp;IT$4&amp;"_"&amp;$IK33,'Turkus Index'!$A:$D,4,FALSE))</f>
        <v>153</v>
      </c>
      <c r="IU33" s="14">
        <f>IF(ISERROR(VLOOKUP("Hybrid HIPS_"&amp;IU$4&amp;"_"&amp;$IK33,'Turkus Index'!$A:$D,4,FALSE)),"",VLOOKUP("Hybrid HIPS_"&amp;IU$4&amp;"_"&amp;$IK33,'Turkus Index'!$A:$D,4,FALSE))</f>
        <v>152</v>
      </c>
      <c r="IV33" s="14">
        <f>IF(ISERROR(VLOOKUP("Hybrid HIPS_"&amp;IV$4&amp;"_"&amp;$IK33,'Turkus Index'!$A:$D,4,FALSE)),"",VLOOKUP("Hybrid HIPS_"&amp;IV$4&amp;"_"&amp;$IK33,'Turkus Index'!$A:$D,4,FALSE))</f>
        <v>151</v>
      </c>
      <c r="IW33" s="14">
        <f>IF(ISERROR(VLOOKUP("Hybrid HIPS_"&amp;IW$4&amp;"_"&amp;$IK33,'Turkus Index'!$A:$D,4,FALSE)),"",VLOOKUP("Hybrid HIPS_"&amp;IW$4&amp;"_"&amp;$IK33,'Turkus Index'!$A:$D,4,FALSE))</f>
        <v>260</v>
      </c>
      <c r="IX33" s="14">
        <f>IF(ISERROR(VLOOKUP("Hybrid HIPS_"&amp;IX$4&amp;"_"&amp;$IK33,'Turkus Index'!$A:$D,4,FALSE)),"",VLOOKUP("Hybrid HIPS_"&amp;IX$4&amp;"_"&amp;$IK33,'Turkus Index'!$A:$D,4,FALSE))</f>
        <v>259</v>
      </c>
      <c r="IY33" s="14">
        <f>IF(ISERROR(VLOOKUP("Hybrid HIPS_"&amp;IY$4&amp;"_"&amp;$IK33,'Turkus Index'!$A:$D,4,FALSE)),"",VLOOKUP("Hybrid HIPS_"&amp;IY$4&amp;"_"&amp;$IK33,'Turkus Index'!$A:$D,4,FALSE))</f>
        <v>258</v>
      </c>
      <c r="IZ33" s="14">
        <f>IF(ISERROR(VLOOKUP("Hybrid HIPS_"&amp;IZ$4&amp;"_"&amp;$IK33,'Turkus Index'!$A:$D,4,FALSE)),"",VLOOKUP("Hybrid HIPS_"&amp;IZ$4&amp;"_"&amp;$IK33,'Turkus Index'!$A:$D,4,FALSE))</f>
        <v>257</v>
      </c>
      <c r="JA33" s="14">
        <f>IF(ISERROR(VLOOKUP("Hybrid HIPS_"&amp;JA$4&amp;"_"&amp;$IK33,'Turkus Index'!$A:$D,4,FALSE)),"",VLOOKUP("Hybrid HIPS_"&amp;JA$4&amp;"_"&amp;$IK33,'Turkus Index'!$A:$D,4,FALSE))</f>
        <v>256</v>
      </c>
      <c r="JB33" s="14">
        <f>IF(ISERROR(VLOOKUP("Hybrid HIPS_"&amp;JB$4&amp;"_"&amp;$IK33,'Turkus Index'!$A:$D,4,FALSE)),"",VLOOKUP("Hybrid HIPS_"&amp;JB$4&amp;"_"&amp;$IK33,'Turkus Index'!$A:$D,4,FALSE))</f>
        <v>255</v>
      </c>
      <c r="JC33" s="14">
        <f>IF(ISERROR(VLOOKUP("Hybrid HIPS_"&amp;JC$4&amp;"_"&amp;$IK33,'Turkus Index'!$A:$D,4,FALSE)),"",VLOOKUP("Hybrid HIPS_"&amp;JC$4&amp;"_"&amp;$IK33,'Turkus Index'!$A:$D,4,FALSE))</f>
        <v>254</v>
      </c>
      <c r="JD33" s="14">
        <f>IF(ISERROR(VLOOKUP("Hybrid HIPS_"&amp;JD$4&amp;"_"&amp;$IK33,'Turkus Index'!$A:$D,4,FALSE)),"",VLOOKUP("Hybrid HIPS_"&amp;JD$4&amp;"_"&amp;$IK33,'Turkus Index'!$A:$D,4,FALSE))</f>
        <v>253</v>
      </c>
      <c r="JE33" s="14">
        <f>IF(ISERROR(VLOOKUP("Hybrid HIPS_"&amp;JE$4&amp;"_"&amp;$IK33,'Turkus Index'!$A:$D,4,FALSE)),"",VLOOKUP("Hybrid HIPS_"&amp;JE$4&amp;"_"&amp;$IK33,'Turkus Index'!$A:$D,4,FALSE))</f>
        <v>252</v>
      </c>
      <c r="JF33" s="14">
        <f>IF(ISERROR(VLOOKUP("Hybrid HIPS_"&amp;JF$4&amp;"_"&amp;$IK33,'Turkus Index'!$A:$D,4,FALSE)),"",VLOOKUP("Hybrid HIPS_"&amp;JF$4&amp;"_"&amp;$IK33,'Turkus Index'!$A:$D,4,FALSE))</f>
        <v>251</v>
      </c>
      <c r="JG33" s="2">
        <v>14</v>
      </c>
      <c r="JH33" s="2"/>
      <c r="JI33"/>
      <c r="JL33">
        <v>57</v>
      </c>
      <c r="JM33" s="69" t="s">
        <v>545</v>
      </c>
      <c r="JN33" s="69"/>
      <c r="JO33" s="136">
        <f>IF(ISERROR(VLOOKUP("Inbred HIPS_"&amp;JO$4&amp;"_"&amp;$JL33,'Turkus Index'!$A:$D,4,FALSE)),"",VLOOKUP("inbred HIPS_"&amp;JO$4&amp;"_"&amp;$JL33,'Turkus Index'!$A:$D,4,FALSE))</f>
        <v>341</v>
      </c>
      <c r="JP33" s="137"/>
      <c r="JQ33" s="136">
        <f>IF(ISERROR(VLOOKUP("Inbred HIPS_"&amp;JQ$4&amp;"_"&amp;$JL33,'Turkus Index'!$A:$D,4,FALSE)),"",VLOOKUP("inbred HIPS_"&amp;JQ$4&amp;"_"&amp;$JL33,'Turkus Index'!$A:$D,4,FALSE))</f>
        <v>342</v>
      </c>
      <c r="JR33" s="137"/>
      <c r="JS33" s="136">
        <f>IF(ISERROR(VLOOKUP("Inbred HIPS_"&amp;JS$4&amp;"_"&amp;$JL33,'Turkus Index'!$A:$D,4,FALSE)),"",VLOOKUP("inbred HIPS_"&amp;JS$4&amp;"_"&amp;$JL33,'Turkus Index'!$A:$D,4,FALSE))</f>
        <v>343</v>
      </c>
      <c r="JT33" s="137"/>
      <c r="JU33" s="136">
        <f>IF(ISERROR(VLOOKUP("Inbred HIPS_"&amp;JU$4&amp;"_"&amp;$JL33,'Turkus Index'!$A:$D,4,FALSE)),"",VLOOKUP("inbred HIPS_"&amp;JU$4&amp;"_"&amp;$JL33,'Turkus Index'!$A:$D,4,FALSE))</f>
        <v>344</v>
      </c>
      <c r="JV33" s="137"/>
      <c r="JW33" s="136">
        <f>IF(ISERROR(VLOOKUP("Inbred HIPS_"&amp;JW$4&amp;"_"&amp;$JL33,'Turkus Index'!$A:$D,4,FALSE)),"",VLOOKUP("inbred HIPS_"&amp;JW$4&amp;"_"&amp;$JL33,'Turkus Index'!$A:$D,4,FALSE))</f>
        <v>345</v>
      </c>
      <c r="JX33" s="137"/>
      <c r="JY33" s="136">
        <f>IF(ISERROR(VLOOKUP("Inbred HIPS_"&amp;JY$4&amp;"_"&amp;$JL33,'Turkus Index'!$A:$D,4,FALSE)),"",VLOOKUP("inbred HIPS_"&amp;JY$4&amp;"_"&amp;$JL33,'Turkus Index'!$A:$D,4,FALSE))</f>
        <v>346</v>
      </c>
      <c r="JZ33" s="137"/>
      <c r="KA33" s="136">
        <f>IF(ISERROR(VLOOKUP("Inbred HIPS_"&amp;KA$4&amp;"_"&amp;$JL33,'Turkus Index'!$A:$D,4,FALSE)),"",VLOOKUP("inbred HIPS_"&amp;KA$4&amp;"_"&amp;$JL33,'Turkus Index'!$A:$D,4,FALSE))</f>
        <v>347</v>
      </c>
      <c r="KB33" s="137"/>
      <c r="KC33" s="136">
        <f>IF(ISERROR(VLOOKUP("Inbred HIPS_"&amp;KC$4&amp;"_"&amp;$JL33,'Turkus Index'!$A:$D,4,FALSE)),"",VLOOKUP("inbred HIPS_"&amp;KC$4&amp;"_"&amp;$JL33,'Turkus Index'!$A:$D,4,FALSE))</f>
        <v>348</v>
      </c>
      <c r="KD33" s="137"/>
      <c r="KE33" s="136">
        <f>IF(ISERROR(VLOOKUP("Inbred HIPS_"&amp;KE$4&amp;"_"&amp;$JL33,'Turkus Index'!$A:$D,4,FALSE)),"",VLOOKUP("inbred HIPS_"&amp;KE$4&amp;"_"&amp;$JL33,'Turkus Index'!$A:$D,4,FALSE))</f>
        <v>349</v>
      </c>
      <c r="KF33" s="137"/>
      <c r="KG33" s="136">
        <f>IF(ISERROR(VLOOKUP("Inbred HIPS_"&amp;KG$4&amp;"_"&amp;$JL33,'Turkus Index'!$A:$D,4,FALSE)),"",VLOOKUP("inbred HIPS_"&amp;KG$4&amp;"_"&amp;$JL33,'Turkus Index'!$A:$D,4,FALSE))</f>
        <v>350</v>
      </c>
      <c r="KH33" s="137"/>
      <c r="KM33" s="2"/>
      <c r="KN33" s="2">
        <v>14</v>
      </c>
      <c r="KO33" s="14" t="str">
        <f>IF(ISERROR(VLOOKUP("Hybrid HIPS_"&amp;KO$4&amp;"_"&amp;$KN33,'[1]Missouri Valley Hybrid HIPS'!$A:$P,15,FALSE)),"",VLOOKUP("Hybrid HIPS_"&amp;KO$4&amp;"_"&amp;$KN33,'[1]Missouri Valley Hybrid HIPS'!$A:$P,15,FALSE))</f>
        <v/>
      </c>
      <c r="KP33" s="14">
        <f>IF(ISERROR(VLOOKUP("Hybrid HIPS_"&amp;KP$4&amp;"_"&amp;$KN33,'[1]Missouri Valley Hybrid HIPS'!$A:$P,15,FALSE)),"",VLOOKUP("Hybrid HIPS_"&amp;KP$4&amp;"_"&amp;$KN33,'[1]Missouri Valley Hybrid HIPS'!$A:$P,15,FALSE))</f>
        <v>1743674</v>
      </c>
      <c r="KQ33" s="14">
        <f>IF(ISERROR(VLOOKUP("Hybrid HIPS_"&amp;KQ$4&amp;"_"&amp;$KN33,'[1]Missouri Valley Hybrid HIPS'!$A:$P,15,FALSE)),"",VLOOKUP("Hybrid HIPS_"&amp;KQ$4&amp;"_"&amp;$KN33,'[1]Missouri Valley Hybrid HIPS'!$A:$P,15,FALSE))</f>
        <v>1743684</v>
      </c>
      <c r="KR33" s="14">
        <f>IF(ISERROR(VLOOKUP("Hybrid HIPS_"&amp;KR$4&amp;"_"&amp;$KN33,'[1]Missouri Valley Hybrid HIPS'!$A:$P,15,FALSE)),"",VLOOKUP("Hybrid HIPS_"&amp;KR$4&amp;"_"&amp;$KN33,'[1]Missouri Valley Hybrid HIPS'!$A:$P,15,FALSE))</f>
        <v>1743683</v>
      </c>
      <c r="KS33" s="14">
        <f>IF(ISERROR(VLOOKUP("Hybrid HIPS_"&amp;KS$4&amp;"_"&amp;$KN33,'[1]Missouri Valley Hybrid HIPS'!$A:$P,15,FALSE)),"",VLOOKUP("Hybrid HIPS_"&amp;KS$4&amp;"_"&amp;$KN33,'[1]Missouri Valley Hybrid HIPS'!$A:$P,15,FALSE))</f>
        <v>1743672</v>
      </c>
      <c r="KT33" s="14">
        <f>IF(ISERROR(VLOOKUP("Hybrid HIPS_"&amp;KT$4&amp;"_"&amp;$KN33,'[1]Missouri Valley Hybrid HIPS'!$A:$P,15,FALSE)),"",VLOOKUP("Hybrid HIPS_"&amp;KT$4&amp;"_"&amp;$KN33,'[1]Missouri Valley Hybrid HIPS'!$A:$P,15,FALSE))</f>
        <v>1744022</v>
      </c>
      <c r="KU33" s="14">
        <f>IF(ISERROR(VLOOKUP("Hybrid HIPS_"&amp;KU$4&amp;"_"&amp;$KN33,'[1]Missouri Valley Hybrid HIPS'!$A:$P,15,FALSE)),"",VLOOKUP("Hybrid HIPS_"&amp;KU$4&amp;"_"&amp;$KN33,'[1]Missouri Valley Hybrid HIPS'!$A:$P,15,FALSE))</f>
        <v>1744021</v>
      </c>
      <c r="KV33" s="14">
        <f>IF(ISERROR(VLOOKUP("Hybrid HIPS_"&amp;KV$4&amp;"_"&amp;$KN33,'[1]Missouri Valley Hybrid HIPS'!$A:$P,15,FALSE)),"",VLOOKUP("Hybrid HIPS_"&amp;KV$4&amp;"_"&amp;$KN33,'[1]Missouri Valley Hybrid HIPS'!$A:$P,15,FALSE))</f>
        <v>1743699</v>
      </c>
      <c r="KW33" s="14">
        <f>IF(ISERROR(VLOOKUP("Hybrid HIPS_"&amp;KW$4&amp;"_"&amp;$KN33,'[1]Missouri Valley Hybrid HIPS'!$A:$P,15,FALSE)),"",VLOOKUP("Hybrid HIPS_"&amp;KW$4&amp;"_"&amp;$KN33,'[1]Missouri Valley Hybrid HIPS'!$A:$P,15,FALSE))</f>
        <v>1744009</v>
      </c>
      <c r="KX33" s="14">
        <f>IF(ISERROR(VLOOKUP("Hybrid HIPS_"&amp;KX$4&amp;"_"&amp;$KN33,'[1]Missouri Valley Hybrid HIPS'!$A:$P,15,FALSE)),"",VLOOKUP("Hybrid HIPS_"&amp;KX$4&amp;"_"&amp;$KN33,'[1]Missouri Valley Hybrid HIPS'!$A:$P,15,FALSE))</f>
        <v>1743690</v>
      </c>
      <c r="KY33" s="14">
        <f>IF(ISERROR(VLOOKUP("Hybrid HIPS_"&amp;KY$4&amp;"_"&amp;$KN33,'[1]Missouri Valley Hybrid HIPS'!$A:$P,15,FALSE)),"",VLOOKUP("Hybrid HIPS_"&amp;KY$4&amp;"_"&amp;$KN33,'[1]Missouri Valley Hybrid HIPS'!$A:$P,15,FALSE))</f>
        <v>1743670</v>
      </c>
      <c r="KZ33" s="14">
        <f>IF(ISERROR(VLOOKUP("Hybrid HIPS_"&amp;KZ$4&amp;"_"&amp;$KN33,'[1]Missouri Valley Hybrid HIPS'!$A:$P,15,FALSE)),"",VLOOKUP("Hybrid HIPS_"&amp;KZ$4&amp;"_"&amp;$KN33,'[1]Missouri Valley Hybrid HIPS'!$A:$P,15,FALSE))</f>
        <v>1744132</v>
      </c>
      <c r="LA33" s="14">
        <f>IF(ISERROR(VLOOKUP("Hybrid HIPS_"&amp;LA$4&amp;"_"&amp;$KN33,'[1]Missouri Valley Hybrid HIPS'!$A:$P,15,FALSE)),"",VLOOKUP("Hybrid HIPS_"&amp;LA$4&amp;"_"&amp;$KN33,'[1]Missouri Valley Hybrid HIPS'!$A:$P,15,FALSE))</f>
        <v>1744082</v>
      </c>
      <c r="LB33" s="14">
        <f>IF(ISERROR(VLOOKUP("Hybrid HIPS_"&amp;LB$4&amp;"_"&amp;$KN33,'[1]Missouri Valley Hybrid HIPS'!$A:$P,15,FALSE)),"",VLOOKUP("Hybrid HIPS_"&amp;LB$4&amp;"_"&amp;$KN33,'[1]Missouri Valley Hybrid HIPS'!$A:$P,15,FALSE))</f>
        <v>1744114</v>
      </c>
      <c r="LC33" s="14">
        <f>IF(ISERROR(VLOOKUP("Hybrid HIPS_"&amp;LC$4&amp;"_"&amp;$KN33,'[1]Missouri Valley Hybrid HIPS'!$A:$P,15,FALSE)),"",VLOOKUP("Hybrid HIPS_"&amp;LC$4&amp;"_"&amp;$KN33,'[1]Missouri Valley Hybrid HIPS'!$A:$P,15,FALSE))</f>
        <v>1744072</v>
      </c>
      <c r="LD33" s="14">
        <f>IF(ISERROR(VLOOKUP("Hybrid HIPS_"&amp;LD$4&amp;"_"&amp;$KN33,'[1]Missouri Valley Hybrid HIPS'!$A:$P,15,FALSE)),"",VLOOKUP("Hybrid HIPS_"&amp;LD$4&amp;"_"&amp;$KN33,'[1]Missouri Valley Hybrid HIPS'!$A:$P,15,FALSE))</f>
        <v>1744109</v>
      </c>
      <c r="LE33" s="14">
        <f>IF(ISERROR(VLOOKUP("Hybrid HIPS_"&amp;LE$4&amp;"_"&amp;$KN33,'[1]Missouri Valley Hybrid HIPS'!$A:$P,15,FALSE)),"",VLOOKUP("Hybrid HIPS_"&amp;LE$4&amp;"_"&amp;$KN33,'[1]Missouri Valley Hybrid HIPS'!$A:$P,15,FALSE))</f>
        <v>1744108</v>
      </c>
      <c r="LF33" s="14">
        <f>IF(ISERROR(VLOOKUP("Hybrid HIPS_"&amp;LF$4&amp;"_"&amp;$KN33,'[1]Missouri Valley Hybrid HIPS'!$A:$P,15,FALSE)),"",VLOOKUP("Hybrid HIPS_"&amp;LF$4&amp;"_"&amp;$KN33,'[1]Missouri Valley Hybrid HIPS'!$A:$P,15,FALSE))</f>
        <v>1744095</v>
      </c>
      <c r="LG33" s="14">
        <f>IF(ISERROR(VLOOKUP("Hybrid HIPS_"&amp;LG$4&amp;"_"&amp;$KN33,'[1]Missouri Valley Hybrid HIPS'!$A:$P,15,FALSE)),"",VLOOKUP("Hybrid HIPS_"&amp;LG$4&amp;"_"&amp;$KN33,'[1]Missouri Valley Hybrid HIPS'!$A:$P,15,FALSE))</f>
        <v>1744074</v>
      </c>
      <c r="LH33" s="14">
        <f>IF(ISERROR(VLOOKUP("Hybrid HIPS_"&amp;LH$4&amp;"_"&amp;$KN33,'[1]Missouri Valley Hybrid HIPS'!$A:$P,15,FALSE)),"",VLOOKUP("Hybrid HIPS_"&amp;LH$4&amp;"_"&amp;$KN33,'[1]Missouri Valley Hybrid HIPS'!$A:$P,15,FALSE))</f>
        <v>1744111</v>
      </c>
      <c r="LI33" s="14">
        <f>IF(ISERROR(VLOOKUP("Hybrid HIPS_"&amp;LI$4&amp;"_"&amp;$KN33,'[1]Missouri Valley Hybrid HIPS'!$A:$P,15,FALSE)),"",VLOOKUP("Hybrid HIPS_"&amp;LI$4&amp;"_"&amp;$KN33,'[1]Missouri Valley Hybrid HIPS'!$A:$P,15,FALSE))</f>
        <v>1744071</v>
      </c>
      <c r="LJ33" s="2">
        <v>14</v>
      </c>
      <c r="LK33" s="2"/>
      <c r="LL33"/>
      <c r="LO33">
        <v>57</v>
      </c>
      <c r="LP33" s="69"/>
      <c r="LQ33" s="69"/>
      <c r="LR33" s="136">
        <f>IF(ISERROR(VLOOKUP("Inbred HIPS_"&amp;LR$4&amp;"_"&amp;$LO33,'[1]Missouri Valley Inbred HIPS'!$A:$P,15,FALSE)),"",VLOOKUP("Inbred HIPS_"&amp;LR$4&amp;"_"&amp;$LO33,'[1]Missouri Valley Inbred HIPS'!$A:$P,15,FALSE))</f>
        <v>1729648</v>
      </c>
      <c r="LS33" s="137"/>
      <c r="LT33" s="136">
        <f>IF(ISERROR(VLOOKUP("Inbred HIPS_"&amp;LT$4&amp;"_"&amp;$LO33,'[1]Missouri Valley Inbred HIPS'!$A:$P,15,FALSE)),"",VLOOKUP("Inbred HIPS_"&amp;LT$4&amp;"_"&amp;$LO33,'[1]Missouri Valley Inbred HIPS'!$A:$P,15,FALSE))</f>
        <v>1729446</v>
      </c>
      <c r="LU33" s="137"/>
      <c r="LV33" s="136">
        <f>IF(ISERROR(VLOOKUP("Inbred HIPS_"&amp;LV$4&amp;"_"&amp;$LO33,'[1]Missouri Valley Inbred HIPS'!$A:$P,15,FALSE)),"",VLOOKUP("Inbred HIPS_"&amp;LV$4&amp;"_"&amp;$LO33,'[1]Missouri Valley Inbred HIPS'!$A:$P,15,FALSE))</f>
        <v>1729582</v>
      </c>
      <c r="LW33" s="137"/>
      <c r="LX33" s="136">
        <f>IF(ISERROR(VLOOKUP("Inbred HIPS_"&amp;LX$4&amp;"_"&amp;$LO33,'[1]Missouri Valley Inbred HIPS'!$A:$P,15,FALSE)),"",VLOOKUP("Inbred HIPS_"&amp;LX$4&amp;"_"&amp;$LO33,'[1]Missouri Valley Inbred HIPS'!$A:$P,15,FALSE))</f>
        <v>1729549</v>
      </c>
      <c r="LY33" s="137"/>
      <c r="LZ33" s="136">
        <f>IF(ISERROR(VLOOKUP("Inbred HIPS_"&amp;LZ$4&amp;"_"&amp;$LO33,'[1]Missouri Valley Inbred HIPS'!$A:$P,15,FALSE)),"",VLOOKUP("Inbred HIPS_"&amp;LZ$4&amp;"_"&amp;$LO33,'[1]Missouri Valley Inbred HIPS'!$A:$P,15,FALSE))</f>
        <v>1729494</v>
      </c>
      <c r="MA33" s="137"/>
      <c r="MB33" s="136">
        <f>IF(ISERROR(VLOOKUP("Inbred HIPS_"&amp;MB$4&amp;"_"&amp;$LO33,'[1]Missouri Valley Inbred HIPS'!$A:$P,15,FALSE)),"",VLOOKUP("Inbred HIPS_"&amp;MB$4&amp;"_"&amp;$LO33,'[1]Missouri Valley Inbred HIPS'!$A:$P,15,FALSE))</f>
        <v>1729736</v>
      </c>
      <c r="MC33" s="137"/>
      <c r="MD33" s="136">
        <f>IF(ISERROR(VLOOKUP("Inbred HIPS_"&amp;MD$4&amp;"_"&amp;$LO33,'[1]Missouri Valley Inbred HIPS'!$A:$P,15,FALSE)),"",VLOOKUP("Inbred HIPS_"&amp;MD$4&amp;"_"&amp;$LO33,'[1]Missouri Valley Inbred HIPS'!$A:$P,15,FALSE))</f>
        <v>1729570</v>
      </c>
      <c r="ME33" s="137"/>
      <c r="MF33" s="136">
        <f>IF(ISERROR(VLOOKUP("Inbred HIPS_"&amp;MF$4&amp;"_"&amp;$LO33,'[1]Missouri Valley Inbred HIPS'!$A:$P,15,FALSE)),"",VLOOKUP("Inbred HIPS_"&amp;MF$4&amp;"_"&amp;$LO33,'[1]Missouri Valley Inbred HIPS'!$A:$P,15,FALSE))</f>
        <v>1729622</v>
      </c>
      <c r="MG33" s="137"/>
      <c r="MH33" s="136">
        <f>IF(ISERROR(VLOOKUP("Inbred HIPS_"&amp;MH$4&amp;"_"&amp;$LO33,'[1]Missouri Valley Inbred HIPS'!$A:$P,15,FALSE)),"",VLOOKUP("Inbred HIPS_"&amp;MH$4&amp;"_"&amp;$LO33,'[1]Missouri Valley Inbred HIPS'!$A:$P,15,FALSE))</f>
        <v>1729519</v>
      </c>
      <c r="MI33" s="137"/>
      <c r="MJ33" s="136">
        <f>IF(ISERROR(VLOOKUP("Inbred HIPS_"&amp;MJ$4&amp;"_"&amp;$LO33,'[1]Missouri Valley Inbred HIPS'!$A:$P,15,FALSE)),"",VLOOKUP("Inbred HIPS_"&amp;MJ$4&amp;"_"&amp;$LO33,'[1]Missouri Valley Inbred HIPS'!$A:$P,15,FALSE))</f>
        <v>1729613</v>
      </c>
      <c r="MK33" s="137"/>
      <c r="MQ33" s="2"/>
      <c r="MR33" s="2">
        <v>14</v>
      </c>
      <c r="MS33" s="14" t="str">
        <f>IF(ISERROR(VLOOKUP("Hybrid HIPS_"&amp;MS$4&amp;"_"&amp;$KN33,'[1]Missouri Valley Hybrid HIPS'!$A:$P,15,FALSE)),"",VLOOKUP("Hybrid HIPS_"&amp;MS$4&amp;"_"&amp;$KN33,'[1]Missouri Valley Hybrid HIPS'!$A:$P,15,FALSE))</f>
        <v/>
      </c>
      <c r="MT33" s="14">
        <f t="shared" si="256"/>
        <v>6</v>
      </c>
      <c r="MU33" s="14">
        <f t="shared" si="257"/>
        <v>6</v>
      </c>
      <c r="MV33" s="14">
        <f t="shared" si="258"/>
        <v>6</v>
      </c>
      <c r="MW33" s="14">
        <f t="shared" si="259"/>
        <v>6</v>
      </c>
      <c r="MX33" s="14">
        <f t="shared" si="260"/>
        <v>6</v>
      </c>
      <c r="MY33" s="14">
        <f t="shared" si="261"/>
        <v>6</v>
      </c>
      <c r="MZ33" s="14">
        <f t="shared" si="262"/>
        <v>6</v>
      </c>
      <c r="NA33" s="14">
        <f t="shared" si="263"/>
        <v>6</v>
      </c>
      <c r="NB33" s="14">
        <f t="shared" si="264"/>
        <v>6</v>
      </c>
      <c r="NC33" s="14">
        <f t="shared" si="265"/>
        <v>6</v>
      </c>
      <c r="ND33" s="14">
        <f t="shared" si="266"/>
        <v>6</v>
      </c>
      <c r="NE33" s="14">
        <f t="shared" si="267"/>
        <v>6</v>
      </c>
      <c r="NF33" s="14">
        <f t="shared" si="268"/>
        <v>6</v>
      </c>
      <c r="NG33" s="14">
        <f t="shared" si="269"/>
        <v>6</v>
      </c>
      <c r="NH33" s="14">
        <f t="shared" si="270"/>
        <v>6</v>
      </c>
      <c r="NI33" s="14">
        <f t="shared" si="271"/>
        <v>6</v>
      </c>
      <c r="NJ33" s="14">
        <f t="shared" si="272"/>
        <v>6</v>
      </c>
      <c r="NK33" s="14">
        <f t="shared" si="273"/>
        <v>6</v>
      </c>
      <c r="NL33" s="14">
        <f t="shared" si="274"/>
        <v>6</v>
      </c>
      <c r="NM33" s="14">
        <f t="shared" si="274"/>
        <v>6</v>
      </c>
      <c r="NN33" s="2">
        <v>14</v>
      </c>
      <c r="NO33" s="2"/>
      <c r="NP33"/>
      <c r="NS33">
        <v>57</v>
      </c>
      <c r="NT33" s="69"/>
      <c r="NU33" s="69"/>
      <c r="NV33" s="136">
        <f t="shared" ref="NV33" si="305">NV35+1</f>
        <v>40</v>
      </c>
      <c r="NW33" s="137"/>
      <c r="NX33" s="136">
        <f t="shared" ref="NX33" si="306">NX35+1</f>
        <v>40</v>
      </c>
      <c r="NY33" s="137"/>
      <c r="NZ33" s="136">
        <f t="shared" ref="NZ33" si="307">NZ35+1</f>
        <v>40</v>
      </c>
      <c r="OA33" s="137"/>
      <c r="OB33" s="136">
        <f t="shared" ref="OB33" si="308">OB35+1</f>
        <v>40</v>
      </c>
      <c r="OC33" s="137"/>
      <c r="OD33" s="136">
        <f t="shared" ref="OD33" si="309">OD35+1</f>
        <v>40</v>
      </c>
      <c r="OE33" s="137"/>
      <c r="OF33" s="136">
        <f t="shared" ref="OF33" si="310">OF35+1</f>
        <v>40</v>
      </c>
      <c r="OG33" s="137"/>
      <c r="OH33" s="136">
        <f t="shared" ref="OH33" si="311">OH35+1</f>
        <v>40</v>
      </c>
      <c r="OI33" s="137"/>
      <c r="OJ33" s="136">
        <f t="shared" ref="OJ33" si="312">OJ35+1</f>
        <v>40</v>
      </c>
      <c r="OK33" s="137"/>
      <c r="OL33" s="136">
        <f t="shared" ref="OL33" si="313">OL35+1</f>
        <v>40</v>
      </c>
      <c r="OM33" s="137"/>
      <c r="ON33" s="136">
        <f t="shared" ref="ON33" si="314">ON35+1</f>
        <v>40</v>
      </c>
      <c r="OO33" s="137"/>
    </row>
    <row r="34" spans="4:405" ht="14.65" thickBot="1" x14ac:dyDescent="0.5">
      <c r="D34" s="2"/>
      <c r="E34" s="2">
        <v>13</v>
      </c>
      <c r="F34" s="19" t="str">
        <f>IF(ISERROR(VLOOKUP("Hybrid HIPS"&amp;"_"&amp;F$4&amp;"_"&amp;$E34,'Turkus Index'!$A:$D,4,FALSE)),"NA",VLOOKUP("Hybrid HIPS"&amp;"_"&amp;F$4&amp;"_"&amp;$E34,'Turkus Index'!$A:$D,4,FALSE))</f>
        <v>NA</v>
      </c>
      <c r="G34" s="41">
        <f>IF(ISERROR(VLOOKUP("Hybrid HIPS"&amp;"_"&amp;G$4&amp;"_"&amp;$E34,'Turkus Index'!$A:$D,4,FALSE)),"NA",VLOOKUP("Hybrid HIPS"&amp;"_"&amp;G$4&amp;"_"&amp;$E34,'Turkus Index'!$A:$D,4,FALSE))</f>
        <v>141</v>
      </c>
      <c r="H34" s="37">
        <f>IF(ISERROR(VLOOKUP("Hybrid HIPS"&amp;"_"&amp;H$4&amp;"_"&amp;$E34,'Turkus Index'!$A:$D,4,FALSE)),"NA",VLOOKUP("Hybrid HIPS"&amp;"_"&amp;H$4&amp;"_"&amp;$E34,'Turkus Index'!$A:$D,4,FALSE))</f>
        <v>142</v>
      </c>
      <c r="I34" s="37">
        <f>IF(ISERROR(VLOOKUP("Hybrid HIPS"&amp;"_"&amp;I$4&amp;"_"&amp;$E34,'Turkus Index'!$A:$D,4,FALSE)),"NA",VLOOKUP("Hybrid HIPS"&amp;"_"&amp;I$4&amp;"_"&amp;$E34,'Turkus Index'!$A:$D,4,FALSE))</f>
        <v>143</v>
      </c>
      <c r="J34" s="37">
        <f>IF(ISERROR(VLOOKUP("Hybrid HIPS"&amp;"_"&amp;J$4&amp;"_"&amp;$E34,'Turkus Index'!$A:$D,4,FALSE)),"NA",VLOOKUP("Hybrid HIPS"&amp;"_"&amp;J$4&amp;"_"&amp;$E34,'Turkus Index'!$A:$D,4,FALSE))</f>
        <v>144</v>
      </c>
      <c r="K34" s="37">
        <f>IF(ISERROR(VLOOKUP("Hybrid HIPS"&amp;"_"&amp;K$4&amp;"_"&amp;$E34,'Turkus Index'!$A:$D,4,FALSE)),"NA",VLOOKUP("Hybrid HIPS"&amp;"_"&amp;K$4&amp;"_"&amp;$E34,'Turkus Index'!$A:$D,4,FALSE))</f>
        <v>145</v>
      </c>
      <c r="L34" s="37">
        <f>IF(ISERROR(VLOOKUP("Hybrid HIPS"&amp;"_"&amp;L$4&amp;"_"&amp;$E34,'Turkus Index'!$A:$D,4,FALSE)),"NA",VLOOKUP("Hybrid HIPS"&amp;"_"&amp;L$4&amp;"_"&amp;$E34,'Turkus Index'!$A:$D,4,FALSE))</f>
        <v>146</v>
      </c>
      <c r="M34" s="37">
        <f>IF(ISERROR(VLOOKUP("Hybrid HIPS"&amp;"_"&amp;M$4&amp;"_"&amp;$E34,'Turkus Index'!$A:$D,4,FALSE)),"NA",VLOOKUP("Hybrid HIPS"&amp;"_"&amp;M$4&amp;"_"&amp;$E34,'Turkus Index'!$A:$D,4,FALSE))</f>
        <v>147</v>
      </c>
      <c r="N34" s="37">
        <f>IF(ISERROR(VLOOKUP("Hybrid HIPS"&amp;"_"&amp;N$4&amp;"_"&amp;$E34,'Turkus Index'!$A:$D,4,FALSE)),"NA",VLOOKUP("Hybrid HIPS"&amp;"_"&amp;N$4&amp;"_"&amp;$E34,'Turkus Index'!$A:$D,4,FALSE))</f>
        <v>148</v>
      </c>
      <c r="O34" s="37">
        <f>IF(ISERROR(VLOOKUP("Hybrid HIPS"&amp;"_"&amp;O$4&amp;"_"&amp;$E34,'Turkus Index'!$A:$D,4,FALSE)),"NA",VLOOKUP("Hybrid HIPS"&amp;"_"&amp;O$4&amp;"_"&amp;$E34,'Turkus Index'!$A:$D,4,FALSE))</f>
        <v>149</v>
      </c>
      <c r="P34" s="37">
        <f>IF(ISERROR(VLOOKUP("Hybrid HIPS"&amp;"_"&amp;P$4&amp;"_"&amp;$E34,'Turkus Index'!$A:$D,4,FALSE)),"NA",VLOOKUP("Hybrid HIPS"&amp;"_"&amp;P$4&amp;"_"&amp;$E34,'Turkus Index'!$A:$D,4,FALSE))</f>
        <v>150</v>
      </c>
      <c r="Q34" s="37">
        <f>IF(ISERROR(VLOOKUP("Hybrid HIPS"&amp;"_"&amp;Q$4&amp;"_"&amp;$E34,'Turkus Index'!$A:$D,4,FALSE)),"NA",VLOOKUP("Hybrid HIPS"&amp;"_"&amp;Q$4&amp;"_"&amp;$E34,'Turkus Index'!$A:$D,4,FALSE))</f>
        <v>241</v>
      </c>
      <c r="R34" s="37">
        <f>IF(ISERROR(VLOOKUP("Hybrid HIPS"&amp;"_"&amp;R$4&amp;"_"&amp;$E34,'Turkus Index'!$A:$D,4,FALSE)),"NA",VLOOKUP("Hybrid HIPS"&amp;"_"&amp;R$4&amp;"_"&amp;$E34,'Turkus Index'!$A:$D,4,FALSE))</f>
        <v>242</v>
      </c>
      <c r="S34" s="37">
        <f>IF(ISERROR(VLOOKUP("Hybrid HIPS"&amp;"_"&amp;S$4&amp;"_"&amp;$E34,'Turkus Index'!$A:$D,4,FALSE)),"NA",VLOOKUP("Hybrid HIPS"&amp;"_"&amp;S$4&amp;"_"&amp;$E34,'Turkus Index'!$A:$D,4,FALSE))</f>
        <v>243</v>
      </c>
      <c r="T34" s="37">
        <f>IF(ISERROR(VLOOKUP("Hybrid HIPS"&amp;"_"&amp;T$4&amp;"_"&amp;$E34,'Turkus Index'!$A:$D,4,FALSE)),"NA",VLOOKUP("Hybrid HIPS"&amp;"_"&amp;T$4&amp;"_"&amp;$E34,'Turkus Index'!$A:$D,4,FALSE))</f>
        <v>244</v>
      </c>
      <c r="U34" s="37">
        <f>IF(ISERROR(VLOOKUP("Hybrid HIPS"&amp;"_"&amp;U$4&amp;"_"&amp;$E34,'Turkus Index'!$A:$D,4,FALSE)),"NA",VLOOKUP("Hybrid HIPS"&amp;"_"&amp;U$4&amp;"_"&amp;$E34,'Turkus Index'!$A:$D,4,FALSE))</f>
        <v>245</v>
      </c>
      <c r="V34" s="37">
        <f>IF(ISERROR(VLOOKUP("Hybrid HIPS"&amp;"_"&amp;V$4&amp;"_"&amp;$E34,'Turkus Index'!$A:$D,4,FALSE)),"NA",VLOOKUP("Hybrid HIPS"&amp;"_"&amp;V$4&amp;"_"&amp;$E34,'Turkus Index'!$A:$D,4,FALSE))</f>
        <v>246</v>
      </c>
      <c r="W34" s="37">
        <f>IF(ISERROR(VLOOKUP("Hybrid HIPS"&amp;"_"&amp;W$4&amp;"_"&amp;$E34,'Turkus Index'!$A:$D,4,FALSE)),"NA",VLOOKUP("Hybrid HIPS"&amp;"_"&amp;W$4&amp;"_"&amp;$E34,'Turkus Index'!$A:$D,4,FALSE))</f>
        <v>247</v>
      </c>
      <c r="X34" s="38">
        <f>IF(ISERROR(VLOOKUP("Hybrid HIPS"&amp;"_"&amp;X$4&amp;"_"&amp;$E34,'Turkus Index'!$A:$D,4,FALSE)),"NA",VLOOKUP("Hybrid HIPS"&amp;"_"&amp;X$4&amp;"_"&amp;$E34,'Turkus Index'!$A:$D,4,FALSE))</f>
        <v>248</v>
      </c>
      <c r="Y34" s="39">
        <f>IF(ISERROR(VLOOKUP("Hybrid HIPS"&amp;"_"&amp;Y$4&amp;"_"&amp;$E34,'Turkus Index'!$A:$D,4,FALSE)),"NA",VLOOKUP("Hybrid HIPS"&amp;"_"&amp;Y$4&amp;"_"&amp;$E34,'Turkus Index'!$A:$D,4,FALSE))</f>
        <v>249</v>
      </c>
      <c r="Z34" s="40">
        <f>IF(ISERROR(VLOOKUP("Hybrid HIPS"&amp;"_"&amp;Z$4&amp;"_"&amp;$E34,'Turkus Index'!$A:$D,4,FALSE)),"NA",VLOOKUP("Hybrid HIPS"&amp;"_"&amp;Z$4&amp;"_"&amp;$E34,'Turkus Index'!$A:$D,4,FALSE))</f>
        <v>250</v>
      </c>
      <c r="AA34" s="2">
        <v>13</v>
      </c>
      <c r="AB34" s="2"/>
      <c r="AC34"/>
      <c r="AD34"/>
      <c r="AE34"/>
      <c r="AH34">
        <v>56</v>
      </c>
      <c r="AI34" s="69" t="s">
        <v>545</v>
      </c>
      <c r="AJ34" s="69"/>
      <c r="AK34" s="139">
        <v>340</v>
      </c>
      <c r="AL34" s="140"/>
      <c r="AM34" s="139">
        <v>339</v>
      </c>
      <c r="AN34" s="140"/>
      <c r="AO34" s="139">
        <v>338</v>
      </c>
      <c r="AP34" s="140"/>
      <c r="AQ34" s="139">
        <v>337</v>
      </c>
      <c r="AR34" s="140"/>
      <c r="AS34" s="139">
        <v>336</v>
      </c>
      <c r="AT34" s="140"/>
      <c r="AU34" s="139">
        <v>335</v>
      </c>
      <c r="AV34" s="140"/>
      <c r="AW34" s="139">
        <v>334</v>
      </c>
      <c r="AX34" s="140"/>
      <c r="AY34" s="139">
        <v>333</v>
      </c>
      <c r="AZ34" s="140"/>
      <c r="BA34" s="139">
        <v>332</v>
      </c>
      <c r="BB34" s="140"/>
      <c r="BC34" s="139">
        <v>331</v>
      </c>
      <c r="BD34" s="140"/>
      <c r="BE34" s="69" t="s">
        <v>545</v>
      </c>
      <c r="BF34" s="69"/>
      <c r="BG34"/>
      <c r="BH34"/>
      <c r="BI34"/>
      <c r="BJ34"/>
      <c r="BK34"/>
      <c r="BL34"/>
      <c r="BM34"/>
      <c r="BN34"/>
      <c r="BO34"/>
      <c r="BP34"/>
      <c r="BQ34"/>
      <c r="BR34"/>
      <c r="BS34"/>
      <c r="BT34" s="2"/>
      <c r="BU34" s="2">
        <v>13</v>
      </c>
      <c r="BV34" s="14" t="str">
        <f>IF(ISERROR(VLOOKUP("Hybrid HIPS"&amp;"_"&amp;BV$4&amp;"_"&amp;$E34,'Turkus Index'!$A:$D,4,FALSE)),"NA",VLOOKUP("Hybrid HIPS"&amp;"_"&amp;BV$4&amp;"_"&amp;$E34,'Turkus Index'!$A:$D,4,FALSE))</f>
        <v>NA</v>
      </c>
      <c r="BW34" s="14" t="str">
        <f t="shared" si="252"/>
        <v>2_13</v>
      </c>
      <c r="BX34" s="14" t="str">
        <f t="shared" si="252"/>
        <v>3_13</v>
      </c>
      <c r="BY34" s="14" t="str">
        <f t="shared" si="252"/>
        <v>4_13</v>
      </c>
      <c r="BZ34" s="14" t="str">
        <f t="shared" si="252"/>
        <v>5_13</v>
      </c>
      <c r="CA34" s="14" t="str">
        <f t="shared" si="252"/>
        <v>6_13</v>
      </c>
      <c r="CB34" s="14" t="str">
        <f t="shared" si="252"/>
        <v>7_13</v>
      </c>
      <c r="CC34" s="14" t="str">
        <f t="shared" si="252"/>
        <v>8_13</v>
      </c>
      <c r="CD34" s="14" t="str">
        <f t="shared" si="252"/>
        <v>9_13</v>
      </c>
      <c r="CE34" s="14" t="str">
        <f t="shared" si="252"/>
        <v>10_13</v>
      </c>
      <c r="CF34" s="14" t="str">
        <f t="shared" si="252"/>
        <v>11_13</v>
      </c>
      <c r="CG34" s="14" t="str">
        <f t="shared" si="252"/>
        <v>12_13</v>
      </c>
      <c r="CH34" s="14" t="str">
        <f t="shared" si="252"/>
        <v>13_13</v>
      </c>
      <c r="CI34" s="14" t="str">
        <f t="shared" si="252"/>
        <v>14_13</v>
      </c>
      <c r="CJ34" s="14" t="str">
        <f t="shared" si="252"/>
        <v>15_13</v>
      </c>
      <c r="CK34" s="14" t="str">
        <f t="shared" si="252"/>
        <v>16_13</v>
      </c>
      <c r="CL34" s="14" t="str">
        <f t="shared" si="252"/>
        <v>17_13</v>
      </c>
      <c r="CM34" s="14" t="str">
        <f t="shared" si="253"/>
        <v>18_13</v>
      </c>
      <c r="CN34" s="14" t="str">
        <f t="shared" si="253"/>
        <v>19_13</v>
      </c>
      <c r="CO34" s="14" t="str">
        <f t="shared" si="162"/>
        <v>20_13</v>
      </c>
      <c r="CP34" s="14" t="str">
        <f t="shared" si="162"/>
        <v>21_13</v>
      </c>
      <c r="CQ34" s="2">
        <v>13</v>
      </c>
      <c r="CR34" s="2"/>
      <c r="CS34"/>
      <c r="CT34"/>
      <c r="CU34"/>
      <c r="CX34">
        <v>56</v>
      </c>
      <c r="CY34" s="69" t="s">
        <v>545</v>
      </c>
      <c r="CZ34" s="69"/>
      <c r="DA34" s="136" t="str">
        <f t="shared" si="30"/>
        <v>2_56</v>
      </c>
      <c r="DB34" s="137"/>
      <c r="DC34" s="136" t="str">
        <f t="shared" si="183"/>
        <v>3_56</v>
      </c>
      <c r="DD34" s="137"/>
      <c r="DE34" s="136" t="str">
        <f t="shared" si="184"/>
        <v>4_56</v>
      </c>
      <c r="DF34" s="137"/>
      <c r="DG34" s="136" t="str">
        <f t="shared" si="185"/>
        <v>5_56</v>
      </c>
      <c r="DH34" s="137"/>
      <c r="DI34" s="136" t="str">
        <f t="shared" si="186"/>
        <v>6_56</v>
      </c>
      <c r="DJ34" s="137"/>
      <c r="DK34" s="136" t="str">
        <f t="shared" si="187"/>
        <v>7_56</v>
      </c>
      <c r="DL34" s="137"/>
      <c r="DM34" s="136" t="str">
        <f t="shared" si="188"/>
        <v>8_56</v>
      </c>
      <c r="DN34" s="137"/>
      <c r="DO34" s="136" t="str">
        <f t="shared" si="189"/>
        <v>9_56</v>
      </c>
      <c r="DP34" s="137"/>
      <c r="DQ34" s="136" t="str">
        <f t="shared" si="190"/>
        <v>10_56</v>
      </c>
      <c r="DR34" s="137"/>
      <c r="DS34" s="136" t="str">
        <f t="shared" si="191"/>
        <v>11_56</v>
      </c>
      <c r="DT34" s="137"/>
      <c r="DY34" s="2"/>
      <c r="DZ34" s="2">
        <v>13</v>
      </c>
      <c r="EA34" s="14" t="str">
        <f>IF(BV34="NA","",VLOOKUP(BV34,'[1]Missouri Vall Determining Order'!$V:$Z,6,FALSE))</f>
        <v/>
      </c>
      <c r="EB34" s="14">
        <v>5</v>
      </c>
      <c r="EC34" s="14">
        <v>5</v>
      </c>
      <c r="ED34" s="14">
        <v>5</v>
      </c>
      <c r="EE34" s="14">
        <v>5</v>
      </c>
      <c r="EF34" s="14">
        <v>5</v>
      </c>
      <c r="EG34" s="14">
        <v>5</v>
      </c>
      <c r="EH34" s="14">
        <v>5</v>
      </c>
      <c r="EI34" s="14">
        <v>5</v>
      </c>
      <c r="EJ34" s="14">
        <v>5</v>
      </c>
      <c r="EK34" s="14">
        <v>5</v>
      </c>
      <c r="EL34" s="14">
        <v>5</v>
      </c>
      <c r="EM34" s="14">
        <v>5</v>
      </c>
      <c r="EN34" s="14">
        <v>5</v>
      </c>
      <c r="EO34" s="14">
        <v>5</v>
      </c>
      <c r="EP34" s="14">
        <v>5</v>
      </c>
      <c r="EQ34" s="14">
        <v>5</v>
      </c>
      <c r="ER34" s="14">
        <v>5</v>
      </c>
      <c r="ES34" s="14">
        <v>5</v>
      </c>
      <c r="ET34" s="14">
        <v>5</v>
      </c>
      <c r="EU34" s="14">
        <v>5</v>
      </c>
      <c r="EV34" s="2">
        <v>13</v>
      </c>
      <c r="EW34" s="2"/>
      <c r="EX34"/>
      <c r="EY34"/>
      <c r="EZ34" s="2"/>
      <c r="FA34" s="2">
        <v>13</v>
      </c>
      <c r="FB34" s="14" t="s">
        <v>629</v>
      </c>
      <c r="FC34" s="14">
        <v>1</v>
      </c>
      <c r="FD34" s="14">
        <f t="shared" si="254"/>
        <v>2</v>
      </c>
      <c r="FE34" s="14">
        <f t="shared" si="255"/>
        <v>3</v>
      </c>
      <c r="FF34" s="14">
        <f t="shared" si="255"/>
        <v>4</v>
      </c>
      <c r="FG34" s="14">
        <f t="shared" si="255"/>
        <v>5</v>
      </c>
      <c r="FH34" s="14">
        <f t="shared" si="255"/>
        <v>6</v>
      </c>
      <c r="FI34" s="14">
        <f t="shared" si="255"/>
        <v>7</v>
      </c>
      <c r="FJ34" s="14">
        <f t="shared" si="255"/>
        <v>8</v>
      </c>
      <c r="FK34" s="14">
        <f t="shared" si="255"/>
        <v>9</v>
      </c>
      <c r="FL34" s="14">
        <f t="shared" si="255"/>
        <v>10</v>
      </c>
      <c r="FM34" s="14">
        <f t="shared" si="255"/>
        <v>11</v>
      </c>
      <c r="FN34" s="14">
        <f t="shared" si="255"/>
        <v>12</v>
      </c>
      <c r="FO34" s="14">
        <f t="shared" si="255"/>
        <v>13</v>
      </c>
      <c r="FP34" s="14">
        <f t="shared" si="255"/>
        <v>14</v>
      </c>
      <c r="FQ34" s="14">
        <f t="shared" si="255"/>
        <v>15</v>
      </c>
      <c r="FR34" s="14">
        <f t="shared" si="255"/>
        <v>16</v>
      </c>
      <c r="FS34" s="14">
        <f t="shared" si="255"/>
        <v>17</v>
      </c>
      <c r="FT34" s="14">
        <f t="shared" si="255"/>
        <v>18</v>
      </c>
      <c r="FU34" s="14">
        <f t="shared" si="255"/>
        <v>19</v>
      </c>
      <c r="FV34" s="14">
        <f t="shared" si="255"/>
        <v>20</v>
      </c>
      <c r="FW34" s="2">
        <v>13</v>
      </c>
      <c r="FX34" s="2"/>
      <c r="FY34"/>
      <c r="GB34">
        <v>56</v>
      </c>
      <c r="GC34" s="69" t="s">
        <v>545</v>
      </c>
      <c r="GD34" s="69"/>
      <c r="GE34" s="136">
        <v>22</v>
      </c>
      <c r="GF34" s="137"/>
      <c r="GG34" s="136">
        <f t="shared" si="11"/>
        <v>23</v>
      </c>
      <c r="GH34" s="137"/>
      <c r="GI34" s="136">
        <f t="shared" si="12"/>
        <v>24</v>
      </c>
      <c r="GJ34" s="137"/>
      <c r="GK34" s="136">
        <f t="shared" si="13"/>
        <v>25</v>
      </c>
      <c r="GL34" s="137"/>
      <c r="GM34" s="136">
        <f t="shared" si="14"/>
        <v>26</v>
      </c>
      <c r="GN34" s="137"/>
      <c r="GO34" s="136">
        <f t="shared" si="15"/>
        <v>27</v>
      </c>
      <c r="GP34" s="137"/>
      <c r="GQ34" s="136">
        <f t="shared" si="16"/>
        <v>28</v>
      </c>
      <c r="GR34" s="137"/>
      <c r="GS34" s="136">
        <f t="shared" si="17"/>
        <v>29</v>
      </c>
      <c r="GT34" s="137"/>
      <c r="GU34" s="136">
        <f t="shared" si="18"/>
        <v>30</v>
      </c>
      <c r="GV34" s="137"/>
      <c r="GW34" s="136">
        <f t="shared" si="19"/>
        <v>31</v>
      </c>
      <c r="GX34" s="137"/>
      <c r="HF34">
        <v>56</v>
      </c>
      <c r="HG34" s="69" t="s">
        <v>545</v>
      </c>
      <c r="HH34" s="69"/>
      <c r="HI34" s="136">
        <v>54</v>
      </c>
      <c r="HJ34" s="137"/>
      <c r="HK34" s="136">
        <v>54</v>
      </c>
      <c r="HL34" s="137"/>
      <c r="HM34" s="136">
        <v>54</v>
      </c>
      <c r="HN34" s="137"/>
      <c r="HO34" s="136">
        <v>54</v>
      </c>
      <c r="HP34" s="137"/>
      <c r="HQ34" s="136">
        <v>54</v>
      </c>
      <c r="HR34" s="137"/>
      <c r="HS34" s="136">
        <v>54</v>
      </c>
      <c r="HT34" s="137"/>
      <c r="HU34" s="136">
        <v>54</v>
      </c>
      <c r="HV34" s="137"/>
      <c r="HW34" s="136">
        <v>54</v>
      </c>
      <c r="HX34" s="137"/>
      <c r="HY34" s="136">
        <v>54</v>
      </c>
      <c r="HZ34" s="137"/>
      <c r="IA34" s="136">
        <v>54</v>
      </c>
      <c r="IB34" s="137"/>
      <c r="IC34" t="str">
        <f t="shared" si="31"/>
        <v>Same</v>
      </c>
      <c r="IJ34" s="2"/>
      <c r="IK34" s="2">
        <v>13</v>
      </c>
      <c r="IL34" s="14" t="str">
        <f>IF(ISERROR(VLOOKUP("Hybrid HIPS_"&amp;IL$4&amp;"_"&amp;$IK34,'Turkus Index'!$A:$D,4,FALSE)),"",VLOOKUP("Hybrid HIPS_"&amp;IL$4&amp;"_"&amp;$IK34,'Turkus Index'!$A:$D,4,FALSE))</f>
        <v/>
      </c>
      <c r="IM34" s="14">
        <f>IF(ISERROR(VLOOKUP("Hybrid HIPS_"&amp;IM$4&amp;"_"&amp;$IK34,'Turkus Index'!$A:$D,4,FALSE)),"",VLOOKUP("Hybrid HIPS_"&amp;IM$4&amp;"_"&amp;$IK34,'Turkus Index'!$A:$D,4,FALSE))</f>
        <v>141</v>
      </c>
      <c r="IN34" s="14">
        <f>IF(ISERROR(VLOOKUP("Hybrid HIPS_"&amp;IN$4&amp;"_"&amp;$IK34,'Turkus Index'!$A:$D,4,FALSE)),"",VLOOKUP("Hybrid HIPS_"&amp;IN$4&amp;"_"&amp;$IK34,'Turkus Index'!$A:$D,4,FALSE))</f>
        <v>142</v>
      </c>
      <c r="IO34" s="14">
        <f>IF(ISERROR(VLOOKUP("Hybrid HIPS_"&amp;IO$4&amp;"_"&amp;$IK34,'Turkus Index'!$A:$D,4,FALSE)),"",VLOOKUP("Hybrid HIPS_"&amp;IO$4&amp;"_"&amp;$IK34,'Turkus Index'!$A:$D,4,FALSE))</f>
        <v>143</v>
      </c>
      <c r="IP34" s="14">
        <f>IF(ISERROR(VLOOKUP("Hybrid HIPS_"&amp;IP$4&amp;"_"&amp;$IK34,'Turkus Index'!$A:$D,4,FALSE)),"",VLOOKUP("Hybrid HIPS_"&amp;IP$4&amp;"_"&amp;$IK34,'Turkus Index'!$A:$D,4,FALSE))</f>
        <v>144</v>
      </c>
      <c r="IQ34" s="14">
        <f>IF(ISERROR(VLOOKUP("Hybrid HIPS_"&amp;IQ$4&amp;"_"&amp;$IK34,'Turkus Index'!$A:$D,4,FALSE)),"",VLOOKUP("Hybrid HIPS_"&amp;IQ$4&amp;"_"&amp;$IK34,'Turkus Index'!$A:$D,4,FALSE))</f>
        <v>145</v>
      </c>
      <c r="IR34" s="14">
        <f>IF(ISERROR(VLOOKUP("Hybrid HIPS_"&amp;IR$4&amp;"_"&amp;$IK34,'Turkus Index'!$A:$D,4,FALSE)),"",VLOOKUP("Hybrid HIPS_"&amp;IR$4&amp;"_"&amp;$IK34,'Turkus Index'!$A:$D,4,FALSE))</f>
        <v>146</v>
      </c>
      <c r="IS34" s="14">
        <f>IF(ISERROR(VLOOKUP("Hybrid HIPS_"&amp;IS$4&amp;"_"&amp;$IK34,'Turkus Index'!$A:$D,4,FALSE)),"",VLOOKUP("Hybrid HIPS_"&amp;IS$4&amp;"_"&amp;$IK34,'Turkus Index'!$A:$D,4,FALSE))</f>
        <v>147</v>
      </c>
      <c r="IT34" s="14">
        <f>IF(ISERROR(VLOOKUP("Hybrid HIPS_"&amp;IT$4&amp;"_"&amp;$IK34,'Turkus Index'!$A:$D,4,FALSE)),"",VLOOKUP("Hybrid HIPS_"&amp;IT$4&amp;"_"&amp;$IK34,'Turkus Index'!$A:$D,4,FALSE))</f>
        <v>148</v>
      </c>
      <c r="IU34" s="14">
        <f>IF(ISERROR(VLOOKUP("Hybrid HIPS_"&amp;IU$4&amp;"_"&amp;$IK34,'Turkus Index'!$A:$D,4,FALSE)),"",VLOOKUP("Hybrid HIPS_"&amp;IU$4&amp;"_"&amp;$IK34,'Turkus Index'!$A:$D,4,FALSE))</f>
        <v>149</v>
      </c>
      <c r="IV34" s="14">
        <f>IF(ISERROR(VLOOKUP("Hybrid HIPS_"&amp;IV$4&amp;"_"&amp;$IK34,'Turkus Index'!$A:$D,4,FALSE)),"",VLOOKUP("Hybrid HIPS_"&amp;IV$4&amp;"_"&amp;$IK34,'Turkus Index'!$A:$D,4,FALSE))</f>
        <v>150</v>
      </c>
      <c r="IW34" s="14">
        <f>IF(ISERROR(VLOOKUP("Hybrid HIPS_"&amp;IW$4&amp;"_"&amp;$IK34,'Turkus Index'!$A:$D,4,FALSE)),"",VLOOKUP("Hybrid HIPS_"&amp;IW$4&amp;"_"&amp;$IK34,'Turkus Index'!$A:$D,4,FALSE))</f>
        <v>241</v>
      </c>
      <c r="IX34" s="14">
        <f>IF(ISERROR(VLOOKUP("Hybrid HIPS_"&amp;IX$4&amp;"_"&amp;$IK34,'Turkus Index'!$A:$D,4,FALSE)),"",VLOOKUP("Hybrid HIPS_"&amp;IX$4&amp;"_"&amp;$IK34,'Turkus Index'!$A:$D,4,FALSE))</f>
        <v>242</v>
      </c>
      <c r="IY34" s="14">
        <f>IF(ISERROR(VLOOKUP("Hybrid HIPS_"&amp;IY$4&amp;"_"&amp;$IK34,'Turkus Index'!$A:$D,4,FALSE)),"",VLOOKUP("Hybrid HIPS_"&amp;IY$4&amp;"_"&amp;$IK34,'Turkus Index'!$A:$D,4,FALSE))</f>
        <v>243</v>
      </c>
      <c r="IZ34" s="14">
        <f>IF(ISERROR(VLOOKUP("Hybrid HIPS_"&amp;IZ$4&amp;"_"&amp;$IK34,'Turkus Index'!$A:$D,4,FALSE)),"",VLOOKUP("Hybrid HIPS_"&amp;IZ$4&amp;"_"&amp;$IK34,'Turkus Index'!$A:$D,4,FALSE))</f>
        <v>244</v>
      </c>
      <c r="JA34" s="14">
        <f>IF(ISERROR(VLOOKUP("Hybrid HIPS_"&amp;JA$4&amp;"_"&amp;$IK34,'Turkus Index'!$A:$D,4,FALSE)),"",VLOOKUP("Hybrid HIPS_"&amp;JA$4&amp;"_"&amp;$IK34,'Turkus Index'!$A:$D,4,FALSE))</f>
        <v>245</v>
      </c>
      <c r="JB34" s="14">
        <f>IF(ISERROR(VLOOKUP("Hybrid HIPS_"&amp;JB$4&amp;"_"&amp;$IK34,'Turkus Index'!$A:$D,4,FALSE)),"",VLOOKUP("Hybrid HIPS_"&amp;JB$4&amp;"_"&amp;$IK34,'Turkus Index'!$A:$D,4,FALSE))</f>
        <v>246</v>
      </c>
      <c r="JC34" s="14">
        <f>IF(ISERROR(VLOOKUP("Hybrid HIPS_"&amp;JC$4&amp;"_"&amp;$IK34,'Turkus Index'!$A:$D,4,FALSE)),"",VLOOKUP("Hybrid HIPS_"&amp;JC$4&amp;"_"&amp;$IK34,'Turkus Index'!$A:$D,4,FALSE))</f>
        <v>247</v>
      </c>
      <c r="JD34" s="14">
        <f>IF(ISERROR(VLOOKUP("Hybrid HIPS_"&amp;JD$4&amp;"_"&amp;$IK34,'Turkus Index'!$A:$D,4,FALSE)),"",VLOOKUP("Hybrid HIPS_"&amp;JD$4&amp;"_"&amp;$IK34,'Turkus Index'!$A:$D,4,FALSE))</f>
        <v>248</v>
      </c>
      <c r="JE34" s="14">
        <f>IF(ISERROR(VLOOKUP("Hybrid HIPS_"&amp;JE$4&amp;"_"&amp;$IK34,'Turkus Index'!$A:$D,4,FALSE)),"",VLOOKUP("Hybrid HIPS_"&amp;JE$4&amp;"_"&amp;$IK34,'Turkus Index'!$A:$D,4,FALSE))</f>
        <v>249</v>
      </c>
      <c r="JF34" s="14">
        <f>IF(ISERROR(VLOOKUP("Hybrid HIPS_"&amp;JF$4&amp;"_"&amp;$IK34,'Turkus Index'!$A:$D,4,FALSE)),"",VLOOKUP("Hybrid HIPS_"&amp;JF$4&amp;"_"&amp;$IK34,'Turkus Index'!$A:$D,4,FALSE))</f>
        <v>250</v>
      </c>
      <c r="JG34" s="2">
        <v>13</v>
      </c>
      <c r="JH34" s="2"/>
      <c r="JI34"/>
      <c r="JL34">
        <v>56</v>
      </c>
      <c r="JM34" s="69" t="s">
        <v>545</v>
      </c>
      <c r="JN34" s="69"/>
      <c r="JO34" s="136">
        <f>IF(ISERROR(VLOOKUP("Inbred HIPS_"&amp;JO$4&amp;"_"&amp;$JL34,'Turkus Index'!$A:$D,4,FALSE)),"",VLOOKUP("inbred HIPS_"&amp;JO$4&amp;"_"&amp;$JL34,'Turkus Index'!$A:$D,4,FALSE))</f>
        <v>340</v>
      </c>
      <c r="JP34" s="137"/>
      <c r="JQ34" s="136">
        <f>IF(ISERROR(VLOOKUP("Inbred HIPS_"&amp;JQ$4&amp;"_"&amp;$JL34,'Turkus Index'!$A:$D,4,FALSE)),"",VLOOKUP("inbred HIPS_"&amp;JQ$4&amp;"_"&amp;$JL34,'Turkus Index'!$A:$D,4,FALSE))</f>
        <v>339</v>
      </c>
      <c r="JR34" s="137"/>
      <c r="JS34" s="136">
        <f>IF(ISERROR(VLOOKUP("Inbred HIPS_"&amp;JS$4&amp;"_"&amp;$JL34,'Turkus Index'!$A:$D,4,FALSE)),"",VLOOKUP("inbred HIPS_"&amp;JS$4&amp;"_"&amp;$JL34,'Turkus Index'!$A:$D,4,FALSE))</f>
        <v>338</v>
      </c>
      <c r="JT34" s="137"/>
      <c r="JU34" s="136">
        <f>IF(ISERROR(VLOOKUP("Inbred HIPS_"&amp;JU$4&amp;"_"&amp;$JL34,'Turkus Index'!$A:$D,4,FALSE)),"",VLOOKUP("inbred HIPS_"&amp;JU$4&amp;"_"&amp;$JL34,'Turkus Index'!$A:$D,4,FALSE))</f>
        <v>337</v>
      </c>
      <c r="JV34" s="137"/>
      <c r="JW34" s="136">
        <f>IF(ISERROR(VLOOKUP("Inbred HIPS_"&amp;JW$4&amp;"_"&amp;$JL34,'Turkus Index'!$A:$D,4,FALSE)),"",VLOOKUP("inbred HIPS_"&amp;JW$4&amp;"_"&amp;$JL34,'Turkus Index'!$A:$D,4,FALSE))</f>
        <v>336</v>
      </c>
      <c r="JX34" s="137"/>
      <c r="JY34" s="136">
        <f>IF(ISERROR(VLOOKUP("Inbred HIPS_"&amp;JY$4&amp;"_"&amp;$JL34,'Turkus Index'!$A:$D,4,FALSE)),"",VLOOKUP("inbred HIPS_"&amp;JY$4&amp;"_"&amp;$JL34,'Turkus Index'!$A:$D,4,FALSE))</f>
        <v>335</v>
      </c>
      <c r="JZ34" s="137"/>
      <c r="KA34" s="136">
        <f>IF(ISERROR(VLOOKUP("Inbred HIPS_"&amp;KA$4&amp;"_"&amp;$JL34,'Turkus Index'!$A:$D,4,FALSE)),"",VLOOKUP("inbred HIPS_"&amp;KA$4&amp;"_"&amp;$JL34,'Turkus Index'!$A:$D,4,FALSE))</f>
        <v>334</v>
      </c>
      <c r="KB34" s="137"/>
      <c r="KC34" s="136">
        <f>IF(ISERROR(VLOOKUP("Inbred HIPS_"&amp;KC$4&amp;"_"&amp;$JL34,'Turkus Index'!$A:$D,4,FALSE)),"",VLOOKUP("inbred HIPS_"&amp;KC$4&amp;"_"&amp;$JL34,'Turkus Index'!$A:$D,4,FALSE))</f>
        <v>333</v>
      </c>
      <c r="KD34" s="137"/>
      <c r="KE34" s="136">
        <f>IF(ISERROR(VLOOKUP("Inbred HIPS_"&amp;KE$4&amp;"_"&amp;$JL34,'Turkus Index'!$A:$D,4,FALSE)),"",VLOOKUP("inbred HIPS_"&amp;KE$4&amp;"_"&amp;$JL34,'Turkus Index'!$A:$D,4,FALSE))</f>
        <v>332</v>
      </c>
      <c r="KF34" s="137"/>
      <c r="KG34" s="136">
        <f>IF(ISERROR(VLOOKUP("Inbred HIPS_"&amp;KG$4&amp;"_"&amp;$JL34,'Turkus Index'!$A:$D,4,FALSE)),"",VLOOKUP("inbred HIPS_"&amp;KG$4&amp;"_"&amp;$JL34,'Turkus Index'!$A:$D,4,FALSE))</f>
        <v>331</v>
      </c>
      <c r="KH34" s="137"/>
      <c r="KM34" s="2"/>
      <c r="KN34" s="2">
        <v>13</v>
      </c>
      <c r="KO34" s="14" t="str">
        <f>IF(ISERROR(VLOOKUP("Hybrid HIPS_"&amp;KO$4&amp;"_"&amp;$KN34,'[1]Missouri Valley Hybrid HIPS'!$A:$P,15,FALSE)),"",VLOOKUP("Hybrid HIPS_"&amp;KO$4&amp;"_"&amp;$KN34,'[1]Missouri Valley Hybrid HIPS'!$A:$P,15,FALSE))</f>
        <v/>
      </c>
      <c r="KP34" s="14">
        <f>IF(ISERROR(VLOOKUP("Hybrid HIPS_"&amp;KP$4&amp;"_"&amp;$KN34,'[1]Missouri Valley Hybrid HIPS'!$A:$P,15,FALSE)),"",VLOOKUP("Hybrid HIPS_"&amp;KP$4&amp;"_"&amp;$KN34,'[1]Missouri Valley Hybrid HIPS'!$A:$P,15,FALSE))</f>
        <v>1743689</v>
      </c>
      <c r="KQ34" s="14">
        <f>IF(ISERROR(VLOOKUP("Hybrid HIPS_"&amp;KQ$4&amp;"_"&amp;$KN34,'[1]Missouri Valley Hybrid HIPS'!$A:$P,15,FALSE)),"",VLOOKUP("Hybrid HIPS_"&amp;KQ$4&amp;"_"&amp;$KN34,'[1]Missouri Valley Hybrid HIPS'!$A:$P,15,FALSE))</f>
        <v>1744041</v>
      </c>
      <c r="KR34" s="14">
        <f>IF(ISERROR(VLOOKUP("Hybrid HIPS_"&amp;KR$4&amp;"_"&amp;$KN34,'[1]Missouri Valley Hybrid HIPS'!$A:$P,15,FALSE)),"",VLOOKUP("Hybrid HIPS_"&amp;KR$4&amp;"_"&amp;$KN34,'[1]Missouri Valley Hybrid HIPS'!$A:$P,15,FALSE))</f>
        <v>1744019</v>
      </c>
      <c r="KS34" s="14">
        <f>IF(ISERROR(VLOOKUP("Hybrid HIPS_"&amp;KS$4&amp;"_"&amp;$KN34,'[1]Missouri Valley Hybrid HIPS'!$A:$P,15,FALSE)),"",VLOOKUP("Hybrid HIPS_"&amp;KS$4&amp;"_"&amp;$KN34,'[1]Missouri Valley Hybrid HIPS'!$A:$P,15,FALSE))</f>
        <v>1744010</v>
      </c>
      <c r="KT34" s="14">
        <f>IF(ISERROR(VLOOKUP("Hybrid HIPS_"&amp;KT$4&amp;"_"&amp;$KN34,'[1]Missouri Valley Hybrid HIPS'!$A:$P,15,FALSE)),"",VLOOKUP("Hybrid HIPS_"&amp;KT$4&amp;"_"&amp;$KN34,'[1]Missouri Valley Hybrid HIPS'!$A:$P,15,FALSE))</f>
        <v>1744011</v>
      </c>
      <c r="KU34" s="14">
        <f>IF(ISERROR(VLOOKUP("Hybrid HIPS_"&amp;KU$4&amp;"_"&amp;$KN34,'[1]Missouri Valley Hybrid HIPS'!$A:$P,15,FALSE)),"",VLOOKUP("Hybrid HIPS_"&amp;KU$4&amp;"_"&amp;$KN34,'[1]Missouri Valley Hybrid HIPS'!$A:$P,15,FALSE))</f>
        <v>1744012</v>
      </c>
      <c r="KV34" s="14">
        <f>IF(ISERROR(VLOOKUP("Hybrid HIPS_"&amp;KV$4&amp;"_"&amp;$KN34,'[1]Missouri Valley Hybrid HIPS'!$A:$P,15,FALSE)),"",VLOOKUP("Hybrid HIPS_"&amp;KV$4&amp;"_"&amp;$KN34,'[1]Missouri Valley Hybrid HIPS'!$A:$P,15,FALSE))</f>
        <v>1744026</v>
      </c>
      <c r="KW34" s="14">
        <f>IF(ISERROR(VLOOKUP("Hybrid HIPS_"&amp;KW$4&amp;"_"&amp;$KN34,'[1]Missouri Valley Hybrid HIPS'!$A:$P,15,FALSE)),"",VLOOKUP("Hybrid HIPS_"&amp;KW$4&amp;"_"&amp;$KN34,'[1]Missouri Valley Hybrid HIPS'!$A:$P,15,FALSE))</f>
        <v>1743695</v>
      </c>
      <c r="KX34" s="14">
        <f>IF(ISERROR(VLOOKUP("Hybrid HIPS_"&amp;KX$4&amp;"_"&amp;$KN34,'[1]Missouri Valley Hybrid HIPS'!$A:$P,15,FALSE)),"",VLOOKUP("Hybrid HIPS_"&amp;KX$4&amp;"_"&amp;$KN34,'[1]Missouri Valley Hybrid HIPS'!$A:$P,15,FALSE))</f>
        <v>1744031</v>
      </c>
      <c r="KY34" s="14">
        <f>IF(ISERROR(VLOOKUP("Hybrid HIPS_"&amp;KY$4&amp;"_"&amp;$KN34,'[1]Missouri Valley Hybrid HIPS'!$A:$P,15,FALSE)),"",VLOOKUP("Hybrid HIPS_"&amp;KY$4&amp;"_"&amp;$KN34,'[1]Missouri Valley Hybrid HIPS'!$A:$P,15,FALSE))</f>
        <v>1744042</v>
      </c>
      <c r="KZ34" s="14">
        <f>IF(ISERROR(VLOOKUP("Hybrid HIPS_"&amp;KZ$4&amp;"_"&amp;$KN34,'[1]Missouri Valley Hybrid HIPS'!$A:$P,15,FALSE)),"",VLOOKUP("Hybrid HIPS_"&amp;KZ$4&amp;"_"&amp;$KN34,'[1]Missouri Valley Hybrid HIPS'!$A:$P,15,FALSE))</f>
        <v>1744140</v>
      </c>
      <c r="LA34" s="14">
        <f>IF(ISERROR(VLOOKUP("Hybrid HIPS_"&amp;LA$4&amp;"_"&amp;$KN34,'[1]Missouri Valley Hybrid HIPS'!$A:$P,15,FALSE)),"",VLOOKUP("Hybrid HIPS_"&amp;LA$4&amp;"_"&amp;$KN34,'[1]Missouri Valley Hybrid HIPS'!$A:$P,15,FALSE))</f>
        <v>1744067</v>
      </c>
      <c r="LB34" s="14">
        <f>IF(ISERROR(VLOOKUP("Hybrid HIPS_"&amp;LB$4&amp;"_"&amp;$KN34,'[1]Missouri Valley Hybrid HIPS'!$A:$P,15,FALSE)),"",VLOOKUP("Hybrid HIPS_"&amp;LB$4&amp;"_"&amp;$KN34,'[1]Missouri Valley Hybrid HIPS'!$A:$P,15,FALSE))</f>
        <v>1744068</v>
      </c>
      <c r="LC34" s="14">
        <f>IF(ISERROR(VLOOKUP("Hybrid HIPS_"&amp;LC$4&amp;"_"&amp;$KN34,'[1]Missouri Valley Hybrid HIPS'!$A:$P,15,FALSE)),"",VLOOKUP("Hybrid HIPS_"&amp;LC$4&amp;"_"&amp;$KN34,'[1]Missouri Valley Hybrid HIPS'!$A:$P,15,FALSE))</f>
        <v>1744097</v>
      </c>
      <c r="LD34" s="14">
        <f>IF(ISERROR(VLOOKUP("Hybrid HIPS_"&amp;LD$4&amp;"_"&amp;$KN34,'[1]Missouri Valley Hybrid HIPS'!$A:$P,15,FALSE)),"",VLOOKUP("Hybrid HIPS_"&amp;LD$4&amp;"_"&amp;$KN34,'[1]Missouri Valley Hybrid HIPS'!$A:$P,15,FALSE))</f>
        <v>1744098</v>
      </c>
      <c r="LE34" s="14">
        <f>IF(ISERROR(VLOOKUP("Hybrid HIPS_"&amp;LE$4&amp;"_"&amp;$KN34,'[1]Missouri Valley Hybrid HIPS'!$A:$P,15,FALSE)),"",VLOOKUP("Hybrid HIPS_"&amp;LE$4&amp;"_"&amp;$KN34,'[1]Missouri Valley Hybrid HIPS'!$A:$P,15,FALSE))</f>
        <v>1744099</v>
      </c>
      <c r="LF34" s="14">
        <f>IF(ISERROR(VLOOKUP("Hybrid HIPS_"&amp;LF$4&amp;"_"&amp;$KN34,'[1]Missouri Valley Hybrid HIPS'!$A:$P,15,FALSE)),"",VLOOKUP("Hybrid HIPS_"&amp;LF$4&amp;"_"&amp;$KN34,'[1]Missouri Valley Hybrid HIPS'!$A:$P,15,FALSE))</f>
        <v>1744054</v>
      </c>
      <c r="LG34" s="14">
        <f>IF(ISERROR(VLOOKUP("Hybrid HIPS_"&amp;LG$4&amp;"_"&amp;$KN34,'[1]Missouri Valley Hybrid HIPS'!$A:$P,15,FALSE)),"",VLOOKUP("Hybrid HIPS_"&amp;LG$4&amp;"_"&amp;$KN34,'[1]Missouri Valley Hybrid HIPS'!$A:$P,15,FALSE))</f>
        <v>1744081</v>
      </c>
      <c r="LH34" s="14">
        <f>IF(ISERROR(VLOOKUP("Hybrid HIPS_"&amp;LH$4&amp;"_"&amp;$KN34,'[1]Missouri Valley Hybrid HIPS'!$A:$P,15,FALSE)),"",VLOOKUP("Hybrid HIPS_"&amp;LH$4&amp;"_"&amp;$KN34,'[1]Missouri Valley Hybrid HIPS'!$A:$P,15,FALSE))</f>
        <v>1744124</v>
      </c>
      <c r="LI34" s="14">
        <f>IF(ISERROR(VLOOKUP("Hybrid HIPS_"&amp;LI$4&amp;"_"&amp;$KN34,'[1]Missouri Valley Hybrid HIPS'!$A:$P,15,FALSE)),"",VLOOKUP("Hybrid HIPS_"&amp;LI$4&amp;"_"&amp;$KN34,'[1]Missouri Valley Hybrid HIPS'!$A:$P,15,FALSE))</f>
        <v>1744139</v>
      </c>
      <c r="LJ34" s="2">
        <v>13</v>
      </c>
      <c r="LK34" s="2"/>
      <c r="LL34"/>
      <c r="LO34">
        <v>56</v>
      </c>
      <c r="LP34" s="69"/>
      <c r="LQ34" s="69"/>
      <c r="LR34" s="136">
        <f>IF(ISERROR(VLOOKUP("Inbred HIPS_"&amp;LR$4&amp;"_"&amp;$LO34,'[1]Missouri Valley Inbred HIPS'!$A:$P,15,FALSE)),"",VLOOKUP("Inbred HIPS_"&amp;LR$4&amp;"_"&amp;$LO34,'[1]Missouri Valley Inbred HIPS'!$A:$P,15,FALSE))</f>
        <v>1729509</v>
      </c>
      <c r="LS34" s="137"/>
      <c r="LT34" s="136">
        <f>IF(ISERROR(VLOOKUP("Inbred HIPS_"&amp;LT$4&amp;"_"&amp;$LO34,'[1]Missouri Valley Inbred HIPS'!$A:$P,15,FALSE)),"",VLOOKUP("Inbred HIPS_"&amp;LT$4&amp;"_"&amp;$LO34,'[1]Missouri Valley Inbred HIPS'!$A:$P,15,FALSE))</f>
        <v>1729742</v>
      </c>
      <c r="LU34" s="137"/>
      <c r="LV34" s="136">
        <f>IF(ISERROR(VLOOKUP("Inbred HIPS_"&amp;LV$4&amp;"_"&amp;$LO34,'[1]Missouri Valley Inbred HIPS'!$A:$P,15,FALSE)),"",VLOOKUP("Inbred HIPS_"&amp;LV$4&amp;"_"&amp;$LO34,'[1]Missouri Valley Inbred HIPS'!$A:$P,15,FALSE))</f>
        <v>1729611</v>
      </c>
      <c r="LW34" s="137"/>
      <c r="LX34" s="136">
        <f>IF(ISERROR(VLOOKUP("Inbred HIPS_"&amp;LX$4&amp;"_"&amp;$LO34,'[1]Missouri Valley Inbred HIPS'!$A:$P,15,FALSE)),"",VLOOKUP("Inbred HIPS_"&amp;LX$4&amp;"_"&amp;$LO34,'[1]Missouri Valley Inbred HIPS'!$A:$P,15,FALSE))</f>
        <v>1729697</v>
      </c>
      <c r="LY34" s="137"/>
      <c r="LZ34" s="136">
        <f>IF(ISERROR(VLOOKUP("Inbred HIPS_"&amp;LZ$4&amp;"_"&amp;$LO34,'[1]Missouri Valley Inbred HIPS'!$A:$P,15,FALSE)),"",VLOOKUP("Inbred HIPS_"&amp;LZ$4&amp;"_"&amp;$LO34,'[1]Missouri Valley Inbred HIPS'!$A:$P,15,FALSE))</f>
        <v>1729531</v>
      </c>
      <c r="MA34" s="137"/>
      <c r="MB34" s="136">
        <f>IF(ISERROR(VLOOKUP("Inbred HIPS_"&amp;MB$4&amp;"_"&amp;$LO34,'[1]Missouri Valley Inbred HIPS'!$A:$P,15,FALSE)),"",VLOOKUP("Inbred HIPS_"&amp;MB$4&amp;"_"&amp;$LO34,'[1]Missouri Valley Inbred HIPS'!$A:$P,15,FALSE))</f>
        <v>1729704</v>
      </c>
      <c r="MC34" s="137"/>
      <c r="MD34" s="136">
        <f>IF(ISERROR(VLOOKUP("Inbred HIPS_"&amp;MD$4&amp;"_"&amp;$LO34,'[1]Missouri Valley Inbred HIPS'!$A:$P,15,FALSE)),"",VLOOKUP("Inbred HIPS_"&amp;MD$4&amp;"_"&amp;$LO34,'[1]Missouri Valley Inbred HIPS'!$A:$P,15,FALSE))</f>
        <v>1729420</v>
      </c>
      <c r="ME34" s="137"/>
      <c r="MF34" s="136">
        <f>IF(ISERROR(VLOOKUP("Inbred HIPS_"&amp;MF$4&amp;"_"&amp;$LO34,'[1]Missouri Valley Inbred HIPS'!$A:$P,15,FALSE)),"",VLOOKUP("Inbred HIPS_"&amp;MF$4&amp;"_"&amp;$LO34,'[1]Missouri Valley Inbred HIPS'!$A:$P,15,FALSE))</f>
        <v>1729417</v>
      </c>
      <c r="MG34" s="137"/>
      <c r="MH34" s="136">
        <f>IF(ISERROR(VLOOKUP("Inbred HIPS_"&amp;MH$4&amp;"_"&amp;$LO34,'[1]Missouri Valley Inbred HIPS'!$A:$P,15,FALSE)),"",VLOOKUP("Inbred HIPS_"&amp;MH$4&amp;"_"&amp;$LO34,'[1]Missouri Valley Inbred HIPS'!$A:$P,15,FALSE))</f>
        <v>1729769</v>
      </c>
      <c r="MI34" s="137"/>
      <c r="MJ34" s="136">
        <f>IF(ISERROR(VLOOKUP("Inbred HIPS_"&amp;MJ$4&amp;"_"&amp;$LO34,'[1]Missouri Valley Inbred HIPS'!$A:$P,15,FALSE)),"",VLOOKUP("Inbred HIPS_"&amp;MJ$4&amp;"_"&amp;$LO34,'[1]Missouri Valley Inbred HIPS'!$A:$P,15,FALSE))</f>
        <v>1729541</v>
      </c>
      <c r="MK34" s="137"/>
      <c r="MQ34" s="2"/>
      <c r="MR34" s="2">
        <v>13</v>
      </c>
      <c r="MS34" s="14" t="str">
        <f>IF(ISERROR(VLOOKUP("Hybrid HIPS_"&amp;MS$4&amp;"_"&amp;$KN34,'[1]Missouri Valley Hybrid HIPS'!$A:$P,15,FALSE)),"",VLOOKUP("Hybrid HIPS_"&amp;MS$4&amp;"_"&amp;$KN34,'[1]Missouri Valley Hybrid HIPS'!$A:$P,15,FALSE))</f>
        <v/>
      </c>
      <c r="MT34" s="14">
        <f t="shared" si="256"/>
        <v>5</v>
      </c>
      <c r="MU34" s="14">
        <f t="shared" si="257"/>
        <v>5</v>
      </c>
      <c r="MV34" s="14">
        <f t="shared" si="258"/>
        <v>5</v>
      </c>
      <c r="MW34" s="14">
        <f t="shared" si="259"/>
        <v>5</v>
      </c>
      <c r="MX34" s="14">
        <f t="shared" si="260"/>
        <v>5</v>
      </c>
      <c r="MY34" s="14">
        <f t="shared" si="261"/>
        <v>5</v>
      </c>
      <c r="MZ34" s="14">
        <f t="shared" si="262"/>
        <v>5</v>
      </c>
      <c r="NA34" s="14">
        <f t="shared" si="263"/>
        <v>5</v>
      </c>
      <c r="NB34" s="14">
        <f t="shared" si="264"/>
        <v>5</v>
      </c>
      <c r="NC34" s="14">
        <f t="shared" si="265"/>
        <v>5</v>
      </c>
      <c r="ND34" s="14">
        <f t="shared" si="266"/>
        <v>5</v>
      </c>
      <c r="NE34" s="14">
        <f t="shared" si="267"/>
        <v>5</v>
      </c>
      <c r="NF34" s="14">
        <f t="shared" si="268"/>
        <v>5</v>
      </c>
      <c r="NG34" s="14">
        <f t="shared" si="269"/>
        <v>5</v>
      </c>
      <c r="NH34" s="14">
        <f t="shared" si="270"/>
        <v>5</v>
      </c>
      <c r="NI34" s="14">
        <f t="shared" si="271"/>
        <v>5</v>
      </c>
      <c r="NJ34" s="14">
        <f t="shared" si="272"/>
        <v>5</v>
      </c>
      <c r="NK34" s="14">
        <f t="shared" si="273"/>
        <v>5</v>
      </c>
      <c r="NL34" s="14">
        <f t="shared" si="274"/>
        <v>5</v>
      </c>
      <c r="NM34" s="14">
        <f t="shared" si="274"/>
        <v>5</v>
      </c>
      <c r="NN34" s="2">
        <v>13</v>
      </c>
      <c r="NO34" s="2"/>
      <c r="NP34"/>
      <c r="NS34">
        <v>56</v>
      </c>
      <c r="NT34" s="69"/>
      <c r="NU34" s="69"/>
      <c r="NV34" s="136">
        <f t="shared" ref="NV34" si="315">NV36+1</f>
        <v>39</v>
      </c>
      <c r="NW34" s="137"/>
      <c r="NX34" s="136">
        <f t="shared" ref="NX34" si="316">NX36+1</f>
        <v>39</v>
      </c>
      <c r="NY34" s="137"/>
      <c r="NZ34" s="136">
        <f t="shared" ref="NZ34" si="317">NZ36+1</f>
        <v>39</v>
      </c>
      <c r="OA34" s="137"/>
      <c r="OB34" s="136">
        <f t="shared" ref="OB34" si="318">OB36+1</f>
        <v>39</v>
      </c>
      <c r="OC34" s="137"/>
      <c r="OD34" s="136">
        <f t="shared" ref="OD34" si="319">OD36+1</f>
        <v>39</v>
      </c>
      <c r="OE34" s="137"/>
      <c r="OF34" s="136">
        <f t="shared" ref="OF34" si="320">OF36+1</f>
        <v>39</v>
      </c>
      <c r="OG34" s="137"/>
      <c r="OH34" s="136">
        <f t="shared" ref="OH34" si="321">OH36+1</f>
        <v>39</v>
      </c>
      <c r="OI34" s="137"/>
      <c r="OJ34" s="136">
        <f t="shared" ref="OJ34" si="322">OJ36+1</f>
        <v>39</v>
      </c>
      <c r="OK34" s="137"/>
      <c r="OL34" s="136">
        <f t="shared" ref="OL34" si="323">OL36+1</f>
        <v>39</v>
      </c>
      <c r="OM34" s="137"/>
      <c r="ON34" s="136">
        <f t="shared" ref="ON34" si="324">ON36+1</f>
        <v>39</v>
      </c>
      <c r="OO34" s="137"/>
    </row>
    <row r="35" spans="4:405" ht="14.65" thickBot="1" x14ac:dyDescent="0.5">
      <c r="D35" s="2"/>
      <c r="E35" s="2">
        <v>12</v>
      </c>
      <c r="F35" s="19" t="str">
        <f>IF(ISERROR(VLOOKUP("Hybrid HIPS"&amp;"_"&amp;F$4&amp;"_"&amp;$E35,'Turkus Index'!$A:$D,4,FALSE)),"NA",VLOOKUP("Hybrid HIPS"&amp;"_"&amp;F$4&amp;"_"&amp;$E35,'Turkus Index'!$A:$D,4,FALSE))</f>
        <v>NA</v>
      </c>
      <c r="G35" s="41">
        <f>IF(ISERROR(VLOOKUP("Hybrid HIPS"&amp;"_"&amp;G$4&amp;"_"&amp;$E35,'Turkus Index'!$A:$D,4,FALSE)),"NA",VLOOKUP("Hybrid HIPS"&amp;"_"&amp;G$4&amp;"_"&amp;$E35,'Turkus Index'!$A:$D,4,FALSE))</f>
        <v>140</v>
      </c>
      <c r="H35" s="37">
        <f>IF(ISERROR(VLOOKUP("Hybrid HIPS"&amp;"_"&amp;H$4&amp;"_"&amp;$E35,'Turkus Index'!$A:$D,4,FALSE)),"NA",VLOOKUP("Hybrid HIPS"&amp;"_"&amp;H$4&amp;"_"&amp;$E35,'Turkus Index'!$A:$D,4,FALSE))</f>
        <v>139</v>
      </c>
      <c r="I35" s="37">
        <f>IF(ISERROR(VLOOKUP("Hybrid HIPS"&amp;"_"&amp;I$4&amp;"_"&amp;$E35,'Turkus Index'!$A:$D,4,FALSE)),"NA",VLOOKUP("Hybrid HIPS"&amp;"_"&amp;I$4&amp;"_"&amp;$E35,'Turkus Index'!$A:$D,4,FALSE))</f>
        <v>138</v>
      </c>
      <c r="J35" s="37">
        <f>IF(ISERROR(VLOOKUP("Hybrid HIPS"&amp;"_"&amp;J$4&amp;"_"&amp;$E35,'Turkus Index'!$A:$D,4,FALSE)),"NA",VLOOKUP("Hybrid HIPS"&amp;"_"&amp;J$4&amp;"_"&amp;$E35,'Turkus Index'!$A:$D,4,FALSE))</f>
        <v>137</v>
      </c>
      <c r="K35" s="37">
        <f>IF(ISERROR(VLOOKUP("Hybrid HIPS"&amp;"_"&amp;K$4&amp;"_"&amp;$E35,'Turkus Index'!$A:$D,4,FALSE)),"NA",VLOOKUP("Hybrid HIPS"&amp;"_"&amp;K$4&amp;"_"&amp;$E35,'Turkus Index'!$A:$D,4,FALSE))</f>
        <v>136</v>
      </c>
      <c r="L35" s="37">
        <f>IF(ISERROR(VLOOKUP("Hybrid HIPS"&amp;"_"&amp;L$4&amp;"_"&amp;$E35,'Turkus Index'!$A:$D,4,FALSE)),"NA",VLOOKUP("Hybrid HIPS"&amp;"_"&amp;L$4&amp;"_"&amp;$E35,'Turkus Index'!$A:$D,4,FALSE))</f>
        <v>135</v>
      </c>
      <c r="M35" s="37">
        <f>IF(ISERROR(VLOOKUP("Hybrid HIPS"&amp;"_"&amp;M$4&amp;"_"&amp;$E35,'Turkus Index'!$A:$D,4,FALSE)),"NA",VLOOKUP("Hybrid HIPS"&amp;"_"&amp;M$4&amp;"_"&amp;$E35,'Turkus Index'!$A:$D,4,FALSE))</f>
        <v>134</v>
      </c>
      <c r="N35" s="37">
        <f>IF(ISERROR(VLOOKUP("Hybrid HIPS"&amp;"_"&amp;N$4&amp;"_"&amp;$E35,'Turkus Index'!$A:$D,4,FALSE)),"NA",VLOOKUP("Hybrid HIPS"&amp;"_"&amp;N$4&amp;"_"&amp;$E35,'Turkus Index'!$A:$D,4,FALSE))</f>
        <v>133</v>
      </c>
      <c r="O35" s="37">
        <f>IF(ISERROR(VLOOKUP("Hybrid HIPS"&amp;"_"&amp;O$4&amp;"_"&amp;$E35,'Turkus Index'!$A:$D,4,FALSE)),"NA",VLOOKUP("Hybrid HIPS"&amp;"_"&amp;O$4&amp;"_"&amp;$E35,'Turkus Index'!$A:$D,4,FALSE))</f>
        <v>132</v>
      </c>
      <c r="P35" s="37">
        <f>IF(ISERROR(VLOOKUP("Hybrid HIPS"&amp;"_"&amp;P$4&amp;"_"&amp;$E35,'Turkus Index'!$A:$D,4,FALSE)),"NA",VLOOKUP("Hybrid HIPS"&amp;"_"&amp;P$4&amp;"_"&amp;$E35,'Turkus Index'!$A:$D,4,FALSE))</f>
        <v>131</v>
      </c>
      <c r="Q35" s="37">
        <f>IF(ISERROR(VLOOKUP("Hybrid HIPS"&amp;"_"&amp;Q$4&amp;"_"&amp;$E35,'Turkus Index'!$A:$D,4,FALSE)),"NA",VLOOKUP("Hybrid HIPS"&amp;"_"&amp;Q$4&amp;"_"&amp;$E35,'Turkus Index'!$A:$D,4,FALSE))</f>
        <v>240</v>
      </c>
      <c r="R35" s="37">
        <f>IF(ISERROR(VLOOKUP("Hybrid HIPS"&amp;"_"&amp;R$4&amp;"_"&amp;$E35,'Turkus Index'!$A:$D,4,FALSE)),"NA",VLOOKUP("Hybrid HIPS"&amp;"_"&amp;R$4&amp;"_"&amp;$E35,'Turkus Index'!$A:$D,4,FALSE))</f>
        <v>239</v>
      </c>
      <c r="S35" s="37">
        <f>IF(ISERROR(VLOOKUP("Hybrid HIPS"&amp;"_"&amp;S$4&amp;"_"&amp;$E35,'Turkus Index'!$A:$D,4,FALSE)),"NA",VLOOKUP("Hybrid HIPS"&amp;"_"&amp;S$4&amp;"_"&amp;$E35,'Turkus Index'!$A:$D,4,FALSE))</f>
        <v>238</v>
      </c>
      <c r="T35" s="37">
        <f>IF(ISERROR(VLOOKUP("Hybrid HIPS"&amp;"_"&amp;T$4&amp;"_"&amp;$E35,'Turkus Index'!$A:$D,4,FALSE)),"NA",VLOOKUP("Hybrid HIPS"&amp;"_"&amp;T$4&amp;"_"&amp;$E35,'Turkus Index'!$A:$D,4,FALSE))</f>
        <v>237</v>
      </c>
      <c r="U35" s="37">
        <f>IF(ISERROR(VLOOKUP("Hybrid HIPS"&amp;"_"&amp;U$4&amp;"_"&amp;$E35,'Turkus Index'!$A:$D,4,FALSE)),"NA",VLOOKUP("Hybrid HIPS"&amp;"_"&amp;U$4&amp;"_"&amp;$E35,'Turkus Index'!$A:$D,4,FALSE))</f>
        <v>236</v>
      </c>
      <c r="V35" s="37">
        <f>IF(ISERROR(VLOOKUP("Hybrid HIPS"&amp;"_"&amp;V$4&amp;"_"&amp;$E35,'Turkus Index'!$A:$D,4,FALSE)),"NA",VLOOKUP("Hybrid HIPS"&amp;"_"&amp;V$4&amp;"_"&amp;$E35,'Turkus Index'!$A:$D,4,FALSE))</f>
        <v>235</v>
      </c>
      <c r="W35" s="37">
        <f>IF(ISERROR(VLOOKUP("Hybrid HIPS"&amp;"_"&amp;W$4&amp;"_"&amp;$E35,'Turkus Index'!$A:$D,4,FALSE)),"NA",VLOOKUP("Hybrid HIPS"&amp;"_"&amp;W$4&amp;"_"&amp;$E35,'Turkus Index'!$A:$D,4,FALSE))</f>
        <v>234</v>
      </c>
      <c r="X35" s="38">
        <f>IF(ISERROR(VLOOKUP("Hybrid HIPS"&amp;"_"&amp;X$4&amp;"_"&amp;$E35,'Turkus Index'!$A:$D,4,FALSE)),"NA",VLOOKUP("Hybrid HIPS"&amp;"_"&amp;X$4&amp;"_"&amp;$E35,'Turkus Index'!$A:$D,4,FALSE))</f>
        <v>233</v>
      </c>
      <c r="Y35" s="39">
        <f>IF(ISERROR(VLOOKUP("Hybrid HIPS"&amp;"_"&amp;Y$4&amp;"_"&amp;$E35,'Turkus Index'!$A:$D,4,FALSE)),"NA",VLOOKUP("Hybrid HIPS"&amp;"_"&amp;Y$4&amp;"_"&amp;$E35,'Turkus Index'!$A:$D,4,FALSE))</f>
        <v>232</v>
      </c>
      <c r="Z35" s="40">
        <f>IF(ISERROR(VLOOKUP("Hybrid HIPS"&amp;"_"&amp;Z$4&amp;"_"&amp;$E35,'Turkus Index'!$A:$D,4,FALSE)),"NA",VLOOKUP("Hybrid HIPS"&amp;"_"&amp;Z$4&amp;"_"&amp;$E35,'Turkus Index'!$A:$D,4,FALSE))</f>
        <v>231</v>
      </c>
      <c r="AA35" s="2">
        <v>12</v>
      </c>
      <c r="AB35" s="2"/>
      <c r="AC35"/>
      <c r="AD35"/>
      <c r="AE35"/>
      <c r="AH35">
        <v>55</v>
      </c>
      <c r="AI35" s="69" t="s">
        <v>545</v>
      </c>
      <c r="AJ35" s="69"/>
      <c r="AK35" s="139">
        <v>321</v>
      </c>
      <c r="AL35" s="140"/>
      <c r="AM35" s="139">
        <v>322</v>
      </c>
      <c r="AN35" s="140"/>
      <c r="AO35" s="139">
        <v>323</v>
      </c>
      <c r="AP35" s="140"/>
      <c r="AQ35" s="139">
        <v>324</v>
      </c>
      <c r="AR35" s="140"/>
      <c r="AS35" s="139">
        <v>325</v>
      </c>
      <c r="AT35" s="140"/>
      <c r="AU35" s="139">
        <v>326</v>
      </c>
      <c r="AV35" s="140"/>
      <c r="AW35" s="139">
        <v>327</v>
      </c>
      <c r="AX35" s="140"/>
      <c r="AY35" s="139">
        <v>328</v>
      </c>
      <c r="AZ35" s="140"/>
      <c r="BA35" s="139">
        <v>329</v>
      </c>
      <c r="BB35" s="140"/>
      <c r="BC35" s="139">
        <v>330</v>
      </c>
      <c r="BD35" s="140"/>
      <c r="BE35" s="69" t="s">
        <v>545</v>
      </c>
      <c r="BF35" s="69"/>
      <c r="BG35"/>
      <c r="BH35"/>
      <c r="BI35"/>
      <c r="BJ35"/>
      <c r="BK35"/>
      <c r="BL35"/>
      <c r="BM35"/>
      <c r="BN35"/>
      <c r="BO35"/>
      <c r="BP35"/>
      <c r="BQ35"/>
      <c r="BR35"/>
      <c r="BS35"/>
      <c r="BT35" s="2"/>
      <c r="BU35" s="2">
        <v>12</v>
      </c>
      <c r="BV35" s="14" t="str">
        <f>IF(ISERROR(VLOOKUP("Hybrid HIPS"&amp;"_"&amp;BV$4&amp;"_"&amp;$E35,'Turkus Index'!$A:$D,4,FALSE)),"NA",VLOOKUP("Hybrid HIPS"&amp;"_"&amp;BV$4&amp;"_"&amp;$E35,'Turkus Index'!$A:$D,4,FALSE))</f>
        <v>NA</v>
      </c>
      <c r="BW35" s="14" t="str">
        <f t="shared" si="252"/>
        <v>2_12</v>
      </c>
      <c r="BX35" s="14" t="str">
        <f t="shared" si="252"/>
        <v>3_12</v>
      </c>
      <c r="BY35" s="14" t="str">
        <f t="shared" si="252"/>
        <v>4_12</v>
      </c>
      <c r="BZ35" s="14" t="str">
        <f t="shared" si="252"/>
        <v>5_12</v>
      </c>
      <c r="CA35" s="14" t="str">
        <f t="shared" si="252"/>
        <v>6_12</v>
      </c>
      <c r="CB35" s="14" t="str">
        <f t="shared" si="252"/>
        <v>7_12</v>
      </c>
      <c r="CC35" s="14" t="str">
        <f t="shared" si="252"/>
        <v>8_12</v>
      </c>
      <c r="CD35" s="14" t="str">
        <f t="shared" si="252"/>
        <v>9_12</v>
      </c>
      <c r="CE35" s="14" t="str">
        <f t="shared" si="252"/>
        <v>10_12</v>
      </c>
      <c r="CF35" s="14" t="str">
        <f t="shared" si="252"/>
        <v>11_12</v>
      </c>
      <c r="CG35" s="14" t="str">
        <f t="shared" si="252"/>
        <v>12_12</v>
      </c>
      <c r="CH35" s="14" t="str">
        <f t="shared" si="252"/>
        <v>13_12</v>
      </c>
      <c r="CI35" s="14" t="str">
        <f t="shared" si="252"/>
        <v>14_12</v>
      </c>
      <c r="CJ35" s="14" t="str">
        <f t="shared" si="252"/>
        <v>15_12</v>
      </c>
      <c r="CK35" s="14" t="str">
        <f t="shared" si="252"/>
        <v>16_12</v>
      </c>
      <c r="CL35" s="14" t="str">
        <f t="shared" si="252"/>
        <v>17_12</v>
      </c>
      <c r="CM35" s="14" t="str">
        <f t="shared" si="253"/>
        <v>18_12</v>
      </c>
      <c r="CN35" s="14" t="str">
        <f t="shared" si="253"/>
        <v>19_12</v>
      </c>
      <c r="CO35" s="14" t="str">
        <f t="shared" si="162"/>
        <v>20_12</v>
      </c>
      <c r="CP35" s="14" t="str">
        <f t="shared" si="162"/>
        <v>21_12</v>
      </c>
      <c r="CQ35" s="2">
        <v>12</v>
      </c>
      <c r="CR35" s="2"/>
      <c r="CS35"/>
      <c r="CT35"/>
      <c r="CU35"/>
      <c r="CX35">
        <v>55</v>
      </c>
      <c r="CY35" s="69" t="s">
        <v>545</v>
      </c>
      <c r="CZ35" s="69"/>
      <c r="DA35" s="136" t="str">
        <f t="shared" si="30"/>
        <v>2_55</v>
      </c>
      <c r="DB35" s="137"/>
      <c r="DC35" s="136" t="str">
        <f t="shared" si="183"/>
        <v>3_55</v>
      </c>
      <c r="DD35" s="137"/>
      <c r="DE35" s="136" t="str">
        <f t="shared" si="184"/>
        <v>4_55</v>
      </c>
      <c r="DF35" s="137"/>
      <c r="DG35" s="136" t="str">
        <f t="shared" si="185"/>
        <v>5_55</v>
      </c>
      <c r="DH35" s="137"/>
      <c r="DI35" s="136" t="str">
        <f t="shared" si="186"/>
        <v>6_55</v>
      </c>
      <c r="DJ35" s="137"/>
      <c r="DK35" s="136" t="str">
        <f t="shared" si="187"/>
        <v>7_55</v>
      </c>
      <c r="DL35" s="137"/>
      <c r="DM35" s="136" t="str">
        <f t="shared" si="188"/>
        <v>8_55</v>
      </c>
      <c r="DN35" s="137"/>
      <c r="DO35" s="136" t="str">
        <f t="shared" si="189"/>
        <v>9_55</v>
      </c>
      <c r="DP35" s="137"/>
      <c r="DQ35" s="136" t="str">
        <f t="shared" si="190"/>
        <v>10_55</v>
      </c>
      <c r="DR35" s="137"/>
      <c r="DS35" s="136" t="str">
        <f t="shared" si="191"/>
        <v>11_55</v>
      </c>
      <c r="DT35" s="137"/>
      <c r="DY35" s="2"/>
      <c r="DZ35" s="2">
        <v>12</v>
      </c>
      <c r="EA35" s="14" t="str">
        <f>IF(BV35="NA","",VLOOKUP(BV35,'[1]Missouri Vall Determining Order'!$V:$Z,6,FALSE))</f>
        <v/>
      </c>
      <c r="EB35" s="14">
        <v>4</v>
      </c>
      <c r="EC35" s="14">
        <v>4</v>
      </c>
      <c r="ED35" s="14">
        <v>4</v>
      </c>
      <c r="EE35" s="14">
        <v>4</v>
      </c>
      <c r="EF35" s="14">
        <v>4</v>
      </c>
      <c r="EG35" s="14">
        <v>4</v>
      </c>
      <c r="EH35" s="14">
        <v>4</v>
      </c>
      <c r="EI35" s="14">
        <v>4</v>
      </c>
      <c r="EJ35" s="14">
        <v>4</v>
      </c>
      <c r="EK35" s="14">
        <v>4</v>
      </c>
      <c r="EL35" s="14">
        <v>4</v>
      </c>
      <c r="EM35" s="14">
        <v>4</v>
      </c>
      <c r="EN35" s="14">
        <v>4</v>
      </c>
      <c r="EO35" s="14">
        <v>4</v>
      </c>
      <c r="EP35" s="14">
        <v>4</v>
      </c>
      <c r="EQ35" s="14">
        <v>4</v>
      </c>
      <c r="ER35" s="14">
        <v>4</v>
      </c>
      <c r="ES35" s="14">
        <v>4</v>
      </c>
      <c r="ET35" s="14">
        <v>4</v>
      </c>
      <c r="EU35" s="14">
        <v>4</v>
      </c>
      <c r="EV35" s="2">
        <v>12</v>
      </c>
      <c r="EW35" s="2"/>
      <c r="EX35"/>
      <c r="EY35"/>
      <c r="EZ35" s="2"/>
      <c r="FA35" s="2">
        <v>12</v>
      </c>
      <c r="FB35" s="14" t="s">
        <v>629</v>
      </c>
      <c r="FC35" s="14">
        <v>1</v>
      </c>
      <c r="FD35" s="14">
        <f t="shared" si="254"/>
        <v>2</v>
      </c>
      <c r="FE35" s="14">
        <f t="shared" si="255"/>
        <v>3</v>
      </c>
      <c r="FF35" s="14">
        <f t="shared" si="255"/>
        <v>4</v>
      </c>
      <c r="FG35" s="14">
        <f t="shared" si="255"/>
        <v>5</v>
      </c>
      <c r="FH35" s="14">
        <f t="shared" si="255"/>
        <v>6</v>
      </c>
      <c r="FI35" s="14">
        <f t="shared" si="255"/>
        <v>7</v>
      </c>
      <c r="FJ35" s="14">
        <f t="shared" si="255"/>
        <v>8</v>
      </c>
      <c r="FK35" s="14">
        <f t="shared" si="255"/>
        <v>9</v>
      </c>
      <c r="FL35" s="14">
        <f t="shared" si="255"/>
        <v>10</v>
      </c>
      <c r="FM35" s="14">
        <f t="shared" si="255"/>
        <v>11</v>
      </c>
      <c r="FN35" s="14">
        <f t="shared" si="255"/>
        <v>12</v>
      </c>
      <c r="FO35" s="14">
        <f t="shared" si="255"/>
        <v>13</v>
      </c>
      <c r="FP35" s="14">
        <f t="shared" si="255"/>
        <v>14</v>
      </c>
      <c r="FQ35" s="14">
        <f t="shared" si="255"/>
        <v>15</v>
      </c>
      <c r="FR35" s="14">
        <f t="shared" si="255"/>
        <v>16</v>
      </c>
      <c r="FS35" s="14">
        <f t="shared" si="255"/>
        <v>17</v>
      </c>
      <c r="FT35" s="14">
        <f t="shared" si="255"/>
        <v>18</v>
      </c>
      <c r="FU35" s="14">
        <f t="shared" si="255"/>
        <v>19</v>
      </c>
      <c r="FV35" s="14">
        <f t="shared" si="255"/>
        <v>20</v>
      </c>
      <c r="FW35" s="2">
        <v>12</v>
      </c>
      <c r="FX35" s="2"/>
      <c r="FY35"/>
      <c r="GB35">
        <v>55</v>
      </c>
      <c r="GC35" s="69" t="s">
        <v>545</v>
      </c>
      <c r="GD35" s="69"/>
      <c r="GE35" s="136">
        <v>22</v>
      </c>
      <c r="GF35" s="137"/>
      <c r="GG35" s="136">
        <f t="shared" si="11"/>
        <v>23</v>
      </c>
      <c r="GH35" s="137"/>
      <c r="GI35" s="136">
        <f t="shared" si="12"/>
        <v>24</v>
      </c>
      <c r="GJ35" s="137"/>
      <c r="GK35" s="136">
        <f t="shared" si="13"/>
        <v>25</v>
      </c>
      <c r="GL35" s="137"/>
      <c r="GM35" s="136">
        <f t="shared" si="14"/>
        <v>26</v>
      </c>
      <c r="GN35" s="137"/>
      <c r="GO35" s="136">
        <f t="shared" si="15"/>
        <v>27</v>
      </c>
      <c r="GP35" s="137"/>
      <c r="GQ35" s="136">
        <f t="shared" si="16"/>
        <v>28</v>
      </c>
      <c r="GR35" s="137"/>
      <c r="GS35" s="136">
        <f t="shared" si="17"/>
        <v>29</v>
      </c>
      <c r="GT35" s="137"/>
      <c r="GU35" s="136">
        <f t="shared" si="18"/>
        <v>30</v>
      </c>
      <c r="GV35" s="137"/>
      <c r="GW35" s="136">
        <f t="shared" si="19"/>
        <v>31</v>
      </c>
      <c r="GX35" s="137"/>
      <c r="HF35">
        <v>55</v>
      </c>
      <c r="HG35" s="69" t="s">
        <v>545</v>
      </c>
      <c r="HH35" s="69"/>
      <c r="HI35" s="136">
        <v>53</v>
      </c>
      <c r="HJ35" s="137"/>
      <c r="HK35" s="136">
        <v>53</v>
      </c>
      <c r="HL35" s="137"/>
      <c r="HM35" s="136">
        <v>53</v>
      </c>
      <c r="HN35" s="137"/>
      <c r="HO35" s="136">
        <v>53</v>
      </c>
      <c r="HP35" s="137"/>
      <c r="HQ35" s="136">
        <v>53</v>
      </c>
      <c r="HR35" s="137"/>
      <c r="HS35" s="136">
        <v>53</v>
      </c>
      <c r="HT35" s="137"/>
      <c r="HU35" s="136">
        <v>53</v>
      </c>
      <c r="HV35" s="137"/>
      <c r="HW35" s="136">
        <v>53</v>
      </c>
      <c r="HX35" s="137"/>
      <c r="HY35" s="136">
        <v>53</v>
      </c>
      <c r="HZ35" s="137"/>
      <c r="IA35" s="136">
        <v>53</v>
      </c>
      <c r="IB35" s="137"/>
      <c r="IC35" t="str">
        <f t="shared" si="31"/>
        <v>Same</v>
      </c>
      <c r="IJ35" s="2"/>
      <c r="IK35" s="2">
        <v>12</v>
      </c>
      <c r="IL35" s="14" t="str">
        <f>IF(ISERROR(VLOOKUP("Hybrid HIPS_"&amp;IL$4&amp;"_"&amp;$IK35,'Turkus Index'!$A:$D,4,FALSE)),"",VLOOKUP("Hybrid HIPS_"&amp;IL$4&amp;"_"&amp;$IK35,'Turkus Index'!$A:$D,4,FALSE))</f>
        <v/>
      </c>
      <c r="IM35" s="14">
        <f>IF(ISERROR(VLOOKUP("Hybrid HIPS_"&amp;IM$4&amp;"_"&amp;$IK35,'Turkus Index'!$A:$D,4,FALSE)),"",VLOOKUP("Hybrid HIPS_"&amp;IM$4&amp;"_"&amp;$IK35,'Turkus Index'!$A:$D,4,FALSE))</f>
        <v>140</v>
      </c>
      <c r="IN35" s="14">
        <f>IF(ISERROR(VLOOKUP("Hybrid HIPS_"&amp;IN$4&amp;"_"&amp;$IK35,'Turkus Index'!$A:$D,4,FALSE)),"",VLOOKUP("Hybrid HIPS_"&amp;IN$4&amp;"_"&amp;$IK35,'Turkus Index'!$A:$D,4,FALSE))</f>
        <v>139</v>
      </c>
      <c r="IO35" s="14">
        <f>IF(ISERROR(VLOOKUP("Hybrid HIPS_"&amp;IO$4&amp;"_"&amp;$IK35,'Turkus Index'!$A:$D,4,FALSE)),"",VLOOKUP("Hybrid HIPS_"&amp;IO$4&amp;"_"&amp;$IK35,'Turkus Index'!$A:$D,4,FALSE))</f>
        <v>138</v>
      </c>
      <c r="IP35" s="14">
        <f>IF(ISERROR(VLOOKUP("Hybrid HIPS_"&amp;IP$4&amp;"_"&amp;$IK35,'Turkus Index'!$A:$D,4,FALSE)),"",VLOOKUP("Hybrid HIPS_"&amp;IP$4&amp;"_"&amp;$IK35,'Turkus Index'!$A:$D,4,FALSE))</f>
        <v>137</v>
      </c>
      <c r="IQ35" s="14">
        <f>IF(ISERROR(VLOOKUP("Hybrid HIPS_"&amp;IQ$4&amp;"_"&amp;$IK35,'Turkus Index'!$A:$D,4,FALSE)),"",VLOOKUP("Hybrid HIPS_"&amp;IQ$4&amp;"_"&amp;$IK35,'Turkus Index'!$A:$D,4,FALSE))</f>
        <v>136</v>
      </c>
      <c r="IR35" s="14">
        <f>IF(ISERROR(VLOOKUP("Hybrid HIPS_"&amp;IR$4&amp;"_"&amp;$IK35,'Turkus Index'!$A:$D,4,FALSE)),"",VLOOKUP("Hybrid HIPS_"&amp;IR$4&amp;"_"&amp;$IK35,'Turkus Index'!$A:$D,4,FALSE))</f>
        <v>135</v>
      </c>
      <c r="IS35" s="14">
        <f>IF(ISERROR(VLOOKUP("Hybrid HIPS_"&amp;IS$4&amp;"_"&amp;$IK35,'Turkus Index'!$A:$D,4,FALSE)),"",VLOOKUP("Hybrid HIPS_"&amp;IS$4&amp;"_"&amp;$IK35,'Turkus Index'!$A:$D,4,FALSE))</f>
        <v>134</v>
      </c>
      <c r="IT35" s="14">
        <f>IF(ISERROR(VLOOKUP("Hybrid HIPS_"&amp;IT$4&amp;"_"&amp;$IK35,'Turkus Index'!$A:$D,4,FALSE)),"",VLOOKUP("Hybrid HIPS_"&amp;IT$4&amp;"_"&amp;$IK35,'Turkus Index'!$A:$D,4,FALSE))</f>
        <v>133</v>
      </c>
      <c r="IU35" s="14">
        <f>IF(ISERROR(VLOOKUP("Hybrid HIPS_"&amp;IU$4&amp;"_"&amp;$IK35,'Turkus Index'!$A:$D,4,FALSE)),"",VLOOKUP("Hybrid HIPS_"&amp;IU$4&amp;"_"&amp;$IK35,'Turkus Index'!$A:$D,4,FALSE))</f>
        <v>132</v>
      </c>
      <c r="IV35" s="14">
        <f>IF(ISERROR(VLOOKUP("Hybrid HIPS_"&amp;IV$4&amp;"_"&amp;$IK35,'Turkus Index'!$A:$D,4,FALSE)),"",VLOOKUP("Hybrid HIPS_"&amp;IV$4&amp;"_"&amp;$IK35,'Turkus Index'!$A:$D,4,FALSE))</f>
        <v>131</v>
      </c>
      <c r="IW35" s="14">
        <f>IF(ISERROR(VLOOKUP("Hybrid HIPS_"&amp;IW$4&amp;"_"&amp;$IK35,'Turkus Index'!$A:$D,4,FALSE)),"",VLOOKUP("Hybrid HIPS_"&amp;IW$4&amp;"_"&amp;$IK35,'Turkus Index'!$A:$D,4,FALSE))</f>
        <v>240</v>
      </c>
      <c r="IX35" s="14">
        <f>IF(ISERROR(VLOOKUP("Hybrid HIPS_"&amp;IX$4&amp;"_"&amp;$IK35,'Turkus Index'!$A:$D,4,FALSE)),"",VLOOKUP("Hybrid HIPS_"&amp;IX$4&amp;"_"&amp;$IK35,'Turkus Index'!$A:$D,4,FALSE))</f>
        <v>239</v>
      </c>
      <c r="IY35" s="14">
        <f>IF(ISERROR(VLOOKUP("Hybrid HIPS_"&amp;IY$4&amp;"_"&amp;$IK35,'Turkus Index'!$A:$D,4,FALSE)),"",VLOOKUP("Hybrid HIPS_"&amp;IY$4&amp;"_"&amp;$IK35,'Turkus Index'!$A:$D,4,FALSE))</f>
        <v>238</v>
      </c>
      <c r="IZ35" s="14">
        <f>IF(ISERROR(VLOOKUP("Hybrid HIPS_"&amp;IZ$4&amp;"_"&amp;$IK35,'Turkus Index'!$A:$D,4,FALSE)),"",VLOOKUP("Hybrid HIPS_"&amp;IZ$4&amp;"_"&amp;$IK35,'Turkus Index'!$A:$D,4,FALSE))</f>
        <v>237</v>
      </c>
      <c r="JA35" s="14">
        <f>IF(ISERROR(VLOOKUP("Hybrid HIPS_"&amp;JA$4&amp;"_"&amp;$IK35,'Turkus Index'!$A:$D,4,FALSE)),"",VLOOKUP("Hybrid HIPS_"&amp;JA$4&amp;"_"&amp;$IK35,'Turkus Index'!$A:$D,4,FALSE))</f>
        <v>236</v>
      </c>
      <c r="JB35" s="14">
        <f>IF(ISERROR(VLOOKUP("Hybrid HIPS_"&amp;JB$4&amp;"_"&amp;$IK35,'Turkus Index'!$A:$D,4,FALSE)),"",VLOOKUP("Hybrid HIPS_"&amp;JB$4&amp;"_"&amp;$IK35,'Turkus Index'!$A:$D,4,FALSE))</f>
        <v>235</v>
      </c>
      <c r="JC35" s="14">
        <f>IF(ISERROR(VLOOKUP("Hybrid HIPS_"&amp;JC$4&amp;"_"&amp;$IK35,'Turkus Index'!$A:$D,4,FALSE)),"",VLOOKUP("Hybrid HIPS_"&amp;JC$4&amp;"_"&amp;$IK35,'Turkus Index'!$A:$D,4,FALSE))</f>
        <v>234</v>
      </c>
      <c r="JD35" s="14">
        <f>IF(ISERROR(VLOOKUP("Hybrid HIPS_"&amp;JD$4&amp;"_"&amp;$IK35,'Turkus Index'!$A:$D,4,FALSE)),"",VLOOKUP("Hybrid HIPS_"&amp;JD$4&amp;"_"&amp;$IK35,'Turkus Index'!$A:$D,4,FALSE))</f>
        <v>233</v>
      </c>
      <c r="JE35" s="14">
        <f>IF(ISERROR(VLOOKUP("Hybrid HIPS_"&amp;JE$4&amp;"_"&amp;$IK35,'Turkus Index'!$A:$D,4,FALSE)),"",VLOOKUP("Hybrid HIPS_"&amp;JE$4&amp;"_"&amp;$IK35,'Turkus Index'!$A:$D,4,FALSE))</f>
        <v>232</v>
      </c>
      <c r="JF35" s="14">
        <f>IF(ISERROR(VLOOKUP("Hybrid HIPS_"&amp;JF$4&amp;"_"&amp;$IK35,'Turkus Index'!$A:$D,4,FALSE)),"",VLOOKUP("Hybrid HIPS_"&amp;JF$4&amp;"_"&amp;$IK35,'Turkus Index'!$A:$D,4,FALSE))</f>
        <v>231</v>
      </c>
      <c r="JG35" s="2">
        <v>12</v>
      </c>
      <c r="JH35" s="2"/>
      <c r="JI35"/>
      <c r="JL35">
        <v>55</v>
      </c>
      <c r="JM35" s="69" t="s">
        <v>545</v>
      </c>
      <c r="JN35" s="69"/>
      <c r="JO35" s="136">
        <f>IF(ISERROR(VLOOKUP("Inbred HIPS_"&amp;JO$4&amp;"_"&amp;$JL35,'Turkus Index'!$A:$D,4,FALSE)),"",VLOOKUP("inbred HIPS_"&amp;JO$4&amp;"_"&amp;$JL35,'Turkus Index'!$A:$D,4,FALSE))</f>
        <v>321</v>
      </c>
      <c r="JP35" s="137"/>
      <c r="JQ35" s="136">
        <f>IF(ISERROR(VLOOKUP("Inbred HIPS_"&amp;JQ$4&amp;"_"&amp;$JL35,'Turkus Index'!$A:$D,4,FALSE)),"",VLOOKUP("inbred HIPS_"&amp;JQ$4&amp;"_"&amp;$JL35,'Turkus Index'!$A:$D,4,FALSE))</f>
        <v>322</v>
      </c>
      <c r="JR35" s="137"/>
      <c r="JS35" s="136">
        <f>IF(ISERROR(VLOOKUP("Inbred HIPS_"&amp;JS$4&amp;"_"&amp;$JL35,'Turkus Index'!$A:$D,4,FALSE)),"",VLOOKUP("inbred HIPS_"&amp;JS$4&amp;"_"&amp;$JL35,'Turkus Index'!$A:$D,4,FALSE))</f>
        <v>323</v>
      </c>
      <c r="JT35" s="137"/>
      <c r="JU35" s="136">
        <f>IF(ISERROR(VLOOKUP("Inbred HIPS_"&amp;JU$4&amp;"_"&amp;$JL35,'Turkus Index'!$A:$D,4,FALSE)),"",VLOOKUP("inbred HIPS_"&amp;JU$4&amp;"_"&amp;$JL35,'Turkus Index'!$A:$D,4,FALSE))</f>
        <v>324</v>
      </c>
      <c r="JV35" s="137"/>
      <c r="JW35" s="136">
        <f>IF(ISERROR(VLOOKUP("Inbred HIPS_"&amp;JW$4&amp;"_"&amp;$JL35,'Turkus Index'!$A:$D,4,FALSE)),"",VLOOKUP("inbred HIPS_"&amp;JW$4&amp;"_"&amp;$JL35,'Turkus Index'!$A:$D,4,FALSE))</f>
        <v>325</v>
      </c>
      <c r="JX35" s="137"/>
      <c r="JY35" s="136">
        <f>IF(ISERROR(VLOOKUP("Inbred HIPS_"&amp;JY$4&amp;"_"&amp;$JL35,'Turkus Index'!$A:$D,4,FALSE)),"",VLOOKUP("inbred HIPS_"&amp;JY$4&amp;"_"&amp;$JL35,'Turkus Index'!$A:$D,4,FALSE))</f>
        <v>326</v>
      </c>
      <c r="JZ35" s="137"/>
      <c r="KA35" s="136">
        <f>IF(ISERROR(VLOOKUP("Inbred HIPS_"&amp;KA$4&amp;"_"&amp;$JL35,'Turkus Index'!$A:$D,4,FALSE)),"",VLOOKUP("inbred HIPS_"&amp;KA$4&amp;"_"&amp;$JL35,'Turkus Index'!$A:$D,4,FALSE))</f>
        <v>327</v>
      </c>
      <c r="KB35" s="137"/>
      <c r="KC35" s="136">
        <f>IF(ISERROR(VLOOKUP("Inbred HIPS_"&amp;KC$4&amp;"_"&amp;$JL35,'Turkus Index'!$A:$D,4,FALSE)),"",VLOOKUP("inbred HIPS_"&amp;KC$4&amp;"_"&amp;$JL35,'Turkus Index'!$A:$D,4,FALSE))</f>
        <v>328</v>
      </c>
      <c r="KD35" s="137"/>
      <c r="KE35" s="136">
        <f>IF(ISERROR(VLOOKUP("Inbred HIPS_"&amp;KE$4&amp;"_"&amp;$JL35,'Turkus Index'!$A:$D,4,FALSE)),"",VLOOKUP("inbred HIPS_"&amp;KE$4&amp;"_"&amp;$JL35,'Turkus Index'!$A:$D,4,FALSE))</f>
        <v>329</v>
      </c>
      <c r="KF35" s="137"/>
      <c r="KG35" s="136">
        <f>IF(ISERROR(VLOOKUP("Inbred HIPS_"&amp;KG$4&amp;"_"&amp;$JL35,'Turkus Index'!$A:$D,4,FALSE)),"",VLOOKUP("inbred HIPS_"&amp;KG$4&amp;"_"&amp;$JL35,'Turkus Index'!$A:$D,4,FALSE))</f>
        <v>330</v>
      </c>
      <c r="KH35" s="137"/>
      <c r="KM35" s="2"/>
      <c r="KN35" s="2">
        <v>12</v>
      </c>
      <c r="KO35" s="14" t="str">
        <f>IF(ISERROR(VLOOKUP("Hybrid HIPS_"&amp;KO$4&amp;"_"&amp;$KN35,'[1]Missouri Valley Hybrid HIPS'!$A:$P,15,FALSE)),"",VLOOKUP("Hybrid HIPS_"&amp;KO$4&amp;"_"&amp;$KN35,'[1]Missouri Valley Hybrid HIPS'!$A:$P,15,FALSE))</f>
        <v/>
      </c>
      <c r="KP35" s="14">
        <f>IF(ISERROR(VLOOKUP("Hybrid HIPS_"&amp;KP$4&amp;"_"&amp;$KN35,'[1]Missouri Valley Hybrid HIPS'!$A:$P,15,FALSE)),"",VLOOKUP("Hybrid HIPS_"&amp;KP$4&amp;"_"&amp;$KN35,'[1]Missouri Valley Hybrid HIPS'!$A:$P,15,FALSE))</f>
        <v>1744016</v>
      </c>
      <c r="KQ35" s="14">
        <f>IF(ISERROR(VLOOKUP("Hybrid HIPS_"&amp;KQ$4&amp;"_"&amp;$KN35,'[1]Missouri Valley Hybrid HIPS'!$A:$P,15,FALSE)),"",VLOOKUP("Hybrid HIPS_"&amp;KQ$4&amp;"_"&amp;$KN35,'[1]Missouri Valley Hybrid HIPS'!$A:$P,15,FALSE))</f>
        <v>1743667</v>
      </c>
      <c r="KR35" s="14">
        <f>IF(ISERROR(VLOOKUP("Hybrid HIPS_"&amp;KR$4&amp;"_"&amp;$KN35,'[1]Missouri Valley Hybrid HIPS'!$A:$P,15,FALSE)),"",VLOOKUP("Hybrid HIPS_"&amp;KR$4&amp;"_"&amp;$KN35,'[1]Missouri Valley Hybrid HIPS'!$A:$P,15,FALSE))</f>
        <v>1744015</v>
      </c>
      <c r="KS35" s="14">
        <f>IF(ISERROR(VLOOKUP("Hybrid HIPS_"&amp;KS$4&amp;"_"&amp;$KN35,'[1]Missouri Valley Hybrid HIPS'!$A:$P,15,FALSE)),"",VLOOKUP("Hybrid HIPS_"&amp;KS$4&amp;"_"&amp;$KN35,'[1]Missouri Valley Hybrid HIPS'!$A:$P,15,FALSE))</f>
        <v>1744003</v>
      </c>
      <c r="KT35" s="14">
        <f>IF(ISERROR(VLOOKUP("Hybrid HIPS_"&amp;KT$4&amp;"_"&amp;$KN35,'[1]Missouri Valley Hybrid HIPS'!$A:$P,15,FALSE)),"",VLOOKUP("Hybrid HIPS_"&amp;KT$4&amp;"_"&amp;$KN35,'[1]Missouri Valley Hybrid HIPS'!$A:$P,15,FALSE))</f>
        <v>1744002</v>
      </c>
      <c r="KU35" s="14">
        <f>IF(ISERROR(VLOOKUP("Hybrid HIPS_"&amp;KU$4&amp;"_"&amp;$KN35,'[1]Missouri Valley Hybrid HIPS'!$A:$P,15,FALSE)),"",VLOOKUP("Hybrid HIPS_"&amp;KU$4&amp;"_"&amp;$KN35,'[1]Missouri Valley Hybrid HIPS'!$A:$P,15,FALSE))</f>
        <v>1744001</v>
      </c>
      <c r="KV35" s="14">
        <f>IF(ISERROR(VLOOKUP("Hybrid HIPS_"&amp;KV$4&amp;"_"&amp;$KN35,'[1]Missouri Valley Hybrid HIPS'!$A:$P,15,FALSE)),"",VLOOKUP("Hybrid HIPS_"&amp;KV$4&amp;"_"&amp;$KN35,'[1]Missouri Valley Hybrid HIPS'!$A:$P,15,FALSE))</f>
        <v>1744049</v>
      </c>
      <c r="KW35" s="14">
        <f>IF(ISERROR(VLOOKUP("Hybrid HIPS_"&amp;KW$4&amp;"_"&amp;$KN35,'[1]Missouri Valley Hybrid HIPS'!$A:$P,15,FALSE)),"",VLOOKUP("Hybrid HIPS_"&amp;KW$4&amp;"_"&amp;$KN35,'[1]Missouri Valley Hybrid HIPS'!$A:$P,15,FALSE))</f>
        <v>1744023</v>
      </c>
      <c r="KX35" s="14">
        <f>IF(ISERROR(VLOOKUP("Hybrid HIPS_"&amp;KX$4&amp;"_"&amp;$KN35,'[1]Missouri Valley Hybrid HIPS'!$A:$P,15,FALSE)),"",VLOOKUP("Hybrid HIPS_"&amp;KX$4&amp;"_"&amp;$KN35,'[1]Missouri Valley Hybrid HIPS'!$A:$P,15,FALSE))</f>
        <v>1743696</v>
      </c>
      <c r="KY35" s="14">
        <f>IF(ISERROR(VLOOKUP("Hybrid HIPS_"&amp;KY$4&amp;"_"&amp;$KN35,'[1]Missouri Valley Hybrid HIPS'!$A:$P,15,FALSE)),"",VLOOKUP("Hybrid HIPS_"&amp;KY$4&amp;"_"&amp;$KN35,'[1]Missouri Valley Hybrid HIPS'!$A:$P,15,FALSE))</f>
        <v>1743679</v>
      </c>
      <c r="KZ35" s="14">
        <f>IF(ISERROR(VLOOKUP("Hybrid HIPS_"&amp;KZ$4&amp;"_"&amp;$KN35,'[1]Missouri Valley Hybrid HIPS'!$A:$P,15,FALSE)),"",VLOOKUP("Hybrid HIPS_"&amp;KZ$4&amp;"_"&amp;$KN35,'[1]Missouri Valley Hybrid HIPS'!$A:$P,15,FALSE))</f>
        <v>1744064</v>
      </c>
      <c r="LA35" s="14">
        <f>IF(ISERROR(VLOOKUP("Hybrid HIPS_"&amp;LA$4&amp;"_"&amp;$KN35,'[1]Missouri Valley Hybrid HIPS'!$A:$P,15,FALSE)),"",VLOOKUP("Hybrid HIPS_"&amp;LA$4&amp;"_"&amp;$KN35,'[1]Missouri Valley Hybrid HIPS'!$A:$P,15,FALSE))</f>
        <v>1744070</v>
      </c>
      <c r="LB35" s="14">
        <f>IF(ISERROR(VLOOKUP("Hybrid HIPS_"&amp;LB$4&amp;"_"&amp;$KN35,'[1]Missouri Valley Hybrid HIPS'!$A:$P,15,FALSE)),"",VLOOKUP("Hybrid HIPS_"&amp;LB$4&amp;"_"&amp;$KN35,'[1]Missouri Valley Hybrid HIPS'!$A:$P,15,FALSE))</f>
        <v>1744073</v>
      </c>
      <c r="LC35" s="14">
        <f>IF(ISERROR(VLOOKUP("Hybrid HIPS_"&amp;LC$4&amp;"_"&amp;$KN35,'[1]Missouri Valley Hybrid HIPS'!$A:$P,15,FALSE)),"",VLOOKUP("Hybrid HIPS_"&amp;LC$4&amp;"_"&amp;$KN35,'[1]Missouri Valley Hybrid HIPS'!$A:$P,15,FALSE))</f>
        <v>1744090</v>
      </c>
      <c r="LD35" s="14">
        <f>IF(ISERROR(VLOOKUP("Hybrid HIPS_"&amp;LD$4&amp;"_"&amp;$KN35,'[1]Missouri Valley Hybrid HIPS'!$A:$P,15,FALSE)),"",VLOOKUP("Hybrid HIPS_"&amp;LD$4&amp;"_"&amp;$KN35,'[1]Missouri Valley Hybrid HIPS'!$A:$P,15,FALSE))</f>
        <v>1744089</v>
      </c>
      <c r="LE35" s="14">
        <f>IF(ISERROR(VLOOKUP("Hybrid HIPS_"&amp;LE$4&amp;"_"&amp;$KN35,'[1]Missouri Valley Hybrid HIPS'!$A:$P,15,FALSE)),"",VLOOKUP("Hybrid HIPS_"&amp;LE$4&amp;"_"&amp;$KN35,'[1]Missouri Valley Hybrid HIPS'!$A:$P,15,FALSE))</f>
        <v>1744088</v>
      </c>
      <c r="LF35" s="14">
        <f>IF(ISERROR(VLOOKUP("Hybrid HIPS_"&amp;LF$4&amp;"_"&amp;$KN35,'[1]Missouri Valley Hybrid HIPS'!$A:$P,15,FALSE)),"",VLOOKUP("Hybrid HIPS_"&amp;LF$4&amp;"_"&amp;$KN35,'[1]Missouri Valley Hybrid HIPS'!$A:$P,15,FALSE))</f>
        <v>1744136</v>
      </c>
      <c r="LG35" s="14">
        <f>IF(ISERROR(VLOOKUP("Hybrid HIPS_"&amp;LG$4&amp;"_"&amp;$KN35,'[1]Missouri Valley Hybrid HIPS'!$A:$P,15,FALSE)),"",VLOOKUP("Hybrid HIPS_"&amp;LG$4&amp;"_"&amp;$KN35,'[1]Missouri Valley Hybrid HIPS'!$A:$P,15,FALSE))</f>
        <v>1744058</v>
      </c>
      <c r="LH35" s="14">
        <f>IF(ISERROR(VLOOKUP("Hybrid HIPS_"&amp;LH$4&amp;"_"&amp;$KN35,'[1]Missouri Valley Hybrid HIPS'!$A:$P,15,FALSE)),"",VLOOKUP("Hybrid HIPS_"&amp;LH$4&amp;"_"&amp;$KN35,'[1]Missouri Valley Hybrid HIPS'!$A:$P,15,FALSE))</f>
        <v>1744102</v>
      </c>
      <c r="LI35" s="14">
        <f>IF(ISERROR(VLOOKUP("Hybrid HIPS_"&amp;LI$4&amp;"_"&amp;$KN35,'[1]Missouri Valley Hybrid HIPS'!$A:$P,15,FALSE)),"",VLOOKUP("Hybrid HIPS_"&amp;LI$4&amp;"_"&amp;$KN35,'[1]Missouri Valley Hybrid HIPS'!$A:$P,15,FALSE))</f>
        <v>1744096</v>
      </c>
      <c r="LJ35" s="2">
        <v>12</v>
      </c>
      <c r="LK35" s="2"/>
      <c r="LL35"/>
      <c r="LO35">
        <v>55</v>
      </c>
      <c r="LP35" s="69"/>
      <c r="LQ35" s="69"/>
      <c r="LR35" s="136">
        <f>IF(ISERROR(VLOOKUP("Inbred HIPS_"&amp;LR$4&amp;"_"&amp;$LO35,'[1]Missouri Valley Inbred HIPS'!$A:$P,15,FALSE)),"",VLOOKUP("Inbred HIPS_"&amp;LR$4&amp;"_"&amp;$LO35,'[1]Missouri Valley Inbred HIPS'!$A:$P,15,FALSE))</f>
        <v>1729603</v>
      </c>
      <c r="LS35" s="137"/>
      <c r="LT35" s="136">
        <f>IF(ISERROR(VLOOKUP("Inbred HIPS_"&amp;LT$4&amp;"_"&amp;$LO35,'[1]Missouri Valley Inbred HIPS'!$A:$P,15,FALSE)),"",VLOOKUP("Inbred HIPS_"&amp;LT$4&amp;"_"&amp;$LO35,'[1]Missouri Valley Inbred HIPS'!$A:$P,15,FALSE))</f>
        <v>1729567</v>
      </c>
      <c r="LU35" s="137"/>
      <c r="LV35" s="136">
        <f>IF(ISERROR(VLOOKUP("Inbred HIPS_"&amp;LV$4&amp;"_"&amp;$LO35,'[1]Missouri Valley Inbred HIPS'!$A:$P,15,FALSE)),"",VLOOKUP("Inbred HIPS_"&amp;LV$4&amp;"_"&amp;$LO35,'[1]Missouri Valley Inbred HIPS'!$A:$P,15,FALSE))</f>
        <v>1729693</v>
      </c>
      <c r="LW35" s="137"/>
      <c r="LX35" s="136">
        <f>IF(ISERROR(VLOOKUP("Inbred HIPS_"&amp;LX$4&amp;"_"&amp;$LO35,'[1]Missouri Valley Inbred HIPS'!$A:$P,15,FALSE)),"",VLOOKUP("Inbred HIPS_"&amp;LX$4&amp;"_"&amp;$LO35,'[1]Missouri Valley Inbred HIPS'!$A:$P,15,FALSE))</f>
        <v>1729609</v>
      </c>
      <c r="LY35" s="137"/>
      <c r="LZ35" s="136">
        <f>IF(ISERROR(VLOOKUP("Inbred HIPS_"&amp;LZ$4&amp;"_"&amp;$LO35,'[1]Missouri Valley Inbred HIPS'!$A:$P,15,FALSE)),"",VLOOKUP("Inbred HIPS_"&amp;LZ$4&amp;"_"&amp;$LO35,'[1]Missouri Valley Inbred HIPS'!$A:$P,15,FALSE))</f>
        <v>1729690</v>
      </c>
      <c r="MA35" s="137"/>
      <c r="MB35" s="136">
        <f>IF(ISERROR(VLOOKUP("Inbred HIPS_"&amp;MB$4&amp;"_"&amp;$LO35,'[1]Missouri Valley Inbred HIPS'!$A:$P,15,FALSE)),"",VLOOKUP("Inbred HIPS_"&amp;MB$4&amp;"_"&amp;$LO35,'[1]Missouri Valley Inbred HIPS'!$A:$P,15,FALSE))</f>
        <v>1729636</v>
      </c>
      <c r="MC35" s="137"/>
      <c r="MD35" s="136">
        <f>IF(ISERROR(VLOOKUP("Inbred HIPS_"&amp;MD$4&amp;"_"&amp;$LO35,'[1]Missouri Valley Inbred HIPS'!$A:$P,15,FALSE)),"",VLOOKUP("Inbred HIPS_"&amp;MD$4&amp;"_"&amp;$LO35,'[1]Missouri Valley Inbred HIPS'!$A:$P,15,FALSE))</f>
        <v>1729443</v>
      </c>
      <c r="ME35" s="137"/>
      <c r="MF35" s="136">
        <f>IF(ISERROR(VLOOKUP("Inbred HIPS_"&amp;MF$4&amp;"_"&amp;$LO35,'[1]Missouri Valley Inbred HIPS'!$A:$P,15,FALSE)),"",VLOOKUP("Inbred HIPS_"&amp;MF$4&amp;"_"&amp;$LO35,'[1]Missouri Valley Inbred HIPS'!$A:$P,15,FALSE))</f>
        <v>1729772</v>
      </c>
      <c r="MG35" s="137"/>
      <c r="MH35" s="136">
        <f>IF(ISERROR(VLOOKUP("Inbred HIPS_"&amp;MH$4&amp;"_"&amp;$LO35,'[1]Missouri Valley Inbred HIPS'!$A:$P,15,FALSE)),"",VLOOKUP("Inbred HIPS_"&amp;MH$4&amp;"_"&amp;$LO35,'[1]Missouri Valley Inbred HIPS'!$A:$P,15,FALSE))</f>
        <v>1729726</v>
      </c>
      <c r="MI35" s="137"/>
      <c r="MJ35" s="136">
        <f>IF(ISERROR(VLOOKUP("Inbred HIPS_"&amp;MJ$4&amp;"_"&amp;$LO35,'[1]Missouri Valley Inbred HIPS'!$A:$P,15,FALSE)),"",VLOOKUP("Inbred HIPS_"&amp;MJ$4&amp;"_"&amp;$LO35,'[1]Missouri Valley Inbred HIPS'!$A:$P,15,FALSE))</f>
        <v>1729666</v>
      </c>
      <c r="MK35" s="137"/>
      <c r="MQ35" s="2"/>
      <c r="MR35" s="2">
        <v>12</v>
      </c>
      <c r="MS35" s="14" t="str">
        <f>IF(ISERROR(VLOOKUP("Hybrid HIPS_"&amp;MS$4&amp;"_"&amp;$KN35,'[1]Missouri Valley Hybrid HIPS'!$A:$P,15,FALSE)),"",VLOOKUP("Hybrid HIPS_"&amp;MS$4&amp;"_"&amp;$KN35,'[1]Missouri Valley Hybrid HIPS'!$A:$P,15,FALSE))</f>
        <v/>
      </c>
      <c r="MT35" s="14">
        <f t="shared" si="256"/>
        <v>4</v>
      </c>
      <c r="MU35" s="14">
        <f t="shared" si="257"/>
        <v>4</v>
      </c>
      <c r="MV35" s="14">
        <f t="shared" si="258"/>
        <v>4</v>
      </c>
      <c r="MW35" s="14">
        <f t="shared" si="259"/>
        <v>4</v>
      </c>
      <c r="MX35" s="14">
        <f t="shared" si="260"/>
        <v>4</v>
      </c>
      <c r="MY35" s="14">
        <f t="shared" si="261"/>
        <v>4</v>
      </c>
      <c r="MZ35" s="14">
        <f t="shared" si="262"/>
        <v>4</v>
      </c>
      <c r="NA35" s="14">
        <f t="shared" si="263"/>
        <v>4</v>
      </c>
      <c r="NB35" s="14">
        <f t="shared" si="264"/>
        <v>4</v>
      </c>
      <c r="NC35" s="14">
        <f t="shared" si="265"/>
        <v>4</v>
      </c>
      <c r="ND35" s="14">
        <f t="shared" si="266"/>
        <v>4</v>
      </c>
      <c r="NE35" s="14">
        <f t="shared" si="267"/>
        <v>4</v>
      </c>
      <c r="NF35" s="14">
        <f t="shared" si="268"/>
        <v>4</v>
      </c>
      <c r="NG35" s="14">
        <f t="shared" si="269"/>
        <v>4</v>
      </c>
      <c r="NH35" s="14">
        <f t="shared" si="270"/>
        <v>4</v>
      </c>
      <c r="NI35" s="14">
        <f t="shared" si="271"/>
        <v>4</v>
      </c>
      <c r="NJ35" s="14">
        <f t="shared" si="272"/>
        <v>4</v>
      </c>
      <c r="NK35" s="14">
        <f t="shared" si="273"/>
        <v>4</v>
      </c>
      <c r="NL35" s="14">
        <f t="shared" si="274"/>
        <v>4</v>
      </c>
      <c r="NM35" s="14">
        <f t="shared" si="274"/>
        <v>4</v>
      </c>
      <c r="NN35" s="2">
        <v>12</v>
      </c>
      <c r="NO35" s="2"/>
      <c r="NP35"/>
      <c r="NS35">
        <v>55</v>
      </c>
      <c r="NT35" s="69"/>
      <c r="NU35" s="69"/>
      <c r="NV35" s="136">
        <f t="shared" ref="NV35" si="325">NV37+1</f>
        <v>39</v>
      </c>
      <c r="NW35" s="137"/>
      <c r="NX35" s="136">
        <f t="shared" ref="NX35" si="326">NX37+1</f>
        <v>39</v>
      </c>
      <c r="NY35" s="137"/>
      <c r="NZ35" s="136">
        <f t="shared" ref="NZ35" si="327">NZ37+1</f>
        <v>39</v>
      </c>
      <c r="OA35" s="137"/>
      <c r="OB35" s="136">
        <f t="shared" ref="OB35" si="328">OB37+1</f>
        <v>39</v>
      </c>
      <c r="OC35" s="137"/>
      <c r="OD35" s="136">
        <f t="shared" ref="OD35" si="329">OD37+1</f>
        <v>39</v>
      </c>
      <c r="OE35" s="137"/>
      <c r="OF35" s="136">
        <f t="shared" ref="OF35" si="330">OF37+1</f>
        <v>39</v>
      </c>
      <c r="OG35" s="137"/>
      <c r="OH35" s="136">
        <f t="shared" ref="OH35" si="331">OH37+1</f>
        <v>39</v>
      </c>
      <c r="OI35" s="137"/>
      <c r="OJ35" s="136">
        <f t="shared" ref="OJ35" si="332">OJ37+1</f>
        <v>39</v>
      </c>
      <c r="OK35" s="137"/>
      <c r="OL35" s="136">
        <f t="shared" ref="OL35" si="333">OL37+1</f>
        <v>39</v>
      </c>
      <c r="OM35" s="137"/>
      <c r="ON35" s="136">
        <f t="shared" ref="ON35" si="334">ON37+1</f>
        <v>39</v>
      </c>
      <c r="OO35" s="137"/>
    </row>
    <row r="36" spans="4:405" ht="14.65" thickBot="1" x14ac:dyDescent="0.5">
      <c r="D36" s="2"/>
      <c r="E36" s="2">
        <v>11</v>
      </c>
      <c r="F36" s="19" t="str">
        <f>IF(ISERROR(VLOOKUP("Hybrid HIPS"&amp;"_"&amp;F$4&amp;"_"&amp;$E36,'Turkus Index'!$A:$D,4,FALSE)),"NA",VLOOKUP("Hybrid HIPS"&amp;"_"&amp;F$4&amp;"_"&amp;$E36,'Turkus Index'!$A:$D,4,FALSE))</f>
        <v>NA</v>
      </c>
      <c r="G36" s="41">
        <f>IF(ISERROR(VLOOKUP("Hybrid HIPS"&amp;"_"&amp;G$4&amp;"_"&amp;$E36,'Turkus Index'!$A:$D,4,FALSE)),"NA",VLOOKUP("Hybrid HIPS"&amp;"_"&amp;G$4&amp;"_"&amp;$E36,'Turkus Index'!$A:$D,4,FALSE))</f>
        <v>121</v>
      </c>
      <c r="H36" s="37">
        <f>IF(ISERROR(VLOOKUP("Hybrid HIPS"&amp;"_"&amp;H$4&amp;"_"&amp;$E36,'Turkus Index'!$A:$D,4,FALSE)),"NA",VLOOKUP("Hybrid HIPS"&amp;"_"&amp;H$4&amp;"_"&amp;$E36,'Turkus Index'!$A:$D,4,FALSE))</f>
        <v>122</v>
      </c>
      <c r="I36" s="37">
        <f>IF(ISERROR(VLOOKUP("Hybrid HIPS"&amp;"_"&amp;I$4&amp;"_"&amp;$E36,'Turkus Index'!$A:$D,4,FALSE)),"NA",VLOOKUP("Hybrid HIPS"&amp;"_"&amp;I$4&amp;"_"&amp;$E36,'Turkus Index'!$A:$D,4,FALSE))</f>
        <v>123</v>
      </c>
      <c r="J36" s="37">
        <f>IF(ISERROR(VLOOKUP("Hybrid HIPS"&amp;"_"&amp;J$4&amp;"_"&amp;$E36,'Turkus Index'!$A:$D,4,FALSE)),"NA",VLOOKUP("Hybrid HIPS"&amp;"_"&amp;J$4&amp;"_"&amp;$E36,'Turkus Index'!$A:$D,4,FALSE))</f>
        <v>124</v>
      </c>
      <c r="K36" s="37">
        <f>IF(ISERROR(VLOOKUP("Hybrid HIPS"&amp;"_"&amp;K$4&amp;"_"&amp;$E36,'Turkus Index'!$A:$D,4,FALSE)),"NA",VLOOKUP("Hybrid HIPS"&amp;"_"&amp;K$4&amp;"_"&amp;$E36,'Turkus Index'!$A:$D,4,FALSE))</f>
        <v>125</v>
      </c>
      <c r="L36" s="37">
        <f>IF(ISERROR(VLOOKUP("Hybrid HIPS"&amp;"_"&amp;L$4&amp;"_"&amp;$E36,'Turkus Index'!$A:$D,4,FALSE)),"NA",VLOOKUP("Hybrid HIPS"&amp;"_"&amp;L$4&amp;"_"&amp;$E36,'Turkus Index'!$A:$D,4,FALSE))</f>
        <v>126</v>
      </c>
      <c r="M36" s="37">
        <f>IF(ISERROR(VLOOKUP("Hybrid HIPS"&amp;"_"&amp;M$4&amp;"_"&amp;$E36,'Turkus Index'!$A:$D,4,FALSE)),"NA",VLOOKUP("Hybrid HIPS"&amp;"_"&amp;M$4&amp;"_"&amp;$E36,'Turkus Index'!$A:$D,4,FALSE))</f>
        <v>127</v>
      </c>
      <c r="N36" s="37">
        <f>IF(ISERROR(VLOOKUP("Hybrid HIPS"&amp;"_"&amp;N$4&amp;"_"&amp;$E36,'Turkus Index'!$A:$D,4,FALSE)),"NA",VLOOKUP("Hybrid HIPS"&amp;"_"&amp;N$4&amp;"_"&amp;$E36,'Turkus Index'!$A:$D,4,FALSE))</f>
        <v>128</v>
      </c>
      <c r="O36" s="37">
        <f>IF(ISERROR(VLOOKUP("Hybrid HIPS"&amp;"_"&amp;O$4&amp;"_"&amp;$E36,'Turkus Index'!$A:$D,4,FALSE)),"NA",VLOOKUP("Hybrid HIPS"&amp;"_"&amp;O$4&amp;"_"&amp;$E36,'Turkus Index'!$A:$D,4,FALSE))</f>
        <v>129</v>
      </c>
      <c r="P36" s="37">
        <f>IF(ISERROR(VLOOKUP("Hybrid HIPS"&amp;"_"&amp;P$4&amp;"_"&amp;$E36,'Turkus Index'!$A:$D,4,FALSE)),"NA",VLOOKUP("Hybrid HIPS"&amp;"_"&amp;P$4&amp;"_"&amp;$E36,'Turkus Index'!$A:$D,4,FALSE))</f>
        <v>130</v>
      </c>
      <c r="Q36" s="37">
        <f>IF(ISERROR(VLOOKUP("Hybrid HIPS"&amp;"_"&amp;Q$4&amp;"_"&amp;$E36,'Turkus Index'!$A:$D,4,FALSE)),"NA",VLOOKUP("Hybrid HIPS"&amp;"_"&amp;Q$4&amp;"_"&amp;$E36,'Turkus Index'!$A:$D,4,FALSE))</f>
        <v>221</v>
      </c>
      <c r="R36" s="37">
        <f>IF(ISERROR(VLOOKUP("Hybrid HIPS"&amp;"_"&amp;R$4&amp;"_"&amp;$E36,'Turkus Index'!$A:$D,4,FALSE)),"NA",VLOOKUP("Hybrid HIPS"&amp;"_"&amp;R$4&amp;"_"&amp;$E36,'Turkus Index'!$A:$D,4,FALSE))</f>
        <v>222</v>
      </c>
      <c r="S36" s="37">
        <f>IF(ISERROR(VLOOKUP("Hybrid HIPS"&amp;"_"&amp;S$4&amp;"_"&amp;$E36,'Turkus Index'!$A:$D,4,FALSE)),"NA",VLOOKUP("Hybrid HIPS"&amp;"_"&amp;S$4&amp;"_"&amp;$E36,'Turkus Index'!$A:$D,4,FALSE))</f>
        <v>223</v>
      </c>
      <c r="T36" s="37">
        <f>IF(ISERROR(VLOOKUP("Hybrid HIPS"&amp;"_"&amp;T$4&amp;"_"&amp;$E36,'Turkus Index'!$A:$D,4,FALSE)),"NA",VLOOKUP("Hybrid HIPS"&amp;"_"&amp;T$4&amp;"_"&amp;$E36,'Turkus Index'!$A:$D,4,FALSE))</f>
        <v>224</v>
      </c>
      <c r="U36" s="37">
        <f>IF(ISERROR(VLOOKUP("Hybrid HIPS"&amp;"_"&amp;U$4&amp;"_"&amp;$E36,'Turkus Index'!$A:$D,4,FALSE)),"NA",VLOOKUP("Hybrid HIPS"&amp;"_"&amp;U$4&amp;"_"&amp;$E36,'Turkus Index'!$A:$D,4,FALSE))</f>
        <v>225</v>
      </c>
      <c r="V36" s="37">
        <f>IF(ISERROR(VLOOKUP("Hybrid HIPS"&amp;"_"&amp;V$4&amp;"_"&amp;$E36,'Turkus Index'!$A:$D,4,FALSE)),"NA",VLOOKUP("Hybrid HIPS"&amp;"_"&amp;V$4&amp;"_"&amp;$E36,'Turkus Index'!$A:$D,4,FALSE))</f>
        <v>226</v>
      </c>
      <c r="W36" s="37">
        <f>IF(ISERROR(VLOOKUP("Hybrid HIPS"&amp;"_"&amp;W$4&amp;"_"&amp;$E36,'Turkus Index'!$A:$D,4,FALSE)),"NA",VLOOKUP("Hybrid HIPS"&amp;"_"&amp;W$4&amp;"_"&amp;$E36,'Turkus Index'!$A:$D,4,FALSE))</f>
        <v>227</v>
      </c>
      <c r="X36" s="38">
        <f>IF(ISERROR(VLOOKUP("Hybrid HIPS"&amp;"_"&amp;X$4&amp;"_"&amp;$E36,'Turkus Index'!$A:$D,4,FALSE)),"NA",VLOOKUP("Hybrid HIPS"&amp;"_"&amp;X$4&amp;"_"&amp;$E36,'Turkus Index'!$A:$D,4,FALSE))</f>
        <v>228</v>
      </c>
      <c r="Y36" s="39">
        <f>IF(ISERROR(VLOOKUP("Hybrid HIPS"&amp;"_"&amp;Y$4&amp;"_"&amp;$E36,'Turkus Index'!$A:$D,4,FALSE)),"NA",VLOOKUP("Hybrid HIPS"&amp;"_"&amp;Y$4&amp;"_"&amp;$E36,'Turkus Index'!$A:$D,4,FALSE))</f>
        <v>229</v>
      </c>
      <c r="Z36" s="40">
        <f>IF(ISERROR(VLOOKUP("Hybrid HIPS"&amp;"_"&amp;Z$4&amp;"_"&amp;$E36,'Turkus Index'!$A:$D,4,FALSE)),"NA",VLOOKUP("Hybrid HIPS"&amp;"_"&amp;Z$4&amp;"_"&amp;$E36,'Turkus Index'!$A:$D,4,FALSE))</f>
        <v>230</v>
      </c>
      <c r="AA36" s="2">
        <v>11</v>
      </c>
      <c r="AB36" s="2"/>
      <c r="AC36"/>
      <c r="AD36"/>
      <c r="AE36"/>
      <c r="AH36">
        <v>54</v>
      </c>
      <c r="AI36" s="69" t="s">
        <v>545</v>
      </c>
      <c r="AJ36" s="69"/>
      <c r="AK36" s="139">
        <v>320</v>
      </c>
      <c r="AL36" s="140"/>
      <c r="AM36" s="139">
        <v>319</v>
      </c>
      <c r="AN36" s="140"/>
      <c r="AO36" s="139">
        <v>318</v>
      </c>
      <c r="AP36" s="140"/>
      <c r="AQ36" s="139">
        <v>317</v>
      </c>
      <c r="AR36" s="140"/>
      <c r="AS36" s="139">
        <v>316</v>
      </c>
      <c r="AT36" s="140"/>
      <c r="AU36" s="139">
        <v>315</v>
      </c>
      <c r="AV36" s="140"/>
      <c r="AW36" s="139">
        <v>314</v>
      </c>
      <c r="AX36" s="140"/>
      <c r="AY36" s="139">
        <v>313</v>
      </c>
      <c r="AZ36" s="140"/>
      <c r="BA36" s="139">
        <v>312</v>
      </c>
      <c r="BB36" s="140"/>
      <c r="BC36" s="139">
        <v>311</v>
      </c>
      <c r="BD36" s="140"/>
      <c r="BE36" s="69" t="s">
        <v>545</v>
      </c>
      <c r="BF36" s="69"/>
      <c r="BG36"/>
      <c r="BH36"/>
      <c r="BI36"/>
      <c r="BJ36"/>
      <c r="BK36"/>
      <c r="BL36"/>
      <c r="BM36"/>
      <c r="BN36"/>
      <c r="BO36"/>
      <c r="BP36"/>
      <c r="BQ36"/>
      <c r="BR36"/>
      <c r="BS36"/>
      <c r="BT36" s="2"/>
      <c r="BU36" s="2">
        <v>11</v>
      </c>
      <c r="BV36" s="14" t="str">
        <f>IF(ISERROR(VLOOKUP("Hybrid HIPS"&amp;"_"&amp;BV$4&amp;"_"&amp;$E36,'Turkus Index'!$A:$D,4,FALSE)),"NA",VLOOKUP("Hybrid HIPS"&amp;"_"&amp;BV$4&amp;"_"&amp;$E36,'Turkus Index'!$A:$D,4,FALSE))</f>
        <v>NA</v>
      </c>
      <c r="BW36" s="14" t="str">
        <f t="shared" si="252"/>
        <v>2_11</v>
      </c>
      <c r="BX36" s="14" t="str">
        <f t="shared" si="252"/>
        <v>3_11</v>
      </c>
      <c r="BY36" s="14" t="str">
        <f t="shared" si="252"/>
        <v>4_11</v>
      </c>
      <c r="BZ36" s="14" t="str">
        <f t="shared" si="252"/>
        <v>5_11</v>
      </c>
      <c r="CA36" s="14" t="str">
        <f t="shared" si="252"/>
        <v>6_11</v>
      </c>
      <c r="CB36" s="14" t="str">
        <f t="shared" si="252"/>
        <v>7_11</v>
      </c>
      <c r="CC36" s="14" t="str">
        <f t="shared" si="252"/>
        <v>8_11</v>
      </c>
      <c r="CD36" s="14" t="str">
        <f t="shared" si="252"/>
        <v>9_11</v>
      </c>
      <c r="CE36" s="14" t="str">
        <f t="shared" si="252"/>
        <v>10_11</v>
      </c>
      <c r="CF36" s="14" t="str">
        <f t="shared" si="252"/>
        <v>11_11</v>
      </c>
      <c r="CG36" s="14" t="str">
        <f t="shared" si="252"/>
        <v>12_11</v>
      </c>
      <c r="CH36" s="14" t="str">
        <f t="shared" si="252"/>
        <v>13_11</v>
      </c>
      <c r="CI36" s="14" t="str">
        <f t="shared" si="252"/>
        <v>14_11</v>
      </c>
      <c r="CJ36" s="14" t="str">
        <f t="shared" si="252"/>
        <v>15_11</v>
      </c>
      <c r="CK36" s="14" t="str">
        <f t="shared" si="252"/>
        <v>16_11</v>
      </c>
      <c r="CL36" s="14" t="str">
        <f t="shared" si="252"/>
        <v>17_11</v>
      </c>
      <c r="CM36" s="14" t="str">
        <f t="shared" si="253"/>
        <v>18_11</v>
      </c>
      <c r="CN36" s="14" t="str">
        <f t="shared" si="253"/>
        <v>19_11</v>
      </c>
      <c r="CO36" s="14" t="str">
        <f t="shared" si="162"/>
        <v>20_11</v>
      </c>
      <c r="CP36" s="14" t="str">
        <f t="shared" si="162"/>
        <v>21_11</v>
      </c>
      <c r="CQ36" s="2">
        <v>11</v>
      </c>
      <c r="CR36" s="2"/>
      <c r="CS36"/>
      <c r="CT36"/>
      <c r="CU36"/>
      <c r="CX36">
        <v>54</v>
      </c>
      <c r="CY36" s="69" t="s">
        <v>545</v>
      </c>
      <c r="CZ36" s="69"/>
      <c r="DA36" s="136" t="str">
        <f t="shared" si="30"/>
        <v>2_54</v>
      </c>
      <c r="DB36" s="137"/>
      <c r="DC36" s="136" t="str">
        <f t="shared" si="183"/>
        <v>3_54</v>
      </c>
      <c r="DD36" s="137"/>
      <c r="DE36" s="136" t="str">
        <f t="shared" si="184"/>
        <v>4_54</v>
      </c>
      <c r="DF36" s="137"/>
      <c r="DG36" s="136" t="str">
        <f t="shared" si="185"/>
        <v>5_54</v>
      </c>
      <c r="DH36" s="137"/>
      <c r="DI36" s="136" t="str">
        <f t="shared" si="186"/>
        <v>6_54</v>
      </c>
      <c r="DJ36" s="137"/>
      <c r="DK36" s="136" t="str">
        <f t="shared" si="187"/>
        <v>7_54</v>
      </c>
      <c r="DL36" s="137"/>
      <c r="DM36" s="136" t="str">
        <f t="shared" si="188"/>
        <v>8_54</v>
      </c>
      <c r="DN36" s="137"/>
      <c r="DO36" s="136" t="str">
        <f t="shared" si="189"/>
        <v>9_54</v>
      </c>
      <c r="DP36" s="137"/>
      <c r="DQ36" s="136" t="str">
        <f t="shared" si="190"/>
        <v>10_54</v>
      </c>
      <c r="DR36" s="137"/>
      <c r="DS36" s="136" t="str">
        <f t="shared" si="191"/>
        <v>11_54</v>
      </c>
      <c r="DT36" s="137"/>
      <c r="DY36" s="2"/>
      <c r="DZ36" s="2">
        <v>11</v>
      </c>
      <c r="EA36" s="14" t="str">
        <f>IF(BV36="NA","",VLOOKUP(BV36,'[1]Missouri Vall Determining Order'!$V:$Z,6,FALSE))</f>
        <v/>
      </c>
      <c r="EB36" s="14">
        <v>3</v>
      </c>
      <c r="EC36" s="14">
        <v>3</v>
      </c>
      <c r="ED36" s="14">
        <v>3</v>
      </c>
      <c r="EE36" s="14">
        <v>3</v>
      </c>
      <c r="EF36" s="14">
        <v>3</v>
      </c>
      <c r="EG36" s="14">
        <v>3</v>
      </c>
      <c r="EH36" s="14">
        <v>3</v>
      </c>
      <c r="EI36" s="14">
        <v>3</v>
      </c>
      <c r="EJ36" s="14">
        <v>3</v>
      </c>
      <c r="EK36" s="14">
        <v>3</v>
      </c>
      <c r="EL36" s="14">
        <v>3</v>
      </c>
      <c r="EM36" s="14">
        <v>3</v>
      </c>
      <c r="EN36" s="14">
        <v>3</v>
      </c>
      <c r="EO36" s="14">
        <v>3</v>
      </c>
      <c r="EP36" s="14">
        <v>3</v>
      </c>
      <c r="EQ36" s="14">
        <v>3</v>
      </c>
      <c r="ER36" s="14">
        <v>3</v>
      </c>
      <c r="ES36" s="14">
        <v>3</v>
      </c>
      <c r="ET36" s="14">
        <v>3</v>
      </c>
      <c r="EU36" s="14">
        <v>3</v>
      </c>
      <c r="EV36" s="2">
        <v>11</v>
      </c>
      <c r="EW36" s="2"/>
      <c r="EX36"/>
      <c r="EY36"/>
      <c r="EZ36" s="2"/>
      <c r="FA36" s="2">
        <v>11</v>
      </c>
      <c r="FB36" s="14" t="s">
        <v>629</v>
      </c>
      <c r="FC36" s="14">
        <v>1</v>
      </c>
      <c r="FD36" s="14">
        <f t="shared" si="254"/>
        <v>2</v>
      </c>
      <c r="FE36" s="14">
        <f t="shared" si="255"/>
        <v>3</v>
      </c>
      <c r="FF36" s="14">
        <f t="shared" si="255"/>
        <v>4</v>
      </c>
      <c r="FG36" s="14">
        <f t="shared" si="255"/>
        <v>5</v>
      </c>
      <c r="FH36" s="14">
        <f t="shared" si="255"/>
        <v>6</v>
      </c>
      <c r="FI36" s="14">
        <f t="shared" si="255"/>
        <v>7</v>
      </c>
      <c r="FJ36" s="14">
        <f t="shared" si="255"/>
        <v>8</v>
      </c>
      <c r="FK36" s="14">
        <f t="shared" si="255"/>
        <v>9</v>
      </c>
      <c r="FL36" s="14">
        <f t="shared" si="255"/>
        <v>10</v>
      </c>
      <c r="FM36" s="14">
        <f t="shared" si="255"/>
        <v>11</v>
      </c>
      <c r="FN36" s="14">
        <f t="shared" si="255"/>
        <v>12</v>
      </c>
      <c r="FO36" s="14">
        <f t="shared" si="255"/>
        <v>13</v>
      </c>
      <c r="FP36" s="14">
        <f t="shared" si="255"/>
        <v>14</v>
      </c>
      <c r="FQ36" s="14">
        <f t="shared" si="255"/>
        <v>15</v>
      </c>
      <c r="FR36" s="14">
        <f t="shared" si="255"/>
        <v>16</v>
      </c>
      <c r="FS36" s="14">
        <f t="shared" si="255"/>
        <v>17</v>
      </c>
      <c r="FT36" s="14">
        <f t="shared" si="255"/>
        <v>18</v>
      </c>
      <c r="FU36" s="14">
        <f t="shared" si="255"/>
        <v>19</v>
      </c>
      <c r="FV36" s="14">
        <f t="shared" si="255"/>
        <v>20</v>
      </c>
      <c r="FW36" s="2">
        <v>11</v>
      </c>
      <c r="FX36" s="2"/>
      <c r="FY36"/>
      <c r="GB36">
        <v>54</v>
      </c>
      <c r="GC36" s="69" t="s">
        <v>545</v>
      </c>
      <c r="GD36" s="69"/>
      <c r="GE36" s="136">
        <v>22</v>
      </c>
      <c r="GF36" s="137"/>
      <c r="GG36" s="136">
        <f t="shared" si="11"/>
        <v>23</v>
      </c>
      <c r="GH36" s="137"/>
      <c r="GI36" s="136">
        <f t="shared" si="12"/>
        <v>24</v>
      </c>
      <c r="GJ36" s="137"/>
      <c r="GK36" s="136">
        <f t="shared" si="13"/>
        <v>25</v>
      </c>
      <c r="GL36" s="137"/>
      <c r="GM36" s="136">
        <f t="shared" si="14"/>
        <v>26</v>
      </c>
      <c r="GN36" s="137"/>
      <c r="GO36" s="136">
        <f t="shared" si="15"/>
        <v>27</v>
      </c>
      <c r="GP36" s="137"/>
      <c r="GQ36" s="136">
        <f t="shared" si="16"/>
        <v>28</v>
      </c>
      <c r="GR36" s="137"/>
      <c r="GS36" s="136">
        <f t="shared" si="17"/>
        <v>29</v>
      </c>
      <c r="GT36" s="137"/>
      <c r="GU36" s="136">
        <f t="shared" si="18"/>
        <v>30</v>
      </c>
      <c r="GV36" s="137"/>
      <c r="GW36" s="136">
        <f t="shared" si="19"/>
        <v>31</v>
      </c>
      <c r="GX36" s="137"/>
      <c r="HF36">
        <v>54</v>
      </c>
      <c r="HG36" s="69" t="s">
        <v>545</v>
      </c>
      <c r="HH36" s="69"/>
      <c r="HI36" s="136">
        <v>52</v>
      </c>
      <c r="HJ36" s="137"/>
      <c r="HK36" s="136">
        <v>52</v>
      </c>
      <c r="HL36" s="137"/>
      <c r="HM36" s="136">
        <v>52</v>
      </c>
      <c r="HN36" s="137"/>
      <c r="HO36" s="136">
        <v>52</v>
      </c>
      <c r="HP36" s="137"/>
      <c r="HQ36" s="136">
        <v>52</v>
      </c>
      <c r="HR36" s="137"/>
      <c r="HS36" s="136">
        <v>52</v>
      </c>
      <c r="HT36" s="137"/>
      <c r="HU36" s="136">
        <v>52</v>
      </c>
      <c r="HV36" s="137"/>
      <c r="HW36" s="136">
        <v>52</v>
      </c>
      <c r="HX36" s="137"/>
      <c r="HY36" s="136">
        <v>52</v>
      </c>
      <c r="HZ36" s="137"/>
      <c r="IA36" s="136">
        <v>52</v>
      </c>
      <c r="IB36" s="137"/>
      <c r="IC36" t="str">
        <f t="shared" si="31"/>
        <v>Same</v>
      </c>
      <c r="IJ36" s="2"/>
      <c r="IK36" s="2">
        <v>11</v>
      </c>
      <c r="IL36" s="14" t="str">
        <f>IF(ISERROR(VLOOKUP("Hybrid HIPS_"&amp;IL$4&amp;"_"&amp;$IK36,'Turkus Index'!$A:$D,4,FALSE)),"",VLOOKUP("Hybrid HIPS_"&amp;IL$4&amp;"_"&amp;$IK36,'Turkus Index'!$A:$D,4,FALSE))</f>
        <v/>
      </c>
      <c r="IM36" s="14">
        <f>IF(ISERROR(VLOOKUP("Hybrid HIPS_"&amp;IM$4&amp;"_"&amp;$IK36,'Turkus Index'!$A:$D,4,FALSE)),"",VLOOKUP("Hybrid HIPS_"&amp;IM$4&amp;"_"&amp;$IK36,'Turkus Index'!$A:$D,4,FALSE))</f>
        <v>121</v>
      </c>
      <c r="IN36" s="14">
        <f>IF(ISERROR(VLOOKUP("Hybrid HIPS_"&amp;IN$4&amp;"_"&amp;$IK36,'Turkus Index'!$A:$D,4,FALSE)),"",VLOOKUP("Hybrid HIPS_"&amp;IN$4&amp;"_"&amp;$IK36,'Turkus Index'!$A:$D,4,FALSE))</f>
        <v>122</v>
      </c>
      <c r="IO36" s="14">
        <f>IF(ISERROR(VLOOKUP("Hybrid HIPS_"&amp;IO$4&amp;"_"&amp;$IK36,'Turkus Index'!$A:$D,4,FALSE)),"",VLOOKUP("Hybrid HIPS_"&amp;IO$4&amp;"_"&amp;$IK36,'Turkus Index'!$A:$D,4,FALSE))</f>
        <v>123</v>
      </c>
      <c r="IP36" s="14">
        <f>IF(ISERROR(VLOOKUP("Hybrid HIPS_"&amp;IP$4&amp;"_"&amp;$IK36,'Turkus Index'!$A:$D,4,FALSE)),"",VLOOKUP("Hybrid HIPS_"&amp;IP$4&amp;"_"&amp;$IK36,'Turkus Index'!$A:$D,4,FALSE))</f>
        <v>124</v>
      </c>
      <c r="IQ36" s="14">
        <f>IF(ISERROR(VLOOKUP("Hybrid HIPS_"&amp;IQ$4&amp;"_"&amp;$IK36,'Turkus Index'!$A:$D,4,FALSE)),"",VLOOKUP("Hybrid HIPS_"&amp;IQ$4&amp;"_"&amp;$IK36,'Turkus Index'!$A:$D,4,FALSE))</f>
        <v>125</v>
      </c>
      <c r="IR36" s="14">
        <f>IF(ISERROR(VLOOKUP("Hybrid HIPS_"&amp;IR$4&amp;"_"&amp;$IK36,'Turkus Index'!$A:$D,4,FALSE)),"",VLOOKUP("Hybrid HIPS_"&amp;IR$4&amp;"_"&amp;$IK36,'Turkus Index'!$A:$D,4,FALSE))</f>
        <v>126</v>
      </c>
      <c r="IS36" s="14">
        <f>IF(ISERROR(VLOOKUP("Hybrid HIPS_"&amp;IS$4&amp;"_"&amp;$IK36,'Turkus Index'!$A:$D,4,FALSE)),"",VLOOKUP("Hybrid HIPS_"&amp;IS$4&amp;"_"&amp;$IK36,'Turkus Index'!$A:$D,4,FALSE))</f>
        <v>127</v>
      </c>
      <c r="IT36" s="14">
        <f>IF(ISERROR(VLOOKUP("Hybrid HIPS_"&amp;IT$4&amp;"_"&amp;$IK36,'Turkus Index'!$A:$D,4,FALSE)),"",VLOOKUP("Hybrid HIPS_"&amp;IT$4&amp;"_"&amp;$IK36,'Turkus Index'!$A:$D,4,FALSE))</f>
        <v>128</v>
      </c>
      <c r="IU36" s="14">
        <f>IF(ISERROR(VLOOKUP("Hybrid HIPS_"&amp;IU$4&amp;"_"&amp;$IK36,'Turkus Index'!$A:$D,4,FALSE)),"",VLOOKUP("Hybrid HIPS_"&amp;IU$4&amp;"_"&amp;$IK36,'Turkus Index'!$A:$D,4,FALSE))</f>
        <v>129</v>
      </c>
      <c r="IV36" s="14">
        <f>IF(ISERROR(VLOOKUP("Hybrid HIPS_"&amp;IV$4&amp;"_"&amp;$IK36,'Turkus Index'!$A:$D,4,FALSE)),"",VLOOKUP("Hybrid HIPS_"&amp;IV$4&amp;"_"&amp;$IK36,'Turkus Index'!$A:$D,4,FALSE))</f>
        <v>130</v>
      </c>
      <c r="IW36" s="14">
        <f>IF(ISERROR(VLOOKUP("Hybrid HIPS_"&amp;IW$4&amp;"_"&amp;$IK36,'Turkus Index'!$A:$D,4,FALSE)),"",VLOOKUP("Hybrid HIPS_"&amp;IW$4&amp;"_"&amp;$IK36,'Turkus Index'!$A:$D,4,FALSE))</f>
        <v>221</v>
      </c>
      <c r="IX36" s="14">
        <f>IF(ISERROR(VLOOKUP("Hybrid HIPS_"&amp;IX$4&amp;"_"&amp;$IK36,'Turkus Index'!$A:$D,4,FALSE)),"",VLOOKUP("Hybrid HIPS_"&amp;IX$4&amp;"_"&amp;$IK36,'Turkus Index'!$A:$D,4,FALSE))</f>
        <v>222</v>
      </c>
      <c r="IY36" s="14">
        <f>IF(ISERROR(VLOOKUP("Hybrid HIPS_"&amp;IY$4&amp;"_"&amp;$IK36,'Turkus Index'!$A:$D,4,FALSE)),"",VLOOKUP("Hybrid HIPS_"&amp;IY$4&amp;"_"&amp;$IK36,'Turkus Index'!$A:$D,4,FALSE))</f>
        <v>223</v>
      </c>
      <c r="IZ36" s="14">
        <f>IF(ISERROR(VLOOKUP("Hybrid HIPS_"&amp;IZ$4&amp;"_"&amp;$IK36,'Turkus Index'!$A:$D,4,FALSE)),"",VLOOKUP("Hybrid HIPS_"&amp;IZ$4&amp;"_"&amp;$IK36,'Turkus Index'!$A:$D,4,FALSE))</f>
        <v>224</v>
      </c>
      <c r="JA36" s="14">
        <f>IF(ISERROR(VLOOKUP("Hybrid HIPS_"&amp;JA$4&amp;"_"&amp;$IK36,'Turkus Index'!$A:$D,4,FALSE)),"",VLOOKUP("Hybrid HIPS_"&amp;JA$4&amp;"_"&amp;$IK36,'Turkus Index'!$A:$D,4,FALSE))</f>
        <v>225</v>
      </c>
      <c r="JB36" s="14">
        <f>IF(ISERROR(VLOOKUP("Hybrid HIPS_"&amp;JB$4&amp;"_"&amp;$IK36,'Turkus Index'!$A:$D,4,FALSE)),"",VLOOKUP("Hybrid HIPS_"&amp;JB$4&amp;"_"&amp;$IK36,'Turkus Index'!$A:$D,4,FALSE))</f>
        <v>226</v>
      </c>
      <c r="JC36" s="14">
        <f>IF(ISERROR(VLOOKUP("Hybrid HIPS_"&amp;JC$4&amp;"_"&amp;$IK36,'Turkus Index'!$A:$D,4,FALSE)),"",VLOOKUP("Hybrid HIPS_"&amp;JC$4&amp;"_"&amp;$IK36,'Turkus Index'!$A:$D,4,FALSE))</f>
        <v>227</v>
      </c>
      <c r="JD36" s="14">
        <f>IF(ISERROR(VLOOKUP("Hybrid HIPS_"&amp;JD$4&amp;"_"&amp;$IK36,'Turkus Index'!$A:$D,4,FALSE)),"",VLOOKUP("Hybrid HIPS_"&amp;JD$4&amp;"_"&amp;$IK36,'Turkus Index'!$A:$D,4,FALSE))</f>
        <v>228</v>
      </c>
      <c r="JE36" s="14">
        <f>IF(ISERROR(VLOOKUP("Hybrid HIPS_"&amp;JE$4&amp;"_"&amp;$IK36,'Turkus Index'!$A:$D,4,FALSE)),"",VLOOKUP("Hybrid HIPS_"&amp;JE$4&amp;"_"&amp;$IK36,'Turkus Index'!$A:$D,4,FALSE))</f>
        <v>229</v>
      </c>
      <c r="JF36" s="14">
        <f>IF(ISERROR(VLOOKUP("Hybrid HIPS_"&amp;JF$4&amp;"_"&amp;$IK36,'Turkus Index'!$A:$D,4,FALSE)),"",VLOOKUP("Hybrid HIPS_"&amp;JF$4&amp;"_"&amp;$IK36,'Turkus Index'!$A:$D,4,FALSE))</f>
        <v>230</v>
      </c>
      <c r="JG36" s="2">
        <v>11</v>
      </c>
      <c r="JH36" s="2"/>
      <c r="JI36"/>
      <c r="JL36">
        <v>54</v>
      </c>
      <c r="JM36" s="69" t="s">
        <v>545</v>
      </c>
      <c r="JN36" s="69"/>
      <c r="JO36" s="136">
        <f>IF(ISERROR(VLOOKUP("Inbred HIPS_"&amp;JO$4&amp;"_"&amp;$JL36,'Turkus Index'!$A:$D,4,FALSE)),"",VLOOKUP("inbred HIPS_"&amp;JO$4&amp;"_"&amp;$JL36,'Turkus Index'!$A:$D,4,FALSE))</f>
        <v>320</v>
      </c>
      <c r="JP36" s="137"/>
      <c r="JQ36" s="136">
        <f>IF(ISERROR(VLOOKUP("Inbred HIPS_"&amp;JQ$4&amp;"_"&amp;$JL36,'Turkus Index'!$A:$D,4,FALSE)),"",VLOOKUP("inbred HIPS_"&amp;JQ$4&amp;"_"&amp;$JL36,'Turkus Index'!$A:$D,4,FALSE))</f>
        <v>319</v>
      </c>
      <c r="JR36" s="137"/>
      <c r="JS36" s="136">
        <f>IF(ISERROR(VLOOKUP("Inbred HIPS_"&amp;JS$4&amp;"_"&amp;$JL36,'Turkus Index'!$A:$D,4,FALSE)),"",VLOOKUP("inbred HIPS_"&amp;JS$4&amp;"_"&amp;$JL36,'Turkus Index'!$A:$D,4,FALSE))</f>
        <v>318</v>
      </c>
      <c r="JT36" s="137"/>
      <c r="JU36" s="136">
        <f>IF(ISERROR(VLOOKUP("Inbred HIPS_"&amp;JU$4&amp;"_"&amp;$JL36,'Turkus Index'!$A:$D,4,FALSE)),"",VLOOKUP("inbred HIPS_"&amp;JU$4&amp;"_"&amp;$JL36,'Turkus Index'!$A:$D,4,FALSE))</f>
        <v>317</v>
      </c>
      <c r="JV36" s="137"/>
      <c r="JW36" s="136">
        <f>IF(ISERROR(VLOOKUP("Inbred HIPS_"&amp;JW$4&amp;"_"&amp;$JL36,'Turkus Index'!$A:$D,4,FALSE)),"",VLOOKUP("inbred HIPS_"&amp;JW$4&amp;"_"&amp;$JL36,'Turkus Index'!$A:$D,4,FALSE))</f>
        <v>316</v>
      </c>
      <c r="JX36" s="137"/>
      <c r="JY36" s="136">
        <f>IF(ISERROR(VLOOKUP("Inbred HIPS_"&amp;JY$4&amp;"_"&amp;$JL36,'Turkus Index'!$A:$D,4,FALSE)),"",VLOOKUP("inbred HIPS_"&amp;JY$4&amp;"_"&amp;$JL36,'Turkus Index'!$A:$D,4,FALSE))</f>
        <v>315</v>
      </c>
      <c r="JZ36" s="137"/>
      <c r="KA36" s="136">
        <f>IF(ISERROR(VLOOKUP("Inbred HIPS_"&amp;KA$4&amp;"_"&amp;$JL36,'Turkus Index'!$A:$D,4,FALSE)),"",VLOOKUP("inbred HIPS_"&amp;KA$4&amp;"_"&amp;$JL36,'Turkus Index'!$A:$D,4,FALSE))</f>
        <v>314</v>
      </c>
      <c r="KB36" s="137"/>
      <c r="KC36" s="136">
        <f>IF(ISERROR(VLOOKUP("Inbred HIPS_"&amp;KC$4&amp;"_"&amp;$JL36,'Turkus Index'!$A:$D,4,FALSE)),"",VLOOKUP("inbred HIPS_"&amp;KC$4&amp;"_"&amp;$JL36,'Turkus Index'!$A:$D,4,FALSE))</f>
        <v>313</v>
      </c>
      <c r="KD36" s="137"/>
      <c r="KE36" s="136">
        <f>IF(ISERROR(VLOOKUP("Inbred HIPS_"&amp;KE$4&amp;"_"&amp;$JL36,'Turkus Index'!$A:$D,4,FALSE)),"",VLOOKUP("inbred HIPS_"&amp;KE$4&amp;"_"&amp;$JL36,'Turkus Index'!$A:$D,4,FALSE))</f>
        <v>312</v>
      </c>
      <c r="KF36" s="137"/>
      <c r="KG36" s="136">
        <f>IF(ISERROR(VLOOKUP("Inbred HIPS_"&amp;KG$4&amp;"_"&amp;$JL36,'Turkus Index'!$A:$D,4,FALSE)),"",VLOOKUP("inbred HIPS_"&amp;KG$4&amp;"_"&amp;$JL36,'Turkus Index'!$A:$D,4,FALSE))</f>
        <v>311</v>
      </c>
      <c r="KH36" s="137"/>
      <c r="KM36" s="2"/>
      <c r="KN36" s="2">
        <v>11</v>
      </c>
      <c r="KO36" s="14" t="str">
        <f>IF(ISERROR(VLOOKUP("Hybrid HIPS_"&amp;KO$4&amp;"_"&amp;$KN36,'[1]Missouri Valley Hybrid HIPS'!$A:$P,15,FALSE)),"",VLOOKUP("Hybrid HIPS_"&amp;KO$4&amp;"_"&amp;$KN36,'[1]Missouri Valley Hybrid HIPS'!$A:$P,15,FALSE))</f>
        <v/>
      </c>
      <c r="KP36" s="14">
        <f>IF(ISERROR(VLOOKUP("Hybrid HIPS_"&amp;KP$4&amp;"_"&amp;$KN36,'[1]Missouri Valley Hybrid HIPS'!$A:$P,15,FALSE)),"",VLOOKUP("Hybrid HIPS_"&amp;KP$4&amp;"_"&amp;$KN36,'[1]Missouri Valley Hybrid HIPS'!$A:$P,15,FALSE))</f>
        <v>1744033</v>
      </c>
      <c r="KQ36" s="14">
        <f>IF(ISERROR(VLOOKUP("Hybrid HIPS_"&amp;KQ$4&amp;"_"&amp;$KN36,'[1]Missouri Valley Hybrid HIPS'!$A:$P,15,FALSE)),"",VLOOKUP("Hybrid HIPS_"&amp;KQ$4&amp;"_"&amp;$KN36,'[1]Missouri Valley Hybrid HIPS'!$A:$P,15,FALSE))</f>
        <v>1743688</v>
      </c>
      <c r="KR36" s="14">
        <f>IF(ISERROR(VLOOKUP("Hybrid HIPS_"&amp;KR$4&amp;"_"&amp;$KN36,'[1]Missouri Valley Hybrid HIPS'!$A:$P,15,FALSE)),"",VLOOKUP("Hybrid HIPS_"&amp;KR$4&amp;"_"&amp;$KN36,'[1]Missouri Valley Hybrid HIPS'!$A:$P,15,FALSE))</f>
        <v>1744005</v>
      </c>
      <c r="KS36" s="14">
        <f>IF(ISERROR(VLOOKUP("Hybrid HIPS_"&amp;KS$4&amp;"_"&amp;$KN36,'[1]Missouri Valley Hybrid HIPS'!$A:$P,15,FALSE)),"",VLOOKUP("Hybrid HIPS_"&amp;KS$4&amp;"_"&amp;$KN36,'[1]Missouri Valley Hybrid HIPS'!$A:$P,15,FALSE))</f>
        <v>1744025</v>
      </c>
      <c r="KT36" s="14">
        <f>IF(ISERROR(VLOOKUP("Hybrid HIPS_"&amp;KT$4&amp;"_"&amp;$KN36,'[1]Missouri Valley Hybrid HIPS'!$A:$P,15,FALSE)),"",VLOOKUP("Hybrid HIPS_"&amp;KT$4&amp;"_"&amp;$KN36,'[1]Missouri Valley Hybrid HIPS'!$A:$P,15,FALSE))</f>
        <v>1743691</v>
      </c>
      <c r="KU36" s="14">
        <f>IF(ISERROR(VLOOKUP("Hybrid HIPS_"&amp;KU$4&amp;"_"&amp;$KN36,'[1]Missouri Valley Hybrid HIPS'!$A:$P,15,FALSE)),"",VLOOKUP("Hybrid HIPS_"&amp;KU$4&amp;"_"&amp;$KN36,'[1]Missouri Valley Hybrid HIPS'!$A:$P,15,FALSE))</f>
        <v>1744051</v>
      </c>
      <c r="KV36" s="14">
        <f>IF(ISERROR(VLOOKUP("Hybrid HIPS_"&amp;KV$4&amp;"_"&amp;$KN36,'[1]Missouri Valley Hybrid HIPS'!$A:$P,15,FALSE)),"",VLOOKUP("Hybrid HIPS_"&amp;KV$4&amp;"_"&amp;$KN36,'[1]Missouri Valley Hybrid HIPS'!$A:$P,15,FALSE))</f>
        <v>1744037</v>
      </c>
      <c r="KW36" s="14">
        <f>IF(ISERROR(VLOOKUP("Hybrid HIPS_"&amp;KW$4&amp;"_"&amp;$KN36,'[1]Missouri Valley Hybrid HIPS'!$A:$P,15,FALSE)),"",VLOOKUP("Hybrid HIPS_"&amp;KW$4&amp;"_"&amp;$KN36,'[1]Missouri Valley Hybrid HIPS'!$A:$P,15,FALSE))</f>
        <v>1744040</v>
      </c>
      <c r="KX36" s="14">
        <f>IF(ISERROR(VLOOKUP("Hybrid HIPS_"&amp;KX$4&amp;"_"&amp;$KN36,'[1]Missouri Valley Hybrid HIPS'!$A:$P,15,FALSE)),"",VLOOKUP("Hybrid HIPS_"&amp;KX$4&amp;"_"&amp;$KN36,'[1]Missouri Valley Hybrid HIPS'!$A:$P,15,FALSE))</f>
        <v>1744053</v>
      </c>
      <c r="KY36" s="14">
        <f>IF(ISERROR(VLOOKUP("Hybrid HIPS_"&amp;KY$4&amp;"_"&amp;$KN36,'[1]Missouri Valley Hybrid HIPS'!$A:$P,15,FALSE)),"",VLOOKUP("Hybrid HIPS_"&amp;KY$4&amp;"_"&amp;$KN36,'[1]Missouri Valley Hybrid HIPS'!$A:$P,15,FALSE))</f>
        <v>1744039</v>
      </c>
      <c r="KZ36" s="14">
        <f>IF(ISERROR(VLOOKUP("Hybrid HIPS_"&amp;KZ$4&amp;"_"&amp;$KN36,'[1]Missouri Valley Hybrid HIPS'!$A:$P,15,FALSE)),"",VLOOKUP("Hybrid HIPS_"&amp;KZ$4&amp;"_"&amp;$KN36,'[1]Missouri Valley Hybrid HIPS'!$A:$P,15,FALSE))</f>
        <v>1744129</v>
      </c>
      <c r="LA36" s="14">
        <f>IF(ISERROR(VLOOKUP("Hybrid HIPS_"&amp;LA$4&amp;"_"&amp;$KN36,'[1]Missouri Valley Hybrid HIPS'!$A:$P,15,FALSE)),"",VLOOKUP("Hybrid HIPS_"&amp;LA$4&amp;"_"&amp;$KN36,'[1]Missouri Valley Hybrid HIPS'!$A:$P,15,FALSE))</f>
        <v>1744075</v>
      </c>
      <c r="LB36" s="14">
        <f>IF(ISERROR(VLOOKUP("Hybrid HIPS_"&amp;LB$4&amp;"_"&amp;$KN36,'[1]Missouri Valley Hybrid HIPS'!$A:$P,15,FALSE)),"",VLOOKUP("Hybrid HIPS_"&amp;LB$4&amp;"_"&amp;$KN36,'[1]Missouri Valley Hybrid HIPS'!$A:$P,15,FALSE))</f>
        <v>1744127</v>
      </c>
      <c r="LC36" s="14">
        <f>IF(ISERROR(VLOOKUP("Hybrid HIPS_"&amp;LC$4&amp;"_"&amp;$KN36,'[1]Missouri Valley Hybrid HIPS'!$A:$P,15,FALSE)),"",VLOOKUP("Hybrid HIPS_"&amp;LC$4&amp;"_"&amp;$KN36,'[1]Missouri Valley Hybrid HIPS'!$A:$P,15,FALSE))</f>
        <v>1744083</v>
      </c>
      <c r="LD36" s="14">
        <f>IF(ISERROR(VLOOKUP("Hybrid HIPS_"&amp;LD$4&amp;"_"&amp;$KN36,'[1]Missouri Valley Hybrid HIPS'!$A:$P,15,FALSE)),"",VLOOKUP("Hybrid HIPS_"&amp;LD$4&amp;"_"&amp;$KN36,'[1]Missouri Valley Hybrid HIPS'!$A:$P,15,FALSE))</f>
        <v>1744078</v>
      </c>
      <c r="LE36" s="14">
        <f>IF(ISERROR(VLOOKUP("Hybrid HIPS_"&amp;LE$4&amp;"_"&amp;$KN36,'[1]Missouri Valley Hybrid HIPS'!$A:$P,15,FALSE)),"",VLOOKUP("Hybrid HIPS_"&amp;LE$4&amp;"_"&amp;$KN36,'[1]Missouri Valley Hybrid HIPS'!$A:$P,15,FALSE))</f>
        <v>1744105</v>
      </c>
      <c r="LF36" s="14">
        <f>IF(ISERROR(VLOOKUP("Hybrid HIPS_"&amp;LF$4&amp;"_"&amp;$KN36,'[1]Missouri Valley Hybrid HIPS'!$A:$P,15,FALSE)),"",VLOOKUP("Hybrid HIPS_"&amp;LF$4&amp;"_"&amp;$KN36,'[1]Missouri Valley Hybrid HIPS'!$A:$P,15,FALSE))</f>
        <v>1744110</v>
      </c>
      <c r="LG36" s="14">
        <f>IF(ISERROR(VLOOKUP("Hybrid HIPS_"&amp;LG$4&amp;"_"&amp;$KN36,'[1]Missouri Valley Hybrid HIPS'!$A:$P,15,FALSE)),"",VLOOKUP("Hybrid HIPS_"&amp;LG$4&amp;"_"&amp;$KN36,'[1]Missouri Valley Hybrid HIPS'!$A:$P,15,FALSE))</f>
        <v>1744092</v>
      </c>
      <c r="LH36" s="14">
        <f>IF(ISERROR(VLOOKUP("Hybrid HIPS_"&amp;LH$4&amp;"_"&amp;$KN36,'[1]Missouri Valley Hybrid HIPS'!$A:$P,15,FALSE)),"",VLOOKUP("Hybrid HIPS_"&amp;LH$4&amp;"_"&amp;$KN36,'[1]Missouri Valley Hybrid HIPS'!$A:$P,15,FALSE))</f>
        <v>1744079</v>
      </c>
      <c r="LI36" s="14">
        <f>IF(ISERROR(VLOOKUP("Hybrid HIPS_"&amp;LI$4&amp;"_"&amp;$KN36,'[1]Missouri Valley Hybrid HIPS'!$A:$P,15,FALSE)),"",VLOOKUP("Hybrid HIPS_"&amp;LI$4&amp;"_"&amp;$KN36,'[1]Missouri Valley Hybrid HIPS'!$A:$P,15,FALSE))</f>
        <v>1744057</v>
      </c>
      <c r="LJ36" s="2">
        <v>11</v>
      </c>
      <c r="LK36" s="2"/>
      <c r="LL36"/>
      <c r="LO36">
        <v>54</v>
      </c>
      <c r="LP36" s="69"/>
      <c r="LQ36" s="69"/>
      <c r="LR36" s="136">
        <f>IF(ISERROR(VLOOKUP("Inbred HIPS_"&amp;LR$4&amp;"_"&amp;$LO36,'[1]Missouri Valley Inbred HIPS'!$A:$P,15,FALSE)),"",VLOOKUP("Inbred HIPS_"&amp;LR$4&amp;"_"&amp;$LO36,'[1]Missouri Valley Inbred HIPS'!$A:$P,15,FALSE))</f>
        <v>1729525</v>
      </c>
      <c r="LS36" s="137"/>
      <c r="LT36" s="136">
        <f>IF(ISERROR(VLOOKUP("Inbred HIPS_"&amp;LT$4&amp;"_"&amp;$LO36,'[1]Missouri Valley Inbred HIPS'!$A:$P,15,FALSE)),"",VLOOKUP("Inbred HIPS_"&amp;LT$4&amp;"_"&amp;$LO36,'[1]Missouri Valley Inbred HIPS'!$A:$P,15,FALSE))</f>
        <v>1729461</v>
      </c>
      <c r="LU36" s="137"/>
      <c r="LV36" s="136">
        <f>IF(ISERROR(VLOOKUP("Inbred HIPS_"&amp;LV$4&amp;"_"&amp;$LO36,'[1]Missouri Valley Inbred HIPS'!$A:$P,15,FALSE)),"",VLOOKUP("Inbred HIPS_"&amp;LV$4&amp;"_"&amp;$LO36,'[1]Missouri Valley Inbred HIPS'!$A:$P,15,FALSE))</f>
        <v>1729673</v>
      </c>
      <c r="LW36" s="137"/>
      <c r="LX36" s="136">
        <f>IF(ISERROR(VLOOKUP("Inbred HIPS_"&amp;LX$4&amp;"_"&amp;$LO36,'[1]Missouri Valley Inbred HIPS'!$A:$P,15,FALSE)),"",VLOOKUP("Inbred HIPS_"&amp;LX$4&amp;"_"&amp;$LO36,'[1]Missouri Valley Inbred HIPS'!$A:$P,15,FALSE))</f>
        <v>1729687</v>
      </c>
      <c r="LY36" s="137"/>
      <c r="LZ36" s="136">
        <f>IF(ISERROR(VLOOKUP("Inbred HIPS_"&amp;LZ$4&amp;"_"&amp;$LO36,'[1]Missouri Valley Inbred HIPS'!$A:$P,15,FALSE)),"",VLOOKUP("Inbred HIPS_"&amp;LZ$4&amp;"_"&amp;$LO36,'[1]Missouri Valley Inbred HIPS'!$A:$P,15,FALSE))</f>
        <v>1729617</v>
      </c>
      <c r="MA36" s="137"/>
      <c r="MB36" s="136">
        <f>IF(ISERROR(VLOOKUP("Inbred HIPS_"&amp;MB$4&amp;"_"&amp;$LO36,'[1]Missouri Valley Inbred HIPS'!$A:$P,15,FALSE)),"",VLOOKUP("Inbred HIPS_"&amp;MB$4&amp;"_"&amp;$LO36,'[1]Missouri Valley Inbred HIPS'!$A:$P,15,FALSE))</f>
        <v>1729676</v>
      </c>
      <c r="MC36" s="137"/>
      <c r="MD36" s="136">
        <f>IF(ISERROR(VLOOKUP("Inbred HIPS_"&amp;MD$4&amp;"_"&amp;$LO36,'[1]Missouri Valley Inbred HIPS'!$A:$P,15,FALSE)),"",VLOOKUP("Inbred HIPS_"&amp;MD$4&amp;"_"&amp;$LO36,'[1]Missouri Valley Inbred HIPS'!$A:$P,15,FALSE))</f>
        <v>1729470</v>
      </c>
      <c r="ME36" s="137"/>
      <c r="MF36" s="136">
        <f>IF(ISERROR(VLOOKUP("Inbred HIPS_"&amp;MF$4&amp;"_"&amp;$LO36,'[1]Missouri Valley Inbred HIPS'!$A:$P,15,FALSE)),"",VLOOKUP("Inbred HIPS_"&amp;MF$4&amp;"_"&amp;$LO36,'[1]Missouri Valley Inbred HIPS'!$A:$P,15,FALSE))</f>
        <v>1729629</v>
      </c>
      <c r="MG36" s="137"/>
      <c r="MH36" s="136">
        <f>IF(ISERROR(VLOOKUP("Inbred HIPS_"&amp;MH$4&amp;"_"&amp;$LO36,'[1]Missouri Valley Inbred HIPS'!$A:$P,15,FALSE)),"",VLOOKUP("Inbred HIPS_"&amp;MH$4&amp;"_"&amp;$LO36,'[1]Missouri Valley Inbred HIPS'!$A:$P,15,FALSE))</f>
        <v>1729753</v>
      </c>
      <c r="MI36" s="137"/>
      <c r="MJ36" s="136">
        <f>IF(ISERROR(VLOOKUP("Inbred HIPS_"&amp;MJ$4&amp;"_"&amp;$LO36,'[1]Missouri Valley Inbred HIPS'!$A:$P,15,FALSE)),"",VLOOKUP("Inbred HIPS_"&amp;MJ$4&amp;"_"&amp;$LO36,'[1]Missouri Valley Inbred HIPS'!$A:$P,15,FALSE))</f>
        <v>1729768</v>
      </c>
      <c r="MK36" s="137"/>
      <c r="MQ36" s="2"/>
      <c r="MR36" s="2">
        <v>11</v>
      </c>
      <c r="MS36" s="14" t="str">
        <f>IF(ISERROR(VLOOKUP("Hybrid HIPS_"&amp;MS$4&amp;"_"&amp;$KN36,'[1]Missouri Valley Hybrid HIPS'!$A:$P,15,FALSE)),"",VLOOKUP("Hybrid HIPS_"&amp;MS$4&amp;"_"&amp;$KN36,'[1]Missouri Valley Hybrid HIPS'!$A:$P,15,FALSE))</f>
        <v/>
      </c>
      <c r="MT36" s="14">
        <f t="shared" si="256"/>
        <v>3</v>
      </c>
      <c r="MU36" s="14">
        <f t="shared" si="257"/>
        <v>3</v>
      </c>
      <c r="MV36" s="14">
        <f t="shared" si="258"/>
        <v>3</v>
      </c>
      <c r="MW36" s="14">
        <f t="shared" si="259"/>
        <v>3</v>
      </c>
      <c r="MX36" s="14">
        <f t="shared" si="260"/>
        <v>3</v>
      </c>
      <c r="MY36" s="14">
        <f t="shared" si="261"/>
        <v>3</v>
      </c>
      <c r="MZ36" s="14">
        <f t="shared" si="262"/>
        <v>3</v>
      </c>
      <c r="NA36" s="14">
        <f t="shared" si="263"/>
        <v>3</v>
      </c>
      <c r="NB36" s="14">
        <f t="shared" si="264"/>
        <v>3</v>
      </c>
      <c r="NC36" s="14">
        <f t="shared" si="265"/>
        <v>3</v>
      </c>
      <c r="ND36" s="14">
        <f t="shared" si="266"/>
        <v>3</v>
      </c>
      <c r="NE36" s="14">
        <f t="shared" si="267"/>
        <v>3</v>
      </c>
      <c r="NF36" s="14">
        <f t="shared" si="268"/>
        <v>3</v>
      </c>
      <c r="NG36" s="14">
        <f t="shared" si="269"/>
        <v>3</v>
      </c>
      <c r="NH36" s="14">
        <f t="shared" si="270"/>
        <v>3</v>
      </c>
      <c r="NI36" s="14">
        <f t="shared" si="271"/>
        <v>3</v>
      </c>
      <c r="NJ36" s="14">
        <f t="shared" si="272"/>
        <v>3</v>
      </c>
      <c r="NK36" s="14">
        <f t="shared" si="273"/>
        <v>3</v>
      </c>
      <c r="NL36" s="14">
        <f t="shared" si="274"/>
        <v>3</v>
      </c>
      <c r="NM36" s="14">
        <f t="shared" si="274"/>
        <v>3</v>
      </c>
      <c r="NN36" s="2">
        <v>11</v>
      </c>
      <c r="NO36" s="2"/>
      <c r="NP36"/>
      <c r="NS36">
        <v>54</v>
      </c>
      <c r="NT36" s="69"/>
      <c r="NU36" s="69"/>
      <c r="NV36" s="136">
        <f t="shared" ref="NV36" si="335">NV38+1</f>
        <v>38</v>
      </c>
      <c r="NW36" s="137"/>
      <c r="NX36" s="136">
        <f t="shared" ref="NX36" si="336">NX38+1</f>
        <v>38</v>
      </c>
      <c r="NY36" s="137"/>
      <c r="NZ36" s="136">
        <f t="shared" ref="NZ36" si="337">NZ38+1</f>
        <v>38</v>
      </c>
      <c r="OA36" s="137"/>
      <c r="OB36" s="136">
        <f t="shared" ref="OB36" si="338">OB38+1</f>
        <v>38</v>
      </c>
      <c r="OC36" s="137"/>
      <c r="OD36" s="136">
        <f t="shared" ref="OD36" si="339">OD38+1</f>
        <v>38</v>
      </c>
      <c r="OE36" s="137"/>
      <c r="OF36" s="136">
        <f t="shared" ref="OF36" si="340">OF38+1</f>
        <v>38</v>
      </c>
      <c r="OG36" s="137"/>
      <c r="OH36" s="136">
        <f t="shared" ref="OH36" si="341">OH38+1</f>
        <v>38</v>
      </c>
      <c r="OI36" s="137"/>
      <c r="OJ36" s="136">
        <f t="shared" ref="OJ36" si="342">OJ38+1</f>
        <v>38</v>
      </c>
      <c r="OK36" s="137"/>
      <c r="OL36" s="136">
        <f t="shared" ref="OL36" si="343">OL38+1</f>
        <v>38</v>
      </c>
      <c r="OM36" s="137"/>
      <c r="ON36" s="136">
        <f t="shared" ref="ON36" si="344">ON38+1</f>
        <v>38</v>
      </c>
      <c r="OO36" s="137"/>
    </row>
    <row r="37" spans="4:405" ht="14.65" thickBot="1" x14ac:dyDescent="0.5">
      <c r="D37" s="2"/>
      <c r="E37" s="2">
        <v>10</v>
      </c>
      <c r="F37" s="19" t="str">
        <f>IF(ISERROR(VLOOKUP("Hybrid HIPS"&amp;"_"&amp;F$4&amp;"_"&amp;$E37,'Turkus Index'!$A:$D,4,FALSE)),"NA",VLOOKUP("Hybrid HIPS"&amp;"_"&amp;F$4&amp;"_"&amp;$E37,'Turkus Index'!$A:$D,4,FALSE))</f>
        <v>NA</v>
      </c>
      <c r="G37" s="41">
        <f>IF(ISERROR(VLOOKUP("Hybrid HIPS"&amp;"_"&amp;G$4&amp;"_"&amp;$E37,'Turkus Index'!$A:$D,4,FALSE)),"NA",VLOOKUP("Hybrid HIPS"&amp;"_"&amp;G$4&amp;"_"&amp;$E37,'Turkus Index'!$A:$D,4,FALSE))</f>
        <v>120</v>
      </c>
      <c r="H37" s="37">
        <f>IF(ISERROR(VLOOKUP("Hybrid HIPS"&amp;"_"&amp;H$4&amp;"_"&amp;$E37,'Turkus Index'!$A:$D,4,FALSE)),"NA",VLOOKUP("Hybrid HIPS"&amp;"_"&amp;H$4&amp;"_"&amp;$E37,'Turkus Index'!$A:$D,4,FALSE))</f>
        <v>119</v>
      </c>
      <c r="I37" s="37">
        <f>IF(ISERROR(VLOOKUP("Hybrid HIPS"&amp;"_"&amp;I$4&amp;"_"&amp;$E37,'Turkus Index'!$A:$D,4,FALSE)),"NA",VLOOKUP("Hybrid HIPS"&amp;"_"&amp;I$4&amp;"_"&amp;$E37,'Turkus Index'!$A:$D,4,FALSE))</f>
        <v>118</v>
      </c>
      <c r="J37" s="37">
        <f>IF(ISERROR(VLOOKUP("Hybrid HIPS"&amp;"_"&amp;J$4&amp;"_"&amp;$E37,'Turkus Index'!$A:$D,4,FALSE)),"NA",VLOOKUP("Hybrid HIPS"&amp;"_"&amp;J$4&amp;"_"&amp;$E37,'Turkus Index'!$A:$D,4,FALSE))</f>
        <v>117</v>
      </c>
      <c r="K37" s="37">
        <f>IF(ISERROR(VLOOKUP("Hybrid HIPS"&amp;"_"&amp;K$4&amp;"_"&amp;$E37,'Turkus Index'!$A:$D,4,FALSE)),"NA",VLOOKUP("Hybrid HIPS"&amp;"_"&amp;K$4&amp;"_"&amp;$E37,'Turkus Index'!$A:$D,4,FALSE))</f>
        <v>116</v>
      </c>
      <c r="L37" s="37">
        <f>IF(ISERROR(VLOOKUP("Hybrid HIPS"&amp;"_"&amp;L$4&amp;"_"&amp;$E37,'Turkus Index'!$A:$D,4,FALSE)),"NA",VLOOKUP("Hybrid HIPS"&amp;"_"&amp;L$4&amp;"_"&amp;$E37,'Turkus Index'!$A:$D,4,FALSE))</f>
        <v>115</v>
      </c>
      <c r="M37" s="37">
        <f>IF(ISERROR(VLOOKUP("Hybrid HIPS"&amp;"_"&amp;M$4&amp;"_"&amp;$E37,'Turkus Index'!$A:$D,4,FALSE)),"NA",VLOOKUP("Hybrid HIPS"&amp;"_"&amp;M$4&amp;"_"&amp;$E37,'Turkus Index'!$A:$D,4,FALSE))</f>
        <v>114</v>
      </c>
      <c r="N37" s="37">
        <f>IF(ISERROR(VLOOKUP("Hybrid HIPS"&amp;"_"&amp;N$4&amp;"_"&amp;$E37,'Turkus Index'!$A:$D,4,FALSE)),"NA",VLOOKUP("Hybrid HIPS"&amp;"_"&amp;N$4&amp;"_"&amp;$E37,'Turkus Index'!$A:$D,4,FALSE))</f>
        <v>113</v>
      </c>
      <c r="O37" s="37">
        <f>IF(ISERROR(VLOOKUP("Hybrid HIPS"&amp;"_"&amp;O$4&amp;"_"&amp;$E37,'Turkus Index'!$A:$D,4,FALSE)),"NA",VLOOKUP("Hybrid HIPS"&amp;"_"&amp;O$4&amp;"_"&amp;$E37,'Turkus Index'!$A:$D,4,FALSE))</f>
        <v>112</v>
      </c>
      <c r="P37" s="37">
        <f>IF(ISERROR(VLOOKUP("Hybrid HIPS"&amp;"_"&amp;P$4&amp;"_"&amp;$E37,'Turkus Index'!$A:$D,4,FALSE)),"NA",VLOOKUP("Hybrid HIPS"&amp;"_"&amp;P$4&amp;"_"&amp;$E37,'Turkus Index'!$A:$D,4,FALSE))</f>
        <v>111</v>
      </c>
      <c r="Q37" s="37">
        <f>IF(ISERROR(VLOOKUP("Hybrid HIPS"&amp;"_"&amp;Q$4&amp;"_"&amp;$E37,'Turkus Index'!$A:$D,4,FALSE)),"NA",VLOOKUP("Hybrid HIPS"&amp;"_"&amp;Q$4&amp;"_"&amp;$E37,'Turkus Index'!$A:$D,4,FALSE))</f>
        <v>220</v>
      </c>
      <c r="R37" s="37">
        <f>IF(ISERROR(VLOOKUP("Hybrid HIPS"&amp;"_"&amp;R$4&amp;"_"&amp;$E37,'Turkus Index'!$A:$D,4,FALSE)),"NA",VLOOKUP("Hybrid HIPS"&amp;"_"&amp;R$4&amp;"_"&amp;$E37,'Turkus Index'!$A:$D,4,FALSE))</f>
        <v>219</v>
      </c>
      <c r="S37" s="37">
        <f>IF(ISERROR(VLOOKUP("Hybrid HIPS"&amp;"_"&amp;S$4&amp;"_"&amp;$E37,'Turkus Index'!$A:$D,4,FALSE)),"NA",VLOOKUP("Hybrid HIPS"&amp;"_"&amp;S$4&amp;"_"&amp;$E37,'Turkus Index'!$A:$D,4,FALSE))</f>
        <v>218</v>
      </c>
      <c r="T37" s="37">
        <f>IF(ISERROR(VLOOKUP("Hybrid HIPS"&amp;"_"&amp;T$4&amp;"_"&amp;$E37,'Turkus Index'!$A:$D,4,FALSE)),"NA",VLOOKUP("Hybrid HIPS"&amp;"_"&amp;T$4&amp;"_"&amp;$E37,'Turkus Index'!$A:$D,4,FALSE))</f>
        <v>217</v>
      </c>
      <c r="U37" s="37">
        <f>IF(ISERROR(VLOOKUP("Hybrid HIPS"&amp;"_"&amp;U$4&amp;"_"&amp;$E37,'Turkus Index'!$A:$D,4,FALSE)),"NA",VLOOKUP("Hybrid HIPS"&amp;"_"&amp;U$4&amp;"_"&amp;$E37,'Turkus Index'!$A:$D,4,FALSE))</f>
        <v>216</v>
      </c>
      <c r="V37" s="37">
        <f>IF(ISERROR(VLOOKUP("Hybrid HIPS"&amp;"_"&amp;V$4&amp;"_"&amp;$E37,'Turkus Index'!$A:$D,4,FALSE)),"NA",VLOOKUP("Hybrid HIPS"&amp;"_"&amp;V$4&amp;"_"&amp;$E37,'Turkus Index'!$A:$D,4,FALSE))</f>
        <v>215</v>
      </c>
      <c r="W37" s="37">
        <f>IF(ISERROR(VLOOKUP("Hybrid HIPS"&amp;"_"&amp;W$4&amp;"_"&amp;$E37,'Turkus Index'!$A:$D,4,FALSE)),"NA",VLOOKUP("Hybrid HIPS"&amp;"_"&amp;W$4&amp;"_"&amp;$E37,'Turkus Index'!$A:$D,4,FALSE))</f>
        <v>214</v>
      </c>
      <c r="X37" s="38">
        <f>IF(ISERROR(VLOOKUP("Hybrid HIPS"&amp;"_"&amp;X$4&amp;"_"&amp;$E37,'Turkus Index'!$A:$D,4,FALSE)),"NA",VLOOKUP("Hybrid HIPS"&amp;"_"&amp;X$4&amp;"_"&amp;$E37,'Turkus Index'!$A:$D,4,FALSE))</f>
        <v>213</v>
      </c>
      <c r="Y37" s="39">
        <f>IF(ISERROR(VLOOKUP("Hybrid HIPS"&amp;"_"&amp;Y$4&amp;"_"&amp;$E37,'Turkus Index'!$A:$D,4,FALSE)),"NA",VLOOKUP("Hybrid HIPS"&amp;"_"&amp;Y$4&amp;"_"&amp;$E37,'Turkus Index'!$A:$D,4,FALSE))</f>
        <v>212</v>
      </c>
      <c r="Z37" s="40">
        <f>IF(ISERROR(VLOOKUP("Hybrid HIPS"&amp;"_"&amp;Z$4&amp;"_"&amp;$E37,'Turkus Index'!$A:$D,4,FALSE)),"NA",VLOOKUP("Hybrid HIPS"&amp;"_"&amp;Z$4&amp;"_"&amp;$E37,'Turkus Index'!$A:$D,4,FALSE))</f>
        <v>211</v>
      </c>
      <c r="AA37" s="2">
        <v>10</v>
      </c>
      <c r="AB37" s="2"/>
      <c r="AC37"/>
      <c r="AD37"/>
      <c r="AE37"/>
      <c r="AH37">
        <v>53</v>
      </c>
      <c r="AI37" s="69" t="s">
        <v>545</v>
      </c>
      <c r="AJ37" s="69"/>
      <c r="AK37" s="139">
        <v>301</v>
      </c>
      <c r="AL37" s="140"/>
      <c r="AM37" s="139">
        <v>302</v>
      </c>
      <c r="AN37" s="140"/>
      <c r="AO37" s="139">
        <v>303</v>
      </c>
      <c r="AP37" s="140"/>
      <c r="AQ37" s="139">
        <v>304</v>
      </c>
      <c r="AR37" s="140"/>
      <c r="AS37" s="139">
        <v>305</v>
      </c>
      <c r="AT37" s="140"/>
      <c r="AU37" s="139">
        <v>306</v>
      </c>
      <c r="AV37" s="140"/>
      <c r="AW37" s="139">
        <v>307</v>
      </c>
      <c r="AX37" s="140"/>
      <c r="AY37" s="139">
        <v>308</v>
      </c>
      <c r="AZ37" s="140"/>
      <c r="BA37" s="139">
        <v>309</v>
      </c>
      <c r="BB37" s="140"/>
      <c r="BC37" s="139">
        <v>310</v>
      </c>
      <c r="BD37" s="140"/>
      <c r="BE37" s="69" t="s">
        <v>545</v>
      </c>
      <c r="BF37" s="69"/>
      <c r="BG37"/>
      <c r="BH37"/>
      <c r="BI37"/>
      <c r="BJ37"/>
      <c r="BK37"/>
      <c r="BL37"/>
      <c r="BM37"/>
      <c r="BN37"/>
      <c r="BO37"/>
      <c r="BP37"/>
      <c r="BQ37"/>
      <c r="BR37"/>
      <c r="BS37"/>
      <c r="BT37" s="2"/>
      <c r="BU37" s="2">
        <v>10</v>
      </c>
      <c r="BV37" s="14" t="str">
        <f>IF(ISERROR(VLOOKUP("Hybrid HIPS"&amp;"_"&amp;BV$4&amp;"_"&amp;$E37,'Turkus Index'!$A:$D,4,FALSE)),"NA",VLOOKUP("Hybrid HIPS"&amp;"_"&amp;BV$4&amp;"_"&amp;$E37,'Turkus Index'!$A:$D,4,FALSE))</f>
        <v>NA</v>
      </c>
      <c r="BW37" s="14" t="str">
        <f t="shared" si="252"/>
        <v>2_10</v>
      </c>
      <c r="BX37" s="14" t="str">
        <f t="shared" si="252"/>
        <v>3_10</v>
      </c>
      <c r="BY37" s="14" t="str">
        <f t="shared" si="252"/>
        <v>4_10</v>
      </c>
      <c r="BZ37" s="14" t="str">
        <f t="shared" si="252"/>
        <v>5_10</v>
      </c>
      <c r="CA37" s="14" t="str">
        <f t="shared" si="252"/>
        <v>6_10</v>
      </c>
      <c r="CB37" s="14" t="str">
        <f t="shared" si="252"/>
        <v>7_10</v>
      </c>
      <c r="CC37" s="14" t="str">
        <f t="shared" si="252"/>
        <v>8_10</v>
      </c>
      <c r="CD37" s="14" t="str">
        <f t="shared" si="252"/>
        <v>9_10</v>
      </c>
      <c r="CE37" s="14" t="str">
        <f t="shared" si="252"/>
        <v>10_10</v>
      </c>
      <c r="CF37" s="14" t="str">
        <f t="shared" si="252"/>
        <v>11_10</v>
      </c>
      <c r="CG37" s="14" t="str">
        <f t="shared" si="252"/>
        <v>12_10</v>
      </c>
      <c r="CH37" s="14" t="str">
        <f t="shared" si="252"/>
        <v>13_10</v>
      </c>
      <c r="CI37" s="14" t="str">
        <f t="shared" si="252"/>
        <v>14_10</v>
      </c>
      <c r="CJ37" s="14" t="str">
        <f t="shared" si="252"/>
        <v>15_10</v>
      </c>
      <c r="CK37" s="14" t="str">
        <f t="shared" si="252"/>
        <v>16_10</v>
      </c>
      <c r="CL37" s="14" t="str">
        <f t="shared" si="252"/>
        <v>17_10</v>
      </c>
      <c r="CM37" s="14" t="str">
        <f t="shared" si="253"/>
        <v>18_10</v>
      </c>
      <c r="CN37" s="14" t="str">
        <f t="shared" si="253"/>
        <v>19_10</v>
      </c>
      <c r="CO37" s="14" t="str">
        <f t="shared" si="162"/>
        <v>20_10</v>
      </c>
      <c r="CP37" s="14" t="str">
        <f t="shared" si="162"/>
        <v>21_10</v>
      </c>
      <c r="CQ37" s="2">
        <v>10</v>
      </c>
      <c r="CR37" s="2"/>
      <c r="CS37"/>
      <c r="CT37"/>
      <c r="CU37"/>
      <c r="CX37">
        <v>53</v>
      </c>
      <c r="CY37" s="69" t="s">
        <v>545</v>
      </c>
      <c r="CZ37" s="69"/>
      <c r="DA37" s="136" t="str">
        <f t="shared" si="30"/>
        <v>2_53</v>
      </c>
      <c r="DB37" s="137"/>
      <c r="DC37" s="136" t="str">
        <f t="shared" si="183"/>
        <v>3_53</v>
      </c>
      <c r="DD37" s="137"/>
      <c r="DE37" s="136" t="str">
        <f t="shared" si="184"/>
        <v>4_53</v>
      </c>
      <c r="DF37" s="137"/>
      <c r="DG37" s="136" t="str">
        <f t="shared" si="185"/>
        <v>5_53</v>
      </c>
      <c r="DH37" s="137"/>
      <c r="DI37" s="136" t="str">
        <f t="shared" si="186"/>
        <v>6_53</v>
      </c>
      <c r="DJ37" s="137"/>
      <c r="DK37" s="136" t="str">
        <f t="shared" si="187"/>
        <v>7_53</v>
      </c>
      <c r="DL37" s="137"/>
      <c r="DM37" s="136" t="str">
        <f t="shared" si="188"/>
        <v>8_53</v>
      </c>
      <c r="DN37" s="137"/>
      <c r="DO37" s="136" t="str">
        <f t="shared" si="189"/>
        <v>9_53</v>
      </c>
      <c r="DP37" s="137"/>
      <c r="DQ37" s="136" t="str">
        <f t="shared" si="190"/>
        <v>10_53</v>
      </c>
      <c r="DR37" s="137"/>
      <c r="DS37" s="136" t="str">
        <f t="shared" si="191"/>
        <v>11_53</v>
      </c>
      <c r="DT37" s="137"/>
      <c r="DY37" s="2"/>
      <c r="DZ37" s="2">
        <v>10</v>
      </c>
      <c r="EA37" s="14" t="str">
        <f>IF(BV37="NA","",VLOOKUP(BV37,'[1]Missouri Vall Determining Order'!$V:$Z,6,FALSE))</f>
        <v/>
      </c>
      <c r="EB37" s="14">
        <v>2</v>
      </c>
      <c r="EC37" s="14">
        <v>2</v>
      </c>
      <c r="ED37" s="14">
        <v>2</v>
      </c>
      <c r="EE37" s="14">
        <v>2</v>
      </c>
      <c r="EF37" s="14">
        <v>2</v>
      </c>
      <c r="EG37" s="14">
        <v>2</v>
      </c>
      <c r="EH37" s="14">
        <v>2</v>
      </c>
      <c r="EI37" s="14">
        <v>2</v>
      </c>
      <c r="EJ37" s="14">
        <v>2</v>
      </c>
      <c r="EK37" s="14">
        <v>2</v>
      </c>
      <c r="EL37" s="14">
        <v>2</v>
      </c>
      <c r="EM37" s="14">
        <v>2</v>
      </c>
      <c r="EN37" s="14">
        <v>2</v>
      </c>
      <c r="EO37" s="14">
        <v>2</v>
      </c>
      <c r="EP37" s="14">
        <v>2</v>
      </c>
      <c r="EQ37" s="14">
        <v>2</v>
      </c>
      <c r="ER37" s="14">
        <v>2</v>
      </c>
      <c r="ES37" s="14">
        <v>2</v>
      </c>
      <c r="ET37" s="14">
        <v>2</v>
      </c>
      <c r="EU37" s="14">
        <v>2</v>
      </c>
      <c r="EV37" s="2">
        <v>10</v>
      </c>
      <c r="EW37" s="2"/>
      <c r="EX37"/>
      <c r="EY37"/>
      <c r="EZ37" s="2"/>
      <c r="FA37" s="2">
        <v>10</v>
      </c>
      <c r="FB37" s="14" t="s">
        <v>629</v>
      </c>
      <c r="FC37" s="14">
        <v>1</v>
      </c>
      <c r="FD37" s="14">
        <f t="shared" si="254"/>
        <v>2</v>
      </c>
      <c r="FE37" s="14">
        <f t="shared" si="255"/>
        <v>3</v>
      </c>
      <c r="FF37" s="14">
        <f t="shared" si="255"/>
        <v>4</v>
      </c>
      <c r="FG37" s="14">
        <f t="shared" si="255"/>
        <v>5</v>
      </c>
      <c r="FH37" s="14">
        <f t="shared" si="255"/>
        <v>6</v>
      </c>
      <c r="FI37" s="14">
        <f t="shared" si="255"/>
        <v>7</v>
      </c>
      <c r="FJ37" s="14">
        <f t="shared" si="255"/>
        <v>8</v>
      </c>
      <c r="FK37" s="14">
        <f t="shared" si="255"/>
        <v>9</v>
      </c>
      <c r="FL37" s="14">
        <f t="shared" si="255"/>
        <v>10</v>
      </c>
      <c r="FM37" s="14">
        <f t="shared" si="255"/>
        <v>11</v>
      </c>
      <c r="FN37" s="14">
        <f t="shared" si="255"/>
        <v>12</v>
      </c>
      <c r="FO37" s="14">
        <f t="shared" si="255"/>
        <v>13</v>
      </c>
      <c r="FP37" s="14">
        <f t="shared" si="255"/>
        <v>14</v>
      </c>
      <c r="FQ37" s="14">
        <f t="shared" si="255"/>
        <v>15</v>
      </c>
      <c r="FR37" s="14">
        <f t="shared" si="255"/>
        <v>16</v>
      </c>
      <c r="FS37" s="14">
        <f t="shared" si="255"/>
        <v>17</v>
      </c>
      <c r="FT37" s="14">
        <f t="shared" si="255"/>
        <v>18</v>
      </c>
      <c r="FU37" s="14">
        <f t="shared" si="255"/>
        <v>19</v>
      </c>
      <c r="FV37" s="14">
        <f t="shared" si="255"/>
        <v>20</v>
      </c>
      <c r="FW37" s="2">
        <v>10</v>
      </c>
      <c r="FX37" s="2"/>
      <c r="FY37"/>
      <c r="GB37">
        <v>53</v>
      </c>
      <c r="GC37" s="69" t="s">
        <v>545</v>
      </c>
      <c r="GD37" s="69"/>
      <c r="GE37" s="136">
        <v>22</v>
      </c>
      <c r="GF37" s="137"/>
      <c r="GG37" s="136">
        <f t="shared" si="11"/>
        <v>23</v>
      </c>
      <c r="GH37" s="137"/>
      <c r="GI37" s="136">
        <f t="shared" si="12"/>
        <v>24</v>
      </c>
      <c r="GJ37" s="137"/>
      <c r="GK37" s="136">
        <f t="shared" si="13"/>
        <v>25</v>
      </c>
      <c r="GL37" s="137"/>
      <c r="GM37" s="136">
        <f t="shared" si="14"/>
        <v>26</v>
      </c>
      <c r="GN37" s="137"/>
      <c r="GO37" s="136">
        <f t="shared" si="15"/>
        <v>27</v>
      </c>
      <c r="GP37" s="137"/>
      <c r="GQ37" s="136">
        <f t="shared" si="16"/>
        <v>28</v>
      </c>
      <c r="GR37" s="137"/>
      <c r="GS37" s="136">
        <f t="shared" si="17"/>
        <v>29</v>
      </c>
      <c r="GT37" s="137"/>
      <c r="GU37" s="136">
        <f t="shared" si="18"/>
        <v>30</v>
      </c>
      <c r="GV37" s="137"/>
      <c r="GW37" s="136">
        <f t="shared" si="19"/>
        <v>31</v>
      </c>
      <c r="GX37" s="137"/>
      <c r="HF37">
        <v>53</v>
      </c>
      <c r="HG37" s="69" t="s">
        <v>545</v>
      </c>
      <c r="HH37" s="69"/>
      <c r="HI37" s="136">
        <v>51</v>
      </c>
      <c r="HJ37" s="137"/>
      <c r="HK37" s="136">
        <v>51</v>
      </c>
      <c r="HL37" s="137"/>
      <c r="HM37" s="136">
        <v>51</v>
      </c>
      <c r="HN37" s="137"/>
      <c r="HO37" s="136">
        <v>51</v>
      </c>
      <c r="HP37" s="137"/>
      <c r="HQ37" s="136">
        <v>51</v>
      </c>
      <c r="HR37" s="137"/>
      <c r="HS37" s="136">
        <v>51</v>
      </c>
      <c r="HT37" s="137"/>
      <c r="HU37" s="136">
        <v>51</v>
      </c>
      <c r="HV37" s="137"/>
      <c r="HW37" s="136">
        <v>51</v>
      </c>
      <c r="HX37" s="137"/>
      <c r="HY37" s="136">
        <v>51</v>
      </c>
      <c r="HZ37" s="137"/>
      <c r="IA37" s="136">
        <v>51</v>
      </c>
      <c r="IB37" s="137"/>
      <c r="IC37" t="str">
        <f t="shared" si="31"/>
        <v>Same</v>
      </c>
      <c r="IJ37" s="2"/>
      <c r="IK37" s="2">
        <v>10</v>
      </c>
      <c r="IL37" s="14" t="str">
        <f>IF(ISERROR(VLOOKUP("Hybrid HIPS_"&amp;IL$4&amp;"_"&amp;$IK37,'Turkus Index'!$A:$D,4,FALSE)),"",VLOOKUP("Hybrid HIPS_"&amp;IL$4&amp;"_"&amp;$IK37,'Turkus Index'!$A:$D,4,FALSE))</f>
        <v/>
      </c>
      <c r="IM37" s="14">
        <f>IF(ISERROR(VLOOKUP("Hybrid HIPS_"&amp;IM$4&amp;"_"&amp;$IK37,'Turkus Index'!$A:$D,4,FALSE)),"",VLOOKUP("Hybrid HIPS_"&amp;IM$4&amp;"_"&amp;$IK37,'Turkus Index'!$A:$D,4,FALSE))</f>
        <v>120</v>
      </c>
      <c r="IN37" s="14">
        <f>IF(ISERROR(VLOOKUP("Hybrid HIPS_"&amp;IN$4&amp;"_"&amp;$IK37,'Turkus Index'!$A:$D,4,FALSE)),"",VLOOKUP("Hybrid HIPS_"&amp;IN$4&amp;"_"&amp;$IK37,'Turkus Index'!$A:$D,4,FALSE))</f>
        <v>119</v>
      </c>
      <c r="IO37" s="14">
        <f>IF(ISERROR(VLOOKUP("Hybrid HIPS_"&amp;IO$4&amp;"_"&amp;$IK37,'Turkus Index'!$A:$D,4,FALSE)),"",VLOOKUP("Hybrid HIPS_"&amp;IO$4&amp;"_"&amp;$IK37,'Turkus Index'!$A:$D,4,FALSE))</f>
        <v>118</v>
      </c>
      <c r="IP37" s="14">
        <f>IF(ISERROR(VLOOKUP("Hybrid HIPS_"&amp;IP$4&amp;"_"&amp;$IK37,'Turkus Index'!$A:$D,4,FALSE)),"",VLOOKUP("Hybrid HIPS_"&amp;IP$4&amp;"_"&amp;$IK37,'Turkus Index'!$A:$D,4,FALSE))</f>
        <v>117</v>
      </c>
      <c r="IQ37" s="14">
        <f>IF(ISERROR(VLOOKUP("Hybrid HIPS_"&amp;IQ$4&amp;"_"&amp;$IK37,'Turkus Index'!$A:$D,4,FALSE)),"",VLOOKUP("Hybrid HIPS_"&amp;IQ$4&amp;"_"&amp;$IK37,'Turkus Index'!$A:$D,4,FALSE))</f>
        <v>116</v>
      </c>
      <c r="IR37" s="14">
        <f>IF(ISERROR(VLOOKUP("Hybrid HIPS_"&amp;IR$4&amp;"_"&amp;$IK37,'Turkus Index'!$A:$D,4,FALSE)),"",VLOOKUP("Hybrid HIPS_"&amp;IR$4&amp;"_"&amp;$IK37,'Turkus Index'!$A:$D,4,FALSE))</f>
        <v>115</v>
      </c>
      <c r="IS37" s="14">
        <f>IF(ISERROR(VLOOKUP("Hybrid HIPS_"&amp;IS$4&amp;"_"&amp;$IK37,'Turkus Index'!$A:$D,4,FALSE)),"",VLOOKUP("Hybrid HIPS_"&amp;IS$4&amp;"_"&amp;$IK37,'Turkus Index'!$A:$D,4,FALSE))</f>
        <v>114</v>
      </c>
      <c r="IT37" s="14">
        <f>IF(ISERROR(VLOOKUP("Hybrid HIPS_"&amp;IT$4&amp;"_"&amp;$IK37,'Turkus Index'!$A:$D,4,FALSE)),"",VLOOKUP("Hybrid HIPS_"&amp;IT$4&amp;"_"&amp;$IK37,'Turkus Index'!$A:$D,4,FALSE))</f>
        <v>113</v>
      </c>
      <c r="IU37" s="14">
        <f>IF(ISERROR(VLOOKUP("Hybrid HIPS_"&amp;IU$4&amp;"_"&amp;$IK37,'Turkus Index'!$A:$D,4,FALSE)),"",VLOOKUP("Hybrid HIPS_"&amp;IU$4&amp;"_"&amp;$IK37,'Turkus Index'!$A:$D,4,FALSE))</f>
        <v>112</v>
      </c>
      <c r="IV37" s="14">
        <f>IF(ISERROR(VLOOKUP("Hybrid HIPS_"&amp;IV$4&amp;"_"&amp;$IK37,'Turkus Index'!$A:$D,4,FALSE)),"",VLOOKUP("Hybrid HIPS_"&amp;IV$4&amp;"_"&amp;$IK37,'Turkus Index'!$A:$D,4,FALSE))</f>
        <v>111</v>
      </c>
      <c r="IW37" s="14">
        <f>IF(ISERROR(VLOOKUP("Hybrid HIPS_"&amp;IW$4&amp;"_"&amp;$IK37,'Turkus Index'!$A:$D,4,FALSE)),"",VLOOKUP("Hybrid HIPS_"&amp;IW$4&amp;"_"&amp;$IK37,'Turkus Index'!$A:$D,4,FALSE))</f>
        <v>220</v>
      </c>
      <c r="IX37" s="14">
        <f>IF(ISERROR(VLOOKUP("Hybrid HIPS_"&amp;IX$4&amp;"_"&amp;$IK37,'Turkus Index'!$A:$D,4,FALSE)),"",VLOOKUP("Hybrid HIPS_"&amp;IX$4&amp;"_"&amp;$IK37,'Turkus Index'!$A:$D,4,FALSE))</f>
        <v>219</v>
      </c>
      <c r="IY37" s="14">
        <f>IF(ISERROR(VLOOKUP("Hybrid HIPS_"&amp;IY$4&amp;"_"&amp;$IK37,'Turkus Index'!$A:$D,4,FALSE)),"",VLOOKUP("Hybrid HIPS_"&amp;IY$4&amp;"_"&amp;$IK37,'Turkus Index'!$A:$D,4,FALSE))</f>
        <v>218</v>
      </c>
      <c r="IZ37" s="14">
        <f>IF(ISERROR(VLOOKUP("Hybrid HIPS_"&amp;IZ$4&amp;"_"&amp;$IK37,'Turkus Index'!$A:$D,4,FALSE)),"",VLOOKUP("Hybrid HIPS_"&amp;IZ$4&amp;"_"&amp;$IK37,'Turkus Index'!$A:$D,4,FALSE))</f>
        <v>217</v>
      </c>
      <c r="JA37" s="14">
        <f>IF(ISERROR(VLOOKUP("Hybrid HIPS_"&amp;JA$4&amp;"_"&amp;$IK37,'Turkus Index'!$A:$D,4,FALSE)),"",VLOOKUP("Hybrid HIPS_"&amp;JA$4&amp;"_"&amp;$IK37,'Turkus Index'!$A:$D,4,FALSE))</f>
        <v>216</v>
      </c>
      <c r="JB37" s="14">
        <f>IF(ISERROR(VLOOKUP("Hybrid HIPS_"&amp;JB$4&amp;"_"&amp;$IK37,'Turkus Index'!$A:$D,4,FALSE)),"",VLOOKUP("Hybrid HIPS_"&amp;JB$4&amp;"_"&amp;$IK37,'Turkus Index'!$A:$D,4,FALSE))</f>
        <v>215</v>
      </c>
      <c r="JC37" s="14">
        <f>IF(ISERROR(VLOOKUP("Hybrid HIPS_"&amp;JC$4&amp;"_"&amp;$IK37,'Turkus Index'!$A:$D,4,FALSE)),"",VLOOKUP("Hybrid HIPS_"&amp;JC$4&amp;"_"&amp;$IK37,'Turkus Index'!$A:$D,4,FALSE))</f>
        <v>214</v>
      </c>
      <c r="JD37" s="14">
        <f>IF(ISERROR(VLOOKUP("Hybrid HIPS_"&amp;JD$4&amp;"_"&amp;$IK37,'Turkus Index'!$A:$D,4,FALSE)),"",VLOOKUP("Hybrid HIPS_"&amp;JD$4&amp;"_"&amp;$IK37,'Turkus Index'!$A:$D,4,FALSE))</f>
        <v>213</v>
      </c>
      <c r="JE37" s="14">
        <f>IF(ISERROR(VLOOKUP("Hybrid HIPS_"&amp;JE$4&amp;"_"&amp;$IK37,'Turkus Index'!$A:$D,4,FALSE)),"",VLOOKUP("Hybrid HIPS_"&amp;JE$4&amp;"_"&amp;$IK37,'Turkus Index'!$A:$D,4,FALSE))</f>
        <v>212</v>
      </c>
      <c r="JF37" s="14">
        <f>IF(ISERROR(VLOOKUP("Hybrid HIPS_"&amp;JF$4&amp;"_"&amp;$IK37,'Turkus Index'!$A:$D,4,FALSE)),"",VLOOKUP("Hybrid HIPS_"&amp;JF$4&amp;"_"&amp;$IK37,'Turkus Index'!$A:$D,4,FALSE))</f>
        <v>211</v>
      </c>
      <c r="JG37" s="2">
        <v>10</v>
      </c>
      <c r="JH37" s="2"/>
      <c r="JI37"/>
      <c r="JL37">
        <v>53</v>
      </c>
      <c r="JM37" s="69" t="s">
        <v>545</v>
      </c>
      <c r="JN37" s="69"/>
      <c r="JO37" s="136">
        <f>IF(ISERROR(VLOOKUP("Inbred HIPS_"&amp;JO$4&amp;"_"&amp;$JL37,'Turkus Index'!$A:$D,4,FALSE)),"",VLOOKUP("inbred HIPS_"&amp;JO$4&amp;"_"&amp;$JL37,'Turkus Index'!$A:$D,4,FALSE))</f>
        <v>301</v>
      </c>
      <c r="JP37" s="137"/>
      <c r="JQ37" s="136">
        <f>IF(ISERROR(VLOOKUP("Inbred HIPS_"&amp;JQ$4&amp;"_"&amp;$JL37,'Turkus Index'!$A:$D,4,FALSE)),"",VLOOKUP("inbred HIPS_"&amp;JQ$4&amp;"_"&amp;$JL37,'Turkus Index'!$A:$D,4,FALSE))</f>
        <v>302</v>
      </c>
      <c r="JR37" s="137"/>
      <c r="JS37" s="136">
        <f>IF(ISERROR(VLOOKUP("Inbred HIPS_"&amp;JS$4&amp;"_"&amp;$JL37,'Turkus Index'!$A:$D,4,FALSE)),"",VLOOKUP("inbred HIPS_"&amp;JS$4&amp;"_"&amp;$JL37,'Turkus Index'!$A:$D,4,FALSE))</f>
        <v>303</v>
      </c>
      <c r="JT37" s="137"/>
      <c r="JU37" s="136">
        <f>IF(ISERROR(VLOOKUP("Inbred HIPS_"&amp;JU$4&amp;"_"&amp;$JL37,'Turkus Index'!$A:$D,4,FALSE)),"",VLOOKUP("inbred HIPS_"&amp;JU$4&amp;"_"&amp;$JL37,'Turkus Index'!$A:$D,4,FALSE))</f>
        <v>304</v>
      </c>
      <c r="JV37" s="137"/>
      <c r="JW37" s="136">
        <f>IF(ISERROR(VLOOKUP("Inbred HIPS_"&amp;JW$4&amp;"_"&amp;$JL37,'Turkus Index'!$A:$D,4,FALSE)),"",VLOOKUP("inbred HIPS_"&amp;JW$4&amp;"_"&amp;$JL37,'Turkus Index'!$A:$D,4,FALSE))</f>
        <v>305</v>
      </c>
      <c r="JX37" s="137"/>
      <c r="JY37" s="136">
        <f>IF(ISERROR(VLOOKUP("Inbred HIPS_"&amp;JY$4&amp;"_"&amp;$JL37,'Turkus Index'!$A:$D,4,FALSE)),"",VLOOKUP("inbred HIPS_"&amp;JY$4&amp;"_"&amp;$JL37,'Turkus Index'!$A:$D,4,FALSE))</f>
        <v>306</v>
      </c>
      <c r="JZ37" s="137"/>
      <c r="KA37" s="136">
        <f>IF(ISERROR(VLOOKUP("Inbred HIPS_"&amp;KA$4&amp;"_"&amp;$JL37,'Turkus Index'!$A:$D,4,FALSE)),"",VLOOKUP("inbred HIPS_"&amp;KA$4&amp;"_"&amp;$JL37,'Turkus Index'!$A:$D,4,FALSE))</f>
        <v>307</v>
      </c>
      <c r="KB37" s="137"/>
      <c r="KC37" s="136">
        <f>IF(ISERROR(VLOOKUP("Inbred HIPS_"&amp;KC$4&amp;"_"&amp;$JL37,'Turkus Index'!$A:$D,4,FALSE)),"",VLOOKUP("inbred HIPS_"&amp;KC$4&amp;"_"&amp;$JL37,'Turkus Index'!$A:$D,4,FALSE))</f>
        <v>308</v>
      </c>
      <c r="KD37" s="137"/>
      <c r="KE37" s="136">
        <f>IF(ISERROR(VLOOKUP("Inbred HIPS_"&amp;KE$4&amp;"_"&amp;$JL37,'Turkus Index'!$A:$D,4,FALSE)),"",VLOOKUP("inbred HIPS_"&amp;KE$4&amp;"_"&amp;$JL37,'Turkus Index'!$A:$D,4,FALSE))</f>
        <v>309</v>
      </c>
      <c r="KF37" s="137"/>
      <c r="KG37" s="136">
        <f>IF(ISERROR(VLOOKUP("Inbred HIPS_"&amp;KG$4&amp;"_"&amp;$JL37,'Turkus Index'!$A:$D,4,FALSE)),"",VLOOKUP("inbred HIPS_"&amp;KG$4&amp;"_"&amp;$JL37,'Turkus Index'!$A:$D,4,FALSE))</f>
        <v>310</v>
      </c>
      <c r="KH37" s="137"/>
      <c r="KM37" s="2"/>
      <c r="KN37" s="2">
        <v>10</v>
      </c>
      <c r="KO37" s="14" t="str">
        <f>IF(ISERROR(VLOOKUP("Hybrid HIPS_"&amp;KO$4&amp;"_"&amp;$KN37,'[1]Missouri Valley Hybrid HIPS'!$A:$P,15,FALSE)),"",VLOOKUP("Hybrid HIPS_"&amp;KO$4&amp;"_"&amp;$KN37,'[1]Missouri Valley Hybrid HIPS'!$A:$P,15,FALSE))</f>
        <v/>
      </c>
      <c r="KP37" s="14">
        <f>IF(ISERROR(VLOOKUP("Hybrid HIPS_"&amp;KP$4&amp;"_"&amp;$KN37,'[1]Missouri Valley Hybrid HIPS'!$A:$P,15,FALSE)),"",VLOOKUP("Hybrid HIPS_"&amp;KP$4&amp;"_"&amp;$KN37,'[1]Missouri Valley Hybrid HIPS'!$A:$P,15,FALSE))</f>
        <v>1743677</v>
      </c>
      <c r="KQ37" s="14">
        <f>IF(ISERROR(VLOOKUP("Hybrid HIPS_"&amp;KQ$4&amp;"_"&amp;$KN37,'[1]Missouri Valley Hybrid HIPS'!$A:$P,15,FALSE)),"",VLOOKUP("Hybrid HIPS_"&amp;KQ$4&amp;"_"&amp;$KN37,'[1]Missouri Valley Hybrid HIPS'!$A:$P,15,FALSE))</f>
        <v>1744008</v>
      </c>
      <c r="KR37" s="14">
        <f>IF(ISERROR(VLOOKUP("Hybrid HIPS_"&amp;KR$4&amp;"_"&amp;$KN37,'[1]Missouri Valley Hybrid HIPS'!$A:$P,15,FALSE)),"",VLOOKUP("Hybrid HIPS_"&amp;KR$4&amp;"_"&amp;$KN37,'[1]Missouri Valley Hybrid HIPS'!$A:$P,15,FALSE))</f>
        <v>1743700</v>
      </c>
      <c r="KS37" s="14">
        <f>IF(ISERROR(VLOOKUP("Hybrid HIPS_"&amp;KS$4&amp;"_"&amp;$KN37,'[1]Missouri Valley Hybrid HIPS'!$A:$P,15,FALSE)),"",VLOOKUP("Hybrid HIPS_"&amp;KS$4&amp;"_"&amp;$KN37,'[1]Missouri Valley Hybrid HIPS'!$A:$P,15,FALSE))</f>
        <v>1743678</v>
      </c>
      <c r="KT37" s="14">
        <f>IF(ISERROR(VLOOKUP("Hybrid HIPS_"&amp;KT$4&amp;"_"&amp;$KN37,'[1]Missouri Valley Hybrid HIPS'!$A:$P,15,FALSE)),"",VLOOKUP("Hybrid HIPS_"&amp;KT$4&amp;"_"&amp;$KN37,'[1]Missouri Valley Hybrid HIPS'!$A:$P,15,FALSE))</f>
        <v>1744044</v>
      </c>
      <c r="KU37" s="14">
        <f>IF(ISERROR(VLOOKUP("Hybrid HIPS_"&amp;KU$4&amp;"_"&amp;$KN37,'[1]Missouri Valley Hybrid HIPS'!$A:$P,15,FALSE)),"",VLOOKUP("Hybrid HIPS_"&amp;KU$4&amp;"_"&amp;$KN37,'[1]Missouri Valley Hybrid HIPS'!$A:$P,15,FALSE))</f>
        <v>1743681</v>
      </c>
      <c r="KV37" s="14">
        <f>IF(ISERROR(VLOOKUP("Hybrid HIPS_"&amp;KV$4&amp;"_"&amp;$KN37,'[1]Missouri Valley Hybrid HIPS'!$A:$P,15,FALSE)),"",VLOOKUP("Hybrid HIPS_"&amp;KV$4&amp;"_"&amp;$KN37,'[1]Missouri Valley Hybrid HIPS'!$A:$P,15,FALSE))</f>
        <v>1743697</v>
      </c>
      <c r="KW37" s="14">
        <f>IF(ISERROR(VLOOKUP("Hybrid HIPS_"&amp;KW$4&amp;"_"&amp;$KN37,'[1]Missouri Valley Hybrid HIPS'!$A:$P,15,FALSE)),"",VLOOKUP("Hybrid HIPS_"&amp;KW$4&amp;"_"&amp;$KN37,'[1]Missouri Valley Hybrid HIPS'!$A:$P,15,FALSE))</f>
        <v>1743685</v>
      </c>
      <c r="KX37" s="14">
        <f>IF(ISERROR(VLOOKUP("Hybrid HIPS_"&amp;KX$4&amp;"_"&amp;$KN37,'[1]Missouri Valley Hybrid HIPS'!$A:$P,15,FALSE)),"",VLOOKUP("Hybrid HIPS_"&amp;KX$4&amp;"_"&amp;$KN37,'[1]Missouri Valley Hybrid HIPS'!$A:$P,15,FALSE))</f>
        <v>1744043</v>
      </c>
      <c r="KY37" s="14">
        <f>IF(ISERROR(VLOOKUP("Hybrid HIPS_"&amp;KY$4&amp;"_"&amp;$KN37,'[1]Missouri Valley Hybrid HIPS'!$A:$P,15,FALSE)),"",VLOOKUP("Hybrid HIPS_"&amp;KY$4&amp;"_"&amp;$KN37,'[1]Missouri Valley Hybrid HIPS'!$A:$P,15,FALSE))</f>
        <v>1744013</v>
      </c>
      <c r="KZ37" s="14">
        <f>IF(ISERROR(VLOOKUP("Hybrid HIPS_"&amp;KZ$4&amp;"_"&amp;$KN37,'[1]Missouri Valley Hybrid HIPS'!$A:$P,15,FALSE)),"",VLOOKUP("Hybrid HIPS_"&amp;KZ$4&amp;"_"&amp;$KN37,'[1]Missouri Valley Hybrid HIPS'!$A:$P,15,FALSE))</f>
        <v>1744118</v>
      </c>
      <c r="LA37" s="14">
        <f>IF(ISERROR(VLOOKUP("Hybrid HIPS_"&amp;LA$4&amp;"_"&amp;$KN37,'[1]Missouri Valley Hybrid HIPS'!$A:$P,15,FALSE)),"",VLOOKUP("Hybrid HIPS_"&amp;LA$4&amp;"_"&amp;$KN37,'[1]Missouri Valley Hybrid HIPS'!$A:$P,15,FALSE))</f>
        <v>1744094</v>
      </c>
      <c r="LB37" s="14">
        <f>IF(ISERROR(VLOOKUP("Hybrid HIPS_"&amp;LB$4&amp;"_"&amp;$KN37,'[1]Missouri Valley Hybrid HIPS'!$A:$P,15,FALSE)),"",VLOOKUP("Hybrid HIPS_"&amp;LB$4&amp;"_"&amp;$KN37,'[1]Missouri Valley Hybrid HIPS'!$A:$P,15,FALSE))</f>
        <v>1744135</v>
      </c>
      <c r="LC37" s="14">
        <f>IF(ISERROR(VLOOKUP("Hybrid HIPS_"&amp;LC$4&amp;"_"&amp;$KN37,'[1]Missouri Valley Hybrid HIPS'!$A:$P,15,FALSE)),"",VLOOKUP("Hybrid HIPS_"&amp;LC$4&amp;"_"&amp;$KN37,'[1]Missouri Valley Hybrid HIPS'!$A:$P,15,FALSE))</f>
        <v>1744101</v>
      </c>
      <c r="LD37" s="14">
        <f>IF(ISERROR(VLOOKUP("Hybrid HIPS_"&amp;LD$4&amp;"_"&amp;$KN37,'[1]Missouri Valley Hybrid HIPS'!$A:$P,15,FALSE)),"",VLOOKUP("Hybrid HIPS_"&amp;LD$4&amp;"_"&amp;$KN37,'[1]Missouri Valley Hybrid HIPS'!$A:$P,15,FALSE))</f>
        <v>1744137</v>
      </c>
      <c r="LE37" s="14">
        <f>IF(ISERROR(VLOOKUP("Hybrid HIPS_"&amp;LE$4&amp;"_"&amp;$KN37,'[1]Missouri Valley Hybrid HIPS'!$A:$P,15,FALSE)),"",VLOOKUP("Hybrid HIPS_"&amp;LE$4&amp;"_"&amp;$KN37,'[1]Missouri Valley Hybrid HIPS'!$A:$P,15,FALSE))</f>
        <v>1744128</v>
      </c>
      <c r="LF37" s="14">
        <f>IF(ISERROR(VLOOKUP("Hybrid HIPS_"&amp;LF$4&amp;"_"&amp;$KN37,'[1]Missouri Valley Hybrid HIPS'!$A:$P,15,FALSE)),"",VLOOKUP("Hybrid HIPS_"&amp;LF$4&amp;"_"&amp;$KN37,'[1]Missouri Valley Hybrid HIPS'!$A:$P,15,FALSE))</f>
        <v>1744122</v>
      </c>
      <c r="LG37" s="14">
        <f>IF(ISERROR(VLOOKUP("Hybrid HIPS_"&amp;LG$4&amp;"_"&amp;$KN37,'[1]Missouri Valley Hybrid HIPS'!$A:$P,15,FALSE)),"",VLOOKUP("Hybrid HIPS_"&amp;LG$4&amp;"_"&amp;$KN37,'[1]Missouri Valley Hybrid HIPS'!$A:$P,15,FALSE))</f>
        <v>1744062</v>
      </c>
      <c r="LH37" s="14">
        <f>IF(ISERROR(VLOOKUP("Hybrid HIPS_"&amp;LH$4&amp;"_"&amp;$KN37,'[1]Missouri Valley Hybrid HIPS'!$A:$P,15,FALSE)),"",VLOOKUP("Hybrid HIPS_"&amp;LH$4&amp;"_"&amp;$KN37,'[1]Missouri Valley Hybrid HIPS'!$A:$P,15,FALSE))</f>
        <v>1744138</v>
      </c>
      <c r="LI37" s="14">
        <f>IF(ISERROR(VLOOKUP("Hybrid HIPS_"&amp;LI$4&amp;"_"&amp;$KN37,'[1]Missouri Valley Hybrid HIPS'!$A:$P,15,FALSE)),"",VLOOKUP("Hybrid HIPS_"&amp;LI$4&amp;"_"&amp;$KN37,'[1]Missouri Valley Hybrid HIPS'!$A:$P,15,FALSE))</f>
        <v>1744077</v>
      </c>
      <c r="LJ37" s="2">
        <v>10</v>
      </c>
      <c r="LK37" s="2"/>
      <c r="LL37"/>
      <c r="LO37">
        <v>53</v>
      </c>
      <c r="LP37" s="69"/>
      <c r="LQ37" s="69"/>
      <c r="LR37" s="136">
        <f>IF(ISERROR(VLOOKUP("Inbred HIPS_"&amp;LR$4&amp;"_"&amp;$LO37,'[1]Missouri Valley Inbred HIPS'!$A:$P,15,FALSE)),"",VLOOKUP("Inbred HIPS_"&amp;LR$4&amp;"_"&amp;$LO37,'[1]Missouri Valley Inbred HIPS'!$A:$P,15,FALSE))</f>
        <v>1729592</v>
      </c>
      <c r="LS37" s="137"/>
      <c r="LT37" s="136">
        <f>IF(ISERROR(VLOOKUP("Inbred HIPS_"&amp;LT$4&amp;"_"&amp;$LO37,'[1]Missouri Valley Inbred HIPS'!$A:$P,15,FALSE)),"",VLOOKUP("Inbred HIPS_"&amp;LT$4&amp;"_"&amp;$LO37,'[1]Missouri Valley Inbred HIPS'!$A:$P,15,FALSE))</f>
        <v>1729578</v>
      </c>
      <c r="LU37" s="137"/>
      <c r="LV37" s="136">
        <f>IF(ISERROR(VLOOKUP("Inbred HIPS_"&amp;LV$4&amp;"_"&amp;$LO37,'[1]Missouri Valley Inbred HIPS'!$A:$P,15,FALSE)),"",VLOOKUP("Inbred HIPS_"&amp;LV$4&amp;"_"&amp;$LO37,'[1]Missouri Valley Inbred HIPS'!$A:$P,15,FALSE))</f>
        <v>1729588</v>
      </c>
      <c r="LW37" s="137"/>
      <c r="LX37" s="136">
        <f>IF(ISERROR(VLOOKUP("Inbred HIPS_"&amp;LX$4&amp;"_"&amp;$LO37,'[1]Missouri Valley Inbred HIPS'!$A:$P,15,FALSE)),"",VLOOKUP("Inbred HIPS_"&amp;LX$4&amp;"_"&amp;$LO37,'[1]Missouri Valley Inbred HIPS'!$A:$P,15,FALSE))</f>
        <v>1729564</v>
      </c>
      <c r="LY37" s="137"/>
      <c r="LZ37" s="136">
        <f>IF(ISERROR(VLOOKUP("Inbred HIPS_"&amp;LZ$4&amp;"_"&amp;$LO37,'[1]Missouri Valley Inbred HIPS'!$A:$P,15,FALSE)),"",VLOOKUP("Inbred HIPS_"&amp;LZ$4&amp;"_"&amp;$LO37,'[1]Missouri Valley Inbred HIPS'!$A:$P,15,FALSE))</f>
        <v>1729752</v>
      </c>
      <c r="MA37" s="137"/>
      <c r="MB37" s="136">
        <f>IF(ISERROR(VLOOKUP("Inbred HIPS_"&amp;MB$4&amp;"_"&amp;$LO37,'[1]Missouri Valley Inbred HIPS'!$A:$P,15,FALSE)),"",VLOOKUP("Inbred HIPS_"&amp;MB$4&amp;"_"&amp;$LO37,'[1]Missouri Valley Inbred HIPS'!$A:$P,15,FALSE))</f>
        <v>1729638</v>
      </c>
      <c r="MC37" s="137"/>
      <c r="MD37" s="136">
        <f>IF(ISERROR(VLOOKUP("Inbred HIPS_"&amp;MD$4&amp;"_"&amp;$LO37,'[1]Missouri Valley Inbred HIPS'!$A:$P,15,FALSE)),"",VLOOKUP("Inbred HIPS_"&amp;MD$4&amp;"_"&amp;$LO37,'[1]Missouri Valley Inbred HIPS'!$A:$P,15,FALSE))</f>
        <v>1729426</v>
      </c>
      <c r="ME37" s="137"/>
      <c r="MF37" s="136">
        <f>IF(ISERROR(VLOOKUP("Inbred HIPS_"&amp;MF$4&amp;"_"&amp;$LO37,'[1]Missouri Valley Inbred HIPS'!$A:$P,15,FALSE)),"",VLOOKUP("Inbred HIPS_"&amp;MF$4&amp;"_"&amp;$LO37,'[1]Missouri Valley Inbred HIPS'!$A:$P,15,FALSE))</f>
        <v>1729630</v>
      </c>
      <c r="MG37" s="137"/>
      <c r="MH37" s="136">
        <f>IF(ISERROR(VLOOKUP("Inbred HIPS_"&amp;MH$4&amp;"_"&amp;$LO37,'[1]Missouri Valley Inbred HIPS'!$A:$P,15,FALSE)),"",VLOOKUP("Inbred HIPS_"&amp;MH$4&amp;"_"&amp;$LO37,'[1]Missouri Valley Inbred HIPS'!$A:$P,15,FALSE))</f>
        <v>1729425</v>
      </c>
      <c r="MI37" s="137"/>
      <c r="MJ37" s="136">
        <f>IF(ISERROR(VLOOKUP("Inbred HIPS_"&amp;MJ$4&amp;"_"&amp;$LO37,'[1]Missouri Valley Inbred HIPS'!$A:$P,15,FALSE)),"",VLOOKUP("Inbred HIPS_"&amp;MJ$4&amp;"_"&amp;$LO37,'[1]Missouri Valley Inbred HIPS'!$A:$P,15,FALSE))</f>
        <v>1729486</v>
      </c>
      <c r="MK37" s="137"/>
      <c r="MQ37" s="2"/>
      <c r="MR37" s="2">
        <v>10</v>
      </c>
      <c r="MS37" s="14" t="str">
        <f>IF(ISERROR(VLOOKUP("Hybrid HIPS_"&amp;MS$4&amp;"_"&amp;$KN37,'[1]Missouri Valley Hybrid HIPS'!$A:$P,15,FALSE)),"",VLOOKUP("Hybrid HIPS_"&amp;MS$4&amp;"_"&amp;$KN37,'[1]Missouri Valley Hybrid HIPS'!$A:$P,15,FALSE))</f>
        <v/>
      </c>
      <c r="MT37" s="14">
        <f>MT38+1</f>
        <v>2</v>
      </c>
      <c r="MU37" s="14">
        <f t="shared" si="257"/>
        <v>2</v>
      </c>
      <c r="MV37" s="14">
        <f t="shared" si="258"/>
        <v>2</v>
      </c>
      <c r="MW37" s="14">
        <f t="shared" si="259"/>
        <v>2</v>
      </c>
      <c r="MX37" s="14">
        <f t="shared" si="260"/>
        <v>2</v>
      </c>
      <c r="MY37" s="14">
        <f t="shared" si="261"/>
        <v>2</v>
      </c>
      <c r="MZ37" s="14">
        <f t="shared" si="262"/>
        <v>2</v>
      </c>
      <c r="NA37" s="14">
        <f t="shared" si="263"/>
        <v>2</v>
      </c>
      <c r="NB37" s="14">
        <f t="shared" si="264"/>
        <v>2</v>
      </c>
      <c r="NC37" s="14">
        <f t="shared" si="265"/>
        <v>2</v>
      </c>
      <c r="ND37" s="14">
        <f t="shared" si="266"/>
        <v>2</v>
      </c>
      <c r="NE37" s="14">
        <f t="shared" si="267"/>
        <v>2</v>
      </c>
      <c r="NF37" s="14">
        <f t="shared" si="268"/>
        <v>2</v>
      </c>
      <c r="NG37" s="14">
        <f t="shared" si="269"/>
        <v>2</v>
      </c>
      <c r="NH37" s="14">
        <f t="shared" si="270"/>
        <v>2</v>
      </c>
      <c r="NI37" s="14">
        <f t="shared" si="271"/>
        <v>2</v>
      </c>
      <c r="NJ37" s="14">
        <f t="shared" si="272"/>
        <v>2</v>
      </c>
      <c r="NK37" s="14">
        <f t="shared" si="273"/>
        <v>2</v>
      </c>
      <c r="NL37" s="14">
        <f t="shared" si="274"/>
        <v>2</v>
      </c>
      <c r="NM37" s="14">
        <f t="shared" si="274"/>
        <v>2</v>
      </c>
      <c r="NN37" s="2">
        <v>10</v>
      </c>
      <c r="NO37" s="2"/>
      <c r="NP37"/>
      <c r="NS37">
        <v>53</v>
      </c>
      <c r="NT37" s="69"/>
      <c r="NU37" s="69"/>
      <c r="NV37" s="136">
        <f t="shared" ref="NV37" si="345">NV39+1</f>
        <v>38</v>
      </c>
      <c r="NW37" s="137"/>
      <c r="NX37" s="136">
        <f t="shared" ref="NX37" si="346">NX39+1</f>
        <v>38</v>
      </c>
      <c r="NY37" s="137"/>
      <c r="NZ37" s="136">
        <f t="shared" ref="NZ37" si="347">NZ39+1</f>
        <v>38</v>
      </c>
      <c r="OA37" s="137"/>
      <c r="OB37" s="136">
        <f t="shared" ref="OB37" si="348">OB39+1</f>
        <v>38</v>
      </c>
      <c r="OC37" s="137"/>
      <c r="OD37" s="136">
        <f t="shared" ref="OD37" si="349">OD39+1</f>
        <v>38</v>
      </c>
      <c r="OE37" s="137"/>
      <c r="OF37" s="136">
        <f t="shared" ref="OF37" si="350">OF39+1</f>
        <v>38</v>
      </c>
      <c r="OG37" s="137"/>
      <c r="OH37" s="136">
        <f t="shared" ref="OH37" si="351">OH39+1</f>
        <v>38</v>
      </c>
      <c r="OI37" s="137"/>
      <c r="OJ37" s="136">
        <f t="shared" ref="OJ37" si="352">OJ39+1</f>
        <v>38</v>
      </c>
      <c r="OK37" s="137"/>
      <c r="OL37" s="136">
        <f t="shared" ref="OL37" si="353">OL39+1</f>
        <v>38</v>
      </c>
      <c r="OM37" s="137"/>
      <c r="ON37" s="136">
        <f t="shared" ref="ON37" si="354">ON39+1</f>
        <v>38</v>
      </c>
      <c r="OO37" s="137"/>
    </row>
    <row r="38" spans="4:405" ht="14.65" thickBot="1" x14ac:dyDescent="0.5">
      <c r="D38" s="2"/>
      <c r="E38" s="2">
        <v>9</v>
      </c>
      <c r="F38" s="19" t="str">
        <f>IF(ISERROR(VLOOKUP("Hybrid HIPS"&amp;"_"&amp;F$4&amp;"_"&amp;$E38,'Turkus Index'!$A:$D,4,FALSE)),"NA",VLOOKUP("Hybrid HIPS"&amp;"_"&amp;F$4&amp;"_"&amp;$E38,'Turkus Index'!$A:$D,4,FALSE))</f>
        <v>NA</v>
      </c>
      <c r="G38" s="33">
        <f>IF(ISERROR(VLOOKUP("Hybrid HIPS"&amp;"_"&amp;G$4&amp;"_"&amp;$E38,'Turkus Index'!$A:$D,4,FALSE)),"NA",VLOOKUP("Hybrid HIPS"&amp;"_"&amp;G$4&amp;"_"&amp;$E38,'Turkus Index'!$A:$D,4,FALSE))</f>
        <v>101</v>
      </c>
      <c r="H38" s="34">
        <f>IF(ISERROR(VLOOKUP("Hybrid HIPS"&amp;"_"&amp;H$4&amp;"_"&amp;$E38,'Turkus Index'!$A:$D,4,FALSE)),"NA",VLOOKUP("Hybrid HIPS"&amp;"_"&amp;H$4&amp;"_"&amp;$E38,'Turkus Index'!$A:$D,4,FALSE))</f>
        <v>102</v>
      </c>
      <c r="I38" s="34">
        <f>IF(ISERROR(VLOOKUP("Hybrid HIPS"&amp;"_"&amp;I$4&amp;"_"&amp;$E38,'Turkus Index'!$A:$D,4,FALSE)),"NA",VLOOKUP("Hybrid HIPS"&amp;"_"&amp;I$4&amp;"_"&amp;$E38,'Turkus Index'!$A:$D,4,FALSE))</f>
        <v>103</v>
      </c>
      <c r="J38" s="34">
        <f>IF(ISERROR(VLOOKUP("Hybrid HIPS"&amp;"_"&amp;J$4&amp;"_"&amp;$E38,'Turkus Index'!$A:$D,4,FALSE)),"NA",VLOOKUP("Hybrid HIPS"&amp;"_"&amp;J$4&amp;"_"&amp;$E38,'Turkus Index'!$A:$D,4,FALSE))</f>
        <v>104</v>
      </c>
      <c r="K38" s="34">
        <f>IF(ISERROR(VLOOKUP("Hybrid HIPS"&amp;"_"&amp;K$4&amp;"_"&amp;$E38,'Turkus Index'!$A:$D,4,FALSE)),"NA",VLOOKUP("Hybrid HIPS"&amp;"_"&amp;K$4&amp;"_"&amp;$E38,'Turkus Index'!$A:$D,4,FALSE))</f>
        <v>105</v>
      </c>
      <c r="L38" s="34">
        <f>IF(ISERROR(VLOOKUP("Hybrid HIPS"&amp;"_"&amp;L$4&amp;"_"&amp;$E38,'Turkus Index'!$A:$D,4,FALSE)),"NA",VLOOKUP("Hybrid HIPS"&amp;"_"&amp;L$4&amp;"_"&amp;$E38,'Turkus Index'!$A:$D,4,FALSE))</f>
        <v>106</v>
      </c>
      <c r="M38" s="34">
        <f>IF(ISERROR(VLOOKUP("Hybrid HIPS"&amp;"_"&amp;M$4&amp;"_"&amp;$E38,'Turkus Index'!$A:$D,4,FALSE)),"NA",VLOOKUP("Hybrid HIPS"&amp;"_"&amp;M$4&amp;"_"&amp;$E38,'Turkus Index'!$A:$D,4,FALSE))</f>
        <v>107</v>
      </c>
      <c r="N38" s="34">
        <f>IF(ISERROR(VLOOKUP("Hybrid HIPS"&amp;"_"&amp;N$4&amp;"_"&amp;$E38,'Turkus Index'!$A:$D,4,FALSE)),"NA",VLOOKUP("Hybrid HIPS"&amp;"_"&amp;N$4&amp;"_"&amp;$E38,'Turkus Index'!$A:$D,4,FALSE))</f>
        <v>108</v>
      </c>
      <c r="O38" s="34">
        <f>IF(ISERROR(VLOOKUP("Hybrid HIPS"&amp;"_"&amp;O$4&amp;"_"&amp;$E38,'Turkus Index'!$A:$D,4,FALSE)),"NA",VLOOKUP("Hybrid HIPS"&amp;"_"&amp;O$4&amp;"_"&amp;$E38,'Turkus Index'!$A:$D,4,FALSE))</f>
        <v>109</v>
      </c>
      <c r="P38" s="34">
        <f>IF(ISERROR(VLOOKUP("Hybrid HIPS"&amp;"_"&amp;P$4&amp;"_"&amp;$E38,'Turkus Index'!$A:$D,4,FALSE)),"NA",VLOOKUP("Hybrid HIPS"&amp;"_"&amp;P$4&amp;"_"&amp;$E38,'Turkus Index'!$A:$D,4,FALSE))</f>
        <v>110</v>
      </c>
      <c r="Q38" s="34">
        <f>IF(ISERROR(VLOOKUP("Hybrid HIPS"&amp;"_"&amp;Q$4&amp;"_"&amp;$E38,'Turkus Index'!$A:$D,4,FALSE)),"NA",VLOOKUP("Hybrid HIPS"&amp;"_"&amp;Q$4&amp;"_"&amp;$E38,'Turkus Index'!$A:$D,4,FALSE))</f>
        <v>201</v>
      </c>
      <c r="R38" s="34">
        <f>IF(ISERROR(VLOOKUP("Hybrid HIPS"&amp;"_"&amp;R$4&amp;"_"&amp;$E38,'Turkus Index'!$A:$D,4,FALSE)),"NA",VLOOKUP("Hybrid HIPS"&amp;"_"&amp;R$4&amp;"_"&amp;$E38,'Turkus Index'!$A:$D,4,FALSE))</f>
        <v>202</v>
      </c>
      <c r="S38" s="34">
        <f>IF(ISERROR(VLOOKUP("Hybrid HIPS"&amp;"_"&amp;S$4&amp;"_"&amp;$E38,'Turkus Index'!$A:$D,4,FALSE)),"NA",VLOOKUP("Hybrid HIPS"&amp;"_"&amp;S$4&amp;"_"&amp;$E38,'Turkus Index'!$A:$D,4,FALSE))</f>
        <v>203</v>
      </c>
      <c r="T38" s="34">
        <f>IF(ISERROR(VLOOKUP("Hybrid HIPS"&amp;"_"&amp;T$4&amp;"_"&amp;$E38,'Turkus Index'!$A:$D,4,FALSE)),"NA",VLOOKUP("Hybrid HIPS"&amp;"_"&amp;T$4&amp;"_"&amp;$E38,'Turkus Index'!$A:$D,4,FALSE))</f>
        <v>204</v>
      </c>
      <c r="U38" s="34">
        <f>IF(ISERROR(VLOOKUP("Hybrid HIPS"&amp;"_"&amp;U$4&amp;"_"&amp;$E38,'Turkus Index'!$A:$D,4,FALSE)),"NA",VLOOKUP("Hybrid HIPS"&amp;"_"&amp;U$4&amp;"_"&amp;$E38,'Turkus Index'!$A:$D,4,FALSE))</f>
        <v>205</v>
      </c>
      <c r="V38" s="34">
        <f>IF(ISERROR(VLOOKUP("Hybrid HIPS"&amp;"_"&amp;V$4&amp;"_"&amp;$E38,'Turkus Index'!$A:$D,4,FALSE)),"NA",VLOOKUP("Hybrid HIPS"&amp;"_"&amp;V$4&amp;"_"&amp;$E38,'Turkus Index'!$A:$D,4,FALSE))</f>
        <v>206</v>
      </c>
      <c r="W38" s="34">
        <f>IF(ISERROR(VLOOKUP("Hybrid HIPS"&amp;"_"&amp;W$4&amp;"_"&amp;$E38,'Turkus Index'!$A:$D,4,FALSE)),"NA",VLOOKUP("Hybrid HIPS"&amp;"_"&amp;W$4&amp;"_"&amp;$E38,'Turkus Index'!$A:$D,4,FALSE))</f>
        <v>207</v>
      </c>
      <c r="X38" s="35">
        <f>IF(ISERROR(VLOOKUP("Hybrid HIPS"&amp;"_"&amp;X$4&amp;"_"&amp;$E38,'Turkus Index'!$A:$D,4,FALSE)),"NA",VLOOKUP("Hybrid HIPS"&amp;"_"&amp;X$4&amp;"_"&amp;$E38,'Turkus Index'!$A:$D,4,FALSE))</f>
        <v>208</v>
      </c>
      <c r="Y38" s="33">
        <f>IF(ISERROR(VLOOKUP("Hybrid HIPS"&amp;"_"&amp;Y$4&amp;"_"&amp;$E38,'Turkus Index'!$A:$D,4,FALSE)),"NA",VLOOKUP("Hybrid HIPS"&amp;"_"&amp;Y$4&amp;"_"&amp;$E38,'Turkus Index'!$A:$D,4,FALSE))</f>
        <v>209</v>
      </c>
      <c r="Z38" s="36">
        <f>IF(ISERROR(VLOOKUP("Hybrid HIPS"&amp;"_"&amp;Z$4&amp;"_"&amp;$E38,'Turkus Index'!$A:$D,4,FALSE)),"NA",VLOOKUP("Hybrid HIPS"&amp;"_"&amp;Z$4&amp;"_"&amp;$E38,'Turkus Index'!$A:$D,4,FALSE))</f>
        <v>210</v>
      </c>
      <c r="AA38" s="2">
        <v>9</v>
      </c>
      <c r="AB38" s="2"/>
      <c r="AC38"/>
      <c r="AD38"/>
      <c r="AE38"/>
      <c r="AH38">
        <v>52</v>
      </c>
      <c r="AI38" s="69" t="s">
        <v>545</v>
      </c>
      <c r="AJ38" s="69"/>
      <c r="AK38" s="143">
        <v>300</v>
      </c>
      <c r="AL38" s="144"/>
      <c r="AM38" s="143">
        <v>299</v>
      </c>
      <c r="AN38" s="144"/>
      <c r="AO38" s="143">
        <v>298</v>
      </c>
      <c r="AP38" s="144"/>
      <c r="AQ38" s="143">
        <v>297</v>
      </c>
      <c r="AR38" s="144"/>
      <c r="AS38" s="143">
        <v>296</v>
      </c>
      <c r="AT38" s="144"/>
      <c r="AU38" s="143">
        <v>295</v>
      </c>
      <c r="AV38" s="144"/>
      <c r="AW38" s="143">
        <v>294</v>
      </c>
      <c r="AX38" s="144"/>
      <c r="AY38" s="143">
        <v>293</v>
      </c>
      <c r="AZ38" s="144"/>
      <c r="BA38" s="143">
        <v>292</v>
      </c>
      <c r="BB38" s="144"/>
      <c r="BC38" s="143">
        <v>291</v>
      </c>
      <c r="BD38" s="144"/>
      <c r="BE38" s="69" t="s">
        <v>545</v>
      </c>
      <c r="BF38" s="69"/>
      <c r="BG38"/>
      <c r="BH38"/>
      <c r="BI38"/>
      <c r="BJ38"/>
      <c r="BK38"/>
      <c r="BL38"/>
      <c r="BM38"/>
      <c r="BN38"/>
      <c r="BO38"/>
      <c r="BP38"/>
      <c r="BQ38"/>
      <c r="BR38"/>
      <c r="BS38"/>
      <c r="BT38" s="2"/>
      <c r="BU38" s="2">
        <v>9</v>
      </c>
      <c r="BV38" s="14" t="str">
        <f>IF(ISERROR(VLOOKUP("Hybrid HIPS"&amp;"_"&amp;BV$4&amp;"_"&amp;$E38,'Turkus Index'!$A:$D,4,FALSE)),"NA",VLOOKUP("Hybrid HIPS"&amp;"_"&amp;BV$4&amp;"_"&amp;$E38,'Turkus Index'!$A:$D,4,FALSE))</f>
        <v>NA</v>
      </c>
      <c r="BW38" s="14" t="str">
        <f t="shared" si="252"/>
        <v>2_9</v>
      </c>
      <c r="BX38" s="14" t="str">
        <f t="shared" si="252"/>
        <v>3_9</v>
      </c>
      <c r="BY38" s="14" t="str">
        <f t="shared" si="252"/>
        <v>4_9</v>
      </c>
      <c r="BZ38" s="14" t="str">
        <f t="shared" si="252"/>
        <v>5_9</v>
      </c>
      <c r="CA38" s="14" t="str">
        <f t="shared" si="252"/>
        <v>6_9</v>
      </c>
      <c r="CB38" s="14" t="str">
        <f t="shared" si="252"/>
        <v>7_9</v>
      </c>
      <c r="CC38" s="14" t="str">
        <f t="shared" si="252"/>
        <v>8_9</v>
      </c>
      <c r="CD38" s="14" t="str">
        <f t="shared" si="252"/>
        <v>9_9</v>
      </c>
      <c r="CE38" s="14" t="str">
        <f t="shared" si="252"/>
        <v>10_9</v>
      </c>
      <c r="CF38" s="14" t="str">
        <f t="shared" si="252"/>
        <v>11_9</v>
      </c>
      <c r="CG38" s="14" t="str">
        <f t="shared" si="252"/>
        <v>12_9</v>
      </c>
      <c r="CH38" s="14" t="str">
        <f t="shared" si="252"/>
        <v>13_9</v>
      </c>
      <c r="CI38" s="14" t="str">
        <f t="shared" si="252"/>
        <v>14_9</v>
      </c>
      <c r="CJ38" s="14" t="str">
        <f t="shared" si="252"/>
        <v>15_9</v>
      </c>
      <c r="CK38" s="14" t="str">
        <f t="shared" si="252"/>
        <v>16_9</v>
      </c>
      <c r="CL38" s="14" t="str">
        <f t="shared" si="252"/>
        <v>17_9</v>
      </c>
      <c r="CM38" s="14" t="str">
        <f t="shared" si="253"/>
        <v>18_9</v>
      </c>
      <c r="CN38" s="14" t="str">
        <f t="shared" si="253"/>
        <v>19_9</v>
      </c>
      <c r="CO38" s="14" t="str">
        <f t="shared" si="162"/>
        <v>20_9</v>
      </c>
      <c r="CP38" s="14" t="str">
        <f t="shared" si="162"/>
        <v>21_9</v>
      </c>
      <c r="CQ38" s="2">
        <v>9</v>
      </c>
      <c r="CR38" s="2"/>
      <c r="CS38"/>
      <c r="CT38"/>
      <c r="CU38"/>
      <c r="CX38">
        <v>52</v>
      </c>
      <c r="CY38" s="69" t="s">
        <v>545</v>
      </c>
      <c r="CZ38" s="69"/>
      <c r="DA38" s="136" t="str">
        <f t="shared" si="30"/>
        <v>2_52</v>
      </c>
      <c r="DB38" s="137"/>
      <c r="DC38" s="136" t="str">
        <f t="shared" si="183"/>
        <v>3_52</v>
      </c>
      <c r="DD38" s="137"/>
      <c r="DE38" s="136" t="str">
        <f t="shared" si="184"/>
        <v>4_52</v>
      </c>
      <c r="DF38" s="137"/>
      <c r="DG38" s="136" t="str">
        <f t="shared" si="185"/>
        <v>5_52</v>
      </c>
      <c r="DH38" s="137"/>
      <c r="DI38" s="136" t="str">
        <f t="shared" si="186"/>
        <v>6_52</v>
      </c>
      <c r="DJ38" s="137"/>
      <c r="DK38" s="136" t="str">
        <f t="shared" si="187"/>
        <v>7_52</v>
      </c>
      <c r="DL38" s="137"/>
      <c r="DM38" s="136" t="str">
        <f t="shared" si="188"/>
        <v>8_52</v>
      </c>
      <c r="DN38" s="137"/>
      <c r="DO38" s="136" t="str">
        <f t="shared" si="189"/>
        <v>9_52</v>
      </c>
      <c r="DP38" s="137"/>
      <c r="DQ38" s="136" t="str">
        <f t="shared" si="190"/>
        <v>10_52</v>
      </c>
      <c r="DR38" s="137"/>
      <c r="DS38" s="136" t="str">
        <f t="shared" si="191"/>
        <v>11_52</v>
      </c>
      <c r="DT38" s="137"/>
      <c r="DY38" s="2"/>
      <c r="DZ38" s="2">
        <v>9</v>
      </c>
      <c r="EA38" s="14" t="str">
        <f>IF(BV38="NA","",VLOOKUP(BV38,'[1]Missouri Vall Determining Order'!$V:$Z,6,FALSE))</f>
        <v/>
      </c>
      <c r="EB38" s="14">
        <v>1</v>
      </c>
      <c r="EC38" s="14">
        <v>1</v>
      </c>
      <c r="ED38" s="14">
        <v>1</v>
      </c>
      <c r="EE38" s="14">
        <v>1</v>
      </c>
      <c r="EF38" s="14">
        <v>1</v>
      </c>
      <c r="EG38" s="14">
        <v>1</v>
      </c>
      <c r="EH38" s="14">
        <v>1</v>
      </c>
      <c r="EI38" s="14">
        <v>1</v>
      </c>
      <c r="EJ38" s="14">
        <v>1</v>
      </c>
      <c r="EK38" s="14">
        <v>1</v>
      </c>
      <c r="EL38" s="14">
        <v>1</v>
      </c>
      <c r="EM38" s="14">
        <v>1</v>
      </c>
      <c r="EN38" s="14">
        <v>1</v>
      </c>
      <c r="EO38" s="14">
        <v>1</v>
      </c>
      <c r="EP38" s="14">
        <v>1</v>
      </c>
      <c r="EQ38" s="14">
        <v>1</v>
      </c>
      <c r="ER38" s="14">
        <v>1</v>
      </c>
      <c r="ES38" s="14">
        <v>1</v>
      </c>
      <c r="ET38" s="14">
        <v>1</v>
      </c>
      <c r="EU38" s="14">
        <v>1</v>
      </c>
      <c r="EV38" s="2">
        <v>9</v>
      </c>
      <c r="EW38" s="2"/>
      <c r="EX38"/>
      <c r="EY38"/>
      <c r="EZ38" s="2"/>
      <c r="FA38" s="2">
        <v>9</v>
      </c>
      <c r="FB38" s="14" t="s">
        <v>629</v>
      </c>
      <c r="FC38" s="14">
        <v>1</v>
      </c>
      <c r="FD38" s="14">
        <f>FC38+1</f>
        <v>2</v>
      </c>
      <c r="FE38" s="14">
        <f t="shared" ref="FE38:FV38" si="355">FD38+1</f>
        <v>3</v>
      </c>
      <c r="FF38" s="14">
        <f t="shared" si="355"/>
        <v>4</v>
      </c>
      <c r="FG38" s="14">
        <f t="shared" si="355"/>
        <v>5</v>
      </c>
      <c r="FH38" s="14">
        <f t="shared" si="355"/>
        <v>6</v>
      </c>
      <c r="FI38" s="14">
        <f t="shared" si="355"/>
        <v>7</v>
      </c>
      <c r="FJ38" s="14">
        <f t="shared" si="355"/>
        <v>8</v>
      </c>
      <c r="FK38" s="14">
        <f t="shared" si="355"/>
        <v>9</v>
      </c>
      <c r="FL38" s="14">
        <f t="shared" si="355"/>
        <v>10</v>
      </c>
      <c r="FM38" s="14">
        <f t="shared" si="355"/>
        <v>11</v>
      </c>
      <c r="FN38" s="14">
        <f t="shared" si="355"/>
        <v>12</v>
      </c>
      <c r="FO38" s="14">
        <f t="shared" si="355"/>
        <v>13</v>
      </c>
      <c r="FP38" s="14">
        <f t="shared" si="355"/>
        <v>14</v>
      </c>
      <c r="FQ38" s="14">
        <f t="shared" si="355"/>
        <v>15</v>
      </c>
      <c r="FR38" s="14">
        <f t="shared" si="355"/>
        <v>16</v>
      </c>
      <c r="FS38" s="14">
        <f t="shared" si="355"/>
        <v>17</v>
      </c>
      <c r="FT38" s="14">
        <f t="shared" si="355"/>
        <v>18</v>
      </c>
      <c r="FU38" s="14">
        <f t="shared" si="355"/>
        <v>19</v>
      </c>
      <c r="FV38" s="14">
        <f t="shared" si="355"/>
        <v>20</v>
      </c>
      <c r="FW38" s="2">
        <v>9</v>
      </c>
      <c r="FX38" s="2"/>
      <c r="FY38"/>
      <c r="GB38">
        <v>52</v>
      </c>
      <c r="GC38" s="69" t="s">
        <v>545</v>
      </c>
      <c r="GD38" s="69"/>
      <c r="GE38" s="136">
        <v>22</v>
      </c>
      <c r="GF38" s="137"/>
      <c r="GG38" s="136">
        <f t="shared" si="11"/>
        <v>23</v>
      </c>
      <c r="GH38" s="137"/>
      <c r="GI38" s="136">
        <f t="shared" si="12"/>
        <v>24</v>
      </c>
      <c r="GJ38" s="137"/>
      <c r="GK38" s="136">
        <f t="shared" si="13"/>
        <v>25</v>
      </c>
      <c r="GL38" s="137"/>
      <c r="GM38" s="136">
        <f t="shared" si="14"/>
        <v>26</v>
      </c>
      <c r="GN38" s="137"/>
      <c r="GO38" s="136">
        <f t="shared" si="15"/>
        <v>27</v>
      </c>
      <c r="GP38" s="137"/>
      <c r="GQ38" s="136">
        <f t="shared" si="16"/>
        <v>28</v>
      </c>
      <c r="GR38" s="137"/>
      <c r="GS38" s="136">
        <f t="shared" si="17"/>
        <v>29</v>
      </c>
      <c r="GT38" s="137"/>
      <c r="GU38" s="136">
        <f t="shared" si="18"/>
        <v>30</v>
      </c>
      <c r="GV38" s="137"/>
      <c r="GW38" s="136">
        <f t="shared" si="19"/>
        <v>31</v>
      </c>
      <c r="GX38" s="137"/>
      <c r="HF38">
        <v>52</v>
      </c>
      <c r="HG38" s="69" t="s">
        <v>545</v>
      </c>
      <c r="HH38" s="69"/>
      <c r="HI38" s="136">
        <v>50</v>
      </c>
      <c r="HJ38" s="137"/>
      <c r="HK38" s="136">
        <v>50</v>
      </c>
      <c r="HL38" s="137"/>
      <c r="HM38" s="136">
        <v>50</v>
      </c>
      <c r="HN38" s="137"/>
      <c r="HO38" s="136">
        <v>50</v>
      </c>
      <c r="HP38" s="137"/>
      <c r="HQ38" s="136">
        <v>50</v>
      </c>
      <c r="HR38" s="137"/>
      <c r="HS38" s="136">
        <v>50</v>
      </c>
      <c r="HT38" s="137"/>
      <c r="HU38" s="136">
        <v>50</v>
      </c>
      <c r="HV38" s="137"/>
      <c r="HW38" s="136">
        <v>50</v>
      </c>
      <c r="HX38" s="137"/>
      <c r="HY38" s="136">
        <v>50</v>
      </c>
      <c r="HZ38" s="137"/>
      <c r="IA38" s="136">
        <v>50</v>
      </c>
      <c r="IB38" s="137"/>
      <c r="IC38" t="str">
        <f t="shared" si="31"/>
        <v>Same</v>
      </c>
      <c r="IJ38" s="2"/>
      <c r="IK38" s="2">
        <v>9</v>
      </c>
      <c r="IL38" s="14" t="str">
        <f>IF(ISERROR(VLOOKUP("Hybrid HIPS_"&amp;IL$4&amp;"_"&amp;$IK38,'Turkus Index'!$A:$D,4,FALSE)),"",VLOOKUP("Hybrid HIPS_"&amp;IL$4&amp;"_"&amp;$IK38,'Turkus Index'!$A:$D,4,FALSE))</f>
        <v/>
      </c>
      <c r="IM38" s="14">
        <f>IF(ISERROR(VLOOKUP("Hybrid HIPS_"&amp;IM$4&amp;"_"&amp;$IK38,'Turkus Index'!$A:$D,4,FALSE)),"",VLOOKUP("Hybrid HIPS_"&amp;IM$4&amp;"_"&amp;$IK38,'Turkus Index'!$A:$D,4,FALSE))</f>
        <v>101</v>
      </c>
      <c r="IN38" s="14">
        <f>IF(ISERROR(VLOOKUP("Hybrid HIPS_"&amp;IN$4&amp;"_"&amp;$IK38,'Turkus Index'!$A:$D,4,FALSE)),"",VLOOKUP("Hybrid HIPS_"&amp;IN$4&amp;"_"&amp;$IK38,'Turkus Index'!$A:$D,4,FALSE))</f>
        <v>102</v>
      </c>
      <c r="IO38" s="14">
        <f>IF(ISERROR(VLOOKUP("Hybrid HIPS_"&amp;IO$4&amp;"_"&amp;$IK38,'Turkus Index'!$A:$D,4,FALSE)),"",VLOOKUP("Hybrid HIPS_"&amp;IO$4&amp;"_"&amp;$IK38,'Turkus Index'!$A:$D,4,FALSE))</f>
        <v>103</v>
      </c>
      <c r="IP38" s="14">
        <f>IF(ISERROR(VLOOKUP("Hybrid HIPS_"&amp;IP$4&amp;"_"&amp;$IK38,'Turkus Index'!$A:$D,4,FALSE)),"",VLOOKUP("Hybrid HIPS_"&amp;IP$4&amp;"_"&amp;$IK38,'Turkus Index'!$A:$D,4,FALSE))</f>
        <v>104</v>
      </c>
      <c r="IQ38" s="14">
        <f>IF(ISERROR(VLOOKUP("Hybrid HIPS_"&amp;IQ$4&amp;"_"&amp;$IK38,'Turkus Index'!$A:$D,4,FALSE)),"",VLOOKUP("Hybrid HIPS_"&amp;IQ$4&amp;"_"&amp;$IK38,'Turkus Index'!$A:$D,4,FALSE))</f>
        <v>105</v>
      </c>
      <c r="IR38" s="14">
        <f>IF(ISERROR(VLOOKUP("Hybrid HIPS_"&amp;IR$4&amp;"_"&amp;$IK38,'Turkus Index'!$A:$D,4,FALSE)),"",VLOOKUP("Hybrid HIPS_"&amp;IR$4&amp;"_"&amp;$IK38,'Turkus Index'!$A:$D,4,FALSE))</f>
        <v>106</v>
      </c>
      <c r="IS38" s="14">
        <f>IF(ISERROR(VLOOKUP("Hybrid HIPS_"&amp;IS$4&amp;"_"&amp;$IK38,'Turkus Index'!$A:$D,4,FALSE)),"",VLOOKUP("Hybrid HIPS_"&amp;IS$4&amp;"_"&amp;$IK38,'Turkus Index'!$A:$D,4,FALSE))</f>
        <v>107</v>
      </c>
      <c r="IT38" s="14">
        <f>IF(ISERROR(VLOOKUP("Hybrid HIPS_"&amp;IT$4&amp;"_"&amp;$IK38,'Turkus Index'!$A:$D,4,FALSE)),"",VLOOKUP("Hybrid HIPS_"&amp;IT$4&amp;"_"&amp;$IK38,'Turkus Index'!$A:$D,4,FALSE))</f>
        <v>108</v>
      </c>
      <c r="IU38" s="14">
        <f>IF(ISERROR(VLOOKUP("Hybrid HIPS_"&amp;IU$4&amp;"_"&amp;$IK38,'Turkus Index'!$A:$D,4,FALSE)),"",VLOOKUP("Hybrid HIPS_"&amp;IU$4&amp;"_"&amp;$IK38,'Turkus Index'!$A:$D,4,FALSE))</f>
        <v>109</v>
      </c>
      <c r="IV38" s="14">
        <f>IF(ISERROR(VLOOKUP("Hybrid HIPS_"&amp;IV$4&amp;"_"&amp;$IK38,'Turkus Index'!$A:$D,4,FALSE)),"",VLOOKUP("Hybrid HIPS_"&amp;IV$4&amp;"_"&amp;$IK38,'Turkus Index'!$A:$D,4,FALSE))</f>
        <v>110</v>
      </c>
      <c r="IW38" s="14">
        <f>IF(ISERROR(VLOOKUP("Hybrid HIPS_"&amp;IW$4&amp;"_"&amp;$IK38,'Turkus Index'!$A:$D,4,FALSE)),"",VLOOKUP("Hybrid HIPS_"&amp;IW$4&amp;"_"&amp;$IK38,'Turkus Index'!$A:$D,4,FALSE))</f>
        <v>201</v>
      </c>
      <c r="IX38" s="14">
        <f>IF(ISERROR(VLOOKUP("Hybrid HIPS_"&amp;IX$4&amp;"_"&amp;$IK38,'Turkus Index'!$A:$D,4,FALSE)),"",VLOOKUP("Hybrid HIPS_"&amp;IX$4&amp;"_"&amp;$IK38,'Turkus Index'!$A:$D,4,FALSE))</f>
        <v>202</v>
      </c>
      <c r="IY38" s="14">
        <f>IF(ISERROR(VLOOKUP("Hybrid HIPS_"&amp;IY$4&amp;"_"&amp;$IK38,'Turkus Index'!$A:$D,4,FALSE)),"",VLOOKUP("Hybrid HIPS_"&amp;IY$4&amp;"_"&amp;$IK38,'Turkus Index'!$A:$D,4,FALSE))</f>
        <v>203</v>
      </c>
      <c r="IZ38" s="14">
        <f>IF(ISERROR(VLOOKUP("Hybrid HIPS_"&amp;IZ$4&amp;"_"&amp;$IK38,'Turkus Index'!$A:$D,4,FALSE)),"",VLOOKUP("Hybrid HIPS_"&amp;IZ$4&amp;"_"&amp;$IK38,'Turkus Index'!$A:$D,4,FALSE))</f>
        <v>204</v>
      </c>
      <c r="JA38" s="14">
        <f>IF(ISERROR(VLOOKUP("Hybrid HIPS_"&amp;JA$4&amp;"_"&amp;$IK38,'Turkus Index'!$A:$D,4,FALSE)),"",VLOOKUP("Hybrid HIPS_"&amp;JA$4&amp;"_"&amp;$IK38,'Turkus Index'!$A:$D,4,FALSE))</f>
        <v>205</v>
      </c>
      <c r="JB38" s="14">
        <f>IF(ISERROR(VLOOKUP("Hybrid HIPS_"&amp;JB$4&amp;"_"&amp;$IK38,'Turkus Index'!$A:$D,4,FALSE)),"",VLOOKUP("Hybrid HIPS_"&amp;JB$4&amp;"_"&amp;$IK38,'Turkus Index'!$A:$D,4,FALSE))</f>
        <v>206</v>
      </c>
      <c r="JC38" s="14">
        <f>IF(ISERROR(VLOOKUP("Hybrid HIPS_"&amp;JC$4&amp;"_"&amp;$IK38,'Turkus Index'!$A:$D,4,FALSE)),"",VLOOKUP("Hybrid HIPS_"&amp;JC$4&amp;"_"&amp;$IK38,'Turkus Index'!$A:$D,4,FALSE))</f>
        <v>207</v>
      </c>
      <c r="JD38" s="14">
        <f>IF(ISERROR(VLOOKUP("Hybrid HIPS_"&amp;JD$4&amp;"_"&amp;$IK38,'Turkus Index'!$A:$D,4,FALSE)),"",VLOOKUP("Hybrid HIPS_"&amp;JD$4&amp;"_"&amp;$IK38,'Turkus Index'!$A:$D,4,FALSE))</f>
        <v>208</v>
      </c>
      <c r="JE38" s="14">
        <f>IF(ISERROR(VLOOKUP("Hybrid HIPS_"&amp;JE$4&amp;"_"&amp;$IK38,'Turkus Index'!$A:$D,4,FALSE)),"",VLOOKUP("Hybrid HIPS_"&amp;JE$4&amp;"_"&amp;$IK38,'Turkus Index'!$A:$D,4,FALSE))</f>
        <v>209</v>
      </c>
      <c r="JF38" s="14">
        <f>IF(ISERROR(VLOOKUP("Hybrid HIPS_"&amp;JF$4&amp;"_"&amp;$IK38,'Turkus Index'!$A:$D,4,FALSE)),"",VLOOKUP("Hybrid HIPS_"&amp;JF$4&amp;"_"&amp;$IK38,'Turkus Index'!$A:$D,4,FALSE))</f>
        <v>210</v>
      </c>
      <c r="JG38" s="2">
        <v>9</v>
      </c>
      <c r="JH38" s="2"/>
      <c r="JI38"/>
      <c r="JL38">
        <v>52</v>
      </c>
      <c r="JM38" s="69" t="s">
        <v>545</v>
      </c>
      <c r="JN38" s="69"/>
      <c r="JO38" s="136">
        <f>IF(ISERROR(VLOOKUP("Inbred HIPS_"&amp;JO$4&amp;"_"&amp;$JL38,'Turkus Index'!$A:$D,4,FALSE)),"",VLOOKUP("inbred HIPS_"&amp;JO$4&amp;"_"&amp;$JL38,'Turkus Index'!$A:$D,4,FALSE))</f>
        <v>300</v>
      </c>
      <c r="JP38" s="137"/>
      <c r="JQ38" s="136">
        <f>IF(ISERROR(VLOOKUP("Inbred HIPS_"&amp;JQ$4&amp;"_"&amp;$JL38,'Turkus Index'!$A:$D,4,FALSE)),"",VLOOKUP("inbred HIPS_"&amp;JQ$4&amp;"_"&amp;$JL38,'Turkus Index'!$A:$D,4,FALSE))</f>
        <v>299</v>
      </c>
      <c r="JR38" s="137"/>
      <c r="JS38" s="136">
        <f>IF(ISERROR(VLOOKUP("Inbred HIPS_"&amp;JS$4&amp;"_"&amp;$JL38,'Turkus Index'!$A:$D,4,FALSE)),"",VLOOKUP("inbred HIPS_"&amp;JS$4&amp;"_"&amp;$JL38,'Turkus Index'!$A:$D,4,FALSE))</f>
        <v>298</v>
      </c>
      <c r="JT38" s="137"/>
      <c r="JU38" s="136">
        <f>IF(ISERROR(VLOOKUP("Inbred HIPS_"&amp;JU$4&amp;"_"&amp;$JL38,'Turkus Index'!$A:$D,4,FALSE)),"",VLOOKUP("inbred HIPS_"&amp;JU$4&amp;"_"&amp;$JL38,'Turkus Index'!$A:$D,4,FALSE))</f>
        <v>297</v>
      </c>
      <c r="JV38" s="137"/>
      <c r="JW38" s="136">
        <f>IF(ISERROR(VLOOKUP("Inbred HIPS_"&amp;JW$4&amp;"_"&amp;$JL38,'Turkus Index'!$A:$D,4,FALSE)),"",VLOOKUP("inbred HIPS_"&amp;JW$4&amp;"_"&amp;$JL38,'Turkus Index'!$A:$D,4,FALSE))</f>
        <v>296</v>
      </c>
      <c r="JX38" s="137"/>
      <c r="JY38" s="136">
        <f>IF(ISERROR(VLOOKUP("Inbred HIPS_"&amp;JY$4&amp;"_"&amp;$JL38,'Turkus Index'!$A:$D,4,FALSE)),"",VLOOKUP("inbred HIPS_"&amp;JY$4&amp;"_"&amp;$JL38,'Turkus Index'!$A:$D,4,FALSE))</f>
        <v>295</v>
      </c>
      <c r="JZ38" s="137"/>
      <c r="KA38" s="136">
        <f>IF(ISERROR(VLOOKUP("Inbred HIPS_"&amp;KA$4&amp;"_"&amp;$JL38,'Turkus Index'!$A:$D,4,FALSE)),"",VLOOKUP("inbred HIPS_"&amp;KA$4&amp;"_"&amp;$JL38,'Turkus Index'!$A:$D,4,FALSE))</f>
        <v>294</v>
      </c>
      <c r="KB38" s="137"/>
      <c r="KC38" s="136">
        <f>IF(ISERROR(VLOOKUP("Inbred HIPS_"&amp;KC$4&amp;"_"&amp;$JL38,'Turkus Index'!$A:$D,4,FALSE)),"",VLOOKUP("inbred HIPS_"&amp;KC$4&amp;"_"&amp;$JL38,'Turkus Index'!$A:$D,4,FALSE))</f>
        <v>293</v>
      </c>
      <c r="KD38" s="137"/>
      <c r="KE38" s="136">
        <f>IF(ISERROR(VLOOKUP("Inbred HIPS_"&amp;KE$4&amp;"_"&amp;$JL38,'Turkus Index'!$A:$D,4,FALSE)),"",VLOOKUP("inbred HIPS_"&amp;KE$4&amp;"_"&amp;$JL38,'Turkus Index'!$A:$D,4,FALSE))</f>
        <v>292</v>
      </c>
      <c r="KF38" s="137"/>
      <c r="KG38" s="136">
        <f>IF(ISERROR(VLOOKUP("Inbred HIPS_"&amp;KG$4&amp;"_"&amp;$JL38,'Turkus Index'!$A:$D,4,FALSE)),"",VLOOKUP("inbred HIPS_"&amp;KG$4&amp;"_"&amp;$JL38,'Turkus Index'!$A:$D,4,FALSE))</f>
        <v>291</v>
      </c>
      <c r="KH38" s="137"/>
      <c r="KM38" s="2"/>
      <c r="KN38" s="2">
        <v>9</v>
      </c>
      <c r="KO38" s="14" t="str">
        <f>IF(ISERROR(VLOOKUP("Hybrid HIPS_"&amp;KO$4&amp;"_"&amp;$KN38,'[1]Missouri Valley Hybrid HIPS'!$A:$P,15,FALSE)),"",VLOOKUP("Hybrid HIPS_"&amp;KO$4&amp;"_"&amp;$KN38,'[1]Missouri Valley Hybrid HIPS'!$A:$P,15,FALSE))</f>
        <v/>
      </c>
      <c r="KP38" s="14">
        <f>IF(ISERROR(VLOOKUP("Hybrid HIPS_"&amp;KP$4&amp;"_"&amp;$KN38,'[1]Missouri Valley Hybrid HIPS'!$A:$P,15,FALSE)),"",VLOOKUP("Hybrid HIPS_"&amp;KP$4&amp;"_"&amp;$KN38,'[1]Missouri Valley Hybrid HIPS'!$A:$P,15,FALSE))</f>
        <v>1744035</v>
      </c>
      <c r="KQ38" s="14">
        <f>IF(ISERROR(VLOOKUP("Hybrid HIPS_"&amp;KQ$4&amp;"_"&amp;$KN38,'[1]Missouri Valley Hybrid HIPS'!$A:$P,15,FALSE)),"",VLOOKUP("Hybrid HIPS_"&amp;KQ$4&amp;"_"&amp;$KN38,'[1]Missouri Valley Hybrid HIPS'!$A:$P,15,FALSE))</f>
        <v>1744032</v>
      </c>
      <c r="KR38" s="14">
        <f>IF(ISERROR(VLOOKUP("Hybrid HIPS_"&amp;KR$4&amp;"_"&amp;$KN38,'[1]Missouri Valley Hybrid HIPS'!$A:$P,15,FALSE)),"",VLOOKUP("Hybrid HIPS_"&amp;KR$4&amp;"_"&amp;$KN38,'[1]Missouri Valley Hybrid HIPS'!$A:$P,15,FALSE))</f>
        <v>1744017</v>
      </c>
      <c r="KS38" s="14">
        <f>IF(ISERROR(VLOOKUP("Hybrid HIPS_"&amp;KS$4&amp;"_"&amp;$KN38,'[1]Missouri Valley Hybrid HIPS'!$A:$P,15,FALSE)),"",VLOOKUP("Hybrid HIPS_"&amp;KS$4&amp;"_"&amp;$KN38,'[1]Missouri Valley Hybrid HIPS'!$A:$P,15,FALSE))</f>
        <v>1744029</v>
      </c>
      <c r="KT38" s="14">
        <f>IF(ISERROR(VLOOKUP("Hybrid HIPS_"&amp;KT$4&amp;"_"&amp;$KN38,'[1]Missouri Valley Hybrid HIPS'!$A:$P,15,FALSE)),"",VLOOKUP("Hybrid HIPS_"&amp;KT$4&amp;"_"&amp;$KN38,'[1]Missouri Valley Hybrid HIPS'!$A:$P,15,FALSE))</f>
        <v>1743669</v>
      </c>
      <c r="KU38" s="14">
        <f>IF(ISERROR(VLOOKUP("Hybrid HIPS_"&amp;KU$4&amp;"_"&amp;$KN38,'[1]Missouri Valley Hybrid HIPS'!$A:$P,15,FALSE)),"",VLOOKUP("Hybrid HIPS_"&amp;KU$4&amp;"_"&amp;$KN38,'[1]Missouri Valley Hybrid HIPS'!$A:$P,15,FALSE))</f>
        <v>1744020</v>
      </c>
      <c r="KV38" s="14">
        <f>IF(ISERROR(VLOOKUP("Hybrid HIPS_"&amp;KV$4&amp;"_"&amp;$KN38,'[1]Missouri Valley Hybrid HIPS'!$A:$P,15,FALSE)),"",VLOOKUP("Hybrid HIPS_"&amp;KV$4&amp;"_"&amp;$KN38,'[1]Missouri Valley Hybrid HIPS'!$A:$P,15,FALSE))</f>
        <v>1743693</v>
      </c>
      <c r="KW38" s="14">
        <f>IF(ISERROR(VLOOKUP("Hybrid HIPS_"&amp;KW$4&amp;"_"&amp;$KN38,'[1]Missouri Valley Hybrid HIPS'!$A:$P,15,FALSE)),"",VLOOKUP("Hybrid HIPS_"&amp;KW$4&amp;"_"&amp;$KN38,'[1]Missouri Valley Hybrid HIPS'!$A:$P,15,FALSE))</f>
        <v>1743682</v>
      </c>
      <c r="KX38" s="14">
        <f>IF(ISERROR(VLOOKUP("Hybrid HIPS_"&amp;KX$4&amp;"_"&amp;$KN38,'[1]Missouri Valley Hybrid HIPS'!$A:$P,15,FALSE)),"",VLOOKUP("Hybrid HIPS_"&amp;KX$4&amp;"_"&amp;$KN38,'[1]Missouri Valley Hybrid HIPS'!$A:$P,15,FALSE))</f>
        <v>1744048</v>
      </c>
      <c r="KY38" s="14">
        <f>IF(ISERROR(VLOOKUP("Hybrid HIPS_"&amp;KY$4&amp;"_"&amp;$KN38,'[1]Missouri Valley Hybrid HIPS'!$A:$P,15,FALSE)),"",VLOOKUP("Hybrid HIPS_"&amp;KY$4&amp;"_"&amp;$KN38,'[1]Missouri Valley Hybrid HIPS'!$A:$P,15,FALSE))</f>
        <v>1743668</v>
      </c>
      <c r="KZ38" s="14">
        <f>IF(ISERROR(VLOOKUP("Hybrid HIPS_"&amp;KZ$4&amp;"_"&amp;$KN38,'[1]Missouri Valley Hybrid HIPS'!$A:$P,15,FALSE)),"",VLOOKUP("Hybrid HIPS_"&amp;KZ$4&amp;"_"&amp;$KN38,'[1]Missouri Valley Hybrid HIPS'!$A:$P,15,FALSE))</f>
        <v>1744059</v>
      </c>
      <c r="LA38" s="14">
        <f>IF(ISERROR(VLOOKUP("Hybrid HIPS_"&amp;LA$4&amp;"_"&amp;$KN38,'[1]Missouri Valley Hybrid HIPS'!$A:$P,15,FALSE)),"",VLOOKUP("Hybrid HIPS_"&amp;LA$4&amp;"_"&amp;$KN38,'[1]Missouri Valley Hybrid HIPS'!$A:$P,15,FALSE))</f>
        <v>1744060</v>
      </c>
      <c r="LB38" s="14">
        <f>IF(ISERROR(VLOOKUP("Hybrid HIPS_"&amp;LB$4&amp;"_"&amp;$KN38,'[1]Missouri Valley Hybrid HIPS'!$A:$P,15,FALSE)),"",VLOOKUP("Hybrid HIPS_"&amp;LB$4&amp;"_"&amp;$KN38,'[1]Missouri Valley Hybrid HIPS'!$A:$P,15,FALSE))</f>
        <v>1744063</v>
      </c>
      <c r="LC38" s="14">
        <f>IF(ISERROR(VLOOKUP("Hybrid HIPS_"&amp;LC$4&amp;"_"&amp;$KN38,'[1]Missouri Valley Hybrid HIPS'!$A:$P,15,FALSE)),"",VLOOKUP("Hybrid HIPS_"&amp;LC$4&amp;"_"&amp;$KN38,'[1]Missouri Valley Hybrid HIPS'!$A:$P,15,FALSE))</f>
        <v>1744123</v>
      </c>
      <c r="LD38" s="14">
        <f>IF(ISERROR(VLOOKUP("Hybrid HIPS_"&amp;LD$4&amp;"_"&amp;$KN38,'[1]Missouri Valley Hybrid HIPS'!$A:$P,15,FALSE)),"",VLOOKUP("Hybrid HIPS_"&amp;LD$4&amp;"_"&amp;$KN38,'[1]Missouri Valley Hybrid HIPS'!$A:$P,15,FALSE))</f>
        <v>1744093</v>
      </c>
      <c r="LE38" s="14">
        <f>IF(ISERROR(VLOOKUP("Hybrid HIPS_"&amp;LE$4&amp;"_"&amp;$KN38,'[1]Missouri Valley Hybrid HIPS'!$A:$P,15,FALSE)),"",VLOOKUP("Hybrid HIPS_"&amp;LE$4&amp;"_"&amp;$KN38,'[1]Missouri Valley Hybrid HIPS'!$A:$P,15,FALSE))</f>
        <v>1744091</v>
      </c>
      <c r="LF38" s="14">
        <f>IF(ISERROR(VLOOKUP("Hybrid HIPS_"&amp;LF$4&amp;"_"&amp;$KN38,'[1]Missouri Valley Hybrid HIPS'!$A:$P,15,FALSE)),"",VLOOKUP("Hybrid HIPS_"&amp;LF$4&amp;"_"&amp;$KN38,'[1]Missouri Valley Hybrid HIPS'!$A:$P,15,FALSE))</f>
        <v>1744117</v>
      </c>
      <c r="LG38" s="14">
        <f>IF(ISERROR(VLOOKUP("Hybrid HIPS_"&amp;LG$4&amp;"_"&amp;$KN38,'[1]Missouri Valley Hybrid HIPS'!$A:$P,15,FALSE)),"",VLOOKUP("Hybrid HIPS_"&amp;LG$4&amp;"_"&amp;$KN38,'[1]Missouri Valley Hybrid HIPS'!$A:$P,15,FALSE))</f>
        <v>1744112</v>
      </c>
      <c r="LH38" s="14">
        <f>IF(ISERROR(VLOOKUP("Hybrid HIPS_"&amp;LH$4&amp;"_"&amp;$KN38,'[1]Missouri Valley Hybrid HIPS'!$A:$P,15,FALSE)),"",VLOOKUP("Hybrid HIPS_"&amp;LH$4&amp;"_"&amp;$KN38,'[1]Missouri Valley Hybrid HIPS'!$A:$P,15,FALSE))</f>
        <v>1744061</v>
      </c>
      <c r="LI38" s="14">
        <f>IF(ISERROR(VLOOKUP("Hybrid HIPS_"&amp;LI$4&amp;"_"&amp;$KN38,'[1]Missouri Valley Hybrid HIPS'!$A:$P,15,FALSE)),"",VLOOKUP("Hybrid HIPS_"&amp;LI$4&amp;"_"&amp;$KN38,'[1]Missouri Valley Hybrid HIPS'!$A:$P,15,FALSE))</f>
        <v>1744076</v>
      </c>
      <c r="LJ38" s="2">
        <v>9</v>
      </c>
      <c r="LK38" s="2"/>
      <c r="LL38"/>
      <c r="LO38">
        <v>52</v>
      </c>
      <c r="LP38" s="69"/>
      <c r="LQ38" s="69"/>
      <c r="LR38" s="136">
        <f>IF(ISERROR(VLOOKUP("Inbred HIPS_"&amp;LR$4&amp;"_"&amp;$LO38,'[1]Missouri Valley Inbred HIPS'!$A:$P,15,FALSE)),"",VLOOKUP("Inbred HIPS_"&amp;LR$4&amp;"_"&amp;$LO38,'[1]Missouri Valley Inbred HIPS'!$A:$P,15,FALSE))</f>
        <v>1729444</v>
      </c>
      <c r="LS38" s="137"/>
      <c r="LT38" s="136">
        <f>IF(ISERROR(VLOOKUP("Inbred HIPS_"&amp;LT$4&amp;"_"&amp;$LO38,'[1]Missouri Valley Inbred HIPS'!$A:$P,15,FALSE)),"",VLOOKUP("Inbred HIPS_"&amp;LT$4&amp;"_"&amp;$LO38,'[1]Missouri Valley Inbred HIPS'!$A:$P,15,FALSE))</f>
        <v>1729770</v>
      </c>
      <c r="LU38" s="137"/>
      <c r="LV38" s="136">
        <f>IF(ISERROR(VLOOKUP("Inbred HIPS_"&amp;LV$4&amp;"_"&amp;$LO38,'[1]Missouri Valley Inbred HIPS'!$A:$P,15,FALSE)),"",VLOOKUP("Inbred HIPS_"&amp;LV$4&amp;"_"&amp;$LO38,'[1]Missouri Valley Inbred HIPS'!$A:$P,15,FALSE))</f>
        <v>1729608</v>
      </c>
      <c r="LW38" s="137"/>
      <c r="LX38" s="136">
        <f>IF(ISERROR(VLOOKUP("Inbred HIPS_"&amp;LX$4&amp;"_"&amp;$LO38,'[1]Missouri Valley Inbred HIPS'!$A:$P,15,FALSE)),"",VLOOKUP("Inbred HIPS_"&amp;LX$4&amp;"_"&amp;$LO38,'[1]Missouri Valley Inbred HIPS'!$A:$P,15,FALSE))</f>
        <v>1729422</v>
      </c>
      <c r="LY38" s="137"/>
      <c r="LZ38" s="136">
        <f>IF(ISERROR(VLOOKUP("Inbred HIPS_"&amp;LZ$4&amp;"_"&amp;$LO38,'[1]Missouri Valley Inbred HIPS'!$A:$P,15,FALSE)),"",VLOOKUP("Inbred HIPS_"&amp;LZ$4&amp;"_"&amp;$LO38,'[1]Missouri Valley Inbred HIPS'!$A:$P,15,FALSE))</f>
        <v>1729667</v>
      </c>
      <c r="MA38" s="137"/>
      <c r="MB38" s="136">
        <f>IF(ISERROR(VLOOKUP("Inbred HIPS_"&amp;MB$4&amp;"_"&amp;$LO38,'[1]Missouri Valley Inbred HIPS'!$A:$P,15,FALSE)),"",VLOOKUP("Inbred HIPS_"&amp;MB$4&amp;"_"&amp;$LO38,'[1]Missouri Valley Inbred HIPS'!$A:$P,15,FALSE))</f>
        <v>1729500</v>
      </c>
      <c r="MC38" s="137"/>
      <c r="MD38" s="136">
        <f>IF(ISERROR(VLOOKUP("Inbred HIPS_"&amp;MD$4&amp;"_"&amp;$LO38,'[1]Missouri Valley Inbred HIPS'!$A:$P,15,FALSE)),"",VLOOKUP("Inbred HIPS_"&amp;MD$4&amp;"_"&amp;$LO38,'[1]Missouri Valley Inbred HIPS'!$A:$P,15,FALSE))</f>
        <v>1729473</v>
      </c>
      <c r="ME38" s="137"/>
      <c r="MF38" s="136">
        <f>IF(ISERROR(VLOOKUP("Inbred HIPS_"&amp;MF$4&amp;"_"&amp;$LO38,'[1]Missouri Valley Inbred HIPS'!$A:$P,15,FALSE)),"",VLOOKUP("Inbred HIPS_"&amp;MF$4&amp;"_"&amp;$LO38,'[1]Missouri Valley Inbred HIPS'!$A:$P,15,FALSE))</f>
        <v>1729709</v>
      </c>
      <c r="MG38" s="137"/>
      <c r="MH38" s="136">
        <f>IF(ISERROR(VLOOKUP("Inbred HIPS_"&amp;MH$4&amp;"_"&amp;$LO38,'[1]Missouri Valley Inbred HIPS'!$A:$P,15,FALSE)),"",VLOOKUP("Inbred HIPS_"&amp;MH$4&amp;"_"&amp;$LO38,'[1]Missouri Valley Inbred HIPS'!$A:$P,15,FALSE))</f>
        <v>1729489</v>
      </c>
      <c r="MI38" s="137"/>
      <c r="MJ38" s="136">
        <f>IF(ISERROR(VLOOKUP("Inbred HIPS_"&amp;MJ$4&amp;"_"&amp;$LO38,'[1]Missouri Valley Inbred HIPS'!$A:$P,15,FALSE)),"",VLOOKUP("Inbred HIPS_"&amp;MJ$4&amp;"_"&amp;$LO38,'[1]Missouri Valley Inbred HIPS'!$A:$P,15,FALSE))</f>
        <v>1729665</v>
      </c>
      <c r="MK38" s="137"/>
      <c r="MQ38" s="2"/>
      <c r="MR38" s="2">
        <v>9</v>
      </c>
      <c r="MS38" s="14" t="str">
        <f>IF(ISERROR(VLOOKUP("Hybrid HIPS_"&amp;MS$4&amp;"_"&amp;$KN38,'[1]Missouri Valley Hybrid HIPS'!$A:$P,15,FALSE)),"",VLOOKUP("Hybrid HIPS_"&amp;MS$4&amp;"_"&amp;$KN38,'[1]Missouri Valley Hybrid HIPS'!$A:$P,15,FALSE))</f>
        <v/>
      </c>
      <c r="MT38" s="14">
        <v>1</v>
      </c>
      <c r="MU38" s="14">
        <v>1</v>
      </c>
      <c r="MV38" s="14">
        <v>1</v>
      </c>
      <c r="MW38" s="14">
        <v>1</v>
      </c>
      <c r="MX38" s="14">
        <v>1</v>
      </c>
      <c r="MY38" s="14">
        <v>1</v>
      </c>
      <c r="MZ38" s="14">
        <v>1</v>
      </c>
      <c r="NA38" s="14">
        <v>1</v>
      </c>
      <c r="NB38" s="14">
        <v>1</v>
      </c>
      <c r="NC38" s="14">
        <v>1</v>
      </c>
      <c r="ND38" s="14">
        <v>1</v>
      </c>
      <c r="NE38" s="14">
        <v>1</v>
      </c>
      <c r="NF38" s="14">
        <v>1</v>
      </c>
      <c r="NG38" s="14">
        <v>1</v>
      </c>
      <c r="NH38" s="14">
        <v>1</v>
      </c>
      <c r="NI38" s="14">
        <v>1</v>
      </c>
      <c r="NJ38" s="14">
        <v>1</v>
      </c>
      <c r="NK38" s="14">
        <v>1</v>
      </c>
      <c r="NL38" s="14">
        <v>1</v>
      </c>
      <c r="NM38" s="14">
        <v>1</v>
      </c>
      <c r="NN38" s="2">
        <v>9</v>
      </c>
      <c r="NO38" s="2"/>
      <c r="NP38"/>
      <c r="NS38">
        <v>52</v>
      </c>
      <c r="NT38" s="69"/>
      <c r="NU38" s="69"/>
      <c r="NV38" s="136">
        <f t="shared" ref="NV38" si="356">NV40+1</f>
        <v>37</v>
      </c>
      <c r="NW38" s="137"/>
      <c r="NX38" s="136">
        <f t="shared" ref="NX38" si="357">NX40+1</f>
        <v>37</v>
      </c>
      <c r="NY38" s="137"/>
      <c r="NZ38" s="136">
        <f t="shared" ref="NZ38" si="358">NZ40+1</f>
        <v>37</v>
      </c>
      <c r="OA38" s="137"/>
      <c r="OB38" s="136">
        <f t="shared" ref="OB38" si="359">OB40+1</f>
        <v>37</v>
      </c>
      <c r="OC38" s="137"/>
      <c r="OD38" s="136">
        <f t="shared" ref="OD38" si="360">OD40+1</f>
        <v>37</v>
      </c>
      <c r="OE38" s="137"/>
      <c r="OF38" s="136">
        <f t="shared" ref="OF38" si="361">OF40+1</f>
        <v>37</v>
      </c>
      <c r="OG38" s="137"/>
      <c r="OH38" s="136">
        <f t="shared" ref="OH38" si="362">OH40+1</f>
        <v>37</v>
      </c>
      <c r="OI38" s="137"/>
      <c r="OJ38" s="136">
        <f t="shared" ref="OJ38" si="363">OJ40+1</f>
        <v>37</v>
      </c>
      <c r="OK38" s="137"/>
      <c r="OL38" s="136">
        <f t="shared" ref="OL38" si="364">OL40+1</f>
        <v>37</v>
      </c>
      <c r="OM38" s="137"/>
      <c r="ON38" s="136">
        <f t="shared" ref="ON38" si="365">ON40+1</f>
        <v>37</v>
      </c>
      <c r="OO38" s="137"/>
    </row>
    <row r="39" spans="4:405" x14ac:dyDescent="0.45">
      <c r="D39" s="2"/>
      <c r="E39" s="2">
        <v>8</v>
      </c>
      <c r="F39" s="14" t="str">
        <f>IF(ISERROR(VLOOKUP("Hybrid HIPS"&amp;"_"&amp;F$4&amp;"_"&amp;$E39,'Turkus Index'!$A:$D,4,FALSE)),"NA",VLOOKUP("Hybrid HIPS"&amp;"_"&amp;F$4&amp;"_"&amp;$E39,'Turkus Index'!$A:$D,4,FALSE))</f>
        <v>NA</v>
      </c>
      <c r="G39" s="21" t="str">
        <f>IF(ISERROR(VLOOKUP("Hybrid HIPS"&amp;"_"&amp;G$4&amp;"_"&amp;$E39,'Turkus Index'!$A:$D,4,FALSE)),"NA",VLOOKUP("Hybrid HIPS"&amp;"_"&amp;G$4&amp;"_"&amp;$E39,'Turkus Index'!$A:$D,4,FALSE))</f>
        <v>NA</v>
      </c>
      <c r="H39" s="21" t="str">
        <f>IF(ISERROR(VLOOKUP("Hybrid HIPS"&amp;"_"&amp;H$4&amp;"_"&amp;$E39,'Turkus Index'!$A:$D,4,FALSE)),"NA",VLOOKUP("Hybrid HIPS"&amp;"_"&amp;H$4&amp;"_"&amp;$E39,'Turkus Index'!$A:$D,4,FALSE))</f>
        <v>NA</v>
      </c>
      <c r="I39" s="21" t="str">
        <f>IF(ISERROR(VLOOKUP("Hybrid HIPS"&amp;"_"&amp;I$4&amp;"_"&amp;$E39,'Turkus Index'!$A:$D,4,FALSE)),"NA",VLOOKUP("Hybrid HIPS"&amp;"_"&amp;I$4&amp;"_"&amp;$E39,'Turkus Index'!$A:$D,4,FALSE))</f>
        <v>NA</v>
      </c>
      <c r="J39" s="21" t="str">
        <f>IF(ISERROR(VLOOKUP("Hybrid HIPS"&amp;"_"&amp;J$4&amp;"_"&amp;$E39,'Turkus Index'!$A:$D,4,FALSE)),"NA",VLOOKUP("Hybrid HIPS"&amp;"_"&amp;J$4&amp;"_"&amp;$E39,'Turkus Index'!$A:$D,4,FALSE))</f>
        <v>NA</v>
      </c>
      <c r="K39" s="21" t="str">
        <f>IF(ISERROR(VLOOKUP("Hybrid HIPS"&amp;"_"&amp;K$4&amp;"_"&amp;$E39,'Turkus Index'!$A:$D,4,FALSE)),"NA",VLOOKUP("Hybrid HIPS"&amp;"_"&amp;K$4&amp;"_"&amp;$E39,'Turkus Index'!$A:$D,4,FALSE))</f>
        <v>NA</v>
      </c>
      <c r="L39" s="21" t="str">
        <f>IF(ISERROR(VLOOKUP("Hybrid HIPS"&amp;"_"&amp;L$4&amp;"_"&amp;$E39,'Turkus Index'!$A:$D,4,FALSE)),"NA",VLOOKUP("Hybrid HIPS"&amp;"_"&amp;L$4&amp;"_"&amp;$E39,'Turkus Index'!$A:$D,4,FALSE))</f>
        <v>NA</v>
      </c>
      <c r="M39" s="21" t="str">
        <f>IF(ISERROR(VLOOKUP("Hybrid HIPS"&amp;"_"&amp;M$4&amp;"_"&amp;$E39,'Turkus Index'!$A:$D,4,FALSE)),"NA",VLOOKUP("Hybrid HIPS"&amp;"_"&amp;M$4&amp;"_"&amp;$E39,'Turkus Index'!$A:$D,4,FALSE))</f>
        <v>NA</v>
      </c>
      <c r="N39" s="21" t="str">
        <f>IF(ISERROR(VLOOKUP("Hybrid HIPS"&amp;"_"&amp;N$4&amp;"_"&amp;$E39,'Turkus Index'!$A:$D,4,FALSE)),"NA",VLOOKUP("Hybrid HIPS"&amp;"_"&amp;N$4&amp;"_"&amp;$E39,'Turkus Index'!$A:$D,4,FALSE))</f>
        <v>NA</v>
      </c>
      <c r="O39" s="21" t="str">
        <f>IF(ISERROR(VLOOKUP("Hybrid HIPS"&amp;"_"&amp;O$4&amp;"_"&amp;$E39,'Turkus Index'!$A:$D,4,FALSE)),"NA",VLOOKUP("Hybrid HIPS"&amp;"_"&amp;O$4&amp;"_"&amp;$E39,'Turkus Index'!$A:$D,4,FALSE))</f>
        <v>NA</v>
      </c>
      <c r="P39" s="21" t="str">
        <f>IF(ISERROR(VLOOKUP("Hybrid HIPS"&amp;"_"&amp;P$4&amp;"_"&amp;$E39,'Turkus Index'!$A:$D,4,FALSE)),"NA",VLOOKUP("Hybrid HIPS"&amp;"_"&amp;P$4&amp;"_"&amp;$E39,'Turkus Index'!$A:$D,4,FALSE))</f>
        <v>NA</v>
      </c>
      <c r="Q39" s="21" t="str">
        <f>IF(ISERROR(VLOOKUP("Hybrid HIPS"&amp;"_"&amp;Q$4&amp;"_"&amp;$E39,'Turkus Index'!$A:$D,4,FALSE)),"NA",VLOOKUP("Hybrid HIPS"&amp;"_"&amp;Q$4&amp;"_"&amp;$E39,'Turkus Index'!$A:$D,4,FALSE))</f>
        <v>NA</v>
      </c>
      <c r="R39" s="21" t="str">
        <f>IF(ISERROR(VLOOKUP("Hybrid HIPS"&amp;"_"&amp;R$4&amp;"_"&amp;$E39,'Turkus Index'!$A:$D,4,FALSE)),"NA",VLOOKUP("Hybrid HIPS"&amp;"_"&amp;R$4&amp;"_"&amp;$E39,'Turkus Index'!$A:$D,4,FALSE))</f>
        <v>NA</v>
      </c>
      <c r="S39" s="21" t="str">
        <f>IF(ISERROR(VLOOKUP("Hybrid HIPS"&amp;"_"&amp;S$4&amp;"_"&amp;$E39,'Turkus Index'!$A:$D,4,FALSE)),"NA",VLOOKUP("Hybrid HIPS"&amp;"_"&amp;S$4&amp;"_"&amp;$E39,'Turkus Index'!$A:$D,4,FALSE))</f>
        <v>NA</v>
      </c>
      <c r="T39" s="21" t="str">
        <f>IF(ISERROR(VLOOKUP("Hybrid HIPS"&amp;"_"&amp;T$4&amp;"_"&amp;$E39,'Turkus Index'!$A:$D,4,FALSE)),"NA",VLOOKUP("Hybrid HIPS"&amp;"_"&amp;T$4&amp;"_"&amp;$E39,'Turkus Index'!$A:$D,4,FALSE))</f>
        <v>NA</v>
      </c>
      <c r="U39" s="21" t="str">
        <f>IF(ISERROR(VLOOKUP("Hybrid HIPS"&amp;"_"&amp;U$4&amp;"_"&amp;$E39,'Turkus Index'!$A:$D,4,FALSE)),"NA",VLOOKUP("Hybrid HIPS"&amp;"_"&amp;U$4&amp;"_"&amp;$E39,'Turkus Index'!$A:$D,4,FALSE))</f>
        <v>NA</v>
      </c>
      <c r="V39" s="21" t="str">
        <f>IF(ISERROR(VLOOKUP("Hybrid HIPS"&amp;"_"&amp;V$4&amp;"_"&amp;$E39,'Turkus Index'!$A:$D,4,FALSE)),"NA",VLOOKUP("Hybrid HIPS"&amp;"_"&amp;V$4&amp;"_"&amp;$E39,'Turkus Index'!$A:$D,4,FALSE))</f>
        <v>NA</v>
      </c>
      <c r="W39" s="21" t="str">
        <f>IF(ISERROR(VLOOKUP("Hybrid HIPS"&amp;"_"&amp;W$4&amp;"_"&amp;$E39,'Turkus Index'!$A:$D,4,FALSE)),"NA",VLOOKUP("Hybrid HIPS"&amp;"_"&amp;W$4&amp;"_"&amp;$E39,'Turkus Index'!$A:$D,4,FALSE))</f>
        <v>NA</v>
      </c>
      <c r="X39" s="21" t="str">
        <f>IF(ISERROR(VLOOKUP("Hybrid HIPS"&amp;"_"&amp;X$4&amp;"_"&amp;$E39,'Turkus Index'!$A:$D,4,FALSE)),"NA",VLOOKUP("Hybrid HIPS"&amp;"_"&amp;X$4&amp;"_"&amp;$E39,'Turkus Index'!$A:$D,4,FALSE))</f>
        <v>NA</v>
      </c>
      <c r="Y39" s="21" t="str">
        <f>IF(ISERROR(VLOOKUP("Hybrid HIPS"&amp;"_"&amp;Y$4&amp;"_"&amp;$E39,'Turkus Index'!$A:$D,4,FALSE)),"NA",VLOOKUP("Hybrid HIPS"&amp;"_"&amp;Y$4&amp;"_"&amp;$E39,'Turkus Index'!$A:$D,4,FALSE))</f>
        <v>NA</v>
      </c>
      <c r="Z39" s="21" t="str">
        <f>IF(ISERROR(VLOOKUP("Hybrid HIPS"&amp;"_"&amp;Z$4&amp;"_"&amp;$E39,'Turkus Index'!$A:$D,4,FALSE)),"NA",VLOOKUP("Hybrid HIPS"&amp;"_"&amp;Z$4&amp;"_"&amp;$E39,'Turkus Index'!$A:$D,4,FALSE))</f>
        <v>NA</v>
      </c>
      <c r="AA39" s="2">
        <v>8</v>
      </c>
      <c r="AB39" s="2"/>
      <c r="AC39"/>
      <c r="AD39"/>
      <c r="AE39"/>
      <c r="AH39">
        <v>51</v>
      </c>
      <c r="AI39" s="69" t="s">
        <v>545</v>
      </c>
      <c r="AJ39" s="69"/>
      <c r="AK39" s="139">
        <v>281</v>
      </c>
      <c r="AL39" s="140"/>
      <c r="AM39" s="139">
        <v>282</v>
      </c>
      <c r="AN39" s="140"/>
      <c r="AO39" s="139">
        <v>283</v>
      </c>
      <c r="AP39" s="140"/>
      <c r="AQ39" s="139">
        <v>284</v>
      </c>
      <c r="AR39" s="140"/>
      <c r="AS39" s="139">
        <v>285</v>
      </c>
      <c r="AT39" s="140"/>
      <c r="AU39" s="139">
        <v>286</v>
      </c>
      <c r="AV39" s="140"/>
      <c r="AW39" s="139">
        <v>287</v>
      </c>
      <c r="AX39" s="140"/>
      <c r="AY39" s="139">
        <v>288</v>
      </c>
      <c r="AZ39" s="140"/>
      <c r="BA39" s="139">
        <v>289</v>
      </c>
      <c r="BB39" s="140"/>
      <c r="BC39" s="139">
        <v>290</v>
      </c>
      <c r="BD39" s="140"/>
      <c r="BE39" s="69" t="s">
        <v>545</v>
      </c>
      <c r="BF39" s="69"/>
      <c r="BG39"/>
      <c r="BH39"/>
      <c r="BI39"/>
      <c r="BJ39"/>
      <c r="BK39"/>
      <c r="BL39"/>
      <c r="BM39"/>
      <c r="BN39"/>
      <c r="BO39"/>
      <c r="BP39"/>
      <c r="BQ39"/>
      <c r="BR39"/>
      <c r="BS39"/>
      <c r="BT39" s="2"/>
      <c r="BU39" s="2">
        <v>8</v>
      </c>
      <c r="BV39" s="14" t="str">
        <f>IF(ISERROR(VLOOKUP("Hybrid HIPS"&amp;"_"&amp;BV$4&amp;"_"&amp;$E39,'Turkus Index'!$A:$D,4,FALSE)),"NA",VLOOKUP("Hybrid HIPS"&amp;"_"&amp;BV$4&amp;"_"&amp;$E39,'Turkus Index'!$A:$D,4,FALSE))</f>
        <v>NA</v>
      </c>
      <c r="BW39" s="14" t="str">
        <f>IF(ISERROR(VLOOKUP("Hybrid HIPS"&amp;"_"&amp;BW$4&amp;"_"&amp;$E39,'Turkus Index'!$A:$D,4,FALSE)),"NA",VLOOKUP("Hybrid HIPS"&amp;"_"&amp;BW$4&amp;"_"&amp;$E39,'Turkus Index'!$A:$D,4,FALSE))</f>
        <v>NA</v>
      </c>
      <c r="BX39" s="14" t="str">
        <f>IF(ISERROR(VLOOKUP("Hybrid HIPS"&amp;"_"&amp;BX$4&amp;"_"&amp;$E39,'Turkus Index'!$A:$D,4,FALSE)),"NA",VLOOKUP("Hybrid HIPS"&amp;"_"&amp;BX$4&amp;"_"&amp;$E39,'Turkus Index'!$A:$D,4,FALSE))</f>
        <v>NA</v>
      </c>
      <c r="BY39" s="14" t="str">
        <f>IF(ISERROR(VLOOKUP("Hybrid HIPS"&amp;"_"&amp;BY$4&amp;"_"&amp;$E39,'Turkus Index'!$A:$D,4,FALSE)),"NA",VLOOKUP("Hybrid HIPS"&amp;"_"&amp;BY$4&amp;"_"&amp;$E39,'Turkus Index'!$A:$D,4,FALSE))</f>
        <v>NA</v>
      </c>
      <c r="BZ39" s="14" t="str">
        <f>IF(ISERROR(VLOOKUP("Hybrid HIPS"&amp;"_"&amp;BZ$4&amp;"_"&amp;$E39,'Turkus Index'!$A:$D,4,FALSE)),"NA",VLOOKUP("Hybrid HIPS"&amp;"_"&amp;BZ$4&amp;"_"&amp;$E39,'Turkus Index'!$A:$D,4,FALSE))</f>
        <v>NA</v>
      </c>
      <c r="CA39" s="14" t="str">
        <f>IF(ISERROR(VLOOKUP("Hybrid HIPS"&amp;"_"&amp;CA$4&amp;"_"&amp;$E39,'Turkus Index'!$A:$D,4,FALSE)),"NA",VLOOKUP("Hybrid HIPS"&amp;"_"&amp;CA$4&amp;"_"&amp;$E39,'Turkus Index'!$A:$D,4,FALSE))</f>
        <v>NA</v>
      </c>
      <c r="CB39" s="14" t="str">
        <f>IF(ISERROR(VLOOKUP("Hybrid HIPS"&amp;"_"&amp;CB$4&amp;"_"&amp;$E39,'Turkus Index'!$A:$D,4,FALSE)),"NA",VLOOKUP("Hybrid HIPS"&amp;"_"&amp;CB$4&amp;"_"&amp;$E39,'Turkus Index'!$A:$D,4,FALSE))</f>
        <v>NA</v>
      </c>
      <c r="CC39" s="14" t="str">
        <f>IF(ISERROR(VLOOKUP("Hybrid HIPS"&amp;"_"&amp;CC$4&amp;"_"&amp;$E39,'Turkus Index'!$A:$D,4,FALSE)),"NA",VLOOKUP("Hybrid HIPS"&amp;"_"&amp;CC$4&amp;"_"&amp;$E39,'Turkus Index'!$A:$D,4,FALSE))</f>
        <v>NA</v>
      </c>
      <c r="CD39" s="14" t="str">
        <f>IF(ISERROR(VLOOKUP("Hybrid HIPS"&amp;"_"&amp;CD$4&amp;"_"&amp;$E39,'Turkus Index'!$A:$D,4,FALSE)),"NA",VLOOKUP("Hybrid HIPS"&amp;"_"&amp;CD$4&amp;"_"&amp;$E39,'Turkus Index'!$A:$D,4,FALSE))</f>
        <v>NA</v>
      </c>
      <c r="CE39" s="14" t="str">
        <f>IF(ISERROR(VLOOKUP("Hybrid HIPS"&amp;"_"&amp;CE$4&amp;"_"&amp;$E39,'Turkus Index'!$A:$D,4,FALSE)),"NA",VLOOKUP("Hybrid HIPS"&amp;"_"&amp;CE$4&amp;"_"&amp;$E39,'Turkus Index'!$A:$D,4,FALSE))</f>
        <v>NA</v>
      </c>
      <c r="CF39" s="14" t="str">
        <f>IF(ISERROR(VLOOKUP("Hybrid HIPS"&amp;"_"&amp;CF$4&amp;"_"&amp;$E39,'Turkus Index'!$A:$D,4,FALSE)),"NA",VLOOKUP("Hybrid HIPS"&amp;"_"&amp;CF$4&amp;"_"&amp;$E39,'Turkus Index'!$A:$D,4,FALSE))</f>
        <v>NA</v>
      </c>
      <c r="CG39" s="14" t="str">
        <f>IF(ISERROR(VLOOKUP("Hybrid HIPS"&amp;"_"&amp;CG$4&amp;"_"&amp;$E39,'Turkus Index'!$A:$D,4,FALSE)),"NA",VLOOKUP("Hybrid HIPS"&amp;"_"&amp;CG$4&amp;"_"&amp;$E39,'Turkus Index'!$A:$D,4,FALSE))</f>
        <v>NA</v>
      </c>
      <c r="CH39" s="14" t="str">
        <f>IF(ISERROR(VLOOKUP("Hybrid HIPS"&amp;"_"&amp;CH$4&amp;"_"&amp;$E39,'Turkus Index'!$A:$D,4,FALSE)),"NA",VLOOKUP("Hybrid HIPS"&amp;"_"&amp;CH$4&amp;"_"&amp;$E39,'Turkus Index'!$A:$D,4,FALSE))</f>
        <v>NA</v>
      </c>
      <c r="CI39" s="14" t="str">
        <f>IF(ISERROR(VLOOKUP("Hybrid HIPS"&amp;"_"&amp;CI$4&amp;"_"&amp;$E39,'Turkus Index'!$A:$D,4,FALSE)),"NA",VLOOKUP("Hybrid HIPS"&amp;"_"&amp;CI$4&amp;"_"&amp;$E39,'Turkus Index'!$A:$D,4,FALSE))</f>
        <v>NA</v>
      </c>
      <c r="CJ39" s="14" t="str">
        <f>IF(ISERROR(VLOOKUP("Hybrid HIPS"&amp;"_"&amp;CJ$4&amp;"_"&amp;$E39,'Turkus Index'!$A:$D,4,FALSE)),"NA",VLOOKUP("Hybrid HIPS"&amp;"_"&amp;CJ$4&amp;"_"&amp;$E39,'Turkus Index'!$A:$D,4,FALSE))</f>
        <v>NA</v>
      </c>
      <c r="CK39" s="14" t="str">
        <f>IF(ISERROR(VLOOKUP("Hybrid HIPS"&amp;"_"&amp;CK$4&amp;"_"&amp;$E39,'Turkus Index'!$A:$D,4,FALSE)),"NA",VLOOKUP("Hybrid HIPS"&amp;"_"&amp;CK$4&amp;"_"&amp;$E39,'Turkus Index'!$A:$D,4,FALSE))</f>
        <v>NA</v>
      </c>
      <c r="CL39" s="14" t="str">
        <f>IF(ISERROR(VLOOKUP("Hybrid HIPS"&amp;"_"&amp;CL$4&amp;"_"&amp;$E39,'Turkus Index'!$A:$D,4,FALSE)),"NA",VLOOKUP("Hybrid HIPS"&amp;"_"&amp;CL$4&amp;"_"&amp;$E39,'Turkus Index'!$A:$D,4,FALSE))</f>
        <v>NA</v>
      </c>
      <c r="CM39" s="14" t="str">
        <f>IF(ISERROR(VLOOKUP("Hybrid HIPS"&amp;"_"&amp;CM$4&amp;"_"&amp;$E39,'Turkus Index'!$A:$D,4,FALSE)),"NA",VLOOKUP("Hybrid HIPS"&amp;"_"&amp;CM$4&amp;"_"&amp;$E39,'Turkus Index'!$A:$D,4,FALSE))</f>
        <v>NA</v>
      </c>
      <c r="CN39" s="14" t="str">
        <f>IF(ISERROR(VLOOKUP("Hybrid HIPS"&amp;"_"&amp;CN$4&amp;"_"&amp;$E39,'Turkus Index'!$A:$D,4,FALSE)),"NA",VLOOKUP("Hybrid HIPS"&amp;"_"&amp;CN$4&amp;"_"&amp;$E39,'Turkus Index'!$A:$D,4,FALSE))</f>
        <v>NA</v>
      </c>
      <c r="CO39" s="14" t="str">
        <f>IF(ISERROR(VLOOKUP("Hybrid HIPS"&amp;"_"&amp;CO$4&amp;"_"&amp;$E39,'Turkus Index'!$A:$D,4,FALSE)),"NA",VLOOKUP("Hybrid HIPS"&amp;"_"&amp;CO$4&amp;"_"&amp;$E39,'Turkus Index'!$A:$D,4,FALSE))</f>
        <v>NA</v>
      </c>
      <c r="CP39" s="14" t="str">
        <f>IF(ISERROR(VLOOKUP("Hybrid HIPS"&amp;"_"&amp;CP$4&amp;"_"&amp;$E39,'Turkus Index'!$A:$D,4,FALSE)),"NA",VLOOKUP("Hybrid HIPS"&amp;"_"&amp;CP$4&amp;"_"&amp;$E39,'Turkus Index'!$A:$D,4,FALSE))</f>
        <v>NA</v>
      </c>
      <c r="CQ39" s="2">
        <v>8</v>
      </c>
      <c r="CR39" s="2"/>
      <c r="CS39"/>
      <c r="CT39"/>
      <c r="CU39"/>
      <c r="CX39">
        <v>51</v>
      </c>
      <c r="CY39" s="69" t="s">
        <v>545</v>
      </c>
      <c r="CZ39" s="69"/>
      <c r="DA39" s="136" t="str">
        <f t="shared" si="30"/>
        <v>2_51</v>
      </c>
      <c r="DB39" s="137"/>
      <c r="DC39" s="136" t="str">
        <f t="shared" si="183"/>
        <v>3_51</v>
      </c>
      <c r="DD39" s="137"/>
      <c r="DE39" s="136" t="str">
        <f t="shared" si="184"/>
        <v>4_51</v>
      </c>
      <c r="DF39" s="137"/>
      <c r="DG39" s="136" t="str">
        <f t="shared" si="185"/>
        <v>5_51</v>
      </c>
      <c r="DH39" s="137"/>
      <c r="DI39" s="136" t="str">
        <f t="shared" si="186"/>
        <v>6_51</v>
      </c>
      <c r="DJ39" s="137"/>
      <c r="DK39" s="136" t="str">
        <f t="shared" si="187"/>
        <v>7_51</v>
      </c>
      <c r="DL39" s="137"/>
      <c r="DM39" s="136" t="str">
        <f t="shared" si="188"/>
        <v>8_51</v>
      </c>
      <c r="DN39" s="137"/>
      <c r="DO39" s="136" t="str">
        <f t="shared" si="189"/>
        <v>9_51</v>
      </c>
      <c r="DP39" s="137"/>
      <c r="DQ39" s="136" t="str">
        <f t="shared" si="190"/>
        <v>10_51</v>
      </c>
      <c r="DR39" s="137"/>
      <c r="DS39" s="136" t="str">
        <f t="shared" si="191"/>
        <v>11_51</v>
      </c>
      <c r="DT39" s="137"/>
      <c r="DY39" s="2"/>
      <c r="DZ39" s="2">
        <v>8</v>
      </c>
      <c r="EA39" s="14" t="str">
        <f>IF(BV39="NA","",VLOOKUP(BV39,'[1]Missouri Vall Determining Order'!$V:$Z,6,FALSE))</f>
        <v/>
      </c>
      <c r="EB39" s="14" t="str">
        <f>IF(BW39="NA","",VLOOKUP(BW39,'[1]Missouri Vall Determining Order'!$V:$Z,6,FALSE))</f>
        <v/>
      </c>
      <c r="EC39" s="14" t="str">
        <f>IF(BX39="NA","",VLOOKUP(BX39,'[1]Missouri Vall Determining Order'!$V:$Z,6,FALSE))</f>
        <v/>
      </c>
      <c r="ED39" s="14" t="str">
        <f>IF(BY39="NA","",VLOOKUP(BY39,'[1]Missouri Vall Determining Order'!$V:$Z,6,FALSE))</f>
        <v/>
      </c>
      <c r="EE39" s="14" t="str">
        <f>IF(BZ39="NA","",VLOOKUP(BZ39,'[1]Missouri Vall Determining Order'!$V:$Z,6,FALSE))</f>
        <v/>
      </c>
      <c r="EF39" s="14" t="str">
        <f>IF(CA39="NA","",VLOOKUP(CA39,'[1]Missouri Vall Determining Order'!$V:$Z,6,FALSE))</f>
        <v/>
      </c>
      <c r="EG39" s="14" t="str">
        <f>IF(CB39="NA","",VLOOKUP(CB39,'[1]Missouri Vall Determining Order'!$V:$Z,6,FALSE))</f>
        <v/>
      </c>
      <c r="EH39" s="14" t="str">
        <f>IF(CC39="NA","",VLOOKUP(CC39,'[1]Missouri Vall Determining Order'!$V:$Z,6,FALSE))</f>
        <v/>
      </c>
      <c r="EI39" s="14" t="str">
        <f>IF(CD39="NA","",VLOOKUP(CD39,'[1]Missouri Vall Determining Order'!$V:$Z,6,FALSE))</f>
        <v/>
      </c>
      <c r="EJ39" s="14" t="str">
        <f>IF(CE39="NA","",VLOOKUP(CE39,'[1]Missouri Vall Determining Order'!$V:$Z,6,FALSE))</f>
        <v/>
      </c>
      <c r="EK39" s="14" t="str">
        <f>IF(CF39="NA","",VLOOKUP(CF39,'[1]Missouri Vall Determining Order'!$V:$Z,6,FALSE))</f>
        <v/>
      </c>
      <c r="EL39" s="14" t="str">
        <f>IF(CG39="NA","",VLOOKUP(CG39,'[1]Missouri Vall Determining Order'!$V:$Z,6,FALSE))</f>
        <v/>
      </c>
      <c r="EM39" s="14" t="str">
        <f>IF(CH39="NA","",VLOOKUP(CH39,'[1]Missouri Vall Determining Order'!$V:$Z,6,FALSE))</f>
        <v/>
      </c>
      <c r="EN39" s="14" t="str">
        <f>IF(CI39="NA","",VLOOKUP(CI39,'[1]Missouri Vall Determining Order'!$V:$Z,6,FALSE))</f>
        <v/>
      </c>
      <c r="EO39" s="14" t="str">
        <f>IF(CJ39="NA","",VLOOKUP(CJ39,'[1]Missouri Vall Determining Order'!$V:$Z,6,FALSE))</f>
        <v/>
      </c>
      <c r="EP39" s="14" t="str">
        <f>IF(CK39="NA","",VLOOKUP(CK39,'[1]Missouri Vall Determining Order'!$V:$Z,6,FALSE))</f>
        <v/>
      </c>
      <c r="EQ39" s="14" t="str">
        <f>IF(CL39="NA","",VLOOKUP(CL39,'[1]Missouri Vall Determining Order'!$V:$Z,6,FALSE))</f>
        <v/>
      </c>
      <c r="ER39" s="14" t="str">
        <f>IF(CM39="NA","",VLOOKUP(CM39,'[1]Missouri Vall Determining Order'!$V:$Z,6,FALSE))</f>
        <v/>
      </c>
      <c r="ES39" s="14" t="str">
        <f>IF(CN39="NA","",VLOOKUP(CN39,'[1]Missouri Vall Determining Order'!$V:$Z,6,FALSE))</f>
        <v/>
      </c>
      <c r="ET39" s="14" t="str">
        <f>IF(CO39="NA","",VLOOKUP(CO39,'[1]Missouri Vall Determining Order'!$V:$Z,6,FALSE))</f>
        <v/>
      </c>
      <c r="EU39" s="14" t="str">
        <f>IF(CP39="NA","",VLOOKUP(CP39,'[1]Missouri Vall Determining Order'!$V:$Z,6,FALSE))</f>
        <v/>
      </c>
      <c r="EV39" s="2">
        <v>8</v>
      </c>
      <c r="EW39" s="2"/>
      <c r="EX39"/>
      <c r="EY39"/>
      <c r="EZ39" s="2"/>
      <c r="FA39" s="2">
        <v>8</v>
      </c>
      <c r="FB39" s="14" t="s">
        <v>629</v>
      </c>
      <c r="FC39" s="14" t="s">
        <v>629</v>
      </c>
      <c r="FD39" s="14" t="s">
        <v>629</v>
      </c>
      <c r="FE39" s="14" t="s">
        <v>629</v>
      </c>
      <c r="FF39" s="14" t="s">
        <v>629</v>
      </c>
      <c r="FG39" s="14" t="s">
        <v>629</v>
      </c>
      <c r="FH39" s="14" t="s">
        <v>629</v>
      </c>
      <c r="FI39" s="14" t="s">
        <v>629</v>
      </c>
      <c r="FJ39" s="14" t="s">
        <v>629</v>
      </c>
      <c r="FK39" s="14" t="s">
        <v>629</v>
      </c>
      <c r="FL39" s="14" t="s">
        <v>629</v>
      </c>
      <c r="FM39" s="14" t="s">
        <v>629</v>
      </c>
      <c r="FN39" s="14" t="s">
        <v>629</v>
      </c>
      <c r="FO39" s="14" t="s">
        <v>629</v>
      </c>
      <c r="FP39" s="14" t="s">
        <v>629</v>
      </c>
      <c r="FQ39" s="14" t="s">
        <v>629</v>
      </c>
      <c r="FR39" s="14" t="s">
        <v>629</v>
      </c>
      <c r="FS39" s="14" t="s">
        <v>629</v>
      </c>
      <c r="FT39" s="14" t="s">
        <v>629</v>
      </c>
      <c r="FU39" s="14" t="s">
        <v>629</v>
      </c>
      <c r="FV39" s="14" t="s">
        <v>629</v>
      </c>
      <c r="FW39" s="2">
        <v>8</v>
      </c>
      <c r="FX39" s="2"/>
      <c r="FY39"/>
      <c r="GB39">
        <v>51</v>
      </c>
      <c r="GC39" s="69" t="s">
        <v>545</v>
      </c>
      <c r="GD39" s="69"/>
      <c r="GE39" s="136">
        <v>22</v>
      </c>
      <c r="GF39" s="137"/>
      <c r="GG39" s="136">
        <f t="shared" si="11"/>
        <v>23</v>
      </c>
      <c r="GH39" s="137"/>
      <c r="GI39" s="136">
        <f t="shared" si="12"/>
        <v>24</v>
      </c>
      <c r="GJ39" s="137"/>
      <c r="GK39" s="136">
        <f t="shared" si="13"/>
        <v>25</v>
      </c>
      <c r="GL39" s="137"/>
      <c r="GM39" s="136">
        <f t="shared" si="14"/>
        <v>26</v>
      </c>
      <c r="GN39" s="137"/>
      <c r="GO39" s="136">
        <f t="shared" si="15"/>
        <v>27</v>
      </c>
      <c r="GP39" s="137"/>
      <c r="GQ39" s="136">
        <f t="shared" si="16"/>
        <v>28</v>
      </c>
      <c r="GR39" s="137"/>
      <c r="GS39" s="136">
        <f t="shared" si="17"/>
        <v>29</v>
      </c>
      <c r="GT39" s="137"/>
      <c r="GU39" s="136">
        <f t="shared" si="18"/>
        <v>30</v>
      </c>
      <c r="GV39" s="137"/>
      <c r="GW39" s="136">
        <f t="shared" si="19"/>
        <v>31</v>
      </c>
      <c r="GX39" s="137"/>
      <c r="HF39">
        <v>51</v>
      </c>
      <c r="HG39" s="69" t="s">
        <v>545</v>
      </c>
      <c r="HH39" s="69"/>
      <c r="HI39" s="136">
        <v>49</v>
      </c>
      <c r="HJ39" s="137"/>
      <c r="HK39" s="136">
        <v>49</v>
      </c>
      <c r="HL39" s="137"/>
      <c r="HM39" s="136">
        <v>49</v>
      </c>
      <c r="HN39" s="137"/>
      <c r="HO39" s="136">
        <v>49</v>
      </c>
      <c r="HP39" s="137"/>
      <c r="HQ39" s="136">
        <v>49</v>
      </c>
      <c r="HR39" s="137"/>
      <c r="HS39" s="136">
        <v>49</v>
      </c>
      <c r="HT39" s="137"/>
      <c r="HU39" s="136">
        <v>49</v>
      </c>
      <c r="HV39" s="137"/>
      <c r="HW39" s="136">
        <v>49</v>
      </c>
      <c r="HX39" s="137"/>
      <c r="HY39" s="136">
        <v>49</v>
      </c>
      <c r="HZ39" s="137"/>
      <c r="IA39" s="136">
        <v>49</v>
      </c>
      <c r="IB39" s="137"/>
      <c r="IC39" t="str">
        <f t="shared" si="31"/>
        <v>Same</v>
      </c>
      <c r="IJ39" s="2"/>
      <c r="IK39" s="2">
        <v>8</v>
      </c>
      <c r="IL39" s="14" t="str">
        <f>IF(ISERROR(VLOOKUP("Hybrid HIPS_"&amp;IL$4&amp;"_"&amp;$IK39,'Turkus Index'!$A:$D,4,FALSE)),"",VLOOKUP("Hybrid HIPS_"&amp;IL$4&amp;"_"&amp;$IK39,'Turkus Index'!$A:$D,4,FALSE))</f>
        <v/>
      </c>
      <c r="IM39" s="14" t="str">
        <f>IF(ISERROR(VLOOKUP("Hybrid HIPS_"&amp;IM$4&amp;"_"&amp;$IK39,'Turkus Index'!$A:$D,4,FALSE)),"",VLOOKUP("Hybrid HIPS_"&amp;IM$4&amp;"_"&amp;$IK39,'Turkus Index'!$A:$D,4,FALSE))</f>
        <v/>
      </c>
      <c r="IN39" s="14" t="str">
        <f>IF(ISERROR(VLOOKUP("Hybrid HIPS_"&amp;IN$4&amp;"_"&amp;$IK39,'Turkus Index'!$A:$D,4,FALSE)),"",VLOOKUP("Hybrid HIPS_"&amp;IN$4&amp;"_"&amp;$IK39,'Turkus Index'!$A:$D,4,FALSE))</f>
        <v/>
      </c>
      <c r="IO39" s="14" t="str">
        <f>IF(ISERROR(VLOOKUP("Hybrid HIPS_"&amp;IO$4&amp;"_"&amp;$IK39,'Turkus Index'!$A:$D,4,FALSE)),"",VLOOKUP("Hybrid HIPS_"&amp;IO$4&amp;"_"&amp;$IK39,'Turkus Index'!$A:$D,4,FALSE))</f>
        <v/>
      </c>
      <c r="IP39" s="14" t="str">
        <f>IF(ISERROR(VLOOKUP("Hybrid HIPS_"&amp;IP$4&amp;"_"&amp;$IK39,'Turkus Index'!$A:$D,4,FALSE)),"",VLOOKUP("Hybrid HIPS_"&amp;IP$4&amp;"_"&amp;$IK39,'Turkus Index'!$A:$D,4,FALSE))</f>
        <v/>
      </c>
      <c r="IQ39" s="14" t="str">
        <f>IF(ISERROR(VLOOKUP("Hybrid HIPS_"&amp;IQ$4&amp;"_"&amp;$IK39,'Turkus Index'!$A:$D,4,FALSE)),"",VLOOKUP("Hybrid HIPS_"&amp;IQ$4&amp;"_"&amp;$IK39,'Turkus Index'!$A:$D,4,FALSE))</f>
        <v/>
      </c>
      <c r="IR39" s="14" t="str">
        <f>IF(ISERROR(VLOOKUP("Hybrid HIPS_"&amp;IR$4&amp;"_"&amp;$IK39,'Turkus Index'!$A:$D,4,FALSE)),"",VLOOKUP("Hybrid HIPS_"&amp;IR$4&amp;"_"&amp;$IK39,'Turkus Index'!$A:$D,4,FALSE))</f>
        <v/>
      </c>
      <c r="IS39" s="14" t="str">
        <f>IF(ISERROR(VLOOKUP("Hybrid HIPS_"&amp;IS$4&amp;"_"&amp;$IK39,'Turkus Index'!$A:$D,4,FALSE)),"",VLOOKUP("Hybrid HIPS_"&amp;IS$4&amp;"_"&amp;$IK39,'Turkus Index'!$A:$D,4,FALSE))</f>
        <v/>
      </c>
      <c r="IT39" s="14" t="str">
        <f>IF(ISERROR(VLOOKUP("Hybrid HIPS_"&amp;IT$4&amp;"_"&amp;$IK39,'Turkus Index'!$A:$D,4,FALSE)),"",VLOOKUP("Hybrid HIPS_"&amp;IT$4&amp;"_"&amp;$IK39,'Turkus Index'!$A:$D,4,FALSE))</f>
        <v/>
      </c>
      <c r="IU39" s="14" t="str">
        <f>IF(ISERROR(VLOOKUP("Hybrid HIPS_"&amp;IU$4&amp;"_"&amp;$IK39,'Turkus Index'!$A:$D,4,FALSE)),"",VLOOKUP("Hybrid HIPS_"&amp;IU$4&amp;"_"&amp;$IK39,'Turkus Index'!$A:$D,4,FALSE))</f>
        <v/>
      </c>
      <c r="IV39" s="14" t="str">
        <f>IF(ISERROR(VLOOKUP("Hybrid HIPS_"&amp;IV$4&amp;"_"&amp;$IK39,'Turkus Index'!$A:$D,4,FALSE)),"",VLOOKUP("Hybrid HIPS_"&amp;IV$4&amp;"_"&amp;$IK39,'Turkus Index'!$A:$D,4,FALSE))</f>
        <v/>
      </c>
      <c r="IW39" s="14" t="str">
        <f>IF(ISERROR(VLOOKUP("Hybrid HIPS_"&amp;IW$4&amp;"_"&amp;$IK39,'Turkus Index'!$A:$D,4,FALSE)),"",VLOOKUP("Hybrid HIPS_"&amp;IW$4&amp;"_"&amp;$IK39,'Turkus Index'!$A:$D,4,FALSE))</f>
        <v/>
      </c>
      <c r="IX39" s="14" t="str">
        <f>IF(ISERROR(VLOOKUP("Hybrid HIPS_"&amp;IX$4&amp;"_"&amp;$IK39,'Turkus Index'!$A:$D,4,FALSE)),"",VLOOKUP("Hybrid HIPS_"&amp;IX$4&amp;"_"&amp;$IK39,'Turkus Index'!$A:$D,4,FALSE))</f>
        <v/>
      </c>
      <c r="IY39" s="14" t="str">
        <f>IF(ISERROR(VLOOKUP("Hybrid HIPS_"&amp;IY$4&amp;"_"&amp;$IK39,'Turkus Index'!$A:$D,4,FALSE)),"",VLOOKUP("Hybrid HIPS_"&amp;IY$4&amp;"_"&amp;$IK39,'Turkus Index'!$A:$D,4,FALSE))</f>
        <v/>
      </c>
      <c r="IZ39" s="14" t="str">
        <f>IF(ISERROR(VLOOKUP("Hybrid HIPS_"&amp;IZ$4&amp;"_"&amp;$IK39,'Turkus Index'!$A:$D,4,FALSE)),"",VLOOKUP("Hybrid HIPS_"&amp;IZ$4&amp;"_"&amp;$IK39,'Turkus Index'!$A:$D,4,FALSE))</f>
        <v/>
      </c>
      <c r="JA39" s="14" t="str">
        <f>IF(ISERROR(VLOOKUP("Hybrid HIPS_"&amp;JA$4&amp;"_"&amp;$IK39,'Turkus Index'!$A:$D,4,FALSE)),"",VLOOKUP("Hybrid HIPS_"&amp;JA$4&amp;"_"&amp;$IK39,'Turkus Index'!$A:$D,4,FALSE))</f>
        <v/>
      </c>
      <c r="JB39" s="14" t="str">
        <f>IF(ISERROR(VLOOKUP("Hybrid HIPS_"&amp;JB$4&amp;"_"&amp;$IK39,'Turkus Index'!$A:$D,4,FALSE)),"",VLOOKUP("Hybrid HIPS_"&amp;JB$4&amp;"_"&amp;$IK39,'Turkus Index'!$A:$D,4,FALSE))</f>
        <v/>
      </c>
      <c r="JC39" s="14" t="str">
        <f>IF(ISERROR(VLOOKUP("Hybrid HIPS_"&amp;JC$4&amp;"_"&amp;$IK39,'Turkus Index'!$A:$D,4,FALSE)),"",VLOOKUP("Hybrid HIPS_"&amp;JC$4&amp;"_"&amp;$IK39,'Turkus Index'!$A:$D,4,FALSE))</f>
        <v/>
      </c>
      <c r="JD39" s="14" t="str">
        <f>IF(ISERROR(VLOOKUP("Hybrid HIPS_"&amp;JD$4&amp;"_"&amp;$IK39,'Turkus Index'!$A:$D,4,FALSE)),"",VLOOKUP("Hybrid HIPS_"&amp;JD$4&amp;"_"&amp;$IK39,'Turkus Index'!$A:$D,4,FALSE))</f>
        <v/>
      </c>
      <c r="JE39" s="14" t="str">
        <f>IF(ISERROR(VLOOKUP("Hybrid HIPS_"&amp;JE$4&amp;"_"&amp;$IK39,'Turkus Index'!$A:$D,4,FALSE)),"",VLOOKUP("Hybrid HIPS_"&amp;JE$4&amp;"_"&amp;$IK39,'Turkus Index'!$A:$D,4,FALSE))</f>
        <v/>
      </c>
      <c r="JF39" s="14" t="str">
        <f>IF(ISERROR(VLOOKUP("Hybrid HIPS_"&amp;JF$4&amp;"_"&amp;$IK39,'Turkus Index'!$A:$D,4,FALSE)),"",VLOOKUP("Hybrid HIPS_"&amp;JF$4&amp;"_"&amp;$IK39,'Turkus Index'!$A:$D,4,FALSE))</f>
        <v/>
      </c>
      <c r="JG39" s="2">
        <v>8</v>
      </c>
      <c r="JH39" s="2"/>
      <c r="JI39"/>
      <c r="JL39">
        <v>51</v>
      </c>
      <c r="JM39" s="69" t="s">
        <v>545</v>
      </c>
      <c r="JN39" s="69"/>
      <c r="JO39" s="136">
        <f>IF(ISERROR(VLOOKUP("Inbred HIPS_"&amp;JO$4&amp;"_"&amp;$JL39,'Turkus Index'!$A:$D,4,FALSE)),"",VLOOKUP("inbred HIPS_"&amp;JO$4&amp;"_"&amp;$JL39,'Turkus Index'!$A:$D,4,FALSE))</f>
        <v>281</v>
      </c>
      <c r="JP39" s="137"/>
      <c r="JQ39" s="136">
        <f>IF(ISERROR(VLOOKUP("Inbred HIPS_"&amp;JQ$4&amp;"_"&amp;$JL39,'Turkus Index'!$A:$D,4,FALSE)),"",VLOOKUP("inbred HIPS_"&amp;JQ$4&amp;"_"&amp;$JL39,'Turkus Index'!$A:$D,4,FALSE))</f>
        <v>282</v>
      </c>
      <c r="JR39" s="137"/>
      <c r="JS39" s="136">
        <f>IF(ISERROR(VLOOKUP("Inbred HIPS_"&amp;JS$4&amp;"_"&amp;$JL39,'Turkus Index'!$A:$D,4,FALSE)),"",VLOOKUP("inbred HIPS_"&amp;JS$4&amp;"_"&amp;$JL39,'Turkus Index'!$A:$D,4,FALSE))</f>
        <v>283</v>
      </c>
      <c r="JT39" s="137"/>
      <c r="JU39" s="136">
        <f>IF(ISERROR(VLOOKUP("Inbred HIPS_"&amp;JU$4&amp;"_"&amp;$JL39,'Turkus Index'!$A:$D,4,FALSE)),"",VLOOKUP("inbred HIPS_"&amp;JU$4&amp;"_"&amp;$JL39,'Turkus Index'!$A:$D,4,FALSE))</f>
        <v>284</v>
      </c>
      <c r="JV39" s="137"/>
      <c r="JW39" s="136">
        <f>IF(ISERROR(VLOOKUP("Inbred HIPS_"&amp;JW$4&amp;"_"&amp;$JL39,'Turkus Index'!$A:$D,4,FALSE)),"",VLOOKUP("inbred HIPS_"&amp;JW$4&amp;"_"&amp;$JL39,'Turkus Index'!$A:$D,4,FALSE))</f>
        <v>285</v>
      </c>
      <c r="JX39" s="137"/>
      <c r="JY39" s="136">
        <f>IF(ISERROR(VLOOKUP("Inbred HIPS_"&amp;JY$4&amp;"_"&amp;$JL39,'Turkus Index'!$A:$D,4,FALSE)),"",VLOOKUP("inbred HIPS_"&amp;JY$4&amp;"_"&amp;$JL39,'Turkus Index'!$A:$D,4,FALSE))</f>
        <v>286</v>
      </c>
      <c r="JZ39" s="137"/>
      <c r="KA39" s="136">
        <f>IF(ISERROR(VLOOKUP("Inbred HIPS_"&amp;KA$4&amp;"_"&amp;$JL39,'Turkus Index'!$A:$D,4,FALSE)),"",VLOOKUP("inbred HIPS_"&amp;KA$4&amp;"_"&amp;$JL39,'Turkus Index'!$A:$D,4,FALSE))</f>
        <v>287</v>
      </c>
      <c r="KB39" s="137"/>
      <c r="KC39" s="136">
        <f>IF(ISERROR(VLOOKUP("Inbred HIPS_"&amp;KC$4&amp;"_"&amp;$JL39,'Turkus Index'!$A:$D,4,FALSE)),"",VLOOKUP("inbred HIPS_"&amp;KC$4&amp;"_"&amp;$JL39,'Turkus Index'!$A:$D,4,FALSE))</f>
        <v>288</v>
      </c>
      <c r="KD39" s="137"/>
      <c r="KE39" s="136">
        <f>IF(ISERROR(VLOOKUP("Inbred HIPS_"&amp;KE$4&amp;"_"&amp;$JL39,'Turkus Index'!$A:$D,4,FALSE)),"",VLOOKUP("inbred HIPS_"&amp;KE$4&amp;"_"&amp;$JL39,'Turkus Index'!$A:$D,4,FALSE))</f>
        <v>289</v>
      </c>
      <c r="KF39" s="137"/>
      <c r="KG39" s="136">
        <f>IF(ISERROR(VLOOKUP("Inbred HIPS_"&amp;KG$4&amp;"_"&amp;$JL39,'Turkus Index'!$A:$D,4,FALSE)),"",VLOOKUP("inbred HIPS_"&amp;KG$4&amp;"_"&amp;$JL39,'Turkus Index'!$A:$D,4,FALSE))</f>
        <v>290</v>
      </c>
      <c r="KH39" s="137"/>
      <c r="KM39" s="2"/>
      <c r="KN39" s="2">
        <v>8</v>
      </c>
      <c r="KO39" s="14" t="str">
        <f>IF(ISERROR(VLOOKUP("Hybrid HIPS_"&amp;KO$4&amp;"_"&amp;$KN39,'[1]Missouri Valley Hybrid HIPS'!$A:$P,15,FALSE)),"",VLOOKUP("Hybrid HIPS_"&amp;KO$4&amp;"_"&amp;$KN39,'[1]Missouri Valley Hybrid HIPS'!$A:$P,15,FALSE))</f>
        <v/>
      </c>
      <c r="KP39" s="14" t="str">
        <f>IF(ISERROR(VLOOKUP("Hybrid HIPS_"&amp;KP$4&amp;"_"&amp;$KN39,'[1]Missouri Valley Hybrid HIPS'!$A:$P,15,FALSE)),"",VLOOKUP("Hybrid HIPS_"&amp;KP$4&amp;"_"&amp;$KN39,'[1]Missouri Valley Hybrid HIPS'!$A:$P,15,FALSE))</f>
        <v/>
      </c>
      <c r="KQ39" s="14" t="str">
        <f>IF(ISERROR(VLOOKUP("Hybrid HIPS_"&amp;KQ$4&amp;"_"&amp;$KN39,'[1]Missouri Valley Hybrid HIPS'!$A:$P,15,FALSE)),"",VLOOKUP("Hybrid HIPS_"&amp;KQ$4&amp;"_"&amp;$KN39,'[1]Missouri Valley Hybrid HIPS'!$A:$P,15,FALSE))</f>
        <v/>
      </c>
      <c r="KR39" s="14" t="str">
        <f>IF(ISERROR(VLOOKUP("Hybrid HIPS_"&amp;KR$4&amp;"_"&amp;$KN39,'[1]Missouri Valley Hybrid HIPS'!$A:$P,15,FALSE)),"",VLOOKUP("Hybrid HIPS_"&amp;KR$4&amp;"_"&amp;$KN39,'[1]Missouri Valley Hybrid HIPS'!$A:$P,15,FALSE))</f>
        <v/>
      </c>
      <c r="KS39" s="14" t="str">
        <f>IF(ISERROR(VLOOKUP("Hybrid HIPS_"&amp;KS$4&amp;"_"&amp;$KN39,'[1]Missouri Valley Hybrid HIPS'!$A:$P,15,FALSE)),"",VLOOKUP("Hybrid HIPS_"&amp;KS$4&amp;"_"&amp;$KN39,'[1]Missouri Valley Hybrid HIPS'!$A:$P,15,FALSE))</f>
        <v/>
      </c>
      <c r="KT39" s="14" t="str">
        <f>IF(ISERROR(VLOOKUP("Hybrid HIPS_"&amp;KT$4&amp;"_"&amp;$KN39,'[1]Missouri Valley Hybrid HIPS'!$A:$P,15,FALSE)),"",VLOOKUP("Hybrid HIPS_"&amp;KT$4&amp;"_"&amp;$KN39,'[1]Missouri Valley Hybrid HIPS'!$A:$P,15,FALSE))</f>
        <v/>
      </c>
      <c r="KU39" s="14" t="str">
        <f>IF(ISERROR(VLOOKUP("Hybrid HIPS_"&amp;KU$4&amp;"_"&amp;$KN39,'[1]Missouri Valley Hybrid HIPS'!$A:$P,15,FALSE)),"",VLOOKUP("Hybrid HIPS_"&amp;KU$4&amp;"_"&amp;$KN39,'[1]Missouri Valley Hybrid HIPS'!$A:$P,15,FALSE))</f>
        <v/>
      </c>
      <c r="KV39" s="14" t="str">
        <f>IF(ISERROR(VLOOKUP("Hybrid HIPS_"&amp;KV$4&amp;"_"&amp;$KN39,'[1]Missouri Valley Hybrid HIPS'!$A:$P,15,FALSE)),"",VLOOKUP("Hybrid HIPS_"&amp;KV$4&amp;"_"&amp;$KN39,'[1]Missouri Valley Hybrid HIPS'!$A:$P,15,FALSE))</f>
        <v/>
      </c>
      <c r="KW39" s="14" t="str">
        <f>IF(ISERROR(VLOOKUP("Hybrid HIPS_"&amp;KW$4&amp;"_"&amp;$KN39,'[1]Missouri Valley Hybrid HIPS'!$A:$P,15,FALSE)),"",VLOOKUP("Hybrid HIPS_"&amp;KW$4&amp;"_"&amp;$KN39,'[1]Missouri Valley Hybrid HIPS'!$A:$P,15,FALSE))</f>
        <v/>
      </c>
      <c r="KX39" s="14" t="str">
        <f>IF(ISERROR(VLOOKUP("Hybrid HIPS_"&amp;KX$4&amp;"_"&amp;$KN39,'[1]Missouri Valley Hybrid HIPS'!$A:$P,15,FALSE)),"",VLOOKUP("Hybrid HIPS_"&amp;KX$4&amp;"_"&amp;$KN39,'[1]Missouri Valley Hybrid HIPS'!$A:$P,15,FALSE))</f>
        <v/>
      </c>
      <c r="KY39" s="14" t="str">
        <f>IF(ISERROR(VLOOKUP("Hybrid HIPS_"&amp;KY$4&amp;"_"&amp;$KN39,'[1]Missouri Valley Hybrid HIPS'!$A:$P,15,FALSE)),"",VLOOKUP("Hybrid HIPS_"&amp;KY$4&amp;"_"&amp;$KN39,'[1]Missouri Valley Hybrid HIPS'!$A:$P,15,FALSE))</f>
        <v/>
      </c>
      <c r="KZ39" s="14" t="str">
        <f>IF(ISERROR(VLOOKUP("Hybrid HIPS_"&amp;KZ$4&amp;"_"&amp;$KN39,'[1]Missouri Valley Hybrid HIPS'!$A:$P,15,FALSE)),"",VLOOKUP("Hybrid HIPS_"&amp;KZ$4&amp;"_"&amp;$KN39,'[1]Missouri Valley Hybrid HIPS'!$A:$P,15,FALSE))</f>
        <v/>
      </c>
      <c r="LA39" s="14" t="str">
        <f>IF(ISERROR(VLOOKUP("Hybrid HIPS_"&amp;LA$4&amp;"_"&amp;$KN39,'[1]Missouri Valley Hybrid HIPS'!$A:$P,15,FALSE)),"",VLOOKUP("Hybrid HIPS_"&amp;LA$4&amp;"_"&amp;$KN39,'[1]Missouri Valley Hybrid HIPS'!$A:$P,15,FALSE))</f>
        <v/>
      </c>
      <c r="LB39" s="14" t="str">
        <f>IF(ISERROR(VLOOKUP("Hybrid HIPS_"&amp;LB$4&amp;"_"&amp;$KN39,'[1]Missouri Valley Hybrid HIPS'!$A:$P,15,FALSE)),"",VLOOKUP("Hybrid HIPS_"&amp;LB$4&amp;"_"&amp;$KN39,'[1]Missouri Valley Hybrid HIPS'!$A:$P,15,FALSE))</f>
        <v/>
      </c>
      <c r="LC39" s="14" t="str">
        <f>IF(ISERROR(VLOOKUP("Hybrid HIPS_"&amp;LC$4&amp;"_"&amp;$KN39,'[1]Missouri Valley Hybrid HIPS'!$A:$P,15,FALSE)),"",VLOOKUP("Hybrid HIPS_"&amp;LC$4&amp;"_"&amp;$KN39,'[1]Missouri Valley Hybrid HIPS'!$A:$P,15,FALSE))</f>
        <v/>
      </c>
      <c r="LD39" s="14" t="str">
        <f>IF(ISERROR(VLOOKUP("Hybrid HIPS_"&amp;LD$4&amp;"_"&amp;$KN39,'[1]Missouri Valley Hybrid HIPS'!$A:$P,15,FALSE)),"",VLOOKUP("Hybrid HIPS_"&amp;LD$4&amp;"_"&amp;$KN39,'[1]Missouri Valley Hybrid HIPS'!$A:$P,15,FALSE))</f>
        <v/>
      </c>
      <c r="LE39" s="14" t="str">
        <f>IF(ISERROR(VLOOKUP("Hybrid HIPS_"&amp;LE$4&amp;"_"&amp;$KN39,'[1]Missouri Valley Hybrid HIPS'!$A:$P,15,FALSE)),"",VLOOKUP("Hybrid HIPS_"&amp;LE$4&amp;"_"&amp;$KN39,'[1]Missouri Valley Hybrid HIPS'!$A:$P,15,FALSE))</f>
        <v/>
      </c>
      <c r="LF39" s="14" t="str">
        <f>IF(ISERROR(VLOOKUP("Hybrid HIPS_"&amp;LF$4&amp;"_"&amp;$KN39,'[1]Missouri Valley Hybrid HIPS'!$A:$P,15,FALSE)),"",VLOOKUP("Hybrid HIPS_"&amp;LF$4&amp;"_"&amp;$KN39,'[1]Missouri Valley Hybrid HIPS'!$A:$P,15,FALSE))</f>
        <v/>
      </c>
      <c r="LG39" s="14" t="str">
        <f>IF(ISERROR(VLOOKUP("Hybrid HIPS_"&amp;LG$4&amp;"_"&amp;$KN39,'[1]Missouri Valley Hybrid HIPS'!$A:$P,15,FALSE)),"",VLOOKUP("Hybrid HIPS_"&amp;LG$4&amp;"_"&amp;$KN39,'[1]Missouri Valley Hybrid HIPS'!$A:$P,15,FALSE))</f>
        <v/>
      </c>
      <c r="LH39" s="14" t="str">
        <f>IF(ISERROR(VLOOKUP("Hybrid HIPS_"&amp;LH$4&amp;"_"&amp;$KN39,'[1]Missouri Valley Hybrid HIPS'!$A:$P,15,FALSE)),"",VLOOKUP("Hybrid HIPS_"&amp;LH$4&amp;"_"&amp;$KN39,'[1]Missouri Valley Hybrid HIPS'!$A:$P,15,FALSE))</f>
        <v/>
      </c>
      <c r="LI39" s="14" t="str">
        <f>IF(ISERROR(VLOOKUP("Hybrid HIPS_"&amp;LI$4&amp;"_"&amp;$KN39,'[1]Missouri Valley Hybrid HIPS'!$A:$P,15,FALSE)),"",VLOOKUP("Hybrid HIPS_"&amp;LI$4&amp;"_"&amp;$KN39,'[1]Missouri Valley Hybrid HIPS'!$A:$P,15,FALSE))</f>
        <v/>
      </c>
      <c r="LJ39" s="2">
        <v>8</v>
      </c>
      <c r="LK39" s="2"/>
      <c r="LL39"/>
      <c r="LO39">
        <v>51</v>
      </c>
      <c r="LP39" s="69"/>
      <c r="LQ39" s="69"/>
      <c r="LR39" s="136">
        <f>IF(ISERROR(VLOOKUP("Inbred HIPS_"&amp;LR$4&amp;"_"&amp;$LO39,'[1]Missouri Valley Inbred HIPS'!$A:$P,15,FALSE)),"",VLOOKUP("Inbred HIPS_"&amp;LR$4&amp;"_"&amp;$LO39,'[1]Missouri Valley Inbred HIPS'!$A:$P,15,FALSE))</f>
        <v>1729764</v>
      </c>
      <c r="LS39" s="137"/>
      <c r="LT39" s="136">
        <f>IF(ISERROR(VLOOKUP("Inbred HIPS_"&amp;LT$4&amp;"_"&amp;$LO39,'[1]Missouri Valley Inbred HIPS'!$A:$P,15,FALSE)),"",VLOOKUP("Inbred HIPS_"&amp;LT$4&amp;"_"&amp;$LO39,'[1]Missouri Valley Inbred HIPS'!$A:$P,15,FALSE))</f>
        <v>1729517</v>
      </c>
      <c r="LU39" s="137"/>
      <c r="LV39" s="136">
        <f>IF(ISERROR(VLOOKUP("Inbred HIPS_"&amp;LV$4&amp;"_"&amp;$LO39,'[1]Missouri Valley Inbred HIPS'!$A:$P,15,FALSE)),"",VLOOKUP("Inbred HIPS_"&amp;LV$4&amp;"_"&amp;$LO39,'[1]Missouri Valley Inbred HIPS'!$A:$P,15,FALSE))</f>
        <v>1729427</v>
      </c>
      <c r="LW39" s="137"/>
      <c r="LX39" s="136">
        <f>IF(ISERROR(VLOOKUP("Inbred HIPS_"&amp;LX$4&amp;"_"&amp;$LO39,'[1]Missouri Valley Inbred HIPS'!$A:$P,15,FALSE)),"",VLOOKUP("Inbred HIPS_"&amp;LX$4&amp;"_"&amp;$LO39,'[1]Missouri Valley Inbred HIPS'!$A:$P,15,FALSE))</f>
        <v>1729683</v>
      </c>
      <c r="LY39" s="137"/>
      <c r="LZ39" s="136">
        <f>IF(ISERROR(VLOOKUP("Inbred HIPS_"&amp;LZ$4&amp;"_"&amp;$LO39,'[1]Missouri Valley Inbred HIPS'!$A:$P,15,FALSE)),"",VLOOKUP("Inbred HIPS_"&amp;LZ$4&amp;"_"&amp;$LO39,'[1]Missouri Valley Inbred HIPS'!$A:$P,15,FALSE))</f>
        <v>1729421</v>
      </c>
      <c r="MA39" s="137"/>
      <c r="MB39" s="136">
        <f>IF(ISERROR(VLOOKUP("Inbred HIPS_"&amp;MB$4&amp;"_"&amp;$LO39,'[1]Missouri Valley Inbred HIPS'!$A:$P,15,FALSE)),"",VLOOKUP("Inbred HIPS_"&amp;MB$4&amp;"_"&amp;$LO39,'[1]Missouri Valley Inbred HIPS'!$A:$P,15,FALSE))</f>
        <v>1729701</v>
      </c>
      <c r="MC39" s="137"/>
      <c r="MD39" s="136">
        <f>IF(ISERROR(VLOOKUP("Inbred HIPS_"&amp;MD$4&amp;"_"&amp;$LO39,'[1]Missouri Valley Inbred HIPS'!$A:$P,15,FALSE)),"",VLOOKUP("Inbred HIPS_"&amp;MD$4&amp;"_"&amp;$LO39,'[1]Missouri Valley Inbred HIPS'!$A:$P,15,FALSE))</f>
        <v>1729712</v>
      </c>
      <c r="ME39" s="137"/>
      <c r="MF39" s="136">
        <f>IF(ISERROR(VLOOKUP("Inbred HIPS_"&amp;MF$4&amp;"_"&amp;$LO39,'[1]Missouri Valley Inbred HIPS'!$A:$P,15,FALSE)),"",VLOOKUP("Inbred HIPS_"&amp;MF$4&amp;"_"&amp;$LO39,'[1]Missouri Valley Inbred HIPS'!$A:$P,15,FALSE))</f>
        <v>1729605</v>
      </c>
      <c r="MG39" s="137"/>
      <c r="MH39" s="136">
        <f>IF(ISERROR(VLOOKUP("Inbred HIPS_"&amp;MH$4&amp;"_"&amp;$LO39,'[1]Missouri Valley Inbred HIPS'!$A:$P,15,FALSE)),"",VLOOKUP("Inbred HIPS_"&amp;MH$4&amp;"_"&amp;$LO39,'[1]Missouri Valley Inbred HIPS'!$A:$P,15,FALSE))</f>
        <v>1729614</v>
      </c>
      <c r="MI39" s="137"/>
      <c r="MJ39" s="136">
        <f>IF(ISERROR(VLOOKUP("Inbred HIPS_"&amp;MJ$4&amp;"_"&amp;$LO39,'[1]Missouri Valley Inbred HIPS'!$A:$P,15,FALSE)),"",VLOOKUP("Inbred HIPS_"&amp;MJ$4&amp;"_"&amp;$LO39,'[1]Missouri Valley Inbred HIPS'!$A:$P,15,FALSE))</f>
        <v>1729491</v>
      </c>
      <c r="MK39" s="137"/>
      <c r="MQ39" s="2"/>
      <c r="MR39" s="2">
        <v>8</v>
      </c>
      <c r="MS39" s="14" t="str">
        <f>IF(ISERROR(VLOOKUP("Hybrid HIPS_"&amp;MS$4&amp;"_"&amp;$KN39,'[1]Missouri Valley Hybrid HIPS'!$A:$P,15,FALSE)),"",VLOOKUP("Hybrid HIPS_"&amp;MS$4&amp;"_"&amp;$KN39,'[1]Missouri Valley Hybrid HIPS'!$A:$P,15,FALSE))</f>
        <v/>
      </c>
      <c r="MT39" s="14" t="str">
        <f>IF(ISERROR(VLOOKUP("Hybrid HIPS_"&amp;MT$4&amp;"_"&amp;$KN39,'[1]Missouri Valley Hybrid HIPS'!$A:$P,15,FALSE)),"",VLOOKUP("Hybrid HIPS_"&amp;MT$4&amp;"_"&amp;$KN39,'[1]Missouri Valley Hybrid HIPS'!$A:$P,15,FALSE))</f>
        <v/>
      </c>
      <c r="MU39" s="14" t="str">
        <f>IF(ISERROR(VLOOKUP("Hybrid HIPS_"&amp;MU$4&amp;"_"&amp;$KN39,'[1]Missouri Valley Hybrid HIPS'!$A:$P,15,FALSE)),"",VLOOKUP("Hybrid HIPS_"&amp;MU$4&amp;"_"&amp;$KN39,'[1]Missouri Valley Hybrid HIPS'!$A:$P,15,FALSE))</f>
        <v/>
      </c>
      <c r="MV39" s="14" t="str">
        <f>IF(ISERROR(VLOOKUP("Hybrid HIPS_"&amp;MV$4&amp;"_"&amp;$KN39,'[1]Missouri Valley Hybrid HIPS'!$A:$P,15,FALSE)),"",VLOOKUP("Hybrid HIPS_"&amp;MV$4&amp;"_"&amp;$KN39,'[1]Missouri Valley Hybrid HIPS'!$A:$P,15,FALSE))</f>
        <v/>
      </c>
      <c r="MW39" s="14" t="str">
        <f>IF(ISERROR(VLOOKUP("Hybrid HIPS_"&amp;MW$4&amp;"_"&amp;$KN39,'[1]Missouri Valley Hybrid HIPS'!$A:$P,15,FALSE)),"",VLOOKUP("Hybrid HIPS_"&amp;MW$4&amp;"_"&amp;$KN39,'[1]Missouri Valley Hybrid HIPS'!$A:$P,15,FALSE))</f>
        <v/>
      </c>
      <c r="MX39" s="14" t="str">
        <f>IF(ISERROR(VLOOKUP("Hybrid HIPS_"&amp;MX$4&amp;"_"&amp;$KN39,'[1]Missouri Valley Hybrid HIPS'!$A:$P,15,FALSE)),"",VLOOKUP("Hybrid HIPS_"&amp;MX$4&amp;"_"&amp;$KN39,'[1]Missouri Valley Hybrid HIPS'!$A:$P,15,FALSE))</f>
        <v/>
      </c>
      <c r="MY39" s="14" t="str">
        <f>IF(ISERROR(VLOOKUP("Hybrid HIPS_"&amp;MY$4&amp;"_"&amp;$KN39,'[1]Missouri Valley Hybrid HIPS'!$A:$P,15,FALSE)),"",VLOOKUP("Hybrid HIPS_"&amp;MY$4&amp;"_"&amp;$KN39,'[1]Missouri Valley Hybrid HIPS'!$A:$P,15,FALSE))</f>
        <v/>
      </c>
      <c r="MZ39" s="14" t="str">
        <f>IF(ISERROR(VLOOKUP("Hybrid HIPS_"&amp;MZ$4&amp;"_"&amp;$KN39,'[1]Missouri Valley Hybrid HIPS'!$A:$P,15,FALSE)),"",VLOOKUP("Hybrid HIPS_"&amp;MZ$4&amp;"_"&amp;$KN39,'[1]Missouri Valley Hybrid HIPS'!$A:$P,15,FALSE))</f>
        <v/>
      </c>
      <c r="NA39" s="14" t="str">
        <f>IF(ISERROR(VLOOKUP("Hybrid HIPS_"&amp;NA$4&amp;"_"&amp;$KN39,'[1]Missouri Valley Hybrid HIPS'!$A:$P,15,FALSE)),"",VLOOKUP("Hybrid HIPS_"&amp;NA$4&amp;"_"&amp;$KN39,'[1]Missouri Valley Hybrid HIPS'!$A:$P,15,FALSE))</f>
        <v/>
      </c>
      <c r="NB39" s="14" t="str">
        <f>IF(ISERROR(VLOOKUP("Hybrid HIPS_"&amp;NB$4&amp;"_"&amp;$KN39,'[1]Missouri Valley Hybrid HIPS'!$A:$P,15,FALSE)),"",VLOOKUP("Hybrid HIPS_"&amp;NB$4&amp;"_"&amp;$KN39,'[1]Missouri Valley Hybrid HIPS'!$A:$P,15,FALSE))</f>
        <v/>
      </c>
      <c r="NC39" s="14" t="str">
        <f>IF(ISERROR(VLOOKUP("Hybrid HIPS_"&amp;NC$4&amp;"_"&amp;$KN39,'[1]Missouri Valley Hybrid HIPS'!$A:$P,15,FALSE)),"",VLOOKUP("Hybrid HIPS_"&amp;NC$4&amp;"_"&amp;$KN39,'[1]Missouri Valley Hybrid HIPS'!$A:$P,15,FALSE))</f>
        <v/>
      </c>
      <c r="ND39" s="14" t="str">
        <f>IF(ISERROR(VLOOKUP("Hybrid HIPS_"&amp;ND$4&amp;"_"&amp;$KN39,'[1]Missouri Valley Hybrid HIPS'!$A:$P,15,FALSE)),"",VLOOKUP("Hybrid HIPS_"&amp;ND$4&amp;"_"&amp;$KN39,'[1]Missouri Valley Hybrid HIPS'!$A:$P,15,FALSE))</f>
        <v/>
      </c>
      <c r="NE39" s="14" t="str">
        <f>IF(ISERROR(VLOOKUP("Hybrid HIPS_"&amp;NE$4&amp;"_"&amp;$KN39,'[1]Missouri Valley Hybrid HIPS'!$A:$P,15,FALSE)),"",VLOOKUP("Hybrid HIPS_"&amp;NE$4&amp;"_"&amp;$KN39,'[1]Missouri Valley Hybrid HIPS'!$A:$P,15,FALSE))</f>
        <v/>
      </c>
      <c r="NF39" s="14" t="str">
        <f>IF(ISERROR(VLOOKUP("Hybrid HIPS_"&amp;NF$4&amp;"_"&amp;$KN39,'[1]Missouri Valley Hybrid HIPS'!$A:$P,15,FALSE)),"",VLOOKUP("Hybrid HIPS_"&amp;NF$4&amp;"_"&amp;$KN39,'[1]Missouri Valley Hybrid HIPS'!$A:$P,15,FALSE))</f>
        <v/>
      </c>
      <c r="NG39" s="14" t="str">
        <f>IF(ISERROR(VLOOKUP("Hybrid HIPS_"&amp;NG$4&amp;"_"&amp;$KN39,'[1]Missouri Valley Hybrid HIPS'!$A:$P,15,FALSE)),"",VLOOKUP("Hybrid HIPS_"&amp;NG$4&amp;"_"&amp;$KN39,'[1]Missouri Valley Hybrid HIPS'!$A:$P,15,FALSE))</f>
        <v/>
      </c>
      <c r="NH39" s="14" t="str">
        <f>IF(ISERROR(VLOOKUP("Hybrid HIPS_"&amp;NH$4&amp;"_"&amp;$KN39,'[1]Missouri Valley Hybrid HIPS'!$A:$P,15,FALSE)),"",VLOOKUP("Hybrid HIPS_"&amp;NH$4&amp;"_"&amp;$KN39,'[1]Missouri Valley Hybrid HIPS'!$A:$P,15,FALSE))</f>
        <v/>
      </c>
      <c r="NI39" s="14" t="str">
        <f>IF(ISERROR(VLOOKUP("Hybrid HIPS_"&amp;NI$4&amp;"_"&amp;$KN39,'[1]Missouri Valley Hybrid HIPS'!$A:$P,15,FALSE)),"",VLOOKUP("Hybrid HIPS_"&amp;NI$4&amp;"_"&amp;$KN39,'[1]Missouri Valley Hybrid HIPS'!$A:$P,15,FALSE))</f>
        <v/>
      </c>
      <c r="NJ39" s="14" t="str">
        <f>IF(ISERROR(VLOOKUP("Hybrid HIPS_"&amp;NJ$4&amp;"_"&amp;$KN39,'[1]Missouri Valley Hybrid HIPS'!$A:$P,15,FALSE)),"",VLOOKUP("Hybrid HIPS_"&amp;NJ$4&amp;"_"&amp;$KN39,'[1]Missouri Valley Hybrid HIPS'!$A:$P,15,FALSE))</f>
        <v/>
      </c>
      <c r="NK39" s="14" t="str">
        <f>IF(ISERROR(VLOOKUP("Hybrid HIPS_"&amp;NK$4&amp;"_"&amp;$KN39,'[1]Missouri Valley Hybrid HIPS'!$A:$P,15,FALSE)),"",VLOOKUP("Hybrid HIPS_"&amp;NK$4&amp;"_"&amp;$KN39,'[1]Missouri Valley Hybrid HIPS'!$A:$P,15,FALSE))</f>
        <v/>
      </c>
      <c r="NL39" s="14" t="str">
        <f>IF(ISERROR(VLOOKUP("Hybrid HIPS_"&amp;NL$4&amp;"_"&amp;$KN39,'[1]Missouri Valley Hybrid HIPS'!$A:$P,15,FALSE)),"",VLOOKUP("Hybrid HIPS_"&amp;NL$4&amp;"_"&amp;$KN39,'[1]Missouri Valley Hybrid HIPS'!$A:$P,15,FALSE))</f>
        <v/>
      </c>
      <c r="NM39" s="14" t="str">
        <f>IF(ISERROR(VLOOKUP("Hybrid HIPS_"&amp;NM$4&amp;"_"&amp;$KN39,'[1]Missouri Valley Hybrid HIPS'!$A:$P,15,FALSE)),"",VLOOKUP("Hybrid HIPS_"&amp;NM$4&amp;"_"&amp;$KN39,'[1]Missouri Valley Hybrid HIPS'!$A:$P,15,FALSE))</f>
        <v/>
      </c>
      <c r="NN39" s="2">
        <v>8</v>
      </c>
      <c r="NO39" s="2"/>
      <c r="NP39"/>
      <c r="NS39">
        <v>51</v>
      </c>
      <c r="NT39" s="69"/>
      <c r="NU39" s="69"/>
      <c r="NV39" s="136">
        <f t="shared" ref="NV39" si="366">NV41+1</f>
        <v>37</v>
      </c>
      <c r="NW39" s="137"/>
      <c r="NX39" s="136">
        <f t="shared" ref="NX39" si="367">NX41+1</f>
        <v>37</v>
      </c>
      <c r="NY39" s="137"/>
      <c r="NZ39" s="136">
        <f t="shared" ref="NZ39" si="368">NZ41+1</f>
        <v>37</v>
      </c>
      <c r="OA39" s="137"/>
      <c r="OB39" s="136">
        <f t="shared" ref="OB39" si="369">OB41+1</f>
        <v>37</v>
      </c>
      <c r="OC39" s="137"/>
      <c r="OD39" s="136">
        <f t="shared" ref="OD39" si="370">OD41+1</f>
        <v>37</v>
      </c>
      <c r="OE39" s="137"/>
      <c r="OF39" s="136">
        <f t="shared" ref="OF39" si="371">OF41+1</f>
        <v>37</v>
      </c>
      <c r="OG39" s="137"/>
      <c r="OH39" s="136">
        <f t="shared" ref="OH39" si="372">OH41+1</f>
        <v>37</v>
      </c>
      <c r="OI39" s="137"/>
      <c r="OJ39" s="136">
        <f t="shared" ref="OJ39" si="373">OJ41+1</f>
        <v>37</v>
      </c>
      <c r="OK39" s="137"/>
      <c r="OL39" s="136">
        <f t="shared" ref="OL39" si="374">OL41+1</f>
        <v>37</v>
      </c>
      <c r="OM39" s="137"/>
      <c r="ON39" s="136">
        <f t="shared" ref="ON39" si="375">ON41+1</f>
        <v>37</v>
      </c>
      <c r="OO39" s="137"/>
    </row>
    <row r="40" spans="4:405" x14ac:dyDescent="0.45">
      <c r="D40" s="2"/>
      <c r="E40" s="2">
        <v>7</v>
      </c>
      <c r="F40" s="14" t="str">
        <f>IF(ISERROR(VLOOKUP("Hybrid HIPS"&amp;"_"&amp;F$4&amp;"_"&amp;$E40,'Turkus Index'!$A:$D,4,FALSE)),"NA",VLOOKUP("Hybrid HIPS"&amp;"_"&amp;F$4&amp;"_"&amp;$E40,'Turkus Index'!$A:$D,4,FALSE))</f>
        <v>NA</v>
      </c>
      <c r="G40" s="14" t="str">
        <f>IF(ISERROR(VLOOKUP("Hybrid HIPS"&amp;"_"&amp;G$4&amp;"_"&amp;$E40,'Turkus Index'!$A:$D,4,FALSE)),"NA",VLOOKUP("Hybrid HIPS"&amp;"_"&amp;G$4&amp;"_"&amp;$E40,'Turkus Index'!$A:$D,4,FALSE))</f>
        <v>NA</v>
      </c>
      <c r="H40" s="14" t="str">
        <f>IF(ISERROR(VLOOKUP("Hybrid HIPS"&amp;"_"&amp;H$4&amp;"_"&amp;$E40,'Turkus Index'!$A:$D,4,FALSE)),"NA",VLOOKUP("Hybrid HIPS"&amp;"_"&amp;H$4&amp;"_"&amp;$E40,'Turkus Index'!$A:$D,4,FALSE))</f>
        <v>NA</v>
      </c>
      <c r="I40" s="14" t="str">
        <f>IF(ISERROR(VLOOKUP("Hybrid HIPS"&amp;"_"&amp;I$4&amp;"_"&amp;$E40,'Turkus Index'!$A:$D,4,FALSE)),"NA",VLOOKUP("Hybrid HIPS"&amp;"_"&amp;I$4&amp;"_"&amp;$E40,'Turkus Index'!$A:$D,4,FALSE))</f>
        <v>NA</v>
      </c>
      <c r="J40" s="14" t="str">
        <f>IF(ISERROR(VLOOKUP("Hybrid HIPS"&amp;"_"&amp;J$4&amp;"_"&amp;$E40,'Turkus Index'!$A:$D,4,FALSE)),"NA",VLOOKUP("Hybrid HIPS"&amp;"_"&amp;J$4&amp;"_"&amp;$E40,'Turkus Index'!$A:$D,4,FALSE))</f>
        <v>NA</v>
      </c>
      <c r="K40" s="14" t="str">
        <f>IF(ISERROR(VLOOKUP("Hybrid HIPS"&amp;"_"&amp;K$4&amp;"_"&amp;$E40,'Turkus Index'!$A:$D,4,FALSE)),"NA",VLOOKUP("Hybrid HIPS"&amp;"_"&amp;K$4&amp;"_"&amp;$E40,'Turkus Index'!$A:$D,4,FALSE))</f>
        <v>NA</v>
      </c>
      <c r="L40" s="14" t="str">
        <f>IF(ISERROR(VLOOKUP("Hybrid HIPS"&amp;"_"&amp;L$4&amp;"_"&amp;$E40,'Turkus Index'!$A:$D,4,FALSE)),"NA",VLOOKUP("Hybrid HIPS"&amp;"_"&amp;L$4&amp;"_"&amp;$E40,'Turkus Index'!$A:$D,4,FALSE))</f>
        <v>NA</v>
      </c>
      <c r="M40" s="14" t="str">
        <f>IF(ISERROR(VLOOKUP("Hybrid HIPS"&amp;"_"&amp;M$4&amp;"_"&amp;$E40,'Turkus Index'!$A:$D,4,FALSE)),"NA",VLOOKUP("Hybrid HIPS"&amp;"_"&amp;M$4&amp;"_"&amp;$E40,'Turkus Index'!$A:$D,4,FALSE))</f>
        <v>NA</v>
      </c>
      <c r="N40" s="14" t="str">
        <f>IF(ISERROR(VLOOKUP("Hybrid HIPS"&amp;"_"&amp;N$4&amp;"_"&amp;$E40,'Turkus Index'!$A:$D,4,FALSE)),"NA",VLOOKUP("Hybrid HIPS"&amp;"_"&amp;N$4&amp;"_"&amp;$E40,'Turkus Index'!$A:$D,4,FALSE))</f>
        <v>NA</v>
      </c>
      <c r="O40" s="14" t="str">
        <f>IF(ISERROR(VLOOKUP("Hybrid HIPS"&amp;"_"&amp;O$4&amp;"_"&amp;$E40,'Turkus Index'!$A:$D,4,FALSE)),"NA",VLOOKUP("Hybrid HIPS"&amp;"_"&amp;O$4&amp;"_"&amp;$E40,'Turkus Index'!$A:$D,4,FALSE))</f>
        <v>NA</v>
      </c>
      <c r="P40" s="14" t="str">
        <f>IF(ISERROR(VLOOKUP("Hybrid HIPS"&amp;"_"&amp;P$4&amp;"_"&amp;$E40,'Turkus Index'!$A:$D,4,FALSE)),"NA",VLOOKUP("Hybrid HIPS"&amp;"_"&amp;P$4&amp;"_"&amp;$E40,'Turkus Index'!$A:$D,4,FALSE))</f>
        <v>NA</v>
      </c>
      <c r="Q40" s="14" t="str">
        <f>IF(ISERROR(VLOOKUP("Hybrid HIPS"&amp;"_"&amp;Q$4&amp;"_"&amp;$E40,'Turkus Index'!$A:$D,4,FALSE)),"NA",VLOOKUP("Hybrid HIPS"&amp;"_"&amp;Q$4&amp;"_"&amp;$E40,'Turkus Index'!$A:$D,4,FALSE))</f>
        <v>NA</v>
      </c>
      <c r="R40" s="14" t="str">
        <f>IF(ISERROR(VLOOKUP("Hybrid HIPS"&amp;"_"&amp;R$4&amp;"_"&amp;$E40,'Turkus Index'!$A:$D,4,FALSE)),"NA",VLOOKUP("Hybrid HIPS"&amp;"_"&amp;R$4&amp;"_"&amp;$E40,'Turkus Index'!$A:$D,4,FALSE))</f>
        <v>NA</v>
      </c>
      <c r="S40" s="14" t="str">
        <f>IF(ISERROR(VLOOKUP("Hybrid HIPS"&amp;"_"&amp;S$4&amp;"_"&amp;$E40,'Turkus Index'!$A:$D,4,FALSE)),"NA",VLOOKUP("Hybrid HIPS"&amp;"_"&amp;S$4&amp;"_"&amp;$E40,'Turkus Index'!$A:$D,4,FALSE))</f>
        <v>NA</v>
      </c>
      <c r="T40" s="14" t="str">
        <f>IF(ISERROR(VLOOKUP("Hybrid HIPS"&amp;"_"&amp;T$4&amp;"_"&amp;$E40,'Turkus Index'!$A:$D,4,FALSE)),"NA",VLOOKUP("Hybrid HIPS"&amp;"_"&amp;T$4&amp;"_"&amp;$E40,'Turkus Index'!$A:$D,4,FALSE))</f>
        <v>NA</v>
      </c>
      <c r="U40" s="14" t="str">
        <f>IF(ISERROR(VLOOKUP("Hybrid HIPS"&amp;"_"&amp;U$4&amp;"_"&amp;$E40,'Turkus Index'!$A:$D,4,FALSE)),"NA",VLOOKUP("Hybrid HIPS"&amp;"_"&amp;U$4&amp;"_"&amp;$E40,'Turkus Index'!$A:$D,4,FALSE))</f>
        <v>NA</v>
      </c>
      <c r="V40" s="14" t="str">
        <f>IF(ISERROR(VLOOKUP("Hybrid HIPS"&amp;"_"&amp;V$4&amp;"_"&amp;$E40,'Turkus Index'!$A:$D,4,FALSE)),"NA",VLOOKUP("Hybrid HIPS"&amp;"_"&amp;V$4&amp;"_"&amp;$E40,'Turkus Index'!$A:$D,4,FALSE))</f>
        <v>NA</v>
      </c>
      <c r="W40" s="14" t="str">
        <f>IF(ISERROR(VLOOKUP("Hybrid HIPS"&amp;"_"&amp;W$4&amp;"_"&amp;$E40,'Turkus Index'!$A:$D,4,FALSE)),"NA",VLOOKUP("Hybrid HIPS"&amp;"_"&amp;W$4&amp;"_"&amp;$E40,'Turkus Index'!$A:$D,4,FALSE))</f>
        <v>NA</v>
      </c>
      <c r="X40" s="14" t="str">
        <f>IF(ISERROR(VLOOKUP("Hybrid HIPS"&amp;"_"&amp;X$4&amp;"_"&amp;$E40,'Turkus Index'!$A:$D,4,FALSE)),"NA",VLOOKUP("Hybrid HIPS"&amp;"_"&amp;X$4&amp;"_"&amp;$E40,'Turkus Index'!$A:$D,4,FALSE))</f>
        <v>NA</v>
      </c>
      <c r="Y40" s="14" t="str">
        <f>IF(ISERROR(VLOOKUP("Hybrid HIPS"&amp;"_"&amp;Y$4&amp;"_"&amp;$E40,'Turkus Index'!$A:$D,4,FALSE)),"NA",VLOOKUP("Hybrid HIPS"&amp;"_"&amp;Y$4&amp;"_"&amp;$E40,'Turkus Index'!$A:$D,4,FALSE))</f>
        <v>NA</v>
      </c>
      <c r="Z40" s="14" t="str">
        <f>IF(ISERROR(VLOOKUP("Hybrid HIPS"&amp;"_"&amp;Z$4&amp;"_"&amp;$E40,'Turkus Index'!$A:$D,4,FALSE)),"NA",VLOOKUP("Hybrid HIPS"&amp;"_"&amp;Z$4&amp;"_"&amp;$E40,'Turkus Index'!$A:$D,4,FALSE))</f>
        <v>NA</v>
      </c>
      <c r="AA40" s="2">
        <v>7</v>
      </c>
      <c r="AB40" s="2"/>
      <c r="AC40"/>
      <c r="AD40"/>
      <c r="AE40"/>
      <c r="AH40">
        <v>50</v>
      </c>
      <c r="AI40" s="69" t="s">
        <v>545</v>
      </c>
      <c r="AJ40" s="69"/>
      <c r="AK40" s="139">
        <v>280</v>
      </c>
      <c r="AL40" s="140"/>
      <c r="AM40" s="139">
        <v>279</v>
      </c>
      <c r="AN40" s="140"/>
      <c r="AO40" s="139">
        <v>278</v>
      </c>
      <c r="AP40" s="140"/>
      <c r="AQ40" s="139">
        <v>277</v>
      </c>
      <c r="AR40" s="140"/>
      <c r="AS40" s="139">
        <v>276</v>
      </c>
      <c r="AT40" s="140"/>
      <c r="AU40" s="139">
        <v>275</v>
      </c>
      <c r="AV40" s="140"/>
      <c r="AW40" s="139">
        <v>274</v>
      </c>
      <c r="AX40" s="140"/>
      <c r="AY40" s="139">
        <v>273</v>
      </c>
      <c r="AZ40" s="140"/>
      <c r="BA40" s="139">
        <v>272</v>
      </c>
      <c r="BB40" s="140"/>
      <c r="BC40" s="139">
        <v>271</v>
      </c>
      <c r="BD40" s="140"/>
      <c r="BE40" s="69" t="s">
        <v>545</v>
      </c>
      <c r="BF40" s="69"/>
      <c r="BG40"/>
      <c r="BH40"/>
      <c r="BI40"/>
      <c r="BJ40"/>
      <c r="BK40"/>
      <c r="BL40"/>
      <c r="BM40"/>
      <c r="BN40"/>
      <c r="BO40"/>
      <c r="BP40"/>
      <c r="BQ40"/>
      <c r="BR40"/>
      <c r="BS40"/>
      <c r="BT40" s="2"/>
      <c r="BU40" s="2">
        <v>7</v>
      </c>
      <c r="BV40" s="14" t="str">
        <f>IF(ISERROR(VLOOKUP("Hybrid HIPS"&amp;"_"&amp;BV$4&amp;"_"&amp;$E40,'Turkus Index'!$A:$D,4,FALSE)),"NA",VLOOKUP("Hybrid HIPS"&amp;"_"&amp;BV$4&amp;"_"&amp;$E40,'Turkus Index'!$A:$D,4,FALSE))</f>
        <v>NA</v>
      </c>
      <c r="BW40" s="14" t="str">
        <f>IF(ISERROR(VLOOKUP("Hybrid HIPS"&amp;"_"&amp;BW$4&amp;"_"&amp;$E40,'Turkus Index'!$A:$D,4,FALSE)),"NA",VLOOKUP("Hybrid HIPS"&amp;"_"&amp;BW$4&amp;"_"&amp;$E40,'Turkus Index'!$A:$D,4,FALSE))</f>
        <v>NA</v>
      </c>
      <c r="BX40" s="14" t="str">
        <f>IF(ISERROR(VLOOKUP("Hybrid HIPS"&amp;"_"&amp;BX$4&amp;"_"&amp;$E40,'Turkus Index'!$A:$D,4,FALSE)),"NA",VLOOKUP("Hybrid HIPS"&amp;"_"&amp;BX$4&amp;"_"&amp;$E40,'Turkus Index'!$A:$D,4,FALSE))</f>
        <v>NA</v>
      </c>
      <c r="BY40" s="14" t="str">
        <f>IF(ISERROR(VLOOKUP("Hybrid HIPS"&amp;"_"&amp;BY$4&amp;"_"&amp;$E40,'Turkus Index'!$A:$D,4,FALSE)),"NA",VLOOKUP("Hybrid HIPS"&amp;"_"&amp;BY$4&amp;"_"&amp;$E40,'Turkus Index'!$A:$D,4,FALSE))</f>
        <v>NA</v>
      </c>
      <c r="BZ40" s="14" t="str">
        <f>IF(ISERROR(VLOOKUP("Hybrid HIPS"&amp;"_"&amp;BZ$4&amp;"_"&amp;$E40,'Turkus Index'!$A:$D,4,FALSE)),"NA",VLOOKUP("Hybrid HIPS"&amp;"_"&amp;BZ$4&amp;"_"&amp;$E40,'Turkus Index'!$A:$D,4,FALSE))</f>
        <v>NA</v>
      </c>
      <c r="CA40" s="14" t="str">
        <f>IF(ISERROR(VLOOKUP("Hybrid HIPS"&amp;"_"&amp;CA$4&amp;"_"&amp;$E40,'Turkus Index'!$A:$D,4,FALSE)),"NA",VLOOKUP("Hybrid HIPS"&amp;"_"&amp;CA$4&amp;"_"&amp;$E40,'Turkus Index'!$A:$D,4,FALSE))</f>
        <v>NA</v>
      </c>
      <c r="CB40" s="14" t="str">
        <f>IF(ISERROR(VLOOKUP("Hybrid HIPS"&amp;"_"&amp;CB$4&amp;"_"&amp;$E40,'Turkus Index'!$A:$D,4,FALSE)),"NA",VLOOKUP("Hybrid HIPS"&amp;"_"&amp;CB$4&amp;"_"&amp;$E40,'Turkus Index'!$A:$D,4,FALSE))</f>
        <v>NA</v>
      </c>
      <c r="CC40" s="14" t="str">
        <f>IF(ISERROR(VLOOKUP("Hybrid HIPS"&amp;"_"&amp;CC$4&amp;"_"&amp;$E40,'Turkus Index'!$A:$D,4,FALSE)),"NA",VLOOKUP("Hybrid HIPS"&amp;"_"&amp;CC$4&amp;"_"&amp;$E40,'Turkus Index'!$A:$D,4,FALSE))</f>
        <v>NA</v>
      </c>
      <c r="CD40" s="14" t="str">
        <f>IF(ISERROR(VLOOKUP("Hybrid HIPS"&amp;"_"&amp;CD$4&amp;"_"&amp;$E40,'Turkus Index'!$A:$D,4,FALSE)),"NA",VLOOKUP("Hybrid HIPS"&amp;"_"&amp;CD$4&amp;"_"&amp;$E40,'Turkus Index'!$A:$D,4,FALSE))</f>
        <v>NA</v>
      </c>
      <c r="CE40" s="14" t="str">
        <f>IF(ISERROR(VLOOKUP("Hybrid HIPS"&amp;"_"&amp;CE$4&amp;"_"&amp;$E40,'Turkus Index'!$A:$D,4,FALSE)),"NA",VLOOKUP("Hybrid HIPS"&amp;"_"&amp;CE$4&amp;"_"&amp;$E40,'Turkus Index'!$A:$D,4,FALSE))</f>
        <v>NA</v>
      </c>
      <c r="CF40" s="14" t="str">
        <f>IF(ISERROR(VLOOKUP("Hybrid HIPS"&amp;"_"&amp;CF$4&amp;"_"&amp;$E40,'Turkus Index'!$A:$D,4,FALSE)),"NA",VLOOKUP("Hybrid HIPS"&amp;"_"&amp;CF$4&amp;"_"&amp;$E40,'Turkus Index'!$A:$D,4,FALSE))</f>
        <v>NA</v>
      </c>
      <c r="CG40" s="14" t="str">
        <f>IF(ISERROR(VLOOKUP("Hybrid HIPS"&amp;"_"&amp;CG$4&amp;"_"&amp;$E40,'Turkus Index'!$A:$D,4,FALSE)),"NA",VLOOKUP("Hybrid HIPS"&amp;"_"&amp;CG$4&amp;"_"&amp;$E40,'Turkus Index'!$A:$D,4,FALSE))</f>
        <v>NA</v>
      </c>
      <c r="CH40" s="14" t="str">
        <f>IF(ISERROR(VLOOKUP("Hybrid HIPS"&amp;"_"&amp;CH$4&amp;"_"&amp;$E40,'Turkus Index'!$A:$D,4,FALSE)),"NA",VLOOKUP("Hybrid HIPS"&amp;"_"&amp;CH$4&amp;"_"&amp;$E40,'Turkus Index'!$A:$D,4,FALSE))</f>
        <v>NA</v>
      </c>
      <c r="CI40" s="14" t="str">
        <f>IF(ISERROR(VLOOKUP("Hybrid HIPS"&amp;"_"&amp;CI$4&amp;"_"&amp;$E40,'Turkus Index'!$A:$D,4,FALSE)),"NA",VLOOKUP("Hybrid HIPS"&amp;"_"&amp;CI$4&amp;"_"&amp;$E40,'Turkus Index'!$A:$D,4,FALSE))</f>
        <v>NA</v>
      </c>
      <c r="CJ40" s="14" t="str">
        <f>IF(ISERROR(VLOOKUP("Hybrid HIPS"&amp;"_"&amp;CJ$4&amp;"_"&amp;$E40,'Turkus Index'!$A:$D,4,FALSE)),"NA",VLOOKUP("Hybrid HIPS"&amp;"_"&amp;CJ$4&amp;"_"&amp;$E40,'Turkus Index'!$A:$D,4,FALSE))</f>
        <v>NA</v>
      </c>
      <c r="CK40" s="14" t="str">
        <f>IF(ISERROR(VLOOKUP("Hybrid HIPS"&amp;"_"&amp;CK$4&amp;"_"&amp;$E40,'Turkus Index'!$A:$D,4,FALSE)),"NA",VLOOKUP("Hybrid HIPS"&amp;"_"&amp;CK$4&amp;"_"&amp;$E40,'Turkus Index'!$A:$D,4,FALSE))</f>
        <v>NA</v>
      </c>
      <c r="CL40" s="14" t="str">
        <f>IF(ISERROR(VLOOKUP("Hybrid HIPS"&amp;"_"&amp;CL$4&amp;"_"&amp;$E40,'Turkus Index'!$A:$D,4,FALSE)),"NA",VLOOKUP("Hybrid HIPS"&amp;"_"&amp;CL$4&amp;"_"&amp;$E40,'Turkus Index'!$A:$D,4,FALSE))</f>
        <v>NA</v>
      </c>
      <c r="CM40" s="14" t="str">
        <f>IF(ISERROR(VLOOKUP("Hybrid HIPS"&amp;"_"&amp;CM$4&amp;"_"&amp;$E40,'Turkus Index'!$A:$D,4,FALSE)),"NA",VLOOKUP("Hybrid HIPS"&amp;"_"&amp;CM$4&amp;"_"&amp;$E40,'Turkus Index'!$A:$D,4,FALSE))</f>
        <v>NA</v>
      </c>
      <c r="CN40" s="14" t="str">
        <f>IF(ISERROR(VLOOKUP("Hybrid HIPS"&amp;"_"&amp;CN$4&amp;"_"&amp;$E40,'Turkus Index'!$A:$D,4,FALSE)),"NA",VLOOKUP("Hybrid HIPS"&amp;"_"&amp;CN$4&amp;"_"&amp;$E40,'Turkus Index'!$A:$D,4,FALSE))</f>
        <v>NA</v>
      </c>
      <c r="CO40" s="14" t="str">
        <f>IF(ISERROR(VLOOKUP("Hybrid HIPS"&amp;"_"&amp;CO$4&amp;"_"&amp;$E40,'Turkus Index'!$A:$D,4,FALSE)),"NA",VLOOKUP("Hybrid HIPS"&amp;"_"&amp;CO$4&amp;"_"&amp;$E40,'Turkus Index'!$A:$D,4,FALSE))</f>
        <v>NA</v>
      </c>
      <c r="CP40" s="14" t="str">
        <f>IF(ISERROR(VLOOKUP("Hybrid HIPS"&amp;"_"&amp;CP$4&amp;"_"&amp;$E40,'Turkus Index'!$A:$D,4,FALSE)),"NA",VLOOKUP("Hybrid HIPS"&amp;"_"&amp;CP$4&amp;"_"&amp;$E40,'Turkus Index'!$A:$D,4,FALSE))</f>
        <v>NA</v>
      </c>
      <c r="CQ40" s="2">
        <v>7</v>
      </c>
      <c r="CR40" s="2"/>
      <c r="CS40"/>
      <c r="CT40"/>
      <c r="CU40"/>
      <c r="CX40">
        <v>50</v>
      </c>
      <c r="CY40" s="69" t="s">
        <v>545</v>
      </c>
      <c r="CZ40" s="69"/>
      <c r="DA40" s="136" t="str">
        <f t="shared" si="30"/>
        <v>2_50</v>
      </c>
      <c r="DB40" s="137"/>
      <c r="DC40" s="136" t="str">
        <f t="shared" si="183"/>
        <v>3_50</v>
      </c>
      <c r="DD40" s="137"/>
      <c r="DE40" s="136" t="str">
        <f t="shared" si="184"/>
        <v>4_50</v>
      </c>
      <c r="DF40" s="137"/>
      <c r="DG40" s="136" t="str">
        <f t="shared" si="185"/>
        <v>5_50</v>
      </c>
      <c r="DH40" s="137"/>
      <c r="DI40" s="136" t="str">
        <f t="shared" si="186"/>
        <v>6_50</v>
      </c>
      <c r="DJ40" s="137"/>
      <c r="DK40" s="136" t="str">
        <f t="shared" si="187"/>
        <v>7_50</v>
      </c>
      <c r="DL40" s="137"/>
      <c r="DM40" s="136" t="str">
        <f t="shared" si="188"/>
        <v>8_50</v>
      </c>
      <c r="DN40" s="137"/>
      <c r="DO40" s="136" t="str">
        <f t="shared" si="189"/>
        <v>9_50</v>
      </c>
      <c r="DP40" s="137"/>
      <c r="DQ40" s="136" t="str">
        <f t="shared" si="190"/>
        <v>10_50</v>
      </c>
      <c r="DR40" s="137"/>
      <c r="DS40" s="136" t="str">
        <f t="shared" si="191"/>
        <v>11_50</v>
      </c>
      <c r="DT40" s="137"/>
      <c r="DY40" s="2"/>
      <c r="DZ40" s="2">
        <v>7</v>
      </c>
      <c r="EA40" s="14" t="str">
        <f>IF(BV40="NA","",VLOOKUP(BV40,'[1]Missouri Vall Determining Order'!$V:$Z,6,FALSE))</f>
        <v/>
      </c>
      <c r="EB40" s="14" t="str">
        <f>IF(BW40="NA","",VLOOKUP(BW40,'[1]Missouri Vall Determining Order'!$V:$Z,6,FALSE))</f>
        <v/>
      </c>
      <c r="EC40" s="14" t="str">
        <f>IF(BX40="NA","",VLOOKUP(BX40,'[1]Missouri Vall Determining Order'!$V:$Z,6,FALSE))</f>
        <v/>
      </c>
      <c r="ED40" s="14" t="str">
        <f>IF(BY40="NA","",VLOOKUP(BY40,'[1]Missouri Vall Determining Order'!$V:$Z,6,FALSE))</f>
        <v/>
      </c>
      <c r="EE40" s="14" t="str">
        <f>IF(BZ40="NA","",VLOOKUP(BZ40,'[1]Missouri Vall Determining Order'!$V:$Z,6,FALSE))</f>
        <v/>
      </c>
      <c r="EF40" s="14" t="str">
        <f>IF(CA40="NA","",VLOOKUP(CA40,'[1]Missouri Vall Determining Order'!$V:$Z,6,FALSE))</f>
        <v/>
      </c>
      <c r="EG40" s="14" t="str">
        <f>IF(CB40="NA","",VLOOKUP(CB40,'[1]Missouri Vall Determining Order'!$V:$Z,6,FALSE))</f>
        <v/>
      </c>
      <c r="EH40" s="14" t="str">
        <f>IF(CC40="NA","",VLOOKUP(CC40,'[1]Missouri Vall Determining Order'!$V:$Z,6,FALSE))</f>
        <v/>
      </c>
      <c r="EI40" s="14" t="str">
        <f>IF(CD40="NA","",VLOOKUP(CD40,'[1]Missouri Vall Determining Order'!$V:$Z,6,FALSE))</f>
        <v/>
      </c>
      <c r="EJ40" s="14" t="str">
        <f>IF(CE40="NA","",VLOOKUP(CE40,'[1]Missouri Vall Determining Order'!$V:$Z,6,FALSE))</f>
        <v/>
      </c>
      <c r="EK40" s="14" t="str">
        <f>IF(CF40="NA","",VLOOKUP(CF40,'[1]Missouri Vall Determining Order'!$V:$Z,6,FALSE))</f>
        <v/>
      </c>
      <c r="EL40" s="14" t="str">
        <f>IF(CG40="NA","",VLOOKUP(CG40,'[1]Missouri Vall Determining Order'!$V:$Z,6,FALSE))</f>
        <v/>
      </c>
      <c r="EM40" s="14" t="str">
        <f>IF(CH40="NA","",VLOOKUP(CH40,'[1]Missouri Vall Determining Order'!$V:$Z,6,FALSE))</f>
        <v/>
      </c>
      <c r="EN40" s="14" t="str">
        <f>IF(CI40="NA","",VLOOKUP(CI40,'[1]Missouri Vall Determining Order'!$V:$Z,6,FALSE))</f>
        <v/>
      </c>
      <c r="EO40" s="14" t="str">
        <f>IF(CJ40="NA","",VLOOKUP(CJ40,'[1]Missouri Vall Determining Order'!$V:$Z,6,FALSE))</f>
        <v/>
      </c>
      <c r="EP40" s="14" t="str">
        <f>IF(CK40="NA","",VLOOKUP(CK40,'[1]Missouri Vall Determining Order'!$V:$Z,6,FALSE))</f>
        <v/>
      </c>
      <c r="EQ40" s="14" t="str">
        <f>IF(CL40="NA","",VLOOKUP(CL40,'[1]Missouri Vall Determining Order'!$V:$Z,6,FALSE))</f>
        <v/>
      </c>
      <c r="ER40" s="14" t="str">
        <f>IF(CM40="NA","",VLOOKUP(CM40,'[1]Missouri Vall Determining Order'!$V:$Z,6,FALSE))</f>
        <v/>
      </c>
      <c r="ES40" s="14" t="str">
        <f>IF(CN40="NA","",VLOOKUP(CN40,'[1]Missouri Vall Determining Order'!$V:$Z,6,FALSE))</f>
        <v/>
      </c>
      <c r="ET40" s="14" t="str">
        <f>IF(CO40="NA","",VLOOKUP(CO40,'[1]Missouri Vall Determining Order'!$V:$Z,6,FALSE))</f>
        <v/>
      </c>
      <c r="EU40" s="14" t="str">
        <f>IF(CP40="NA","",VLOOKUP(CP40,'[1]Missouri Vall Determining Order'!$V:$Z,6,FALSE))</f>
        <v/>
      </c>
      <c r="EV40" s="2">
        <v>7</v>
      </c>
      <c r="EW40" s="2"/>
      <c r="EX40"/>
      <c r="EY40"/>
      <c r="EZ40" s="2"/>
      <c r="FA40" s="2">
        <v>7</v>
      </c>
      <c r="FB40" s="14" t="s">
        <v>629</v>
      </c>
      <c r="FC40" s="14" t="s">
        <v>629</v>
      </c>
      <c r="FD40" s="14" t="s">
        <v>629</v>
      </c>
      <c r="FE40" s="14" t="s">
        <v>629</v>
      </c>
      <c r="FF40" s="14" t="s">
        <v>629</v>
      </c>
      <c r="FG40" s="14" t="s">
        <v>629</v>
      </c>
      <c r="FH40" s="14" t="s">
        <v>629</v>
      </c>
      <c r="FI40" s="14" t="s">
        <v>629</v>
      </c>
      <c r="FJ40" s="14" t="s">
        <v>629</v>
      </c>
      <c r="FK40" s="14" t="s">
        <v>629</v>
      </c>
      <c r="FL40" s="14" t="s">
        <v>629</v>
      </c>
      <c r="FM40" s="14" t="s">
        <v>629</v>
      </c>
      <c r="FN40" s="14" t="s">
        <v>629</v>
      </c>
      <c r="FO40" s="14" t="s">
        <v>629</v>
      </c>
      <c r="FP40" s="14" t="s">
        <v>629</v>
      </c>
      <c r="FQ40" s="14" t="s">
        <v>629</v>
      </c>
      <c r="FR40" s="14" t="s">
        <v>629</v>
      </c>
      <c r="FS40" s="14" t="s">
        <v>629</v>
      </c>
      <c r="FT40" s="14" t="s">
        <v>629</v>
      </c>
      <c r="FU40" s="14" t="s">
        <v>629</v>
      </c>
      <c r="FV40" s="14" t="s">
        <v>629</v>
      </c>
      <c r="FW40" s="2">
        <v>7</v>
      </c>
      <c r="FX40" s="2"/>
      <c r="FY40"/>
      <c r="GB40">
        <v>50</v>
      </c>
      <c r="GC40" s="69" t="s">
        <v>545</v>
      </c>
      <c r="GD40" s="69"/>
      <c r="GE40" s="136">
        <v>22</v>
      </c>
      <c r="GF40" s="137"/>
      <c r="GG40" s="136">
        <f t="shared" si="11"/>
        <v>23</v>
      </c>
      <c r="GH40" s="137"/>
      <c r="GI40" s="136">
        <f t="shared" si="12"/>
        <v>24</v>
      </c>
      <c r="GJ40" s="137"/>
      <c r="GK40" s="136">
        <f t="shared" si="13"/>
        <v>25</v>
      </c>
      <c r="GL40" s="137"/>
      <c r="GM40" s="136">
        <f t="shared" si="14"/>
        <v>26</v>
      </c>
      <c r="GN40" s="137"/>
      <c r="GO40" s="136">
        <f t="shared" si="15"/>
        <v>27</v>
      </c>
      <c r="GP40" s="137"/>
      <c r="GQ40" s="136">
        <f t="shared" si="16"/>
        <v>28</v>
      </c>
      <c r="GR40" s="137"/>
      <c r="GS40" s="136">
        <f t="shared" si="17"/>
        <v>29</v>
      </c>
      <c r="GT40" s="137"/>
      <c r="GU40" s="136">
        <f t="shared" si="18"/>
        <v>30</v>
      </c>
      <c r="GV40" s="137"/>
      <c r="GW40" s="136">
        <f t="shared" si="19"/>
        <v>31</v>
      </c>
      <c r="GX40" s="137"/>
      <c r="HF40">
        <v>50</v>
      </c>
      <c r="HG40" s="69" t="s">
        <v>545</v>
      </c>
      <c r="HH40" s="69"/>
      <c r="HI40" s="136">
        <v>48</v>
      </c>
      <c r="HJ40" s="137"/>
      <c r="HK40" s="136">
        <v>48</v>
      </c>
      <c r="HL40" s="137"/>
      <c r="HM40" s="136">
        <v>48</v>
      </c>
      <c r="HN40" s="137"/>
      <c r="HO40" s="136">
        <v>48</v>
      </c>
      <c r="HP40" s="137"/>
      <c r="HQ40" s="136">
        <v>48</v>
      </c>
      <c r="HR40" s="137"/>
      <c r="HS40" s="136">
        <v>48</v>
      </c>
      <c r="HT40" s="137"/>
      <c r="HU40" s="136">
        <v>48</v>
      </c>
      <c r="HV40" s="137"/>
      <c r="HW40" s="136">
        <v>48</v>
      </c>
      <c r="HX40" s="137"/>
      <c r="HY40" s="136">
        <v>48</v>
      </c>
      <c r="HZ40" s="137"/>
      <c r="IA40" s="136">
        <v>48</v>
      </c>
      <c r="IB40" s="137"/>
      <c r="IC40" t="str">
        <f t="shared" si="31"/>
        <v>Same</v>
      </c>
      <c r="IJ40" s="2"/>
      <c r="IK40" s="2">
        <v>7</v>
      </c>
      <c r="IL40" s="14" t="str">
        <f>IF(ISERROR(VLOOKUP("Hybrid HIPS_"&amp;IL$4&amp;"_"&amp;$IK40,'Turkus Index'!$A:$D,4,FALSE)),"",VLOOKUP("Hybrid HIPS_"&amp;IL$4&amp;"_"&amp;$IK40,'Turkus Index'!$A:$D,4,FALSE))</f>
        <v/>
      </c>
      <c r="IM40" s="14" t="str">
        <f>IF(ISERROR(VLOOKUP("Hybrid HIPS_"&amp;IM$4&amp;"_"&amp;$IK40,'Turkus Index'!$A:$D,4,FALSE)),"",VLOOKUP("Hybrid HIPS_"&amp;IM$4&amp;"_"&amp;$IK40,'Turkus Index'!$A:$D,4,FALSE))</f>
        <v/>
      </c>
      <c r="IN40" s="14" t="str">
        <f>IF(ISERROR(VLOOKUP("Hybrid HIPS_"&amp;IN$4&amp;"_"&amp;$IK40,'Turkus Index'!$A:$D,4,FALSE)),"",VLOOKUP("Hybrid HIPS_"&amp;IN$4&amp;"_"&amp;$IK40,'Turkus Index'!$A:$D,4,FALSE))</f>
        <v/>
      </c>
      <c r="IO40" s="14" t="str">
        <f>IF(ISERROR(VLOOKUP("Hybrid HIPS_"&amp;IO$4&amp;"_"&amp;$IK40,'Turkus Index'!$A:$D,4,FALSE)),"",VLOOKUP("Hybrid HIPS_"&amp;IO$4&amp;"_"&amp;$IK40,'Turkus Index'!$A:$D,4,FALSE))</f>
        <v/>
      </c>
      <c r="IP40" s="14" t="str">
        <f>IF(ISERROR(VLOOKUP("Hybrid HIPS_"&amp;IP$4&amp;"_"&amp;$IK40,'Turkus Index'!$A:$D,4,FALSE)),"",VLOOKUP("Hybrid HIPS_"&amp;IP$4&amp;"_"&amp;$IK40,'Turkus Index'!$A:$D,4,FALSE))</f>
        <v/>
      </c>
      <c r="IQ40" s="14" t="str">
        <f>IF(ISERROR(VLOOKUP("Hybrid HIPS_"&amp;IQ$4&amp;"_"&amp;$IK40,'Turkus Index'!$A:$D,4,FALSE)),"",VLOOKUP("Hybrid HIPS_"&amp;IQ$4&amp;"_"&amp;$IK40,'Turkus Index'!$A:$D,4,FALSE))</f>
        <v/>
      </c>
      <c r="IR40" s="14" t="str">
        <f>IF(ISERROR(VLOOKUP("Hybrid HIPS_"&amp;IR$4&amp;"_"&amp;$IK40,'Turkus Index'!$A:$D,4,FALSE)),"",VLOOKUP("Hybrid HIPS_"&amp;IR$4&amp;"_"&amp;$IK40,'Turkus Index'!$A:$D,4,FALSE))</f>
        <v/>
      </c>
      <c r="IS40" s="14" t="str">
        <f>IF(ISERROR(VLOOKUP("Hybrid HIPS_"&amp;IS$4&amp;"_"&amp;$IK40,'Turkus Index'!$A:$D,4,FALSE)),"",VLOOKUP("Hybrid HIPS_"&amp;IS$4&amp;"_"&amp;$IK40,'Turkus Index'!$A:$D,4,FALSE))</f>
        <v/>
      </c>
      <c r="IT40" s="14" t="str">
        <f>IF(ISERROR(VLOOKUP("Hybrid HIPS_"&amp;IT$4&amp;"_"&amp;$IK40,'Turkus Index'!$A:$D,4,FALSE)),"",VLOOKUP("Hybrid HIPS_"&amp;IT$4&amp;"_"&amp;$IK40,'Turkus Index'!$A:$D,4,FALSE))</f>
        <v/>
      </c>
      <c r="IU40" s="14" t="str">
        <f>IF(ISERROR(VLOOKUP("Hybrid HIPS_"&amp;IU$4&amp;"_"&amp;$IK40,'Turkus Index'!$A:$D,4,FALSE)),"",VLOOKUP("Hybrid HIPS_"&amp;IU$4&amp;"_"&amp;$IK40,'Turkus Index'!$A:$D,4,FALSE))</f>
        <v/>
      </c>
      <c r="IV40" s="14" t="str">
        <f>IF(ISERROR(VLOOKUP("Hybrid HIPS_"&amp;IV$4&amp;"_"&amp;$IK40,'Turkus Index'!$A:$D,4,FALSE)),"",VLOOKUP("Hybrid HIPS_"&amp;IV$4&amp;"_"&amp;$IK40,'Turkus Index'!$A:$D,4,FALSE))</f>
        <v/>
      </c>
      <c r="IW40" s="14" t="str">
        <f>IF(ISERROR(VLOOKUP("Hybrid HIPS_"&amp;IW$4&amp;"_"&amp;$IK40,'Turkus Index'!$A:$D,4,FALSE)),"",VLOOKUP("Hybrid HIPS_"&amp;IW$4&amp;"_"&amp;$IK40,'Turkus Index'!$A:$D,4,FALSE))</f>
        <v/>
      </c>
      <c r="IX40" s="14" t="str">
        <f>IF(ISERROR(VLOOKUP("Hybrid HIPS_"&amp;IX$4&amp;"_"&amp;$IK40,'Turkus Index'!$A:$D,4,FALSE)),"",VLOOKUP("Hybrid HIPS_"&amp;IX$4&amp;"_"&amp;$IK40,'Turkus Index'!$A:$D,4,FALSE))</f>
        <v/>
      </c>
      <c r="IY40" s="14" t="str">
        <f>IF(ISERROR(VLOOKUP("Hybrid HIPS_"&amp;IY$4&amp;"_"&amp;$IK40,'Turkus Index'!$A:$D,4,FALSE)),"",VLOOKUP("Hybrid HIPS_"&amp;IY$4&amp;"_"&amp;$IK40,'Turkus Index'!$A:$D,4,FALSE))</f>
        <v/>
      </c>
      <c r="IZ40" s="14" t="str">
        <f>IF(ISERROR(VLOOKUP("Hybrid HIPS_"&amp;IZ$4&amp;"_"&amp;$IK40,'Turkus Index'!$A:$D,4,FALSE)),"",VLOOKUP("Hybrid HIPS_"&amp;IZ$4&amp;"_"&amp;$IK40,'Turkus Index'!$A:$D,4,FALSE))</f>
        <v/>
      </c>
      <c r="JA40" s="14" t="str">
        <f>IF(ISERROR(VLOOKUP("Hybrid HIPS_"&amp;JA$4&amp;"_"&amp;$IK40,'Turkus Index'!$A:$D,4,FALSE)),"",VLOOKUP("Hybrid HIPS_"&amp;JA$4&amp;"_"&amp;$IK40,'Turkus Index'!$A:$D,4,FALSE))</f>
        <v/>
      </c>
      <c r="JB40" s="14" t="str">
        <f>IF(ISERROR(VLOOKUP("Hybrid HIPS_"&amp;JB$4&amp;"_"&amp;$IK40,'Turkus Index'!$A:$D,4,FALSE)),"",VLOOKUP("Hybrid HIPS_"&amp;JB$4&amp;"_"&amp;$IK40,'Turkus Index'!$A:$D,4,FALSE))</f>
        <v/>
      </c>
      <c r="JC40" s="14" t="str">
        <f>IF(ISERROR(VLOOKUP("Hybrid HIPS_"&amp;JC$4&amp;"_"&amp;$IK40,'Turkus Index'!$A:$D,4,FALSE)),"",VLOOKUP("Hybrid HIPS_"&amp;JC$4&amp;"_"&amp;$IK40,'Turkus Index'!$A:$D,4,FALSE))</f>
        <v/>
      </c>
      <c r="JD40" s="14" t="str">
        <f>IF(ISERROR(VLOOKUP("Hybrid HIPS_"&amp;JD$4&amp;"_"&amp;$IK40,'Turkus Index'!$A:$D,4,FALSE)),"",VLOOKUP("Hybrid HIPS_"&amp;JD$4&amp;"_"&amp;$IK40,'Turkus Index'!$A:$D,4,FALSE))</f>
        <v/>
      </c>
      <c r="JE40" s="14" t="str">
        <f>IF(ISERROR(VLOOKUP("Hybrid HIPS_"&amp;JE$4&amp;"_"&amp;$IK40,'Turkus Index'!$A:$D,4,FALSE)),"",VLOOKUP("Hybrid HIPS_"&amp;JE$4&amp;"_"&amp;$IK40,'Turkus Index'!$A:$D,4,FALSE))</f>
        <v/>
      </c>
      <c r="JF40" s="14" t="str">
        <f>IF(ISERROR(VLOOKUP("Hybrid HIPS_"&amp;JF$4&amp;"_"&amp;$IK40,'Turkus Index'!$A:$D,4,FALSE)),"",VLOOKUP("Hybrid HIPS_"&amp;JF$4&amp;"_"&amp;$IK40,'Turkus Index'!$A:$D,4,FALSE))</f>
        <v/>
      </c>
      <c r="JG40" s="2">
        <v>7</v>
      </c>
      <c r="JH40" s="2"/>
      <c r="JI40"/>
      <c r="JL40">
        <v>50</v>
      </c>
      <c r="JM40" s="69" t="s">
        <v>545</v>
      </c>
      <c r="JN40" s="69"/>
      <c r="JO40" s="136">
        <f>IF(ISERROR(VLOOKUP("Inbred HIPS_"&amp;JO$4&amp;"_"&amp;$JL40,'Turkus Index'!$A:$D,4,FALSE)),"",VLOOKUP("inbred HIPS_"&amp;JO$4&amp;"_"&amp;$JL40,'Turkus Index'!$A:$D,4,FALSE))</f>
        <v>280</v>
      </c>
      <c r="JP40" s="137"/>
      <c r="JQ40" s="136">
        <f>IF(ISERROR(VLOOKUP("Inbred HIPS_"&amp;JQ$4&amp;"_"&amp;$JL40,'Turkus Index'!$A:$D,4,FALSE)),"",VLOOKUP("inbred HIPS_"&amp;JQ$4&amp;"_"&amp;$JL40,'Turkus Index'!$A:$D,4,FALSE))</f>
        <v>279</v>
      </c>
      <c r="JR40" s="137"/>
      <c r="JS40" s="136">
        <f>IF(ISERROR(VLOOKUP("Inbred HIPS_"&amp;JS$4&amp;"_"&amp;$JL40,'Turkus Index'!$A:$D,4,FALSE)),"",VLOOKUP("inbred HIPS_"&amp;JS$4&amp;"_"&amp;$JL40,'Turkus Index'!$A:$D,4,FALSE))</f>
        <v>278</v>
      </c>
      <c r="JT40" s="137"/>
      <c r="JU40" s="136">
        <f>IF(ISERROR(VLOOKUP("Inbred HIPS_"&amp;JU$4&amp;"_"&amp;$JL40,'Turkus Index'!$A:$D,4,FALSE)),"",VLOOKUP("inbred HIPS_"&amp;JU$4&amp;"_"&amp;$JL40,'Turkus Index'!$A:$D,4,FALSE))</f>
        <v>277</v>
      </c>
      <c r="JV40" s="137"/>
      <c r="JW40" s="136">
        <f>IF(ISERROR(VLOOKUP("Inbred HIPS_"&amp;JW$4&amp;"_"&amp;$JL40,'Turkus Index'!$A:$D,4,FALSE)),"",VLOOKUP("inbred HIPS_"&amp;JW$4&amp;"_"&amp;$JL40,'Turkus Index'!$A:$D,4,FALSE))</f>
        <v>276</v>
      </c>
      <c r="JX40" s="137"/>
      <c r="JY40" s="136">
        <f>IF(ISERROR(VLOOKUP("Inbred HIPS_"&amp;JY$4&amp;"_"&amp;$JL40,'Turkus Index'!$A:$D,4,FALSE)),"",VLOOKUP("inbred HIPS_"&amp;JY$4&amp;"_"&amp;$JL40,'Turkus Index'!$A:$D,4,FALSE))</f>
        <v>275</v>
      </c>
      <c r="JZ40" s="137"/>
      <c r="KA40" s="136">
        <f>IF(ISERROR(VLOOKUP("Inbred HIPS_"&amp;KA$4&amp;"_"&amp;$JL40,'Turkus Index'!$A:$D,4,FALSE)),"",VLOOKUP("inbred HIPS_"&amp;KA$4&amp;"_"&amp;$JL40,'Turkus Index'!$A:$D,4,FALSE))</f>
        <v>274</v>
      </c>
      <c r="KB40" s="137"/>
      <c r="KC40" s="136">
        <f>IF(ISERROR(VLOOKUP("Inbred HIPS_"&amp;KC$4&amp;"_"&amp;$JL40,'Turkus Index'!$A:$D,4,FALSE)),"",VLOOKUP("inbred HIPS_"&amp;KC$4&amp;"_"&amp;$JL40,'Turkus Index'!$A:$D,4,FALSE))</f>
        <v>273</v>
      </c>
      <c r="KD40" s="137"/>
      <c r="KE40" s="136">
        <f>IF(ISERROR(VLOOKUP("Inbred HIPS_"&amp;KE$4&amp;"_"&amp;$JL40,'Turkus Index'!$A:$D,4,FALSE)),"",VLOOKUP("inbred HIPS_"&amp;KE$4&amp;"_"&amp;$JL40,'Turkus Index'!$A:$D,4,FALSE))</f>
        <v>272</v>
      </c>
      <c r="KF40" s="137"/>
      <c r="KG40" s="136">
        <f>IF(ISERROR(VLOOKUP("Inbred HIPS_"&amp;KG$4&amp;"_"&amp;$JL40,'Turkus Index'!$A:$D,4,FALSE)),"",VLOOKUP("inbred HIPS_"&amp;KG$4&amp;"_"&amp;$JL40,'Turkus Index'!$A:$D,4,FALSE))</f>
        <v>271</v>
      </c>
      <c r="KH40" s="137"/>
      <c r="KM40" s="2"/>
      <c r="KN40" s="2">
        <v>7</v>
      </c>
      <c r="KO40" s="14" t="str">
        <f>IF(ISERROR(VLOOKUP("Hybrid HIPS_"&amp;KO$4&amp;"_"&amp;$KN40,'[1]Missouri Valley Hybrid HIPS'!$A:$P,15,FALSE)),"",VLOOKUP("Hybrid HIPS_"&amp;KO$4&amp;"_"&amp;$KN40,'[1]Missouri Valley Hybrid HIPS'!$A:$P,15,FALSE))</f>
        <v/>
      </c>
      <c r="KP40" s="14" t="str">
        <f>IF(ISERROR(VLOOKUP("Hybrid HIPS_"&amp;KP$4&amp;"_"&amp;$KN40,'[1]Missouri Valley Hybrid HIPS'!$A:$P,15,FALSE)),"",VLOOKUP("Hybrid HIPS_"&amp;KP$4&amp;"_"&amp;$KN40,'[1]Missouri Valley Hybrid HIPS'!$A:$P,15,FALSE))</f>
        <v/>
      </c>
      <c r="KQ40" s="14" t="str">
        <f>IF(ISERROR(VLOOKUP("Hybrid HIPS_"&amp;KQ$4&amp;"_"&amp;$KN40,'[1]Missouri Valley Hybrid HIPS'!$A:$P,15,FALSE)),"",VLOOKUP("Hybrid HIPS_"&amp;KQ$4&amp;"_"&amp;$KN40,'[1]Missouri Valley Hybrid HIPS'!$A:$P,15,FALSE))</f>
        <v/>
      </c>
      <c r="KR40" s="14" t="str">
        <f>IF(ISERROR(VLOOKUP("Hybrid HIPS_"&amp;KR$4&amp;"_"&amp;$KN40,'[1]Missouri Valley Hybrid HIPS'!$A:$P,15,FALSE)),"",VLOOKUP("Hybrid HIPS_"&amp;KR$4&amp;"_"&amp;$KN40,'[1]Missouri Valley Hybrid HIPS'!$A:$P,15,FALSE))</f>
        <v/>
      </c>
      <c r="KS40" s="14" t="str">
        <f>IF(ISERROR(VLOOKUP("Hybrid HIPS_"&amp;KS$4&amp;"_"&amp;$KN40,'[1]Missouri Valley Hybrid HIPS'!$A:$P,15,FALSE)),"",VLOOKUP("Hybrid HIPS_"&amp;KS$4&amp;"_"&amp;$KN40,'[1]Missouri Valley Hybrid HIPS'!$A:$P,15,FALSE))</f>
        <v/>
      </c>
      <c r="KT40" s="14" t="str">
        <f>IF(ISERROR(VLOOKUP("Hybrid HIPS_"&amp;KT$4&amp;"_"&amp;$KN40,'[1]Missouri Valley Hybrid HIPS'!$A:$P,15,FALSE)),"",VLOOKUP("Hybrid HIPS_"&amp;KT$4&amp;"_"&amp;$KN40,'[1]Missouri Valley Hybrid HIPS'!$A:$P,15,FALSE))</f>
        <v/>
      </c>
      <c r="KU40" s="14" t="str">
        <f>IF(ISERROR(VLOOKUP("Hybrid HIPS_"&amp;KU$4&amp;"_"&amp;$KN40,'[1]Missouri Valley Hybrid HIPS'!$A:$P,15,FALSE)),"",VLOOKUP("Hybrid HIPS_"&amp;KU$4&amp;"_"&amp;$KN40,'[1]Missouri Valley Hybrid HIPS'!$A:$P,15,FALSE))</f>
        <v/>
      </c>
      <c r="KV40" s="14" t="str">
        <f>IF(ISERROR(VLOOKUP("Hybrid HIPS_"&amp;KV$4&amp;"_"&amp;$KN40,'[1]Missouri Valley Hybrid HIPS'!$A:$P,15,FALSE)),"",VLOOKUP("Hybrid HIPS_"&amp;KV$4&amp;"_"&amp;$KN40,'[1]Missouri Valley Hybrid HIPS'!$A:$P,15,FALSE))</f>
        <v/>
      </c>
      <c r="KW40" s="14" t="str">
        <f>IF(ISERROR(VLOOKUP("Hybrid HIPS_"&amp;KW$4&amp;"_"&amp;$KN40,'[1]Missouri Valley Hybrid HIPS'!$A:$P,15,FALSE)),"",VLOOKUP("Hybrid HIPS_"&amp;KW$4&amp;"_"&amp;$KN40,'[1]Missouri Valley Hybrid HIPS'!$A:$P,15,FALSE))</f>
        <v/>
      </c>
      <c r="KX40" s="14" t="str">
        <f>IF(ISERROR(VLOOKUP("Hybrid HIPS_"&amp;KX$4&amp;"_"&amp;$KN40,'[1]Missouri Valley Hybrid HIPS'!$A:$P,15,FALSE)),"",VLOOKUP("Hybrid HIPS_"&amp;KX$4&amp;"_"&amp;$KN40,'[1]Missouri Valley Hybrid HIPS'!$A:$P,15,FALSE))</f>
        <v/>
      </c>
      <c r="KY40" s="14" t="str">
        <f>IF(ISERROR(VLOOKUP("Hybrid HIPS_"&amp;KY$4&amp;"_"&amp;$KN40,'[1]Missouri Valley Hybrid HIPS'!$A:$P,15,FALSE)),"",VLOOKUP("Hybrid HIPS_"&amp;KY$4&amp;"_"&amp;$KN40,'[1]Missouri Valley Hybrid HIPS'!$A:$P,15,FALSE))</f>
        <v/>
      </c>
      <c r="KZ40" s="14" t="str">
        <f>IF(ISERROR(VLOOKUP("Hybrid HIPS_"&amp;KZ$4&amp;"_"&amp;$KN40,'[1]Missouri Valley Hybrid HIPS'!$A:$P,15,FALSE)),"",VLOOKUP("Hybrid HIPS_"&amp;KZ$4&amp;"_"&amp;$KN40,'[1]Missouri Valley Hybrid HIPS'!$A:$P,15,FALSE))</f>
        <v/>
      </c>
      <c r="LA40" s="14" t="str">
        <f>IF(ISERROR(VLOOKUP("Hybrid HIPS_"&amp;LA$4&amp;"_"&amp;$KN40,'[1]Missouri Valley Hybrid HIPS'!$A:$P,15,FALSE)),"",VLOOKUP("Hybrid HIPS_"&amp;LA$4&amp;"_"&amp;$KN40,'[1]Missouri Valley Hybrid HIPS'!$A:$P,15,FALSE))</f>
        <v/>
      </c>
      <c r="LB40" s="14" t="str">
        <f>IF(ISERROR(VLOOKUP("Hybrid HIPS_"&amp;LB$4&amp;"_"&amp;$KN40,'[1]Missouri Valley Hybrid HIPS'!$A:$P,15,FALSE)),"",VLOOKUP("Hybrid HIPS_"&amp;LB$4&amp;"_"&amp;$KN40,'[1]Missouri Valley Hybrid HIPS'!$A:$P,15,FALSE))</f>
        <v/>
      </c>
      <c r="LC40" s="14" t="str">
        <f>IF(ISERROR(VLOOKUP("Hybrid HIPS_"&amp;LC$4&amp;"_"&amp;$KN40,'[1]Missouri Valley Hybrid HIPS'!$A:$P,15,FALSE)),"",VLOOKUP("Hybrid HIPS_"&amp;LC$4&amp;"_"&amp;$KN40,'[1]Missouri Valley Hybrid HIPS'!$A:$P,15,FALSE))</f>
        <v/>
      </c>
      <c r="LD40" s="14" t="str">
        <f>IF(ISERROR(VLOOKUP("Hybrid HIPS_"&amp;LD$4&amp;"_"&amp;$KN40,'[1]Missouri Valley Hybrid HIPS'!$A:$P,15,FALSE)),"",VLOOKUP("Hybrid HIPS_"&amp;LD$4&amp;"_"&amp;$KN40,'[1]Missouri Valley Hybrid HIPS'!$A:$P,15,FALSE))</f>
        <v/>
      </c>
      <c r="LE40" s="14" t="str">
        <f>IF(ISERROR(VLOOKUP("Hybrid HIPS_"&amp;LE$4&amp;"_"&amp;$KN40,'[1]Missouri Valley Hybrid HIPS'!$A:$P,15,FALSE)),"",VLOOKUP("Hybrid HIPS_"&amp;LE$4&amp;"_"&amp;$KN40,'[1]Missouri Valley Hybrid HIPS'!$A:$P,15,FALSE))</f>
        <v/>
      </c>
      <c r="LF40" s="14" t="str">
        <f>IF(ISERROR(VLOOKUP("Hybrid HIPS_"&amp;LF$4&amp;"_"&amp;$KN40,'[1]Missouri Valley Hybrid HIPS'!$A:$P,15,FALSE)),"",VLOOKUP("Hybrid HIPS_"&amp;LF$4&amp;"_"&amp;$KN40,'[1]Missouri Valley Hybrid HIPS'!$A:$P,15,FALSE))</f>
        <v/>
      </c>
      <c r="LG40" s="14" t="str">
        <f>IF(ISERROR(VLOOKUP("Hybrid HIPS_"&amp;LG$4&amp;"_"&amp;$KN40,'[1]Missouri Valley Hybrid HIPS'!$A:$P,15,FALSE)),"",VLOOKUP("Hybrid HIPS_"&amp;LG$4&amp;"_"&amp;$KN40,'[1]Missouri Valley Hybrid HIPS'!$A:$P,15,FALSE))</f>
        <v/>
      </c>
      <c r="LH40" s="14" t="str">
        <f>IF(ISERROR(VLOOKUP("Hybrid HIPS_"&amp;LH$4&amp;"_"&amp;$KN40,'[1]Missouri Valley Hybrid HIPS'!$A:$P,15,FALSE)),"",VLOOKUP("Hybrid HIPS_"&amp;LH$4&amp;"_"&amp;$KN40,'[1]Missouri Valley Hybrid HIPS'!$A:$P,15,FALSE))</f>
        <v/>
      </c>
      <c r="LI40" s="14" t="str">
        <f>IF(ISERROR(VLOOKUP("Hybrid HIPS_"&amp;LI$4&amp;"_"&amp;$KN40,'[1]Missouri Valley Hybrid HIPS'!$A:$P,15,FALSE)),"",VLOOKUP("Hybrid HIPS_"&amp;LI$4&amp;"_"&amp;$KN40,'[1]Missouri Valley Hybrid HIPS'!$A:$P,15,FALSE))</f>
        <v/>
      </c>
      <c r="LJ40" s="2">
        <v>7</v>
      </c>
      <c r="LK40" s="2"/>
      <c r="LL40"/>
      <c r="LO40">
        <v>50</v>
      </c>
      <c r="LP40" s="69"/>
      <c r="LQ40" s="69"/>
      <c r="LR40" s="136">
        <f>IF(ISERROR(VLOOKUP("Inbred HIPS_"&amp;LR$4&amp;"_"&amp;$LO40,'[1]Missouri Valley Inbred HIPS'!$A:$P,15,FALSE)),"",VLOOKUP("Inbred HIPS_"&amp;LR$4&amp;"_"&amp;$LO40,'[1]Missouri Valley Inbred HIPS'!$A:$P,15,FALSE))</f>
        <v>1729529</v>
      </c>
      <c r="LS40" s="137"/>
      <c r="LT40" s="136">
        <f>IF(ISERROR(VLOOKUP("Inbred HIPS_"&amp;LT$4&amp;"_"&amp;$LO40,'[1]Missouri Valley Inbred HIPS'!$A:$P,15,FALSE)),"",VLOOKUP("Inbred HIPS_"&amp;LT$4&amp;"_"&amp;$LO40,'[1]Missouri Valley Inbred HIPS'!$A:$P,15,FALSE))</f>
        <v>1729475</v>
      </c>
      <c r="LU40" s="137"/>
      <c r="LV40" s="136">
        <f>IF(ISERROR(VLOOKUP("Inbred HIPS_"&amp;LV$4&amp;"_"&amp;$LO40,'[1]Missouri Valley Inbred HIPS'!$A:$P,15,FALSE)),"",VLOOKUP("Inbred HIPS_"&amp;LV$4&amp;"_"&amp;$LO40,'[1]Missouri Valley Inbred HIPS'!$A:$P,15,FALSE))</f>
        <v>1729411</v>
      </c>
      <c r="LW40" s="137"/>
      <c r="LX40" s="136">
        <f>IF(ISERROR(VLOOKUP("Inbred HIPS_"&amp;LX$4&amp;"_"&amp;$LO40,'[1]Missouri Valley Inbred HIPS'!$A:$P,15,FALSE)),"",VLOOKUP("Inbred HIPS_"&amp;LX$4&amp;"_"&amp;$LO40,'[1]Missouri Valley Inbred HIPS'!$A:$P,15,FALSE))</f>
        <v>1729590</v>
      </c>
      <c r="LY40" s="137"/>
      <c r="LZ40" s="136">
        <f>IF(ISERROR(VLOOKUP("Inbred HIPS_"&amp;LZ$4&amp;"_"&amp;$LO40,'[1]Missouri Valley Inbred HIPS'!$A:$P,15,FALSE)),"",VLOOKUP("Inbred HIPS_"&amp;LZ$4&amp;"_"&amp;$LO40,'[1]Missouri Valley Inbred HIPS'!$A:$P,15,FALSE))</f>
        <v>1729584</v>
      </c>
      <c r="MA40" s="137"/>
      <c r="MB40" s="136">
        <f>IF(ISERROR(VLOOKUP("Inbred HIPS_"&amp;MB$4&amp;"_"&amp;$LO40,'[1]Missouri Valley Inbred HIPS'!$A:$P,15,FALSE)),"",VLOOKUP("Inbred HIPS_"&amp;MB$4&amp;"_"&amp;$LO40,'[1]Missouri Valley Inbred HIPS'!$A:$P,15,FALSE))</f>
        <v>1729581</v>
      </c>
      <c r="MC40" s="137"/>
      <c r="MD40" s="136">
        <f>IF(ISERROR(VLOOKUP("Inbred HIPS_"&amp;MD$4&amp;"_"&amp;$LO40,'[1]Missouri Valley Inbred HIPS'!$A:$P,15,FALSE)),"",VLOOKUP("Inbred HIPS_"&amp;MD$4&amp;"_"&amp;$LO40,'[1]Missouri Valley Inbred HIPS'!$A:$P,15,FALSE))</f>
        <v>1729479</v>
      </c>
      <c r="ME40" s="137"/>
      <c r="MF40" s="136">
        <f>IF(ISERROR(VLOOKUP("Inbred HIPS_"&amp;MF$4&amp;"_"&amp;$LO40,'[1]Missouri Valley Inbred HIPS'!$A:$P,15,FALSE)),"",VLOOKUP("Inbred HIPS_"&amp;MF$4&amp;"_"&amp;$LO40,'[1]Missouri Valley Inbred HIPS'!$A:$P,15,FALSE))</f>
        <v>1729469</v>
      </c>
      <c r="MG40" s="137"/>
      <c r="MH40" s="136">
        <f>IF(ISERROR(VLOOKUP("Inbred HIPS_"&amp;MH$4&amp;"_"&amp;$LO40,'[1]Missouri Valley Inbred HIPS'!$A:$P,15,FALSE)),"",VLOOKUP("Inbred HIPS_"&amp;MH$4&amp;"_"&amp;$LO40,'[1]Missouri Valley Inbred HIPS'!$A:$P,15,FALSE))</f>
        <v>1729766</v>
      </c>
      <c r="MI40" s="137"/>
      <c r="MJ40" s="136">
        <f>IF(ISERROR(VLOOKUP("Inbred HIPS_"&amp;MJ$4&amp;"_"&amp;$LO40,'[1]Missouri Valley Inbred HIPS'!$A:$P,15,FALSE)),"",VLOOKUP("Inbred HIPS_"&amp;MJ$4&amp;"_"&amp;$LO40,'[1]Missouri Valley Inbred HIPS'!$A:$P,15,FALSE))</f>
        <v>1729763</v>
      </c>
      <c r="MK40" s="137"/>
      <c r="MQ40" s="2"/>
      <c r="MR40" s="2">
        <v>7</v>
      </c>
      <c r="MS40" s="14" t="str">
        <f>IF(ISERROR(VLOOKUP("Hybrid HIPS_"&amp;MS$4&amp;"_"&amp;$KN40,'[1]Missouri Valley Hybrid HIPS'!$A:$P,15,FALSE)),"",VLOOKUP("Hybrid HIPS_"&amp;MS$4&amp;"_"&amp;$KN40,'[1]Missouri Valley Hybrid HIPS'!$A:$P,15,FALSE))</f>
        <v/>
      </c>
      <c r="MT40" s="14" t="str">
        <f>IF(ISERROR(VLOOKUP("Hybrid HIPS_"&amp;MT$4&amp;"_"&amp;$KN40,'[1]Missouri Valley Hybrid HIPS'!$A:$P,15,FALSE)),"",VLOOKUP("Hybrid HIPS_"&amp;MT$4&amp;"_"&amp;$KN40,'[1]Missouri Valley Hybrid HIPS'!$A:$P,15,FALSE))</f>
        <v/>
      </c>
      <c r="MU40" s="14" t="str">
        <f>IF(ISERROR(VLOOKUP("Hybrid HIPS_"&amp;MU$4&amp;"_"&amp;$KN40,'[1]Missouri Valley Hybrid HIPS'!$A:$P,15,FALSE)),"",VLOOKUP("Hybrid HIPS_"&amp;MU$4&amp;"_"&amp;$KN40,'[1]Missouri Valley Hybrid HIPS'!$A:$P,15,FALSE))</f>
        <v/>
      </c>
      <c r="MV40" s="14" t="str">
        <f>IF(ISERROR(VLOOKUP("Hybrid HIPS_"&amp;MV$4&amp;"_"&amp;$KN40,'[1]Missouri Valley Hybrid HIPS'!$A:$P,15,FALSE)),"",VLOOKUP("Hybrid HIPS_"&amp;MV$4&amp;"_"&amp;$KN40,'[1]Missouri Valley Hybrid HIPS'!$A:$P,15,FALSE))</f>
        <v/>
      </c>
      <c r="MW40" s="14" t="str">
        <f>IF(ISERROR(VLOOKUP("Hybrid HIPS_"&amp;MW$4&amp;"_"&amp;$KN40,'[1]Missouri Valley Hybrid HIPS'!$A:$P,15,FALSE)),"",VLOOKUP("Hybrid HIPS_"&amp;MW$4&amp;"_"&amp;$KN40,'[1]Missouri Valley Hybrid HIPS'!$A:$P,15,FALSE))</f>
        <v/>
      </c>
      <c r="MX40" s="14" t="str">
        <f>IF(ISERROR(VLOOKUP("Hybrid HIPS_"&amp;MX$4&amp;"_"&amp;$KN40,'[1]Missouri Valley Hybrid HIPS'!$A:$P,15,FALSE)),"",VLOOKUP("Hybrid HIPS_"&amp;MX$4&amp;"_"&amp;$KN40,'[1]Missouri Valley Hybrid HIPS'!$A:$P,15,FALSE))</f>
        <v/>
      </c>
      <c r="MY40" s="14" t="str">
        <f>IF(ISERROR(VLOOKUP("Hybrid HIPS_"&amp;MY$4&amp;"_"&amp;$KN40,'[1]Missouri Valley Hybrid HIPS'!$A:$P,15,FALSE)),"",VLOOKUP("Hybrid HIPS_"&amp;MY$4&amp;"_"&amp;$KN40,'[1]Missouri Valley Hybrid HIPS'!$A:$P,15,FALSE))</f>
        <v/>
      </c>
      <c r="MZ40" s="14" t="str">
        <f>IF(ISERROR(VLOOKUP("Hybrid HIPS_"&amp;MZ$4&amp;"_"&amp;$KN40,'[1]Missouri Valley Hybrid HIPS'!$A:$P,15,FALSE)),"",VLOOKUP("Hybrid HIPS_"&amp;MZ$4&amp;"_"&amp;$KN40,'[1]Missouri Valley Hybrid HIPS'!$A:$P,15,FALSE))</f>
        <v/>
      </c>
      <c r="NA40" s="14" t="str">
        <f>IF(ISERROR(VLOOKUP("Hybrid HIPS_"&amp;NA$4&amp;"_"&amp;$KN40,'[1]Missouri Valley Hybrid HIPS'!$A:$P,15,FALSE)),"",VLOOKUP("Hybrid HIPS_"&amp;NA$4&amp;"_"&amp;$KN40,'[1]Missouri Valley Hybrid HIPS'!$A:$P,15,FALSE))</f>
        <v/>
      </c>
      <c r="NB40" s="14" t="str">
        <f>IF(ISERROR(VLOOKUP("Hybrid HIPS_"&amp;NB$4&amp;"_"&amp;$KN40,'[1]Missouri Valley Hybrid HIPS'!$A:$P,15,FALSE)),"",VLOOKUP("Hybrid HIPS_"&amp;NB$4&amp;"_"&amp;$KN40,'[1]Missouri Valley Hybrid HIPS'!$A:$P,15,FALSE))</f>
        <v/>
      </c>
      <c r="NC40" s="14" t="str">
        <f>IF(ISERROR(VLOOKUP("Hybrid HIPS_"&amp;NC$4&amp;"_"&amp;$KN40,'[1]Missouri Valley Hybrid HIPS'!$A:$P,15,FALSE)),"",VLOOKUP("Hybrid HIPS_"&amp;NC$4&amp;"_"&amp;$KN40,'[1]Missouri Valley Hybrid HIPS'!$A:$P,15,FALSE))</f>
        <v/>
      </c>
      <c r="ND40" s="14" t="str">
        <f>IF(ISERROR(VLOOKUP("Hybrid HIPS_"&amp;ND$4&amp;"_"&amp;$KN40,'[1]Missouri Valley Hybrid HIPS'!$A:$P,15,FALSE)),"",VLOOKUP("Hybrid HIPS_"&amp;ND$4&amp;"_"&amp;$KN40,'[1]Missouri Valley Hybrid HIPS'!$A:$P,15,FALSE))</f>
        <v/>
      </c>
      <c r="NE40" s="14" t="str">
        <f>IF(ISERROR(VLOOKUP("Hybrid HIPS_"&amp;NE$4&amp;"_"&amp;$KN40,'[1]Missouri Valley Hybrid HIPS'!$A:$P,15,FALSE)),"",VLOOKUP("Hybrid HIPS_"&amp;NE$4&amp;"_"&amp;$KN40,'[1]Missouri Valley Hybrid HIPS'!$A:$P,15,FALSE))</f>
        <v/>
      </c>
      <c r="NF40" s="14" t="str">
        <f>IF(ISERROR(VLOOKUP("Hybrid HIPS_"&amp;NF$4&amp;"_"&amp;$KN40,'[1]Missouri Valley Hybrid HIPS'!$A:$P,15,FALSE)),"",VLOOKUP("Hybrid HIPS_"&amp;NF$4&amp;"_"&amp;$KN40,'[1]Missouri Valley Hybrid HIPS'!$A:$P,15,FALSE))</f>
        <v/>
      </c>
      <c r="NG40" s="14" t="str">
        <f>IF(ISERROR(VLOOKUP("Hybrid HIPS_"&amp;NG$4&amp;"_"&amp;$KN40,'[1]Missouri Valley Hybrid HIPS'!$A:$P,15,FALSE)),"",VLOOKUP("Hybrid HIPS_"&amp;NG$4&amp;"_"&amp;$KN40,'[1]Missouri Valley Hybrid HIPS'!$A:$P,15,FALSE))</f>
        <v/>
      </c>
      <c r="NH40" s="14" t="str">
        <f>IF(ISERROR(VLOOKUP("Hybrid HIPS_"&amp;NH$4&amp;"_"&amp;$KN40,'[1]Missouri Valley Hybrid HIPS'!$A:$P,15,FALSE)),"",VLOOKUP("Hybrid HIPS_"&amp;NH$4&amp;"_"&amp;$KN40,'[1]Missouri Valley Hybrid HIPS'!$A:$P,15,FALSE))</f>
        <v/>
      </c>
      <c r="NI40" s="14" t="str">
        <f>IF(ISERROR(VLOOKUP("Hybrid HIPS_"&amp;NI$4&amp;"_"&amp;$KN40,'[1]Missouri Valley Hybrid HIPS'!$A:$P,15,FALSE)),"",VLOOKUP("Hybrid HIPS_"&amp;NI$4&amp;"_"&amp;$KN40,'[1]Missouri Valley Hybrid HIPS'!$A:$P,15,FALSE))</f>
        <v/>
      </c>
      <c r="NJ40" s="14" t="str">
        <f>IF(ISERROR(VLOOKUP("Hybrid HIPS_"&amp;NJ$4&amp;"_"&amp;$KN40,'[1]Missouri Valley Hybrid HIPS'!$A:$P,15,FALSE)),"",VLOOKUP("Hybrid HIPS_"&amp;NJ$4&amp;"_"&amp;$KN40,'[1]Missouri Valley Hybrid HIPS'!$A:$P,15,FALSE))</f>
        <v/>
      </c>
      <c r="NK40" s="14" t="str">
        <f>IF(ISERROR(VLOOKUP("Hybrid HIPS_"&amp;NK$4&amp;"_"&amp;$KN40,'[1]Missouri Valley Hybrid HIPS'!$A:$P,15,FALSE)),"",VLOOKUP("Hybrid HIPS_"&amp;NK$4&amp;"_"&amp;$KN40,'[1]Missouri Valley Hybrid HIPS'!$A:$P,15,FALSE))</f>
        <v/>
      </c>
      <c r="NL40" s="14" t="str">
        <f>IF(ISERROR(VLOOKUP("Hybrid HIPS_"&amp;NL$4&amp;"_"&amp;$KN40,'[1]Missouri Valley Hybrid HIPS'!$A:$P,15,FALSE)),"",VLOOKUP("Hybrid HIPS_"&amp;NL$4&amp;"_"&amp;$KN40,'[1]Missouri Valley Hybrid HIPS'!$A:$P,15,FALSE))</f>
        <v/>
      </c>
      <c r="NM40" s="14" t="str">
        <f>IF(ISERROR(VLOOKUP("Hybrid HIPS_"&amp;NM$4&amp;"_"&amp;$KN40,'[1]Missouri Valley Hybrid HIPS'!$A:$P,15,FALSE)),"",VLOOKUP("Hybrid HIPS_"&amp;NM$4&amp;"_"&amp;$KN40,'[1]Missouri Valley Hybrid HIPS'!$A:$P,15,FALSE))</f>
        <v/>
      </c>
      <c r="NN40" s="2">
        <v>7</v>
      </c>
      <c r="NO40" s="2"/>
      <c r="NP40"/>
      <c r="NS40">
        <v>50</v>
      </c>
      <c r="NT40" s="69"/>
      <c r="NU40" s="69"/>
      <c r="NV40" s="136">
        <f t="shared" ref="NV40" si="376">NV42+1</f>
        <v>36</v>
      </c>
      <c r="NW40" s="137"/>
      <c r="NX40" s="136">
        <f t="shared" ref="NX40" si="377">NX42+1</f>
        <v>36</v>
      </c>
      <c r="NY40" s="137"/>
      <c r="NZ40" s="136">
        <f t="shared" ref="NZ40" si="378">NZ42+1</f>
        <v>36</v>
      </c>
      <c r="OA40" s="137"/>
      <c r="OB40" s="136">
        <f t="shared" ref="OB40" si="379">OB42+1</f>
        <v>36</v>
      </c>
      <c r="OC40" s="137"/>
      <c r="OD40" s="136">
        <f t="shared" ref="OD40" si="380">OD42+1</f>
        <v>36</v>
      </c>
      <c r="OE40" s="137"/>
      <c r="OF40" s="136">
        <f t="shared" ref="OF40" si="381">OF42+1</f>
        <v>36</v>
      </c>
      <c r="OG40" s="137"/>
      <c r="OH40" s="136">
        <f t="shared" ref="OH40" si="382">OH42+1</f>
        <v>36</v>
      </c>
      <c r="OI40" s="137"/>
      <c r="OJ40" s="136">
        <f t="shared" ref="OJ40" si="383">OJ42+1</f>
        <v>36</v>
      </c>
      <c r="OK40" s="137"/>
      <c r="OL40" s="136">
        <f t="shared" ref="OL40" si="384">OL42+1</f>
        <v>36</v>
      </c>
      <c r="OM40" s="137"/>
      <c r="ON40" s="136">
        <f t="shared" ref="ON40" si="385">ON42+1</f>
        <v>36</v>
      </c>
      <c r="OO40" s="137"/>
    </row>
    <row r="41" spans="4:405" x14ac:dyDescent="0.45">
      <c r="D41" s="2"/>
      <c r="E41" s="2">
        <v>6</v>
      </c>
      <c r="F41" s="14" t="str">
        <f>IF(ISERROR(VLOOKUP("Hybrid HIPS"&amp;"_"&amp;F$4&amp;"_"&amp;$E41,'Turkus Index'!$A:$D,4,FALSE)),"NA",VLOOKUP("Hybrid HIPS"&amp;"_"&amp;F$4&amp;"_"&amp;$E41,'Turkus Index'!$A:$D,4,FALSE))</f>
        <v>NA</v>
      </c>
      <c r="G41" s="14" t="str">
        <f>IF(ISERROR(VLOOKUP("Hybrid HIPS"&amp;"_"&amp;G$4&amp;"_"&amp;$E41,'Turkus Index'!$A:$D,4,FALSE)),"NA",VLOOKUP("Hybrid HIPS"&amp;"_"&amp;G$4&amp;"_"&amp;$E41,'Turkus Index'!$A:$D,4,FALSE))</f>
        <v>NA</v>
      </c>
      <c r="H41" s="14" t="str">
        <f>IF(ISERROR(VLOOKUP("Hybrid HIPS"&amp;"_"&amp;H$4&amp;"_"&amp;$E41,'Turkus Index'!$A:$D,4,FALSE)),"NA",VLOOKUP("Hybrid HIPS"&amp;"_"&amp;H$4&amp;"_"&amp;$E41,'Turkus Index'!$A:$D,4,FALSE))</f>
        <v>NA</v>
      </c>
      <c r="I41" s="14" t="str">
        <f>IF(ISERROR(VLOOKUP("Hybrid HIPS"&amp;"_"&amp;I$4&amp;"_"&amp;$E41,'Turkus Index'!$A:$D,4,FALSE)),"NA",VLOOKUP("Hybrid HIPS"&amp;"_"&amp;I$4&amp;"_"&amp;$E41,'Turkus Index'!$A:$D,4,FALSE))</f>
        <v>NA</v>
      </c>
      <c r="J41" s="14" t="str">
        <f>IF(ISERROR(VLOOKUP("Hybrid HIPS"&amp;"_"&amp;J$4&amp;"_"&amp;$E41,'Turkus Index'!$A:$D,4,FALSE)),"NA",VLOOKUP("Hybrid HIPS"&amp;"_"&amp;J$4&amp;"_"&amp;$E41,'Turkus Index'!$A:$D,4,FALSE))</f>
        <v>NA</v>
      </c>
      <c r="K41" s="14" t="str">
        <f>IF(ISERROR(VLOOKUP("Hybrid HIPS"&amp;"_"&amp;K$4&amp;"_"&amp;$E41,'Turkus Index'!$A:$D,4,FALSE)),"NA",VLOOKUP("Hybrid HIPS"&amp;"_"&amp;K$4&amp;"_"&amp;$E41,'Turkus Index'!$A:$D,4,FALSE))</f>
        <v>NA</v>
      </c>
      <c r="L41" s="14" t="str">
        <f>IF(ISERROR(VLOOKUP("Hybrid HIPS"&amp;"_"&amp;L$4&amp;"_"&amp;$E41,'Turkus Index'!$A:$D,4,FALSE)),"NA",VLOOKUP("Hybrid HIPS"&amp;"_"&amp;L$4&amp;"_"&amp;$E41,'Turkus Index'!$A:$D,4,FALSE))</f>
        <v>NA</v>
      </c>
      <c r="M41" s="14" t="str">
        <f>IF(ISERROR(VLOOKUP("Hybrid HIPS"&amp;"_"&amp;M$4&amp;"_"&amp;$E41,'Turkus Index'!$A:$D,4,FALSE)),"NA",VLOOKUP("Hybrid HIPS"&amp;"_"&amp;M$4&amp;"_"&amp;$E41,'Turkus Index'!$A:$D,4,FALSE))</f>
        <v>NA</v>
      </c>
      <c r="N41" s="14" t="str">
        <f>IF(ISERROR(VLOOKUP("Hybrid HIPS"&amp;"_"&amp;N$4&amp;"_"&amp;$E41,'Turkus Index'!$A:$D,4,FALSE)),"NA",VLOOKUP("Hybrid HIPS"&amp;"_"&amp;N$4&amp;"_"&amp;$E41,'Turkus Index'!$A:$D,4,FALSE))</f>
        <v>NA</v>
      </c>
      <c r="O41" s="14" t="str">
        <f>IF(ISERROR(VLOOKUP("Hybrid HIPS"&amp;"_"&amp;O$4&amp;"_"&amp;$E41,'Turkus Index'!$A:$D,4,FALSE)),"NA",VLOOKUP("Hybrid HIPS"&amp;"_"&amp;O$4&amp;"_"&amp;$E41,'Turkus Index'!$A:$D,4,FALSE))</f>
        <v>NA</v>
      </c>
      <c r="P41" s="14" t="str">
        <f>IF(ISERROR(VLOOKUP("Hybrid HIPS"&amp;"_"&amp;P$4&amp;"_"&amp;$E41,'Turkus Index'!$A:$D,4,FALSE)),"NA",VLOOKUP("Hybrid HIPS"&amp;"_"&amp;P$4&amp;"_"&amp;$E41,'Turkus Index'!$A:$D,4,FALSE))</f>
        <v>NA</v>
      </c>
      <c r="Q41" s="14" t="str">
        <f>IF(ISERROR(VLOOKUP("Hybrid HIPS"&amp;"_"&amp;Q$4&amp;"_"&amp;$E41,'Turkus Index'!$A:$D,4,FALSE)),"NA",VLOOKUP("Hybrid HIPS"&amp;"_"&amp;Q$4&amp;"_"&amp;$E41,'Turkus Index'!$A:$D,4,FALSE))</f>
        <v>NA</v>
      </c>
      <c r="R41" s="14" t="str">
        <f>IF(ISERROR(VLOOKUP("Hybrid HIPS"&amp;"_"&amp;R$4&amp;"_"&amp;$E41,'Turkus Index'!$A:$D,4,FALSE)),"NA",VLOOKUP("Hybrid HIPS"&amp;"_"&amp;R$4&amp;"_"&amp;$E41,'Turkus Index'!$A:$D,4,FALSE))</f>
        <v>NA</v>
      </c>
      <c r="S41" s="14" t="str">
        <f>IF(ISERROR(VLOOKUP("Hybrid HIPS"&amp;"_"&amp;S$4&amp;"_"&amp;$E41,'Turkus Index'!$A:$D,4,FALSE)),"NA",VLOOKUP("Hybrid HIPS"&amp;"_"&amp;S$4&amp;"_"&amp;$E41,'Turkus Index'!$A:$D,4,FALSE))</f>
        <v>NA</v>
      </c>
      <c r="T41" s="14" t="str">
        <f>IF(ISERROR(VLOOKUP("Hybrid HIPS"&amp;"_"&amp;T$4&amp;"_"&amp;$E41,'Turkus Index'!$A:$D,4,FALSE)),"NA",VLOOKUP("Hybrid HIPS"&amp;"_"&amp;T$4&amp;"_"&amp;$E41,'Turkus Index'!$A:$D,4,FALSE))</f>
        <v>NA</v>
      </c>
      <c r="U41" s="14" t="str">
        <f>IF(ISERROR(VLOOKUP("Hybrid HIPS"&amp;"_"&amp;U$4&amp;"_"&amp;$E41,'Turkus Index'!$A:$D,4,FALSE)),"NA",VLOOKUP("Hybrid HIPS"&amp;"_"&amp;U$4&amp;"_"&amp;$E41,'Turkus Index'!$A:$D,4,FALSE))</f>
        <v>NA</v>
      </c>
      <c r="V41" s="14" t="str">
        <f>IF(ISERROR(VLOOKUP("Hybrid HIPS"&amp;"_"&amp;V$4&amp;"_"&amp;$E41,'Turkus Index'!$A:$D,4,FALSE)),"NA",VLOOKUP("Hybrid HIPS"&amp;"_"&amp;V$4&amp;"_"&amp;$E41,'Turkus Index'!$A:$D,4,FALSE))</f>
        <v>NA</v>
      </c>
      <c r="W41" s="14" t="str">
        <f>IF(ISERROR(VLOOKUP("Hybrid HIPS"&amp;"_"&amp;W$4&amp;"_"&amp;$E41,'Turkus Index'!$A:$D,4,FALSE)),"NA",VLOOKUP("Hybrid HIPS"&amp;"_"&amp;W$4&amp;"_"&amp;$E41,'Turkus Index'!$A:$D,4,FALSE))</f>
        <v>NA</v>
      </c>
      <c r="X41" s="14" t="str">
        <f>IF(ISERROR(VLOOKUP("Hybrid HIPS"&amp;"_"&amp;X$4&amp;"_"&amp;$E41,'Turkus Index'!$A:$D,4,FALSE)),"NA",VLOOKUP("Hybrid HIPS"&amp;"_"&amp;X$4&amp;"_"&amp;$E41,'Turkus Index'!$A:$D,4,FALSE))</f>
        <v>NA</v>
      </c>
      <c r="Y41" s="14" t="str">
        <f>IF(ISERROR(VLOOKUP("Hybrid HIPS"&amp;"_"&amp;Y$4&amp;"_"&amp;$E41,'Turkus Index'!$A:$D,4,FALSE)),"NA",VLOOKUP("Hybrid HIPS"&amp;"_"&amp;Y$4&amp;"_"&amp;$E41,'Turkus Index'!$A:$D,4,FALSE))</f>
        <v>NA</v>
      </c>
      <c r="Z41" s="14" t="str">
        <f>IF(ISERROR(VLOOKUP("Hybrid HIPS"&amp;"_"&amp;Z$4&amp;"_"&amp;$E41,'Turkus Index'!$A:$D,4,FALSE)),"NA",VLOOKUP("Hybrid HIPS"&amp;"_"&amp;Z$4&amp;"_"&amp;$E41,'Turkus Index'!$A:$D,4,FALSE))</f>
        <v>NA</v>
      </c>
      <c r="AA41" s="2">
        <v>6</v>
      </c>
      <c r="AB41" s="2"/>
      <c r="AC41"/>
      <c r="AD41"/>
      <c r="AE41"/>
      <c r="AH41">
        <v>49</v>
      </c>
      <c r="AI41" s="69" t="s">
        <v>545</v>
      </c>
      <c r="AJ41" s="69"/>
      <c r="AK41" s="139">
        <v>261</v>
      </c>
      <c r="AL41" s="140"/>
      <c r="AM41" s="139">
        <v>262</v>
      </c>
      <c r="AN41" s="140"/>
      <c r="AO41" s="139">
        <v>263</v>
      </c>
      <c r="AP41" s="140"/>
      <c r="AQ41" s="139">
        <v>264</v>
      </c>
      <c r="AR41" s="140"/>
      <c r="AS41" s="139">
        <v>265</v>
      </c>
      <c r="AT41" s="140"/>
      <c r="AU41" s="139">
        <v>266</v>
      </c>
      <c r="AV41" s="140"/>
      <c r="AW41" s="139">
        <v>267</v>
      </c>
      <c r="AX41" s="140"/>
      <c r="AY41" s="139">
        <v>268</v>
      </c>
      <c r="AZ41" s="140"/>
      <c r="BA41" s="139">
        <v>269</v>
      </c>
      <c r="BB41" s="140"/>
      <c r="BC41" s="139">
        <v>270</v>
      </c>
      <c r="BD41" s="140"/>
      <c r="BE41" s="69" t="s">
        <v>545</v>
      </c>
      <c r="BF41" s="69"/>
      <c r="BG41"/>
      <c r="BH41"/>
      <c r="BI41"/>
      <c r="BJ41"/>
      <c r="BK41"/>
      <c r="BL41"/>
      <c r="BM41"/>
      <c r="BN41"/>
      <c r="BO41"/>
      <c r="BP41"/>
      <c r="BQ41"/>
      <c r="BR41"/>
      <c r="BS41"/>
      <c r="BT41" s="2"/>
      <c r="BU41" s="2">
        <v>6</v>
      </c>
      <c r="BV41" s="14" t="str">
        <f>IF(ISERROR(VLOOKUP("Hybrid HIPS"&amp;"_"&amp;BV$4&amp;"_"&amp;$E41,'Turkus Index'!$A:$D,4,FALSE)),"NA",VLOOKUP("Hybrid HIPS"&amp;"_"&amp;BV$4&amp;"_"&amp;$E41,'Turkus Index'!$A:$D,4,FALSE))</f>
        <v>NA</v>
      </c>
      <c r="BW41" s="14" t="str">
        <f>IF(ISERROR(VLOOKUP("Hybrid HIPS"&amp;"_"&amp;BW$4&amp;"_"&amp;$E41,'Turkus Index'!$A:$D,4,FALSE)),"NA",VLOOKUP("Hybrid HIPS"&amp;"_"&amp;BW$4&amp;"_"&amp;$E41,'Turkus Index'!$A:$D,4,FALSE))</f>
        <v>NA</v>
      </c>
      <c r="BX41" s="14" t="str">
        <f>IF(ISERROR(VLOOKUP("Hybrid HIPS"&amp;"_"&amp;BX$4&amp;"_"&amp;$E41,'Turkus Index'!$A:$D,4,FALSE)),"NA",VLOOKUP("Hybrid HIPS"&amp;"_"&amp;BX$4&amp;"_"&amp;$E41,'Turkus Index'!$A:$D,4,FALSE))</f>
        <v>NA</v>
      </c>
      <c r="BY41" s="14" t="str">
        <f>IF(ISERROR(VLOOKUP("Hybrid HIPS"&amp;"_"&amp;BY$4&amp;"_"&amp;$E41,'Turkus Index'!$A:$D,4,FALSE)),"NA",VLOOKUP("Hybrid HIPS"&amp;"_"&amp;BY$4&amp;"_"&amp;$E41,'Turkus Index'!$A:$D,4,FALSE))</f>
        <v>NA</v>
      </c>
      <c r="BZ41" s="14" t="str">
        <f>IF(ISERROR(VLOOKUP("Hybrid HIPS"&amp;"_"&amp;BZ$4&amp;"_"&amp;$E41,'Turkus Index'!$A:$D,4,FALSE)),"NA",VLOOKUP("Hybrid HIPS"&amp;"_"&amp;BZ$4&amp;"_"&amp;$E41,'Turkus Index'!$A:$D,4,FALSE))</f>
        <v>NA</v>
      </c>
      <c r="CA41" s="14" t="str">
        <f>IF(ISERROR(VLOOKUP("Hybrid HIPS"&amp;"_"&amp;CA$4&amp;"_"&amp;$E41,'Turkus Index'!$A:$D,4,FALSE)),"NA",VLOOKUP("Hybrid HIPS"&amp;"_"&amp;CA$4&amp;"_"&amp;$E41,'Turkus Index'!$A:$D,4,FALSE))</f>
        <v>NA</v>
      </c>
      <c r="CB41" s="14" t="str">
        <f>IF(ISERROR(VLOOKUP("Hybrid HIPS"&amp;"_"&amp;CB$4&amp;"_"&amp;$E41,'Turkus Index'!$A:$D,4,FALSE)),"NA",VLOOKUP("Hybrid HIPS"&amp;"_"&amp;CB$4&amp;"_"&amp;$E41,'Turkus Index'!$A:$D,4,FALSE))</f>
        <v>NA</v>
      </c>
      <c r="CC41" s="14" t="str">
        <f>IF(ISERROR(VLOOKUP("Hybrid HIPS"&amp;"_"&amp;CC$4&amp;"_"&amp;$E41,'Turkus Index'!$A:$D,4,FALSE)),"NA",VLOOKUP("Hybrid HIPS"&amp;"_"&amp;CC$4&amp;"_"&amp;$E41,'Turkus Index'!$A:$D,4,FALSE))</f>
        <v>NA</v>
      </c>
      <c r="CD41" s="14" t="str">
        <f>IF(ISERROR(VLOOKUP("Hybrid HIPS"&amp;"_"&amp;CD$4&amp;"_"&amp;$E41,'Turkus Index'!$A:$D,4,FALSE)),"NA",VLOOKUP("Hybrid HIPS"&amp;"_"&amp;CD$4&amp;"_"&amp;$E41,'Turkus Index'!$A:$D,4,FALSE))</f>
        <v>NA</v>
      </c>
      <c r="CE41" s="14" t="str">
        <f>IF(ISERROR(VLOOKUP("Hybrid HIPS"&amp;"_"&amp;CE$4&amp;"_"&amp;$E41,'Turkus Index'!$A:$D,4,FALSE)),"NA",VLOOKUP("Hybrid HIPS"&amp;"_"&amp;CE$4&amp;"_"&amp;$E41,'Turkus Index'!$A:$D,4,FALSE))</f>
        <v>NA</v>
      </c>
      <c r="CF41" s="14" t="str">
        <f>IF(ISERROR(VLOOKUP("Hybrid HIPS"&amp;"_"&amp;CF$4&amp;"_"&amp;$E41,'Turkus Index'!$A:$D,4,FALSE)),"NA",VLOOKUP("Hybrid HIPS"&amp;"_"&amp;CF$4&amp;"_"&amp;$E41,'Turkus Index'!$A:$D,4,FALSE))</f>
        <v>NA</v>
      </c>
      <c r="CG41" s="14" t="str">
        <f>IF(ISERROR(VLOOKUP("Hybrid HIPS"&amp;"_"&amp;CG$4&amp;"_"&amp;$E41,'Turkus Index'!$A:$D,4,FALSE)),"NA",VLOOKUP("Hybrid HIPS"&amp;"_"&amp;CG$4&amp;"_"&amp;$E41,'Turkus Index'!$A:$D,4,FALSE))</f>
        <v>NA</v>
      </c>
      <c r="CH41" s="14" t="str">
        <f>IF(ISERROR(VLOOKUP("Hybrid HIPS"&amp;"_"&amp;CH$4&amp;"_"&amp;$E41,'Turkus Index'!$A:$D,4,FALSE)),"NA",VLOOKUP("Hybrid HIPS"&amp;"_"&amp;CH$4&amp;"_"&amp;$E41,'Turkus Index'!$A:$D,4,FALSE))</f>
        <v>NA</v>
      </c>
      <c r="CI41" s="14" t="str">
        <f>IF(ISERROR(VLOOKUP("Hybrid HIPS"&amp;"_"&amp;CI$4&amp;"_"&amp;$E41,'Turkus Index'!$A:$D,4,FALSE)),"NA",VLOOKUP("Hybrid HIPS"&amp;"_"&amp;CI$4&amp;"_"&amp;$E41,'Turkus Index'!$A:$D,4,FALSE))</f>
        <v>NA</v>
      </c>
      <c r="CJ41" s="14" t="str">
        <f>IF(ISERROR(VLOOKUP("Hybrid HIPS"&amp;"_"&amp;CJ$4&amp;"_"&amp;$E41,'Turkus Index'!$A:$D,4,FALSE)),"NA",VLOOKUP("Hybrid HIPS"&amp;"_"&amp;CJ$4&amp;"_"&amp;$E41,'Turkus Index'!$A:$D,4,FALSE))</f>
        <v>NA</v>
      </c>
      <c r="CK41" s="14" t="str">
        <f>IF(ISERROR(VLOOKUP("Hybrid HIPS"&amp;"_"&amp;CK$4&amp;"_"&amp;$E41,'Turkus Index'!$A:$D,4,FALSE)),"NA",VLOOKUP("Hybrid HIPS"&amp;"_"&amp;CK$4&amp;"_"&amp;$E41,'Turkus Index'!$A:$D,4,FALSE))</f>
        <v>NA</v>
      </c>
      <c r="CL41" s="14" t="str">
        <f>IF(ISERROR(VLOOKUP("Hybrid HIPS"&amp;"_"&amp;CL$4&amp;"_"&amp;$E41,'Turkus Index'!$A:$D,4,FALSE)),"NA",VLOOKUP("Hybrid HIPS"&amp;"_"&amp;CL$4&amp;"_"&amp;$E41,'Turkus Index'!$A:$D,4,FALSE))</f>
        <v>NA</v>
      </c>
      <c r="CM41" s="14" t="str">
        <f>IF(ISERROR(VLOOKUP("Hybrid HIPS"&amp;"_"&amp;CM$4&amp;"_"&amp;$E41,'Turkus Index'!$A:$D,4,FALSE)),"NA",VLOOKUP("Hybrid HIPS"&amp;"_"&amp;CM$4&amp;"_"&amp;$E41,'Turkus Index'!$A:$D,4,FALSE))</f>
        <v>NA</v>
      </c>
      <c r="CN41" s="14" t="str">
        <f>IF(ISERROR(VLOOKUP("Hybrid HIPS"&amp;"_"&amp;CN$4&amp;"_"&amp;$E41,'Turkus Index'!$A:$D,4,FALSE)),"NA",VLOOKUP("Hybrid HIPS"&amp;"_"&amp;CN$4&amp;"_"&amp;$E41,'Turkus Index'!$A:$D,4,FALSE))</f>
        <v>NA</v>
      </c>
      <c r="CO41" s="14" t="str">
        <f>IF(ISERROR(VLOOKUP("Hybrid HIPS"&amp;"_"&amp;CO$4&amp;"_"&amp;$E41,'Turkus Index'!$A:$D,4,FALSE)),"NA",VLOOKUP("Hybrid HIPS"&amp;"_"&amp;CO$4&amp;"_"&amp;$E41,'Turkus Index'!$A:$D,4,FALSE))</f>
        <v>NA</v>
      </c>
      <c r="CP41" s="14" t="str">
        <f>IF(ISERROR(VLOOKUP("Hybrid HIPS"&amp;"_"&amp;CP$4&amp;"_"&amp;$E41,'Turkus Index'!$A:$D,4,FALSE)),"NA",VLOOKUP("Hybrid HIPS"&amp;"_"&amp;CP$4&amp;"_"&amp;$E41,'Turkus Index'!$A:$D,4,FALSE))</f>
        <v>NA</v>
      </c>
      <c r="CQ41" s="2">
        <v>6</v>
      </c>
      <c r="CR41" s="2"/>
      <c r="CS41"/>
      <c r="CT41"/>
      <c r="CU41"/>
      <c r="CX41">
        <v>49</v>
      </c>
      <c r="CY41" s="69" t="s">
        <v>545</v>
      </c>
      <c r="CZ41" s="69"/>
      <c r="DA41" s="136" t="str">
        <f t="shared" si="30"/>
        <v>2_49</v>
      </c>
      <c r="DB41" s="137"/>
      <c r="DC41" s="136" t="str">
        <f t="shared" si="183"/>
        <v>3_49</v>
      </c>
      <c r="DD41" s="137"/>
      <c r="DE41" s="136" t="str">
        <f t="shared" si="184"/>
        <v>4_49</v>
      </c>
      <c r="DF41" s="137"/>
      <c r="DG41" s="136" t="str">
        <f t="shared" si="185"/>
        <v>5_49</v>
      </c>
      <c r="DH41" s="137"/>
      <c r="DI41" s="136" t="str">
        <f t="shared" si="186"/>
        <v>6_49</v>
      </c>
      <c r="DJ41" s="137"/>
      <c r="DK41" s="136" t="str">
        <f t="shared" si="187"/>
        <v>7_49</v>
      </c>
      <c r="DL41" s="137"/>
      <c r="DM41" s="136" t="str">
        <f t="shared" si="188"/>
        <v>8_49</v>
      </c>
      <c r="DN41" s="137"/>
      <c r="DO41" s="136" t="str">
        <f t="shared" si="189"/>
        <v>9_49</v>
      </c>
      <c r="DP41" s="137"/>
      <c r="DQ41" s="136" t="str">
        <f t="shared" si="190"/>
        <v>10_49</v>
      </c>
      <c r="DR41" s="137"/>
      <c r="DS41" s="136" t="str">
        <f t="shared" si="191"/>
        <v>11_49</v>
      </c>
      <c r="DT41" s="137"/>
      <c r="DY41" s="2"/>
      <c r="DZ41" s="2">
        <v>6</v>
      </c>
      <c r="EA41" s="14" t="str">
        <f>IF(BV41="NA","",VLOOKUP(BV41,'[1]Missouri Vall Determining Order'!$V:$Z,6,FALSE))</f>
        <v/>
      </c>
      <c r="EB41" s="14" t="str">
        <f>IF(BW41="NA","",VLOOKUP(BW41,'[1]Missouri Vall Determining Order'!$V:$Z,6,FALSE))</f>
        <v/>
      </c>
      <c r="EC41" s="14" t="str">
        <f>IF(BX41="NA","",VLOOKUP(BX41,'[1]Missouri Vall Determining Order'!$V:$Z,6,FALSE))</f>
        <v/>
      </c>
      <c r="ED41" s="14" t="str">
        <f>IF(BY41="NA","",VLOOKUP(BY41,'[1]Missouri Vall Determining Order'!$V:$Z,6,FALSE))</f>
        <v/>
      </c>
      <c r="EE41" s="14" t="str">
        <f>IF(BZ41="NA","",VLOOKUP(BZ41,'[1]Missouri Vall Determining Order'!$V:$Z,6,FALSE))</f>
        <v/>
      </c>
      <c r="EF41" s="14" t="str">
        <f>IF(CA41="NA","",VLOOKUP(CA41,'[1]Missouri Vall Determining Order'!$V:$Z,6,FALSE))</f>
        <v/>
      </c>
      <c r="EG41" s="14" t="str">
        <f>IF(CB41="NA","",VLOOKUP(CB41,'[1]Missouri Vall Determining Order'!$V:$Z,6,FALSE))</f>
        <v/>
      </c>
      <c r="EH41" s="14" t="str">
        <f>IF(CC41="NA","",VLOOKUP(CC41,'[1]Missouri Vall Determining Order'!$V:$Z,6,FALSE))</f>
        <v/>
      </c>
      <c r="EI41" s="14" t="str">
        <f>IF(CD41="NA","",VLOOKUP(CD41,'[1]Missouri Vall Determining Order'!$V:$Z,6,FALSE))</f>
        <v/>
      </c>
      <c r="EJ41" s="14" t="str">
        <f>IF(CE41="NA","",VLOOKUP(CE41,'[1]Missouri Vall Determining Order'!$V:$Z,6,FALSE))</f>
        <v/>
      </c>
      <c r="EK41" s="14" t="str">
        <f>IF(CF41="NA","",VLOOKUP(CF41,'[1]Missouri Vall Determining Order'!$V:$Z,6,FALSE))</f>
        <v/>
      </c>
      <c r="EL41" s="14" t="str">
        <f>IF(CG41="NA","",VLOOKUP(CG41,'[1]Missouri Vall Determining Order'!$V:$Z,6,FALSE))</f>
        <v/>
      </c>
      <c r="EM41" s="14" t="str">
        <f>IF(CH41="NA","",VLOOKUP(CH41,'[1]Missouri Vall Determining Order'!$V:$Z,6,FALSE))</f>
        <v/>
      </c>
      <c r="EN41" s="14" t="str">
        <f>IF(CI41="NA","",VLOOKUP(CI41,'[1]Missouri Vall Determining Order'!$V:$Z,6,FALSE))</f>
        <v/>
      </c>
      <c r="EO41" s="14" t="str">
        <f>IF(CJ41="NA","",VLOOKUP(CJ41,'[1]Missouri Vall Determining Order'!$V:$Z,6,FALSE))</f>
        <v/>
      </c>
      <c r="EP41" s="14" t="str">
        <f>IF(CK41="NA","",VLOOKUP(CK41,'[1]Missouri Vall Determining Order'!$V:$Z,6,FALSE))</f>
        <v/>
      </c>
      <c r="EQ41" s="14" t="str">
        <f>IF(CL41="NA","",VLOOKUP(CL41,'[1]Missouri Vall Determining Order'!$V:$Z,6,FALSE))</f>
        <v/>
      </c>
      <c r="ER41" s="14" t="str">
        <f>IF(CM41="NA","",VLOOKUP(CM41,'[1]Missouri Vall Determining Order'!$V:$Z,6,FALSE))</f>
        <v/>
      </c>
      <c r="ES41" s="14" t="str">
        <f>IF(CN41="NA","",VLOOKUP(CN41,'[1]Missouri Vall Determining Order'!$V:$Z,6,FALSE))</f>
        <v/>
      </c>
      <c r="ET41" s="14" t="str">
        <f>IF(CO41="NA","",VLOOKUP(CO41,'[1]Missouri Vall Determining Order'!$V:$Z,6,FALSE))</f>
        <v/>
      </c>
      <c r="EU41" s="14" t="str">
        <f>IF(CP41="NA","",VLOOKUP(CP41,'[1]Missouri Vall Determining Order'!$V:$Z,6,FALSE))</f>
        <v/>
      </c>
      <c r="EV41" s="2">
        <v>6</v>
      </c>
      <c r="EW41" s="2"/>
      <c r="EX41"/>
      <c r="EY41"/>
      <c r="EZ41" s="2"/>
      <c r="FA41" s="2">
        <v>6</v>
      </c>
      <c r="FB41" s="14" t="s">
        <v>629</v>
      </c>
      <c r="FC41" s="14" t="s">
        <v>629</v>
      </c>
      <c r="FD41" s="14" t="s">
        <v>629</v>
      </c>
      <c r="FE41" s="14" t="s">
        <v>629</v>
      </c>
      <c r="FF41" s="14" t="s">
        <v>629</v>
      </c>
      <c r="FG41" s="14" t="s">
        <v>629</v>
      </c>
      <c r="FH41" s="14" t="s">
        <v>629</v>
      </c>
      <c r="FI41" s="14" t="s">
        <v>629</v>
      </c>
      <c r="FJ41" s="14" t="s">
        <v>629</v>
      </c>
      <c r="FK41" s="14" t="s">
        <v>629</v>
      </c>
      <c r="FL41" s="14" t="s">
        <v>629</v>
      </c>
      <c r="FM41" s="14" t="s">
        <v>629</v>
      </c>
      <c r="FN41" s="14" t="s">
        <v>629</v>
      </c>
      <c r="FO41" s="14" t="s">
        <v>629</v>
      </c>
      <c r="FP41" s="14" t="s">
        <v>629</v>
      </c>
      <c r="FQ41" s="14" t="s">
        <v>629</v>
      </c>
      <c r="FR41" s="14" t="s">
        <v>629</v>
      </c>
      <c r="FS41" s="14" t="s">
        <v>629</v>
      </c>
      <c r="FT41" s="14" t="s">
        <v>629</v>
      </c>
      <c r="FU41" s="14" t="s">
        <v>629</v>
      </c>
      <c r="FV41" s="14" t="s">
        <v>629</v>
      </c>
      <c r="FW41" s="2">
        <v>6</v>
      </c>
      <c r="FX41" s="2"/>
      <c r="FY41"/>
      <c r="GB41">
        <v>49</v>
      </c>
      <c r="GC41" s="69" t="s">
        <v>545</v>
      </c>
      <c r="GD41" s="69"/>
      <c r="GE41" s="136">
        <v>22</v>
      </c>
      <c r="GF41" s="137"/>
      <c r="GG41" s="136">
        <f t="shared" si="11"/>
        <v>23</v>
      </c>
      <c r="GH41" s="137"/>
      <c r="GI41" s="136">
        <f t="shared" si="12"/>
        <v>24</v>
      </c>
      <c r="GJ41" s="137"/>
      <c r="GK41" s="136">
        <f t="shared" si="13"/>
        <v>25</v>
      </c>
      <c r="GL41" s="137"/>
      <c r="GM41" s="136">
        <f t="shared" si="14"/>
        <v>26</v>
      </c>
      <c r="GN41" s="137"/>
      <c r="GO41" s="136">
        <f t="shared" si="15"/>
        <v>27</v>
      </c>
      <c r="GP41" s="137"/>
      <c r="GQ41" s="136">
        <f t="shared" si="16"/>
        <v>28</v>
      </c>
      <c r="GR41" s="137"/>
      <c r="GS41" s="136">
        <f t="shared" si="17"/>
        <v>29</v>
      </c>
      <c r="GT41" s="137"/>
      <c r="GU41" s="136">
        <f t="shared" si="18"/>
        <v>30</v>
      </c>
      <c r="GV41" s="137"/>
      <c r="GW41" s="136">
        <f t="shared" si="19"/>
        <v>31</v>
      </c>
      <c r="GX41" s="137"/>
      <c r="HF41">
        <v>49</v>
      </c>
      <c r="HG41" s="69" t="s">
        <v>545</v>
      </c>
      <c r="HH41" s="69"/>
      <c r="HI41" s="136">
        <v>47</v>
      </c>
      <c r="HJ41" s="137"/>
      <c r="HK41" s="136">
        <v>47</v>
      </c>
      <c r="HL41" s="137"/>
      <c r="HM41" s="136">
        <v>47</v>
      </c>
      <c r="HN41" s="137"/>
      <c r="HO41" s="136">
        <v>47</v>
      </c>
      <c r="HP41" s="137"/>
      <c r="HQ41" s="136">
        <v>47</v>
      </c>
      <c r="HR41" s="137"/>
      <c r="HS41" s="136">
        <v>47</v>
      </c>
      <c r="HT41" s="137"/>
      <c r="HU41" s="136">
        <v>47</v>
      </c>
      <c r="HV41" s="137"/>
      <c r="HW41" s="136">
        <v>47</v>
      </c>
      <c r="HX41" s="137"/>
      <c r="HY41" s="136">
        <v>47</v>
      </c>
      <c r="HZ41" s="137"/>
      <c r="IA41" s="136">
        <v>47</v>
      </c>
      <c r="IB41" s="137"/>
      <c r="IC41" t="str">
        <f t="shared" si="31"/>
        <v>Same</v>
      </c>
      <c r="IJ41" s="2"/>
      <c r="IK41" s="2">
        <v>6</v>
      </c>
      <c r="IL41" s="14" t="str">
        <f>IF(ISERROR(VLOOKUP("Hybrid HIPS_"&amp;IL$4&amp;"_"&amp;$IK41,'Turkus Index'!$A:$D,4,FALSE)),"",VLOOKUP("Hybrid HIPS_"&amp;IL$4&amp;"_"&amp;$IK41,'Turkus Index'!$A:$D,4,FALSE))</f>
        <v/>
      </c>
      <c r="IM41" s="14" t="str">
        <f>IF(ISERROR(VLOOKUP("Hybrid HIPS_"&amp;IM$4&amp;"_"&amp;$IK41,'Turkus Index'!$A:$D,4,FALSE)),"",VLOOKUP("Hybrid HIPS_"&amp;IM$4&amp;"_"&amp;$IK41,'Turkus Index'!$A:$D,4,FALSE))</f>
        <v/>
      </c>
      <c r="IN41" s="14" t="str">
        <f>IF(ISERROR(VLOOKUP("Hybrid HIPS_"&amp;IN$4&amp;"_"&amp;$IK41,'Turkus Index'!$A:$D,4,FALSE)),"",VLOOKUP("Hybrid HIPS_"&amp;IN$4&amp;"_"&amp;$IK41,'Turkus Index'!$A:$D,4,FALSE))</f>
        <v/>
      </c>
      <c r="IO41" s="14" t="str">
        <f>IF(ISERROR(VLOOKUP("Hybrid HIPS_"&amp;IO$4&amp;"_"&amp;$IK41,'Turkus Index'!$A:$D,4,FALSE)),"",VLOOKUP("Hybrid HIPS_"&amp;IO$4&amp;"_"&amp;$IK41,'Turkus Index'!$A:$D,4,FALSE))</f>
        <v/>
      </c>
      <c r="IP41" s="14" t="str">
        <f>IF(ISERROR(VLOOKUP("Hybrid HIPS_"&amp;IP$4&amp;"_"&amp;$IK41,'Turkus Index'!$A:$D,4,FALSE)),"",VLOOKUP("Hybrid HIPS_"&amp;IP$4&amp;"_"&amp;$IK41,'Turkus Index'!$A:$D,4,FALSE))</f>
        <v/>
      </c>
      <c r="IQ41" s="14" t="str">
        <f>IF(ISERROR(VLOOKUP("Hybrid HIPS_"&amp;IQ$4&amp;"_"&amp;$IK41,'Turkus Index'!$A:$D,4,FALSE)),"",VLOOKUP("Hybrid HIPS_"&amp;IQ$4&amp;"_"&amp;$IK41,'Turkus Index'!$A:$D,4,FALSE))</f>
        <v/>
      </c>
      <c r="IR41" s="14" t="str">
        <f>IF(ISERROR(VLOOKUP("Hybrid HIPS_"&amp;IR$4&amp;"_"&amp;$IK41,'Turkus Index'!$A:$D,4,FALSE)),"",VLOOKUP("Hybrid HIPS_"&amp;IR$4&amp;"_"&amp;$IK41,'Turkus Index'!$A:$D,4,FALSE))</f>
        <v/>
      </c>
      <c r="IS41" s="14" t="str">
        <f>IF(ISERROR(VLOOKUP("Hybrid HIPS_"&amp;IS$4&amp;"_"&amp;$IK41,'Turkus Index'!$A:$D,4,FALSE)),"",VLOOKUP("Hybrid HIPS_"&amp;IS$4&amp;"_"&amp;$IK41,'Turkus Index'!$A:$D,4,FALSE))</f>
        <v/>
      </c>
      <c r="IT41" s="14" t="str">
        <f>IF(ISERROR(VLOOKUP("Hybrid HIPS_"&amp;IT$4&amp;"_"&amp;$IK41,'Turkus Index'!$A:$D,4,FALSE)),"",VLOOKUP("Hybrid HIPS_"&amp;IT$4&amp;"_"&amp;$IK41,'Turkus Index'!$A:$D,4,FALSE))</f>
        <v/>
      </c>
      <c r="IU41" s="14" t="str">
        <f>IF(ISERROR(VLOOKUP("Hybrid HIPS_"&amp;IU$4&amp;"_"&amp;$IK41,'Turkus Index'!$A:$D,4,FALSE)),"",VLOOKUP("Hybrid HIPS_"&amp;IU$4&amp;"_"&amp;$IK41,'Turkus Index'!$A:$D,4,FALSE))</f>
        <v/>
      </c>
      <c r="IV41" s="14" t="str">
        <f>IF(ISERROR(VLOOKUP("Hybrid HIPS_"&amp;IV$4&amp;"_"&amp;$IK41,'Turkus Index'!$A:$D,4,FALSE)),"",VLOOKUP("Hybrid HIPS_"&amp;IV$4&amp;"_"&amp;$IK41,'Turkus Index'!$A:$D,4,FALSE))</f>
        <v/>
      </c>
      <c r="IW41" s="14" t="str">
        <f>IF(ISERROR(VLOOKUP("Hybrid HIPS_"&amp;IW$4&amp;"_"&amp;$IK41,'Turkus Index'!$A:$D,4,FALSE)),"",VLOOKUP("Hybrid HIPS_"&amp;IW$4&amp;"_"&amp;$IK41,'Turkus Index'!$A:$D,4,FALSE))</f>
        <v/>
      </c>
      <c r="IX41" s="14" t="str">
        <f>IF(ISERROR(VLOOKUP("Hybrid HIPS_"&amp;IX$4&amp;"_"&amp;$IK41,'Turkus Index'!$A:$D,4,FALSE)),"",VLOOKUP("Hybrid HIPS_"&amp;IX$4&amp;"_"&amp;$IK41,'Turkus Index'!$A:$D,4,FALSE))</f>
        <v/>
      </c>
      <c r="IY41" s="14" t="str">
        <f>IF(ISERROR(VLOOKUP("Hybrid HIPS_"&amp;IY$4&amp;"_"&amp;$IK41,'Turkus Index'!$A:$D,4,FALSE)),"",VLOOKUP("Hybrid HIPS_"&amp;IY$4&amp;"_"&amp;$IK41,'Turkus Index'!$A:$D,4,FALSE))</f>
        <v/>
      </c>
      <c r="IZ41" s="14" t="str">
        <f>IF(ISERROR(VLOOKUP("Hybrid HIPS_"&amp;IZ$4&amp;"_"&amp;$IK41,'Turkus Index'!$A:$D,4,FALSE)),"",VLOOKUP("Hybrid HIPS_"&amp;IZ$4&amp;"_"&amp;$IK41,'Turkus Index'!$A:$D,4,FALSE))</f>
        <v/>
      </c>
      <c r="JA41" s="14" t="str">
        <f>IF(ISERROR(VLOOKUP("Hybrid HIPS_"&amp;JA$4&amp;"_"&amp;$IK41,'Turkus Index'!$A:$D,4,FALSE)),"",VLOOKUP("Hybrid HIPS_"&amp;JA$4&amp;"_"&amp;$IK41,'Turkus Index'!$A:$D,4,FALSE))</f>
        <v/>
      </c>
      <c r="JB41" s="14" t="str">
        <f>IF(ISERROR(VLOOKUP("Hybrid HIPS_"&amp;JB$4&amp;"_"&amp;$IK41,'Turkus Index'!$A:$D,4,FALSE)),"",VLOOKUP("Hybrid HIPS_"&amp;JB$4&amp;"_"&amp;$IK41,'Turkus Index'!$A:$D,4,FALSE))</f>
        <v/>
      </c>
      <c r="JC41" s="14" t="str">
        <f>IF(ISERROR(VLOOKUP("Hybrid HIPS_"&amp;JC$4&amp;"_"&amp;$IK41,'Turkus Index'!$A:$D,4,FALSE)),"",VLOOKUP("Hybrid HIPS_"&amp;JC$4&amp;"_"&amp;$IK41,'Turkus Index'!$A:$D,4,FALSE))</f>
        <v/>
      </c>
      <c r="JD41" s="14" t="str">
        <f>IF(ISERROR(VLOOKUP("Hybrid HIPS_"&amp;JD$4&amp;"_"&amp;$IK41,'Turkus Index'!$A:$D,4,FALSE)),"",VLOOKUP("Hybrid HIPS_"&amp;JD$4&amp;"_"&amp;$IK41,'Turkus Index'!$A:$D,4,FALSE))</f>
        <v/>
      </c>
      <c r="JE41" s="14" t="str">
        <f>IF(ISERROR(VLOOKUP("Hybrid HIPS_"&amp;JE$4&amp;"_"&amp;$IK41,'Turkus Index'!$A:$D,4,FALSE)),"",VLOOKUP("Hybrid HIPS_"&amp;JE$4&amp;"_"&amp;$IK41,'Turkus Index'!$A:$D,4,FALSE))</f>
        <v/>
      </c>
      <c r="JF41" s="14" t="str">
        <f>IF(ISERROR(VLOOKUP("Hybrid HIPS_"&amp;JF$4&amp;"_"&amp;$IK41,'Turkus Index'!$A:$D,4,FALSE)),"",VLOOKUP("Hybrid HIPS_"&amp;JF$4&amp;"_"&amp;$IK41,'Turkus Index'!$A:$D,4,FALSE))</f>
        <v/>
      </c>
      <c r="JG41" s="2">
        <v>6</v>
      </c>
      <c r="JH41" s="2"/>
      <c r="JI41"/>
      <c r="JL41">
        <v>49</v>
      </c>
      <c r="JM41" s="69" t="s">
        <v>545</v>
      </c>
      <c r="JN41" s="69"/>
      <c r="JO41" s="136">
        <f>IF(ISERROR(VLOOKUP("Inbred HIPS_"&amp;JO$4&amp;"_"&amp;$JL41,'Turkus Index'!$A:$D,4,FALSE)),"",VLOOKUP("inbred HIPS_"&amp;JO$4&amp;"_"&amp;$JL41,'Turkus Index'!$A:$D,4,FALSE))</f>
        <v>261</v>
      </c>
      <c r="JP41" s="137"/>
      <c r="JQ41" s="136">
        <f>IF(ISERROR(VLOOKUP("Inbred HIPS_"&amp;JQ$4&amp;"_"&amp;$JL41,'Turkus Index'!$A:$D,4,FALSE)),"",VLOOKUP("inbred HIPS_"&amp;JQ$4&amp;"_"&amp;$JL41,'Turkus Index'!$A:$D,4,FALSE))</f>
        <v>262</v>
      </c>
      <c r="JR41" s="137"/>
      <c r="JS41" s="136">
        <f>IF(ISERROR(VLOOKUP("Inbred HIPS_"&amp;JS$4&amp;"_"&amp;$JL41,'Turkus Index'!$A:$D,4,FALSE)),"",VLOOKUP("inbred HIPS_"&amp;JS$4&amp;"_"&amp;$JL41,'Turkus Index'!$A:$D,4,FALSE))</f>
        <v>263</v>
      </c>
      <c r="JT41" s="137"/>
      <c r="JU41" s="136">
        <f>IF(ISERROR(VLOOKUP("Inbred HIPS_"&amp;JU$4&amp;"_"&amp;$JL41,'Turkus Index'!$A:$D,4,FALSE)),"",VLOOKUP("inbred HIPS_"&amp;JU$4&amp;"_"&amp;$JL41,'Turkus Index'!$A:$D,4,FALSE))</f>
        <v>264</v>
      </c>
      <c r="JV41" s="137"/>
      <c r="JW41" s="136">
        <f>IF(ISERROR(VLOOKUP("Inbred HIPS_"&amp;JW$4&amp;"_"&amp;$JL41,'Turkus Index'!$A:$D,4,FALSE)),"",VLOOKUP("inbred HIPS_"&amp;JW$4&amp;"_"&amp;$JL41,'Turkus Index'!$A:$D,4,FALSE))</f>
        <v>265</v>
      </c>
      <c r="JX41" s="137"/>
      <c r="JY41" s="136">
        <f>IF(ISERROR(VLOOKUP("Inbred HIPS_"&amp;JY$4&amp;"_"&amp;$JL41,'Turkus Index'!$A:$D,4,FALSE)),"",VLOOKUP("inbred HIPS_"&amp;JY$4&amp;"_"&amp;$JL41,'Turkus Index'!$A:$D,4,FALSE))</f>
        <v>266</v>
      </c>
      <c r="JZ41" s="137"/>
      <c r="KA41" s="136">
        <f>IF(ISERROR(VLOOKUP("Inbred HIPS_"&amp;KA$4&amp;"_"&amp;$JL41,'Turkus Index'!$A:$D,4,FALSE)),"",VLOOKUP("inbred HIPS_"&amp;KA$4&amp;"_"&amp;$JL41,'Turkus Index'!$A:$D,4,FALSE))</f>
        <v>267</v>
      </c>
      <c r="KB41" s="137"/>
      <c r="KC41" s="136">
        <f>IF(ISERROR(VLOOKUP("Inbred HIPS_"&amp;KC$4&amp;"_"&amp;$JL41,'Turkus Index'!$A:$D,4,FALSE)),"",VLOOKUP("inbred HIPS_"&amp;KC$4&amp;"_"&amp;$JL41,'Turkus Index'!$A:$D,4,FALSE))</f>
        <v>268</v>
      </c>
      <c r="KD41" s="137"/>
      <c r="KE41" s="136">
        <f>IF(ISERROR(VLOOKUP("Inbred HIPS_"&amp;KE$4&amp;"_"&amp;$JL41,'Turkus Index'!$A:$D,4,FALSE)),"",VLOOKUP("inbred HIPS_"&amp;KE$4&amp;"_"&amp;$JL41,'Turkus Index'!$A:$D,4,FALSE))</f>
        <v>269</v>
      </c>
      <c r="KF41" s="137"/>
      <c r="KG41" s="136">
        <f>IF(ISERROR(VLOOKUP("Inbred HIPS_"&amp;KG$4&amp;"_"&amp;$JL41,'Turkus Index'!$A:$D,4,FALSE)),"",VLOOKUP("inbred HIPS_"&amp;KG$4&amp;"_"&amp;$JL41,'Turkus Index'!$A:$D,4,FALSE))</f>
        <v>270</v>
      </c>
      <c r="KH41" s="137"/>
      <c r="KM41" s="2"/>
      <c r="KN41" s="2">
        <v>6</v>
      </c>
      <c r="KO41" s="14" t="str">
        <f>IF(ISERROR(VLOOKUP("Hybrid HIPS_"&amp;KO$4&amp;"_"&amp;$KN41,'[1]Missouri Valley Hybrid HIPS'!$A:$P,15,FALSE)),"",VLOOKUP("Hybrid HIPS_"&amp;KO$4&amp;"_"&amp;$KN41,'[1]Missouri Valley Hybrid HIPS'!$A:$P,15,FALSE))</f>
        <v/>
      </c>
      <c r="KP41" s="14" t="str">
        <f>IF(ISERROR(VLOOKUP("Hybrid HIPS_"&amp;KP$4&amp;"_"&amp;$KN41,'[1]Missouri Valley Hybrid HIPS'!$A:$P,15,FALSE)),"",VLOOKUP("Hybrid HIPS_"&amp;KP$4&amp;"_"&amp;$KN41,'[1]Missouri Valley Hybrid HIPS'!$A:$P,15,FALSE))</f>
        <v/>
      </c>
      <c r="KQ41" s="14" t="str">
        <f>IF(ISERROR(VLOOKUP("Hybrid HIPS_"&amp;KQ$4&amp;"_"&amp;$KN41,'[1]Missouri Valley Hybrid HIPS'!$A:$P,15,FALSE)),"",VLOOKUP("Hybrid HIPS_"&amp;KQ$4&amp;"_"&amp;$KN41,'[1]Missouri Valley Hybrid HIPS'!$A:$P,15,FALSE))</f>
        <v/>
      </c>
      <c r="KR41" s="14" t="str">
        <f>IF(ISERROR(VLOOKUP("Hybrid HIPS_"&amp;KR$4&amp;"_"&amp;$KN41,'[1]Missouri Valley Hybrid HIPS'!$A:$P,15,FALSE)),"",VLOOKUP("Hybrid HIPS_"&amp;KR$4&amp;"_"&amp;$KN41,'[1]Missouri Valley Hybrid HIPS'!$A:$P,15,FALSE))</f>
        <v/>
      </c>
      <c r="KS41" s="14" t="str">
        <f>IF(ISERROR(VLOOKUP("Hybrid HIPS_"&amp;KS$4&amp;"_"&amp;$KN41,'[1]Missouri Valley Hybrid HIPS'!$A:$P,15,FALSE)),"",VLOOKUP("Hybrid HIPS_"&amp;KS$4&amp;"_"&amp;$KN41,'[1]Missouri Valley Hybrid HIPS'!$A:$P,15,FALSE))</f>
        <v/>
      </c>
      <c r="KT41" s="14" t="str">
        <f>IF(ISERROR(VLOOKUP("Hybrid HIPS_"&amp;KT$4&amp;"_"&amp;$KN41,'[1]Missouri Valley Hybrid HIPS'!$A:$P,15,FALSE)),"",VLOOKUP("Hybrid HIPS_"&amp;KT$4&amp;"_"&amp;$KN41,'[1]Missouri Valley Hybrid HIPS'!$A:$P,15,FALSE))</f>
        <v/>
      </c>
      <c r="KU41" s="14" t="str">
        <f>IF(ISERROR(VLOOKUP("Hybrid HIPS_"&amp;KU$4&amp;"_"&amp;$KN41,'[1]Missouri Valley Hybrid HIPS'!$A:$P,15,FALSE)),"",VLOOKUP("Hybrid HIPS_"&amp;KU$4&amp;"_"&amp;$KN41,'[1]Missouri Valley Hybrid HIPS'!$A:$P,15,FALSE))</f>
        <v/>
      </c>
      <c r="KV41" s="14" t="str">
        <f>IF(ISERROR(VLOOKUP("Hybrid HIPS_"&amp;KV$4&amp;"_"&amp;$KN41,'[1]Missouri Valley Hybrid HIPS'!$A:$P,15,FALSE)),"",VLOOKUP("Hybrid HIPS_"&amp;KV$4&amp;"_"&amp;$KN41,'[1]Missouri Valley Hybrid HIPS'!$A:$P,15,FALSE))</f>
        <v/>
      </c>
      <c r="KW41" s="14" t="str">
        <f>IF(ISERROR(VLOOKUP("Hybrid HIPS_"&amp;KW$4&amp;"_"&amp;$KN41,'[1]Missouri Valley Hybrid HIPS'!$A:$P,15,FALSE)),"",VLOOKUP("Hybrid HIPS_"&amp;KW$4&amp;"_"&amp;$KN41,'[1]Missouri Valley Hybrid HIPS'!$A:$P,15,FALSE))</f>
        <v/>
      </c>
      <c r="KX41" s="14" t="str">
        <f>IF(ISERROR(VLOOKUP("Hybrid HIPS_"&amp;KX$4&amp;"_"&amp;$KN41,'[1]Missouri Valley Hybrid HIPS'!$A:$P,15,FALSE)),"",VLOOKUP("Hybrid HIPS_"&amp;KX$4&amp;"_"&amp;$KN41,'[1]Missouri Valley Hybrid HIPS'!$A:$P,15,FALSE))</f>
        <v/>
      </c>
      <c r="KY41" s="14" t="str">
        <f>IF(ISERROR(VLOOKUP("Hybrid HIPS_"&amp;KY$4&amp;"_"&amp;$KN41,'[1]Missouri Valley Hybrid HIPS'!$A:$P,15,FALSE)),"",VLOOKUP("Hybrid HIPS_"&amp;KY$4&amp;"_"&amp;$KN41,'[1]Missouri Valley Hybrid HIPS'!$A:$P,15,FALSE))</f>
        <v/>
      </c>
      <c r="KZ41" s="14" t="str">
        <f>IF(ISERROR(VLOOKUP("Hybrid HIPS_"&amp;KZ$4&amp;"_"&amp;$KN41,'[1]Missouri Valley Hybrid HIPS'!$A:$P,15,FALSE)),"",VLOOKUP("Hybrid HIPS_"&amp;KZ$4&amp;"_"&amp;$KN41,'[1]Missouri Valley Hybrid HIPS'!$A:$P,15,FALSE))</f>
        <v/>
      </c>
      <c r="LA41" s="14" t="str">
        <f>IF(ISERROR(VLOOKUP("Hybrid HIPS_"&amp;LA$4&amp;"_"&amp;$KN41,'[1]Missouri Valley Hybrid HIPS'!$A:$P,15,FALSE)),"",VLOOKUP("Hybrid HIPS_"&amp;LA$4&amp;"_"&amp;$KN41,'[1]Missouri Valley Hybrid HIPS'!$A:$P,15,FALSE))</f>
        <v/>
      </c>
      <c r="LB41" s="14" t="str">
        <f>IF(ISERROR(VLOOKUP("Hybrid HIPS_"&amp;LB$4&amp;"_"&amp;$KN41,'[1]Missouri Valley Hybrid HIPS'!$A:$P,15,FALSE)),"",VLOOKUP("Hybrid HIPS_"&amp;LB$4&amp;"_"&amp;$KN41,'[1]Missouri Valley Hybrid HIPS'!$A:$P,15,FALSE))</f>
        <v/>
      </c>
      <c r="LC41" s="14" t="str">
        <f>IF(ISERROR(VLOOKUP("Hybrid HIPS_"&amp;LC$4&amp;"_"&amp;$KN41,'[1]Missouri Valley Hybrid HIPS'!$A:$P,15,FALSE)),"",VLOOKUP("Hybrid HIPS_"&amp;LC$4&amp;"_"&amp;$KN41,'[1]Missouri Valley Hybrid HIPS'!$A:$P,15,FALSE))</f>
        <v/>
      </c>
      <c r="LD41" s="14" t="str">
        <f>IF(ISERROR(VLOOKUP("Hybrid HIPS_"&amp;LD$4&amp;"_"&amp;$KN41,'[1]Missouri Valley Hybrid HIPS'!$A:$P,15,FALSE)),"",VLOOKUP("Hybrid HIPS_"&amp;LD$4&amp;"_"&amp;$KN41,'[1]Missouri Valley Hybrid HIPS'!$A:$P,15,FALSE))</f>
        <v/>
      </c>
      <c r="LE41" s="14" t="str">
        <f>IF(ISERROR(VLOOKUP("Hybrid HIPS_"&amp;LE$4&amp;"_"&amp;$KN41,'[1]Missouri Valley Hybrid HIPS'!$A:$P,15,FALSE)),"",VLOOKUP("Hybrid HIPS_"&amp;LE$4&amp;"_"&amp;$KN41,'[1]Missouri Valley Hybrid HIPS'!$A:$P,15,FALSE))</f>
        <v/>
      </c>
      <c r="LF41" s="14" t="str">
        <f>IF(ISERROR(VLOOKUP("Hybrid HIPS_"&amp;LF$4&amp;"_"&amp;$KN41,'[1]Missouri Valley Hybrid HIPS'!$A:$P,15,FALSE)),"",VLOOKUP("Hybrid HIPS_"&amp;LF$4&amp;"_"&amp;$KN41,'[1]Missouri Valley Hybrid HIPS'!$A:$P,15,FALSE))</f>
        <v/>
      </c>
      <c r="LG41" s="14" t="str">
        <f>IF(ISERROR(VLOOKUP("Hybrid HIPS_"&amp;LG$4&amp;"_"&amp;$KN41,'[1]Missouri Valley Hybrid HIPS'!$A:$P,15,FALSE)),"",VLOOKUP("Hybrid HIPS_"&amp;LG$4&amp;"_"&amp;$KN41,'[1]Missouri Valley Hybrid HIPS'!$A:$P,15,FALSE))</f>
        <v/>
      </c>
      <c r="LH41" s="14" t="str">
        <f>IF(ISERROR(VLOOKUP("Hybrid HIPS_"&amp;LH$4&amp;"_"&amp;$KN41,'[1]Missouri Valley Hybrid HIPS'!$A:$P,15,FALSE)),"",VLOOKUP("Hybrid HIPS_"&amp;LH$4&amp;"_"&amp;$KN41,'[1]Missouri Valley Hybrid HIPS'!$A:$P,15,FALSE))</f>
        <v/>
      </c>
      <c r="LI41" s="14" t="str">
        <f>IF(ISERROR(VLOOKUP("Hybrid HIPS_"&amp;LI$4&amp;"_"&amp;$KN41,'[1]Missouri Valley Hybrid HIPS'!$A:$P,15,FALSE)),"",VLOOKUP("Hybrid HIPS_"&amp;LI$4&amp;"_"&amp;$KN41,'[1]Missouri Valley Hybrid HIPS'!$A:$P,15,FALSE))</f>
        <v/>
      </c>
      <c r="LJ41" s="2">
        <v>6</v>
      </c>
      <c r="LK41" s="2"/>
      <c r="LL41"/>
      <c r="LO41">
        <v>49</v>
      </c>
      <c r="LP41" s="69"/>
      <c r="LQ41" s="69"/>
      <c r="LR41" s="136">
        <f>IF(ISERROR(VLOOKUP("Inbred HIPS_"&amp;LR$4&amp;"_"&amp;$LO41,'[1]Missouri Valley Inbred HIPS'!$A:$P,15,FALSE)),"",VLOOKUP("Inbred HIPS_"&amp;LR$4&amp;"_"&amp;$LO41,'[1]Missouri Valley Inbred HIPS'!$A:$P,15,FALSE))</f>
        <v>1729416</v>
      </c>
      <c r="LS41" s="137"/>
      <c r="LT41" s="136">
        <f>IF(ISERROR(VLOOKUP("Inbred HIPS_"&amp;LT$4&amp;"_"&amp;$LO41,'[1]Missouri Valley Inbred HIPS'!$A:$P,15,FALSE)),"",VLOOKUP("Inbred HIPS_"&amp;LT$4&amp;"_"&amp;$LO41,'[1]Missouri Valley Inbred HIPS'!$A:$P,15,FALSE))</f>
        <v>1729743</v>
      </c>
      <c r="LU41" s="137"/>
      <c r="LV41" s="136">
        <f>IF(ISERROR(VLOOKUP("Inbred HIPS_"&amp;LV$4&amp;"_"&amp;$LO41,'[1]Missouri Valley Inbred HIPS'!$A:$P,15,FALSE)),"",VLOOKUP("Inbred HIPS_"&amp;LV$4&amp;"_"&amp;$LO41,'[1]Missouri Valley Inbred HIPS'!$A:$P,15,FALSE))</f>
        <v>1729585</v>
      </c>
      <c r="LW41" s="137"/>
      <c r="LX41" s="136">
        <f>IF(ISERROR(VLOOKUP("Inbred HIPS_"&amp;LX$4&amp;"_"&amp;$LO41,'[1]Missouri Valley Inbred HIPS'!$A:$P,15,FALSE)),"",VLOOKUP("Inbred HIPS_"&amp;LX$4&amp;"_"&amp;$LO41,'[1]Missouri Valley Inbred HIPS'!$A:$P,15,FALSE))</f>
        <v>1729490</v>
      </c>
      <c r="LY41" s="137"/>
      <c r="LZ41" s="136">
        <f>IF(ISERROR(VLOOKUP("Inbred HIPS_"&amp;LZ$4&amp;"_"&amp;$LO41,'[1]Missouri Valley Inbred HIPS'!$A:$P,15,FALSE)),"",VLOOKUP("Inbred HIPS_"&amp;LZ$4&amp;"_"&amp;$LO41,'[1]Missouri Valley Inbred HIPS'!$A:$P,15,FALSE))</f>
        <v>1729492</v>
      </c>
      <c r="MA41" s="137"/>
      <c r="MB41" s="136">
        <f>IF(ISERROR(VLOOKUP("Inbred HIPS_"&amp;MB$4&amp;"_"&amp;$LO41,'[1]Missouri Valley Inbred HIPS'!$A:$P,15,FALSE)),"",VLOOKUP("Inbred HIPS_"&amp;MB$4&amp;"_"&amp;$LO41,'[1]Missouri Valley Inbred HIPS'!$A:$P,15,FALSE))</f>
        <v>1729537</v>
      </c>
      <c r="MC41" s="137"/>
      <c r="MD41" s="136">
        <f>IF(ISERROR(VLOOKUP("Inbred HIPS_"&amp;MD$4&amp;"_"&amp;$LO41,'[1]Missouri Valley Inbred HIPS'!$A:$P,15,FALSE)),"",VLOOKUP("Inbred HIPS_"&amp;MD$4&amp;"_"&amp;$LO41,'[1]Missouri Valley Inbred HIPS'!$A:$P,15,FALSE))</f>
        <v>1729423</v>
      </c>
      <c r="ME41" s="137"/>
      <c r="MF41" s="136">
        <f>IF(ISERROR(VLOOKUP("Inbred HIPS_"&amp;MF$4&amp;"_"&amp;$LO41,'[1]Missouri Valley Inbred HIPS'!$A:$P,15,FALSE)),"",VLOOKUP("Inbred HIPS_"&amp;MF$4&amp;"_"&amp;$LO41,'[1]Missouri Valley Inbred HIPS'!$A:$P,15,FALSE))</f>
        <v>1729548</v>
      </c>
      <c r="MG41" s="137"/>
      <c r="MH41" s="136">
        <f>IF(ISERROR(VLOOKUP("Inbred HIPS_"&amp;MH$4&amp;"_"&amp;$LO41,'[1]Missouri Valley Inbred HIPS'!$A:$P,15,FALSE)),"",VLOOKUP("Inbred HIPS_"&amp;MH$4&amp;"_"&amp;$LO41,'[1]Missouri Valley Inbred HIPS'!$A:$P,15,FALSE))</f>
        <v>1729710</v>
      </c>
      <c r="MI41" s="137"/>
      <c r="MJ41" s="136">
        <f>IF(ISERROR(VLOOKUP("Inbred HIPS_"&amp;MJ$4&amp;"_"&amp;$LO41,'[1]Missouri Valley Inbred HIPS'!$A:$P,15,FALSE)),"",VLOOKUP("Inbred HIPS_"&amp;MJ$4&amp;"_"&amp;$LO41,'[1]Missouri Valley Inbred HIPS'!$A:$P,15,FALSE))</f>
        <v>1729586</v>
      </c>
      <c r="MK41" s="137"/>
      <c r="MQ41" s="2"/>
      <c r="MR41" s="2">
        <v>6</v>
      </c>
      <c r="MS41" s="14" t="str">
        <f>IF(ISERROR(VLOOKUP("Hybrid HIPS_"&amp;MS$4&amp;"_"&amp;$KN41,'[1]Missouri Valley Hybrid HIPS'!$A:$P,15,FALSE)),"",VLOOKUP("Hybrid HIPS_"&amp;MS$4&amp;"_"&amp;$KN41,'[1]Missouri Valley Hybrid HIPS'!$A:$P,15,FALSE))</f>
        <v/>
      </c>
      <c r="MT41" s="14" t="str">
        <f>IF(ISERROR(VLOOKUP("Hybrid HIPS_"&amp;MT$4&amp;"_"&amp;$KN41,'[1]Missouri Valley Hybrid HIPS'!$A:$P,15,FALSE)),"",VLOOKUP("Hybrid HIPS_"&amp;MT$4&amp;"_"&amp;$KN41,'[1]Missouri Valley Hybrid HIPS'!$A:$P,15,FALSE))</f>
        <v/>
      </c>
      <c r="MU41" s="14" t="str">
        <f>IF(ISERROR(VLOOKUP("Hybrid HIPS_"&amp;MU$4&amp;"_"&amp;$KN41,'[1]Missouri Valley Hybrid HIPS'!$A:$P,15,FALSE)),"",VLOOKUP("Hybrid HIPS_"&amp;MU$4&amp;"_"&amp;$KN41,'[1]Missouri Valley Hybrid HIPS'!$A:$P,15,FALSE))</f>
        <v/>
      </c>
      <c r="MV41" s="14" t="str">
        <f>IF(ISERROR(VLOOKUP("Hybrid HIPS_"&amp;MV$4&amp;"_"&amp;$KN41,'[1]Missouri Valley Hybrid HIPS'!$A:$P,15,FALSE)),"",VLOOKUP("Hybrid HIPS_"&amp;MV$4&amp;"_"&amp;$KN41,'[1]Missouri Valley Hybrid HIPS'!$A:$P,15,FALSE))</f>
        <v/>
      </c>
      <c r="MW41" s="14" t="str">
        <f>IF(ISERROR(VLOOKUP("Hybrid HIPS_"&amp;MW$4&amp;"_"&amp;$KN41,'[1]Missouri Valley Hybrid HIPS'!$A:$P,15,FALSE)),"",VLOOKUP("Hybrid HIPS_"&amp;MW$4&amp;"_"&amp;$KN41,'[1]Missouri Valley Hybrid HIPS'!$A:$P,15,FALSE))</f>
        <v/>
      </c>
      <c r="MX41" s="14" t="str">
        <f>IF(ISERROR(VLOOKUP("Hybrid HIPS_"&amp;MX$4&amp;"_"&amp;$KN41,'[1]Missouri Valley Hybrid HIPS'!$A:$P,15,FALSE)),"",VLOOKUP("Hybrid HIPS_"&amp;MX$4&amp;"_"&amp;$KN41,'[1]Missouri Valley Hybrid HIPS'!$A:$P,15,FALSE))</f>
        <v/>
      </c>
      <c r="MY41" s="14" t="str">
        <f>IF(ISERROR(VLOOKUP("Hybrid HIPS_"&amp;MY$4&amp;"_"&amp;$KN41,'[1]Missouri Valley Hybrid HIPS'!$A:$P,15,FALSE)),"",VLOOKUP("Hybrid HIPS_"&amp;MY$4&amp;"_"&amp;$KN41,'[1]Missouri Valley Hybrid HIPS'!$A:$P,15,FALSE))</f>
        <v/>
      </c>
      <c r="MZ41" s="14" t="str">
        <f>IF(ISERROR(VLOOKUP("Hybrid HIPS_"&amp;MZ$4&amp;"_"&amp;$KN41,'[1]Missouri Valley Hybrid HIPS'!$A:$P,15,FALSE)),"",VLOOKUP("Hybrid HIPS_"&amp;MZ$4&amp;"_"&amp;$KN41,'[1]Missouri Valley Hybrid HIPS'!$A:$P,15,FALSE))</f>
        <v/>
      </c>
      <c r="NA41" s="14" t="str">
        <f>IF(ISERROR(VLOOKUP("Hybrid HIPS_"&amp;NA$4&amp;"_"&amp;$KN41,'[1]Missouri Valley Hybrid HIPS'!$A:$P,15,FALSE)),"",VLOOKUP("Hybrid HIPS_"&amp;NA$4&amp;"_"&amp;$KN41,'[1]Missouri Valley Hybrid HIPS'!$A:$P,15,FALSE))</f>
        <v/>
      </c>
      <c r="NB41" s="14" t="str">
        <f>IF(ISERROR(VLOOKUP("Hybrid HIPS_"&amp;NB$4&amp;"_"&amp;$KN41,'[1]Missouri Valley Hybrid HIPS'!$A:$P,15,FALSE)),"",VLOOKUP("Hybrid HIPS_"&amp;NB$4&amp;"_"&amp;$KN41,'[1]Missouri Valley Hybrid HIPS'!$A:$P,15,FALSE))</f>
        <v/>
      </c>
      <c r="NC41" s="14" t="str">
        <f>IF(ISERROR(VLOOKUP("Hybrid HIPS_"&amp;NC$4&amp;"_"&amp;$KN41,'[1]Missouri Valley Hybrid HIPS'!$A:$P,15,FALSE)),"",VLOOKUP("Hybrid HIPS_"&amp;NC$4&amp;"_"&amp;$KN41,'[1]Missouri Valley Hybrid HIPS'!$A:$P,15,FALSE))</f>
        <v/>
      </c>
      <c r="ND41" s="14" t="str">
        <f>IF(ISERROR(VLOOKUP("Hybrid HIPS_"&amp;ND$4&amp;"_"&amp;$KN41,'[1]Missouri Valley Hybrid HIPS'!$A:$P,15,FALSE)),"",VLOOKUP("Hybrid HIPS_"&amp;ND$4&amp;"_"&amp;$KN41,'[1]Missouri Valley Hybrid HIPS'!$A:$P,15,FALSE))</f>
        <v/>
      </c>
      <c r="NE41" s="14" t="str">
        <f>IF(ISERROR(VLOOKUP("Hybrid HIPS_"&amp;NE$4&amp;"_"&amp;$KN41,'[1]Missouri Valley Hybrid HIPS'!$A:$P,15,FALSE)),"",VLOOKUP("Hybrid HIPS_"&amp;NE$4&amp;"_"&amp;$KN41,'[1]Missouri Valley Hybrid HIPS'!$A:$P,15,FALSE))</f>
        <v/>
      </c>
      <c r="NF41" s="14" t="str">
        <f>IF(ISERROR(VLOOKUP("Hybrid HIPS_"&amp;NF$4&amp;"_"&amp;$KN41,'[1]Missouri Valley Hybrid HIPS'!$A:$P,15,FALSE)),"",VLOOKUP("Hybrid HIPS_"&amp;NF$4&amp;"_"&amp;$KN41,'[1]Missouri Valley Hybrid HIPS'!$A:$P,15,FALSE))</f>
        <v/>
      </c>
      <c r="NG41" s="14" t="str">
        <f>IF(ISERROR(VLOOKUP("Hybrid HIPS_"&amp;NG$4&amp;"_"&amp;$KN41,'[1]Missouri Valley Hybrid HIPS'!$A:$P,15,FALSE)),"",VLOOKUP("Hybrid HIPS_"&amp;NG$4&amp;"_"&amp;$KN41,'[1]Missouri Valley Hybrid HIPS'!$A:$P,15,FALSE))</f>
        <v/>
      </c>
      <c r="NH41" s="14" t="str">
        <f>IF(ISERROR(VLOOKUP("Hybrid HIPS_"&amp;NH$4&amp;"_"&amp;$KN41,'[1]Missouri Valley Hybrid HIPS'!$A:$P,15,FALSE)),"",VLOOKUP("Hybrid HIPS_"&amp;NH$4&amp;"_"&amp;$KN41,'[1]Missouri Valley Hybrid HIPS'!$A:$P,15,FALSE))</f>
        <v/>
      </c>
      <c r="NI41" s="14" t="str">
        <f>IF(ISERROR(VLOOKUP("Hybrid HIPS_"&amp;NI$4&amp;"_"&amp;$KN41,'[1]Missouri Valley Hybrid HIPS'!$A:$P,15,FALSE)),"",VLOOKUP("Hybrid HIPS_"&amp;NI$4&amp;"_"&amp;$KN41,'[1]Missouri Valley Hybrid HIPS'!$A:$P,15,FALSE))</f>
        <v/>
      </c>
      <c r="NJ41" s="14" t="str">
        <f>IF(ISERROR(VLOOKUP("Hybrid HIPS_"&amp;NJ$4&amp;"_"&amp;$KN41,'[1]Missouri Valley Hybrid HIPS'!$A:$P,15,FALSE)),"",VLOOKUP("Hybrid HIPS_"&amp;NJ$4&amp;"_"&amp;$KN41,'[1]Missouri Valley Hybrid HIPS'!$A:$P,15,FALSE))</f>
        <v/>
      </c>
      <c r="NK41" s="14" t="str">
        <f>IF(ISERROR(VLOOKUP("Hybrid HIPS_"&amp;NK$4&amp;"_"&amp;$KN41,'[1]Missouri Valley Hybrid HIPS'!$A:$P,15,FALSE)),"",VLOOKUP("Hybrid HIPS_"&amp;NK$4&amp;"_"&amp;$KN41,'[1]Missouri Valley Hybrid HIPS'!$A:$P,15,FALSE))</f>
        <v/>
      </c>
      <c r="NL41" s="14" t="str">
        <f>IF(ISERROR(VLOOKUP("Hybrid HIPS_"&amp;NL$4&amp;"_"&amp;$KN41,'[1]Missouri Valley Hybrid HIPS'!$A:$P,15,FALSE)),"",VLOOKUP("Hybrid HIPS_"&amp;NL$4&amp;"_"&amp;$KN41,'[1]Missouri Valley Hybrid HIPS'!$A:$P,15,FALSE))</f>
        <v/>
      </c>
      <c r="NM41" s="14" t="str">
        <f>IF(ISERROR(VLOOKUP("Hybrid HIPS_"&amp;NM$4&amp;"_"&amp;$KN41,'[1]Missouri Valley Hybrid HIPS'!$A:$P,15,FALSE)),"",VLOOKUP("Hybrid HIPS_"&amp;NM$4&amp;"_"&amp;$KN41,'[1]Missouri Valley Hybrid HIPS'!$A:$P,15,FALSE))</f>
        <v/>
      </c>
      <c r="NN41" s="2">
        <v>6</v>
      </c>
      <c r="NO41" s="2"/>
      <c r="NP41"/>
      <c r="NS41">
        <v>49</v>
      </c>
      <c r="NT41" s="69"/>
      <c r="NU41" s="69"/>
      <c r="NV41" s="136">
        <f t="shared" ref="NV41" si="386">NV43+1</f>
        <v>36</v>
      </c>
      <c r="NW41" s="137"/>
      <c r="NX41" s="136">
        <f t="shared" ref="NX41" si="387">NX43+1</f>
        <v>36</v>
      </c>
      <c r="NY41" s="137"/>
      <c r="NZ41" s="136">
        <f t="shared" ref="NZ41" si="388">NZ43+1</f>
        <v>36</v>
      </c>
      <c r="OA41" s="137"/>
      <c r="OB41" s="136">
        <f t="shared" ref="OB41" si="389">OB43+1</f>
        <v>36</v>
      </c>
      <c r="OC41" s="137"/>
      <c r="OD41" s="136">
        <f t="shared" ref="OD41" si="390">OD43+1</f>
        <v>36</v>
      </c>
      <c r="OE41" s="137"/>
      <c r="OF41" s="136">
        <f t="shared" ref="OF41" si="391">OF43+1</f>
        <v>36</v>
      </c>
      <c r="OG41" s="137"/>
      <c r="OH41" s="136">
        <f t="shared" ref="OH41" si="392">OH43+1</f>
        <v>36</v>
      </c>
      <c r="OI41" s="137"/>
      <c r="OJ41" s="136">
        <f t="shared" ref="OJ41" si="393">OJ43+1</f>
        <v>36</v>
      </c>
      <c r="OK41" s="137"/>
      <c r="OL41" s="136">
        <f t="shared" ref="OL41" si="394">OL43+1</f>
        <v>36</v>
      </c>
      <c r="OM41" s="137"/>
      <c r="ON41" s="136">
        <f t="shared" ref="ON41" si="395">ON43+1</f>
        <v>36</v>
      </c>
      <c r="OO41" s="137"/>
    </row>
    <row r="42" spans="4:405" x14ac:dyDescent="0.45">
      <c r="D42" s="2"/>
      <c r="E42" s="2">
        <v>5</v>
      </c>
      <c r="F42" s="14" t="str">
        <f>IF(ISERROR(VLOOKUP("Hybrid HIPS"&amp;"_"&amp;F$4&amp;"_"&amp;$E42,'Turkus Index'!$A:$D,4,FALSE)),"NA",VLOOKUP("Hybrid HIPS"&amp;"_"&amp;F$4&amp;"_"&amp;$E42,'Turkus Index'!$A:$D,4,FALSE))</f>
        <v>NA</v>
      </c>
      <c r="G42" s="14" t="str">
        <f>IF(ISERROR(VLOOKUP("Hybrid HIPS"&amp;"_"&amp;G$4&amp;"_"&amp;$E42,'Turkus Index'!$A:$D,4,FALSE)),"NA",VLOOKUP("Hybrid HIPS"&amp;"_"&amp;G$4&amp;"_"&amp;$E42,'Turkus Index'!$A:$D,4,FALSE))</f>
        <v>NA</v>
      </c>
      <c r="H42" s="14" t="str">
        <f>IF(ISERROR(VLOOKUP("Hybrid HIPS"&amp;"_"&amp;H$4&amp;"_"&amp;$E42,'Turkus Index'!$A:$D,4,FALSE)),"NA",VLOOKUP("Hybrid HIPS"&amp;"_"&amp;H$4&amp;"_"&amp;$E42,'Turkus Index'!$A:$D,4,FALSE))</f>
        <v>NA</v>
      </c>
      <c r="I42" s="14" t="str">
        <f>IF(ISERROR(VLOOKUP("Hybrid HIPS"&amp;"_"&amp;I$4&amp;"_"&amp;$E42,'Turkus Index'!$A:$D,4,FALSE)),"NA",VLOOKUP("Hybrid HIPS"&amp;"_"&amp;I$4&amp;"_"&amp;$E42,'Turkus Index'!$A:$D,4,FALSE))</f>
        <v>NA</v>
      </c>
      <c r="J42" s="14" t="str">
        <f>IF(ISERROR(VLOOKUP("Hybrid HIPS"&amp;"_"&amp;J$4&amp;"_"&amp;$E42,'Turkus Index'!$A:$D,4,FALSE)),"NA",VLOOKUP("Hybrid HIPS"&amp;"_"&amp;J$4&amp;"_"&amp;$E42,'Turkus Index'!$A:$D,4,FALSE))</f>
        <v>NA</v>
      </c>
      <c r="K42" s="14" t="str">
        <f>IF(ISERROR(VLOOKUP("Hybrid HIPS"&amp;"_"&amp;K$4&amp;"_"&amp;$E42,'Turkus Index'!$A:$D,4,FALSE)),"NA",VLOOKUP("Hybrid HIPS"&amp;"_"&amp;K$4&amp;"_"&amp;$E42,'Turkus Index'!$A:$D,4,FALSE))</f>
        <v>NA</v>
      </c>
      <c r="L42" s="14" t="str">
        <f>IF(ISERROR(VLOOKUP("Hybrid HIPS"&amp;"_"&amp;L$4&amp;"_"&amp;$E42,'Turkus Index'!$A:$D,4,FALSE)),"NA",VLOOKUP("Hybrid HIPS"&amp;"_"&amp;L$4&amp;"_"&amp;$E42,'Turkus Index'!$A:$D,4,FALSE))</f>
        <v>NA</v>
      </c>
      <c r="M42" s="14" t="str">
        <f>IF(ISERROR(VLOOKUP("Hybrid HIPS"&amp;"_"&amp;M$4&amp;"_"&amp;$E42,'Turkus Index'!$A:$D,4,FALSE)),"NA",VLOOKUP("Hybrid HIPS"&amp;"_"&amp;M$4&amp;"_"&amp;$E42,'Turkus Index'!$A:$D,4,FALSE))</f>
        <v>NA</v>
      </c>
      <c r="N42" s="14" t="str">
        <f>IF(ISERROR(VLOOKUP("Hybrid HIPS"&amp;"_"&amp;N$4&amp;"_"&amp;$E42,'Turkus Index'!$A:$D,4,FALSE)),"NA",VLOOKUP("Hybrid HIPS"&amp;"_"&amp;N$4&amp;"_"&amp;$E42,'Turkus Index'!$A:$D,4,FALSE))</f>
        <v>NA</v>
      </c>
      <c r="O42" s="14" t="str">
        <f>IF(ISERROR(VLOOKUP("Hybrid HIPS"&amp;"_"&amp;O$4&amp;"_"&amp;$E42,'Turkus Index'!$A:$D,4,FALSE)),"NA",VLOOKUP("Hybrid HIPS"&amp;"_"&amp;O$4&amp;"_"&amp;$E42,'Turkus Index'!$A:$D,4,FALSE))</f>
        <v>NA</v>
      </c>
      <c r="P42" s="14" t="str">
        <f>IF(ISERROR(VLOOKUP("Hybrid HIPS"&amp;"_"&amp;P$4&amp;"_"&amp;$E42,'Turkus Index'!$A:$D,4,FALSE)),"NA",VLOOKUP("Hybrid HIPS"&amp;"_"&amp;P$4&amp;"_"&amp;$E42,'Turkus Index'!$A:$D,4,FALSE))</f>
        <v>NA</v>
      </c>
      <c r="Q42" s="14" t="str">
        <f>IF(ISERROR(VLOOKUP("Hybrid HIPS"&amp;"_"&amp;Q$4&amp;"_"&amp;$E42,'Turkus Index'!$A:$D,4,FALSE)),"NA",VLOOKUP("Hybrid HIPS"&amp;"_"&amp;Q$4&amp;"_"&amp;$E42,'Turkus Index'!$A:$D,4,FALSE))</f>
        <v>NA</v>
      </c>
      <c r="R42" s="14" t="str">
        <f>IF(ISERROR(VLOOKUP("Hybrid HIPS"&amp;"_"&amp;R$4&amp;"_"&amp;$E42,'Turkus Index'!$A:$D,4,FALSE)),"NA",VLOOKUP("Hybrid HIPS"&amp;"_"&amp;R$4&amp;"_"&amp;$E42,'Turkus Index'!$A:$D,4,FALSE))</f>
        <v>NA</v>
      </c>
      <c r="S42" s="14" t="str">
        <f>IF(ISERROR(VLOOKUP("Hybrid HIPS"&amp;"_"&amp;S$4&amp;"_"&amp;$E42,'Turkus Index'!$A:$D,4,FALSE)),"NA",VLOOKUP("Hybrid HIPS"&amp;"_"&amp;S$4&amp;"_"&amp;$E42,'Turkus Index'!$A:$D,4,FALSE))</f>
        <v>NA</v>
      </c>
      <c r="T42" s="14" t="str">
        <f>IF(ISERROR(VLOOKUP("Hybrid HIPS"&amp;"_"&amp;T$4&amp;"_"&amp;$E42,'Turkus Index'!$A:$D,4,FALSE)),"NA",VLOOKUP("Hybrid HIPS"&amp;"_"&amp;T$4&amp;"_"&amp;$E42,'Turkus Index'!$A:$D,4,FALSE))</f>
        <v>NA</v>
      </c>
      <c r="U42" s="14" t="str">
        <f>IF(ISERROR(VLOOKUP("Hybrid HIPS"&amp;"_"&amp;U$4&amp;"_"&amp;$E42,'Turkus Index'!$A:$D,4,FALSE)),"NA",VLOOKUP("Hybrid HIPS"&amp;"_"&amp;U$4&amp;"_"&amp;$E42,'Turkus Index'!$A:$D,4,FALSE))</f>
        <v>NA</v>
      </c>
      <c r="V42" s="14" t="str">
        <f>IF(ISERROR(VLOOKUP("Hybrid HIPS"&amp;"_"&amp;V$4&amp;"_"&amp;$E42,'Turkus Index'!$A:$D,4,FALSE)),"NA",VLOOKUP("Hybrid HIPS"&amp;"_"&amp;V$4&amp;"_"&amp;$E42,'Turkus Index'!$A:$D,4,FALSE))</f>
        <v>NA</v>
      </c>
      <c r="W42" s="14" t="str">
        <f>IF(ISERROR(VLOOKUP("Hybrid HIPS"&amp;"_"&amp;W$4&amp;"_"&amp;$E42,'Turkus Index'!$A:$D,4,FALSE)),"NA",VLOOKUP("Hybrid HIPS"&amp;"_"&amp;W$4&amp;"_"&amp;$E42,'Turkus Index'!$A:$D,4,FALSE))</f>
        <v>NA</v>
      </c>
      <c r="X42" s="14" t="str">
        <f>IF(ISERROR(VLOOKUP("Hybrid HIPS"&amp;"_"&amp;X$4&amp;"_"&amp;$E42,'Turkus Index'!$A:$D,4,FALSE)),"NA",VLOOKUP("Hybrid HIPS"&amp;"_"&amp;X$4&amp;"_"&amp;$E42,'Turkus Index'!$A:$D,4,FALSE))</f>
        <v>NA</v>
      </c>
      <c r="Y42" s="14" t="str">
        <f>IF(ISERROR(VLOOKUP("Hybrid HIPS"&amp;"_"&amp;Y$4&amp;"_"&amp;$E42,'Turkus Index'!$A:$D,4,FALSE)),"NA",VLOOKUP("Hybrid HIPS"&amp;"_"&amp;Y$4&amp;"_"&amp;$E42,'Turkus Index'!$A:$D,4,FALSE))</f>
        <v>NA</v>
      </c>
      <c r="Z42" s="14" t="str">
        <f>IF(ISERROR(VLOOKUP("Hybrid HIPS"&amp;"_"&amp;Z$4&amp;"_"&amp;$E42,'Turkus Index'!$A:$D,4,FALSE)),"NA",VLOOKUP("Hybrid HIPS"&amp;"_"&amp;Z$4&amp;"_"&amp;$E42,'Turkus Index'!$A:$D,4,FALSE))</f>
        <v>NA</v>
      </c>
      <c r="AA42" s="2">
        <v>5</v>
      </c>
      <c r="AB42" s="2"/>
      <c r="AC42"/>
      <c r="AD42"/>
      <c r="AE42"/>
      <c r="AH42">
        <v>48</v>
      </c>
      <c r="AI42" s="69" t="s">
        <v>545</v>
      </c>
      <c r="AJ42" s="69"/>
      <c r="AK42" s="139">
        <v>260</v>
      </c>
      <c r="AL42" s="140"/>
      <c r="AM42" s="139">
        <v>259</v>
      </c>
      <c r="AN42" s="140"/>
      <c r="AO42" s="139">
        <v>258</v>
      </c>
      <c r="AP42" s="140"/>
      <c r="AQ42" s="139">
        <v>257</v>
      </c>
      <c r="AR42" s="140"/>
      <c r="AS42" s="139">
        <v>256</v>
      </c>
      <c r="AT42" s="140"/>
      <c r="AU42" s="139">
        <v>255</v>
      </c>
      <c r="AV42" s="140"/>
      <c r="AW42" s="139">
        <v>254</v>
      </c>
      <c r="AX42" s="140"/>
      <c r="AY42" s="139">
        <v>253</v>
      </c>
      <c r="AZ42" s="140"/>
      <c r="BA42" s="139">
        <v>252</v>
      </c>
      <c r="BB42" s="140"/>
      <c r="BC42" s="139">
        <v>251</v>
      </c>
      <c r="BD42" s="140"/>
      <c r="BE42" s="69" t="s">
        <v>545</v>
      </c>
      <c r="BF42" s="69"/>
      <c r="BG42"/>
      <c r="BH42"/>
      <c r="BI42"/>
      <c r="BJ42"/>
      <c r="BK42"/>
      <c r="BL42"/>
      <c r="BM42"/>
      <c r="BN42"/>
      <c r="BO42"/>
      <c r="BP42"/>
      <c r="BQ42"/>
      <c r="BR42"/>
      <c r="BS42"/>
      <c r="BT42" s="2"/>
      <c r="BU42" s="2">
        <v>5</v>
      </c>
      <c r="BV42" s="14" t="str">
        <f>IF(ISERROR(VLOOKUP("Hybrid HIPS"&amp;"_"&amp;BV$4&amp;"_"&amp;$E42,'Turkus Index'!$A:$D,4,FALSE)),"NA",VLOOKUP("Hybrid HIPS"&amp;"_"&amp;BV$4&amp;"_"&amp;$E42,'Turkus Index'!$A:$D,4,FALSE))</f>
        <v>NA</v>
      </c>
      <c r="BW42" s="14" t="str">
        <f>IF(ISERROR(VLOOKUP("Hybrid HIPS"&amp;"_"&amp;BW$4&amp;"_"&amp;$E42,'Turkus Index'!$A:$D,4,FALSE)),"NA",VLOOKUP("Hybrid HIPS"&amp;"_"&amp;BW$4&amp;"_"&amp;$E42,'Turkus Index'!$A:$D,4,FALSE))</f>
        <v>NA</v>
      </c>
      <c r="BX42" s="14" t="str">
        <f>IF(ISERROR(VLOOKUP("Hybrid HIPS"&amp;"_"&amp;BX$4&amp;"_"&amp;$E42,'Turkus Index'!$A:$D,4,FALSE)),"NA",VLOOKUP("Hybrid HIPS"&amp;"_"&amp;BX$4&amp;"_"&amp;$E42,'Turkus Index'!$A:$D,4,FALSE))</f>
        <v>NA</v>
      </c>
      <c r="BY42" s="14" t="str">
        <f>IF(ISERROR(VLOOKUP("Hybrid HIPS"&amp;"_"&amp;BY$4&amp;"_"&amp;$E42,'Turkus Index'!$A:$D,4,FALSE)),"NA",VLOOKUP("Hybrid HIPS"&amp;"_"&amp;BY$4&amp;"_"&amp;$E42,'Turkus Index'!$A:$D,4,FALSE))</f>
        <v>NA</v>
      </c>
      <c r="BZ42" s="14" t="str">
        <f>IF(ISERROR(VLOOKUP("Hybrid HIPS"&amp;"_"&amp;BZ$4&amp;"_"&amp;$E42,'Turkus Index'!$A:$D,4,FALSE)),"NA",VLOOKUP("Hybrid HIPS"&amp;"_"&amp;BZ$4&amp;"_"&amp;$E42,'Turkus Index'!$A:$D,4,FALSE))</f>
        <v>NA</v>
      </c>
      <c r="CA42" s="14" t="str">
        <f>IF(ISERROR(VLOOKUP("Hybrid HIPS"&amp;"_"&amp;CA$4&amp;"_"&amp;$E42,'Turkus Index'!$A:$D,4,FALSE)),"NA",VLOOKUP("Hybrid HIPS"&amp;"_"&amp;CA$4&amp;"_"&amp;$E42,'Turkus Index'!$A:$D,4,FALSE))</f>
        <v>NA</v>
      </c>
      <c r="CB42" s="14" t="str">
        <f>IF(ISERROR(VLOOKUP("Hybrid HIPS"&amp;"_"&amp;CB$4&amp;"_"&amp;$E42,'Turkus Index'!$A:$D,4,FALSE)),"NA",VLOOKUP("Hybrid HIPS"&amp;"_"&amp;CB$4&amp;"_"&amp;$E42,'Turkus Index'!$A:$D,4,FALSE))</f>
        <v>NA</v>
      </c>
      <c r="CC42" s="14" t="str">
        <f>IF(ISERROR(VLOOKUP("Hybrid HIPS"&amp;"_"&amp;CC$4&amp;"_"&amp;$E42,'Turkus Index'!$A:$D,4,FALSE)),"NA",VLOOKUP("Hybrid HIPS"&amp;"_"&amp;CC$4&amp;"_"&amp;$E42,'Turkus Index'!$A:$D,4,FALSE))</f>
        <v>NA</v>
      </c>
      <c r="CD42" s="14" t="str">
        <f>IF(ISERROR(VLOOKUP("Hybrid HIPS"&amp;"_"&amp;CD$4&amp;"_"&amp;$E42,'Turkus Index'!$A:$D,4,FALSE)),"NA",VLOOKUP("Hybrid HIPS"&amp;"_"&amp;CD$4&amp;"_"&amp;$E42,'Turkus Index'!$A:$D,4,FALSE))</f>
        <v>NA</v>
      </c>
      <c r="CE42" s="14" t="str">
        <f>IF(ISERROR(VLOOKUP("Hybrid HIPS"&amp;"_"&amp;CE$4&amp;"_"&amp;$E42,'Turkus Index'!$A:$D,4,FALSE)),"NA",VLOOKUP("Hybrid HIPS"&amp;"_"&amp;CE$4&amp;"_"&amp;$E42,'Turkus Index'!$A:$D,4,FALSE))</f>
        <v>NA</v>
      </c>
      <c r="CF42" s="14" t="str">
        <f>IF(ISERROR(VLOOKUP("Hybrid HIPS"&amp;"_"&amp;CF$4&amp;"_"&amp;$E42,'Turkus Index'!$A:$D,4,FALSE)),"NA",VLOOKUP("Hybrid HIPS"&amp;"_"&amp;CF$4&amp;"_"&amp;$E42,'Turkus Index'!$A:$D,4,FALSE))</f>
        <v>NA</v>
      </c>
      <c r="CG42" s="14" t="str">
        <f>IF(ISERROR(VLOOKUP("Hybrid HIPS"&amp;"_"&amp;CG$4&amp;"_"&amp;$E42,'Turkus Index'!$A:$D,4,FALSE)),"NA",VLOOKUP("Hybrid HIPS"&amp;"_"&amp;CG$4&amp;"_"&amp;$E42,'Turkus Index'!$A:$D,4,FALSE))</f>
        <v>NA</v>
      </c>
      <c r="CH42" s="14" t="str">
        <f>IF(ISERROR(VLOOKUP("Hybrid HIPS"&amp;"_"&amp;CH$4&amp;"_"&amp;$E42,'Turkus Index'!$A:$D,4,FALSE)),"NA",VLOOKUP("Hybrid HIPS"&amp;"_"&amp;CH$4&amp;"_"&amp;$E42,'Turkus Index'!$A:$D,4,FALSE))</f>
        <v>NA</v>
      </c>
      <c r="CI42" s="14" t="str">
        <f>IF(ISERROR(VLOOKUP("Hybrid HIPS"&amp;"_"&amp;CI$4&amp;"_"&amp;$E42,'Turkus Index'!$A:$D,4,FALSE)),"NA",VLOOKUP("Hybrid HIPS"&amp;"_"&amp;CI$4&amp;"_"&amp;$E42,'Turkus Index'!$A:$D,4,FALSE))</f>
        <v>NA</v>
      </c>
      <c r="CJ42" s="14" t="str">
        <f>IF(ISERROR(VLOOKUP("Hybrid HIPS"&amp;"_"&amp;CJ$4&amp;"_"&amp;$E42,'Turkus Index'!$A:$D,4,FALSE)),"NA",VLOOKUP("Hybrid HIPS"&amp;"_"&amp;CJ$4&amp;"_"&amp;$E42,'Turkus Index'!$A:$D,4,FALSE))</f>
        <v>NA</v>
      </c>
      <c r="CK42" s="14" t="str">
        <f>IF(ISERROR(VLOOKUP("Hybrid HIPS"&amp;"_"&amp;CK$4&amp;"_"&amp;$E42,'Turkus Index'!$A:$D,4,FALSE)),"NA",VLOOKUP("Hybrid HIPS"&amp;"_"&amp;CK$4&amp;"_"&amp;$E42,'Turkus Index'!$A:$D,4,FALSE))</f>
        <v>NA</v>
      </c>
      <c r="CL42" s="14" t="str">
        <f>IF(ISERROR(VLOOKUP("Hybrid HIPS"&amp;"_"&amp;CL$4&amp;"_"&amp;$E42,'Turkus Index'!$A:$D,4,FALSE)),"NA",VLOOKUP("Hybrid HIPS"&amp;"_"&amp;CL$4&amp;"_"&amp;$E42,'Turkus Index'!$A:$D,4,FALSE))</f>
        <v>NA</v>
      </c>
      <c r="CM42" s="14" t="str">
        <f>IF(ISERROR(VLOOKUP("Hybrid HIPS"&amp;"_"&amp;CM$4&amp;"_"&amp;$E42,'Turkus Index'!$A:$D,4,FALSE)),"NA",VLOOKUP("Hybrid HIPS"&amp;"_"&amp;CM$4&amp;"_"&amp;$E42,'Turkus Index'!$A:$D,4,FALSE))</f>
        <v>NA</v>
      </c>
      <c r="CN42" s="14" t="str">
        <f>IF(ISERROR(VLOOKUP("Hybrid HIPS"&amp;"_"&amp;CN$4&amp;"_"&amp;$E42,'Turkus Index'!$A:$D,4,FALSE)),"NA",VLOOKUP("Hybrid HIPS"&amp;"_"&amp;CN$4&amp;"_"&amp;$E42,'Turkus Index'!$A:$D,4,FALSE))</f>
        <v>NA</v>
      </c>
      <c r="CO42" s="14" t="str">
        <f>IF(ISERROR(VLOOKUP("Hybrid HIPS"&amp;"_"&amp;CO$4&amp;"_"&amp;$E42,'Turkus Index'!$A:$D,4,FALSE)),"NA",VLOOKUP("Hybrid HIPS"&amp;"_"&amp;CO$4&amp;"_"&amp;$E42,'Turkus Index'!$A:$D,4,FALSE))</f>
        <v>NA</v>
      </c>
      <c r="CP42" s="14" t="str">
        <f>IF(ISERROR(VLOOKUP("Hybrid HIPS"&amp;"_"&amp;CP$4&amp;"_"&amp;$E42,'Turkus Index'!$A:$D,4,FALSE)),"NA",VLOOKUP("Hybrid HIPS"&amp;"_"&amp;CP$4&amp;"_"&amp;$E42,'Turkus Index'!$A:$D,4,FALSE))</f>
        <v>NA</v>
      </c>
      <c r="CQ42" s="2">
        <v>5</v>
      </c>
      <c r="CR42" s="2"/>
      <c r="CS42"/>
      <c r="CT42"/>
      <c r="CU42"/>
      <c r="CX42">
        <v>48</v>
      </c>
      <c r="CY42" s="69" t="s">
        <v>545</v>
      </c>
      <c r="CZ42" s="69"/>
      <c r="DA42" s="136" t="str">
        <f t="shared" si="30"/>
        <v>2_48</v>
      </c>
      <c r="DB42" s="137"/>
      <c r="DC42" s="136" t="str">
        <f t="shared" si="183"/>
        <v>3_48</v>
      </c>
      <c r="DD42" s="137"/>
      <c r="DE42" s="136" t="str">
        <f t="shared" si="184"/>
        <v>4_48</v>
      </c>
      <c r="DF42" s="137"/>
      <c r="DG42" s="136" t="str">
        <f t="shared" si="185"/>
        <v>5_48</v>
      </c>
      <c r="DH42" s="137"/>
      <c r="DI42" s="136" t="str">
        <f t="shared" si="186"/>
        <v>6_48</v>
      </c>
      <c r="DJ42" s="137"/>
      <c r="DK42" s="136" t="str">
        <f t="shared" si="187"/>
        <v>7_48</v>
      </c>
      <c r="DL42" s="137"/>
      <c r="DM42" s="136" t="str">
        <f t="shared" si="188"/>
        <v>8_48</v>
      </c>
      <c r="DN42" s="137"/>
      <c r="DO42" s="136" t="str">
        <f t="shared" si="189"/>
        <v>9_48</v>
      </c>
      <c r="DP42" s="137"/>
      <c r="DQ42" s="136" t="str">
        <f t="shared" si="190"/>
        <v>10_48</v>
      </c>
      <c r="DR42" s="137"/>
      <c r="DS42" s="136" t="str">
        <f t="shared" si="191"/>
        <v>11_48</v>
      </c>
      <c r="DT42" s="137"/>
      <c r="DY42" s="2"/>
      <c r="DZ42" s="2">
        <v>5</v>
      </c>
      <c r="EA42" s="14" t="str">
        <f>IF(BV42="NA","",VLOOKUP(BV42,'[1]Missouri Vall Determining Order'!$V:$Z,6,FALSE))</f>
        <v/>
      </c>
      <c r="EB42" s="14" t="str">
        <f>IF(BW42="NA","",VLOOKUP(BW42,'[1]Missouri Vall Determining Order'!$V:$Z,6,FALSE))</f>
        <v/>
      </c>
      <c r="EC42" s="14" t="str">
        <f>IF(BX42="NA","",VLOOKUP(BX42,'[1]Missouri Vall Determining Order'!$V:$Z,6,FALSE))</f>
        <v/>
      </c>
      <c r="ED42" s="14" t="str">
        <f>IF(BY42="NA","",VLOOKUP(BY42,'[1]Missouri Vall Determining Order'!$V:$Z,6,FALSE))</f>
        <v/>
      </c>
      <c r="EE42" s="14" t="str">
        <f>IF(BZ42="NA","",VLOOKUP(BZ42,'[1]Missouri Vall Determining Order'!$V:$Z,6,FALSE))</f>
        <v/>
      </c>
      <c r="EF42" s="14" t="str">
        <f>IF(CA42="NA","",VLOOKUP(CA42,'[1]Missouri Vall Determining Order'!$V:$Z,6,FALSE))</f>
        <v/>
      </c>
      <c r="EG42" s="14" t="str">
        <f>IF(CB42="NA","",VLOOKUP(CB42,'[1]Missouri Vall Determining Order'!$V:$Z,6,FALSE))</f>
        <v/>
      </c>
      <c r="EH42" s="14" t="str">
        <f>IF(CC42="NA","",VLOOKUP(CC42,'[1]Missouri Vall Determining Order'!$V:$Z,6,FALSE))</f>
        <v/>
      </c>
      <c r="EI42" s="14" t="str">
        <f>IF(CD42="NA","",VLOOKUP(CD42,'[1]Missouri Vall Determining Order'!$V:$Z,6,FALSE))</f>
        <v/>
      </c>
      <c r="EJ42" s="14" t="str">
        <f>IF(CE42="NA","",VLOOKUP(CE42,'[1]Missouri Vall Determining Order'!$V:$Z,6,FALSE))</f>
        <v/>
      </c>
      <c r="EK42" s="14" t="str">
        <f>IF(CF42="NA","",VLOOKUP(CF42,'[1]Missouri Vall Determining Order'!$V:$Z,6,FALSE))</f>
        <v/>
      </c>
      <c r="EL42" s="14" t="str">
        <f>IF(CG42="NA","",VLOOKUP(CG42,'[1]Missouri Vall Determining Order'!$V:$Z,6,FALSE))</f>
        <v/>
      </c>
      <c r="EM42" s="14" t="str">
        <f>IF(CH42="NA","",VLOOKUP(CH42,'[1]Missouri Vall Determining Order'!$V:$Z,6,FALSE))</f>
        <v/>
      </c>
      <c r="EN42" s="14" t="str">
        <f>IF(CI42="NA","",VLOOKUP(CI42,'[1]Missouri Vall Determining Order'!$V:$Z,6,FALSE))</f>
        <v/>
      </c>
      <c r="EO42" s="14" t="str">
        <f>IF(CJ42="NA","",VLOOKUP(CJ42,'[1]Missouri Vall Determining Order'!$V:$Z,6,FALSE))</f>
        <v/>
      </c>
      <c r="EP42" s="14" t="str">
        <f>IF(CK42="NA","",VLOOKUP(CK42,'[1]Missouri Vall Determining Order'!$V:$Z,6,FALSE))</f>
        <v/>
      </c>
      <c r="EQ42" s="14" t="str">
        <f>IF(CL42="NA","",VLOOKUP(CL42,'[1]Missouri Vall Determining Order'!$V:$Z,6,FALSE))</f>
        <v/>
      </c>
      <c r="ER42" s="14" t="str">
        <f>IF(CM42="NA","",VLOOKUP(CM42,'[1]Missouri Vall Determining Order'!$V:$Z,6,FALSE))</f>
        <v/>
      </c>
      <c r="ES42" s="14" t="str">
        <f>IF(CN42="NA","",VLOOKUP(CN42,'[1]Missouri Vall Determining Order'!$V:$Z,6,FALSE))</f>
        <v/>
      </c>
      <c r="ET42" s="14" t="str">
        <f>IF(CO42="NA","",VLOOKUP(CO42,'[1]Missouri Vall Determining Order'!$V:$Z,6,FALSE))</f>
        <v/>
      </c>
      <c r="EU42" s="14" t="str">
        <f>IF(CP42="NA","",VLOOKUP(CP42,'[1]Missouri Vall Determining Order'!$V:$Z,6,FALSE))</f>
        <v/>
      </c>
      <c r="EV42" s="2">
        <v>5</v>
      </c>
      <c r="EW42" s="2"/>
      <c r="EX42"/>
      <c r="EY42"/>
      <c r="EZ42" s="2"/>
      <c r="FA42" s="2">
        <v>5</v>
      </c>
      <c r="FB42" s="14" t="s">
        <v>629</v>
      </c>
      <c r="FC42" s="14" t="s">
        <v>629</v>
      </c>
      <c r="FD42" s="14" t="s">
        <v>629</v>
      </c>
      <c r="FE42" s="14" t="s">
        <v>629</v>
      </c>
      <c r="FF42" s="14" t="s">
        <v>629</v>
      </c>
      <c r="FG42" s="14" t="s">
        <v>629</v>
      </c>
      <c r="FH42" s="14" t="s">
        <v>629</v>
      </c>
      <c r="FI42" s="14" t="s">
        <v>629</v>
      </c>
      <c r="FJ42" s="14" t="s">
        <v>629</v>
      </c>
      <c r="FK42" s="14" t="s">
        <v>629</v>
      </c>
      <c r="FL42" s="14" t="s">
        <v>629</v>
      </c>
      <c r="FM42" s="14" t="s">
        <v>629</v>
      </c>
      <c r="FN42" s="14" t="s">
        <v>629</v>
      </c>
      <c r="FO42" s="14" t="s">
        <v>629</v>
      </c>
      <c r="FP42" s="14" t="s">
        <v>629</v>
      </c>
      <c r="FQ42" s="14" t="s">
        <v>629</v>
      </c>
      <c r="FR42" s="14" t="s">
        <v>629</v>
      </c>
      <c r="FS42" s="14" t="s">
        <v>629</v>
      </c>
      <c r="FT42" s="14" t="s">
        <v>629</v>
      </c>
      <c r="FU42" s="14" t="s">
        <v>629</v>
      </c>
      <c r="FV42" s="14" t="s">
        <v>629</v>
      </c>
      <c r="FW42" s="2">
        <v>5</v>
      </c>
      <c r="FX42" s="2"/>
      <c r="FY42"/>
      <c r="GB42">
        <v>48</v>
      </c>
      <c r="GC42" s="69" t="s">
        <v>545</v>
      </c>
      <c r="GD42" s="69"/>
      <c r="GE42" s="136">
        <v>22</v>
      </c>
      <c r="GF42" s="137"/>
      <c r="GG42" s="136">
        <f t="shared" si="11"/>
        <v>23</v>
      </c>
      <c r="GH42" s="137"/>
      <c r="GI42" s="136">
        <f t="shared" si="12"/>
        <v>24</v>
      </c>
      <c r="GJ42" s="137"/>
      <c r="GK42" s="136">
        <f t="shared" si="13"/>
        <v>25</v>
      </c>
      <c r="GL42" s="137"/>
      <c r="GM42" s="136">
        <f t="shared" si="14"/>
        <v>26</v>
      </c>
      <c r="GN42" s="137"/>
      <c r="GO42" s="136">
        <f t="shared" si="15"/>
        <v>27</v>
      </c>
      <c r="GP42" s="137"/>
      <c r="GQ42" s="136">
        <f t="shared" si="16"/>
        <v>28</v>
      </c>
      <c r="GR42" s="137"/>
      <c r="GS42" s="136">
        <f t="shared" si="17"/>
        <v>29</v>
      </c>
      <c r="GT42" s="137"/>
      <c r="GU42" s="136">
        <f t="shared" si="18"/>
        <v>30</v>
      </c>
      <c r="GV42" s="137"/>
      <c r="GW42" s="136">
        <f t="shared" si="19"/>
        <v>31</v>
      </c>
      <c r="GX42" s="137"/>
      <c r="HF42">
        <v>48</v>
      </c>
      <c r="HG42" s="69" t="s">
        <v>545</v>
      </c>
      <c r="HH42" s="69"/>
      <c r="HI42" s="136">
        <v>46</v>
      </c>
      <c r="HJ42" s="137"/>
      <c r="HK42" s="136">
        <v>46</v>
      </c>
      <c r="HL42" s="137"/>
      <c r="HM42" s="136">
        <v>46</v>
      </c>
      <c r="HN42" s="137"/>
      <c r="HO42" s="136">
        <v>46</v>
      </c>
      <c r="HP42" s="137"/>
      <c r="HQ42" s="136">
        <v>46</v>
      </c>
      <c r="HR42" s="137"/>
      <c r="HS42" s="136">
        <v>46</v>
      </c>
      <c r="HT42" s="137"/>
      <c r="HU42" s="136">
        <v>46</v>
      </c>
      <c r="HV42" s="137"/>
      <c r="HW42" s="136">
        <v>46</v>
      </c>
      <c r="HX42" s="137"/>
      <c r="HY42" s="136">
        <v>46</v>
      </c>
      <c r="HZ42" s="137"/>
      <c r="IA42" s="136">
        <v>46</v>
      </c>
      <c r="IB42" s="137"/>
      <c r="IC42" t="str">
        <f t="shared" si="31"/>
        <v>Same</v>
      </c>
      <c r="IJ42" s="2"/>
      <c r="IK42" s="2">
        <v>5</v>
      </c>
      <c r="IL42" s="14" t="str">
        <f>IF(ISERROR(VLOOKUP("Hybrid HIPS_"&amp;IL$4&amp;"_"&amp;$IK42,'Turkus Index'!$A:$D,4,FALSE)),"",VLOOKUP("Hybrid HIPS_"&amp;IL$4&amp;"_"&amp;$IK42,'Turkus Index'!$A:$D,4,FALSE))</f>
        <v/>
      </c>
      <c r="IM42" s="14" t="str">
        <f>IF(ISERROR(VLOOKUP("Hybrid HIPS_"&amp;IM$4&amp;"_"&amp;$IK42,'Turkus Index'!$A:$D,4,FALSE)),"",VLOOKUP("Hybrid HIPS_"&amp;IM$4&amp;"_"&amp;$IK42,'Turkus Index'!$A:$D,4,FALSE))</f>
        <v/>
      </c>
      <c r="IN42" s="14" t="str">
        <f>IF(ISERROR(VLOOKUP("Hybrid HIPS_"&amp;IN$4&amp;"_"&amp;$IK42,'Turkus Index'!$A:$D,4,FALSE)),"",VLOOKUP("Hybrid HIPS_"&amp;IN$4&amp;"_"&amp;$IK42,'Turkus Index'!$A:$D,4,FALSE))</f>
        <v/>
      </c>
      <c r="IO42" s="14" t="str">
        <f>IF(ISERROR(VLOOKUP("Hybrid HIPS_"&amp;IO$4&amp;"_"&amp;$IK42,'Turkus Index'!$A:$D,4,FALSE)),"",VLOOKUP("Hybrid HIPS_"&amp;IO$4&amp;"_"&amp;$IK42,'Turkus Index'!$A:$D,4,FALSE))</f>
        <v/>
      </c>
      <c r="IP42" s="14" t="str">
        <f>IF(ISERROR(VLOOKUP("Hybrid HIPS_"&amp;IP$4&amp;"_"&amp;$IK42,'Turkus Index'!$A:$D,4,FALSE)),"",VLOOKUP("Hybrid HIPS_"&amp;IP$4&amp;"_"&amp;$IK42,'Turkus Index'!$A:$D,4,FALSE))</f>
        <v/>
      </c>
      <c r="IQ42" s="14" t="str">
        <f>IF(ISERROR(VLOOKUP("Hybrid HIPS_"&amp;IQ$4&amp;"_"&amp;$IK42,'Turkus Index'!$A:$D,4,FALSE)),"",VLOOKUP("Hybrid HIPS_"&amp;IQ$4&amp;"_"&amp;$IK42,'Turkus Index'!$A:$D,4,FALSE))</f>
        <v/>
      </c>
      <c r="IR42" s="14" t="str">
        <f>IF(ISERROR(VLOOKUP("Hybrid HIPS_"&amp;IR$4&amp;"_"&amp;$IK42,'Turkus Index'!$A:$D,4,FALSE)),"",VLOOKUP("Hybrid HIPS_"&amp;IR$4&amp;"_"&amp;$IK42,'Turkus Index'!$A:$D,4,FALSE))</f>
        <v/>
      </c>
      <c r="IS42" s="14" t="str">
        <f>IF(ISERROR(VLOOKUP("Hybrid HIPS_"&amp;IS$4&amp;"_"&amp;$IK42,'Turkus Index'!$A:$D,4,FALSE)),"",VLOOKUP("Hybrid HIPS_"&amp;IS$4&amp;"_"&amp;$IK42,'Turkus Index'!$A:$D,4,FALSE))</f>
        <v/>
      </c>
      <c r="IT42" s="14" t="str">
        <f>IF(ISERROR(VLOOKUP("Hybrid HIPS_"&amp;IT$4&amp;"_"&amp;$IK42,'Turkus Index'!$A:$D,4,FALSE)),"",VLOOKUP("Hybrid HIPS_"&amp;IT$4&amp;"_"&amp;$IK42,'Turkus Index'!$A:$D,4,FALSE))</f>
        <v/>
      </c>
      <c r="IU42" s="14" t="str">
        <f>IF(ISERROR(VLOOKUP("Hybrid HIPS_"&amp;IU$4&amp;"_"&amp;$IK42,'Turkus Index'!$A:$D,4,FALSE)),"",VLOOKUP("Hybrid HIPS_"&amp;IU$4&amp;"_"&amp;$IK42,'Turkus Index'!$A:$D,4,FALSE))</f>
        <v/>
      </c>
      <c r="IV42" s="14" t="str">
        <f>IF(ISERROR(VLOOKUP("Hybrid HIPS_"&amp;IV$4&amp;"_"&amp;$IK42,'Turkus Index'!$A:$D,4,FALSE)),"",VLOOKUP("Hybrid HIPS_"&amp;IV$4&amp;"_"&amp;$IK42,'Turkus Index'!$A:$D,4,FALSE))</f>
        <v/>
      </c>
      <c r="IW42" s="14" t="str">
        <f>IF(ISERROR(VLOOKUP("Hybrid HIPS_"&amp;IW$4&amp;"_"&amp;$IK42,'Turkus Index'!$A:$D,4,FALSE)),"",VLOOKUP("Hybrid HIPS_"&amp;IW$4&amp;"_"&amp;$IK42,'Turkus Index'!$A:$D,4,FALSE))</f>
        <v/>
      </c>
      <c r="IX42" s="14" t="str">
        <f>IF(ISERROR(VLOOKUP("Hybrid HIPS_"&amp;IX$4&amp;"_"&amp;$IK42,'Turkus Index'!$A:$D,4,FALSE)),"",VLOOKUP("Hybrid HIPS_"&amp;IX$4&amp;"_"&amp;$IK42,'Turkus Index'!$A:$D,4,FALSE))</f>
        <v/>
      </c>
      <c r="IY42" s="14" t="str">
        <f>IF(ISERROR(VLOOKUP("Hybrid HIPS_"&amp;IY$4&amp;"_"&amp;$IK42,'Turkus Index'!$A:$D,4,FALSE)),"",VLOOKUP("Hybrid HIPS_"&amp;IY$4&amp;"_"&amp;$IK42,'Turkus Index'!$A:$D,4,FALSE))</f>
        <v/>
      </c>
      <c r="IZ42" s="14" t="str">
        <f>IF(ISERROR(VLOOKUP("Hybrid HIPS_"&amp;IZ$4&amp;"_"&amp;$IK42,'Turkus Index'!$A:$D,4,FALSE)),"",VLOOKUP("Hybrid HIPS_"&amp;IZ$4&amp;"_"&amp;$IK42,'Turkus Index'!$A:$D,4,FALSE))</f>
        <v/>
      </c>
      <c r="JA42" s="14" t="str">
        <f>IF(ISERROR(VLOOKUP("Hybrid HIPS_"&amp;JA$4&amp;"_"&amp;$IK42,'Turkus Index'!$A:$D,4,FALSE)),"",VLOOKUP("Hybrid HIPS_"&amp;JA$4&amp;"_"&amp;$IK42,'Turkus Index'!$A:$D,4,FALSE))</f>
        <v/>
      </c>
      <c r="JB42" s="14" t="str">
        <f>IF(ISERROR(VLOOKUP("Hybrid HIPS_"&amp;JB$4&amp;"_"&amp;$IK42,'Turkus Index'!$A:$D,4,FALSE)),"",VLOOKUP("Hybrid HIPS_"&amp;JB$4&amp;"_"&amp;$IK42,'Turkus Index'!$A:$D,4,FALSE))</f>
        <v/>
      </c>
      <c r="JC42" s="14" t="str">
        <f>IF(ISERROR(VLOOKUP("Hybrid HIPS_"&amp;JC$4&amp;"_"&amp;$IK42,'Turkus Index'!$A:$D,4,FALSE)),"",VLOOKUP("Hybrid HIPS_"&amp;JC$4&amp;"_"&amp;$IK42,'Turkus Index'!$A:$D,4,FALSE))</f>
        <v/>
      </c>
      <c r="JD42" s="14" t="str">
        <f>IF(ISERROR(VLOOKUP("Hybrid HIPS_"&amp;JD$4&amp;"_"&amp;$IK42,'Turkus Index'!$A:$D,4,FALSE)),"",VLOOKUP("Hybrid HIPS_"&amp;JD$4&amp;"_"&amp;$IK42,'Turkus Index'!$A:$D,4,FALSE))</f>
        <v/>
      </c>
      <c r="JE42" s="14" t="str">
        <f>IF(ISERROR(VLOOKUP("Hybrid HIPS_"&amp;JE$4&amp;"_"&amp;$IK42,'Turkus Index'!$A:$D,4,FALSE)),"",VLOOKUP("Hybrid HIPS_"&amp;JE$4&amp;"_"&amp;$IK42,'Turkus Index'!$A:$D,4,FALSE))</f>
        <v/>
      </c>
      <c r="JF42" s="14" t="str">
        <f>IF(ISERROR(VLOOKUP("Hybrid HIPS_"&amp;JF$4&amp;"_"&amp;$IK42,'Turkus Index'!$A:$D,4,FALSE)),"",VLOOKUP("Hybrid HIPS_"&amp;JF$4&amp;"_"&amp;$IK42,'Turkus Index'!$A:$D,4,FALSE))</f>
        <v/>
      </c>
      <c r="JG42" s="2">
        <v>5</v>
      </c>
      <c r="JH42" s="2"/>
      <c r="JI42"/>
      <c r="JL42">
        <v>48</v>
      </c>
      <c r="JM42" s="69" t="s">
        <v>545</v>
      </c>
      <c r="JN42" s="69"/>
      <c r="JO42" s="136">
        <f>IF(ISERROR(VLOOKUP("Inbred HIPS_"&amp;JO$4&amp;"_"&amp;$JL42,'Turkus Index'!$A:$D,4,FALSE)),"",VLOOKUP("inbred HIPS_"&amp;JO$4&amp;"_"&amp;$JL42,'Turkus Index'!$A:$D,4,FALSE))</f>
        <v>260</v>
      </c>
      <c r="JP42" s="137"/>
      <c r="JQ42" s="136">
        <f>IF(ISERROR(VLOOKUP("Inbred HIPS_"&amp;JQ$4&amp;"_"&amp;$JL42,'Turkus Index'!$A:$D,4,FALSE)),"",VLOOKUP("inbred HIPS_"&amp;JQ$4&amp;"_"&amp;$JL42,'Turkus Index'!$A:$D,4,FALSE))</f>
        <v>259</v>
      </c>
      <c r="JR42" s="137"/>
      <c r="JS42" s="136">
        <f>IF(ISERROR(VLOOKUP("Inbred HIPS_"&amp;JS$4&amp;"_"&amp;$JL42,'Turkus Index'!$A:$D,4,FALSE)),"",VLOOKUP("inbred HIPS_"&amp;JS$4&amp;"_"&amp;$JL42,'Turkus Index'!$A:$D,4,FALSE))</f>
        <v>258</v>
      </c>
      <c r="JT42" s="137"/>
      <c r="JU42" s="136">
        <f>IF(ISERROR(VLOOKUP("Inbred HIPS_"&amp;JU$4&amp;"_"&amp;$JL42,'Turkus Index'!$A:$D,4,FALSE)),"",VLOOKUP("inbred HIPS_"&amp;JU$4&amp;"_"&amp;$JL42,'Turkus Index'!$A:$D,4,FALSE))</f>
        <v>257</v>
      </c>
      <c r="JV42" s="137"/>
      <c r="JW42" s="136">
        <f>IF(ISERROR(VLOOKUP("Inbred HIPS_"&amp;JW$4&amp;"_"&amp;$JL42,'Turkus Index'!$A:$D,4,FALSE)),"",VLOOKUP("inbred HIPS_"&amp;JW$4&amp;"_"&amp;$JL42,'Turkus Index'!$A:$D,4,FALSE))</f>
        <v>256</v>
      </c>
      <c r="JX42" s="137"/>
      <c r="JY42" s="136">
        <f>IF(ISERROR(VLOOKUP("Inbred HIPS_"&amp;JY$4&amp;"_"&amp;$JL42,'Turkus Index'!$A:$D,4,FALSE)),"",VLOOKUP("inbred HIPS_"&amp;JY$4&amp;"_"&amp;$JL42,'Turkus Index'!$A:$D,4,FALSE))</f>
        <v>255</v>
      </c>
      <c r="JZ42" s="137"/>
      <c r="KA42" s="136">
        <f>IF(ISERROR(VLOOKUP("Inbred HIPS_"&amp;KA$4&amp;"_"&amp;$JL42,'Turkus Index'!$A:$D,4,FALSE)),"",VLOOKUP("inbred HIPS_"&amp;KA$4&amp;"_"&amp;$JL42,'Turkus Index'!$A:$D,4,FALSE))</f>
        <v>254</v>
      </c>
      <c r="KB42" s="137"/>
      <c r="KC42" s="136">
        <f>IF(ISERROR(VLOOKUP("Inbred HIPS_"&amp;KC$4&amp;"_"&amp;$JL42,'Turkus Index'!$A:$D,4,FALSE)),"",VLOOKUP("inbred HIPS_"&amp;KC$4&amp;"_"&amp;$JL42,'Turkus Index'!$A:$D,4,FALSE))</f>
        <v>253</v>
      </c>
      <c r="KD42" s="137"/>
      <c r="KE42" s="136">
        <f>IF(ISERROR(VLOOKUP("Inbred HIPS_"&amp;KE$4&amp;"_"&amp;$JL42,'Turkus Index'!$A:$D,4,FALSE)),"",VLOOKUP("inbred HIPS_"&amp;KE$4&amp;"_"&amp;$JL42,'Turkus Index'!$A:$D,4,FALSE))</f>
        <v>252</v>
      </c>
      <c r="KF42" s="137"/>
      <c r="KG42" s="136">
        <f>IF(ISERROR(VLOOKUP("Inbred HIPS_"&amp;KG$4&amp;"_"&amp;$JL42,'Turkus Index'!$A:$D,4,FALSE)),"",VLOOKUP("inbred HIPS_"&amp;KG$4&amp;"_"&amp;$JL42,'Turkus Index'!$A:$D,4,FALSE))</f>
        <v>251</v>
      </c>
      <c r="KH42" s="137"/>
      <c r="KM42" s="2"/>
      <c r="KN42" s="2">
        <v>5</v>
      </c>
      <c r="KO42" s="14" t="str">
        <f>IF(ISERROR(VLOOKUP("Hybrid HIPS_"&amp;KO$4&amp;"_"&amp;$KN42,'[1]Missouri Valley Hybrid HIPS'!$A:$P,15,FALSE)),"",VLOOKUP("Hybrid HIPS_"&amp;KO$4&amp;"_"&amp;$KN42,'[1]Missouri Valley Hybrid HIPS'!$A:$P,15,FALSE))</f>
        <v/>
      </c>
      <c r="KP42" s="14" t="str">
        <f>IF(ISERROR(VLOOKUP("Hybrid HIPS_"&amp;KP$4&amp;"_"&amp;$KN42,'[1]Missouri Valley Hybrid HIPS'!$A:$P,15,FALSE)),"",VLOOKUP("Hybrid HIPS_"&amp;KP$4&amp;"_"&amp;$KN42,'[1]Missouri Valley Hybrid HIPS'!$A:$P,15,FALSE))</f>
        <v/>
      </c>
      <c r="KQ42" s="14" t="str">
        <f>IF(ISERROR(VLOOKUP("Hybrid HIPS_"&amp;KQ$4&amp;"_"&amp;$KN42,'[1]Missouri Valley Hybrid HIPS'!$A:$P,15,FALSE)),"",VLOOKUP("Hybrid HIPS_"&amp;KQ$4&amp;"_"&amp;$KN42,'[1]Missouri Valley Hybrid HIPS'!$A:$P,15,FALSE))</f>
        <v/>
      </c>
      <c r="KR42" s="14" t="str">
        <f>IF(ISERROR(VLOOKUP("Hybrid HIPS_"&amp;KR$4&amp;"_"&amp;$KN42,'[1]Missouri Valley Hybrid HIPS'!$A:$P,15,FALSE)),"",VLOOKUP("Hybrid HIPS_"&amp;KR$4&amp;"_"&amp;$KN42,'[1]Missouri Valley Hybrid HIPS'!$A:$P,15,FALSE))</f>
        <v/>
      </c>
      <c r="KS42" s="14" t="str">
        <f>IF(ISERROR(VLOOKUP("Hybrid HIPS_"&amp;KS$4&amp;"_"&amp;$KN42,'[1]Missouri Valley Hybrid HIPS'!$A:$P,15,FALSE)),"",VLOOKUP("Hybrid HIPS_"&amp;KS$4&amp;"_"&amp;$KN42,'[1]Missouri Valley Hybrid HIPS'!$A:$P,15,FALSE))</f>
        <v/>
      </c>
      <c r="KT42" s="14" t="str">
        <f>IF(ISERROR(VLOOKUP("Hybrid HIPS_"&amp;KT$4&amp;"_"&amp;$KN42,'[1]Missouri Valley Hybrid HIPS'!$A:$P,15,FALSE)),"",VLOOKUP("Hybrid HIPS_"&amp;KT$4&amp;"_"&amp;$KN42,'[1]Missouri Valley Hybrid HIPS'!$A:$P,15,FALSE))</f>
        <v/>
      </c>
      <c r="KU42" s="14" t="str">
        <f>IF(ISERROR(VLOOKUP("Hybrid HIPS_"&amp;KU$4&amp;"_"&amp;$KN42,'[1]Missouri Valley Hybrid HIPS'!$A:$P,15,FALSE)),"",VLOOKUP("Hybrid HIPS_"&amp;KU$4&amp;"_"&amp;$KN42,'[1]Missouri Valley Hybrid HIPS'!$A:$P,15,FALSE))</f>
        <v/>
      </c>
      <c r="KV42" s="14" t="str">
        <f>IF(ISERROR(VLOOKUP("Hybrid HIPS_"&amp;KV$4&amp;"_"&amp;$KN42,'[1]Missouri Valley Hybrid HIPS'!$A:$P,15,FALSE)),"",VLOOKUP("Hybrid HIPS_"&amp;KV$4&amp;"_"&amp;$KN42,'[1]Missouri Valley Hybrid HIPS'!$A:$P,15,FALSE))</f>
        <v/>
      </c>
      <c r="KW42" s="14" t="str">
        <f>IF(ISERROR(VLOOKUP("Hybrid HIPS_"&amp;KW$4&amp;"_"&amp;$KN42,'[1]Missouri Valley Hybrid HIPS'!$A:$P,15,FALSE)),"",VLOOKUP("Hybrid HIPS_"&amp;KW$4&amp;"_"&amp;$KN42,'[1]Missouri Valley Hybrid HIPS'!$A:$P,15,FALSE))</f>
        <v/>
      </c>
      <c r="KX42" s="14" t="str">
        <f>IF(ISERROR(VLOOKUP("Hybrid HIPS_"&amp;KX$4&amp;"_"&amp;$KN42,'[1]Missouri Valley Hybrid HIPS'!$A:$P,15,FALSE)),"",VLOOKUP("Hybrid HIPS_"&amp;KX$4&amp;"_"&amp;$KN42,'[1]Missouri Valley Hybrid HIPS'!$A:$P,15,FALSE))</f>
        <v/>
      </c>
      <c r="KY42" s="14" t="str">
        <f>IF(ISERROR(VLOOKUP("Hybrid HIPS_"&amp;KY$4&amp;"_"&amp;$KN42,'[1]Missouri Valley Hybrid HIPS'!$A:$P,15,FALSE)),"",VLOOKUP("Hybrid HIPS_"&amp;KY$4&amp;"_"&amp;$KN42,'[1]Missouri Valley Hybrid HIPS'!$A:$P,15,FALSE))</f>
        <v/>
      </c>
      <c r="KZ42" s="14" t="str">
        <f>IF(ISERROR(VLOOKUP("Hybrid HIPS_"&amp;KZ$4&amp;"_"&amp;$KN42,'[1]Missouri Valley Hybrid HIPS'!$A:$P,15,FALSE)),"",VLOOKUP("Hybrid HIPS_"&amp;KZ$4&amp;"_"&amp;$KN42,'[1]Missouri Valley Hybrid HIPS'!$A:$P,15,FALSE))</f>
        <v/>
      </c>
      <c r="LA42" s="14" t="str">
        <f>IF(ISERROR(VLOOKUP("Hybrid HIPS_"&amp;LA$4&amp;"_"&amp;$KN42,'[1]Missouri Valley Hybrid HIPS'!$A:$P,15,FALSE)),"",VLOOKUP("Hybrid HIPS_"&amp;LA$4&amp;"_"&amp;$KN42,'[1]Missouri Valley Hybrid HIPS'!$A:$P,15,FALSE))</f>
        <v/>
      </c>
      <c r="LB42" s="14" t="str">
        <f>IF(ISERROR(VLOOKUP("Hybrid HIPS_"&amp;LB$4&amp;"_"&amp;$KN42,'[1]Missouri Valley Hybrid HIPS'!$A:$P,15,FALSE)),"",VLOOKUP("Hybrid HIPS_"&amp;LB$4&amp;"_"&amp;$KN42,'[1]Missouri Valley Hybrid HIPS'!$A:$P,15,FALSE))</f>
        <v/>
      </c>
      <c r="LC42" s="14" t="str">
        <f>IF(ISERROR(VLOOKUP("Hybrid HIPS_"&amp;LC$4&amp;"_"&amp;$KN42,'[1]Missouri Valley Hybrid HIPS'!$A:$P,15,FALSE)),"",VLOOKUP("Hybrid HIPS_"&amp;LC$4&amp;"_"&amp;$KN42,'[1]Missouri Valley Hybrid HIPS'!$A:$P,15,FALSE))</f>
        <v/>
      </c>
      <c r="LD42" s="14" t="str">
        <f>IF(ISERROR(VLOOKUP("Hybrid HIPS_"&amp;LD$4&amp;"_"&amp;$KN42,'[1]Missouri Valley Hybrid HIPS'!$A:$P,15,FALSE)),"",VLOOKUP("Hybrid HIPS_"&amp;LD$4&amp;"_"&amp;$KN42,'[1]Missouri Valley Hybrid HIPS'!$A:$P,15,FALSE))</f>
        <v/>
      </c>
      <c r="LE42" s="14" t="str">
        <f>IF(ISERROR(VLOOKUP("Hybrid HIPS_"&amp;LE$4&amp;"_"&amp;$KN42,'[1]Missouri Valley Hybrid HIPS'!$A:$P,15,FALSE)),"",VLOOKUP("Hybrid HIPS_"&amp;LE$4&amp;"_"&amp;$KN42,'[1]Missouri Valley Hybrid HIPS'!$A:$P,15,FALSE))</f>
        <v/>
      </c>
      <c r="LF42" s="14" t="str">
        <f>IF(ISERROR(VLOOKUP("Hybrid HIPS_"&amp;LF$4&amp;"_"&amp;$KN42,'[1]Missouri Valley Hybrid HIPS'!$A:$P,15,FALSE)),"",VLOOKUP("Hybrid HIPS_"&amp;LF$4&amp;"_"&amp;$KN42,'[1]Missouri Valley Hybrid HIPS'!$A:$P,15,FALSE))</f>
        <v/>
      </c>
      <c r="LG42" s="14" t="str">
        <f>IF(ISERROR(VLOOKUP("Hybrid HIPS_"&amp;LG$4&amp;"_"&amp;$KN42,'[1]Missouri Valley Hybrid HIPS'!$A:$P,15,FALSE)),"",VLOOKUP("Hybrid HIPS_"&amp;LG$4&amp;"_"&amp;$KN42,'[1]Missouri Valley Hybrid HIPS'!$A:$P,15,FALSE))</f>
        <v/>
      </c>
      <c r="LH42" s="14" t="str">
        <f>IF(ISERROR(VLOOKUP("Hybrid HIPS_"&amp;LH$4&amp;"_"&amp;$KN42,'[1]Missouri Valley Hybrid HIPS'!$A:$P,15,FALSE)),"",VLOOKUP("Hybrid HIPS_"&amp;LH$4&amp;"_"&amp;$KN42,'[1]Missouri Valley Hybrid HIPS'!$A:$P,15,FALSE))</f>
        <v/>
      </c>
      <c r="LI42" s="14" t="str">
        <f>IF(ISERROR(VLOOKUP("Hybrid HIPS_"&amp;LI$4&amp;"_"&amp;$KN42,'[1]Missouri Valley Hybrid HIPS'!$A:$P,15,FALSE)),"",VLOOKUP("Hybrid HIPS_"&amp;LI$4&amp;"_"&amp;$KN42,'[1]Missouri Valley Hybrid HIPS'!$A:$P,15,FALSE))</f>
        <v/>
      </c>
      <c r="LJ42" s="2">
        <v>5</v>
      </c>
      <c r="LK42" s="2"/>
      <c r="LL42"/>
      <c r="LO42">
        <v>48</v>
      </c>
      <c r="LP42" s="69"/>
      <c r="LQ42" s="69"/>
      <c r="LR42" s="136">
        <f>IF(ISERROR(VLOOKUP("Inbred HIPS_"&amp;LR$4&amp;"_"&amp;$LO42,'[1]Missouri Valley Inbred HIPS'!$A:$P,15,FALSE)),"",VLOOKUP("Inbred HIPS_"&amp;LR$4&amp;"_"&amp;$LO42,'[1]Missouri Valley Inbred HIPS'!$A:$P,15,FALSE))</f>
        <v>1729625</v>
      </c>
      <c r="LS42" s="137"/>
      <c r="LT42" s="136">
        <f>IF(ISERROR(VLOOKUP("Inbred HIPS_"&amp;LT$4&amp;"_"&amp;$LO42,'[1]Missouri Valley Inbred HIPS'!$A:$P,15,FALSE)),"",VLOOKUP("Inbred HIPS_"&amp;LT$4&amp;"_"&amp;$LO42,'[1]Missouri Valley Inbred HIPS'!$A:$P,15,FALSE))</f>
        <v>1729711</v>
      </c>
      <c r="LU42" s="137"/>
      <c r="LV42" s="136">
        <f>IF(ISERROR(VLOOKUP("Inbred HIPS_"&amp;LV$4&amp;"_"&amp;$LO42,'[1]Missouri Valley Inbred HIPS'!$A:$P,15,FALSE)),"",VLOOKUP("Inbred HIPS_"&amp;LV$4&amp;"_"&amp;$LO42,'[1]Missouri Valley Inbred HIPS'!$A:$P,15,FALSE))</f>
        <v>1729796</v>
      </c>
      <c r="LW42" s="137"/>
      <c r="LX42" s="136">
        <f>IF(ISERROR(VLOOKUP("Inbred HIPS_"&amp;LX$4&amp;"_"&amp;$LO42,'[1]Missouri Valley Inbred HIPS'!$A:$P,15,FALSE)),"",VLOOKUP("Inbred HIPS_"&amp;LX$4&amp;"_"&amp;$LO42,'[1]Missouri Valley Inbred HIPS'!$A:$P,15,FALSE))</f>
        <v>1729799</v>
      </c>
      <c r="LY42" s="137"/>
      <c r="LZ42" s="136">
        <f>IF(ISERROR(VLOOKUP("Inbred HIPS_"&amp;LZ$4&amp;"_"&amp;$LO42,'[1]Missouri Valley Inbred HIPS'!$A:$P,15,FALSE)),"",VLOOKUP("Inbred HIPS_"&amp;LZ$4&amp;"_"&amp;$LO42,'[1]Missouri Valley Inbred HIPS'!$A:$P,15,FALSE))</f>
        <v>1729700</v>
      </c>
      <c r="MA42" s="137"/>
      <c r="MB42" s="136">
        <f>IF(ISERROR(VLOOKUP("Inbred HIPS_"&amp;MB$4&amp;"_"&amp;$LO42,'[1]Missouri Valley Inbred HIPS'!$A:$P,15,FALSE)),"",VLOOKUP("Inbred HIPS_"&amp;MB$4&amp;"_"&amp;$LO42,'[1]Missouri Valley Inbred HIPS'!$A:$P,15,FALSE))</f>
        <v>1729749</v>
      </c>
      <c r="MC42" s="137"/>
      <c r="MD42" s="136">
        <f>IF(ISERROR(VLOOKUP("Inbred HIPS_"&amp;MD$4&amp;"_"&amp;$LO42,'[1]Missouri Valley Inbred HIPS'!$A:$P,15,FALSE)),"",VLOOKUP("Inbred HIPS_"&amp;MD$4&amp;"_"&amp;$LO42,'[1]Missouri Valley Inbred HIPS'!$A:$P,15,FALSE))</f>
        <v>1729721</v>
      </c>
      <c r="ME42" s="137"/>
      <c r="MF42" s="136">
        <f>IF(ISERROR(VLOOKUP("Inbred HIPS_"&amp;MF$4&amp;"_"&amp;$LO42,'[1]Missouri Valley Inbred HIPS'!$A:$P,15,FALSE)),"",VLOOKUP("Inbred HIPS_"&amp;MF$4&amp;"_"&amp;$LO42,'[1]Missouri Valley Inbred HIPS'!$A:$P,15,FALSE))</f>
        <v>1729797</v>
      </c>
      <c r="MG42" s="137"/>
      <c r="MH42" s="136">
        <f>IF(ISERROR(VLOOKUP("Inbred HIPS_"&amp;MH$4&amp;"_"&amp;$LO42,'[1]Missouri Valley Inbred HIPS'!$A:$P,15,FALSE)),"",VLOOKUP("Inbred HIPS_"&amp;MH$4&amp;"_"&amp;$LO42,'[1]Missouri Valley Inbred HIPS'!$A:$P,15,FALSE))</f>
        <v>1729642</v>
      </c>
      <c r="MI42" s="137"/>
      <c r="MJ42" s="136">
        <f>IF(ISERROR(VLOOKUP("Inbred HIPS_"&amp;MJ$4&amp;"_"&amp;$LO42,'[1]Missouri Valley Inbred HIPS'!$A:$P,15,FALSE)),"",VLOOKUP("Inbred HIPS_"&amp;MJ$4&amp;"_"&amp;$LO42,'[1]Missouri Valley Inbred HIPS'!$A:$P,15,FALSE))</f>
        <v>1729741</v>
      </c>
      <c r="MK42" s="137"/>
      <c r="MQ42" s="2"/>
      <c r="MR42" s="2">
        <v>5</v>
      </c>
      <c r="MS42" s="14" t="str">
        <f>IF(ISERROR(VLOOKUP("Hybrid HIPS_"&amp;MS$4&amp;"_"&amp;$KN42,'[1]Missouri Valley Hybrid HIPS'!$A:$P,15,FALSE)),"",VLOOKUP("Hybrid HIPS_"&amp;MS$4&amp;"_"&amp;$KN42,'[1]Missouri Valley Hybrid HIPS'!$A:$P,15,FALSE))</f>
        <v/>
      </c>
      <c r="MT42" s="14" t="str">
        <f>IF(ISERROR(VLOOKUP("Hybrid HIPS_"&amp;MT$4&amp;"_"&amp;$KN42,'[1]Missouri Valley Hybrid HIPS'!$A:$P,15,FALSE)),"",VLOOKUP("Hybrid HIPS_"&amp;MT$4&amp;"_"&amp;$KN42,'[1]Missouri Valley Hybrid HIPS'!$A:$P,15,FALSE))</f>
        <v/>
      </c>
      <c r="MU42" s="14" t="str">
        <f>IF(ISERROR(VLOOKUP("Hybrid HIPS_"&amp;MU$4&amp;"_"&amp;$KN42,'[1]Missouri Valley Hybrid HIPS'!$A:$P,15,FALSE)),"",VLOOKUP("Hybrid HIPS_"&amp;MU$4&amp;"_"&amp;$KN42,'[1]Missouri Valley Hybrid HIPS'!$A:$P,15,FALSE))</f>
        <v/>
      </c>
      <c r="MV42" s="14" t="str">
        <f>IF(ISERROR(VLOOKUP("Hybrid HIPS_"&amp;MV$4&amp;"_"&amp;$KN42,'[1]Missouri Valley Hybrid HIPS'!$A:$P,15,FALSE)),"",VLOOKUP("Hybrid HIPS_"&amp;MV$4&amp;"_"&amp;$KN42,'[1]Missouri Valley Hybrid HIPS'!$A:$P,15,FALSE))</f>
        <v/>
      </c>
      <c r="MW42" s="14" t="str">
        <f>IF(ISERROR(VLOOKUP("Hybrid HIPS_"&amp;MW$4&amp;"_"&amp;$KN42,'[1]Missouri Valley Hybrid HIPS'!$A:$P,15,FALSE)),"",VLOOKUP("Hybrid HIPS_"&amp;MW$4&amp;"_"&amp;$KN42,'[1]Missouri Valley Hybrid HIPS'!$A:$P,15,FALSE))</f>
        <v/>
      </c>
      <c r="MX42" s="14" t="str">
        <f>IF(ISERROR(VLOOKUP("Hybrid HIPS_"&amp;MX$4&amp;"_"&amp;$KN42,'[1]Missouri Valley Hybrid HIPS'!$A:$P,15,FALSE)),"",VLOOKUP("Hybrid HIPS_"&amp;MX$4&amp;"_"&amp;$KN42,'[1]Missouri Valley Hybrid HIPS'!$A:$P,15,FALSE))</f>
        <v/>
      </c>
      <c r="MY42" s="14" t="str">
        <f>IF(ISERROR(VLOOKUP("Hybrid HIPS_"&amp;MY$4&amp;"_"&amp;$KN42,'[1]Missouri Valley Hybrid HIPS'!$A:$P,15,FALSE)),"",VLOOKUP("Hybrid HIPS_"&amp;MY$4&amp;"_"&amp;$KN42,'[1]Missouri Valley Hybrid HIPS'!$A:$P,15,FALSE))</f>
        <v/>
      </c>
      <c r="MZ42" s="14" t="str">
        <f>IF(ISERROR(VLOOKUP("Hybrid HIPS_"&amp;MZ$4&amp;"_"&amp;$KN42,'[1]Missouri Valley Hybrid HIPS'!$A:$P,15,FALSE)),"",VLOOKUP("Hybrid HIPS_"&amp;MZ$4&amp;"_"&amp;$KN42,'[1]Missouri Valley Hybrid HIPS'!$A:$P,15,FALSE))</f>
        <v/>
      </c>
      <c r="NA42" s="14" t="str">
        <f>IF(ISERROR(VLOOKUP("Hybrid HIPS_"&amp;NA$4&amp;"_"&amp;$KN42,'[1]Missouri Valley Hybrid HIPS'!$A:$P,15,FALSE)),"",VLOOKUP("Hybrid HIPS_"&amp;NA$4&amp;"_"&amp;$KN42,'[1]Missouri Valley Hybrid HIPS'!$A:$P,15,FALSE))</f>
        <v/>
      </c>
      <c r="NB42" s="14" t="str">
        <f>IF(ISERROR(VLOOKUP("Hybrid HIPS_"&amp;NB$4&amp;"_"&amp;$KN42,'[1]Missouri Valley Hybrid HIPS'!$A:$P,15,FALSE)),"",VLOOKUP("Hybrid HIPS_"&amp;NB$4&amp;"_"&amp;$KN42,'[1]Missouri Valley Hybrid HIPS'!$A:$P,15,FALSE))</f>
        <v/>
      </c>
      <c r="NC42" s="14" t="str">
        <f>IF(ISERROR(VLOOKUP("Hybrid HIPS_"&amp;NC$4&amp;"_"&amp;$KN42,'[1]Missouri Valley Hybrid HIPS'!$A:$P,15,FALSE)),"",VLOOKUP("Hybrid HIPS_"&amp;NC$4&amp;"_"&amp;$KN42,'[1]Missouri Valley Hybrid HIPS'!$A:$P,15,FALSE))</f>
        <v/>
      </c>
      <c r="ND42" s="14" t="str">
        <f>IF(ISERROR(VLOOKUP("Hybrid HIPS_"&amp;ND$4&amp;"_"&amp;$KN42,'[1]Missouri Valley Hybrid HIPS'!$A:$P,15,FALSE)),"",VLOOKUP("Hybrid HIPS_"&amp;ND$4&amp;"_"&amp;$KN42,'[1]Missouri Valley Hybrid HIPS'!$A:$P,15,FALSE))</f>
        <v/>
      </c>
      <c r="NE42" s="14" t="str">
        <f>IF(ISERROR(VLOOKUP("Hybrid HIPS_"&amp;NE$4&amp;"_"&amp;$KN42,'[1]Missouri Valley Hybrid HIPS'!$A:$P,15,FALSE)),"",VLOOKUP("Hybrid HIPS_"&amp;NE$4&amp;"_"&amp;$KN42,'[1]Missouri Valley Hybrid HIPS'!$A:$P,15,FALSE))</f>
        <v/>
      </c>
      <c r="NF42" s="14" t="str">
        <f>IF(ISERROR(VLOOKUP("Hybrid HIPS_"&amp;NF$4&amp;"_"&amp;$KN42,'[1]Missouri Valley Hybrid HIPS'!$A:$P,15,FALSE)),"",VLOOKUP("Hybrid HIPS_"&amp;NF$4&amp;"_"&amp;$KN42,'[1]Missouri Valley Hybrid HIPS'!$A:$P,15,FALSE))</f>
        <v/>
      </c>
      <c r="NG42" s="14" t="str">
        <f>IF(ISERROR(VLOOKUP("Hybrid HIPS_"&amp;NG$4&amp;"_"&amp;$KN42,'[1]Missouri Valley Hybrid HIPS'!$A:$P,15,FALSE)),"",VLOOKUP("Hybrid HIPS_"&amp;NG$4&amp;"_"&amp;$KN42,'[1]Missouri Valley Hybrid HIPS'!$A:$P,15,FALSE))</f>
        <v/>
      </c>
      <c r="NH42" s="14" t="str">
        <f>IF(ISERROR(VLOOKUP("Hybrid HIPS_"&amp;NH$4&amp;"_"&amp;$KN42,'[1]Missouri Valley Hybrid HIPS'!$A:$P,15,FALSE)),"",VLOOKUP("Hybrid HIPS_"&amp;NH$4&amp;"_"&amp;$KN42,'[1]Missouri Valley Hybrid HIPS'!$A:$P,15,FALSE))</f>
        <v/>
      </c>
      <c r="NI42" s="14" t="str">
        <f>IF(ISERROR(VLOOKUP("Hybrid HIPS_"&amp;NI$4&amp;"_"&amp;$KN42,'[1]Missouri Valley Hybrid HIPS'!$A:$P,15,FALSE)),"",VLOOKUP("Hybrid HIPS_"&amp;NI$4&amp;"_"&amp;$KN42,'[1]Missouri Valley Hybrid HIPS'!$A:$P,15,FALSE))</f>
        <v/>
      </c>
      <c r="NJ42" s="14" t="str">
        <f>IF(ISERROR(VLOOKUP("Hybrid HIPS_"&amp;NJ$4&amp;"_"&amp;$KN42,'[1]Missouri Valley Hybrid HIPS'!$A:$P,15,FALSE)),"",VLOOKUP("Hybrid HIPS_"&amp;NJ$4&amp;"_"&amp;$KN42,'[1]Missouri Valley Hybrid HIPS'!$A:$P,15,FALSE))</f>
        <v/>
      </c>
      <c r="NK42" s="14" t="str">
        <f>IF(ISERROR(VLOOKUP("Hybrid HIPS_"&amp;NK$4&amp;"_"&amp;$KN42,'[1]Missouri Valley Hybrid HIPS'!$A:$P,15,FALSE)),"",VLOOKUP("Hybrid HIPS_"&amp;NK$4&amp;"_"&amp;$KN42,'[1]Missouri Valley Hybrid HIPS'!$A:$P,15,FALSE))</f>
        <v/>
      </c>
      <c r="NL42" s="14" t="str">
        <f>IF(ISERROR(VLOOKUP("Hybrid HIPS_"&amp;NL$4&amp;"_"&amp;$KN42,'[1]Missouri Valley Hybrid HIPS'!$A:$P,15,FALSE)),"",VLOOKUP("Hybrid HIPS_"&amp;NL$4&amp;"_"&amp;$KN42,'[1]Missouri Valley Hybrid HIPS'!$A:$P,15,FALSE))</f>
        <v/>
      </c>
      <c r="NM42" s="14" t="str">
        <f>IF(ISERROR(VLOOKUP("Hybrid HIPS_"&amp;NM$4&amp;"_"&amp;$KN42,'[1]Missouri Valley Hybrid HIPS'!$A:$P,15,FALSE)),"",VLOOKUP("Hybrid HIPS_"&amp;NM$4&amp;"_"&amp;$KN42,'[1]Missouri Valley Hybrid HIPS'!$A:$P,15,FALSE))</f>
        <v/>
      </c>
      <c r="NN42" s="2">
        <v>5</v>
      </c>
      <c r="NO42" s="2"/>
      <c r="NP42"/>
      <c r="NS42">
        <v>48</v>
      </c>
      <c r="NT42" s="69"/>
      <c r="NU42" s="69"/>
      <c r="NV42" s="136">
        <f t="shared" ref="NV42" si="396">NV44+1</f>
        <v>35</v>
      </c>
      <c r="NW42" s="137"/>
      <c r="NX42" s="136">
        <f t="shared" ref="NX42" si="397">NX44+1</f>
        <v>35</v>
      </c>
      <c r="NY42" s="137"/>
      <c r="NZ42" s="136">
        <f t="shared" ref="NZ42" si="398">NZ44+1</f>
        <v>35</v>
      </c>
      <c r="OA42" s="137"/>
      <c r="OB42" s="136">
        <f t="shared" ref="OB42" si="399">OB44+1</f>
        <v>35</v>
      </c>
      <c r="OC42" s="137"/>
      <c r="OD42" s="136">
        <f t="shared" ref="OD42" si="400">OD44+1</f>
        <v>35</v>
      </c>
      <c r="OE42" s="137"/>
      <c r="OF42" s="136">
        <f t="shared" ref="OF42" si="401">OF44+1</f>
        <v>35</v>
      </c>
      <c r="OG42" s="137"/>
      <c r="OH42" s="136">
        <f t="shared" ref="OH42" si="402">OH44+1</f>
        <v>35</v>
      </c>
      <c r="OI42" s="137"/>
      <c r="OJ42" s="136">
        <f t="shared" ref="OJ42" si="403">OJ44+1</f>
        <v>35</v>
      </c>
      <c r="OK42" s="137"/>
      <c r="OL42" s="136">
        <f t="shared" ref="OL42" si="404">OL44+1</f>
        <v>35</v>
      </c>
      <c r="OM42" s="137"/>
      <c r="ON42" s="136">
        <f t="shared" ref="ON42" si="405">ON44+1</f>
        <v>35</v>
      </c>
      <c r="OO42" s="137"/>
    </row>
    <row r="43" spans="4:405" x14ac:dyDescent="0.45">
      <c r="D43" s="2"/>
      <c r="E43" s="2">
        <v>4</v>
      </c>
      <c r="F43" s="14" t="str">
        <f>IF(ISERROR(VLOOKUP("Hybrid HIPS"&amp;"_"&amp;F$4&amp;"_"&amp;$E43,'Turkus Index'!$A:$D,4,FALSE)),"NA",VLOOKUP("Hybrid HIPS"&amp;"_"&amp;F$4&amp;"_"&amp;$E43,'Turkus Index'!$A:$D,4,FALSE))</f>
        <v>NA</v>
      </c>
      <c r="G43" s="14" t="str">
        <f>IF(ISERROR(VLOOKUP("Hybrid HIPS"&amp;"_"&amp;G$4&amp;"_"&amp;$E43,'Turkus Index'!$A:$D,4,FALSE)),"NA",VLOOKUP("Hybrid HIPS"&amp;"_"&amp;G$4&amp;"_"&amp;$E43,'Turkus Index'!$A:$D,4,FALSE))</f>
        <v>NA</v>
      </c>
      <c r="H43" s="14" t="str">
        <f>IF(ISERROR(VLOOKUP("Hybrid HIPS"&amp;"_"&amp;H$4&amp;"_"&amp;$E43,'Turkus Index'!$A:$D,4,FALSE)),"NA",VLOOKUP("Hybrid HIPS"&amp;"_"&amp;H$4&amp;"_"&amp;$E43,'Turkus Index'!$A:$D,4,FALSE))</f>
        <v>NA</v>
      </c>
      <c r="I43" s="14" t="str">
        <f>IF(ISERROR(VLOOKUP("Hybrid HIPS"&amp;"_"&amp;I$4&amp;"_"&amp;$E43,'Turkus Index'!$A:$D,4,FALSE)),"NA",VLOOKUP("Hybrid HIPS"&amp;"_"&amp;I$4&amp;"_"&amp;$E43,'Turkus Index'!$A:$D,4,FALSE))</f>
        <v>NA</v>
      </c>
      <c r="J43" s="14" t="str">
        <f>IF(ISERROR(VLOOKUP("Hybrid HIPS"&amp;"_"&amp;J$4&amp;"_"&amp;$E43,'Turkus Index'!$A:$D,4,FALSE)),"NA",VLOOKUP("Hybrid HIPS"&amp;"_"&amp;J$4&amp;"_"&amp;$E43,'Turkus Index'!$A:$D,4,FALSE))</f>
        <v>NA</v>
      </c>
      <c r="K43" s="14" t="str">
        <f>IF(ISERROR(VLOOKUP("Hybrid HIPS"&amp;"_"&amp;K$4&amp;"_"&amp;$E43,'Turkus Index'!$A:$D,4,FALSE)),"NA",VLOOKUP("Hybrid HIPS"&amp;"_"&amp;K$4&amp;"_"&amp;$E43,'Turkus Index'!$A:$D,4,FALSE))</f>
        <v>NA</v>
      </c>
      <c r="L43" s="14" t="str">
        <f>IF(ISERROR(VLOOKUP("Hybrid HIPS"&amp;"_"&amp;L$4&amp;"_"&amp;$E43,'Turkus Index'!$A:$D,4,FALSE)),"NA",VLOOKUP("Hybrid HIPS"&amp;"_"&amp;L$4&amp;"_"&amp;$E43,'Turkus Index'!$A:$D,4,FALSE))</f>
        <v>NA</v>
      </c>
      <c r="M43" s="14" t="str">
        <f>IF(ISERROR(VLOOKUP("Hybrid HIPS"&amp;"_"&amp;M$4&amp;"_"&amp;$E43,'Turkus Index'!$A:$D,4,FALSE)),"NA",VLOOKUP("Hybrid HIPS"&amp;"_"&amp;M$4&amp;"_"&amp;$E43,'Turkus Index'!$A:$D,4,FALSE))</f>
        <v>NA</v>
      </c>
      <c r="N43" s="14" t="str">
        <f>IF(ISERROR(VLOOKUP("Hybrid HIPS"&amp;"_"&amp;N$4&amp;"_"&amp;$E43,'Turkus Index'!$A:$D,4,FALSE)),"NA",VLOOKUP("Hybrid HIPS"&amp;"_"&amp;N$4&amp;"_"&amp;$E43,'Turkus Index'!$A:$D,4,FALSE))</f>
        <v>NA</v>
      </c>
      <c r="O43" s="14" t="str">
        <f>IF(ISERROR(VLOOKUP("Hybrid HIPS"&amp;"_"&amp;O$4&amp;"_"&amp;$E43,'Turkus Index'!$A:$D,4,FALSE)),"NA",VLOOKUP("Hybrid HIPS"&amp;"_"&amp;O$4&amp;"_"&amp;$E43,'Turkus Index'!$A:$D,4,FALSE))</f>
        <v>NA</v>
      </c>
      <c r="P43" s="14" t="str">
        <f>IF(ISERROR(VLOOKUP("Hybrid HIPS"&amp;"_"&amp;P$4&amp;"_"&amp;$E43,'Turkus Index'!$A:$D,4,FALSE)),"NA",VLOOKUP("Hybrid HIPS"&amp;"_"&amp;P$4&amp;"_"&amp;$E43,'Turkus Index'!$A:$D,4,FALSE))</f>
        <v>NA</v>
      </c>
      <c r="Q43" s="14" t="str">
        <f>IF(ISERROR(VLOOKUP("Hybrid HIPS"&amp;"_"&amp;Q$4&amp;"_"&amp;$E43,'Turkus Index'!$A:$D,4,FALSE)),"NA",VLOOKUP("Hybrid HIPS"&amp;"_"&amp;Q$4&amp;"_"&amp;$E43,'Turkus Index'!$A:$D,4,FALSE))</f>
        <v>NA</v>
      </c>
      <c r="R43" s="14" t="str">
        <f>IF(ISERROR(VLOOKUP("Hybrid HIPS"&amp;"_"&amp;R$4&amp;"_"&amp;$E43,'Turkus Index'!$A:$D,4,FALSE)),"NA",VLOOKUP("Hybrid HIPS"&amp;"_"&amp;R$4&amp;"_"&amp;$E43,'Turkus Index'!$A:$D,4,FALSE))</f>
        <v>NA</v>
      </c>
      <c r="S43" s="14" t="str">
        <f>IF(ISERROR(VLOOKUP("Hybrid HIPS"&amp;"_"&amp;S$4&amp;"_"&amp;$E43,'Turkus Index'!$A:$D,4,FALSE)),"NA",VLOOKUP("Hybrid HIPS"&amp;"_"&amp;S$4&amp;"_"&amp;$E43,'Turkus Index'!$A:$D,4,FALSE))</f>
        <v>NA</v>
      </c>
      <c r="T43" s="14" t="str">
        <f>IF(ISERROR(VLOOKUP("Hybrid HIPS"&amp;"_"&amp;T$4&amp;"_"&amp;$E43,'Turkus Index'!$A:$D,4,FALSE)),"NA",VLOOKUP("Hybrid HIPS"&amp;"_"&amp;T$4&amp;"_"&amp;$E43,'Turkus Index'!$A:$D,4,FALSE))</f>
        <v>NA</v>
      </c>
      <c r="U43" s="14" t="str">
        <f>IF(ISERROR(VLOOKUP("Hybrid HIPS"&amp;"_"&amp;U$4&amp;"_"&amp;$E43,'Turkus Index'!$A:$D,4,FALSE)),"NA",VLOOKUP("Hybrid HIPS"&amp;"_"&amp;U$4&amp;"_"&amp;$E43,'Turkus Index'!$A:$D,4,FALSE))</f>
        <v>NA</v>
      </c>
      <c r="V43" s="14" t="str">
        <f>IF(ISERROR(VLOOKUP("Hybrid HIPS"&amp;"_"&amp;V$4&amp;"_"&amp;$E43,'Turkus Index'!$A:$D,4,FALSE)),"NA",VLOOKUP("Hybrid HIPS"&amp;"_"&amp;V$4&amp;"_"&amp;$E43,'Turkus Index'!$A:$D,4,FALSE))</f>
        <v>NA</v>
      </c>
      <c r="W43" s="14" t="str">
        <f>IF(ISERROR(VLOOKUP("Hybrid HIPS"&amp;"_"&amp;W$4&amp;"_"&amp;$E43,'Turkus Index'!$A:$D,4,FALSE)),"NA",VLOOKUP("Hybrid HIPS"&amp;"_"&amp;W$4&amp;"_"&amp;$E43,'Turkus Index'!$A:$D,4,FALSE))</f>
        <v>NA</v>
      </c>
      <c r="X43" s="14" t="str">
        <f>IF(ISERROR(VLOOKUP("Hybrid HIPS"&amp;"_"&amp;X$4&amp;"_"&amp;$E43,'Turkus Index'!$A:$D,4,FALSE)),"NA",VLOOKUP("Hybrid HIPS"&amp;"_"&amp;X$4&amp;"_"&amp;$E43,'Turkus Index'!$A:$D,4,FALSE))</f>
        <v>NA</v>
      </c>
      <c r="Y43" s="14" t="str">
        <f>IF(ISERROR(VLOOKUP("Hybrid HIPS"&amp;"_"&amp;Y$4&amp;"_"&amp;$E43,'Turkus Index'!$A:$D,4,FALSE)),"NA",VLOOKUP("Hybrid HIPS"&amp;"_"&amp;Y$4&amp;"_"&amp;$E43,'Turkus Index'!$A:$D,4,FALSE))</f>
        <v>NA</v>
      </c>
      <c r="Z43" s="14" t="str">
        <f>IF(ISERROR(VLOOKUP("Hybrid HIPS"&amp;"_"&amp;Z$4&amp;"_"&amp;$E43,'Turkus Index'!$A:$D,4,FALSE)),"NA",VLOOKUP("Hybrid HIPS"&amp;"_"&amp;Z$4&amp;"_"&amp;$E43,'Turkus Index'!$A:$D,4,FALSE))</f>
        <v>NA</v>
      </c>
      <c r="AA43" s="2">
        <v>4</v>
      </c>
      <c r="AB43" s="2"/>
      <c r="AC43"/>
      <c r="AD43"/>
      <c r="AE43"/>
      <c r="AH43">
        <v>47</v>
      </c>
      <c r="AI43" s="69" t="s">
        <v>545</v>
      </c>
      <c r="AJ43" s="69"/>
      <c r="AK43" s="139">
        <v>241</v>
      </c>
      <c r="AL43" s="140"/>
      <c r="AM43" s="139">
        <v>242</v>
      </c>
      <c r="AN43" s="140"/>
      <c r="AO43" s="139">
        <v>243</v>
      </c>
      <c r="AP43" s="140"/>
      <c r="AQ43" s="139">
        <v>244</v>
      </c>
      <c r="AR43" s="140"/>
      <c r="AS43" s="139">
        <v>245</v>
      </c>
      <c r="AT43" s="140"/>
      <c r="AU43" s="139">
        <v>246</v>
      </c>
      <c r="AV43" s="140"/>
      <c r="AW43" s="139">
        <v>247</v>
      </c>
      <c r="AX43" s="140"/>
      <c r="AY43" s="139">
        <v>248</v>
      </c>
      <c r="AZ43" s="140"/>
      <c r="BA43" s="139">
        <v>249</v>
      </c>
      <c r="BB43" s="140"/>
      <c r="BC43" s="139">
        <v>250</v>
      </c>
      <c r="BD43" s="140"/>
      <c r="BE43" s="69" t="s">
        <v>545</v>
      </c>
      <c r="BF43" s="69"/>
      <c r="BG43"/>
      <c r="BH43"/>
      <c r="BI43"/>
      <c r="BJ43"/>
      <c r="BK43"/>
      <c r="BL43"/>
      <c r="BM43"/>
      <c r="BN43"/>
      <c r="BO43"/>
      <c r="BP43"/>
      <c r="BQ43"/>
      <c r="BR43"/>
      <c r="BS43"/>
      <c r="BT43" s="2"/>
      <c r="BU43" s="2">
        <v>4</v>
      </c>
      <c r="BV43" s="14" t="str">
        <f>IF(ISERROR(VLOOKUP("Hybrid HIPS"&amp;"_"&amp;BV$4&amp;"_"&amp;$E43,'Turkus Index'!$A:$D,4,FALSE)),"NA",VLOOKUP("Hybrid HIPS"&amp;"_"&amp;BV$4&amp;"_"&amp;$E43,'Turkus Index'!$A:$D,4,FALSE))</f>
        <v>NA</v>
      </c>
      <c r="BW43" s="14" t="str">
        <f>IF(ISERROR(VLOOKUP("Hybrid HIPS"&amp;"_"&amp;BW$4&amp;"_"&amp;$E43,'Turkus Index'!$A:$D,4,FALSE)),"NA",VLOOKUP("Hybrid HIPS"&amp;"_"&amp;BW$4&amp;"_"&amp;$E43,'Turkus Index'!$A:$D,4,FALSE))</f>
        <v>NA</v>
      </c>
      <c r="BX43" s="14" t="str">
        <f>IF(ISERROR(VLOOKUP("Hybrid HIPS"&amp;"_"&amp;BX$4&amp;"_"&amp;$E43,'Turkus Index'!$A:$D,4,FALSE)),"NA",VLOOKUP("Hybrid HIPS"&amp;"_"&amp;BX$4&amp;"_"&amp;$E43,'Turkus Index'!$A:$D,4,FALSE))</f>
        <v>NA</v>
      </c>
      <c r="BY43" s="14" t="str">
        <f>IF(ISERROR(VLOOKUP("Hybrid HIPS"&amp;"_"&amp;BY$4&amp;"_"&amp;$E43,'Turkus Index'!$A:$D,4,FALSE)),"NA",VLOOKUP("Hybrid HIPS"&amp;"_"&amp;BY$4&amp;"_"&amp;$E43,'Turkus Index'!$A:$D,4,FALSE))</f>
        <v>NA</v>
      </c>
      <c r="BZ43" s="14" t="str">
        <f>IF(ISERROR(VLOOKUP("Hybrid HIPS"&amp;"_"&amp;BZ$4&amp;"_"&amp;$E43,'Turkus Index'!$A:$D,4,FALSE)),"NA",VLOOKUP("Hybrid HIPS"&amp;"_"&amp;BZ$4&amp;"_"&amp;$E43,'Turkus Index'!$A:$D,4,FALSE))</f>
        <v>NA</v>
      </c>
      <c r="CA43" s="14" t="str">
        <f>IF(ISERROR(VLOOKUP("Hybrid HIPS"&amp;"_"&amp;CA$4&amp;"_"&amp;$E43,'Turkus Index'!$A:$D,4,FALSE)),"NA",VLOOKUP("Hybrid HIPS"&amp;"_"&amp;CA$4&amp;"_"&amp;$E43,'Turkus Index'!$A:$D,4,FALSE))</f>
        <v>NA</v>
      </c>
      <c r="CB43" s="14" t="str">
        <f>IF(ISERROR(VLOOKUP("Hybrid HIPS"&amp;"_"&amp;CB$4&amp;"_"&amp;$E43,'Turkus Index'!$A:$D,4,FALSE)),"NA",VLOOKUP("Hybrid HIPS"&amp;"_"&amp;CB$4&amp;"_"&amp;$E43,'Turkus Index'!$A:$D,4,FALSE))</f>
        <v>NA</v>
      </c>
      <c r="CC43" s="14" t="str">
        <f>IF(ISERROR(VLOOKUP("Hybrid HIPS"&amp;"_"&amp;CC$4&amp;"_"&amp;$E43,'Turkus Index'!$A:$D,4,FALSE)),"NA",VLOOKUP("Hybrid HIPS"&amp;"_"&amp;CC$4&amp;"_"&amp;$E43,'Turkus Index'!$A:$D,4,FALSE))</f>
        <v>NA</v>
      </c>
      <c r="CD43" s="14" t="str">
        <f>IF(ISERROR(VLOOKUP("Hybrid HIPS"&amp;"_"&amp;CD$4&amp;"_"&amp;$E43,'Turkus Index'!$A:$D,4,FALSE)),"NA",VLOOKUP("Hybrid HIPS"&amp;"_"&amp;CD$4&amp;"_"&amp;$E43,'Turkus Index'!$A:$D,4,FALSE))</f>
        <v>NA</v>
      </c>
      <c r="CE43" s="14" t="str">
        <f>IF(ISERROR(VLOOKUP("Hybrid HIPS"&amp;"_"&amp;CE$4&amp;"_"&amp;$E43,'Turkus Index'!$A:$D,4,FALSE)),"NA",VLOOKUP("Hybrid HIPS"&amp;"_"&amp;CE$4&amp;"_"&amp;$E43,'Turkus Index'!$A:$D,4,FALSE))</f>
        <v>NA</v>
      </c>
      <c r="CF43" s="14" t="str">
        <f>IF(ISERROR(VLOOKUP("Hybrid HIPS"&amp;"_"&amp;CF$4&amp;"_"&amp;$E43,'Turkus Index'!$A:$D,4,FALSE)),"NA",VLOOKUP("Hybrid HIPS"&amp;"_"&amp;CF$4&amp;"_"&amp;$E43,'Turkus Index'!$A:$D,4,FALSE))</f>
        <v>NA</v>
      </c>
      <c r="CG43" s="14" t="str">
        <f>IF(ISERROR(VLOOKUP("Hybrid HIPS"&amp;"_"&amp;CG$4&amp;"_"&amp;$E43,'Turkus Index'!$A:$D,4,FALSE)),"NA",VLOOKUP("Hybrid HIPS"&amp;"_"&amp;CG$4&amp;"_"&amp;$E43,'Turkus Index'!$A:$D,4,FALSE))</f>
        <v>NA</v>
      </c>
      <c r="CH43" s="14" t="str">
        <f>IF(ISERROR(VLOOKUP("Hybrid HIPS"&amp;"_"&amp;CH$4&amp;"_"&amp;$E43,'Turkus Index'!$A:$D,4,FALSE)),"NA",VLOOKUP("Hybrid HIPS"&amp;"_"&amp;CH$4&amp;"_"&amp;$E43,'Turkus Index'!$A:$D,4,FALSE))</f>
        <v>NA</v>
      </c>
      <c r="CI43" s="14" t="str">
        <f>IF(ISERROR(VLOOKUP("Hybrid HIPS"&amp;"_"&amp;CI$4&amp;"_"&amp;$E43,'Turkus Index'!$A:$D,4,FALSE)),"NA",VLOOKUP("Hybrid HIPS"&amp;"_"&amp;CI$4&amp;"_"&amp;$E43,'Turkus Index'!$A:$D,4,FALSE))</f>
        <v>NA</v>
      </c>
      <c r="CJ43" s="14" t="str">
        <f>IF(ISERROR(VLOOKUP("Hybrid HIPS"&amp;"_"&amp;CJ$4&amp;"_"&amp;$E43,'Turkus Index'!$A:$D,4,FALSE)),"NA",VLOOKUP("Hybrid HIPS"&amp;"_"&amp;CJ$4&amp;"_"&amp;$E43,'Turkus Index'!$A:$D,4,FALSE))</f>
        <v>NA</v>
      </c>
      <c r="CK43" s="14" t="str">
        <f>IF(ISERROR(VLOOKUP("Hybrid HIPS"&amp;"_"&amp;CK$4&amp;"_"&amp;$E43,'Turkus Index'!$A:$D,4,FALSE)),"NA",VLOOKUP("Hybrid HIPS"&amp;"_"&amp;CK$4&amp;"_"&amp;$E43,'Turkus Index'!$A:$D,4,FALSE))</f>
        <v>NA</v>
      </c>
      <c r="CL43" s="14" t="str">
        <f>IF(ISERROR(VLOOKUP("Hybrid HIPS"&amp;"_"&amp;CL$4&amp;"_"&amp;$E43,'Turkus Index'!$A:$D,4,FALSE)),"NA",VLOOKUP("Hybrid HIPS"&amp;"_"&amp;CL$4&amp;"_"&amp;$E43,'Turkus Index'!$A:$D,4,FALSE))</f>
        <v>NA</v>
      </c>
      <c r="CM43" s="14" t="str">
        <f>IF(ISERROR(VLOOKUP("Hybrid HIPS"&amp;"_"&amp;CM$4&amp;"_"&amp;$E43,'Turkus Index'!$A:$D,4,FALSE)),"NA",VLOOKUP("Hybrid HIPS"&amp;"_"&amp;CM$4&amp;"_"&amp;$E43,'Turkus Index'!$A:$D,4,FALSE))</f>
        <v>NA</v>
      </c>
      <c r="CN43" s="14" t="str">
        <f>IF(ISERROR(VLOOKUP("Hybrid HIPS"&amp;"_"&amp;CN$4&amp;"_"&amp;$E43,'Turkus Index'!$A:$D,4,FALSE)),"NA",VLOOKUP("Hybrid HIPS"&amp;"_"&amp;CN$4&amp;"_"&amp;$E43,'Turkus Index'!$A:$D,4,FALSE))</f>
        <v>NA</v>
      </c>
      <c r="CO43" s="14" t="str">
        <f>IF(ISERROR(VLOOKUP("Hybrid HIPS"&amp;"_"&amp;CO$4&amp;"_"&amp;$E43,'Turkus Index'!$A:$D,4,FALSE)),"NA",VLOOKUP("Hybrid HIPS"&amp;"_"&amp;CO$4&amp;"_"&amp;$E43,'Turkus Index'!$A:$D,4,FALSE))</f>
        <v>NA</v>
      </c>
      <c r="CP43" s="14" t="str">
        <f>IF(ISERROR(VLOOKUP("Hybrid HIPS"&amp;"_"&amp;CP$4&amp;"_"&amp;$E43,'Turkus Index'!$A:$D,4,FALSE)),"NA",VLOOKUP("Hybrid HIPS"&amp;"_"&amp;CP$4&amp;"_"&amp;$E43,'Turkus Index'!$A:$D,4,FALSE))</f>
        <v>NA</v>
      </c>
      <c r="CQ43" s="2">
        <v>4</v>
      </c>
      <c r="CR43" s="2"/>
      <c r="CS43"/>
      <c r="CT43"/>
      <c r="CU43"/>
      <c r="CX43">
        <v>47</v>
      </c>
      <c r="CY43" s="69" t="s">
        <v>545</v>
      </c>
      <c r="CZ43" s="69"/>
      <c r="DA43" s="136" t="str">
        <f t="shared" si="30"/>
        <v>2_47</v>
      </c>
      <c r="DB43" s="137"/>
      <c r="DC43" s="136" t="str">
        <f t="shared" si="183"/>
        <v>3_47</v>
      </c>
      <c r="DD43" s="137"/>
      <c r="DE43" s="136" t="str">
        <f t="shared" si="184"/>
        <v>4_47</v>
      </c>
      <c r="DF43" s="137"/>
      <c r="DG43" s="136" t="str">
        <f t="shared" si="185"/>
        <v>5_47</v>
      </c>
      <c r="DH43" s="137"/>
      <c r="DI43" s="136" t="str">
        <f t="shared" si="186"/>
        <v>6_47</v>
      </c>
      <c r="DJ43" s="137"/>
      <c r="DK43" s="136" t="str">
        <f t="shared" si="187"/>
        <v>7_47</v>
      </c>
      <c r="DL43" s="137"/>
      <c r="DM43" s="136" t="str">
        <f t="shared" si="188"/>
        <v>8_47</v>
      </c>
      <c r="DN43" s="137"/>
      <c r="DO43" s="136" t="str">
        <f t="shared" si="189"/>
        <v>9_47</v>
      </c>
      <c r="DP43" s="137"/>
      <c r="DQ43" s="136" t="str">
        <f t="shared" si="190"/>
        <v>10_47</v>
      </c>
      <c r="DR43" s="137"/>
      <c r="DS43" s="136" t="str">
        <f t="shared" si="191"/>
        <v>11_47</v>
      </c>
      <c r="DT43" s="137"/>
      <c r="DY43" s="2"/>
      <c r="DZ43" s="2">
        <v>4</v>
      </c>
      <c r="EA43" s="14" t="str">
        <f>IF(BV43="NA","",VLOOKUP(BV43,'[1]Missouri Vall Determining Order'!$V:$Z,6,FALSE))</f>
        <v/>
      </c>
      <c r="EB43" s="14" t="str">
        <f>IF(BW43="NA","",VLOOKUP(BW43,'[1]Missouri Vall Determining Order'!$V:$Z,6,FALSE))</f>
        <v/>
      </c>
      <c r="EC43" s="14" t="str">
        <f>IF(BX43="NA","",VLOOKUP(BX43,'[1]Missouri Vall Determining Order'!$V:$Z,6,FALSE))</f>
        <v/>
      </c>
      <c r="ED43" s="14" t="str">
        <f>IF(BY43="NA","",VLOOKUP(BY43,'[1]Missouri Vall Determining Order'!$V:$Z,6,FALSE))</f>
        <v/>
      </c>
      <c r="EE43" s="14" t="str">
        <f>IF(BZ43="NA","",VLOOKUP(BZ43,'[1]Missouri Vall Determining Order'!$V:$Z,6,FALSE))</f>
        <v/>
      </c>
      <c r="EF43" s="14" t="str">
        <f>IF(CA43="NA","",VLOOKUP(CA43,'[1]Missouri Vall Determining Order'!$V:$Z,6,FALSE))</f>
        <v/>
      </c>
      <c r="EG43" s="14" t="str">
        <f>IF(CB43="NA","",VLOOKUP(CB43,'[1]Missouri Vall Determining Order'!$V:$Z,6,FALSE))</f>
        <v/>
      </c>
      <c r="EH43" s="14" t="str">
        <f>IF(CC43="NA","",VLOOKUP(CC43,'[1]Missouri Vall Determining Order'!$V:$Z,6,FALSE))</f>
        <v/>
      </c>
      <c r="EI43" s="14" t="str">
        <f>IF(CD43="NA","",VLOOKUP(CD43,'[1]Missouri Vall Determining Order'!$V:$Z,6,FALSE))</f>
        <v/>
      </c>
      <c r="EJ43" s="14" t="str">
        <f>IF(CE43="NA","",VLOOKUP(CE43,'[1]Missouri Vall Determining Order'!$V:$Z,6,FALSE))</f>
        <v/>
      </c>
      <c r="EK43" s="14" t="str">
        <f>IF(CF43="NA","",VLOOKUP(CF43,'[1]Missouri Vall Determining Order'!$V:$Z,6,FALSE))</f>
        <v/>
      </c>
      <c r="EL43" s="14" t="str">
        <f>IF(CG43="NA","",VLOOKUP(CG43,'[1]Missouri Vall Determining Order'!$V:$Z,6,FALSE))</f>
        <v/>
      </c>
      <c r="EM43" s="14" t="str">
        <f>IF(CH43="NA","",VLOOKUP(CH43,'[1]Missouri Vall Determining Order'!$V:$Z,6,FALSE))</f>
        <v/>
      </c>
      <c r="EN43" s="14" t="str">
        <f>IF(CI43="NA","",VLOOKUP(CI43,'[1]Missouri Vall Determining Order'!$V:$Z,6,FALSE))</f>
        <v/>
      </c>
      <c r="EO43" s="14" t="str">
        <f>IF(CJ43="NA","",VLOOKUP(CJ43,'[1]Missouri Vall Determining Order'!$V:$Z,6,FALSE))</f>
        <v/>
      </c>
      <c r="EP43" s="14" t="str">
        <f>IF(CK43="NA","",VLOOKUP(CK43,'[1]Missouri Vall Determining Order'!$V:$Z,6,FALSE))</f>
        <v/>
      </c>
      <c r="EQ43" s="14" t="str">
        <f>IF(CL43="NA","",VLOOKUP(CL43,'[1]Missouri Vall Determining Order'!$V:$Z,6,FALSE))</f>
        <v/>
      </c>
      <c r="ER43" s="14" t="str">
        <f>IF(CM43="NA","",VLOOKUP(CM43,'[1]Missouri Vall Determining Order'!$V:$Z,6,FALSE))</f>
        <v/>
      </c>
      <c r="ES43" s="14" t="str">
        <f>IF(CN43="NA","",VLOOKUP(CN43,'[1]Missouri Vall Determining Order'!$V:$Z,6,FALSE))</f>
        <v/>
      </c>
      <c r="ET43" s="14" t="str">
        <f>IF(CO43="NA","",VLOOKUP(CO43,'[1]Missouri Vall Determining Order'!$V:$Z,6,FALSE))</f>
        <v/>
      </c>
      <c r="EU43" s="14" t="str">
        <f>IF(CP43="NA","",VLOOKUP(CP43,'[1]Missouri Vall Determining Order'!$V:$Z,6,FALSE))</f>
        <v/>
      </c>
      <c r="EV43" s="2">
        <v>4</v>
      </c>
      <c r="EW43" s="2"/>
      <c r="EX43"/>
      <c r="EY43"/>
      <c r="EZ43" s="2"/>
      <c r="FA43" s="2">
        <v>4</v>
      </c>
      <c r="FB43" s="14" t="s">
        <v>629</v>
      </c>
      <c r="FC43" s="14" t="s">
        <v>629</v>
      </c>
      <c r="FD43" s="14" t="s">
        <v>629</v>
      </c>
      <c r="FE43" s="14" t="s">
        <v>629</v>
      </c>
      <c r="FF43" s="14" t="s">
        <v>629</v>
      </c>
      <c r="FG43" s="14" t="s">
        <v>629</v>
      </c>
      <c r="FH43" s="14" t="s">
        <v>629</v>
      </c>
      <c r="FI43" s="14" t="s">
        <v>629</v>
      </c>
      <c r="FJ43" s="14" t="s">
        <v>629</v>
      </c>
      <c r="FK43" s="14" t="s">
        <v>629</v>
      </c>
      <c r="FL43" s="14" t="s">
        <v>629</v>
      </c>
      <c r="FM43" s="14" t="s">
        <v>629</v>
      </c>
      <c r="FN43" s="14" t="s">
        <v>629</v>
      </c>
      <c r="FO43" s="14" t="s">
        <v>629</v>
      </c>
      <c r="FP43" s="14" t="s">
        <v>629</v>
      </c>
      <c r="FQ43" s="14" t="s">
        <v>629</v>
      </c>
      <c r="FR43" s="14" t="s">
        <v>629</v>
      </c>
      <c r="FS43" s="14" t="s">
        <v>629</v>
      </c>
      <c r="FT43" s="14" t="s">
        <v>629</v>
      </c>
      <c r="FU43" s="14" t="s">
        <v>629</v>
      </c>
      <c r="FV43" s="14" t="s">
        <v>629</v>
      </c>
      <c r="FW43" s="2">
        <v>4</v>
      </c>
      <c r="FX43" s="2"/>
      <c r="FY43"/>
      <c r="GB43">
        <v>47</v>
      </c>
      <c r="GC43" s="69" t="s">
        <v>545</v>
      </c>
      <c r="GD43" s="69"/>
      <c r="GE43" s="136">
        <v>22</v>
      </c>
      <c r="GF43" s="137"/>
      <c r="GG43" s="136">
        <f t="shared" si="11"/>
        <v>23</v>
      </c>
      <c r="GH43" s="137"/>
      <c r="GI43" s="136">
        <f t="shared" si="12"/>
        <v>24</v>
      </c>
      <c r="GJ43" s="137"/>
      <c r="GK43" s="136">
        <f t="shared" si="13"/>
        <v>25</v>
      </c>
      <c r="GL43" s="137"/>
      <c r="GM43" s="136">
        <f t="shared" si="14"/>
        <v>26</v>
      </c>
      <c r="GN43" s="137"/>
      <c r="GO43" s="136">
        <f t="shared" si="15"/>
        <v>27</v>
      </c>
      <c r="GP43" s="137"/>
      <c r="GQ43" s="136">
        <f t="shared" si="16"/>
        <v>28</v>
      </c>
      <c r="GR43" s="137"/>
      <c r="GS43" s="136">
        <f t="shared" si="17"/>
        <v>29</v>
      </c>
      <c r="GT43" s="137"/>
      <c r="GU43" s="136">
        <f t="shared" si="18"/>
        <v>30</v>
      </c>
      <c r="GV43" s="137"/>
      <c r="GW43" s="136">
        <f t="shared" si="19"/>
        <v>31</v>
      </c>
      <c r="GX43" s="137"/>
      <c r="HF43">
        <v>47</v>
      </c>
      <c r="HG43" s="69" t="s">
        <v>545</v>
      </c>
      <c r="HH43" s="69"/>
      <c r="HI43" s="136">
        <v>45</v>
      </c>
      <c r="HJ43" s="137"/>
      <c r="HK43" s="136">
        <v>45</v>
      </c>
      <c r="HL43" s="137"/>
      <c r="HM43" s="136">
        <v>45</v>
      </c>
      <c r="HN43" s="137"/>
      <c r="HO43" s="136">
        <v>45</v>
      </c>
      <c r="HP43" s="137"/>
      <c r="HQ43" s="136">
        <v>45</v>
      </c>
      <c r="HR43" s="137"/>
      <c r="HS43" s="136">
        <v>45</v>
      </c>
      <c r="HT43" s="137"/>
      <c r="HU43" s="136">
        <v>45</v>
      </c>
      <c r="HV43" s="137"/>
      <c r="HW43" s="136">
        <v>45</v>
      </c>
      <c r="HX43" s="137"/>
      <c r="HY43" s="136">
        <v>45</v>
      </c>
      <c r="HZ43" s="137"/>
      <c r="IA43" s="136">
        <v>45</v>
      </c>
      <c r="IB43" s="137"/>
      <c r="IC43" t="str">
        <f t="shared" si="31"/>
        <v>Same</v>
      </c>
      <c r="IJ43" s="2"/>
      <c r="IK43" s="2">
        <v>4</v>
      </c>
      <c r="IL43" s="14" t="str">
        <f>IF(ISERROR(VLOOKUP("Hybrid HIPS_"&amp;IL$4&amp;"_"&amp;$IK43,'Turkus Index'!$A:$D,4,FALSE)),"",VLOOKUP("Hybrid HIPS_"&amp;IL$4&amp;"_"&amp;$IK43,'Turkus Index'!$A:$D,4,FALSE))</f>
        <v/>
      </c>
      <c r="IM43" s="14" t="str">
        <f>IF(ISERROR(VLOOKUP("Hybrid HIPS_"&amp;IM$4&amp;"_"&amp;$IK43,'Turkus Index'!$A:$D,4,FALSE)),"",VLOOKUP("Hybrid HIPS_"&amp;IM$4&amp;"_"&amp;$IK43,'Turkus Index'!$A:$D,4,FALSE))</f>
        <v/>
      </c>
      <c r="IN43" s="14" t="str">
        <f>IF(ISERROR(VLOOKUP("Hybrid HIPS_"&amp;IN$4&amp;"_"&amp;$IK43,'Turkus Index'!$A:$D,4,FALSE)),"",VLOOKUP("Hybrid HIPS_"&amp;IN$4&amp;"_"&amp;$IK43,'Turkus Index'!$A:$D,4,FALSE))</f>
        <v/>
      </c>
      <c r="IO43" s="14" t="str">
        <f>IF(ISERROR(VLOOKUP("Hybrid HIPS_"&amp;IO$4&amp;"_"&amp;$IK43,'Turkus Index'!$A:$D,4,FALSE)),"",VLOOKUP("Hybrid HIPS_"&amp;IO$4&amp;"_"&amp;$IK43,'Turkus Index'!$A:$D,4,FALSE))</f>
        <v/>
      </c>
      <c r="IP43" s="14" t="str">
        <f>IF(ISERROR(VLOOKUP("Hybrid HIPS_"&amp;IP$4&amp;"_"&amp;$IK43,'Turkus Index'!$A:$D,4,FALSE)),"",VLOOKUP("Hybrid HIPS_"&amp;IP$4&amp;"_"&amp;$IK43,'Turkus Index'!$A:$D,4,FALSE))</f>
        <v/>
      </c>
      <c r="IQ43" s="14" t="str">
        <f>IF(ISERROR(VLOOKUP("Hybrid HIPS_"&amp;IQ$4&amp;"_"&amp;$IK43,'Turkus Index'!$A:$D,4,FALSE)),"",VLOOKUP("Hybrid HIPS_"&amp;IQ$4&amp;"_"&amp;$IK43,'Turkus Index'!$A:$D,4,FALSE))</f>
        <v/>
      </c>
      <c r="IR43" s="14" t="str">
        <f>IF(ISERROR(VLOOKUP("Hybrid HIPS_"&amp;IR$4&amp;"_"&amp;$IK43,'Turkus Index'!$A:$D,4,FALSE)),"",VLOOKUP("Hybrid HIPS_"&amp;IR$4&amp;"_"&amp;$IK43,'Turkus Index'!$A:$D,4,FALSE))</f>
        <v/>
      </c>
      <c r="IS43" s="14" t="str">
        <f>IF(ISERROR(VLOOKUP("Hybrid HIPS_"&amp;IS$4&amp;"_"&amp;$IK43,'Turkus Index'!$A:$D,4,FALSE)),"",VLOOKUP("Hybrid HIPS_"&amp;IS$4&amp;"_"&amp;$IK43,'Turkus Index'!$A:$D,4,FALSE))</f>
        <v/>
      </c>
      <c r="IT43" s="14" t="str">
        <f>IF(ISERROR(VLOOKUP("Hybrid HIPS_"&amp;IT$4&amp;"_"&amp;$IK43,'Turkus Index'!$A:$D,4,FALSE)),"",VLOOKUP("Hybrid HIPS_"&amp;IT$4&amp;"_"&amp;$IK43,'Turkus Index'!$A:$D,4,FALSE))</f>
        <v/>
      </c>
      <c r="IU43" s="14" t="str">
        <f>IF(ISERROR(VLOOKUP("Hybrid HIPS_"&amp;IU$4&amp;"_"&amp;$IK43,'Turkus Index'!$A:$D,4,FALSE)),"",VLOOKUP("Hybrid HIPS_"&amp;IU$4&amp;"_"&amp;$IK43,'Turkus Index'!$A:$D,4,FALSE))</f>
        <v/>
      </c>
      <c r="IV43" s="14" t="str">
        <f>IF(ISERROR(VLOOKUP("Hybrid HIPS_"&amp;IV$4&amp;"_"&amp;$IK43,'Turkus Index'!$A:$D,4,FALSE)),"",VLOOKUP("Hybrid HIPS_"&amp;IV$4&amp;"_"&amp;$IK43,'Turkus Index'!$A:$D,4,FALSE))</f>
        <v/>
      </c>
      <c r="IW43" s="14" t="str">
        <f>IF(ISERROR(VLOOKUP("Hybrid HIPS_"&amp;IW$4&amp;"_"&amp;$IK43,'Turkus Index'!$A:$D,4,FALSE)),"",VLOOKUP("Hybrid HIPS_"&amp;IW$4&amp;"_"&amp;$IK43,'Turkus Index'!$A:$D,4,FALSE))</f>
        <v/>
      </c>
      <c r="IX43" s="14" t="str">
        <f>IF(ISERROR(VLOOKUP("Hybrid HIPS_"&amp;IX$4&amp;"_"&amp;$IK43,'Turkus Index'!$A:$D,4,FALSE)),"",VLOOKUP("Hybrid HIPS_"&amp;IX$4&amp;"_"&amp;$IK43,'Turkus Index'!$A:$D,4,FALSE))</f>
        <v/>
      </c>
      <c r="IY43" s="14" t="str">
        <f>IF(ISERROR(VLOOKUP("Hybrid HIPS_"&amp;IY$4&amp;"_"&amp;$IK43,'Turkus Index'!$A:$D,4,FALSE)),"",VLOOKUP("Hybrid HIPS_"&amp;IY$4&amp;"_"&amp;$IK43,'Turkus Index'!$A:$D,4,FALSE))</f>
        <v/>
      </c>
      <c r="IZ43" s="14" t="str">
        <f>IF(ISERROR(VLOOKUP("Hybrid HIPS_"&amp;IZ$4&amp;"_"&amp;$IK43,'Turkus Index'!$A:$D,4,FALSE)),"",VLOOKUP("Hybrid HIPS_"&amp;IZ$4&amp;"_"&amp;$IK43,'Turkus Index'!$A:$D,4,FALSE))</f>
        <v/>
      </c>
      <c r="JA43" s="14" t="str">
        <f>IF(ISERROR(VLOOKUP("Hybrid HIPS_"&amp;JA$4&amp;"_"&amp;$IK43,'Turkus Index'!$A:$D,4,FALSE)),"",VLOOKUP("Hybrid HIPS_"&amp;JA$4&amp;"_"&amp;$IK43,'Turkus Index'!$A:$D,4,FALSE))</f>
        <v/>
      </c>
      <c r="JB43" s="14" t="str">
        <f>IF(ISERROR(VLOOKUP("Hybrid HIPS_"&amp;JB$4&amp;"_"&amp;$IK43,'Turkus Index'!$A:$D,4,FALSE)),"",VLOOKUP("Hybrid HIPS_"&amp;JB$4&amp;"_"&amp;$IK43,'Turkus Index'!$A:$D,4,FALSE))</f>
        <v/>
      </c>
      <c r="JC43" s="14" t="str">
        <f>IF(ISERROR(VLOOKUP("Hybrid HIPS_"&amp;JC$4&amp;"_"&amp;$IK43,'Turkus Index'!$A:$D,4,FALSE)),"",VLOOKUP("Hybrid HIPS_"&amp;JC$4&amp;"_"&amp;$IK43,'Turkus Index'!$A:$D,4,FALSE))</f>
        <v/>
      </c>
      <c r="JD43" s="14" t="str">
        <f>IF(ISERROR(VLOOKUP("Hybrid HIPS_"&amp;JD$4&amp;"_"&amp;$IK43,'Turkus Index'!$A:$D,4,FALSE)),"",VLOOKUP("Hybrid HIPS_"&amp;JD$4&amp;"_"&amp;$IK43,'Turkus Index'!$A:$D,4,FALSE))</f>
        <v/>
      </c>
      <c r="JE43" s="14" t="str">
        <f>IF(ISERROR(VLOOKUP("Hybrid HIPS_"&amp;JE$4&amp;"_"&amp;$IK43,'Turkus Index'!$A:$D,4,FALSE)),"",VLOOKUP("Hybrid HIPS_"&amp;JE$4&amp;"_"&amp;$IK43,'Turkus Index'!$A:$D,4,FALSE))</f>
        <v/>
      </c>
      <c r="JF43" s="14" t="str">
        <f>IF(ISERROR(VLOOKUP("Hybrid HIPS_"&amp;JF$4&amp;"_"&amp;$IK43,'Turkus Index'!$A:$D,4,FALSE)),"",VLOOKUP("Hybrid HIPS_"&amp;JF$4&amp;"_"&amp;$IK43,'Turkus Index'!$A:$D,4,FALSE))</f>
        <v/>
      </c>
      <c r="JG43" s="2">
        <v>4</v>
      </c>
      <c r="JH43" s="2"/>
      <c r="JI43"/>
      <c r="JL43">
        <v>47</v>
      </c>
      <c r="JM43" s="69" t="s">
        <v>545</v>
      </c>
      <c r="JN43" s="69"/>
      <c r="JO43" s="136">
        <f>IF(ISERROR(VLOOKUP("Inbred HIPS_"&amp;JO$4&amp;"_"&amp;$JL43,'Turkus Index'!$A:$D,4,FALSE)),"",VLOOKUP("inbred HIPS_"&amp;JO$4&amp;"_"&amp;$JL43,'Turkus Index'!$A:$D,4,FALSE))</f>
        <v>241</v>
      </c>
      <c r="JP43" s="137"/>
      <c r="JQ43" s="136">
        <f>IF(ISERROR(VLOOKUP("Inbred HIPS_"&amp;JQ$4&amp;"_"&amp;$JL43,'Turkus Index'!$A:$D,4,FALSE)),"",VLOOKUP("inbred HIPS_"&amp;JQ$4&amp;"_"&amp;$JL43,'Turkus Index'!$A:$D,4,FALSE))</f>
        <v>242</v>
      </c>
      <c r="JR43" s="137"/>
      <c r="JS43" s="136">
        <f>IF(ISERROR(VLOOKUP("Inbred HIPS_"&amp;JS$4&amp;"_"&amp;$JL43,'Turkus Index'!$A:$D,4,FALSE)),"",VLOOKUP("inbred HIPS_"&amp;JS$4&amp;"_"&amp;$JL43,'Turkus Index'!$A:$D,4,FALSE))</f>
        <v>243</v>
      </c>
      <c r="JT43" s="137"/>
      <c r="JU43" s="136">
        <f>IF(ISERROR(VLOOKUP("Inbred HIPS_"&amp;JU$4&amp;"_"&amp;$JL43,'Turkus Index'!$A:$D,4,FALSE)),"",VLOOKUP("inbred HIPS_"&amp;JU$4&amp;"_"&amp;$JL43,'Turkus Index'!$A:$D,4,FALSE))</f>
        <v>244</v>
      </c>
      <c r="JV43" s="137"/>
      <c r="JW43" s="136">
        <f>IF(ISERROR(VLOOKUP("Inbred HIPS_"&amp;JW$4&amp;"_"&amp;$JL43,'Turkus Index'!$A:$D,4,FALSE)),"",VLOOKUP("inbred HIPS_"&amp;JW$4&amp;"_"&amp;$JL43,'Turkus Index'!$A:$D,4,FALSE))</f>
        <v>245</v>
      </c>
      <c r="JX43" s="137"/>
      <c r="JY43" s="136">
        <f>IF(ISERROR(VLOOKUP("Inbred HIPS_"&amp;JY$4&amp;"_"&amp;$JL43,'Turkus Index'!$A:$D,4,FALSE)),"",VLOOKUP("inbred HIPS_"&amp;JY$4&amp;"_"&amp;$JL43,'Turkus Index'!$A:$D,4,FALSE))</f>
        <v>246</v>
      </c>
      <c r="JZ43" s="137"/>
      <c r="KA43" s="136">
        <f>IF(ISERROR(VLOOKUP("Inbred HIPS_"&amp;KA$4&amp;"_"&amp;$JL43,'Turkus Index'!$A:$D,4,FALSE)),"",VLOOKUP("inbred HIPS_"&amp;KA$4&amp;"_"&amp;$JL43,'Turkus Index'!$A:$D,4,FALSE))</f>
        <v>247</v>
      </c>
      <c r="KB43" s="137"/>
      <c r="KC43" s="136">
        <f>IF(ISERROR(VLOOKUP("Inbred HIPS_"&amp;KC$4&amp;"_"&amp;$JL43,'Turkus Index'!$A:$D,4,FALSE)),"",VLOOKUP("inbred HIPS_"&amp;KC$4&amp;"_"&amp;$JL43,'Turkus Index'!$A:$D,4,FALSE))</f>
        <v>248</v>
      </c>
      <c r="KD43" s="137"/>
      <c r="KE43" s="136">
        <f>IF(ISERROR(VLOOKUP("Inbred HIPS_"&amp;KE$4&amp;"_"&amp;$JL43,'Turkus Index'!$A:$D,4,FALSE)),"",VLOOKUP("inbred HIPS_"&amp;KE$4&amp;"_"&amp;$JL43,'Turkus Index'!$A:$D,4,FALSE))</f>
        <v>249</v>
      </c>
      <c r="KF43" s="137"/>
      <c r="KG43" s="136">
        <f>IF(ISERROR(VLOOKUP("Inbred HIPS_"&amp;KG$4&amp;"_"&amp;$JL43,'Turkus Index'!$A:$D,4,FALSE)),"",VLOOKUP("inbred HIPS_"&amp;KG$4&amp;"_"&amp;$JL43,'Turkus Index'!$A:$D,4,FALSE))</f>
        <v>250</v>
      </c>
      <c r="KH43" s="137"/>
      <c r="KM43" s="2"/>
      <c r="KN43" s="2">
        <v>4</v>
      </c>
      <c r="KO43" s="14" t="str">
        <f>IF(ISERROR(VLOOKUP("Hybrid HIPS_"&amp;KO$4&amp;"_"&amp;$KN43,'[1]Missouri Valley Hybrid HIPS'!$A:$P,15,FALSE)),"",VLOOKUP("Hybrid HIPS_"&amp;KO$4&amp;"_"&amp;$KN43,'[1]Missouri Valley Hybrid HIPS'!$A:$P,15,FALSE))</f>
        <v/>
      </c>
      <c r="KP43" s="14" t="str">
        <f>IF(ISERROR(VLOOKUP("Hybrid HIPS_"&amp;KP$4&amp;"_"&amp;$KN43,'[1]Missouri Valley Hybrid HIPS'!$A:$P,15,FALSE)),"",VLOOKUP("Hybrid HIPS_"&amp;KP$4&amp;"_"&amp;$KN43,'[1]Missouri Valley Hybrid HIPS'!$A:$P,15,FALSE))</f>
        <v/>
      </c>
      <c r="KQ43" s="14" t="str">
        <f>IF(ISERROR(VLOOKUP("Hybrid HIPS_"&amp;KQ$4&amp;"_"&amp;$KN43,'[1]Missouri Valley Hybrid HIPS'!$A:$P,15,FALSE)),"",VLOOKUP("Hybrid HIPS_"&amp;KQ$4&amp;"_"&amp;$KN43,'[1]Missouri Valley Hybrid HIPS'!$A:$P,15,FALSE))</f>
        <v/>
      </c>
      <c r="KR43" s="14" t="str">
        <f>IF(ISERROR(VLOOKUP("Hybrid HIPS_"&amp;KR$4&amp;"_"&amp;$KN43,'[1]Missouri Valley Hybrid HIPS'!$A:$P,15,FALSE)),"",VLOOKUP("Hybrid HIPS_"&amp;KR$4&amp;"_"&amp;$KN43,'[1]Missouri Valley Hybrid HIPS'!$A:$P,15,FALSE))</f>
        <v/>
      </c>
      <c r="KS43" s="14" t="str">
        <f>IF(ISERROR(VLOOKUP("Hybrid HIPS_"&amp;KS$4&amp;"_"&amp;$KN43,'[1]Missouri Valley Hybrid HIPS'!$A:$P,15,FALSE)),"",VLOOKUP("Hybrid HIPS_"&amp;KS$4&amp;"_"&amp;$KN43,'[1]Missouri Valley Hybrid HIPS'!$A:$P,15,FALSE))</f>
        <v/>
      </c>
      <c r="KT43" s="14" t="str">
        <f>IF(ISERROR(VLOOKUP("Hybrid HIPS_"&amp;KT$4&amp;"_"&amp;$KN43,'[1]Missouri Valley Hybrid HIPS'!$A:$P,15,FALSE)),"",VLOOKUP("Hybrid HIPS_"&amp;KT$4&amp;"_"&amp;$KN43,'[1]Missouri Valley Hybrid HIPS'!$A:$P,15,FALSE))</f>
        <v/>
      </c>
      <c r="KU43" s="14" t="str">
        <f>IF(ISERROR(VLOOKUP("Hybrid HIPS_"&amp;KU$4&amp;"_"&amp;$KN43,'[1]Missouri Valley Hybrid HIPS'!$A:$P,15,FALSE)),"",VLOOKUP("Hybrid HIPS_"&amp;KU$4&amp;"_"&amp;$KN43,'[1]Missouri Valley Hybrid HIPS'!$A:$P,15,FALSE))</f>
        <v/>
      </c>
      <c r="KV43" s="14" t="str">
        <f>IF(ISERROR(VLOOKUP("Hybrid HIPS_"&amp;KV$4&amp;"_"&amp;$KN43,'[1]Missouri Valley Hybrid HIPS'!$A:$P,15,FALSE)),"",VLOOKUP("Hybrid HIPS_"&amp;KV$4&amp;"_"&amp;$KN43,'[1]Missouri Valley Hybrid HIPS'!$A:$P,15,FALSE))</f>
        <v/>
      </c>
      <c r="KW43" s="14" t="str">
        <f>IF(ISERROR(VLOOKUP("Hybrid HIPS_"&amp;KW$4&amp;"_"&amp;$KN43,'[1]Missouri Valley Hybrid HIPS'!$A:$P,15,FALSE)),"",VLOOKUP("Hybrid HIPS_"&amp;KW$4&amp;"_"&amp;$KN43,'[1]Missouri Valley Hybrid HIPS'!$A:$P,15,FALSE))</f>
        <v/>
      </c>
      <c r="KX43" s="14" t="str">
        <f>IF(ISERROR(VLOOKUP("Hybrid HIPS_"&amp;KX$4&amp;"_"&amp;$KN43,'[1]Missouri Valley Hybrid HIPS'!$A:$P,15,FALSE)),"",VLOOKUP("Hybrid HIPS_"&amp;KX$4&amp;"_"&amp;$KN43,'[1]Missouri Valley Hybrid HIPS'!$A:$P,15,FALSE))</f>
        <v/>
      </c>
      <c r="KY43" s="14" t="str">
        <f>IF(ISERROR(VLOOKUP("Hybrid HIPS_"&amp;KY$4&amp;"_"&amp;$KN43,'[1]Missouri Valley Hybrid HIPS'!$A:$P,15,FALSE)),"",VLOOKUP("Hybrid HIPS_"&amp;KY$4&amp;"_"&amp;$KN43,'[1]Missouri Valley Hybrid HIPS'!$A:$P,15,FALSE))</f>
        <v/>
      </c>
      <c r="KZ43" s="14" t="str">
        <f>IF(ISERROR(VLOOKUP("Hybrid HIPS_"&amp;KZ$4&amp;"_"&amp;$KN43,'[1]Missouri Valley Hybrid HIPS'!$A:$P,15,FALSE)),"",VLOOKUP("Hybrid HIPS_"&amp;KZ$4&amp;"_"&amp;$KN43,'[1]Missouri Valley Hybrid HIPS'!$A:$P,15,FALSE))</f>
        <v/>
      </c>
      <c r="LA43" s="14" t="str">
        <f>IF(ISERROR(VLOOKUP("Hybrid HIPS_"&amp;LA$4&amp;"_"&amp;$KN43,'[1]Missouri Valley Hybrid HIPS'!$A:$P,15,FALSE)),"",VLOOKUP("Hybrid HIPS_"&amp;LA$4&amp;"_"&amp;$KN43,'[1]Missouri Valley Hybrid HIPS'!$A:$P,15,FALSE))</f>
        <v/>
      </c>
      <c r="LB43" s="14" t="str">
        <f>IF(ISERROR(VLOOKUP("Hybrid HIPS_"&amp;LB$4&amp;"_"&amp;$KN43,'[1]Missouri Valley Hybrid HIPS'!$A:$P,15,FALSE)),"",VLOOKUP("Hybrid HIPS_"&amp;LB$4&amp;"_"&amp;$KN43,'[1]Missouri Valley Hybrid HIPS'!$A:$P,15,FALSE))</f>
        <v/>
      </c>
      <c r="LC43" s="14" t="str">
        <f>IF(ISERROR(VLOOKUP("Hybrid HIPS_"&amp;LC$4&amp;"_"&amp;$KN43,'[1]Missouri Valley Hybrid HIPS'!$A:$P,15,FALSE)),"",VLOOKUP("Hybrid HIPS_"&amp;LC$4&amp;"_"&amp;$KN43,'[1]Missouri Valley Hybrid HIPS'!$A:$P,15,FALSE))</f>
        <v/>
      </c>
      <c r="LD43" s="14" t="str">
        <f>IF(ISERROR(VLOOKUP("Hybrid HIPS_"&amp;LD$4&amp;"_"&amp;$KN43,'[1]Missouri Valley Hybrid HIPS'!$A:$P,15,FALSE)),"",VLOOKUP("Hybrid HIPS_"&amp;LD$4&amp;"_"&amp;$KN43,'[1]Missouri Valley Hybrid HIPS'!$A:$P,15,FALSE))</f>
        <v/>
      </c>
      <c r="LE43" s="14" t="str">
        <f>IF(ISERROR(VLOOKUP("Hybrid HIPS_"&amp;LE$4&amp;"_"&amp;$KN43,'[1]Missouri Valley Hybrid HIPS'!$A:$P,15,FALSE)),"",VLOOKUP("Hybrid HIPS_"&amp;LE$4&amp;"_"&amp;$KN43,'[1]Missouri Valley Hybrid HIPS'!$A:$P,15,FALSE))</f>
        <v/>
      </c>
      <c r="LF43" s="14" t="str">
        <f>IF(ISERROR(VLOOKUP("Hybrid HIPS_"&amp;LF$4&amp;"_"&amp;$KN43,'[1]Missouri Valley Hybrid HIPS'!$A:$P,15,FALSE)),"",VLOOKUP("Hybrid HIPS_"&amp;LF$4&amp;"_"&amp;$KN43,'[1]Missouri Valley Hybrid HIPS'!$A:$P,15,FALSE))</f>
        <v/>
      </c>
      <c r="LG43" s="14" t="str">
        <f>IF(ISERROR(VLOOKUP("Hybrid HIPS_"&amp;LG$4&amp;"_"&amp;$KN43,'[1]Missouri Valley Hybrid HIPS'!$A:$P,15,FALSE)),"",VLOOKUP("Hybrid HIPS_"&amp;LG$4&amp;"_"&amp;$KN43,'[1]Missouri Valley Hybrid HIPS'!$A:$P,15,FALSE))</f>
        <v/>
      </c>
      <c r="LH43" s="14" t="str">
        <f>IF(ISERROR(VLOOKUP("Hybrid HIPS_"&amp;LH$4&amp;"_"&amp;$KN43,'[1]Missouri Valley Hybrid HIPS'!$A:$P,15,FALSE)),"",VLOOKUP("Hybrid HIPS_"&amp;LH$4&amp;"_"&amp;$KN43,'[1]Missouri Valley Hybrid HIPS'!$A:$P,15,FALSE))</f>
        <v/>
      </c>
      <c r="LI43" s="14" t="str">
        <f>IF(ISERROR(VLOOKUP("Hybrid HIPS_"&amp;LI$4&amp;"_"&amp;$KN43,'[1]Missouri Valley Hybrid HIPS'!$A:$P,15,FALSE)),"",VLOOKUP("Hybrid HIPS_"&amp;LI$4&amp;"_"&amp;$KN43,'[1]Missouri Valley Hybrid HIPS'!$A:$P,15,FALSE))</f>
        <v/>
      </c>
      <c r="LJ43" s="2">
        <v>4</v>
      </c>
      <c r="LK43" s="2"/>
      <c r="LL43"/>
      <c r="LO43">
        <v>47</v>
      </c>
      <c r="LP43" s="69"/>
      <c r="LQ43" s="69"/>
      <c r="LR43" s="136">
        <f>IF(ISERROR(VLOOKUP("Inbred HIPS_"&amp;LR$4&amp;"_"&amp;$LO43,'[1]Missouri Valley Inbred HIPS'!$A:$P,15,FALSE)),"",VLOOKUP("Inbred HIPS_"&amp;LR$4&amp;"_"&amp;$LO43,'[1]Missouri Valley Inbred HIPS'!$A:$P,15,FALSE))</f>
        <v>1729729</v>
      </c>
      <c r="LS43" s="137"/>
      <c r="LT43" s="136">
        <f>IF(ISERROR(VLOOKUP("Inbred HIPS_"&amp;LT$4&amp;"_"&amp;$LO43,'[1]Missouri Valley Inbred HIPS'!$A:$P,15,FALSE)),"",VLOOKUP("Inbred HIPS_"&amp;LT$4&amp;"_"&amp;$LO43,'[1]Missouri Valley Inbred HIPS'!$A:$P,15,FALSE))</f>
        <v>1729727</v>
      </c>
      <c r="LU43" s="137"/>
      <c r="LV43" s="136">
        <f>IF(ISERROR(VLOOKUP("Inbred HIPS_"&amp;LV$4&amp;"_"&amp;$LO43,'[1]Missouri Valley Inbred HIPS'!$A:$P,15,FALSE)),"",VLOOKUP("Inbred HIPS_"&amp;LV$4&amp;"_"&amp;$LO43,'[1]Missouri Valley Inbred HIPS'!$A:$P,15,FALSE))</f>
        <v>1729793</v>
      </c>
      <c r="LW43" s="137"/>
      <c r="LX43" s="136">
        <f>IF(ISERROR(VLOOKUP("Inbred HIPS_"&amp;LX$4&amp;"_"&amp;$LO43,'[1]Missouri Valley Inbred HIPS'!$A:$P,15,FALSE)),"",VLOOKUP("Inbred HIPS_"&amp;LX$4&amp;"_"&amp;$LO43,'[1]Missouri Valley Inbred HIPS'!$A:$P,15,FALSE))</f>
        <v>1729597</v>
      </c>
      <c r="LY43" s="137"/>
      <c r="LZ43" s="136">
        <f>IF(ISERROR(VLOOKUP("Inbred HIPS_"&amp;LZ$4&amp;"_"&amp;$LO43,'[1]Missouri Valley Inbred HIPS'!$A:$P,15,FALSE)),"",VLOOKUP("Inbred HIPS_"&amp;LZ$4&amp;"_"&amp;$LO43,'[1]Missouri Valley Inbred HIPS'!$A:$P,15,FALSE))</f>
        <v>1729706</v>
      </c>
      <c r="MA43" s="137"/>
      <c r="MB43" s="136">
        <f>IF(ISERROR(VLOOKUP("Inbred HIPS_"&amp;MB$4&amp;"_"&amp;$LO43,'[1]Missouri Valley Inbred HIPS'!$A:$P,15,FALSE)),"",VLOOKUP("Inbred HIPS_"&amp;MB$4&amp;"_"&amp;$LO43,'[1]Missouri Valley Inbred HIPS'!$A:$P,15,FALSE))</f>
        <v>1729738</v>
      </c>
      <c r="MC43" s="137"/>
      <c r="MD43" s="136">
        <f>IF(ISERROR(VLOOKUP("Inbred HIPS_"&amp;MD$4&amp;"_"&amp;$LO43,'[1]Missouri Valley Inbred HIPS'!$A:$P,15,FALSE)),"",VLOOKUP("Inbred HIPS_"&amp;MD$4&amp;"_"&amp;$LO43,'[1]Missouri Valley Inbred HIPS'!$A:$P,15,FALSE))</f>
        <v>1729802</v>
      </c>
      <c r="ME43" s="137"/>
      <c r="MF43" s="136">
        <f>IF(ISERROR(VLOOKUP("Inbred HIPS_"&amp;MF$4&amp;"_"&amp;$LO43,'[1]Missouri Valley Inbred HIPS'!$A:$P,15,FALSE)),"",VLOOKUP("Inbred HIPS_"&amp;MF$4&amp;"_"&amp;$LO43,'[1]Missouri Valley Inbred HIPS'!$A:$P,15,FALSE))</f>
        <v>1729692</v>
      </c>
      <c r="MG43" s="137"/>
      <c r="MH43" s="136">
        <f>IF(ISERROR(VLOOKUP("Inbred HIPS_"&amp;MH$4&amp;"_"&amp;$LO43,'[1]Missouri Valley Inbred HIPS'!$A:$P,15,FALSE)),"",VLOOKUP("Inbred HIPS_"&amp;MH$4&amp;"_"&amp;$LO43,'[1]Missouri Valley Inbred HIPS'!$A:$P,15,FALSE))</f>
        <v>1729460</v>
      </c>
      <c r="MI43" s="137"/>
      <c r="MJ43" s="136">
        <f>IF(ISERROR(VLOOKUP("Inbred HIPS_"&amp;MJ$4&amp;"_"&amp;$LO43,'[1]Missouri Valley Inbred HIPS'!$A:$P,15,FALSE)),"",VLOOKUP("Inbred HIPS_"&amp;MJ$4&amp;"_"&amp;$LO43,'[1]Missouri Valley Inbred HIPS'!$A:$P,15,FALSE))</f>
        <v>1729762</v>
      </c>
      <c r="MK43" s="137"/>
      <c r="MQ43" s="2"/>
      <c r="MR43" s="2">
        <v>4</v>
      </c>
      <c r="MS43" s="14" t="str">
        <f>IF(ISERROR(VLOOKUP("Hybrid HIPS_"&amp;MS$4&amp;"_"&amp;$KN43,'[1]Missouri Valley Hybrid HIPS'!$A:$P,15,FALSE)),"",VLOOKUP("Hybrid HIPS_"&amp;MS$4&amp;"_"&amp;$KN43,'[1]Missouri Valley Hybrid HIPS'!$A:$P,15,FALSE))</f>
        <v/>
      </c>
      <c r="MT43" s="14" t="str">
        <f>IF(ISERROR(VLOOKUP("Hybrid HIPS_"&amp;MT$4&amp;"_"&amp;$KN43,'[1]Missouri Valley Hybrid HIPS'!$A:$P,15,FALSE)),"",VLOOKUP("Hybrid HIPS_"&amp;MT$4&amp;"_"&amp;$KN43,'[1]Missouri Valley Hybrid HIPS'!$A:$P,15,FALSE))</f>
        <v/>
      </c>
      <c r="MU43" s="14" t="str">
        <f>IF(ISERROR(VLOOKUP("Hybrid HIPS_"&amp;MU$4&amp;"_"&amp;$KN43,'[1]Missouri Valley Hybrid HIPS'!$A:$P,15,FALSE)),"",VLOOKUP("Hybrid HIPS_"&amp;MU$4&amp;"_"&amp;$KN43,'[1]Missouri Valley Hybrid HIPS'!$A:$P,15,FALSE))</f>
        <v/>
      </c>
      <c r="MV43" s="14" t="str">
        <f>IF(ISERROR(VLOOKUP("Hybrid HIPS_"&amp;MV$4&amp;"_"&amp;$KN43,'[1]Missouri Valley Hybrid HIPS'!$A:$P,15,FALSE)),"",VLOOKUP("Hybrid HIPS_"&amp;MV$4&amp;"_"&amp;$KN43,'[1]Missouri Valley Hybrid HIPS'!$A:$P,15,FALSE))</f>
        <v/>
      </c>
      <c r="MW43" s="14" t="str">
        <f>IF(ISERROR(VLOOKUP("Hybrid HIPS_"&amp;MW$4&amp;"_"&amp;$KN43,'[1]Missouri Valley Hybrid HIPS'!$A:$P,15,FALSE)),"",VLOOKUP("Hybrid HIPS_"&amp;MW$4&amp;"_"&amp;$KN43,'[1]Missouri Valley Hybrid HIPS'!$A:$P,15,FALSE))</f>
        <v/>
      </c>
      <c r="MX43" s="14" t="str">
        <f>IF(ISERROR(VLOOKUP("Hybrid HIPS_"&amp;MX$4&amp;"_"&amp;$KN43,'[1]Missouri Valley Hybrid HIPS'!$A:$P,15,FALSE)),"",VLOOKUP("Hybrid HIPS_"&amp;MX$4&amp;"_"&amp;$KN43,'[1]Missouri Valley Hybrid HIPS'!$A:$P,15,FALSE))</f>
        <v/>
      </c>
      <c r="MY43" s="14" t="str">
        <f>IF(ISERROR(VLOOKUP("Hybrid HIPS_"&amp;MY$4&amp;"_"&amp;$KN43,'[1]Missouri Valley Hybrid HIPS'!$A:$P,15,FALSE)),"",VLOOKUP("Hybrid HIPS_"&amp;MY$4&amp;"_"&amp;$KN43,'[1]Missouri Valley Hybrid HIPS'!$A:$P,15,FALSE))</f>
        <v/>
      </c>
      <c r="MZ43" s="14" t="str">
        <f>IF(ISERROR(VLOOKUP("Hybrid HIPS_"&amp;MZ$4&amp;"_"&amp;$KN43,'[1]Missouri Valley Hybrid HIPS'!$A:$P,15,FALSE)),"",VLOOKUP("Hybrid HIPS_"&amp;MZ$4&amp;"_"&amp;$KN43,'[1]Missouri Valley Hybrid HIPS'!$A:$P,15,FALSE))</f>
        <v/>
      </c>
      <c r="NA43" s="14" t="str">
        <f>IF(ISERROR(VLOOKUP("Hybrid HIPS_"&amp;NA$4&amp;"_"&amp;$KN43,'[1]Missouri Valley Hybrid HIPS'!$A:$P,15,FALSE)),"",VLOOKUP("Hybrid HIPS_"&amp;NA$4&amp;"_"&amp;$KN43,'[1]Missouri Valley Hybrid HIPS'!$A:$P,15,FALSE))</f>
        <v/>
      </c>
      <c r="NB43" s="14" t="str">
        <f>IF(ISERROR(VLOOKUP("Hybrid HIPS_"&amp;NB$4&amp;"_"&amp;$KN43,'[1]Missouri Valley Hybrid HIPS'!$A:$P,15,FALSE)),"",VLOOKUP("Hybrid HIPS_"&amp;NB$4&amp;"_"&amp;$KN43,'[1]Missouri Valley Hybrid HIPS'!$A:$P,15,FALSE))</f>
        <v/>
      </c>
      <c r="NC43" s="14" t="str">
        <f>IF(ISERROR(VLOOKUP("Hybrid HIPS_"&amp;NC$4&amp;"_"&amp;$KN43,'[1]Missouri Valley Hybrid HIPS'!$A:$P,15,FALSE)),"",VLOOKUP("Hybrid HIPS_"&amp;NC$4&amp;"_"&amp;$KN43,'[1]Missouri Valley Hybrid HIPS'!$A:$P,15,FALSE))</f>
        <v/>
      </c>
      <c r="ND43" s="14" t="str">
        <f>IF(ISERROR(VLOOKUP("Hybrid HIPS_"&amp;ND$4&amp;"_"&amp;$KN43,'[1]Missouri Valley Hybrid HIPS'!$A:$P,15,FALSE)),"",VLOOKUP("Hybrid HIPS_"&amp;ND$4&amp;"_"&amp;$KN43,'[1]Missouri Valley Hybrid HIPS'!$A:$P,15,FALSE))</f>
        <v/>
      </c>
      <c r="NE43" s="14" t="str">
        <f>IF(ISERROR(VLOOKUP("Hybrid HIPS_"&amp;NE$4&amp;"_"&amp;$KN43,'[1]Missouri Valley Hybrid HIPS'!$A:$P,15,FALSE)),"",VLOOKUP("Hybrid HIPS_"&amp;NE$4&amp;"_"&amp;$KN43,'[1]Missouri Valley Hybrid HIPS'!$A:$P,15,FALSE))</f>
        <v/>
      </c>
      <c r="NF43" s="14" t="str">
        <f>IF(ISERROR(VLOOKUP("Hybrid HIPS_"&amp;NF$4&amp;"_"&amp;$KN43,'[1]Missouri Valley Hybrid HIPS'!$A:$P,15,FALSE)),"",VLOOKUP("Hybrid HIPS_"&amp;NF$4&amp;"_"&amp;$KN43,'[1]Missouri Valley Hybrid HIPS'!$A:$P,15,FALSE))</f>
        <v/>
      </c>
      <c r="NG43" s="14" t="str">
        <f>IF(ISERROR(VLOOKUP("Hybrid HIPS_"&amp;NG$4&amp;"_"&amp;$KN43,'[1]Missouri Valley Hybrid HIPS'!$A:$P,15,FALSE)),"",VLOOKUP("Hybrid HIPS_"&amp;NG$4&amp;"_"&amp;$KN43,'[1]Missouri Valley Hybrid HIPS'!$A:$P,15,FALSE))</f>
        <v/>
      </c>
      <c r="NH43" s="14" t="str">
        <f>IF(ISERROR(VLOOKUP("Hybrid HIPS_"&amp;NH$4&amp;"_"&amp;$KN43,'[1]Missouri Valley Hybrid HIPS'!$A:$P,15,FALSE)),"",VLOOKUP("Hybrid HIPS_"&amp;NH$4&amp;"_"&amp;$KN43,'[1]Missouri Valley Hybrid HIPS'!$A:$P,15,FALSE))</f>
        <v/>
      </c>
      <c r="NI43" s="14" t="str">
        <f>IF(ISERROR(VLOOKUP("Hybrid HIPS_"&amp;NI$4&amp;"_"&amp;$KN43,'[1]Missouri Valley Hybrid HIPS'!$A:$P,15,FALSE)),"",VLOOKUP("Hybrid HIPS_"&amp;NI$4&amp;"_"&amp;$KN43,'[1]Missouri Valley Hybrid HIPS'!$A:$P,15,FALSE))</f>
        <v/>
      </c>
      <c r="NJ43" s="14" t="str">
        <f>IF(ISERROR(VLOOKUP("Hybrid HIPS_"&amp;NJ$4&amp;"_"&amp;$KN43,'[1]Missouri Valley Hybrid HIPS'!$A:$P,15,FALSE)),"",VLOOKUP("Hybrid HIPS_"&amp;NJ$4&amp;"_"&amp;$KN43,'[1]Missouri Valley Hybrid HIPS'!$A:$P,15,FALSE))</f>
        <v/>
      </c>
      <c r="NK43" s="14" t="str">
        <f>IF(ISERROR(VLOOKUP("Hybrid HIPS_"&amp;NK$4&amp;"_"&amp;$KN43,'[1]Missouri Valley Hybrid HIPS'!$A:$P,15,FALSE)),"",VLOOKUP("Hybrid HIPS_"&amp;NK$4&amp;"_"&amp;$KN43,'[1]Missouri Valley Hybrid HIPS'!$A:$P,15,FALSE))</f>
        <v/>
      </c>
      <c r="NL43" s="14" t="str">
        <f>IF(ISERROR(VLOOKUP("Hybrid HIPS_"&amp;NL$4&amp;"_"&amp;$KN43,'[1]Missouri Valley Hybrid HIPS'!$A:$P,15,FALSE)),"",VLOOKUP("Hybrid HIPS_"&amp;NL$4&amp;"_"&amp;$KN43,'[1]Missouri Valley Hybrid HIPS'!$A:$P,15,FALSE))</f>
        <v/>
      </c>
      <c r="NM43" s="14" t="str">
        <f>IF(ISERROR(VLOOKUP("Hybrid HIPS_"&amp;NM$4&amp;"_"&amp;$KN43,'[1]Missouri Valley Hybrid HIPS'!$A:$P,15,FALSE)),"",VLOOKUP("Hybrid HIPS_"&amp;NM$4&amp;"_"&amp;$KN43,'[1]Missouri Valley Hybrid HIPS'!$A:$P,15,FALSE))</f>
        <v/>
      </c>
      <c r="NN43" s="2">
        <v>4</v>
      </c>
      <c r="NO43" s="2"/>
      <c r="NP43"/>
      <c r="NS43">
        <v>47</v>
      </c>
      <c r="NT43" s="69"/>
      <c r="NU43" s="69"/>
      <c r="NV43" s="136">
        <f t="shared" ref="NV43" si="406">NV45+1</f>
        <v>35</v>
      </c>
      <c r="NW43" s="137"/>
      <c r="NX43" s="136">
        <f t="shared" ref="NX43" si="407">NX45+1</f>
        <v>35</v>
      </c>
      <c r="NY43" s="137"/>
      <c r="NZ43" s="136">
        <f t="shared" ref="NZ43" si="408">NZ45+1</f>
        <v>35</v>
      </c>
      <c r="OA43" s="137"/>
      <c r="OB43" s="136">
        <f t="shared" ref="OB43" si="409">OB45+1</f>
        <v>35</v>
      </c>
      <c r="OC43" s="137"/>
      <c r="OD43" s="136">
        <f t="shared" ref="OD43" si="410">OD45+1</f>
        <v>35</v>
      </c>
      <c r="OE43" s="137"/>
      <c r="OF43" s="136">
        <f t="shared" ref="OF43" si="411">OF45+1</f>
        <v>35</v>
      </c>
      <c r="OG43" s="137"/>
      <c r="OH43" s="136">
        <f t="shared" ref="OH43" si="412">OH45+1</f>
        <v>35</v>
      </c>
      <c r="OI43" s="137"/>
      <c r="OJ43" s="136">
        <f t="shared" ref="OJ43" si="413">OJ45+1</f>
        <v>35</v>
      </c>
      <c r="OK43" s="137"/>
      <c r="OL43" s="136">
        <f t="shared" ref="OL43" si="414">OL45+1</f>
        <v>35</v>
      </c>
      <c r="OM43" s="137"/>
      <c r="ON43" s="136">
        <f t="shared" ref="ON43" si="415">ON45+1</f>
        <v>35</v>
      </c>
      <c r="OO43" s="137"/>
    </row>
    <row r="44" spans="4:405" x14ac:dyDescent="0.45">
      <c r="D44" s="2"/>
      <c r="E44" s="2">
        <v>3</v>
      </c>
      <c r="F44" s="14" t="str">
        <f>IF(ISERROR(VLOOKUP("Hybrid HIPS"&amp;"_"&amp;F$4&amp;"_"&amp;$E44,'Turkus Index'!$A:$D,4,FALSE)),"NA",VLOOKUP("Hybrid HIPS"&amp;"_"&amp;F$4&amp;"_"&amp;$E44,'Turkus Index'!$A:$D,4,FALSE))</f>
        <v>NA</v>
      </c>
      <c r="G44" s="14" t="str">
        <f>IF(ISERROR(VLOOKUP("Hybrid HIPS"&amp;"_"&amp;G$4&amp;"_"&amp;$E44,'Turkus Index'!$A:$D,4,FALSE)),"NA",VLOOKUP("Hybrid HIPS"&amp;"_"&amp;G$4&amp;"_"&amp;$E44,'Turkus Index'!$A:$D,4,FALSE))</f>
        <v>NA</v>
      </c>
      <c r="H44" s="14" t="str">
        <f>IF(ISERROR(VLOOKUP("Hybrid HIPS"&amp;"_"&amp;H$4&amp;"_"&amp;$E44,'Turkus Index'!$A:$D,4,FALSE)),"NA",VLOOKUP("Hybrid HIPS"&amp;"_"&amp;H$4&amp;"_"&amp;$E44,'Turkus Index'!$A:$D,4,FALSE))</f>
        <v>NA</v>
      </c>
      <c r="I44" s="14" t="str">
        <f>IF(ISERROR(VLOOKUP("Hybrid HIPS"&amp;"_"&amp;I$4&amp;"_"&amp;$E44,'Turkus Index'!$A:$D,4,FALSE)),"NA",VLOOKUP("Hybrid HIPS"&amp;"_"&amp;I$4&amp;"_"&amp;$E44,'Turkus Index'!$A:$D,4,FALSE))</f>
        <v>NA</v>
      </c>
      <c r="J44" s="14" t="str">
        <f>IF(ISERROR(VLOOKUP("Hybrid HIPS"&amp;"_"&amp;J$4&amp;"_"&amp;$E44,'Turkus Index'!$A:$D,4,FALSE)),"NA",VLOOKUP("Hybrid HIPS"&amp;"_"&amp;J$4&amp;"_"&amp;$E44,'Turkus Index'!$A:$D,4,FALSE))</f>
        <v>NA</v>
      </c>
      <c r="K44" s="14" t="str">
        <f>IF(ISERROR(VLOOKUP("Hybrid HIPS"&amp;"_"&amp;K$4&amp;"_"&amp;$E44,'Turkus Index'!$A:$D,4,FALSE)),"NA",VLOOKUP("Hybrid HIPS"&amp;"_"&amp;K$4&amp;"_"&amp;$E44,'Turkus Index'!$A:$D,4,FALSE))</f>
        <v>NA</v>
      </c>
      <c r="L44" s="14" t="str">
        <f>IF(ISERROR(VLOOKUP("Hybrid HIPS"&amp;"_"&amp;L$4&amp;"_"&amp;$E44,'Turkus Index'!$A:$D,4,FALSE)),"NA",VLOOKUP("Hybrid HIPS"&amp;"_"&amp;L$4&amp;"_"&amp;$E44,'Turkus Index'!$A:$D,4,FALSE))</f>
        <v>NA</v>
      </c>
      <c r="M44" s="14" t="str">
        <f>IF(ISERROR(VLOOKUP("Hybrid HIPS"&amp;"_"&amp;M$4&amp;"_"&amp;$E44,'Turkus Index'!$A:$D,4,FALSE)),"NA",VLOOKUP("Hybrid HIPS"&amp;"_"&amp;M$4&amp;"_"&amp;$E44,'Turkus Index'!$A:$D,4,FALSE))</f>
        <v>NA</v>
      </c>
      <c r="N44" s="14" t="str">
        <f>IF(ISERROR(VLOOKUP("Hybrid HIPS"&amp;"_"&amp;N$4&amp;"_"&amp;$E44,'Turkus Index'!$A:$D,4,FALSE)),"NA",VLOOKUP("Hybrid HIPS"&amp;"_"&amp;N$4&amp;"_"&amp;$E44,'Turkus Index'!$A:$D,4,FALSE))</f>
        <v>NA</v>
      </c>
      <c r="O44" s="14" t="str">
        <f>IF(ISERROR(VLOOKUP("Hybrid HIPS"&amp;"_"&amp;O$4&amp;"_"&amp;$E44,'Turkus Index'!$A:$D,4,FALSE)),"NA",VLOOKUP("Hybrid HIPS"&amp;"_"&amp;O$4&amp;"_"&amp;$E44,'Turkus Index'!$A:$D,4,FALSE))</f>
        <v>NA</v>
      </c>
      <c r="P44" s="14" t="str">
        <f>IF(ISERROR(VLOOKUP("Hybrid HIPS"&amp;"_"&amp;P$4&amp;"_"&amp;$E44,'Turkus Index'!$A:$D,4,FALSE)),"NA",VLOOKUP("Hybrid HIPS"&amp;"_"&amp;P$4&amp;"_"&amp;$E44,'Turkus Index'!$A:$D,4,FALSE))</f>
        <v>NA</v>
      </c>
      <c r="Q44" s="14" t="str">
        <f>IF(ISERROR(VLOOKUP("Hybrid HIPS"&amp;"_"&amp;Q$4&amp;"_"&amp;$E44,'Turkus Index'!$A:$D,4,FALSE)),"NA",VLOOKUP("Hybrid HIPS"&amp;"_"&amp;Q$4&amp;"_"&amp;$E44,'Turkus Index'!$A:$D,4,FALSE))</f>
        <v>NA</v>
      </c>
      <c r="R44" s="14" t="str">
        <f>IF(ISERROR(VLOOKUP("Hybrid HIPS"&amp;"_"&amp;R$4&amp;"_"&amp;$E44,'Turkus Index'!$A:$D,4,FALSE)),"NA",VLOOKUP("Hybrid HIPS"&amp;"_"&amp;R$4&amp;"_"&amp;$E44,'Turkus Index'!$A:$D,4,FALSE))</f>
        <v>NA</v>
      </c>
      <c r="S44" s="14" t="str">
        <f>IF(ISERROR(VLOOKUP("Hybrid HIPS"&amp;"_"&amp;S$4&amp;"_"&amp;$E44,'Turkus Index'!$A:$D,4,FALSE)),"NA",VLOOKUP("Hybrid HIPS"&amp;"_"&amp;S$4&amp;"_"&amp;$E44,'Turkus Index'!$A:$D,4,FALSE))</f>
        <v>NA</v>
      </c>
      <c r="T44" s="14" t="str">
        <f>IF(ISERROR(VLOOKUP("Hybrid HIPS"&amp;"_"&amp;T$4&amp;"_"&amp;$E44,'Turkus Index'!$A:$D,4,FALSE)),"NA",VLOOKUP("Hybrid HIPS"&amp;"_"&amp;T$4&amp;"_"&amp;$E44,'Turkus Index'!$A:$D,4,FALSE))</f>
        <v>NA</v>
      </c>
      <c r="U44" s="14" t="str">
        <f>IF(ISERROR(VLOOKUP("Hybrid HIPS"&amp;"_"&amp;U$4&amp;"_"&amp;$E44,'Turkus Index'!$A:$D,4,FALSE)),"NA",VLOOKUP("Hybrid HIPS"&amp;"_"&amp;U$4&amp;"_"&amp;$E44,'Turkus Index'!$A:$D,4,FALSE))</f>
        <v>NA</v>
      </c>
      <c r="V44" s="14" t="str">
        <f>IF(ISERROR(VLOOKUP("Hybrid HIPS"&amp;"_"&amp;V$4&amp;"_"&amp;$E44,'Turkus Index'!$A:$D,4,FALSE)),"NA",VLOOKUP("Hybrid HIPS"&amp;"_"&amp;V$4&amp;"_"&amp;$E44,'Turkus Index'!$A:$D,4,FALSE))</f>
        <v>NA</v>
      </c>
      <c r="W44" s="14" t="str">
        <f>IF(ISERROR(VLOOKUP("Hybrid HIPS"&amp;"_"&amp;W$4&amp;"_"&amp;$E44,'Turkus Index'!$A:$D,4,FALSE)),"NA",VLOOKUP("Hybrid HIPS"&amp;"_"&amp;W$4&amp;"_"&amp;$E44,'Turkus Index'!$A:$D,4,FALSE))</f>
        <v>NA</v>
      </c>
      <c r="X44" s="14" t="str">
        <f>IF(ISERROR(VLOOKUP("Hybrid HIPS"&amp;"_"&amp;X$4&amp;"_"&amp;$E44,'Turkus Index'!$A:$D,4,FALSE)),"NA",VLOOKUP("Hybrid HIPS"&amp;"_"&amp;X$4&amp;"_"&amp;$E44,'Turkus Index'!$A:$D,4,FALSE))</f>
        <v>NA</v>
      </c>
      <c r="Y44" s="14" t="str">
        <f>IF(ISERROR(VLOOKUP("Hybrid HIPS"&amp;"_"&amp;Y$4&amp;"_"&amp;$E44,'Turkus Index'!$A:$D,4,FALSE)),"NA",VLOOKUP("Hybrid HIPS"&amp;"_"&amp;Y$4&amp;"_"&amp;$E44,'Turkus Index'!$A:$D,4,FALSE))</f>
        <v>NA</v>
      </c>
      <c r="Z44" s="14" t="str">
        <f>IF(ISERROR(VLOOKUP("Hybrid HIPS"&amp;"_"&amp;Z$4&amp;"_"&amp;$E44,'Turkus Index'!$A:$D,4,FALSE)),"NA",VLOOKUP("Hybrid HIPS"&amp;"_"&amp;Z$4&amp;"_"&amp;$E44,'Turkus Index'!$A:$D,4,FALSE))</f>
        <v>NA</v>
      </c>
      <c r="AA44" s="2">
        <v>3</v>
      </c>
      <c r="AB44" s="2"/>
      <c r="AC44"/>
      <c r="AD44"/>
      <c r="AE44"/>
      <c r="AH44">
        <v>46</v>
      </c>
      <c r="AI44" s="69" t="s">
        <v>545</v>
      </c>
      <c r="AJ44" s="69"/>
      <c r="AK44" s="139">
        <v>240</v>
      </c>
      <c r="AL44" s="140"/>
      <c r="AM44" s="139">
        <v>239</v>
      </c>
      <c r="AN44" s="140"/>
      <c r="AO44" s="139">
        <v>238</v>
      </c>
      <c r="AP44" s="140"/>
      <c r="AQ44" s="139">
        <v>237</v>
      </c>
      <c r="AR44" s="140"/>
      <c r="AS44" s="139">
        <v>236</v>
      </c>
      <c r="AT44" s="140"/>
      <c r="AU44" s="139">
        <v>235</v>
      </c>
      <c r="AV44" s="140"/>
      <c r="AW44" s="139">
        <v>234</v>
      </c>
      <c r="AX44" s="140"/>
      <c r="AY44" s="139">
        <v>233</v>
      </c>
      <c r="AZ44" s="140"/>
      <c r="BA44" s="139">
        <v>232</v>
      </c>
      <c r="BB44" s="140"/>
      <c r="BC44" s="139">
        <v>231</v>
      </c>
      <c r="BD44" s="140"/>
      <c r="BE44" s="69" t="s">
        <v>545</v>
      </c>
      <c r="BF44" s="69"/>
      <c r="BG44"/>
      <c r="BH44"/>
      <c r="BI44"/>
      <c r="BJ44"/>
      <c r="BK44"/>
      <c r="BL44"/>
      <c r="BM44"/>
      <c r="BN44"/>
      <c r="BO44"/>
      <c r="BP44"/>
      <c r="BQ44"/>
      <c r="BR44"/>
      <c r="BS44"/>
      <c r="BT44" s="2"/>
      <c r="BU44" s="2">
        <v>3</v>
      </c>
      <c r="BV44" s="14" t="str">
        <f>IF(ISERROR(VLOOKUP("Hybrid HIPS"&amp;"_"&amp;BV$4&amp;"_"&amp;$E44,'Turkus Index'!$A:$D,4,FALSE)),"NA",VLOOKUP("Hybrid HIPS"&amp;"_"&amp;BV$4&amp;"_"&amp;$E44,'Turkus Index'!$A:$D,4,FALSE))</f>
        <v>NA</v>
      </c>
      <c r="BW44" s="14" t="str">
        <f>IF(ISERROR(VLOOKUP("Hybrid HIPS"&amp;"_"&amp;BW$4&amp;"_"&amp;$E44,'Turkus Index'!$A:$D,4,FALSE)),"NA",VLOOKUP("Hybrid HIPS"&amp;"_"&amp;BW$4&amp;"_"&amp;$E44,'Turkus Index'!$A:$D,4,FALSE))</f>
        <v>NA</v>
      </c>
      <c r="BX44" s="14" t="str">
        <f>IF(ISERROR(VLOOKUP("Hybrid HIPS"&amp;"_"&amp;BX$4&amp;"_"&amp;$E44,'Turkus Index'!$A:$D,4,FALSE)),"NA",VLOOKUP("Hybrid HIPS"&amp;"_"&amp;BX$4&amp;"_"&amp;$E44,'Turkus Index'!$A:$D,4,FALSE))</f>
        <v>NA</v>
      </c>
      <c r="BY44" s="14" t="str">
        <f>IF(ISERROR(VLOOKUP("Hybrid HIPS"&amp;"_"&amp;BY$4&amp;"_"&amp;$E44,'Turkus Index'!$A:$D,4,FALSE)),"NA",VLOOKUP("Hybrid HIPS"&amp;"_"&amp;BY$4&amp;"_"&amp;$E44,'Turkus Index'!$A:$D,4,FALSE))</f>
        <v>NA</v>
      </c>
      <c r="BZ44" s="14" t="str">
        <f>IF(ISERROR(VLOOKUP("Hybrid HIPS"&amp;"_"&amp;BZ$4&amp;"_"&amp;$E44,'Turkus Index'!$A:$D,4,FALSE)),"NA",VLOOKUP("Hybrid HIPS"&amp;"_"&amp;BZ$4&amp;"_"&amp;$E44,'Turkus Index'!$A:$D,4,FALSE))</f>
        <v>NA</v>
      </c>
      <c r="CA44" s="14" t="str">
        <f>IF(ISERROR(VLOOKUP("Hybrid HIPS"&amp;"_"&amp;CA$4&amp;"_"&amp;$E44,'Turkus Index'!$A:$D,4,FALSE)),"NA",VLOOKUP("Hybrid HIPS"&amp;"_"&amp;CA$4&amp;"_"&amp;$E44,'Turkus Index'!$A:$D,4,FALSE))</f>
        <v>NA</v>
      </c>
      <c r="CB44" s="14" t="str">
        <f>IF(ISERROR(VLOOKUP("Hybrid HIPS"&amp;"_"&amp;CB$4&amp;"_"&amp;$E44,'Turkus Index'!$A:$D,4,FALSE)),"NA",VLOOKUP("Hybrid HIPS"&amp;"_"&amp;CB$4&amp;"_"&amp;$E44,'Turkus Index'!$A:$D,4,FALSE))</f>
        <v>NA</v>
      </c>
      <c r="CC44" s="14" t="str">
        <f>IF(ISERROR(VLOOKUP("Hybrid HIPS"&amp;"_"&amp;CC$4&amp;"_"&amp;$E44,'Turkus Index'!$A:$D,4,FALSE)),"NA",VLOOKUP("Hybrid HIPS"&amp;"_"&amp;CC$4&amp;"_"&amp;$E44,'Turkus Index'!$A:$D,4,FALSE))</f>
        <v>NA</v>
      </c>
      <c r="CD44" s="14" t="str">
        <f>IF(ISERROR(VLOOKUP("Hybrid HIPS"&amp;"_"&amp;CD$4&amp;"_"&amp;$E44,'Turkus Index'!$A:$D,4,FALSE)),"NA",VLOOKUP("Hybrid HIPS"&amp;"_"&amp;CD$4&amp;"_"&amp;$E44,'Turkus Index'!$A:$D,4,FALSE))</f>
        <v>NA</v>
      </c>
      <c r="CE44" s="14" t="str">
        <f>IF(ISERROR(VLOOKUP("Hybrid HIPS"&amp;"_"&amp;CE$4&amp;"_"&amp;$E44,'Turkus Index'!$A:$D,4,FALSE)),"NA",VLOOKUP("Hybrid HIPS"&amp;"_"&amp;CE$4&amp;"_"&amp;$E44,'Turkus Index'!$A:$D,4,FALSE))</f>
        <v>NA</v>
      </c>
      <c r="CF44" s="14" t="str">
        <f>IF(ISERROR(VLOOKUP("Hybrid HIPS"&amp;"_"&amp;CF$4&amp;"_"&amp;$E44,'Turkus Index'!$A:$D,4,FALSE)),"NA",VLOOKUP("Hybrid HIPS"&amp;"_"&amp;CF$4&amp;"_"&amp;$E44,'Turkus Index'!$A:$D,4,FALSE))</f>
        <v>NA</v>
      </c>
      <c r="CG44" s="14" t="str">
        <f>IF(ISERROR(VLOOKUP("Hybrid HIPS"&amp;"_"&amp;CG$4&amp;"_"&amp;$E44,'Turkus Index'!$A:$D,4,FALSE)),"NA",VLOOKUP("Hybrid HIPS"&amp;"_"&amp;CG$4&amp;"_"&amp;$E44,'Turkus Index'!$A:$D,4,FALSE))</f>
        <v>NA</v>
      </c>
      <c r="CH44" s="14" t="str">
        <f>IF(ISERROR(VLOOKUP("Hybrid HIPS"&amp;"_"&amp;CH$4&amp;"_"&amp;$E44,'Turkus Index'!$A:$D,4,FALSE)),"NA",VLOOKUP("Hybrid HIPS"&amp;"_"&amp;CH$4&amp;"_"&amp;$E44,'Turkus Index'!$A:$D,4,FALSE))</f>
        <v>NA</v>
      </c>
      <c r="CI44" s="14" t="str">
        <f>IF(ISERROR(VLOOKUP("Hybrid HIPS"&amp;"_"&amp;CI$4&amp;"_"&amp;$E44,'Turkus Index'!$A:$D,4,FALSE)),"NA",VLOOKUP("Hybrid HIPS"&amp;"_"&amp;CI$4&amp;"_"&amp;$E44,'Turkus Index'!$A:$D,4,FALSE))</f>
        <v>NA</v>
      </c>
      <c r="CJ44" s="14" t="str">
        <f>IF(ISERROR(VLOOKUP("Hybrid HIPS"&amp;"_"&amp;CJ$4&amp;"_"&amp;$E44,'Turkus Index'!$A:$D,4,FALSE)),"NA",VLOOKUP("Hybrid HIPS"&amp;"_"&amp;CJ$4&amp;"_"&amp;$E44,'Turkus Index'!$A:$D,4,FALSE))</f>
        <v>NA</v>
      </c>
      <c r="CK44" s="14" t="str">
        <f>IF(ISERROR(VLOOKUP("Hybrid HIPS"&amp;"_"&amp;CK$4&amp;"_"&amp;$E44,'Turkus Index'!$A:$D,4,FALSE)),"NA",VLOOKUP("Hybrid HIPS"&amp;"_"&amp;CK$4&amp;"_"&amp;$E44,'Turkus Index'!$A:$D,4,FALSE))</f>
        <v>NA</v>
      </c>
      <c r="CL44" s="14" t="str">
        <f>IF(ISERROR(VLOOKUP("Hybrid HIPS"&amp;"_"&amp;CL$4&amp;"_"&amp;$E44,'Turkus Index'!$A:$D,4,FALSE)),"NA",VLOOKUP("Hybrid HIPS"&amp;"_"&amp;CL$4&amp;"_"&amp;$E44,'Turkus Index'!$A:$D,4,FALSE))</f>
        <v>NA</v>
      </c>
      <c r="CM44" s="14" t="str">
        <f>IF(ISERROR(VLOOKUP("Hybrid HIPS"&amp;"_"&amp;CM$4&amp;"_"&amp;$E44,'Turkus Index'!$A:$D,4,FALSE)),"NA",VLOOKUP("Hybrid HIPS"&amp;"_"&amp;CM$4&amp;"_"&amp;$E44,'Turkus Index'!$A:$D,4,FALSE))</f>
        <v>NA</v>
      </c>
      <c r="CN44" s="14" t="str">
        <f>IF(ISERROR(VLOOKUP("Hybrid HIPS"&amp;"_"&amp;CN$4&amp;"_"&amp;$E44,'Turkus Index'!$A:$D,4,FALSE)),"NA",VLOOKUP("Hybrid HIPS"&amp;"_"&amp;CN$4&amp;"_"&amp;$E44,'Turkus Index'!$A:$D,4,FALSE))</f>
        <v>NA</v>
      </c>
      <c r="CO44" s="14" t="str">
        <f>IF(ISERROR(VLOOKUP("Hybrid HIPS"&amp;"_"&amp;CO$4&amp;"_"&amp;$E44,'Turkus Index'!$A:$D,4,FALSE)),"NA",VLOOKUP("Hybrid HIPS"&amp;"_"&amp;CO$4&amp;"_"&amp;$E44,'Turkus Index'!$A:$D,4,FALSE))</f>
        <v>NA</v>
      </c>
      <c r="CP44" s="14" t="str">
        <f>IF(ISERROR(VLOOKUP("Hybrid HIPS"&amp;"_"&amp;CP$4&amp;"_"&amp;$E44,'Turkus Index'!$A:$D,4,FALSE)),"NA",VLOOKUP("Hybrid HIPS"&amp;"_"&amp;CP$4&amp;"_"&amp;$E44,'Turkus Index'!$A:$D,4,FALSE))</f>
        <v>NA</v>
      </c>
      <c r="CQ44" s="2">
        <v>3</v>
      </c>
      <c r="CR44" s="2"/>
      <c r="CS44"/>
      <c r="CT44"/>
      <c r="CU44"/>
      <c r="CX44">
        <v>46</v>
      </c>
      <c r="CY44" s="69" t="s">
        <v>545</v>
      </c>
      <c r="CZ44" s="69"/>
      <c r="DA44" s="136" t="str">
        <f t="shared" si="30"/>
        <v>2_46</v>
      </c>
      <c r="DB44" s="137"/>
      <c r="DC44" s="136" t="str">
        <f t="shared" si="183"/>
        <v>3_46</v>
      </c>
      <c r="DD44" s="137"/>
      <c r="DE44" s="136" t="str">
        <f t="shared" si="184"/>
        <v>4_46</v>
      </c>
      <c r="DF44" s="137"/>
      <c r="DG44" s="136" t="str">
        <f t="shared" si="185"/>
        <v>5_46</v>
      </c>
      <c r="DH44" s="137"/>
      <c r="DI44" s="136" t="str">
        <f t="shared" si="186"/>
        <v>6_46</v>
      </c>
      <c r="DJ44" s="137"/>
      <c r="DK44" s="136" t="str">
        <f t="shared" si="187"/>
        <v>7_46</v>
      </c>
      <c r="DL44" s="137"/>
      <c r="DM44" s="136" t="str">
        <f t="shared" si="188"/>
        <v>8_46</v>
      </c>
      <c r="DN44" s="137"/>
      <c r="DO44" s="136" t="str">
        <f t="shared" si="189"/>
        <v>9_46</v>
      </c>
      <c r="DP44" s="137"/>
      <c r="DQ44" s="136" t="str">
        <f t="shared" si="190"/>
        <v>10_46</v>
      </c>
      <c r="DR44" s="137"/>
      <c r="DS44" s="136" t="str">
        <f t="shared" si="191"/>
        <v>11_46</v>
      </c>
      <c r="DT44" s="137"/>
      <c r="DY44" s="2"/>
      <c r="DZ44" s="2">
        <v>3</v>
      </c>
      <c r="EA44" s="14" t="str">
        <f>IF(BV44="NA","",VLOOKUP(BV44,'[1]Missouri Vall Determining Order'!$V:$Z,6,FALSE))</f>
        <v/>
      </c>
      <c r="EB44" s="14" t="str">
        <f>IF(BW44="NA","",VLOOKUP(BW44,'[1]Missouri Vall Determining Order'!$V:$Z,6,FALSE))</f>
        <v/>
      </c>
      <c r="EC44" s="14" t="str">
        <f>IF(BX44="NA","",VLOOKUP(BX44,'[1]Missouri Vall Determining Order'!$V:$Z,6,FALSE))</f>
        <v/>
      </c>
      <c r="ED44" s="14" t="str">
        <f>IF(BY44="NA","",VLOOKUP(BY44,'[1]Missouri Vall Determining Order'!$V:$Z,6,FALSE))</f>
        <v/>
      </c>
      <c r="EE44" s="14" t="str">
        <f>IF(BZ44="NA","",VLOOKUP(BZ44,'[1]Missouri Vall Determining Order'!$V:$Z,6,FALSE))</f>
        <v/>
      </c>
      <c r="EF44" s="14" t="str">
        <f>IF(CA44="NA","",VLOOKUP(CA44,'[1]Missouri Vall Determining Order'!$V:$Z,6,FALSE))</f>
        <v/>
      </c>
      <c r="EG44" s="14" t="str">
        <f>IF(CB44="NA","",VLOOKUP(CB44,'[1]Missouri Vall Determining Order'!$V:$Z,6,FALSE))</f>
        <v/>
      </c>
      <c r="EH44" s="14" t="str">
        <f>IF(CC44="NA","",VLOOKUP(CC44,'[1]Missouri Vall Determining Order'!$V:$Z,6,FALSE))</f>
        <v/>
      </c>
      <c r="EI44" s="14" t="str">
        <f>IF(CD44="NA","",VLOOKUP(CD44,'[1]Missouri Vall Determining Order'!$V:$Z,6,FALSE))</f>
        <v/>
      </c>
      <c r="EJ44" s="14" t="str">
        <f>IF(CE44="NA","",VLOOKUP(CE44,'[1]Missouri Vall Determining Order'!$V:$Z,6,FALSE))</f>
        <v/>
      </c>
      <c r="EK44" s="14" t="str">
        <f>IF(CF44="NA","",VLOOKUP(CF44,'[1]Missouri Vall Determining Order'!$V:$Z,6,FALSE))</f>
        <v/>
      </c>
      <c r="EL44" s="14" t="str">
        <f>IF(CG44="NA","",VLOOKUP(CG44,'[1]Missouri Vall Determining Order'!$V:$Z,6,FALSE))</f>
        <v/>
      </c>
      <c r="EM44" s="14" t="str">
        <f>IF(CH44="NA","",VLOOKUP(CH44,'[1]Missouri Vall Determining Order'!$V:$Z,6,FALSE))</f>
        <v/>
      </c>
      <c r="EN44" s="14" t="str">
        <f>IF(CI44="NA","",VLOOKUP(CI44,'[1]Missouri Vall Determining Order'!$V:$Z,6,FALSE))</f>
        <v/>
      </c>
      <c r="EO44" s="14" t="str">
        <f>IF(CJ44="NA","",VLOOKUP(CJ44,'[1]Missouri Vall Determining Order'!$V:$Z,6,FALSE))</f>
        <v/>
      </c>
      <c r="EP44" s="14" t="str">
        <f>IF(CK44="NA","",VLOOKUP(CK44,'[1]Missouri Vall Determining Order'!$V:$Z,6,FALSE))</f>
        <v/>
      </c>
      <c r="EQ44" s="14" t="str">
        <f>IF(CL44="NA","",VLOOKUP(CL44,'[1]Missouri Vall Determining Order'!$V:$Z,6,FALSE))</f>
        <v/>
      </c>
      <c r="ER44" s="14" t="str">
        <f>IF(CM44="NA","",VLOOKUP(CM44,'[1]Missouri Vall Determining Order'!$V:$Z,6,FALSE))</f>
        <v/>
      </c>
      <c r="ES44" s="14" t="str">
        <f>IF(CN44="NA","",VLOOKUP(CN44,'[1]Missouri Vall Determining Order'!$V:$Z,6,FALSE))</f>
        <v/>
      </c>
      <c r="ET44" s="14" t="str">
        <f>IF(CO44="NA","",VLOOKUP(CO44,'[1]Missouri Vall Determining Order'!$V:$Z,6,FALSE))</f>
        <v/>
      </c>
      <c r="EU44" s="14" t="str">
        <f>IF(CP44="NA","",VLOOKUP(CP44,'[1]Missouri Vall Determining Order'!$V:$Z,6,FALSE))</f>
        <v/>
      </c>
      <c r="EV44" s="2">
        <v>3</v>
      </c>
      <c r="EW44" s="2"/>
      <c r="EX44"/>
      <c r="EY44"/>
      <c r="EZ44" s="2"/>
      <c r="FA44" s="2">
        <v>3</v>
      </c>
      <c r="FB44" s="14" t="s">
        <v>629</v>
      </c>
      <c r="FC44" s="14" t="s">
        <v>629</v>
      </c>
      <c r="FD44" s="14" t="s">
        <v>629</v>
      </c>
      <c r="FE44" s="14" t="s">
        <v>629</v>
      </c>
      <c r="FF44" s="14" t="s">
        <v>629</v>
      </c>
      <c r="FG44" s="14" t="s">
        <v>629</v>
      </c>
      <c r="FH44" s="14" t="s">
        <v>629</v>
      </c>
      <c r="FI44" s="14" t="s">
        <v>629</v>
      </c>
      <c r="FJ44" s="14" t="s">
        <v>629</v>
      </c>
      <c r="FK44" s="14" t="s">
        <v>629</v>
      </c>
      <c r="FL44" s="14" t="s">
        <v>629</v>
      </c>
      <c r="FM44" s="14" t="s">
        <v>629</v>
      </c>
      <c r="FN44" s="14" t="s">
        <v>629</v>
      </c>
      <c r="FO44" s="14" t="s">
        <v>629</v>
      </c>
      <c r="FP44" s="14" t="s">
        <v>629</v>
      </c>
      <c r="FQ44" s="14" t="s">
        <v>629</v>
      </c>
      <c r="FR44" s="14" t="s">
        <v>629</v>
      </c>
      <c r="FS44" s="14" t="s">
        <v>629</v>
      </c>
      <c r="FT44" s="14" t="s">
        <v>629</v>
      </c>
      <c r="FU44" s="14" t="s">
        <v>629</v>
      </c>
      <c r="FV44" s="14" t="s">
        <v>629</v>
      </c>
      <c r="FW44" s="2">
        <v>3</v>
      </c>
      <c r="FX44" s="2"/>
      <c r="FY44"/>
      <c r="GB44">
        <v>46</v>
      </c>
      <c r="GC44" s="69" t="s">
        <v>545</v>
      </c>
      <c r="GD44" s="69"/>
      <c r="GE44" s="136">
        <v>22</v>
      </c>
      <c r="GF44" s="137"/>
      <c r="GG44" s="136">
        <f t="shared" si="11"/>
        <v>23</v>
      </c>
      <c r="GH44" s="137"/>
      <c r="GI44" s="136">
        <f t="shared" si="12"/>
        <v>24</v>
      </c>
      <c r="GJ44" s="137"/>
      <c r="GK44" s="136">
        <f t="shared" si="13"/>
        <v>25</v>
      </c>
      <c r="GL44" s="137"/>
      <c r="GM44" s="136">
        <f t="shared" si="14"/>
        <v>26</v>
      </c>
      <c r="GN44" s="137"/>
      <c r="GO44" s="136">
        <f t="shared" si="15"/>
        <v>27</v>
      </c>
      <c r="GP44" s="137"/>
      <c r="GQ44" s="136">
        <f t="shared" si="16"/>
        <v>28</v>
      </c>
      <c r="GR44" s="137"/>
      <c r="GS44" s="136">
        <f t="shared" si="17"/>
        <v>29</v>
      </c>
      <c r="GT44" s="137"/>
      <c r="GU44" s="136">
        <f t="shared" si="18"/>
        <v>30</v>
      </c>
      <c r="GV44" s="137"/>
      <c r="GW44" s="136">
        <f t="shared" si="19"/>
        <v>31</v>
      </c>
      <c r="GX44" s="137"/>
      <c r="HF44">
        <v>46</v>
      </c>
      <c r="HG44" s="69" t="s">
        <v>545</v>
      </c>
      <c r="HH44" s="69"/>
      <c r="HI44" s="136">
        <v>44</v>
      </c>
      <c r="HJ44" s="137"/>
      <c r="HK44" s="136">
        <v>44</v>
      </c>
      <c r="HL44" s="137"/>
      <c r="HM44" s="136">
        <v>44</v>
      </c>
      <c r="HN44" s="137"/>
      <c r="HO44" s="136">
        <v>44</v>
      </c>
      <c r="HP44" s="137"/>
      <c r="HQ44" s="136">
        <v>44</v>
      </c>
      <c r="HR44" s="137"/>
      <c r="HS44" s="136">
        <v>44</v>
      </c>
      <c r="HT44" s="137"/>
      <c r="HU44" s="136">
        <v>44</v>
      </c>
      <c r="HV44" s="137"/>
      <c r="HW44" s="136">
        <v>44</v>
      </c>
      <c r="HX44" s="137"/>
      <c r="HY44" s="136">
        <v>44</v>
      </c>
      <c r="HZ44" s="137"/>
      <c r="IA44" s="136">
        <v>44</v>
      </c>
      <c r="IB44" s="137"/>
      <c r="IC44" t="str">
        <f t="shared" si="31"/>
        <v>Same</v>
      </c>
      <c r="IJ44" s="2"/>
      <c r="IK44" s="2">
        <v>3</v>
      </c>
      <c r="IL44" s="14" t="str">
        <f>IF(ISERROR(VLOOKUP("Hybrid HIPS_"&amp;IL$4&amp;"_"&amp;$IK44,'Turkus Index'!$A:$D,4,FALSE)),"",VLOOKUP("Hybrid HIPS_"&amp;IL$4&amp;"_"&amp;$IK44,'Turkus Index'!$A:$D,4,FALSE))</f>
        <v/>
      </c>
      <c r="IM44" s="14" t="str">
        <f>IF(ISERROR(VLOOKUP("Hybrid HIPS_"&amp;IM$4&amp;"_"&amp;$IK44,'Turkus Index'!$A:$D,4,FALSE)),"",VLOOKUP("Hybrid HIPS_"&amp;IM$4&amp;"_"&amp;$IK44,'Turkus Index'!$A:$D,4,FALSE))</f>
        <v/>
      </c>
      <c r="IN44" s="14" t="str">
        <f>IF(ISERROR(VLOOKUP("Hybrid HIPS_"&amp;IN$4&amp;"_"&amp;$IK44,'Turkus Index'!$A:$D,4,FALSE)),"",VLOOKUP("Hybrid HIPS_"&amp;IN$4&amp;"_"&amp;$IK44,'Turkus Index'!$A:$D,4,FALSE))</f>
        <v/>
      </c>
      <c r="IO44" s="14" t="str">
        <f>IF(ISERROR(VLOOKUP("Hybrid HIPS_"&amp;IO$4&amp;"_"&amp;$IK44,'Turkus Index'!$A:$D,4,FALSE)),"",VLOOKUP("Hybrid HIPS_"&amp;IO$4&amp;"_"&amp;$IK44,'Turkus Index'!$A:$D,4,FALSE))</f>
        <v/>
      </c>
      <c r="IP44" s="14" t="str">
        <f>IF(ISERROR(VLOOKUP("Hybrid HIPS_"&amp;IP$4&amp;"_"&amp;$IK44,'Turkus Index'!$A:$D,4,FALSE)),"",VLOOKUP("Hybrid HIPS_"&amp;IP$4&amp;"_"&amp;$IK44,'Turkus Index'!$A:$D,4,FALSE))</f>
        <v/>
      </c>
      <c r="IQ44" s="14" t="str">
        <f>IF(ISERROR(VLOOKUP("Hybrid HIPS_"&amp;IQ$4&amp;"_"&amp;$IK44,'Turkus Index'!$A:$D,4,FALSE)),"",VLOOKUP("Hybrid HIPS_"&amp;IQ$4&amp;"_"&amp;$IK44,'Turkus Index'!$A:$D,4,FALSE))</f>
        <v/>
      </c>
      <c r="IR44" s="14" t="str">
        <f>IF(ISERROR(VLOOKUP("Hybrid HIPS_"&amp;IR$4&amp;"_"&amp;$IK44,'Turkus Index'!$A:$D,4,FALSE)),"",VLOOKUP("Hybrid HIPS_"&amp;IR$4&amp;"_"&amp;$IK44,'Turkus Index'!$A:$D,4,FALSE))</f>
        <v/>
      </c>
      <c r="IS44" s="14" t="str">
        <f>IF(ISERROR(VLOOKUP("Hybrid HIPS_"&amp;IS$4&amp;"_"&amp;$IK44,'Turkus Index'!$A:$D,4,FALSE)),"",VLOOKUP("Hybrid HIPS_"&amp;IS$4&amp;"_"&amp;$IK44,'Turkus Index'!$A:$D,4,FALSE))</f>
        <v/>
      </c>
      <c r="IT44" s="14" t="str">
        <f>IF(ISERROR(VLOOKUP("Hybrid HIPS_"&amp;IT$4&amp;"_"&amp;$IK44,'Turkus Index'!$A:$D,4,FALSE)),"",VLOOKUP("Hybrid HIPS_"&amp;IT$4&amp;"_"&amp;$IK44,'Turkus Index'!$A:$D,4,FALSE))</f>
        <v/>
      </c>
      <c r="IU44" s="14" t="str">
        <f>IF(ISERROR(VLOOKUP("Hybrid HIPS_"&amp;IU$4&amp;"_"&amp;$IK44,'Turkus Index'!$A:$D,4,FALSE)),"",VLOOKUP("Hybrid HIPS_"&amp;IU$4&amp;"_"&amp;$IK44,'Turkus Index'!$A:$D,4,FALSE))</f>
        <v/>
      </c>
      <c r="IV44" s="14" t="str">
        <f>IF(ISERROR(VLOOKUP("Hybrid HIPS_"&amp;IV$4&amp;"_"&amp;$IK44,'Turkus Index'!$A:$D,4,FALSE)),"",VLOOKUP("Hybrid HIPS_"&amp;IV$4&amp;"_"&amp;$IK44,'Turkus Index'!$A:$D,4,FALSE))</f>
        <v/>
      </c>
      <c r="IW44" s="14" t="str">
        <f>IF(ISERROR(VLOOKUP("Hybrid HIPS_"&amp;IW$4&amp;"_"&amp;$IK44,'Turkus Index'!$A:$D,4,FALSE)),"",VLOOKUP("Hybrid HIPS_"&amp;IW$4&amp;"_"&amp;$IK44,'Turkus Index'!$A:$D,4,FALSE))</f>
        <v/>
      </c>
      <c r="IX44" s="14" t="str">
        <f>IF(ISERROR(VLOOKUP("Hybrid HIPS_"&amp;IX$4&amp;"_"&amp;$IK44,'Turkus Index'!$A:$D,4,FALSE)),"",VLOOKUP("Hybrid HIPS_"&amp;IX$4&amp;"_"&amp;$IK44,'Turkus Index'!$A:$D,4,FALSE))</f>
        <v/>
      </c>
      <c r="IY44" s="14" t="str">
        <f>IF(ISERROR(VLOOKUP("Hybrid HIPS_"&amp;IY$4&amp;"_"&amp;$IK44,'Turkus Index'!$A:$D,4,FALSE)),"",VLOOKUP("Hybrid HIPS_"&amp;IY$4&amp;"_"&amp;$IK44,'Turkus Index'!$A:$D,4,FALSE))</f>
        <v/>
      </c>
      <c r="IZ44" s="14" t="str">
        <f>IF(ISERROR(VLOOKUP("Hybrid HIPS_"&amp;IZ$4&amp;"_"&amp;$IK44,'Turkus Index'!$A:$D,4,FALSE)),"",VLOOKUP("Hybrid HIPS_"&amp;IZ$4&amp;"_"&amp;$IK44,'Turkus Index'!$A:$D,4,FALSE))</f>
        <v/>
      </c>
      <c r="JA44" s="14" t="str">
        <f>IF(ISERROR(VLOOKUP("Hybrid HIPS_"&amp;JA$4&amp;"_"&amp;$IK44,'Turkus Index'!$A:$D,4,FALSE)),"",VLOOKUP("Hybrid HIPS_"&amp;JA$4&amp;"_"&amp;$IK44,'Turkus Index'!$A:$D,4,FALSE))</f>
        <v/>
      </c>
      <c r="JB44" s="14" t="str">
        <f>IF(ISERROR(VLOOKUP("Hybrid HIPS_"&amp;JB$4&amp;"_"&amp;$IK44,'Turkus Index'!$A:$D,4,FALSE)),"",VLOOKUP("Hybrid HIPS_"&amp;JB$4&amp;"_"&amp;$IK44,'Turkus Index'!$A:$D,4,FALSE))</f>
        <v/>
      </c>
      <c r="JC44" s="14" t="str">
        <f>IF(ISERROR(VLOOKUP("Hybrid HIPS_"&amp;JC$4&amp;"_"&amp;$IK44,'Turkus Index'!$A:$D,4,FALSE)),"",VLOOKUP("Hybrid HIPS_"&amp;JC$4&amp;"_"&amp;$IK44,'Turkus Index'!$A:$D,4,FALSE))</f>
        <v/>
      </c>
      <c r="JD44" s="14" t="str">
        <f>IF(ISERROR(VLOOKUP("Hybrid HIPS_"&amp;JD$4&amp;"_"&amp;$IK44,'Turkus Index'!$A:$D,4,FALSE)),"",VLOOKUP("Hybrid HIPS_"&amp;JD$4&amp;"_"&amp;$IK44,'Turkus Index'!$A:$D,4,FALSE))</f>
        <v/>
      </c>
      <c r="JE44" s="14" t="str">
        <f>IF(ISERROR(VLOOKUP("Hybrid HIPS_"&amp;JE$4&amp;"_"&amp;$IK44,'Turkus Index'!$A:$D,4,FALSE)),"",VLOOKUP("Hybrid HIPS_"&amp;JE$4&amp;"_"&amp;$IK44,'Turkus Index'!$A:$D,4,FALSE))</f>
        <v/>
      </c>
      <c r="JF44" s="14" t="str">
        <f>IF(ISERROR(VLOOKUP("Hybrid HIPS_"&amp;JF$4&amp;"_"&amp;$IK44,'Turkus Index'!$A:$D,4,FALSE)),"",VLOOKUP("Hybrid HIPS_"&amp;JF$4&amp;"_"&amp;$IK44,'Turkus Index'!$A:$D,4,FALSE))</f>
        <v/>
      </c>
      <c r="JG44" s="2">
        <v>3</v>
      </c>
      <c r="JH44" s="2"/>
      <c r="JI44"/>
      <c r="JL44">
        <v>46</v>
      </c>
      <c r="JM44" s="69" t="s">
        <v>545</v>
      </c>
      <c r="JN44" s="69"/>
      <c r="JO44" s="136">
        <f>IF(ISERROR(VLOOKUP("Inbred HIPS_"&amp;JO$4&amp;"_"&amp;$JL44,'Turkus Index'!$A:$D,4,FALSE)),"",VLOOKUP("inbred HIPS_"&amp;JO$4&amp;"_"&amp;$JL44,'Turkus Index'!$A:$D,4,FALSE))</f>
        <v>240</v>
      </c>
      <c r="JP44" s="137"/>
      <c r="JQ44" s="136">
        <f>IF(ISERROR(VLOOKUP("Inbred HIPS_"&amp;JQ$4&amp;"_"&amp;$JL44,'Turkus Index'!$A:$D,4,FALSE)),"",VLOOKUP("inbred HIPS_"&amp;JQ$4&amp;"_"&amp;$JL44,'Turkus Index'!$A:$D,4,FALSE))</f>
        <v>239</v>
      </c>
      <c r="JR44" s="137"/>
      <c r="JS44" s="136">
        <f>IF(ISERROR(VLOOKUP("Inbred HIPS_"&amp;JS$4&amp;"_"&amp;$JL44,'Turkus Index'!$A:$D,4,FALSE)),"",VLOOKUP("inbred HIPS_"&amp;JS$4&amp;"_"&amp;$JL44,'Turkus Index'!$A:$D,4,FALSE))</f>
        <v>238</v>
      </c>
      <c r="JT44" s="137"/>
      <c r="JU44" s="136">
        <f>IF(ISERROR(VLOOKUP("Inbred HIPS_"&amp;JU$4&amp;"_"&amp;$JL44,'Turkus Index'!$A:$D,4,FALSE)),"",VLOOKUP("inbred HIPS_"&amp;JU$4&amp;"_"&amp;$JL44,'Turkus Index'!$A:$D,4,FALSE))</f>
        <v>237</v>
      </c>
      <c r="JV44" s="137"/>
      <c r="JW44" s="136">
        <f>IF(ISERROR(VLOOKUP("Inbred HIPS_"&amp;JW$4&amp;"_"&amp;$JL44,'Turkus Index'!$A:$D,4,FALSE)),"",VLOOKUP("inbred HIPS_"&amp;JW$4&amp;"_"&amp;$JL44,'Turkus Index'!$A:$D,4,FALSE))</f>
        <v>236</v>
      </c>
      <c r="JX44" s="137"/>
      <c r="JY44" s="136">
        <f>IF(ISERROR(VLOOKUP("Inbred HIPS_"&amp;JY$4&amp;"_"&amp;$JL44,'Turkus Index'!$A:$D,4,FALSE)),"",VLOOKUP("inbred HIPS_"&amp;JY$4&amp;"_"&amp;$JL44,'Turkus Index'!$A:$D,4,FALSE))</f>
        <v>235</v>
      </c>
      <c r="JZ44" s="137"/>
      <c r="KA44" s="136">
        <f>IF(ISERROR(VLOOKUP("Inbred HIPS_"&amp;KA$4&amp;"_"&amp;$JL44,'Turkus Index'!$A:$D,4,FALSE)),"",VLOOKUP("inbred HIPS_"&amp;KA$4&amp;"_"&amp;$JL44,'Turkus Index'!$A:$D,4,FALSE))</f>
        <v>234</v>
      </c>
      <c r="KB44" s="137"/>
      <c r="KC44" s="136">
        <f>IF(ISERROR(VLOOKUP("Inbred HIPS_"&amp;KC$4&amp;"_"&amp;$JL44,'Turkus Index'!$A:$D,4,FALSE)),"",VLOOKUP("inbred HIPS_"&amp;KC$4&amp;"_"&amp;$JL44,'Turkus Index'!$A:$D,4,FALSE))</f>
        <v>233</v>
      </c>
      <c r="KD44" s="137"/>
      <c r="KE44" s="136">
        <f>IF(ISERROR(VLOOKUP("Inbred HIPS_"&amp;KE$4&amp;"_"&amp;$JL44,'Turkus Index'!$A:$D,4,FALSE)),"",VLOOKUP("inbred HIPS_"&amp;KE$4&amp;"_"&amp;$JL44,'Turkus Index'!$A:$D,4,FALSE))</f>
        <v>232</v>
      </c>
      <c r="KF44" s="137"/>
      <c r="KG44" s="136">
        <f>IF(ISERROR(VLOOKUP("Inbred HIPS_"&amp;KG$4&amp;"_"&amp;$JL44,'Turkus Index'!$A:$D,4,FALSE)),"",VLOOKUP("inbred HIPS_"&amp;KG$4&amp;"_"&amp;$JL44,'Turkus Index'!$A:$D,4,FALSE))</f>
        <v>231</v>
      </c>
      <c r="KH44" s="137"/>
      <c r="KM44" s="2"/>
      <c r="KN44" s="2">
        <v>3</v>
      </c>
      <c r="KO44" s="14" t="str">
        <f>IF(ISERROR(VLOOKUP("Hybrid HIPS_"&amp;KO$4&amp;"_"&amp;$KN44,'[1]Missouri Valley Hybrid HIPS'!$A:$P,15,FALSE)),"",VLOOKUP("Hybrid HIPS_"&amp;KO$4&amp;"_"&amp;$KN44,'[1]Missouri Valley Hybrid HIPS'!$A:$P,15,FALSE))</f>
        <v/>
      </c>
      <c r="KP44" s="14" t="str">
        <f>IF(ISERROR(VLOOKUP("Hybrid HIPS_"&amp;KP$4&amp;"_"&amp;$KN44,'[1]Missouri Valley Hybrid HIPS'!$A:$P,15,FALSE)),"",VLOOKUP("Hybrid HIPS_"&amp;KP$4&amp;"_"&amp;$KN44,'[1]Missouri Valley Hybrid HIPS'!$A:$P,15,FALSE))</f>
        <v/>
      </c>
      <c r="KQ44" s="14" t="str">
        <f>IF(ISERROR(VLOOKUP("Hybrid HIPS_"&amp;KQ$4&amp;"_"&amp;$KN44,'[1]Missouri Valley Hybrid HIPS'!$A:$P,15,FALSE)),"",VLOOKUP("Hybrid HIPS_"&amp;KQ$4&amp;"_"&amp;$KN44,'[1]Missouri Valley Hybrid HIPS'!$A:$P,15,FALSE))</f>
        <v/>
      </c>
      <c r="KR44" s="14" t="str">
        <f>IF(ISERROR(VLOOKUP("Hybrid HIPS_"&amp;KR$4&amp;"_"&amp;$KN44,'[1]Missouri Valley Hybrid HIPS'!$A:$P,15,FALSE)),"",VLOOKUP("Hybrid HIPS_"&amp;KR$4&amp;"_"&amp;$KN44,'[1]Missouri Valley Hybrid HIPS'!$A:$P,15,FALSE))</f>
        <v/>
      </c>
      <c r="KS44" s="14" t="str">
        <f>IF(ISERROR(VLOOKUP("Hybrid HIPS_"&amp;KS$4&amp;"_"&amp;$KN44,'[1]Missouri Valley Hybrid HIPS'!$A:$P,15,FALSE)),"",VLOOKUP("Hybrid HIPS_"&amp;KS$4&amp;"_"&amp;$KN44,'[1]Missouri Valley Hybrid HIPS'!$A:$P,15,FALSE))</f>
        <v/>
      </c>
      <c r="KT44" s="14" t="str">
        <f>IF(ISERROR(VLOOKUP("Hybrid HIPS_"&amp;KT$4&amp;"_"&amp;$KN44,'[1]Missouri Valley Hybrid HIPS'!$A:$P,15,FALSE)),"",VLOOKUP("Hybrid HIPS_"&amp;KT$4&amp;"_"&amp;$KN44,'[1]Missouri Valley Hybrid HIPS'!$A:$P,15,FALSE))</f>
        <v/>
      </c>
      <c r="KU44" s="14" t="str">
        <f>IF(ISERROR(VLOOKUP("Hybrid HIPS_"&amp;KU$4&amp;"_"&amp;$KN44,'[1]Missouri Valley Hybrid HIPS'!$A:$P,15,FALSE)),"",VLOOKUP("Hybrid HIPS_"&amp;KU$4&amp;"_"&amp;$KN44,'[1]Missouri Valley Hybrid HIPS'!$A:$P,15,FALSE))</f>
        <v/>
      </c>
      <c r="KV44" s="14" t="str">
        <f>IF(ISERROR(VLOOKUP("Hybrid HIPS_"&amp;KV$4&amp;"_"&amp;$KN44,'[1]Missouri Valley Hybrid HIPS'!$A:$P,15,FALSE)),"",VLOOKUP("Hybrid HIPS_"&amp;KV$4&amp;"_"&amp;$KN44,'[1]Missouri Valley Hybrid HIPS'!$A:$P,15,FALSE))</f>
        <v/>
      </c>
      <c r="KW44" s="14" t="str">
        <f>IF(ISERROR(VLOOKUP("Hybrid HIPS_"&amp;KW$4&amp;"_"&amp;$KN44,'[1]Missouri Valley Hybrid HIPS'!$A:$P,15,FALSE)),"",VLOOKUP("Hybrid HIPS_"&amp;KW$4&amp;"_"&amp;$KN44,'[1]Missouri Valley Hybrid HIPS'!$A:$P,15,FALSE))</f>
        <v/>
      </c>
      <c r="KX44" s="14" t="str">
        <f>IF(ISERROR(VLOOKUP("Hybrid HIPS_"&amp;KX$4&amp;"_"&amp;$KN44,'[1]Missouri Valley Hybrid HIPS'!$A:$P,15,FALSE)),"",VLOOKUP("Hybrid HIPS_"&amp;KX$4&amp;"_"&amp;$KN44,'[1]Missouri Valley Hybrid HIPS'!$A:$P,15,FALSE))</f>
        <v/>
      </c>
      <c r="KY44" s="14" t="str">
        <f>IF(ISERROR(VLOOKUP("Hybrid HIPS_"&amp;KY$4&amp;"_"&amp;$KN44,'[1]Missouri Valley Hybrid HIPS'!$A:$P,15,FALSE)),"",VLOOKUP("Hybrid HIPS_"&amp;KY$4&amp;"_"&amp;$KN44,'[1]Missouri Valley Hybrid HIPS'!$A:$P,15,FALSE))</f>
        <v/>
      </c>
      <c r="KZ44" s="14" t="str">
        <f>IF(ISERROR(VLOOKUP("Hybrid HIPS_"&amp;KZ$4&amp;"_"&amp;$KN44,'[1]Missouri Valley Hybrid HIPS'!$A:$P,15,FALSE)),"",VLOOKUP("Hybrid HIPS_"&amp;KZ$4&amp;"_"&amp;$KN44,'[1]Missouri Valley Hybrid HIPS'!$A:$P,15,FALSE))</f>
        <v/>
      </c>
      <c r="LA44" s="14" t="str">
        <f>IF(ISERROR(VLOOKUP("Hybrid HIPS_"&amp;LA$4&amp;"_"&amp;$KN44,'[1]Missouri Valley Hybrid HIPS'!$A:$P,15,FALSE)),"",VLOOKUP("Hybrid HIPS_"&amp;LA$4&amp;"_"&amp;$KN44,'[1]Missouri Valley Hybrid HIPS'!$A:$P,15,FALSE))</f>
        <v/>
      </c>
      <c r="LB44" s="14" t="str">
        <f>IF(ISERROR(VLOOKUP("Hybrid HIPS_"&amp;LB$4&amp;"_"&amp;$KN44,'[1]Missouri Valley Hybrid HIPS'!$A:$P,15,FALSE)),"",VLOOKUP("Hybrid HIPS_"&amp;LB$4&amp;"_"&amp;$KN44,'[1]Missouri Valley Hybrid HIPS'!$A:$P,15,FALSE))</f>
        <v/>
      </c>
      <c r="LC44" s="14" t="str">
        <f>IF(ISERROR(VLOOKUP("Hybrid HIPS_"&amp;LC$4&amp;"_"&amp;$KN44,'[1]Missouri Valley Hybrid HIPS'!$A:$P,15,FALSE)),"",VLOOKUP("Hybrid HIPS_"&amp;LC$4&amp;"_"&amp;$KN44,'[1]Missouri Valley Hybrid HIPS'!$A:$P,15,FALSE))</f>
        <v/>
      </c>
      <c r="LD44" s="14" t="str">
        <f>IF(ISERROR(VLOOKUP("Hybrid HIPS_"&amp;LD$4&amp;"_"&amp;$KN44,'[1]Missouri Valley Hybrid HIPS'!$A:$P,15,FALSE)),"",VLOOKUP("Hybrid HIPS_"&amp;LD$4&amp;"_"&amp;$KN44,'[1]Missouri Valley Hybrid HIPS'!$A:$P,15,FALSE))</f>
        <v/>
      </c>
      <c r="LE44" s="14" t="str">
        <f>IF(ISERROR(VLOOKUP("Hybrid HIPS_"&amp;LE$4&amp;"_"&amp;$KN44,'[1]Missouri Valley Hybrid HIPS'!$A:$P,15,FALSE)),"",VLOOKUP("Hybrid HIPS_"&amp;LE$4&amp;"_"&amp;$KN44,'[1]Missouri Valley Hybrid HIPS'!$A:$P,15,FALSE))</f>
        <v/>
      </c>
      <c r="LF44" s="14" t="str">
        <f>IF(ISERROR(VLOOKUP("Hybrid HIPS_"&amp;LF$4&amp;"_"&amp;$KN44,'[1]Missouri Valley Hybrid HIPS'!$A:$P,15,FALSE)),"",VLOOKUP("Hybrid HIPS_"&amp;LF$4&amp;"_"&amp;$KN44,'[1]Missouri Valley Hybrid HIPS'!$A:$P,15,FALSE))</f>
        <v/>
      </c>
      <c r="LG44" s="14" t="str">
        <f>IF(ISERROR(VLOOKUP("Hybrid HIPS_"&amp;LG$4&amp;"_"&amp;$KN44,'[1]Missouri Valley Hybrid HIPS'!$A:$P,15,FALSE)),"",VLOOKUP("Hybrid HIPS_"&amp;LG$4&amp;"_"&amp;$KN44,'[1]Missouri Valley Hybrid HIPS'!$A:$P,15,FALSE))</f>
        <v/>
      </c>
      <c r="LH44" s="14" t="str">
        <f>IF(ISERROR(VLOOKUP("Hybrid HIPS_"&amp;LH$4&amp;"_"&amp;$KN44,'[1]Missouri Valley Hybrid HIPS'!$A:$P,15,FALSE)),"",VLOOKUP("Hybrid HIPS_"&amp;LH$4&amp;"_"&amp;$KN44,'[1]Missouri Valley Hybrid HIPS'!$A:$P,15,FALSE))</f>
        <v/>
      </c>
      <c r="LI44" s="14" t="str">
        <f>IF(ISERROR(VLOOKUP("Hybrid HIPS_"&amp;LI$4&amp;"_"&amp;$KN44,'[1]Missouri Valley Hybrid HIPS'!$A:$P,15,FALSE)),"",VLOOKUP("Hybrid HIPS_"&amp;LI$4&amp;"_"&amp;$KN44,'[1]Missouri Valley Hybrid HIPS'!$A:$P,15,FALSE))</f>
        <v/>
      </c>
      <c r="LJ44" s="2">
        <v>3</v>
      </c>
      <c r="LK44" s="2"/>
      <c r="LL44"/>
      <c r="LO44">
        <v>46</v>
      </c>
      <c r="LP44" s="69"/>
      <c r="LQ44" s="69"/>
      <c r="LR44" s="136">
        <f>IF(ISERROR(VLOOKUP("Inbred HIPS_"&amp;LR$4&amp;"_"&amp;$LO44,'[1]Missouri Valley Inbred HIPS'!$A:$P,15,FALSE)),"",VLOOKUP("Inbred HIPS_"&amp;LR$4&amp;"_"&amp;$LO44,'[1]Missouri Valley Inbred HIPS'!$A:$P,15,FALSE))</f>
        <v>1729686</v>
      </c>
      <c r="LS44" s="137"/>
      <c r="LT44" s="136">
        <f>IF(ISERROR(VLOOKUP("Inbred HIPS_"&amp;LT$4&amp;"_"&amp;$LO44,'[1]Missouri Valley Inbred HIPS'!$A:$P,15,FALSE)),"",VLOOKUP("Inbred HIPS_"&amp;LT$4&amp;"_"&amp;$LO44,'[1]Missouri Valley Inbred HIPS'!$A:$P,15,FALSE))</f>
        <v>1729795</v>
      </c>
      <c r="LU44" s="137"/>
      <c r="LV44" s="136">
        <f>IF(ISERROR(VLOOKUP("Inbred HIPS_"&amp;LV$4&amp;"_"&amp;$LO44,'[1]Missouri Valley Inbred HIPS'!$A:$P,15,FALSE)),"",VLOOKUP("Inbred HIPS_"&amp;LV$4&amp;"_"&amp;$LO44,'[1]Missouri Valley Inbred HIPS'!$A:$P,15,FALSE))</f>
        <v>1729695</v>
      </c>
      <c r="LW44" s="137"/>
      <c r="LX44" s="136">
        <f>IF(ISERROR(VLOOKUP("Inbred HIPS_"&amp;LX$4&amp;"_"&amp;$LO44,'[1]Missouri Valley Inbred HIPS'!$A:$P,15,FALSE)),"",VLOOKUP("Inbred HIPS_"&amp;LX$4&amp;"_"&amp;$LO44,'[1]Missouri Valley Inbred HIPS'!$A:$P,15,FALSE))</f>
        <v>1729535</v>
      </c>
      <c r="LY44" s="137"/>
      <c r="LZ44" s="136">
        <f>IF(ISERROR(VLOOKUP("Inbred HIPS_"&amp;LZ$4&amp;"_"&amp;$LO44,'[1]Missouri Valley Inbred HIPS'!$A:$P,15,FALSE)),"",VLOOKUP("Inbred HIPS_"&amp;LZ$4&amp;"_"&amp;$LO44,'[1]Missouri Valley Inbred HIPS'!$A:$P,15,FALSE))</f>
        <v>1729731</v>
      </c>
      <c r="MA44" s="137"/>
      <c r="MB44" s="136">
        <f>IF(ISERROR(VLOOKUP("Inbred HIPS_"&amp;MB$4&amp;"_"&amp;$LO44,'[1]Missouri Valley Inbred HIPS'!$A:$P,15,FALSE)),"",VLOOKUP("Inbred HIPS_"&amp;MB$4&amp;"_"&amp;$LO44,'[1]Missouri Valley Inbred HIPS'!$A:$P,15,FALSE))</f>
        <v>1729759</v>
      </c>
      <c r="MC44" s="137"/>
      <c r="MD44" s="136">
        <f>IF(ISERROR(VLOOKUP("Inbred HIPS_"&amp;MD$4&amp;"_"&amp;$LO44,'[1]Missouri Valley Inbred HIPS'!$A:$P,15,FALSE)),"",VLOOKUP("Inbred HIPS_"&amp;MD$4&amp;"_"&amp;$LO44,'[1]Missouri Valley Inbred HIPS'!$A:$P,15,FALSE))</f>
        <v>1729688</v>
      </c>
      <c r="ME44" s="137"/>
      <c r="MF44" s="136">
        <f>IF(ISERROR(VLOOKUP("Inbred HIPS_"&amp;MF$4&amp;"_"&amp;$LO44,'[1]Missouri Valley Inbred HIPS'!$A:$P,15,FALSE)),"",VLOOKUP("Inbred HIPS_"&amp;MF$4&amp;"_"&amp;$LO44,'[1]Missouri Valley Inbred HIPS'!$A:$P,15,FALSE))</f>
        <v>1729600</v>
      </c>
      <c r="MG44" s="137"/>
      <c r="MH44" s="136">
        <f>IF(ISERROR(VLOOKUP("Inbred HIPS_"&amp;MH$4&amp;"_"&amp;$LO44,'[1]Missouri Valley Inbred HIPS'!$A:$P,15,FALSE)),"",VLOOKUP("Inbred HIPS_"&amp;MH$4&amp;"_"&amp;$LO44,'[1]Missouri Valley Inbred HIPS'!$A:$P,15,FALSE))</f>
        <v>1729754</v>
      </c>
      <c r="MI44" s="137"/>
      <c r="MJ44" s="136">
        <f>IF(ISERROR(VLOOKUP("Inbred HIPS_"&amp;MJ$4&amp;"_"&amp;$LO44,'[1]Missouri Valley Inbred HIPS'!$A:$P,15,FALSE)),"",VLOOKUP("Inbred HIPS_"&amp;MJ$4&amp;"_"&amp;$LO44,'[1]Missouri Valley Inbred HIPS'!$A:$P,15,FALSE))</f>
        <v>1729516</v>
      </c>
      <c r="MK44" s="137"/>
      <c r="MQ44" s="2"/>
      <c r="MR44" s="2">
        <v>3</v>
      </c>
      <c r="MS44" s="14" t="str">
        <f>IF(ISERROR(VLOOKUP("Hybrid HIPS_"&amp;MS$4&amp;"_"&amp;$KN44,'[1]Missouri Valley Hybrid HIPS'!$A:$P,15,FALSE)),"",VLOOKUP("Hybrid HIPS_"&amp;MS$4&amp;"_"&amp;$KN44,'[1]Missouri Valley Hybrid HIPS'!$A:$P,15,FALSE))</f>
        <v/>
      </c>
      <c r="MT44" s="14" t="str">
        <f>IF(ISERROR(VLOOKUP("Hybrid HIPS_"&amp;MT$4&amp;"_"&amp;$KN44,'[1]Missouri Valley Hybrid HIPS'!$A:$P,15,FALSE)),"",VLOOKUP("Hybrid HIPS_"&amp;MT$4&amp;"_"&amp;$KN44,'[1]Missouri Valley Hybrid HIPS'!$A:$P,15,FALSE))</f>
        <v/>
      </c>
      <c r="MU44" s="14" t="str">
        <f>IF(ISERROR(VLOOKUP("Hybrid HIPS_"&amp;MU$4&amp;"_"&amp;$KN44,'[1]Missouri Valley Hybrid HIPS'!$A:$P,15,FALSE)),"",VLOOKUP("Hybrid HIPS_"&amp;MU$4&amp;"_"&amp;$KN44,'[1]Missouri Valley Hybrid HIPS'!$A:$P,15,FALSE))</f>
        <v/>
      </c>
      <c r="MV44" s="14" t="str">
        <f>IF(ISERROR(VLOOKUP("Hybrid HIPS_"&amp;MV$4&amp;"_"&amp;$KN44,'[1]Missouri Valley Hybrid HIPS'!$A:$P,15,FALSE)),"",VLOOKUP("Hybrid HIPS_"&amp;MV$4&amp;"_"&amp;$KN44,'[1]Missouri Valley Hybrid HIPS'!$A:$P,15,FALSE))</f>
        <v/>
      </c>
      <c r="MW44" s="14" t="str">
        <f>IF(ISERROR(VLOOKUP("Hybrid HIPS_"&amp;MW$4&amp;"_"&amp;$KN44,'[1]Missouri Valley Hybrid HIPS'!$A:$P,15,FALSE)),"",VLOOKUP("Hybrid HIPS_"&amp;MW$4&amp;"_"&amp;$KN44,'[1]Missouri Valley Hybrid HIPS'!$A:$P,15,FALSE))</f>
        <v/>
      </c>
      <c r="MX44" s="14" t="str">
        <f>IF(ISERROR(VLOOKUP("Hybrid HIPS_"&amp;MX$4&amp;"_"&amp;$KN44,'[1]Missouri Valley Hybrid HIPS'!$A:$P,15,FALSE)),"",VLOOKUP("Hybrid HIPS_"&amp;MX$4&amp;"_"&amp;$KN44,'[1]Missouri Valley Hybrid HIPS'!$A:$P,15,FALSE))</f>
        <v/>
      </c>
      <c r="MY44" s="14" t="str">
        <f>IF(ISERROR(VLOOKUP("Hybrid HIPS_"&amp;MY$4&amp;"_"&amp;$KN44,'[1]Missouri Valley Hybrid HIPS'!$A:$P,15,FALSE)),"",VLOOKUP("Hybrid HIPS_"&amp;MY$4&amp;"_"&amp;$KN44,'[1]Missouri Valley Hybrid HIPS'!$A:$P,15,FALSE))</f>
        <v/>
      </c>
      <c r="MZ44" s="14" t="str">
        <f>IF(ISERROR(VLOOKUP("Hybrid HIPS_"&amp;MZ$4&amp;"_"&amp;$KN44,'[1]Missouri Valley Hybrid HIPS'!$A:$P,15,FALSE)),"",VLOOKUP("Hybrid HIPS_"&amp;MZ$4&amp;"_"&amp;$KN44,'[1]Missouri Valley Hybrid HIPS'!$A:$P,15,FALSE))</f>
        <v/>
      </c>
      <c r="NA44" s="14" t="str">
        <f>IF(ISERROR(VLOOKUP("Hybrid HIPS_"&amp;NA$4&amp;"_"&amp;$KN44,'[1]Missouri Valley Hybrid HIPS'!$A:$P,15,FALSE)),"",VLOOKUP("Hybrid HIPS_"&amp;NA$4&amp;"_"&amp;$KN44,'[1]Missouri Valley Hybrid HIPS'!$A:$P,15,FALSE))</f>
        <v/>
      </c>
      <c r="NB44" s="14" t="str">
        <f>IF(ISERROR(VLOOKUP("Hybrid HIPS_"&amp;NB$4&amp;"_"&amp;$KN44,'[1]Missouri Valley Hybrid HIPS'!$A:$P,15,FALSE)),"",VLOOKUP("Hybrid HIPS_"&amp;NB$4&amp;"_"&amp;$KN44,'[1]Missouri Valley Hybrid HIPS'!$A:$P,15,FALSE))</f>
        <v/>
      </c>
      <c r="NC44" s="14" t="str">
        <f>IF(ISERROR(VLOOKUP("Hybrid HIPS_"&amp;NC$4&amp;"_"&amp;$KN44,'[1]Missouri Valley Hybrid HIPS'!$A:$P,15,FALSE)),"",VLOOKUP("Hybrid HIPS_"&amp;NC$4&amp;"_"&amp;$KN44,'[1]Missouri Valley Hybrid HIPS'!$A:$P,15,FALSE))</f>
        <v/>
      </c>
      <c r="ND44" s="14" t="str">
        <f>IF(ISERROR(VLOOKUP("Hybrid HIPS_"&amp;ND$4&amp;"_"&amp;$KN44,'[1]Missouri Valley Hybrid HIPS'!$A:$P,15,FALSE)),"",VLOOKUP("Hybrid HIPS_"&amp;ND$4&amp;"_"&amp;$KN44,'[1]Missouri Valley Hybrid HIPS'!$A:$P,15,FALSE))</f>
        <v/>
      </c>
      <c r="NE44" s="14" t="str">
        <f>IF(ISERROR(VLOOKUP("Hybrid HIPS_"&amp;NE$4&amp;"_"&amp;$KN44,'[1]Missouri Valley Hybrid HIPS'!$A:$P,15,FALSE)),"",VLOOKUP("Hybrid HIPS_"&amp;NE$4&amp;"_"&amp;$KN44,'[1]Missouri Valley Hybrid HIPS'!$A:$P,15,FALSE))</f>
        <v/>
      </c>
      <c r="NF44" s="14" t="str">
        <f>IF(ISERROR(VLOOKUP("Hybrid HIPS_"&amp;NF$4&amp;"_"&amp;$KN44,'[1]Missouri Valley Hybrid HIPS'!$A:$P,15,FALSE)),"",VLOOKUP("Hybrid HIPS_"&amp;NF$4&amp;"_"&amp;$KN44,'[1]Missouri Valley Hybrid HIPS'!$A:$P,15,FALSE))</f>
        <v/>
      </c>
      <c r="NG44" s="14" t="str">
        <f>IF(ISERROR(VLOOKUP("Hybrid HIPS_"&amp;NG$4&amp;"_"&amp;$KN44,'[1]Missouri Valley Hybrid HIPS'!$A:$P,15,FALSE)),"",VLOOKUP("Hybrid HIPS_"&amp;NG$4&amp;"_"&amp;$KN44,'[1]Missouri Valley Hybrid HIPS'!$A:$P,15,FALSE))</f>
        <v/>
      </c>
      <c r="NH44" s="14" t="str">
        <f>IF(ISERROR(VLOOKUP("Hybrid HIPS_"&amp;NH$4&amp;"_"&amp;$KN44,'[1]Missouri Valley Hybrid HIPS'!$A:$P,15,FALSE)),"",VLOOKUP("Hybrid HIPS_"&amp;NH$4&amp;"_"&amp;$KN44,'[1]Missouri Valley Hybrid HIPS'!$A:$P,15,FALSE))</f>
        <v/>
      </c>
      <c r="NI44" s="14" t="str">
        <f>IF(ISERROR(VLOOKUP("Hybrid HIPS_"&amp;NI$4&amp;"_"&amp;$KN44,'[1]Missouri Valley Hybrid HIPS'!$A:$P,15,FALSE)),"",VLOOKUP("Hybrid HIPS_"&amp;NI$4&amp;"_"&amp;$KN44,'[1]Missouri Valley Hybrid HIPS'!$A:$P,15,FALSE))</f>
        <v/>
      </c>
      <c r="NJ44" s="14" t="str">
        <f>IF(ISERROR(VLOOKUP("Hybrid HIPS_"&amp;NJ$4&amp;"_"&amp;$KN44,'[1]Missouri Valley Hybrid HIPS'!$A:$P,15,FALSE)),"",VLOOKUP("Hybrid HIPS_"&amp;NJ$4&amp;"_"&amp;$KN44,'[1]Missouri Valley Hybrid HIPS'!$A:$P,15,FALSE))</f>
        <v/>
      </c>
      <c r="NK44" s="14" t="str">
        <f>IF(ISERROR(VLOOKUP("Hybrid HIPS_"&amp;NK$4&amp;"_"&amp;$KN44,'[1]Missouri Valley Hybrid HIPS'!$A:$P,15,FALSE)),"",VLOOKUP("Hybrid HIPS_"&amp;NK$4&amp;"_"&amp;$KN44,'[1]Missouri Valley Hybrid HIPS'!$A:$P,15,FALSE))</f>
        <v/>
      </c>
      <c r="NL44" s="14" t="str">
        <f>IF(ISERROR(VLOOKUP("Hybrid HIPS_"&amp;NL$4&amp;"_"&amp;$KN44,'[1]Missouri Valley Hybrid HIPS'!$A:$P,15,FALSE)),"",VLOOKUP("Hybrid HIPS_"&amp;NL$4&amp;"_"&amp;$KN44,'[1]Missouri Valley Hybrid HIPS'!$A:$P,15,FALSE))</f>
        <v/>
      </c>
      <c r="NM44" s="14" t="str">
        <f>IF(ISERROR(VLOOKUP("Hybrid HIPS_"&amp;NM$4&amp;"_"&amp;$KN44,'[1]Missouri Valley Hybrid HIPS'!$A:$P,15,FALSE)),"",VLOOKUP("Hybrid HIPS_"&amp;NM$4&amp;"_"&amp;$KN44,'[1]Missouri Valley Hybrid HIPS'!$A:$P,15,FALSE))</f>
        <v/>
      </c>
      <c r="NN44" s="2">
        <v>3</v>
      </c>
      <c r="NO44" s="2"/>
      <c r="NP44"/>
      <c r="NS44">
        <v>46</v>
      </c>
      <c r="NT44" s="69"/>
      <c r="NU44" s="69"/>
      <c r="NV44" s="136">
        <f t="shared" ref="NV44" si="416">NV46+1</f>
        <v>34</v>
      </c>
      <c r="NW44" s="137"/>
      <c r="NX44" s="136">
        <f t="shared" ref="NX44" si="417">NX46+1</f>
        <v>34</v>
      </c>
      <c r="NY44" s="137"/>
      <c r="NZ44" s="136">
        <f t="shared" ref="NZ44" si="418">NZ46+1</f>
        <v>34</v>
      </c>
      <c r="OA44" s="137"/>
      <c r="OB44" s="136">
        <f t="shared" ref="OB44" si="419">OB46+1</f>
        <v>34</v>
      </c>
      <c r="OC44" s="137"/>
      <c r="OD44" s="136">
        <f t="shared" ref="OD44" si="420">OD46+1</f>
        <v>34</v>
      </c>
      <c r="OE44" s="137"/>
      <c r="OF44" s="136">
        <f t="shared" ref="OF44" si="421">OF46+1</f>
        <v>34</v>
      </c>
      <c r="OG44" s="137"/>
      <c r="OH44" s="136">
        <f t="shared" ref="OH44" si="422">OH46+1</f>
        <v>34</v>
      </c>
      <c r="OI44" s="137"/>
      <c r="OJ44" s="136">
        <f t="shared" ref="OJ44" si="423">OJ46+1</f>
        <v>34</v>
      </c>
      <c r="OK44" s="137"/>
      <c r="OL44" s="136">
        <f t="shared" ref="OL44" si="424">OL46+1</f>
        <v>34</v>
      </c>
      <c r="OM44" s="137"/>
      <c r="ON44" s="136">
        <f t="shared" ref="ON44" si="425">ON46+1</f>
        <v>34</v>
      </c>
      <c r="OO44" s="137"/>
    </row>
    <row r="45" spans="4:405" x14ac:dyDescent="0.45">
      <c r="D45" s="2"/>
      <c r="E45" s="2">
        <v>2</v>
      </c>
      <c r="F45" s="14" t="str">
        <f>IF(ISERROR(VLOOKUP("Hybrid HIPS"&amp;"_"&amp;F$4&amp;"_"&amp;$E45,'Turkus Index'!$A:$D,4,FALSE)),"NA",VLOOKUP("Hybrid HIPS"&amp;"_"&amp;F$4&amp;"_"&amp;$E45,'Turkus Index'!$A:$D,4,FALSE))</f>
        <v>NA</v>
      </c>
      <c r="G45" s="14" t="str">
        <f>IF(ISERROR(VLOOKUP("Hybrid HIPS"&amp;"_"&amp;G$4&amp;"_"&amp;$E45,'Turkus Index'!$A:$D,4,FALSE)),"NA",VLOOKUP("Hybrid HIPS"&amp;"_"&amp;G$4&amp;"_"&amp;$E45,'Turkus Index'!$A:$D,4,FALSE))</f>
        <v>NA</v>
      </c>
      <c r="H45" s="14" t="str">
        <f>IF(ISERROR(VLOOKUP("Hybrid HIPS"&amp;"_"&amp;H$4&amp;"_"&amp;$E45,'Turkus Index'!$A:$D,4,FALSE)),"NA",VLOOKUP("Hybrid HIPS"&amp;"_"&amp;H$4&amp;"_"&amp;$E45,'Turkus Index'!$A:$D,4,FALSE))</f>
        <v>NA</v>
      </c>
      <c r="I45" s="14" t="str">
        <f>IF(ISERROR(VLOOKUP("Hybrid HIPS"&amp;"_"&amp;I$4&amp;"_"&amp;$E45,'Turkus Index'!$A:$D,4,FALSE)),"NA",VLOOKUP("Hybrid HIPS"&amp;"_"&amp;I$4&amp;"_"&amp;$E45,'Turkus Index'!$A:$D,4,FALSE))</f>
        <v>NA</v>
      </c>
      <c r="J45" s="14" t="str">
        <f>IF(ISERROR(VLOOKUP("Hybrid HIPS"&amp;"_"&amp;J$4&amp;"_"&amp;$E45,'Turkus Index'!$A:$D,4,FALSE)),"NA",VLOOKUP("Hybrid HIPS"&amp;"_"&amp;J$4&amp;"_"&amp;$E45,'Turkus Index'!$A:$D,4,FALSE))</f>
        <v>NA</v>
      </c>
      <c r="K45" s="14" t="str">
        <f>IF(ISERROR(VLOOKUP("Hybrid HIPS"&amp;"_"&amp;K$4&amp;"_"&amp;$E45,'Turkus Index'!$A:$D,4,FALSE)),"NA",VLOOKUP("Hybrid HIPS"&amp;"_"&amp;K$4&amp;"_"&amp;$E45,'Turkus Index'!$A:$D,4,FALSE))</f>
        <v>NA</v>
      </c>
      <c r="L45" s="14" t="str">
        <f>IF(ISERROR(VLOOKUP("Hybrid HIPS"&amp;"_"&amp;L$4&amp;"_"&amp;$E45,'Turkus Index'!$A:$D,4,FALSE)),"NA",VLOOKUP("Hybrid HIPS"&amp;"_"&amp;L$4&amp;"_"&amp;$E45,'Turkus Index'!$A:$D,4,FALSE))</f>
        <v>NA</v>
      </c>
      <c r="M45" s="14" t="str">
        <f>IF(ISERROR(VLOOKUP("Hybrid HIPS"&amp;"_"&amp;M$4&amp;"_"&amp;$E45,'Turkus Index'!$A:$D,4,FALSE)),"NA",VLOOKUP("Hybrid HIPS"&amp;"_"&amp;M$4&amp;"_"&amp;$E45,'Turkus Index'!$A:$D,4,FALSE))</f>
        <v>NA</v>
      </c>
      <c r="N45" s="14" t="str">
        <f>IF(ISERROR(VLOOKUP("Hybrid HIPS"&amp;"_"&amp;N$4&amp;"_"&amp;$E45,'Turkus Index'!$A:$D,4,FALSE)),"NA",VLOOKUP("Hybrid HIPS"&amp;"_"&amp;N$4&amp;"_"&amp;$E45,'Turkus Index'!$A:$D,4,FALSE))</f>
        <v>NA</v>
      </c>
      <c r="O45" s="14" t="str">
        <f>IF(ISERROR(VLOOKUP("Hybrid HIPS"&amp;"_"&amp;O$4&amp;"_"&amp;$E45,'Turkus Index'!$A:$D,4,FALSE)),"NA",VLOOKUP("Hybrid HIPS"&amp;"_"&amp;O$4&amp;"_"&amp;$E45,'Turkus Index'!$A:$D,4,FALSE))</f>
        <v>NA</v>
      </c>
      <c r="P45" s="14" t="str">
        <f>IF(ISERROR(VLOOKUP("Hybrid HIPS"&amp;"_"&amp;P$4&amp;"_"&amp;$E45,'Turkus Index'!$A:$D,4,FALSE)),"NA",VLOOKUP("Hybrid HIPS"&amp;"_"&amp;P$4&amp;"_"&amp;$E45,'Turkus Index'!$A:$D,4,FALSE))</f>
        <v>NA</v>
      </c>
      <c r="Q45" s="14" t="str">
        <f>IF(ISERROR(VLOOKUP("Hybrid HIPS"&amp;"_"&amp;Q$4&amp;"_"&amp;$E45,'Turkus Index'!$A:$D,4,FALSE)),"NA",VLOOKUP("Hybrid HIPS"&amp;"_"&amp;Q$4&amp;"_"&amp;$E45,'Turkus Index'!$A:$D,4,FALSE))</f>
        <v>NA</v>
      </c>
      <c r="R45" s="14" t="str">
        <f>IF(ISERROR(VLOOKUP("Hybrid HIPS"&amp;"_"&amp;R$4&amp;"_"&amp;$E45,'Turkus Index'!$A:$D,4,FALSE)),"NA",VLOOKUP("Hybrid HIPS"&amp;"_"&amp;R$4&amp;"_"&amp;$E45,'Turkus Index'!$A:$D,4,FALSE))</f>
        <v>NA</v>
      </c>
      <c r="S45" s="14" t="str">
        <f>IF(ISERROR(VLOOKUP("Hybrid HIPS"&amp;"_"&amp;S$4&amp;"_"&amp;$E45,'Turkus Index'!$A:$D,4,FALSE)),"NA",VLOOKUP("Hybrid HIPS"&amp;"_"&amp;S$4&amp;"_"&amp;$E45,'Turkus Index'!$A:$D,4,FALSE))</f>
        <v>NA</v>
      </c>
      <c r="T45" s="14" t="str">
        <f>IF(ISERROR(VLOOKUP("Hybrid HIPS"&amp;"_"&amp;T$4&amp;"_"&amp;$E45,'Turkus Index'!$A:$D,4,FALSE)),"NA",VLOOKUP("Hybrid HIPS"&amp;"_"&amp;T$4&amp;"_"&amp;$E45,'Turkus Index'!$A:$D,4,FALSE))</f>
        <v>NA</v>
      </c>
      <c r="U45" s="14" t="str">
        <f>IF(ISERROR(VLOOKUP("Hybrid HIPS"&amp;"_"&amp;U$4&amp;"_"&amp;$E45,'Turkus Index'!$A:$D,4,FALSE)),"NA",VLOOKUP("Hybrid HIPS"&amp;"_"&amp;U$4&amp;"_"&amp;$E45,'Turkus Index'!$A:$D,4,FALSE))</f>
        <v>NA</v>
      </c>
      <c r="V45" s="14" t="str">
        <f>IF(ISERROR(VLOOKUP("Hybrid HIPS"&amp;"_"&amp;V$4&amp;"_"&amp;$E45,'Turkus Index'!$A:$D,4,FALSE)),"NA",VLOOKUP("Hybrid HIPS"&amp;"_"&amp;V$4&amp;"_"&amp;$E45,'Turkus Index'!$A:$D,4,FALSE))</f>
        <v>NA</v>
      </c>
      <c r="W45" s="14" t="str">
        <f>IF(ISERROR(VLOOKUP("Hybrid HIPS"&amp;"_"&amp;W$4&amp;"_"&amp;$E45,'Turkus Index'!$A:$D,4,FALSE)),"NA",VLOOKUP("Hybrid HIPS"&amp;"_"&amp;W$4&amp;"_"&amp;$E45,'Turkus Index'!$A:$D,4,FALSE))</f>
        <v>NA</v>
      </c>
      <c r="X45" s="14" t="str">
        <f>IF(ISERROR(VLOOKUP("Hybrid HIPS"&amp;"_"&amp;X$4&amp;"_"&amp;$E45,'Turkus Index'!$A:$D,4,FALSE)),"NA",VLOOKUP("Hybrid HIPS"&amp;"_"&amp;X$4&amp;"_"&amp;$E45,'Turkus Index'!$A:$D,4,FALSE))</f>
        <v>NA</v>
      </c>
      <c r="Y45" s="14" t="str">
        <f>IF(ISERROR(VLOOKUP("Hybrid HIPS"&amp;"_"&amp;Y$4&amp;"_"&amp;$E45,'Turkus Index'!$A:$D,4,FALSE)),"NA",VLOOKUP("Hybrid HIPS"&amp;"_"&amp;Y$4&amp;"_"&amp;$E45,'Turkus Index'!$A:$D,4,FALSE))</f>
        <v>NA</v>
      </c>
      <c r="Z45" s="14" t="str">
        <f>IF(ISERROR(VLOOKUP("Hybrid HIPS"&amp;"_"&amp;Z$4&amp;"_"&amp;$E45,'Turkus Index'!$A:$D,4,FALSE)),"NA",VLOOKUP("Hybrid HIPS"&amp;"_"&amp;Z$4&amp;"_"&amp;$E45,'Turkus Index'!$A:$D,4,FALSE))</f>
        <v>NA</v>
      </c>
      <c r="AA45" s="2">
        <v>2</v>
      </c>
      <c r="AB45" s="2"/>
      <c r="AC45"/>
      <c r="AD45"/>
      <c r="AE45"/>
      <c r="AH45">
        <v>45</v>
      </c>
      <c r="AI45" s="69" t="s">
        <v>545</v>
      </c>
      <c r="AJ45" s="69"/>
      <c r="AK45" s="139">
        <v>221</v>
      </c>
      <c r="AL45" s="140"/>
      <c r="AM45" s="139">
        <v>222</v>
      </c>
      <c r="AN45" s="140"/>
      <c r="AO45" s="139">
        <v>223</v>
      </c>
      <c r="AP45" s="140"/>
      <c r="AQ45" s="139">
        <v>224</v>
      </c>
      <c r="AR45" s="140"/>
      <c r="AS45" s="139">
        <v>225</v>
      </c>
      <c r="AT45" s="140"/>
      <c r="AU45" s="139">
        <v>226</v>
      </c>
      <c r="AV45" s="140"/>
      <c r="AW45" s="139">
        <v>227</v>
      </c>
      <c r="AX45" s="140"/>
      <c r="AY45" s="139">
        <v>228</v>
      </c>
      <c r="AZ45" s="140"/>
      <c r="BA45" s="139">
        <v>229</v>
      </c>
      <c r="BB45" s="140"/>
      <c r="BC45" s="139">
        <v>230</v>
      </c>
      <c r="BD45" s="140"/>
      <c r="BE45" s="69" t="s">
        <v>545</v>
      </c>
      <c r="BF45" s="69"/>
      <c r="BG45"/>
      <c r="BH45"/>
      <c r="BI45"/>
      <c r="BJ45"/>
      <c r="BK45"/>
      <c r="BL45"/>
      <c r="BM45"/>
      <c r="BN45"/>
      <c r="BO45"/>
      <c r="BP45"/>
      <c r="BQ45"/>
      <c r="BR45"/>
      <c r="BS45"/>
      <c r="BT45" s="2"/>
      <c r="BU45" s="2">
        <v>2</v>
      </c>
      <c r="BV45" s="14" t="str">
        <f>IF(ISERROR(VLOOKUP("Hybrid HIPS"&amp;"_"&amp;BV$4&amp;"_"&amp;$E45,'Turkus Index'!$A:$D,4,FALSE)),"NA",VLOOKUP("Hybrid HIPS"&amp;"_"&amp;BV$4&amp;"_"&amp;$E45,'Turkus Index'!$A:$D,4,FALSE))</f>
        <v>NA</v>
      </c>
      <c r="BW45" s="14" t="str">
        <f>IF(ISERROR(VLOOKUP("Hybrid HIPS"&amp;"_"&amp;BW$4&amp;"_"&amp;$E45,'Turkus Index'!$A:$D,4,FALSE)),"NA",VLOOKUP("Hybrid HIPS"&amp;"_"&amp;BW$4&amp;"_"&amp;$E45,'Turkus Index'!$A:$D,4,FALSE))</f>
        <v>NA</v>
      </c>
      <c r="BX45" s="14" t="str">
        <f>IF(ISERROR(VLOOKUP("Hybrid HIPS"&amp;"_"&amp;BX$4&amp;"_"&amp;$E45,'Turkus Index'!$A:$D,4,FALSE)),"NA",VLOOKUP("Hybrid HIPS"&amp;"_"&amp;BX$4&amp;"_"&amp;$E45,'Turkus Index'!$A:$D,4,FALSE))</f>
        <v>NA</v>
      </c>
      <c r="BY45" s="14" t="str">
        <f>IF(ISERROR(VLOOKUP("Hybrid HIPS"&amp;"_"&amp;BY$4&amp;"_"&amp;$E45,'Turkus Index'!$A:$D,4,FALSE)),"NA",VLOOKUP("Hybrid HIPS"&amp;"_"&amp;BY$4&amp;"_"&amp;$E45,'Turkus Index'!$A:$D,4,FALSE))</f>
        <v>NA</v>
      </c>
      <c r="BZ45" s="14" t="str">
        <f>IF(ISERROR(VLOOKUP("Hybrid HIPS"&amp;"_"&amp;BZ$4&amp;"_"&amp;$E45,'Turkus Index'!$A:$D,4,FALSE)),"NA",VLOOKUP("Hybrid HIPS"&amp;"_"&amp;BZ$4&amp;"_"&amp;$E45,'Turkus Index'!$A:$D,4,FALSE))</f>
        <v>NA</v>
      </c>
      <c r="CA45" s="14" t="str">
        <f>IF(ISERROR(VLOOKUP("Hybrid HIPS"&amp;"_"&amp;CA$4&amp;"_"&amp;$E45,'Turkus Index'!$A:$D,4,FALSE)),"NA",VLOOKUP("Hybrid HIPS"&amp;"_"&amp;CA$4&amp;"_"&amp;$E45,'Turkus Index'!$A:$D,4,FALSE))</f>
        <v>NA</v>
      </c>
      <c r="CB45" s="14" t="str">
        <f>IF(ISERROR(VLOOKUP("Hybrid HIPS"&amp;"_"&amp;CB$4&amp;"_"&amp;$E45,'Turkus Index'!$A:$D,4,FALSE)),"NA",VLOOKUP("Hybrid HIPS"&amp;"_"&amp;CB$4&amp;"_"&amp;$E45,'Turkus Index'!$A:$D,4,FALSE))</f>
        <v>NA</v>
      </c>
      <c r="CC45" s="14" t="str">
        <f>IF(ISERROR(VLOOKUP("Hybrid HIPS"&amp;"_"&amp;CC$4&amp;"_"&amp;$E45,'Turkus Index'!$A:$D,4,FALSE)),"NA",VLOOKUP("Hybrid HIPS"&amp;"_"&amp;CC$4&amp;"_"&amp;$E45,'Turkus Index'!$A:$D,4,FALSE))</f>
        <v>NA</v>
      </c>
      <c r="CD45" s="14" t="str">
        <f>IF(ISERROR(VLOOKUP("Hybrid HIPS"&amp;"_"&amp;CD$4&amp;"_"&amp;$E45,'Turkus Index'!$A:$D,4,FALSE)),"NA",VLOOKUP("Hybrid HIPS"&amp;"_"&amp;CD$4&amp;"_"&amp;$E45,'Turkus Index'!$A:$D,4,FALSE))</f>
        <v>NA</v>
      </c>
      <c r="CE45" s="14" t="str">
        <f>IF(ISERROR(VLOOKUP("Hybrid HIPS"&amp;"_"&amp;CE$4&amp;"_"&amp;$E45,'Turkus Index'!$A:$D,4,FALSE)),"NA",VLOOKUP("Hybrid HIPS"&amp;"_"&amp;CE$4&amp;"_"&amp;$E45,'Turkus Index'!$A:$D,4,FALSE))</f>
        <v>NA</v>
      </c>
      <c r="CF45" s="14" t="str">
        <f>IF(ISERROR(VLOOKUP("Hybrid HIPS"&amp;"_"&amp;CF$4&amp;"_"&amp;$E45,'Turkus Index'!$A:$D,4,FALSE)),"NA",VLOOKUP("Hybrid HIPS"&amp;"_"&amp;CF$4&amp;"_"&amp;$E45,'Turkus Index'!$A:$D,4,FALSE))</f>
        <v>NA</v>
      </c>
      <c r="CG45" s="14" t="str">
        <f>IF(ISERROR(VLOOKUP("Hybrid HIPS"&amp;"_"&amp;CG$4&amp;"_"&amp;$E45,'Turkus Index'!$A:$D,4,FALSE)),"NA",VLOOKUP("Hybrid HIPS"&amp;"_"&amp;CG$4&amp;"_"&amp;$E45,'Turkus Index'!$A:$D,4,FALSE))</f>
        <v>NA</v>
      </c>
      <c r="CH45" s="14" t="str">
        <f>IF(ISERROR(VLOOKUP("Hybrid HIPS"&amp;"_"&amp;CH$4&amp;"_"&amp;$E45,'Turkus Index'!$A:$D,4,FALSE)),"NA",VLOOKUP("Hybrid HIPS"&amp;"_"&amp;CH$4&amp;"_"&amp;$E45,'Turkus Index'!$A:$D,4,FALSE))</f>
        <v>NA</v>
      </c>
      <c r="CI45" s="14" t="str">
        <f>IF(ISERROR(VLOOKUP("Hybrid HIPS"&amp;"_"&amp;CI$4&amp;"_"&amp;$E45,'Turkus Index'!$A:$D,4,FALSE)),"NA",VLOOKUP("Hybrid HIPS"&amp;"_"&amp;CI$4&amp;"_"&amp;$E45,'Turkus Index'!$A:$D,4,FALSE))</f>
        <v>NA</v>
      </c>
      <c r="CJ45" s="14" t="str">
        <f>IF(ISERROR(VLOOKUP("Hybrid HIPS"&amp;"_"&amp;CJ$4&amp;"_"&amp;$E45,'Turkus Index'!$A:$D,4,FALSE)),"NA",VLOOKUP("Hybrid HIPS"&amp;"_"&amp;CJ$4&amp;"_"&amp;$E45,'Turkus Index'!$A:$D,4,FALSE))</f>
        <v>NA</v>
      </c>
      <c r="CK45" s="14" t="str">
        <f>IF(ISERROR(VLOOKUP("Hybrid HIPS"&amp;"_"&amp;CK$4&amp;"_"&amp;$E45,'Turkus Index'!$A:$D,4,FALSE)),"NA",VLOOKUP("Hybrid HIPS"&amp;"_"&amp;CK$4&amp;"_"&amp;$E45,'Turkus Index'!$A:$D,4,FALSE))</f>
        <v>NA</v>
      </c>
      <c r="CL45" s="14" t="str">
        <f>IF(ISERROR(VLOOKUP("Hybrid HIPS"&amp;"_"&amp;CL$4&amp;"_"&amp;$E45,'Turkus Index'!$A:$D,4,FALSE)),"NA",VLOOKUP("Hybrid HIPS"&amp;"_"&amp;CL$4&amp;"_"&amp;$E45,'Turkus Index'!$A:$D,4,FALSE))</f>
        <v>NA</v>
      </c>
      <c r="CM45" s="14" t="str">
        <f>IF(ISERROR(VLOOKUP("Hybrid HIPS"&amp;"_"&amp;CM$4&amp;"_"&amp;$E45,'Turkus Index'!$A:$D,4,FALSE)),"NA",VLOOKUP("Hybrid HIPS"&amp;"_"&amp;CM$4&amp;"_"&amp;$E45,'Turkus Index'!$A:$D,4,FALSE))</f>
        <v>NA</v>
      </c>
      <c r="CN45" s="14" t="str">
        <f>IF(ISERROR(VLOOKUP("Hybrid HIPS"&amp;"_"&amp;CN$4&amp;"_"&amp;$E45,'Turkus Index'!$A:$D,4,FALSE)),"NA",VLOOKUP("Hybrid HIPS"&amp;"_"&amp;CN$4&amp;"_"&amp;$E45,'Turkus Index'!$A:$D,4,FALSE))</f>
        <v>NA</v>
      </c>
      <c r="CO45" s="14" t="str">
        <f>IF(ISERROR(VLOOKUP("Hybrid HIPS"&amp;"_"&amp;CO$4&amp;"_"&amp;$E45,'Turkus Index'!$A:$D,4,FALSE)),"NA",VLOOKUP("Hybrid HIPS"&amp;"_"&amp;CO$4&amp;"_"&amp;$E45,'Turkus Index'!$A:$D,4,FALSE))</f>
        <v>NA</v>
      </c>
      <c r="CP45" s="14" t="str">
        <f>IF(ISERROR(VLOOKUP("Hybrid HIPS"&amp;"_"&amp;CP$4&amp;"_"&amp;$E45,'Turkus Index'!$A:$D,4,FALSE)),"NA",VLOOKUP("Hybrid HIPS"&amp;"_"&amp;CP$4&amp;"_"&amp;$E45,'Turkus Index'!$A:$D,4,FALSE))</f>
        <v>NA</v>
      </c>
      <c r="CQ45" s="2">
        <v>2</v>
      </c>
      <c r="CR45" s="2"/>
      <c r="CS45"/>
      <c r="CT45"/>
      <c r="CU45"/>
      <c r="CX45">
        <v>45</v>
      </c>
      <c r="CY45" s="69" t="s">
        <v>545</v>
      </c>
      <c r="CZ45" s="69"/>
      <c r="DA45" s="136" t="str">
        <f t="shared" si="30"/>
        <v>2_45</v>
      </c>
      <c r="DB45" s="137"/>
      <c r="DC45" s="136" t="str">
        <f t="shared" si="183"/>
        <v>3_45</v>
      </c>
      <c r="DD45" s="137"/>
      <c r="DE45" s="136" t="str">
        <f t="shared" si="184"/>
        <v>4_45</v>
      </c>
      <c r="DF45" s="137"/>
      <c r="DG45" s="136" t="str">
        <f t="shared" si="185"/>
        <v>5_45</v>
      </c>
      <c r="DH45" s="137"/>
      <c r="DI45" s="136" t="str">
        <f t="shared" si="186"/>
        <v>6_45</v>
      </c>
      <c r="DJ45" s="137"/>
      <c r="DK45" s="136" t="str">
        <f t="shared" si="187"/>
        <v>7_45</v>
      </c>
      <c r="DL45" s="137"/>
      <c r="DM45" s="136" t="str">
        <f t="shared" si="188"/>
        <v>8_45</v>
      </c>
      <c r="DN45" s="137"/>
      <c r="DO45" s="136" t="str">
        <f t="shared" si="189"/>
        <v>9_45</v>
      </c>
      <c r="DP45" s="137"/>
      <c r="DQ45" s="136" t="str">
        <f t="shared" si="190"/>
        <v>10_45</v>
      </c>
      <c r="DR45" s="137"/>
      <c r="DS45" s="136" t="str">
        <f t="shared" si="191"/>
        <v>11_45</v>
      </c>
      <c r="DT45" s="137"/>
      <c r="DY45" s="2"/>
      <c r="DZ45" s="2">
        <v>2</v>
      </c>
      <c r="EA45" s="14" t="str">
        <f>IF(BV45="NA","",VLOOKUP(BV45,'[1]Missouri Vall Determining Order'!$V:$Z,6,FALSE))</f>
        <v/>
      </c>
      <c r="EB45" s="14" t="str">
        <f>IF(BW45="NA","",VLOOKUP(BW45,'[1]Missouri Vall Determining Order'!$V:$Z,6,FALSE))</f>
        <v/>
      </c>
      <c r="EC45" s="14" t="str">
        <f>IF(BX45="NA","",VLOOKUP(BX45,'[1]Missouri Vall Determining Order'!$V:$Z,6,FALSE))</f>
        <v/>
      </c>
      <c r="ED45" s="14" t="str">
        <f>IF(BY45="NA","",VLOOKUP(BY45,'[1]Missouri Vall Determining Order'!$V:$Z,6,FALSE))</f>
        <v/>
      </c>
      <c r="EE45" s="14" t="str">
        <f>IF(BZ45="NA","",VLOOKUP(BZ45,'[1]Missouri Vall Determining Order'!$V:$Z,6,FALSE))</f>
        <v/>
      </c>
      <c r="EF45" s="14" t="str">
        <f>IF(CA45="NA","",VLOOKUP(CA45,'[1]Missouri Vall Determining Order'!$V:$Z,6,FALSE))</f>
        <v/>
      </c>
      <c r="EG45" s="14" t="str">
        <f>IF(CB45="NA","",VLOOKUP(CB45,'[1]Missouri Vall Determining Order'!$V:$Z,6,FALSE))</f>
        <v/>
      </c>
      <c r="EH45" s="14" t="str">
        <f>IF(CC45="NA","",VLOOKUP(CC45,'[1]Missouri Vall Determining Order'!$V:$Z,6,FALSE))</f>
        <v/>
      </c>
      <c r="EI45" s="14" t="str">
        <f>IF(CD45="NA","",VLOOKUP(CD45,'[1]Missouri Vall Determining Order'!$V:$Z,6,FALSE))</f>
        <v/>
      </c>
      <c r="EJ45" s="14" t="str">
        <f>IF(CE45="NA","",VLOOKUP(CE45,'[1]Missouri Vall Determining Order'!$V:$Z,6,FALSE))</f>
        <v/>
      </c>
      <c r="EK45" s="14" t="str">
        <f>IF(CF45="NA","",VLOOKUP(CF45,'[1]Missouri Vall Determining Order'!$V:$Z,6,FALSE))</f>
        <v/>
      </c>
      <c r="EL45" s="14" t="str">
        <f>IF(CG45="NA","",VLOOKUP(CG45,'[1]Missouri Vall Determining Order'!$V:$Z,6,FALSE))</f>
        <v/>
      </c>
      <c r="EM45" s="14" t="str">
        <f>IF(CH45="NA","",VLOOKUP(CH45,'[1]Missouri Vall Determining Order'!$V:$Z,6,FALSE))</f>
        <v/>
      </c>
      <c r="EN45" s="14" t="str">
        <f>IF(CI45="NA","",VLOOKUP(CI45,'[1]Missouri Vall Determining Order'!$V:$Z,6,FALSE))</f>
        <v/>
      </c>
      <c r="EO45" s="14" t="str">
        <f>IF(CJ45="NA","",VLOOKUP(CJ45,'[1]Missouri Vall Determining Order'!$V:$Z,6,FALSE))</f>
        <v/>
      </c>
      <c r="EP45" s="14" t="str">
        <f>IF(CK45="NA","",VLOOKUP(CK45,'[1]Missouri Vall Determining Order'!$V:$Z,6,FALSE))</f>
        <v/>
      </c>
      <c r="EQ45" s="14" t="str">
        <f>IF(CL45="NA","",VLOOKUP(CL45,'[1]Missouri Vall Determining Order'!$V:$Z,6,FALSE))</f>
        <v/>
      </c>
      <c r="ER45" s="14" t="str">
        <f>IF(CM45="NA","",VLOOKUP(CM45,'[1]Missouri Vall Determining Order'!$V:$Z,6,FALSE))</f>
        <v/>
      </c>
      <c r="ES45" s="14" t="str">
        <f>IF(CN45="NA","",VLOOKUP(CN45,'[1]Missouri Vall Determining Order'!$V:$Z,6,FALSE))</f>
        <v/>
      </c>
      <c r="ET45" s="14" t="str">
        <f>IF(CO45="NA","",VLOOKUP(CO45,'[1]Missouri Vall Determining Order'!$V:$Z,6,FALSE))</f>
        <v/>
      </c>
      <c r="EU45" s="14" t="str">
        <f>IF(CP45="NA","",VLOOKUP(CP45,'[1]Missouri Vall Determining Order'!$V:$Z,6,FALSE))</f>
        <v/>
      </c>
      <c r="EV45" s="2">
        <v>2</v>
      </c>
      <c r="EW45" s="2"/>
      <c r="EX45"/>
      <c r="EY45"/>
      <c r="EZ45" s="2"/>
      <c r="FA45" s="2">
        <v>2</v>
      </c>
      <c r="FB45" s="14" t="s">
        <v>629</v>
      </c>
      <c r="FC45" s="14" t="s">
        <v>629</v>
      </c>
      <c r="FD45" s="14" t="s">
        <v>629</v>
      </c>
      <c r="FE45" s="14" t="s">
        <v>629</v>
      </c>
      <c r="FF45" s="14" t="s">
        <v>629</v>
      </c>
      <c r="FG45" s="14" t="s">
        <v>629</v>
      </c>
      <c r="FH45" s="14" t="s">
        <v>629</v>
      </c>
      <c r="FI45" s="14" t="s">
        <v>629</v>
      </c>
      <c r="FJ45" s="14" t="s">
        <v>629</v>
      </c>
      <c r="FK45" s="14" t="s">
        <v>629</v>
      </c>
      <c r="FL45" s="14" t="s">
        <v>629</v>
      </c>
      <c r="FM45" s="14" t="s">
        <v>629</v>
      </c>
      <c r="FN45" s="14" t="s">
        <v>629</v>
      </c>
      <c r="FO45" s="14" t="s">
        <v>629</v>
      </c>
      <c r="FP45" s="14" t="s">
        <v>629</v>
      </c>
      <c r="FQ45" s="14" t="s">
        <v>629</v>
      </c>
      <c r="FR45" s="14" t="s">
        <v>629</v>
      </c>
      <c r="FS45" s="14" t="s">
        <v>629</v>
      </c>
      <c r="FT45" s="14" t="s">
        <v>629</v>
      </c>
      <c r="FU45" s="14" t="s">
        <v>629</v>
      </c>
      <c r="FV45" s="14" t="s">
        <v>629</v>
      </c>
      <c r="FW45" s="2">
        <v>2</v>
      </c>
      <c r="FX45" s="2"/>
      <c r="FY45"/>
      <c r="GB45">
        <v>45</v>
      </c>
      <c r="GC45" s="69" t="s">
        <v>545</v>
      </c>
      <c r="GD45" s="69"/>
      <c r="GE45" s="136">
        <v>22</v>
      </c>
      <c r="GF45" s="137"/>
      <c r="GG45" s="136">
        <f t="shared" si="11"/>
        <v>23</v>
      </c>
      <c r="GH45" s="137"/>
      <c r="GI45" s="136">
        <f t="shared" si="12"/>
        <v>24</v>
      </c>
      <c r="GJ45" s="137"/>
      <c r="GK45" s="136">
        <f t="shared" si="13"/>
        <v>25</v>
      </c>
      <c r="GL45" s="137"/>
      <c r="GM45" s="136">
        <f t="shared" si="14"/>
        <v>26</v>
      </c>
      <c r="GN45" s="137"/>
      <c r="GO45" s="136">
        <f t="shared" si="15"/>
        <v>27</v>
      </c>
      <c r="GP45" s="137"/>
      <c r="GQ45" s="136">
        <f t="shared" si="16"/>
        <v>28</v>
      </c>
      <c r="GR45" s="137"/>
      <c r="GS45" s="136">
        <f t="shared" si="17"/>
        <v>29</v>
      </c>
      <c r="GT45" s="137"/>
      <c r="GU45" s="136">
        <f t="shared" si="18"/>
        <v>30</v>
      </c>
      <c r="GV45" s="137"/>
      <c r="GW45" s="136">
        <f t="shared" si="19"/>
        <v>31</v>
      </c>
      <c r="GX45" s="137"/>
      <c r="HF45">
        <v>45</v>
      </c>
      <c r="HG45" s="69" t="s">
        <v>545</v>
      </c>
      <c r="HH45" s="69"/>
      <c r="HI45" s="136">
        <v>43</v>
      </c>
      <c r="HJ45" s="137"/>
      <c r="HK45" s="136">
        <v>43</v>
      </c>
      <c r="HL45" s="137"/>
      <c r="HM45" s="136">
        <v>43</v>
      </c>
      <c r="HN45" s="137"/>
      <c r="HO45" s="136">
        <v>43</v>
      </c>
      <c r="HP45" s="137"/>
      <c r="HQ45" s="136">
        <v>43</v>
      </c>
      <c r="HR45" s="137"/>
      <c r="HS45" s="136">
        <v>43</v>
      </c>
      <c r="HT45" s="137"/>
      <c r="HU45" s="136">
        <v>43</v>
      </c>
      <c r="HV45" s="137"/>
      <c r="HW45" s="136">
        <v>43</v>
      </c>
      <c r="HX45" s="137"/>
      <c r="HY45" s="136">
        <v>43</v>
      </c>
      <c r="HZ45" s="137"/>
      <c r="IA45" s="136">
        <v>43</v>
      </c>
      <c r="IB45" s="137"/>
      <c r="IC45" t="str">
        <f t="shared" si="31"/>
        <v>Same</v>
      </c>
      <c r="IJ45" s="2"/>
      <c r="IK45" s="2">
        <v>2</v>
      </c>
      <c r="IL45" s="14" t="str">
        <f>IF(ISERROR(VLOOKUP("Hybrid HIPS_"&amp;IL$4&amp;"_"&amp;$IK45,'Turkus Index'!$A:$D,4,FALSE)),"",VLOOKUP("Hybrid HIPS_"&amp;IL$4&amp;"_"&amp;$IK45,'Turkus Index'!$A:$D,4,FALSE))</f>
        <v/>
      </c>
      <c r="IM45" s="14" t="str">
        <f>IF(ISERROR(VLOOKUP("Hybrid HIPS_"&amp;IM$4&amp;"_"&amp;$IK45,'Turkus Index'!$A:$D,4,FALSE)),"",VLOOKUP("Hybrid HIPS_"&amp;IM$4&amp;"_"&amp;$IK45,'Turkus Index'!$A:$D,4,FALSE))</f>
        <v/>
      </c>
      <c r="IN45" s="14" t="str">
        <f>IF(ISERROR(VLOOKUP("Hybrid HIPS_"&amp;IN$4&amp;"_"&amp;$IK45,'Turkus Index'!$A:$D,4,FALSE)),"",VLOOKUP("Hybrid HIPS_"&amp;IN$4&amp;"_"&amp;$IK45,'Turkus Index'!$A:$D,4,FALSE))</f>
        <v/>
      </c>
      <c r="IO45" s="14" t="str">
        <f>IF(ISERROR(VLOOKUP("Hybrid HIPS_"&amp;IO$4&amp;"_"&amp;$IK45,'Turkus Index'!$A:$D,4,FALSE)),"",VLOOKUP("Hybrid HIPS_"&amp;IO$4&amp;"_"&amp;$IK45,'Turkus Index'!$A:$D,4,FALSE))</f>
        <v/>
      </c>
      <c r="IP45" s="14" t="str">
        <f>IF(ISERROR(VLOOKUP("Hybrid HIPS_"&amp;IP$4&amp;"_"&amp;$IK45,'Turkus Index'!$A:$D,4,FALSE)),"",VLOOKUP("Hybrid HIPS_"&amp;IP$4&amp;"_"&amp;$IK45,'Turkus Index'!$A:$D,4,FALSE))</f>
        <v/>
      </c>
      <c r="IQ45" s="14" t="str">
        <f>IF(ISERROR(VLOOKUP("Hybrid HIPS_"&amp;IQ$4&amp;"_"&amp;$IK45,'Turkus Index'!$A:$D,4,FALSE)),"",VLOOKUP("Hybrid HIPS_"&amp;IQ$4&amp;"_"&amp;$IK45,'Turkus Index'!$A:$D,4,FALSE))</f>
        <v/>
      </c>
      <c r="IR45" s="14" t="str">
        <f>IF(ISERROR(VLOOKUP("Hybrid HIPS_"&amp;IR$4&amp;"_"&amp;$IK45,'Turkus Index'!$A:$D,4,FALSE)),"",VLOOKUP("Hybrid HIPS_"&amp;IR$4&amp;"_"&amp;$IK45,'Turkus Index'!$A:$D,4,FALSE))</f>
        <v/>
      </c>
      <c r="IS45" s="14" t="str">
        <f>IF(ISERROR(VLOOKUP("Hybrid HIPS_"&amp;IS$4&amp;"_"&amp;$IK45,'Turkus Index'!$A:$D,4,FALSE)),"",VLOOKUP("Hybrid HIPS_"&amp;IS$4&amp;"_"&amp;$IK45,'Turkus Index'!$A:$D,4,FALSE))</f>
        <v/>
      </c>
      <c r="IT45" s="14" t="str">
        <f>IF(ISERROR(VLOOKUP("Hybrid HIPS_"&amp;IT$4&amp;"_"&amp;$IK45,'Turkus Index'!$A:$D,4,FALSE)),"",VLOOKUP("Hybrid HIPS_"&amp;IT$4&amp;"_"&amp;$IK45,'Turkus Index'!$A:$D,4,FALSE))</f>
        <v/>
      </c>
      <c r="IU45" s="14" t="str">
        <f>IF(ISERROR(VLOOKUP("Hybrid HIPS_"&amp;IU$4&amp;"_"&amp;$IK45,'Turkus Index'!$A:$D,4,FALSE)),"",VLOOKUP("Hybrid HIPS_"&amp;IU$4&amp;"_"&amp;$IK45,'Turkus Index'!$A:$D,4,FALSE))</f>
        <v/>
      </c>
      <c r="IV45" s="14" t="str">
        <f>IF(ISERROR(VLOOKUP("Hybrid HIPS_"&amp;IV$4&amp;"_"&amp;$IK45,'Turkus Index'!$A:$D,4,FALSE)),"",VLOOKUP("Hybrid HIPS_"&amp;IV$4&amp;"_"&amp;$IK45,'Turkus Index'!$A:$D,4,FALSE))</f>
        <v/>
      </c>
      <c r="IW45" s="14" t="str">
        <f>IF(ISERROR(VLOOKUP("Hybrid HIPS_"&amp;IW$4&amp;"_"&amp;$IK45,'Turkus Index'!$A:$D,4,FALSE)),"",VLOOKUP("Hybrid HIPS_"&amp;IW$4&amp;"_"&amp;$IK45,'Turkus Index'!$A:$D,4,FALSE))</f>
        <v/>
      </c>
      <c r="IX45" s="14" t="str">
        <f>IF(ISERROR(VLOOKUP("Hybrid HIPS_"&amp;IX$4&amp;"_"&amp;$IK45,'Turkus Index'!$A:$D,4,FALSE)),"",VLOOKUP("Hybrid HIPS_"&amp;IX$4&amp;"_"&amp;$IK45,'Turkus Index'!$A:$D,4,FALSE))</f>
        <v/>
      </c>
      <c r="IY45" s="14" t="str">
        <f>IF(ISERROR(VLOOKUP("Hybrid HIPS_"&amp;IY$4&amp;"_"&amp;$IK45,'Turkus Index'!$A:$D,4,FALSE)),"",VLOOKUP("Hybrid HIPS_"&amp;IY$4&amp;"_"&amp;$IK45,'Turkus Index'!$A:$D,4,FALSE))</f>
        <v/>
      </c>
      <c r="IZ45" s="14" t="str">
        <f>IF(ISERROR(VLOOKUP("Hybrid HIPS_"&amp;IZ$4&amp;"_"&amp;$IK45,'Turkus Index'!$A:$D,4,FALSE)),"",VLOOKUP("Hybrid HIPS_"&amp;IZ$4&amp;"_"&amp;$IK45,'Turkus Index'!$A:$D,4,FALSE))</f>
        <v/>
      </c>
      <c r="JA45" s="14" t="str">
        <f>IF(ISERROR(VLOOKUP("Hybrid HIPS_"&amp;JA$4&amp;"_"&amp;$IK45,'Turkus Index'!$A:$D,4,FALSE)),"",VLOOKUP("Hybrid HIPS_"&amp;JA$4&amp;"_"&amp;$IK45,'Turkus Index'!$A:$D,4,FALSE))</f>
        <v/>
      </c>
      <c r="JB45" s="14" t="str">
        <f>IF(ISERROR(VLOOKUP("Hybrid HIPS_"&amp;JB$4&amp;"_"&amp;$IK45,'Turkus Index'!$A:$D,4,FALSE)),"",VLOOKUP("Hybrid HIPS_"&amp;JB$4&amp;"_"&amp;$IK45,'Turkus Index'!$A:$D,4,FALSE))</f>
        <v/>
      </c>
      <c r="JC45" s="14" t="str">
        <f>IF(ISERROR(VLOOKUP("Hybrid HIPS_"&amp;JC$4&amp;"_"&amp;$IK45,'Turkus Index'!$A:$D,4,FALSE)),"",VLOOKUP("Hybrid HIPS_"&amp;JC$4&amp;"_"&amp;$IK45,'Turkus Index'!$A:$D,4,FALSE))</f>
        <v/>
      </c>
      <c r="JD45" s="14" t="str">
        <f>IF(ISERROR(VLOOKUP("Hybrid HIPS_"&amp;JD$4&amp;"_"&amp;$IK45,'Turkus Index'!$A:$D,4,FALSE)),"",VLOOKUP("Hybrid HIPS_"&amp;JD$4&amp;"_"&amp;$IK45,'Turkus Index'!$A:$D,4,FALSE))</f>
        <v/>
      </c>
      <c r="JE45" s="14" t="str">
        <f>IF(ISERROR(VLOOKUP("Hybrid HIPS_"&amp;JE$4&amp;"_"&amp;$IK45,'Turkus Index'!$A:$D,4,FALSE)),"",VLOOKUP("Hybrid HIPS_"&amp;JE$4&amp;"_"&amp;$IK45,'Turkus Index'!$A:$D,4,FALSE))</f>
        <v/>
      </c>
      <c r="JF45" s="14" t="str">
        <f>IF(ISERROR(VLOOKUP("Hybrid HIPS_"&amp;JF$4&amp;"_"&amp;$IK45,'Turkus Index'!$A:$D,4,FALSE)),"",VLOOKUP("Hybrid HIPS_"&amp;JF$4&amp;"_"&amp;$IK45,'Turkus Index'!$A:$D,4,FALSE))</f>
        <v/>
      </c>
      <c r="JG45" s="2">
        <v>2</v>
      </c>
      <c r="JH45" s="2"/>
      <c r="JI45"/>
      <c r="JL45">
        <v>45</v>
      </c>
      <c r="JM45" s="69" t="s">
        <v>545</v>
      </c>
      <c r="JN45" s="69"/>
      <c r="JO45" s="136">
        <f>IF(ISERROR(VLOOKUP("Inbred HIPS_"&amp;JO$4&amp;"_"&amp;$JL45,'Turkus Index'!$A:$D,4,FALSE)),"",VLOOKUP("inbred HIPS_"&amp;JO$4&amp;"_"&amp;$JL45,'Turkus Index'!$A:$D,4,FALSE))</f>
        <v>221</v>
      </c>
      <c r="JP45" s="137"/>
      <c r="JQ45" s="136">
        <f>IF(ISERROR(VLOOKUP("Inbred HIPS_"&amp;JQ$4&amp;"_"&amp;$JL45,'Turkus Index'!$A:$D,4,FALSE)),"",VLOOKUP("inbred HIPS_"&amp;JQ$4&amp;"_"&amp;$JL45,'Turkus Index'!$A:$D,4,FALSE))</f>
        <v>222</v>
      </c>
      <c r="JR45" s="137"/>
      <c r="JS45" s="136">
        <f>IF(ISERROR(VLOOKUP("Inbred HIPS_"&amp;JS$4&amp;"_"&amp;$JL45,'Turkus Index'!$A:$D,4,FALSE)),"",VLOOKUP("inbred HIPS_"&amp;JS$4&amp;"_"&amp;$JL45,'Turkus Index'!$A:$D,4,FALSE))</f>
        <v>223</v>
      </c>
      <c r="JT45" s="137"/>
      <c r="JU45" s="136">
        <f>IF(ISERROR(VLOOKUP("Inbred HIPS_"&amp;JU$4&amp;"_"&amp;$JL45,'Turkus Index'!$A:$D,4,FALSE)),"",VLOOKUP("inbred HIPS_"&amp;JU$4&amp;"_"&amp;$JL45,'Turkus Index'!$A:$D,4,FALSE))</f>
        <v>224</v>
      </c>
      <c r="JV45" s="137"/>
      <c r="JW45" s="136">
        <f>IF(ISERROR(VLOOKUP("Inbred HIPS_"&amp;JW$4&amp;"_"&amp;$JL45,'Turkus Index'!$A:$D,4,FALSE)),"",VLOOKUP("inbred HIPS_"&amp;JW$4&amp;"_"&amp;$JL45,'Turkus Index'!$A:$D,4,FALSE))</f>
        <v>225</v>
      </c>
      <c r="JX45" s="137"/>
      <c r="JY45" s="136">
        <f>IF(ISERROR(VLOOKUP("Inbred HIPS_"&amp;JY$4&amp;"_"&amp;$JL45,'Turkus Index'!$A:$D,4,FALSE)),"",VLOOKUP("inbred HIPS_"&amp;JY$4&amp;"_"&amp;$JL45,'Turkus Index'!$A:$D,4,FALSE))</f>
        <v>226</v>
      </c>
      <c r="JZ45" s="137"/>
      <c r="KA45" s="136">
        <f>IF(ISERROR(VLOOKUP("Inbred HIPS_"&amp;KA$4&amp;"_"&amp;$JL45,'Turkus Index'!$A:$D,4,FALSE)),"",VLOOKUP("inbred HIPS_"&amp;KA$4&amp;"_"&amp;$JL45,'Turkus Index'!$A:$D,4,FALSE))</f>
        <v>227</v>
      </c>
      <c r="KB45" s="137"/>
      <c r="KC45" s="136">
        <f>IF(ISERROR(VLOOKUP("Inbred HIPS_"&amp;KC$4&amp;"_"&amp;$JL45,'Turkus Index'!$A:$D,4,FALSE)),"",VLOOKUP("inbred HIPS_"&amp;KC$4&amp;"_"&amp;$JL45,'Turkus Index'!$A:$D,4,FALSE))</f>
        <v>228</v>
      </c>
      <c r="KD45" s="137"/>
      <c r="KE45" s="136">
        <f>IF(ISERROR(VLOOKUP("Inbred HIPS_"&amp;KE$4&amp;"_"&amp;$JL45,'Turkus Index'!$A:$D,4,FALSE)),"",VLOOKUP("inbred HIPS_"&amp;KE$4&amp;"_"&amp;$JL45,'Turkus Index'!$A:$D,4,FALSE))</f>
        <v>229</v>
      </c>
      <c r="KF45" s="137"/>
      <c r="KG45" s="136">
        <f>IF(ISERROR(VLOOKUP("Inbred HIPS_"&amp;KG$4&amp;"_"&amp;$JL45,'Turkus Index'!$A:$D,4,FALSE)),"",VLOOKUP("inbred HIPS_"&amp;KG$4&amp;"_"&amp;$JL45,'Turkus Index'!$A:$D,4,FALSE))</f>
        <v>230</v>
      </c>
      <c r="KH45" s="137"/>
      <c r="KM45" s="2"/>
      <c r="KN45" s="2">
        <v>2</v>
      </c>
      <c r="KO45" s="14" t="str">
        <f>IF(ISERROR(VLOOKUP("Hybrid HIPS_"&amp;KO$4&amp;"_"&amp;$KN45,'[1]Missouri Valley Hybrid HIPS'!$A:$P,15,FALSE)),"",VLOOKUP("Hybrid HIPS_"&amp;KO$4&amp;"_"&amp;$KN45,'[1]Missouri Valley Hybrid HIPS'!$A:$P,15,FALSE))</f>
        <v/>
      </c>
      <c r="KP45" s="14" t="str">
        <f>IF(ISERROR(VLOOKUP("Hybrid HIPS_"&amp;KP$4&amp;"_"&amp;$KN45,'[1]Missouri Valley Hybrid HIPS'!$A:$P,15,FALSE)),"",VLOOKUP("Hybrid HIPS_"&amp;KP$4&amp;"_"&amp;$KN45,'[1]Missouri Valley Hybrid HIPS'!$A:$P,15,FALSE))</f>
        <v/>
      </c>
      <c r="KQ45" s="14" t="str">
        <f>IF(ISERROR(VLOOKUP("Hybrid HIPS_"&amp;KQ$4&amp;"_"&amp;$KN45,'[1]Missouri Valley Hybrid HIPS'!$A:$P,15,FALSE)),"",VLOOKUP("Hybrid HIPS_"&amp;KQ$4&amp;"_"&amp;$KN45,'[1]Missouri Valley Hybrid HIPS'!$A:$P,15,FALSE))</f>
        <v/>
      </c>
      <c r="KR45" s="14" t="str">
        <f>IF(ISERROR(VLOOKUP("Hybrid HIPS_"&amp;KR$4&amp;"_"&amp;$KN45,'[1]Missouri Valley Hybrid HIPS'!$A:$P,15,FALSE)),"",VLOOKUP("Hybrid HIPS_"&amp;KR$4&amp;"_"&amp;$KN45,'[1]Missouri Valley Hybrid HIPS'!$A:$P,15,FALSE))</f>
        <v/>
      </c>
      <c r="KS45" s="14" t="str">
        <f>IF(ISERROR(VLOOKUP("Hybrid HIPS_"&amp;KS$4&amp;"_"&amp;$KN45,'[1]Missouri Valley Hybrid HIPS'!$A:$P,15,FALSE)),"",VLOOKUP("Hybrid HIPS_"&amp;KS$4&amp;"_"&amp;$KN45,'[1]Missouri Valley Hybrid HIPS'!$A:$P,15,FALSE))</f>
        <v/>
      </c>
      <c r="KT45" s="14" t="str">
        <f>IF(ISERROR(VLOOKUP("Hybrid HIPS_"&amp;KT$4&amp;"_"&amp;$KN45,'[1]Missouri Valley Hybrid HIPS'!$A:$P,15,FALSE)),"",VLOOKUP("Hybrid HIPS_"&amp;KT$4&amp;"_"&amp;$KN45,'[1]Missouri Valley Hybrid HIPS'!$A:$P,15,FALSE))</f>
        <v/>
      </c>
      <c r="KU45" s="14" t="str">
        <f>IF(ISERROR(VLOOKUP("Hybrid HIPS_"&amp;KU$4&amp;"_"&amp;$KN45,'[1]Missouri Valley Hybrid HIPS'!$A:$P,15,FALSE)),"",VLOOKUP("Hybrid HIPS_"&amp;KU$4&amp;"_"&amp;$KN45,'[1]Missouri Valley Hybrid HIPS'!$A:$P,15,FALSE))</f>
        <v/>
      </c>
      <c r="KV45" s="14" t="str">
        <f>IF(ISERROR(VLOOKUP("Hybrid HIPS_"&amp;KV$4&amp;"_"&amp;$KN45,'[1]Missouri Valley Hybrid HIPS'!$A:$P,15,FALSE)),"",VLOOKUP("Hybrid HIPS_"&amp;KV$4&amp;"_"&amp;$KN45,'[1]Missouri Valley Hybrid HIPS'!$A:$P,15,FALSE))</f>
        <v/>
      </c>
      <c r="KW45" s="14" t="str">
        <f>IF(ISERROR(VLOOKUP("Hybrid HIPS_"&amp;KW$4&amp;"_"&amp;$KN45,'[1]Missouri Valley Hybrid HIPS'!$A:$P,15,FALSE)),"",VLOOKUP("Hybrid HIPS_"&amp;KW$4&amp;"_"&amp;$KN45,'[1]Missouri Valley Hybrid HIPS'!$A:$P,15,FALSE))</f>
        <v/>
      </c>
      <c r="KX45" s="14" t="str">
        <f>IF(ISERROR(VLOOKUP("Hybrid HIPS_"&amp;KX$4&amp;"_"&amp;$KN45,'[1]Missouri Valley Hybrid HIPS'!$A:$P,15,FALSE)),"",VLOOKUP("Hybrid HIPS_"&amp;KX$4&amp;"_"&amp;$KN45,'[1]Missouri Valley Hybrid HIPS'!$A:$P,15,FALSE))</f>
        <v/>
      </c>
      <c r="KY45" s="14" t="str">
        <f>IF(ISERROR(VLOOKUP("Hybrid HIPS_"&amp;KY$4&amp;"_"&amp;$KN45,'[1]Missouri Valley Hybrid HIPS'!$A:$P,15,FALSE)),"",VLOOKUP("Hybrid HIPS_"&amp;KY$4&amp;"_"&amp;$KN45,'[1]Missouri Valley Hybrid HIPS'!$A:$P,15,FALSE))</f>
        <v/>
      </c>
      <c r="KZ45" s="14" t="str">
        <f>IF(ISERROR(VLOOKUP("Hybrid HIPS_"&amp;KZ$4&amp;"_"&amp;$KN45,'[1]Missouri Valley Hybrid HIPS'!$A:$P,15,FALSE)),"",VLOOKUP("Hybrid HIPS_"&amp;KZ$4&amp;"_"&amp;$KN45,'[1]Missouri Valley Hybrid HIPS'!$A:$P,15,FALSE))</f>
        <v/>
      </c>
      <c r="LA45" s="14" t="str">
        <f>IF(ISERROR(VLOOKUP("Hybrid HIPS_"&amp;LA$4&amp;"_"&amp;$KN45,'[1]Missouri Valley Hybrid HIPS'!$A:$P,15,FALSE)),"",VLOOKUP("Hybrid HIPS_"&amp;LA$4&amp;"_"&amp;$KN45,'[1]Missouri Valley Hybrid HIPS'!$A:$P,15,FALSE))</f>
        <v/>
      </c>
      <c r="LB45" s="14" t="str">
        <f>IF(ISERROR(VLOOKUP("Hybrid HIPS_"&amp;LB$4&amp;"_"&amp;$KN45,'[1]Missouri Valley Hybrid HIPS'!$A:$P,15,FALSE)),"",VLOOKUP("Hybrid HIPS_"&amp;LB$4&amp;"_"&amp;$KN45,'[1]Missouri Valley Hybrid HIPS'!$A:$P,15,FALSE))</f>
        <v/>
      </c>
      <c r="LC45" s="14" t="str">
        <f>IF(ISERROR(VLOOKUP("Hybrid HIPS_"&amp;LC$4&amp;"_"&amp;$KN45,'[1]Missouri Valley Hybrid HIPS'!$A:$P,15,FALSE)),"",VLOOKUP("Hybrid HIPS_"&amp;LC$4&amp;"_"&amp;$KN45,'[1]Missouri Valley Hybrid HIPS'!$A:$P,15,FALSE))</f>
        <v/>
      </c>
      <c r="LD45" s="14" t="str">
        <f>IF(ISERROR(VLOOKUP("Hybrid HIPS_"&amp;LD$4&amp;"_"&amp;$KN45,'[1]Missouri Valley Hybrid HIPS'!$A:$P,15,FALSE)),"",VLOOKUP("Hybrid HIPS_"&amp;LD$4&amp;"_"&amp;$KN45,'[1]Missouri Valley Hybrid HIPS'!$A:$P,15,FALSE))</f>
        <v/>
      </c>
      <c r="LE45" s="14" t="str">
        <f>IF(ISERROR(VLOOKUP("Hybrid HIPS_"&amp;LE$4&amp;"_"&amp;$KN45,'[1]Missouri Valley Hybrid HIPS'!$A:$P,15,FALSE)),"",VLOOKUP("Hybrid HIPS_"&amp;LE$4&amp;"_"&amp;$KN45,'[1]Missouri Valley Hybrid HIPS'!$A:$P,15,FALSE))</f>
        <v/>
      </c>
      <c r="LF45" s="14" t="str">
        <f>IF(ISERROR(VLOOKUP("Hybrid HIPS_"&amp;LF$4&amp;"_"&amp;$KN45,'[1]Missouri Valley Hybrid HIPS'!$A:$P,15,FALSE)),"",VLOOKUP("Hybrid HIPS_"&amp;LF$4&amp;"_"&amp;$KN45,'[1]Missouri Valley Hybrid HIPS'!$A:$P,15,FALSE))</f>
        <v/>
      </c>
      <c r="LG45" s="14" t="str">
        <f>IF(ISERROR(VLOOKUP("Hybrid HIPS_"&amp;LG$4&amp;"_"&amp;$KN45,'[1]Missouri Valley Hybrid HIPS'!$A:$P,15,FALSE)),"",VLOOKUP("Hybrid HIPS_"&amp;LG$4&amp;"_"&amp;$KN45,'[1]Missouri Valley Hybrid HIPS'!$A:$P,15,FALSE))</f>
        <v/>
      </c>
      <c r="LH45" s="14" t="str">
        <f>IF(ISERROR(VLOOKUP("Hybrid HIPS_"&amp;LH$4&amp;"_"&amp;$KN45,'[1]Missouri Valley Hybrid HIPS'!$A:$P,15,FALSE)),"",VLOOKUP("Hybrid HIPS_"&amp;LH$4&amp;"_"&amp;$KN45,'[1]Missouri Valley Hybrid HIPS'!$A:$P,15,FALSE))</f>
        <v/>
      </c>
      <c r="LI45" s="14" t="str">
        <f>IF(ISERROR(VLOOKUP("Hybrid HIPS_"&amp;LI$4&amp;"_"&amp;$KN45,'[1]Missouri Valley Hybrid HIPS'!$A:$P,15,FALSE)),"",VLOOKUP("Hybrid HIPS_"&amp;LI$4&amp;"_"&amp;$KN45,'[1]Missouri Valley Hybrid HIPS'!$A:$P,15,FALSE))</f>
        <v/>
      </c>
      <c r="LJ45" s="2">
        <v>2</v>
      </c>
      <c r="LK45" s="2"/>
      <c r="LL45"/>
      <c r="LO45">
        <v>45</v>
      </c>
      <c r="LP45" s="69"/>
      <c r="LQ45" s="69"/>
      <c r="LR45" s="136">
        <f>IF(ISERROR(VLOOKUP("Inbred HIPS_"&amp;LR$4&amp;"_"&amp;$LO45,'[1]Missouri Valley Inbred HIPS'!$A:$P,15,FALSE)),"",VLOOKUP("Inbred HIPS_"&amp;LR$4&amp;"_"&amp;$LO45,'[1]Missouri Valley Inbred HIPS'!$A:$P,15,FALSE))</f>
        <v>1729574</v>
      </c>
      <c r="LS45" s="137"/>
      <c r="LT45" s="136">
        <f>IF(ISERROR(VLOOKUP("Inbred HIPS_"&amp;LT$4&amp;"_"&amp;$LO45,'[1]Missouri Valley Inbred HIPS'!$A:$P,15,FALSE)),"",VLOOKUP("Inbred HIPS_"&amp;LT$4&amp;"_"&amp;$LO45,'[1]Missouri Valley Inbred HIPS'!$A:$P,15,FALSE))</f>
        <v>1729694</v>
      </c>
      <c r="LU45" s="137"/>
      <c r="LV45" s="136">
        <f>IF(ISERROR(VLOOKUP("Inbred HIPS_"&amp;LV$4&amp;"_"&amp;$LO45,'[1]Missouri Valley Inbred HIPS'!$A:$P,15,FALSE)),"",VLOOKUP("Inbred HIPS_"&amp;LV$4&amp;"_"&amp;$LO45,'[1]Missouri Valley Inbred HIPS'!$A:$P,15,FALSE))</f>
        <v>1729633</v>
      </c>
      <c r="LW45" s="137"/>
      <c r="LX45" s="136">
        <f>IF(ISERROR(VLOOKUP("Inbred HIPS_"&amp;LX$4&amp;"_"&amp;$LO45,'[1]Missouri Valley Inbred HIPS'!$A:$P,15,FALSE)),"",VLOOKUP("Inbred HIPS_"&amp;LX$4&amp;"_"&amp;$LO45,'[1]Missouri Valley Inbred HIPS'!$A:$P,15,FALSE))</f>
        <v>1729744</v>
      </c>
      <c r="LY45" s="137"/>
      <c r="LZ45" s="136">
        <f>IF(ISERROR(VLOOKUP("Inbred HIPS_"&amp;LZ$4&amp;"_"&amp;$LO45,'[1]Missouri Valley Inbred HIPS'!$A:$P,15,FALSE)),"",VLOOKUP("Inbred HIPS_"&amp;LZ$4&amp;"_"&amp;$LO45,'[1]Missouri Valley Inbred HIPS'!$A:$P,15,FALSE))</f>
        <v>1729540</v>
      </c>
      <c r="MA45" s="137"/>
      <c r="MB45" s="136">
        <f>IF(ISERROR(VLOOKUP("Inbred HIPS_"&amp;MB$4&amp;"_"&amp;$LO45,'[1]Missouri Valley Inbred HIPS'!$A:$P,15,FALSE)),"",VLOOKUP("Inbred HIPS_"&amp;MB$4&amp;"_"&amp;$LO45,'[1]Missouri Valley Inbred HIPS'!$A:$P,15,FALSE))</f>
        <v>1729798</v>
      </c>
      <c r="MC45" s="137"/>
      <c r="MD45" s="136">
        <f>IF(ISERROR(VLOOKUP("Inbred HIPS_"&amp;MD$4&amp;"_"&amp;$LO45,'[1]Missouri Valley Inbred HIPS'!$A:$P,15,FALSE)),"",VLOOKUP("Inbred HIPS_"&amp;MD$4&amp;"_"&amp;$LO45,'[1]Missouri Valley Inbred HIPS'!$A:$P,15,FALSE))</f>
        <v>1729760</v>
      </c>
      <c r="ME45" s="137"/>
      <c r="MF45" s="136">
        <f>IF(ISERROR(VLOOKUP("Inbred HIPS_"&amp;MF$4&amp;"_"&amp;$LO45,'[1]Missouri Valley Inbred HIPS'!$A:$P,15,FALSE)),"",VLOOKUP("Inbred HIPS_"&amp;MF$4&amp;"_"&amp;$LO45,'[1]Missouri Valley Inbred HIPS'!$A:$P,15,FALSE))</f>
        <v>1729543</v>
      </c>
      <c r="MG45" s="137"/>
      <c r="MH45" s="136">
        <f>IF(ISERROR(VLOOKUP("Inbred HIPS_"&amp;MH$4&amp;"_"&amp;$LO45,'[1]Missouri Valley Inbred HIPS'!$A:$P,15,FALSE)),"",VLOOKUP("Inbred HIPS_"&amp;MH$4&amp;"_"&amp;$LO45,'[1]Missouri Valley Inbred HIPS'!$A:$P,15,FALSE))</f>
        <v>1729714</v>
      </c>
      <c r="MI45" s="137"/>
      <c r="MJ45" s="136">
        <f>IF(ISERROR(VLOOKUP("Inbred HIPS_"&amp;MJ$4&amp;"_"&amp;$LO45,'[1]Missouri Valley Inbred HIPS'!$A:$P,15,FALSE)),"",VLOOKUP("Inbred HIPS_"&amp;MJ$4&amp;"_"&amp;$LO45,'[1]Missouri Valley Inbred HIPS'!$A:$P,15,FALSE))</f>
        <v>1729758</v>
      </c>
      <c r="MK45" s="137"/>
      <c r="MQ45" s="2"/>
      <c r="MR45" s="2">
        <v>2</v>
      </c>
      <c r="MS45" s="14" t="str">
        <f>IF(ISERROR(VLOOKUP("Hybrid HIPS_"&amp;MS$4&amp;"_"&amp;$KN45,'[1]Missouri Valley Hybrid HIPS'!$A:$P,15,FALSE)),"",VLOOKUP("Hybrid HIPS_"&amp;MS$4&amp;"_"&amp;$KN45,'[1]Missouri Valley Hybrid HIPS'!$A:$P,15,FALSE))</f>
        <v/>
      </c>
      <c r="MT45" s="14" t="str">
        <f>IF(ISERROR(VLOOKUP("Hybrid HIPS_"&amp;MT$4&amp;"_"&amp;$KN45,'[1]Missouri Valley Hybrid HIPS'!$A:$P,15,FALSE)),"",VLOOKUP("Hybrid HIPS_"&amp;MT$4&amp;"_"&amp;$KN45,'[1]Missouri Valley Hybrid HIPS'!$A:$P,15,FALSE))</f>
        <v/>
      </c>
      <c r="MU45" s="14" t="str">
        <f>IF(ISERROR(VLOOKUP("Hybrid HIPS_"&amp;MU$4&amp;"_"&amp;$KN45,'[1]Missouri Valley Hybrid HIPS'!$A:$P,15,FALSE)),"",VLOOKUP("Hybrid HIPS_"&amp;MU$4&amp;"_"&amp;$KN45,'[1]Missouri Valley Hybrid HIPS'!$A:$P,15,FALSE))</f>
        <v/>
      </c>
      <c r="MV45" s="14" t="str">
        <f>IF(ISERROR(VLOOKUP("Hybrid HIPS_"&amp;MV$4&amp;"_"&amp;$KN45,'[1]Missouri Valley Hybrid HIPS'!$A:$P,15,FALSE)),"",VLOOKUP("Hybrid HIPS_"&amp;MV$4&amp;"_"&amp;$KN45,'[1]Missouri Valley Hybrid HIPS'!$A:$P,15,FALSE))</f>
        <v/>
      </c>
      <c r="MW45" s="14" t="str">
        <f>IF(ISERROR(VLOOKUP("Hybrid HIPS_"&amp;MW$4&amp;"_"&amp;$KN45,'[1]Missouri Valley Hybrid HIPS'!$A:$P,15,FALSE)),"",VLOOKUP("Hybrid HIPS_"&amp;MW$4&amp;"_"&amp;$KN45,'[1]Missouri Valley Hybrid HIPS'!$A:$P,15,FALSE))</f>
        <v/>
      </c>
      <c r="MX45" s="14" t="str">
        <f>IF(ISERROR(VLOOKUP("Hybrid HIPS_"&amp;MX$4&amp;"_"&amp;$KN45,'[1]Missouri Valley Hybrid HIPS'!$A:$P,15,FALSE)),"",VLOOKUP("Hybrid HIPS_"&amp;MX$4&amp;"_"&amp;$KN45,'[1]Missouri Valley Hybrid HIPS'!$A:$P,15,FALSE))</f>
        <v/>
      </c>
      <c r="MY45" s="14" t="str">
        <f>IF(ISERROR(VLOOKUP("Hybrid HIPS_"&amp;MY$4&amp;"_"&amp;$KN45,'[1]Missouri Valley Hybrid HIPS'!$A:$P,15,FALSE)),"",VLOOKUP("Hybrid HIPS_"&amp;MY$4&amp;"_"&amp;$KN45,'[1]Missouri Valley Hybrid HIPS'!$A:$P,15,FALSE))</f>
        <v/>
      </c>
      <c r="MZ45" s="14" t="str">
        <f>IF(ISERROR(VLOOKUP("Hybrid HIPS_"&amp;MZ$4&amp;"_"&amp;$KN45,'[1]Missouri Valley Hybrid HIPS'!$A:$P,15,FALSE)),"",VLOOKUP("Hybrid HIPS_"&amp;MZ$4&amp;"_"&amp;$KN45,'[1]Missouri Valley Hybrid HIPS'!$A:$P,15,FALSE))</f>
        <v/>
      </c>
      <c r="NA45" s="14" t="str">
        <f>IF(ISERROR(VLOOKUP("Hybrid HIPS_"&amp;NA$4&amp;"_"&amp;$KN45,'[1]Missouri Valley Hybrid HIPS'!$A:$P,15,FALSE)),"",VLOOKUP("Hybrid HIPS_"&amp;NA$4&amp;"_"&amp;$KN45,'[1]Missouri Valley Hybrid HIPS'!$A:$P,15,FALSE))</f>
        <v/>
      </c>
      <c r="NB45" s="14" t="str">
        <f>IF(ISERROR(VLOOKUP("Hybrid HIPS_"&amp;NB$4&amp;"_"&amp;$KN45,'[1]Missouri Valley Hybrid HIPS'!$A:$P,15,FALSE)),"",VLOOKUP("Hybrid HIPS_"&amp;NB$4&amp;"_"&amp;$KN45,'[1]Missouri Valley Hybrid HIPS'!$A:$P,15,FALSE))</f>
        <v/>
      </c>
      <c r="NC45" s="14" t="str">
        <f>IF(ISERROR(VLOOKUP("Hybrid HIPS_"&amp;NC$4&amp;"_"&amp;$KN45,'[1]Missouri Valley Hybrid HIPS'!$A:$P,15,FALSE)),"",VLOOKUP("Hybrid HIPS_"&amp;NC$4&amp;"_"&amp;$KN45,'[1]Missouri Valley Hybrid HIPS'!$A:$P,15,FALSE))</f>
        <v/>
      </c>
      <c r="ND45" s="14" t="str">
        <f>IF(ISERROR(VLOOKUP("Hybrid HIPS_"&amp;ND$4&amp;"_"&amp;$KN45,'[1]Missouri Valley Hybrid HIPS'!$A:$P,15,FALSE)),"",VLOOKUP("Hybrid HIPS_"&amp;ND$4&amp;"_"&amp;$KN45,'[1]Missouri Valley Hybrid HIPS'!$A:$P,15,FALSE))</f>
        <v/>
      </c>
      <c r="NE45" s="14" t="str">
        <f>IF(ISERROR(VLOOKUP("Hybrid HIPS_"&amp;NE$4&amp;"_"&amp;$KN45,'[1]Missouri Valley Hybrid HIPS'!$A:$P,15,FALSE)),"",VLOOKUP("Hybrid HIPS_"&amp;NE$4&amp;"_"&amp;$KN45,'[1]Missouri Valley Hybrid HIPS'!$A:$P,15,FALSE))</f>
        <v/>
      </c>
      <c r="NF45" s="14" t="str">
        <f>IF(ISERROR(VLOOKUP("Hybrid HIPS_"&amp;NF$4&amp;"_"&amp;$KN45,'[1]Missouri Valley Hybrid HIPS'!$A:$P,15,FALSE)),"",VLOOKUP("Hybrid HIPS_"&amp;NF$4&amp;"_"&amp;$KN45,'[1]Missouri Valley Hybrid HIPS'!$A:$P,15,FALSE))</f>
        <v/>
      </c>
      <c r="NG45" s="14" t="str">
        <f>IF(ISERROR(VLOOKUP("Hybrid HIPS_"&amp;NG$4&amp;"_"&amp;$KN45,'[1]Missouri Valley Hybrid HIPS'!$A:$P,15,FALSE)),"",VLOOKUP("Hybrid HIPS_"&amp;NG$4&amp;"_"&amp;$KN45,'[1]Missouri Valley Hybrid HIPS'!$A:$P,15,FALSE))</f>
        <v/>
      </c>
      <c r="NH45" s="14" t="str">
        <f>IF(ISERROR(VLOOKUP("Hybrid HIPS_"&amp;NH$4&amp;"_"&amp;$KN45,'[1]Missouri Valley Hybrid HIPS'!$A:$P,15,FALSE)),"",VLOOKUP("Hybrid HIPS_"&amp;NH$4&amp;"_"&amp;$KN45,'[1]Missouri Valley Hybrid HIPS'!$A:$P,15,FALSE))</f>
        <v/>
      </c>
      <c r="NI45" s="14" t="str">
        <f>IF(ISERROR(VLOOKUP("Hybrid HIPS_"&amp;NI$4&amp;"_"&amp;$KN45,'[1]Missouri Valley Hybrid HIPS'!$A:$P,15,FALSE)),"",VLOOKUP("Hybrid HIPS_"&amp;NI$4&amp;"_"&amp;$KN45,'[1]Missouri Valley Hybrid HIPS'!$A:$P,15,FALSE))</f>
        <v/>
      </c>
      <c r="NJ45" s="14" t="str">
        <f>IF(ISERROR(VLOOKUP("Hybrid HIPS_"&amp;NJ$4&amp;"_"&amp;$KN45,'[1]Missouri Valley Hybrid HIPS'!$A:$P,15,FALSE)),"",VLOOKUP("Hybrid HIPS_"&amp;NJ$4&amp;"_"&amp;$KN45,'[1]Missouri Valley Hybrid HIPS'!$A:$P,15,FALSE))</f>
        <v/>
      </c>
      <c r="NK45" s="14" t="str">
        <f>IF(ISERROR(VLOOKUP("Hybrid HIPS_"&amp;NK$4&amp;"_"&amp;$KN45,'[1]Missouri Valley Hybrid HIPS'!$A:$P,15,FALSE)),"",VLOOKUP("Hybrid HIPS_"&amp;NK$4&amp;"_"&amp;$KN45,'[1]Missouri Valley Hybrid HIPS'!$A:$P,15,FALSE))</f>
        <v/>
      </c>
      <c r="NL45" s="14" t="str">
        <f>IF(ISERROR(VLOOKUP("Hybrid HIPS_"&amp;NL$4&amp;"_"&amp;$KN45,'[1]Missouri Valley Hybrid HIPS'!$A:$P,15,FALSE)),"",VLOOKUP("Hybrid HIPS_"&amp;NL$4&amp;"_"&amp;$KN45,'[1]Missouri Valley Hybrid HIPS'!$A:$P,15,FALSE))</f>
        <v/>
      </c>
      <c r="NM45" s="14" t="str">
        <f>IF(ISERROR(VLOOKUP("Hybrid HIPS_"&amp;NM$4&amp;"_"&amp;$KN45,'[1]Missouri Valley Hybrid HIPS'!$A:$P,15,FALSE)),"",VLOOKUP("Hybrid HIPS_"&amp;NM$4&amp;"_"&amp;$KN45,'[1]Missouri Valley Hybrid HIPS'!$A:$P,15,FALSE))</f>
        <v/>
      </c>
      <c r="NN45" s="2">
        <v>2</v>
      </c>
      <c r="NO45" s="2"/>
      <c r="NP45"/>
      <c r="NS45">
        <v>45</v>
      </c>
      <c r="NT45" s="69"/>
      <c r="NU45" s="69"/>
      <c r="NV45" s="136">
        <f t="shared" ref="NV45" si="426">NV47+1</f>
        <v>34</v>
      </c>
      <c r="NW45" s="137"/>
      <c r="NX45" s="136">
        <f t="shared" ref="NX45" si="427">NX47+1</f>
        <v>34</v>
      </c>
      <c r="NY45" s="137"/>
      <c r="NZ45" s="136">
        <f t="shared" ref="NZ45" si="428">NZ47+1</f>
        <v>34</v>
      </c>
      <c r="OA45" s="137"/>
      <c r="OB45" s="136">
        <f t="shared" ref="OB45" si="429">OB47+1</f>
        <v>34</v>
      </c>
      <c r="OC45" s="137"/>
      <c r="OD45" s="136">
        <f t="shared" ref="OD45" si="430">OD47+1</f>
        <v>34</v>
      </c>
      <c r="OE45" s="137"/>
      <c r="OF45" s="136">
        <f t="shared" ref="OF45" si="431">OF47+1</f>
        <v>34</v>
      </c>
      <c r="OG45" s="137"/>
      <c r="OH45" s="136">
        <f t="shared" ref="OH45" si="432">OH47+1</f>
        <v>34</v>
      </c>
      <c r="OI45" s="137"/>
      <c r="OJ45" s="136">
        <f t="shared" ref="OJ45" si="433">OJ47+1</f>
        <v>34</v>
      </c>
      <c r="OK45" s="137"/>
      <c r="OL45" s="136">
        <f t="shared" ref="OL45" si="434">OL47+1</f>
        <v>34</v>
      </c>
      <c r="OM45" s="137"/>
      <c r="ON45" s="136">
        <f t="shared" ref="ON45" si="435">ON47+1</f>
        <v>34</v>
      </c>
      <c r="OO45" s="137"/>
    </row>
    <row r="46" spans="4:405" x14ac:dyDescent="0.45">
      <c r="D46" s="2"/>
      <c r="E46" s="2">
        <v>1</v>
      </c>
      <c r="F46" s="14" t="str">
        <f>IF(ISERROR(VLOOKUP("Hybrid HIPS"&amp;"_"&amp;F$4&amp;"_"&amp;$E46,'Turkus Index'!$A:$D,4,FALSE)),"NA",VLOOKUP("Hybrid HIPS"&amp;"_"&amp;F$4&amp;"_"&amp;$E46,'Turkus Index'!$A:$D,4,FALSE))</f>
        <v>NA</v>
      </c>
      <c r="G46" s="14" t="str">
        <f>IF(ISERROR(VLOOKUP("Hybrid HIPS"&amp;"_"&amp;G$4&amp;"_"&amp;$E46,'Turkus Index'!$A:$D,4,FALSE)),"NA",VLOOKUP("Hybrid HIPS"&amp;"_"&amp;G$4&amp;"_"&amp;$E46,'Turkus Index'!$A:$D,4,FALSE))</f>
        <v>NA</v>
      </c>
      <c r="H46" s="14" t="str">
        <f>IF(ISERROR(VLOOKUP("Hybrid HIPS"&amp;"_"&amp;H$4&amp;"_"&amp;$E46,'Turkus Index'!$A:$D,4,FALSE)),"NA",VLOOKUP("Hybrid HIPS"&amp;"_"&amp;H$4&amp;"_"&amp;$E46,'Turkus Index'!$A:$D,4,FALSE))</f>
        <v>NA</v>
      </c>
      <c r="I46" s="14" t="str">
        <f>IF(ISERROR(VLOOKUP("Hybrid HIPS"&amp;"_"&amp;I$4&amp;"_"&amp;$E46,'Turkus Index'!$A:$D,4,FALSE)),"NA",VLOOKUP("Hybrid HIPS"&amp;"_"&amp;I$4&amp;"_"&amp;$E46,'Turkus Index'!$A:$D,4,FALSE))</f>
        <v>NA</v>
      </c>
      <c r="J46" s="14" t="str">
        <f>IF(ISERROR(VLOOKUP("Hybrid HIPS"&amp;"_"&amp;J$4&amp;"_"&amp;$E46,'Turkus Index'!$A:$D,4,FALSE)),"NA",VLOOKUP("Hybrid HIPS"&amp;"_"&amp;J$4&amp;"_"&amp;$E46,'Turkus Index'!$A:$D,4,FALSE))</f>
        <v>NA</v>
      </c>
      <c r="K46" s="14" t="str">
        <f>IF(ISERROR(VLOOKUP("Hybrid HIPS"&amp;"_"&amp;K$4&amp;"_"&amp;$E46,'Turkus Index'!$A:$D,4,FALSE)),"NA",VLOOKUP("Hybrid HIPS"&amp;"_"&amp;K$4&amp;"_"&amp;$E46,'Turkus Index'!$A:$D,4,FALSE))</f>
        <v>NA</v>
      </c>
      <c r="L46" s="14" t="str">
        <f>IF(ISERROR(VLOOKUP("Hybrid HIPS"&amp;"_"&amp;L$4&amp;"_"&amp;$E46,'Turkus Index'!$A:$D,4,FALSE)),"NA",VLOOKUP("Hybrid HIPS"&amp;"_"&amp;L$4&amp;"_"&amp;$E46,'Turkus Index'!$A:$D,4,FALSE))</f>
        <v>NA</v>
      </c>
      <c r="M46" s="14" t="str">
        <f>IF(ISERROR(VLOOKUP("Hybrid HIPS"&amp;"_"&amp;M$4&amp;"_"&amp;$E46,'Turkus Index'!$A:$D,4,FALSE)),"NA",VLOOKUP("Hybrid HIPS"&amp;"_"&amp;M$4&amp;"_"&amp;$E46,'Turkus Index'!$A:$D,4,FALSE))</f>
        <v>NA</v>
      </c>
      <c r="N46" s="14" t="str">
        <f>IF(ISERROR(VLOOKUP("Hybrid HIPS"&amp;"_"&amp;N$4&amp;"_"&amp;$E46,'Turkus Index'!$A:$D,4,FALSE)),"NA",VLOOKUP("Hybrid HIPS"&amp;"_"&amp;N$4&amp;"_"&amp;$E46,'Turkus Index'!$A:$D,4,FALSE))</f>
        <v>NA</v>
      </c>
      <c r="O46" s="14" t="str">
        <f>IF(ISERROR(VLOOKUP("Hybrid HIPS"&amp;"_"&amp;O$4&amp;"_"&amp;$E46,'Turkus Index'!$A:$D,4,FALSE)),"NA",VLOOKUP("Hybrid HIPS"&amp;"_"&amp;O$4&amp;"_"&amp;$E46,'Turkus Index'!$A:$D,4,FALSE))</f>
        <v>NA</v>
      </c>
      <c r="P46" s="14" t="str">
        <f>IF(ISERROR(VLOOKUP("Hybrid HIPS"&amp;"_"&amp;P$4&amp;"_"&amp;$E46,'Turkus Index'!$A:$D,4,FALSE)),"NA",VLOOKUP("Hybrid HIPS"&amp;"_"&amp;P$4&amp;"_"&amp;$E46,'Turkus Index'!$A:$D,4,FALSE))</f>
        <v>NA</v>
      </c>
      <c r="Q46" s="14" t="str">
        <f>IF(ISERROR(VLOOKUP("Hybrid HIPS"&amp;"_"&amp;Q$4&amp;"_"&amp;$E46,'Turkus Index'!$A:$D,4,FALSE)),"NA",VLOOKUP("Hybrid HIPS"&amp;"_"&amp;Q$4&amp;"_"&amp;$E46,'Turkus Index'!$A:$D,4,FALSE))</f>
        <v>NA</v>
      </c>
      <c r="R46" s="14" t="str">
        <f>IF(ISERROR(VLOOKUP("Hybrid HIPS"&amp;"_"&amp;R$4&amp;"_"&amp;$E46,'Turkus Index'!$A:$D,4,FALSE)),"NA",VLOOKUP("Hybrid HIPS"&amp;"_"&amp;R$4&amp;"_"&amp;$E46,'Turkus Index'!$A:$D,4,FALSE))</f>
        <v>NA</v>
      </c>
      <c r="S46" s="14" t="str">
        <f>IF(ISERROR(VLOOKUP("Hybrid HIPS"&amp;"_"&amp;S$4&amp;"_"&amp;$E46,'Turkus Index'!$A:$D,4,FALSE)),"NA",VLOOKUP("Hybrid HIPS"&amp;"_"&amp;S$4&amp;"_"&amp;$E46,'Turkus Index'!$A:$D,4,FALSE))</f>
        <v>NA</v>
      </c>
      <c r="T46" s="14" t="str">
        <f>IF(ISERROR(VLOOKUP("Hybrid HIPS"&amp;"_"&amp;T$4&amp;"_"&amp;$E46,'Turkus Index'!$A:$D,4,FALSE)),"NA",VLOOKUP("Hybrid HIPS"&amp;"_"&amp;T$4&amp;"_"&amp;$E46,'Turkus Index'!$A:$D,4,FALSE))</f>
        <v>NA</v>
      </c>
      <c r="U46" s="14" t="str">
        <f>IF(ISERROR(VLOOKUP("Hybrid HIPS"&amp;"_"&amp;U$4&amp;"_"&amp;$E46,'Turkus Index'!$A:$D,4,FALSE)),"NA",VLOOKUP("Hybrid HIPS"&amp;"_"&amp;U$4&amp;"_"&amp;$E46,'Turkus Index'!$A:$D,4,FALSE))</f>
        <v>NA</v>
      </c>
      <c r="V46" s="14" t="str">
        <f>IF(ISERROR(VLOOKUP("Hybrid HIPS"&amp;"_"&amp;V$4&amp;"_"&amp;$E46,'Turkus Index'!$A:$D,4,FALSE)),"NA",VLOOKUP("Hybrid HIPS"&amp;"_"&amp;V$4&amp;"_"&amp;$E46,'Turkus Index'!$A:$D,4,FALSE))</f>
        <v>NA</v>
      </c>
      <c r="W46" s="14" t="str">
        <f>IF(ISERROR(VLOOKUP("Hybrid HIPS"&amp;"_"&amp;W$4&amp;"_"&amp;$E46,'Turkus Index'!$A:$D,4,FALSE)),"NA",VLOOKUP("Hybrid HIPS"&amp;"_"&amp;W$4&amp;"_"&amp;$E46,'Turkus Index'!$A:$D,4,FALSE))</f>
        <v>NA</v>
      </c>
      <c r="X46" s="14" t="str">
        <f>IF(ISERROR(VLOOKUP("Hybrid HIPS"&amp;"_"&amp;X$4&amp;"_"&amp;$E46,'Turkus Index'!$A:$D,4,FALSE)),"NA",VLOOKUP("Hybrid HIPS"&amp;"_"&amp;X$4&amp;"_"&amp;$E46,'Turkus Index'!$A:$D,4,FALSE))</f>
        <v>NA</v>
      </c>
      <c r="Y46" s="14" t="str">
        <f>IF(ISERROR(VLOOKUP("Hybrid HIPS"&amp;"_"&amp;Y$4&amp;"_"&amp;$E46,'Turkus Index'!$A:$D,4,FALSE)),"NA",VLOOKUP("Hybrid HIPS"&amp;"_"&amp;Y$4&amp;"_"&amp;$E46,'Turkus Index'!$A:$D,4,FALSE))</f>
        <v>NA</v>
      </c>
      <c r="Z46" s="14" t="str">
        <f>IF(ISERROR(VLOOKUP("Hybrid HIPS"&amp;"_"&amp;Z$4&amp;"_"&amp;$E46,'Turkus Index'!$A:$D,4,FALSE)),"NA",VLOOKUP("Hybrid HIPS"&amp;"_"&amp;Z$4&amp;"_"&amp;$E46,'Turkus Index'!$A:$D,4,FALSE))</f>
        <v>NA</v>
      </c>
      <c r="AA46" s="2">
        <v>1</v>
      </c>
      <c r="AB46" s="2"/>
      <c r="AC46"/>
      <c r="AD46"/>
      <c r="AE46"/>
      <c r="AH46">
        <v>44</v>
      </c>
      <c r="AI46" s="69" t="s">
        <v>545</v>
      </c>
      <c r="AJ46" s="69"/>
      <c r="AK46" s="139">
        <v>220</v>
      </c>
      <c r="AL46" s="140"/>
      <c r="AM46" s="139">
        <v>219</v>
      </c>
      <c r="AN46" s="140"/>
      <c r="AO46" s="139">
        <v>218</v>
      </c>
      <c r="AP46" s="140"/>
      <c r="AQ46" s="139">
        <v>217</v>
      </c>
      <c r="AR46" s="140"/>
      <c r="AS46" s="139">
        <v>216</v>
      </c>
      <c r="AT46" s="140"/>
      <c r="AU46" s="139">
        <v>215</v>
      </c>
      <c r="AV46" s="140"/>
      <c r="AW46" s="139">
        <v>214</v>
      </c>
      <c r="AX46" s="140"/>
      <c r="AY46" s="139">
        <v>213</v>
      </c>
      <c r="AZ46" s="140"/>
      <c r="BA46" s="139">
        <v>212</v>
      </c>
      <c r="BB46" s="140"/>
      <c r="BC46" s="139">
        <v>211</v>
      </c>
      <c r="BD46" s="140"/>
      <c r="BE46" s="69" t="s">
        <v>545</v>
      </c>
      <c r="BF46" s="69"/>
      <c r="BG46"/>
      <c r="BH46"/>
      <c r="BI46"/>
      <c r="BJ46"/>
      <c r="BK46"/>
      <c r="BL46"/>
      <c r="BM46"/>
      <c r="BN46"/>
      <c r="BO46"/>
      <c r="BP46"/>
      <c r="BQ46"/>
      <c r="BR46"/>
      <c r="BS46"/>
      <c r="BT46" s="2"/>
      <c r="BU46" s="2">
        <v>1</v>
      </c>
      <c r="BV46" s="14" t="str">
        <f>IF(ISERROR(VLOOKUP("Hybrid HIPS"&amp;"_"&amp;BV$4&amp;"_"&amp;$E46,'Turkus Index'!$A:$D,4,FALSE)),"NA",VLOOKUP("Hybrid HIPS"&amp;"_"&amp;BV$4&amp;"_"&amp;$E46,'Turkus Index'!$A:$D,4,FALSE))</f>
        <v>NA</v>
      </c>
      <c r="BW46" s="14" t="str">
        <f>IF(ISERROR(VLOOKUP("Hybrid HIPS"&amp;"_"&amp;BW$4&amp;"_"&amp;$E46,'Turkus Index'!$A:$D,4,FALSE)),"NA",VLOOKUP("Hybrid HIPS"&amp;"_"&amp;BW$4&amp;"_"&amp;$E46,'Turkus Index'!$A:$D,4,FALSE))</f>
        <v>NA</v>
      </c>
      <c r="BX46" s="14" t="str">
        <f>IF(ISERROR(VLOOKUP("Hybrid HIPS"&amp;"_"&amp;BX$4&amp;"_"&amp;$E46,'Turkus Index'!$A:$D,4,FALSE)),"NA",VLOOKUP("Hybrid HIPS"&amp;"_"&amp;BX$4&amp;"_"&amp;$E46,'Turkus Index'!$A:$D,4,FALSE))</f>
        <v>NA</v>
      </c>
      <c r="BY46" s="14" t="str">
        <f>IF(ISERROR(VLOOKUP("Hybrid HIPS"&amp;"_"&amp;BY$4&amp;"_"&amp;$E46,'Turkus Index'!$A:$D,4,FALSE)),"NA",VLOOKUP("Hybrid HIPS"&amp;"_"&amp;BY$4&amp;"_"&amp;$E46,'Turkus Index'!$A:$D,4,FALSE))</f>
        <v>NA</v>
      </c>
      <c r="BZ46" s="14" t="str">
        <f>IF(ISERROR(VLOOKUP("Hybrid HIPS"&amp;"_"&amp;BZ$4&amp;"_"&amp;$E46,'Turkus Index'!$A:$D,4,FALSE)),"NA",VLOOKUP("Hybrid HIPS"&amp;"_"&amp;BZ$4&amp;"_"&amp;$E46,'Turkus Index'!$A:$D,4,FALSE))</f>
        <v>NA</v>
      </c>
      <c r="CA46" s="14" t="str">
        <f>IF(ISERROR(VLOOKUP("Hybrid HIPS"&amp;"_"&amp;CA$4&amp;"_"&amp;$E46,'Turkus Index'!$A:$D,4,FALSE)),"NA",VLOOKUP("Hybrid HIPS"&amp;"_"&amp;CA$4&amp;"_"&amp;$E46,'Turkus Index'!$A:$D,4,FALSE))</f>
        <v>NA</v>
      </c>
      <c r="CB46" s="14" t="str">
        <f>IF(ISERROR(VLOOKUP("Hybrid HIPS"&amp;"_"&amp;CB$4&amp;"_"&amp;$E46,'Turkus Index'!$A:$D,4,FALSE)),"NA",VLOOKUP("Hybrid HIPS"&amp;"_"&amp;CB$4&amp;"_"&amp;$E46,'Turkus Index'!$A:$D,4,FALSE))</f>
        <v>NA</v>
      </c>
      <c r="CC46" s="14" t="str">
        <f>IF(ISERROR(VLOOKUP("Hybrid HIPS"&amp;"_"&amp;CC$4&amp;"_"&amp;$E46,'Turkus Index'!$A:$D,4,FALSE)),"NA",VLOOKUP("Hybrid HIPS"&amp;"_"&amp;CC$4&amp;"_"&amp;$E46,'Turkus Index'!$A:$D,4,FALSE))</f>
        <v>NA</v>
      </c>
      <c r="CD46" s="14" t="str">
        <f>IF(ISERROR(VLOOKUP("Hybrid HIPS"&amp;"_"&amp;CD$4&amp;"_"&amp;$E46,'Turkus Index'!$A:$D,4,FALSE)),"NA",VLOOKUP("Hybrid HIPS"&amp;"_"&amp;CD$4&amp;"_"&amp;$E46,'Turkus Index'!$A:$D,4,FALSE))</f>
        <v>NA</v>
      </c>
      <c r="CE46" s="14" t="str">
        <f>IF(ISERROR(VLOOKUP("Hybrid HIPS"&amp;"_"&amp;CE$4&amp;"_"&amp;$E46,'Turkus Index'!$A:$D,4,FALSE)),"NA",VLOOKUP("Hybrid HIPS"&amp;"_"&amp;CE$4&amp;"_"&amp;$E46,'Turkus Index'!$A:$D,4,FALSE))</f>
        <v>NA</v>
      </c>
      <c r="CF46" s="14" t="str">
        <f>IF(ISERROR(VLOOKUP("Hybrid HIPS"&amp;"_"&amp;CF$4&amp;"_"&amp;$E46,'Turkus Index'!$A:$D,4,FALSE)),"NA",VLOOKUP("Hybrid HIPS"&amp;"_"&amp;CF$4&amp;"_"&amp;$E46,'Turkus Index'!$A:$D,4,FALSE))</f>
        <v>NA</v>
      </c>
      <c r="CG46" s="14" t="str">
        <f>IF(ISERROR(VLOOKUP("Hybrid HIPS"&amp;"_"&amp;CG$4&amp;"_"&amp;$E46,'Turkus Index'!$A:$D,4,FALSE)),"NA",VLOOKUP("Hybrid HIPS"&amp;"_"&amp;CG$4&amp;"_"&amp;$E46,'Turkus Index'!$A:$D,4,FALSE))</f>
        <v>NA</v>
      </c>
      <c r="CH46" s="14" t="str">
        <f>IF(ISERROR(VLOOKUP("Hybrid HIPS"&amp;"_"&amp;CH$4&amp;"_"&amp;$E46,'Turkus Index'!$A:$D,4,FALSE)),"NA",VLOOKUP("Hybrid HIPS"&amp;"_"&amp;CH$4&amp;"_"&amp;$E46,'Turkus Index'!$A:$D,4,FALSE))</f>
        <v>NA</v>
      </c>
      <c r="CI46" s="14" t="str">
        <f>IF(ISERROR(VLOOKUP("Hybrid HIPS"&amp;"_"&amp;CI$4&amp;"_"&amp;$E46,'Turkus Index'!$A:$D,4,FALSE)),"NA",VLOOKUP("Hybrid HIPS"&amp;"_"&amp;CI$4&amp;"_"&amp;$E46,'Turkus Index'!$A:$D,4,FALSE))</f>
        <v>NA</v>
      </c>
      <c r="CJ46" s="14" t="str">
        <f>IF(ISERROR(VLOOKUP("Hybrid HIPS"&amp;"_"&amp;CJ$4&amp;"_"&amp;$E46,'Turkus Index'!$A:$D,4,FALSE)),"NA",VLOOKUP("Hybrid HIPS"&amp;"_"&amp;CJ$4&amp;"_"&amp;$E46,'Turkus Index'!$A:$D,4,FALSE))</f>
        <v>NA</v>
      </c>
      <c r="CK46" s="14" t="str">
        <f>IF(ISERROR(VLOOKUP("Hybrid HIPS"&amp;"_"&amp;CK$4&amp;"_"&amp;$E46,'Turkus Index'!$A:$D,4,FALSE)),"NA",VLOOKUP("Hybrid HIPS"&amp;"_"&amp;CK$4&amp;"_"&amp;$E46,'Turkus Index'!$A:$D,4,FALSE))</f>
        <v>NA</v>
      </c>
      <c r="CL46" s="14" t="str">
        <f>IF(ISERROR(VLOOKUP("Hybrid HIPS"&amp;"_"&amp;CL$4&amp;"_"&amp;$E46,'Turkus Index'!$A:$D,4,FALSE)),"NA",VLOOKUP("Hybrid HIPS"&amp;"_"&amp;CL$4&amp;"_"&amp;$E46,'Turkus Index'!$A:$D,4,FALSE))</f>
        <v>NA</v>
      </c>
      <c r="CM46" s="14" t="str">
        <f>IF(ISERROR(VLOOKUP("Hybrid HIPS"&amp;"_"&amp;CM$4&amp;"_"&amp;$E46,'Turkus Index'!$A:$D,4,FALSE)),"NA",VLOOKUP("Hybrid HIPS"&amp;"_"&amp;CM$4&amp;"_"&amp;$E46,'Turkus Index'!$A:$D,4,FALSE))</f>
        <v>NA</v>
      </c>
      <c r="CN46" s="14" t="str">
        <f>IF(ISERROR(VLOOKUP("Hybrid HIPS"&amp;"_"&amp;CN$4&amp;"_"&amp;$E46,'Turkus Index'!$A:$D,4,FALSE)),"NA",VLOOKUP("Hybrid HIPS"&amp;"_"&amp;CN$4&amp;"_"&amp;$E46,'Turkus Index'!$A:$D,4,FALSE))</f>
        <v>NA</v>
      </c>
      <c r="CO46" s="14" t="str">
        <f>IF(ISERROR(VLOOKUP("Hybrid HIPS"&amp;"_"&amp;CO$4&amp;"_"&amp;$E46,'Turkus Index'!$A:$D,4,FALSE)),"NA",VLOOKUP("Hybrid HIPS"&amp;"_"&amp;CO$4&amp;"_"&amp;$E46,'Turkus Index'!$A:$D,4,FALSE))</f>
        <v>NA</v>
      </c>
      <c r="CP46" s="14" t="str">
        <f>IF(ISERROR(VLOOKUP("Hybrid HIPS"&amp;"_"&amp;CP$4&amp;"_"&amp;$E46,'Turkus Index'!$A:$D,4,FALSE)),"NA",VLOOKUP("Hybrid HIPS"&amp;"_"&amp;CP$4&amp;"_"&amp;$E46,'Turkus Index'!$A:$D,4,FALSE))</f>
        <v>NA</v>
      </c>
      <c r="CQ46" s="2">
        <v>1</v>
      </c>
      <c r="CR46" s="2"/>
      <c r="CS46"/>
      <c r="CT46"/>
      <c r="CU46"/>
      <c r="CX46">
        <v>44</v>
      </c>
      <c r="CY46" s="69" t="s">
        <v>545</v>
      </c>
      <c r="CZ46" s="69"/>
      <c r="DA46" s="136" t="str">
        <f t="shared" si="30"/>
        <v>2_44</v>
      </c>
      <c r="DB46" s="137"/>
      <c r="DC46" s="136" t="str">
        <f t="shared" si="183"/>
        <v>3_44</v>
      </c>
      <c r="DD46" s="137"/>
      <c r="DE46" s="136" t="str">
        <f t="shared" si="184"/>
        <v>4_44</v>
      </c>
      <c r="DF46" s="137"/>
      <c r="DG46" s="136" t="str">
        <f t="shared" si="185"/>
        <v>5_44</v>
      </c>
      <c r="DH46" s="137"/>
      <c r="DI46" s="136" t="str">
        <f t="shared" si="186"/>
        <v>6_44</v>
      </c>
      <c r="DJ46" s="137"/>
      <c r="DK46" s="136" t="str">
        <f t="shared" si="187"/>
        <v>7_44</v>
      </c>
      <c r="DL46" s="137"/>
      <c r="DM46" s="136" t="str">
        <f t="shared" si="188"/>
        <v>8_44</v>
      </c>
      <c r="DN46" s="137"/>
      <c r="DO46" s="136" t="str">
        <f t="shared" si="189"/>
        <v>9_44</v>
      </c>
      <c r="DP46" s="137"/>
      <c r="DQ46" s="136" t="str">
        <f t="shared" si="190"/>
        <v>10_44</v>
      </c>
      <c r="DR46" s="137"/>
      <c r="DS46" s="136" t="str">
        <f t="shared" si="191"/>
        <v>11_44</v>
      </c>
      <c r="DT46" s="137"/>
      <c r="DY46" s="2"/>
      <c r="DZ46" s="2">
        <v>1</v>
      </c>
      <c r="EA46" s="14" t="str">
        <f>IF(BV46="NA","",VLOOKUP(BV46,'[1]Missouri Vall Determining Order'!$V:$Z,6,FALSE))</f>
        <v/>
      </c>
      <c r="EB46" s="14" t="str">
        <f>IF(BW46="NA","",VLOOKUP(BW46,'[1]Missouri Vall Determining Order'!$V:$Z,6,FALSE))</f>
        <v/>
      </c>
      <c r="EC46" s="14" t="str">
        <f>IF(BX46="NA","",VLOOKUP(BX46,'[1]Missouri Vall Determining Order'!$V:$Z,6,FALSE))</f>
        <v/>
      </c>
      <c r="ED46" s="14" t="str">
        <f>IF(BY46="NA","",VLOOKUP(BY46,'[1]Missouri Vall Determining Order'!$V:$Z,6,FALSE))</f>
        <v/>
      </c>
      <c r="EE46" s="14" t="str">
        <f>IF(BZ46="NA","",VLOOKUP(BZ46,'[1]Missouri Vall Determining Order'!$V:$Z,6,FALSE))</f>
        <v/>
      </c>
      <c r="EF46" s="14" t="str">
        <f>IF(CA46="NA","",VLOOKUP(CA46,'[1]Missouri Vall Determining Order'!$V:$Z,6,FALSE))</f>
        <v/>
      </c>
      <c r="EG46" s="14" t="str">
        <f>IF(CB46="NA","",VLOOKUP(CB46,'[1]Missouri Vall Determining Order'!$V:$Z,6,FALSE))</f>
        <v/>
      </c>
      <c r="EH46" s="14" t="str">
        <f>IF(CC46="NA","",VLOOKUP(CC46,'[1]Missouri Vall Determining Order'!$V:$Z,6,FALSE))</f>
        <v/>
      </c>
      <c r="EI46" s="14" t="str">
        <f>IF(CD46="NA","",VLOOKUP(CD46,'[1]Missouri Vall Determining Order'!$V:$Z,6,FALSE))</f>
        <v/>
      </c>
      <c r="EJ46" s="14" t="str">
        <f>IF(CE46="NA","",VLOOKUP(CE46,'[1]Missouri Vall Determining Order'!$V:$Z,6,FALSE))</f>
        <v/>
      </c>
      <c r="EK46" s="14" t="str">
        <f>IF(CF46="NA","",VLOOKUP(CF46,'[1]Missouri Vall Determining Order'!$V:$Z,6,FALSE))</f>
        <v/>
      </c>
      <c r="EL46" s="14" t="str">
        <f>IF(CG46="NA","",VLOOKUP(CG46,'[1]Missouri Vall Determining Order'!$V:$Z,6,FALSE))</f>
        <v/>
      </c>
      <c r="EM46" s="14" t="str">
        <f>IF(CH46="NA","",VLOOKUP(CH46,'[1]Missouri Vall Determining Order'!$V:$Z,6,FALSE))</f>
        <v/>
      </c>
      <c r="EN46" s="14" t="str">
        <f>IF(CI46="NA","",VLOOKUP(CI46,'[1]Missouri Vall Determining Order'!$V:$Z,6,FALSE))</f>
        <v/>
      </c>
      <c r="EO46" s="14" t="str">
        <f>IF(CJ46="NA","",VLOOKUP(CJ46,'[1]Missouri Vall Determining Order'!$V:$Z,6,FALSE))</f>
        <v/>
      </c>
      <c r="EP46" s="14" t="str">
        <f>IF(CK46="NA","",VLOOKUP(CK46,'[1]Missouri Vall Determining Order'!$V:$Z,6,FALSE))</f>
        <v/>
      </c>
      <c r="EQ46" s="14" t="str">
        <f>IF(CL46="NA","",VLOOKUP(CL46,'[1]Missouri Vall Determining Order'!$V:$Z,6,FALSE))</f>
        <v/>
      </c>
      <c r="ER46" s="14" t="str">
        <f>IF(CM46="NA","",VLOOKUP(CM46,'[1]Missouri Vall Determining Order'!$V:$Z,6,FALSE))</f>
        <v/>
      </c>
      <c r="ES46" s="14" t="str">
        <f>IF(CN46="NA","",VLOOKUP(CN46,'[1]Missouri Vall Determining Order'!$V:$Z,6,FALSE))</f>
        <v/>
      </c>
      <c r="ET46" s="14" t="str">
        <f>IF(CO46="NA","",VLOOKUP(CO46,'[1]Missouri Vall Determining Order'!$V:$Z,6,FALSE))</f>
        <v/>
      </c>
      <c r="EU46" s="14" t="str">
        <f>IF(CP46="NA","",VLOOKUP(CP46,'[1]Missouri Vall Determining Order'!$V:$Z,6,FALSE))</f>
        <v/>
      </c>
      <c r="EV46" s="2">
        <v>1</v>
      </c>
      <c r="EW46" s="2"/>
      <c r="EX46"/>
      <c r="EY46"/>
      <c r="EZ46" s="2"/>
      <c r="FA46" s="2">
        <v>1</v>
      </c>
      <c r="FB46" s="14" t="s">
        <v>629</v>
      </c>
      <c r="FC46" s="14" t="s">
        <v>629</v>
      </c>
      <c r="FD46" s="14" t="s">
        <v>629</v>
      </c>
      <c r="FE46" s="14" t="s">
        <v>629</v>
      </c>
      <c r="FF46" s="14" t="s">
        <v>629</v>
      </c>
      <c r="FG46" s="14" t="s">
        <v>629</v>
      </c>
      <c r="FH46" s="14" t="s">
        <v>629</v>
      </c>
      <c r="FI46" s="14" t="s">
        <v>629</v>
      </c>
      <c r="FJ46" s="14" t="s">
        <v>629</v>
      </c>
      <c r="FK46" s="14" t="s">
        <v>629</v>
      </c>
      <c r="FL46" s="14" t="s">
        <v>629</v>
      </c>
      <c r="FM46" s="14" t="s">
        <v>629</v>
      </c>
      <c r="FN46" s="14" t="s">
        <v>629</v>
      </c>
      <c r="FO46" s="14" t="s">
        <v>629</v>
      </c>
      <c r="FP46" s="14" t="s">
        <v>629</v>
      </c>
      <c r="FQ46" s="14" t="s">
        <v>629</v>
      </c>
      <c r="FR46" s="14" t="s">
        <v>629</v>
      </c>
      <c r="FS46" s="14" t="s">
        <v>629</v>
      </c>
      <c r="FT46" s="14" t="s">
        <v>629</v>
      </c>
      <c r="FU46" s="14" t="s">
        <v>629</v>
      </c>
      <c r="FV46" s="14" t="s">
        <v>629</v>
      </c>
      <c r="FW46" s="2">
        <v>1</v>
      </c>
      <c r="FX46" s="2"/>
      <c r="FY46"/>
      <c r="GB46">
        <v>44</v>
      </c>
      <c r="GC46" s="69" t="s">
        <v>545</v>
      </c>
      <c r="GD46" s="69"/>
      <c r="GE46" s="136">
        <v>22</v>
      </c>
      <c r="GF46" s="137"/>
      <c r="GG46" s="136">
        <f t="shared" si="11"/>
        <v>23</v>
      </c>
      <c r="GH46" s="137"/>
      <c r="GI46" s="136">
        <f t="shared" si="12"/>
        <v>24</v>
      </c>
      <c r="GJ46" s="137"/>
      <c r="GK46" s="136">
        <f t="shared" si="13"/>
        <v>25</v>
      </c>
      <c r="GL46" s="137"/>
      <c r="GM46" s="136">
        <f t="shared" si="14"/>
        <v>26</v>
      </c>
      <c r="GN46" s="137"/>
      <c r="GO46" s="136">
        <f t="shared" si="15"/>
        <v>27</v>
      </c>
      <c r="GP46" s="137"/>
      <c r="GQ46" s="136">
        <f t="shared" si="16"/>
        <v>28</v>
      </c>
      <c r="GR46" s="137"/>
      <c r="GS46" s="136">
        <f t="shared" si="17"/>
        <v>29</v>
      </c>
      <c r="GT46" s="137"/>
      <c r="GU46" s="136">
        <f t="shared" si="18"/>
        <v>30</v>
      </c>
      <c r="GV46" s="137"/>
      <c r="GW46" s="136">
        <f t="shared" si="19"/>
        <v>31</v>
      </c>
      <c r="GX46" s="137"/>
      <c r="HF46">
        <v>44</v>
      </c>
      <c r="HG46" s="69" t="s">
        <v>545</v>
      </c>
      <c r="HH46" s="69"/>
      <c r="HI46" s="136">
        <v>42</v>
      </c>
      <c r="HJ46" s="137"/>
      <c r="HK46" s="136">
        <v>42</v>
      </c>
      <c r="HL46" s="137"/>
      <c r="HM46" s="136">
        <v>42</v>
      </c>
      <c r="HN46" s="137"/>
      <c r="HO46" s="136">
        <v>42</v>
      </c>
      <c r="HP46" s="137"/>
      <c r="HQ46" s="136">
        <v>42</v>
      </c>
      <c r="HR46" s="137"/>
      <c r="HS46" s="136">
        <v>42</v>
      </c>
      <c r="HT46" s="137"/>
      <c r="HU46" s="136">
        <v>42</v>
      </c>
      <c r="HV46" s="137"/>
      <c r="HW46" s="136">
        <v>42</v>
      </c>
      <c r="HX46" s="137"/>
      <c r="HY46" s="136">
        <v>42</v>
      </c>
      <c r="HZ46" s="137"/>
      <c r="IA46" s="136">
        <v>42</v>
      </c>
      <c r="IB46" s="137"/>
      <c r="IC46" t="str">
        <f t="shared" si="31"/>
        <v>Same</v>
      </c>
      <c r="IJ46" s="2"/>
      <c r="IK46" s="2">
        <v>1</v>
      </c>
      <c r="IL46" s="14" t="str">
        <f>IF(ISERROR(VLOOKUP("Hybrid HIPS_"&amp;IL$4&amp;"_"&amp;$IK46,'Turkus Index'!$A:$D,4,FALSE)),"",VLOOKUP("Hybrid HIPS_"&amp;IL$4&amp;"_"&amp;$IK46,'Turkus Index'!$A:$D,4,FALSE))</f>
        <v/>
      </c>
      <c r="IM46" s="14" t="str">
        <f>IF(ISERROR(VLOOKUP("Hybrid HIPS_"&amp;IM$4&amp;"_"&amp;$IK46,'Turkus Index'!$A:$D,4,FALSE)),"",VLOOKUP("Hybrid HIPS_"&amp;IM$4&amp;"_"&amp;$IK46,'Turkus Index'!$A:$D,4,FALSE))</f>
        <v/>
      </c>
      <c r="IN46" s="14" t="str">
        <f>IF(ISERROR(VLOOKUP("Hybrid HIPS_"&amp;IN$4&amp;"_"&amp;$IK46,'Turkus Index'!$A:$D,4,FALSE)),"",VLOOKUP("Hybrid HIPS_"&amp;IN$4&amp;"_"&amp;$IK46,'Turkus Index'!$A:$D,4,FALSE))</f>
        <v/>
      </c>
      <c r="IO46" s="14" t="str">
        <f>IF(ISERROR(VLOOKUP("Hybrid HIPS_"&amp;IO$4&amp;"_"&amp;$IK46,'Turkus Index'!$A:$D,4,FALSE)),"",VLOOKUP("Hybrid HIPS_"&amp;IO$4&amp;"_"&amp;$IK46,'Turkus Index'!$A:$D,4,FALSE))</f>
        <v/>
      </c>
      <c r="IP46" s="14" t="str">
        <f>IF(ISERROR(VLOOKUP("Hybrid HIPS_"&amp;IP$4&amp;"_"&amp;$IK46,'Turkus Index'!$A:$D,4,FALSE)),"",VLOOKUP("Hybrid HIPS_"&amp;IP$4&amp;"_"&amp;$IK46,'Turkus Index'!$A:$D,4,FALSE))</f>
        <v/>
      </c>
      <c r="IQ46" s="14" t="str">
        <f>IF(ISERROR(VLOOKUP("Hybrid HIPS_"&amp;IQ$4&amp;"_"&amp;$IK46,'Turkus Index'!$A:$D,4,FALSE)),"",VLOOKUP("Hybrid HIPS_"&amp;IQ$4&amp;"_"&amp;$IK46,'Turkus Index'!$A:$D,4,FALSE))</f>
        <v/>
      </c>
      <c r="IR46" s="14" t="str">
        <f>IF(ISERROR(VLOOKUP("Hybrid HIPS_"&amp;IR$4&amp;"_"&amp;$IK46,'Turkus Index'!$A:$D,4,FALSE)),"",VLOOKUP("Hybrid HIPS_"&amp;IR$4&amp;"_"&amp;$IK46,'Turkus Index'!$A:$D,4,FALSE))</f>
        <v/>
      </c>
      <c r="IS46" s="14" t="str">
        <f>IF(ISERROR(VLOOKUP("Hybrid HIPS_"&amp;IS$4&amp;"_"&amp;$IK46,'Turkus Index'!$A:$D,4,FALSE)),"",VLOOKUP("Hybrid HIPS_"&amp;IS$4&amp;"_"&amp;$IK46,'Turkus Index'!$A:$D,4,FALSE))</f>
        <v/>
      </c>
      <c r="IT46" s="14" t="str">
        <f>IF(ISERROR(VLOOKUP("Hybrid HIPS_"&amp;IT$4&amp;"_"&amp;$IK46,'Turkus Index'!$A:$D,4,FALSE)),"",VLOOKUP("Hybrid HIPS_"&amp;IT$4&amp;"_"&amp;$IK46,'Turkus Index'!$A:$D,4,FALSE))</f>
        <v/>
      </c>
      <c r="IU46" s="14" t="str">
        <f>IF(ISERROR(VLOOKUP("Hybrid HIPS_"&amp;IU$4&amp;"_"&amp;$IK46,'Turkus Index'!$A:$D,4,FALSE)),"",VLOOKUP("Hybrid HIPS_"&amp;IU$4&amp;"_"&amp;$IK46,'Turkus Index'!$A:$D,4,FALSE))</f>
        <v/>
      </c>
      <c r="IV46" s="14" t="str">
        <f>IF(ISERROR(VLOOKUP("Hybrid HIPS_"&amp;IV$4&amp;"_"&amp;$IK46,'Turkus Index'!$A:$D,4,FALSE)),"",VLOOKUP("Hybrid HIPS_"&amp;IV$4&amp;"_"&amp;$IK46,'Turkus Index'!$A:$D,4,FALSE))</f>
        <v/>
      </c>
      <c r="IW46" s="14" t="str">
        <f>IF(ISERROR(VLOOKUP("Hybrid HIPS_"&amp;IW$4&amp;"_"&amp;$IK46,'Turkus Index'!$A:$D,4,FALSE)),"",VLOOKUP("Hybrid HIPS_"&amp;IW$4&amp;"_"&amp;$IK46,'Turkus Index'!$A:$D,4,FALSE))</f>
        <v/>
      </c>
      <c r="IX46" s="14" t="str">
        <f>IF(ISERROR(VLOOKUP("Hybrid HIPS_"&amp;IX$4&amp;"_"&amp;$IK46,'Turkus Index'!$A:$D,4,FALSE)),"",VLOOKUP("Hybrid HIPS_"&amp;IX$4&amp;"_"&amp;$IK46,'Turkus Index'!$A:$D,4,FALSE))</f>
        <v/>
      </c>
      <c r="IY46" s="14" t="str">
        <f>IF(ISERROR(VLOOKUP("Hybrid HIPS_"&amp;IY$4&amp;"_"&amp;$IK46,'Turkus Index'!$A:$D,4,FALSE)),"",VLOOKUP("Hybrid HIPS_"&amp;IY$4&amp;"_"&amp;$IK46,'Turkus Index'!$A:$D,4,FALSE))</f>
        <v/>
      </c>
      <c r="IZ46" s="14" t="str">
        <f>IF(ISERROR(VLOOKUP("Hybrid HIPS_"&amp;IZ$4&amp;"_"&amp;$IK46,'Turkus Index'!$A:$D,4,FALSE)),"",VLOOKUP("Hybrid HIPS_"&amp;IZ$4&amp;"_"&amp;$IK46,'Turkus Index'!$A:$D,4,FALSE))</f>
        <v/>
      </c>
      <c r="JA46" s="14" t="str">
        <f>IF(ISERROR(VLOOKUP("Hybrid HIPS_"&amp;JA$4&amp;"_"&amp;$IK46,'Turkus Index'!$A:$D,4,FALSE)),"",VLOOKUP("Hybrid HIPS_"&amp;JA$4&amp;"_"&amp;$IK46,'Turkus Index'!$A:$D,4,FALSE))</f>
        <v/>
      </c>
      <c r="JB46" s="14" t="str">
        <f>IF(ISERROR(VLOOKUP("Hybrid HIPS_"&amp;JB$4&amp;"_"&amp;$IK46,'Turkus Index'!$A:$D,4,FALSE)),"",VLOOKUP("Hybrid HIPS_"&amp;JB$4&amp;"_"&amp;$IK46,'Turkus Index'!$A:$D,4,FALSE))</f>
        <v/>
      </c>
      <c r="JC46" s="14" t="str">
        <f>IF(ISERROR(VLOOKUP("Hybrid HIPS_"&amp;JC$4&amp;"_"&amp;$IK46,'Turkus Index'!$A:$D,4,FALSE)),"",VLOOKUP("Hybrid HIPS_"&amp;JC$4&amp;"_"&amp;$IK46,'Turkus Index'!$A:$D,4,FALSE))</f>
        <v/>
      </c>
      <c r="JD46" s="14" t="str">
        <f>IF(ISERROR(VLOOKUP("Hybrid HIPS_"&amp;JD$4&amp;"_"&amp;$IK46,'Turkus Index'!$A:$D,4,FALSE)),"",VLOOKUP("Hybrid HIPS_"&amp;JD$4&amp;"_"&amp;$IK46,'Turkus Index'!$A:$D,4,FALSE))</f>
        <v/>
      </c>
      <c r="JE46" s="14" t="str">
        <f>IF(ISERROR(VLOOKUP("Hybrid HIPS_"&amp;JE$4&amp;"_"&amp;$IK46,'Turkus Index'!$A:$D,4,FALSE)),"",VLOOKUP("Hybrid HIPS_"&amp;JE$4&amp;"_"&amp;$IK46,'Turkus Index'!$A:$D,4,FALSE))</f>
        <v/>
      </c>
      <c r="JF46" s="14" t="str">
        <f>IF(ISERROR(VLOOKUP("Hybrid HIPS_"&amp;JF$4&amp;"_"&amp;$IK46,'Turkus Index'!$A:$D,4,FALSE)),"",VLOOKUP("Hybrid HIPS_"&amp;JF$4&amp;"_"&amp;$IK46,'Turkus Index'!$A:$D,4,FALSE))</f>
        <v/>
      </c>
      <c r="JG46" s="2">
        <v>1</v>
      </c>
      <c r="JH46" s="2"/>
      <c r="JI46"/>
      <c r="JL46">
        <v>44</v>
      </c>
      <c r="JM46" s="69" t="s">
        <v>545</v>
      </c>
      <c r="JN46" s="69"/>
      <c r="JO46" s="136">
        <f>IF(ISERROR(VLOOKUP("Inbred HIPS_"&amp;JO$4&amp;"_"&amp;$JL46,'Turkus Index'!$A:$D,4,FALSE)),"",VLOOKUP("inbred HIPS_"&amp;JO$4&amp;"_"&amp;$JL46,'Turkus Index'!$A:$D,4,FALSE))</f>
        <v>220</v>
      </c>
      <c r="JP46" s="137"/>
      <c r="JQ46" s="136">
        <f>IF(ISERROR(VLOOKUP("Inbred HIPS_"&amp;JQ$4&amp;"_"&amp;$JL46,'Turkus Index'!$A:$D,4,FALSE)),"",VLOOKUP("inbred HIPS_"&amp;JQ$4&amp;"_"&amp;$JL46,'Turkus Index'!$A:$D,4,FALSE))</f>
        <v>219</v>
      </c>
      <c r="JR46" s="137"/>
      <c r="JS46" s="136">
        <f>IF(ISERROR(VLOOKUP("Inbred HIPS_"&amp;JS$4&amp;"_"&amp;$JL46,'Turkus Index'!$A:$D,4,FALSE)),"",VLOOKUP("inbred HIPS_"&amp;JS$4&amp;"_"&amp;$JL46,'Turkus Index'!$A:$D,4,FALSE))</f>
        <v>218</v>
      </c>
      <c r="JT46" s="137"/>
      <c r="JU46" s="136">
        <f>IF(ISERROR(VLOOKUP("Inbred HIPS_"&amp;JU$4&amp;"_"&amp;$JL46,'Turkus Index'!$A:$D,4,FALSE)),"",VLOOKUP("inbred HIPS_"&amp;JU$4&amp;"_"&amp;$JL46,'Turkus Index'!$A:$D,4,FALSE))</f>
        <v>217</v>
      </c>
      <c r="JV46" s="137"/>
      <c r="JW46" s="136">
        <f>IF(ISERROR(VLOOKUP("Inbred HIPS_"&amp;JW$4&amp;"_"&amp;$JL46,'Turkus Index'!$A:$D,4,FALSE)),"",VLOOKUP("inbred HIPS_"&amp;JW$4&amp;"_"&amp;$JL46,'Turkus Index'!$A:$D,4,FALSE))</f>
        <v>216</v>
      </c>
      <c r="JX46" s="137"/>
      <c r="JY46" s="136">
        <f>IF(ISERROR(VLOOKUP("Inbred HIPS_"&amp;JY$4&amp;"_"&amp;$JL46,'Turkus Index'!$A:$D,4,FALSE)),"",VLOOKUP("inbred HIPS_"&amp;JY$4&amp;"_"&amp;$JL46,'Turkus Index'!$A:$D,4,FALSE))</f>
        <v>215</v>
      </c>
      <c r="JZ46" s="137"/>
      <c r="KA46" s="136">
        <f>IF(ISERROR(VLOOKUP("Inbred HIPS_"&amp;KA$4&amp;"_"&amp;$JL46,'Turkus Index'!$A:$D,4,FALSE)),"",VLOOKUP("inbred HIPS_"&amp;KA$4&amp;"_"&amp;$JL46,'Turkus Index'!$A:$D,4,FALSE))</f>
        <v>214</v>
      </c>
      <c r="KB46" s="137"/>
      <c r="KC46" s="136">
        <f>IF(ISERROR(VLOOKUP("Inbred HIPS_"&amp;KC$4&amp;"_"&amp;$JL46,'Turkus Index'!$A:$D,4,FALSE)),"",VLOOKUP("inbred HIPS_"&amp;KC$4&amp;"_"&amp;$JL46,'Turkus Index'!$A:$D,4,FALSE))</f>
        <v>213</v>
      </c>
      <c r="KD46" s="137"/>
      <c r="KE46" s="136">
        <f>IF(ISERROR(VLOOKUP("Inbred HIPS_"&amp;KE$4&amp;"_"&amp;$JL46,'Turkus Index'!$A:$D,4,FALSE)),"",VLOOKUP("inbred HIPS_"&amp;KE$4&amp;"_"&amp;$JL46,'Turkus Index'!$A:$D,4,FALSE))</f>
        <v>212</v>
      </c>
      <c r="KF46" s="137"/>
      <c r="KG46" s="136">
        <f>IF(ISERROR(VLOOKUP("Inbred HIPS_"&amp;KG$4&amp;"_"&amp;$JL46,'Turkus Index'!$A:$D,4,FALSE)),"",VLOOKUP("inbred HIPS_"&amp;KG$4&amp;"_"&amp;$JL46,'Turkus Index'!$A:$D,4,FALSE))</f>
        <v>211</v>
      </c>
      <c r="KH46" s="137"/>
      <c r="KM46" s="2"/>
      <c r="KN46" s="2">
        <v>1</v>
      </c>
      <c r="KO46" s="14" t="str">
        <f>IF(ISERROR(VLOOKUP("Hybrid HIPS_"&amp;KO$4&amp;"_"&amp;$KN46,'[1]Missouri Valley Hybrid HIPS'!$A:$P,15,FALSE)),"",VLOOKUP("Hybrid HIPS_"&amp;KO$4&amp;"_"&amp;$KN46,'[1]Missouri Valley Hybrid HIPS'!$A:$P,15,FALSE))</f>
        <v/>
      </c>
      <c r="KP46" s="14" t="str">
        <f>IF(ISERROR(VLOOKUP("Hybrid HIPS_"&amp;KP$4&amp;"_"&amp;$KN46,'[1]Missouri Valley Hybrid HIPS'!$A:$P,15,FALSE)),"",VLOOKUP("Hybrid HIPS_"&amp;KP$4&amp;"_"&amp;$KN46,'[1]Missouri Valley Hybrid HIPS'!$A:$P,15,FALSE))</f>
        <v/>
      </c>
      <c r="KQ46" s="14" t="str">
        <f>IF(ISERROR(VLOOKUP("Hybrid HIPS_"&amp;KQ$4&amp;"_"&amp;$KN46,'[1]Missouri Valley Hybrid HIPS'!$A:$P,15,FALSE)),"",VLOOKUP("Hybrid HIPS_"&amp;KQ$4&amp;"_"&amp;$KN46,'[1]Missouri Valley Hybrid HIPS'!$A:$P,15,FALSE))</f>
        <v/>
      </c>
      <c r="KR46" s="14" t="str">
        <f>IF(ISERROR(VLOOKUP("Hybrid HIPS_"&amp;KR$4&amp;"_"&amp;$KN46,'[1]Missouri Valley Hybrid HIPS'!$A:$P,15,FALSE)),"",VLOOKUP("Hybrid HIPS_"&amp;KR$4&amp;"_"&amp;$KN46,'[1]Missouri Valley Hybrid HIPS'!$A:$P,15,FALSE))</f>
        <v/>
      </c>
      <c r="KS46" s="14" t="str">
        <f>IF(ISERROR(VLOOKUP("Hybrid HIPS_"&amp;KS$4&amp;"_"&amp;$KN46,'[1]Missouri Valley Hybrid HIPS'!$A:$P,15,FALSE)),"",VLOOKUP("Hybrid HIPS_"&amp;KS$4&amp;"_"&amp;$KN46,'[1]Missouri Valley Hybrid HIPS'!$A:$P,15,FALSE))</f>
        <v/>
      </c>
      <c r="KT46" s="14" t="str">
        <f>IF(ISERROR(VLOOKUP("Hybrid HIPS_"&amp;KT$4&amp;"_"&amp;$KN46,'[1]Missouri Valley Hybrid HIPS'!$A:$P,15,FALSE)),"",VLOOKUP("Hybrid HIPS_"&amp;KT$4&amp;"_"&amp;$KN46,'[1]Missouri Valley Hybrid HIPS'!$A:$P,15,FALSE))</f>
        <v/>
      </c>
      <c r="KU46" s="14" t="str">
        <f>IF(ISERROR(VLOOKUP("Hybrid HIPS_"&amp;KU$4&amp;"_"&amp;$KN46,'[1]Missouri Valley Hybrid HIPS'!$A:$P,15,FALSE)),"",VLOOKUP("Hybrid HIPS_"&amp;KU$4&amp;"_"&amp;$KN46,'[1]Missouri Valley Hybrid HIPS'!$A:$P,15,FALSE))</f>
        <v/>
      </c>
      <c r="KV46" s="14" t="str">
        <f>IF(ISERROR(VLOOKUP("Hybrid HIPS_"&amp;KV$4&amp;"_"&amp;$KN46,'[1]Missouri Valley Hybrid HIPS'!$A:$P,15,FALSE)),"",VLOOKUP("Hybrid HIPS_"&amp;KV$4&amp;"_"&amp;$KN46,'[1]Missouri Valley Hybrid HIPS'!$A:$P,15,FALSE))</f>
        <v/>
      </c>
      <c r="KW46" s="14" t="str">
        <f>IF(ISERROR(VLOOKUP("Hybrid HIPS_"&amp;KW$4&amp;"_"&amp;$KN46,'[1]Missouri Valley Hybrid HIPS'!$A:$P,15,FALSE)),"",VLOOKUP("Hybrid HIPS_"&amp;KW$4&amp;"_"&amp;$KN46,'[1]Missouri Valley Hybrid HIPS'!$A:$P,15,FALSE))</f>
        <v/>
      </c>
      <c r="KX46" s="14" t="str">
        <f>IF(ISERROR(VLOOKUP("Hybrid HIPS_"&amp;KX$4&amp;"_"&amp;$KN46,'[1]Missouri Valley Hybrid HIPS'!$A:$P,15,FALSE)),"",VLOOKUP("Hybrid HIPS_"&amp;KX$4&amp;"_"&amp;$KN46,'[1]Missouri Valley Hybrid HIPS'!$A:$P,15,FALSE))</f>
        <v/>
      </c>
      <c r="KY46" s="14" t="str">
        <f>IF(ISERROR(VLOOKUP("Hybrid HIPS_"&amp;KY$4&amp;"_"&amp;$KN46,'[1]Missouri Valley Hybrid HIPS'!$A:$P,15,FALSE)),"",VLOOKUP("Hybrid HIPS_"&amp;KY$4&amp;"_"&amp;$KN46,'[1]Missouri Valley Hybrid HIPS'!$A:$P,15,FALSE))</f>
        <v/>
      </c>
      <c r="KZ46" s="14" t="str">
        <f>IF(ISERROR(VLOOKUP("Hybrid HIPS_"&amp;KZ$4&amp;"_"&amp;$KN46,'[1]Missouri Valley Hybrid HIPS'!$A:$P,15,FALSE)),"",VLOOKUP("Hybrid HIPS_"&amp;KZ$4&amp;"_"&amp;$KN46,'[1]Missouri Valley Hybrid HIPS'!$A:$P,15,FALSE))</f>
        <v/>
      </c>
      <c r="LA46" s="14" t="str">
        <f>IF(ISERROR(VLOOKUP("Hybrid HIPS_"&amp;LA$4&amp;"_"&amp;$KN46,'[1]Missouri Valley Hybrid HIPS'!$A:$P,15,FALSE)),"",VLOOKUP("Hybrid HIPS_"&amp;LA$4&amp;"_"&amp;$KN46,'[1]Missouri Valley Hybrid HIPS'!$A:$P,15,FALSE))</f>
        <v/>
      </c>
      <c r="LB46" s="14" t="str">
        <f>IF(ISERROR(VLOOKUP("Hybrid HIPS_"&amp;LB$4&amp;"_"&amp;$KN46,'[1]Missouri Valley Hybrid HIPS'!$A:$P,15,FALSE)),"",VLOOKUP("Hybrid HIPS_"&amp;LB$4&amp;"_"&amp;$KN46,'[1]Missouri Valley Hybrid HIPS'!$A:$P,15,FALSE))</f>
        <v/>
      </c>
      <c r="LC46" s="14" t="str">
        <f>IF(ISERROR(VLOOKUP("Hybrid HIPS_"&amp;LC$4&amp;"_"&amp;$KN46,'[1]Missouri Valley Hybrid HIPS'!$A:$P,15,FALSE)),"",VLOOKUP("Hybrid HIPS_"&amp;LC$4&amp;"_"&amp;$KN46,'[1]Missouri Valley Hybrid HIPS'!$A:$P,15,FALSE))</f>
        <v/>
      </c>
      <c r="LD46" s="14" t="str">
        <f>IF(ISERROR(VLOOKUP("Hybrid HIPS_"&amp;LD$4&amp;"_"&amp;$KN46,'[1]Missouri Valley Hybrid HIPS'!$A:$P,15,FALSE)),"",VLOOKUP("Hybrid HIPS_"&amp;LD$4&amp;"_"&amp;$KN46,'[1]Missouri Valley Hybrid HIPS'!$A:$P,15,FALSE))</f>
        <v/>
      </c>
      <c r="LE46" s="14" t="str">
        <f>IF(ISERROR(VLOOKUP("Hybrid HIPS_"&amp;LE$4&amp;"_"&amp;$KN46,'[1]Missouri Valley Hybrid HIPS'!$A:$P,15,FALSE)),"",VLOOKUP("Hybrid HIPS_"&amp;LE$4&amp;"_"&amp;$KN46,'[1]Missouri Valley Hybrid HIPS'!$A:$P,15,FALSE))</f>
        <v/>
      </c>
      <c r="LF46" s="14" t="str">
        <f>IF(ISERROR(VLOOKUP("Hybrid HIPS_"&amp;LF$4&amp;"_"&amp;$KN46,'[1]Missouri Valley Hybrid HIPS'!$A:$P,15,FALSE)),"",VLOOKUP("Hybrid HIPS_"&amp;LF$4&amp;"_"&amp;$KN46,'[1]Missouri Valley Hybrid HIPS'!$A:$P,15,FALSE))</f>
        <v/>
      </c>
      <c r="LG46" s="14" t="str">
        <f>IF(ISERROR(VLOOKUP("Hybrid HIPS_"&amp;LG$4&amp;"_"&amp;$KN46,'[1]Missouri Valley Hybrid HIPS'!$A:$P,15,FALSE)),"",VLOOKUP("Hybrid HIPS_"&amp;LG$4&amp;"_"&amp;$KN46,'[1]Missouri Valley Hybrid HIPS'!$A:$P,15,FALSE))</f>
        <v/>
      </c>
      <c r="LH46" s="14" t="str">
        <f>IF(ISERROR(VLOOKUP("Hybrid HIPS_"&amp;LH$4&amp;"_"&amp;$KN46,'[1]Missouri Valley Hybrid HIPS'!$A:$P,15,FALSE)),"",VLOOKUP("Hybrid HIPS_"&amp;LH$4&amp;"_"&amp;$KN46,'[1]Missouri Valley Hybrid HIPS'!$A:$P,15,FALSE))</f>
        <v/>
      </c>
      <c r="LI46" s="14" t="str">
        <f>IF(ISERROR(VLOOKUP("Hybrid HIPS_"&amp;LI$4&amp;"_"&amp;$KN46,'[1]Missouri Valley Hybrid HIPS'!$A:$P,15,FALSE)),"",VLOOKUP("Hybrid HIPS_"&amp;LI$4&amp;"_"&amp;$KN46,'[1]Missouri Valley Hybrid HIPS'!$A:$P,15,FALSE))</f>
        <v/>
      </c>
      <c r="LJ46" s="2">
        <v>1</v>
      </c>
      <c r="LK46" s="2"/>
      <c r="LL46"/>
      <c r="LO46">
        <v>44</v>
      </c>
      <c r="LP46" s="69"/>
      <c r="LQ46" s="69"/>
      <c r="LR46" s="136">
        <f>IF(ISERROR(VLOOKUP("Inbred HIPS_"&amp;LR$4&amp;"_"&amp;$LO46,'[1]Missouri Valley Inbred HIPS'!$A:$P,15,FALSE)),"",VLOOKUP("Inbred HIPS_"&amp;LR$4&amp;"_"&amp;$LO46,'[1]Missouri Valley Inbred HIPS'!$A:$P,15,FALSE))</f>
        <v>1729593</v>
      </c>
      <c r="LS46" s="137"/>
      <c r="LT46" s="136">
        <f>IF(ISERROR(VLOOKUP("Inbred HIPS_"&amp;LT$4&amp;"_"&amp;$LO46,'[1]Missouri Valley Inbred HIPS'!$A:$P,15,FALSE)),"",VLOOKUP("Inbred HIPS_"&amp;LT$4&amp;"_"&amp;$LO46,'[1]Missouri Valley Inbred HIPS'!$A:$P,15,FALSE))</f>
        <v>1729698</v>
      </c>
      <c r="LU46" s="137"/>
      <c r="LV46" s="136">
        <f>IF(ISERROR(VLOOKUP("Inbred HIPS_"&amp;LV$4&amp;"_"&amp;$LO46,'[1]Missouri Valley Inbred HIPS'!$A:$P,15,FALSE)),"",VLOOKUP("Inbred HIPS_"&amp;LV$4&amp;"_"&amp;$LO46,'[1]Missouri Valley Inbred HIPS'!$A:$P,15,FALSE))</f>
        <v>1729499</v>
      </c>
      <c r="LW46" s="137"/>
      <c r="LX46" s="136">
        <f>IF(ISERROR(VLOOKUP("Inbred HIPS_"&amp;LX$4&amp;"_"&amp;$LO46,'[1]Missouri Valley Inbred HIPS'!$A:$P,15,FALSE)),"",VLOOKUP("Inbred HIPS_"&amp;LX$4&amp;"_"&amp;$LO46,'[1]Missouri Valley Inbred HIPS'!$A:$P,15,FALSE))</f>
        <v>1729685</v>
      </c>
      <c r="LY46" s="137"/>
      <c r="LZ46" s="136">
        <f>IF(ISERROR(VLOOKUP("Inbred HIPS_"&amp;LZ$4&amp;"_"&amp;$LO46,'[1]Missouri Valley Inbred HIPS'!$A:$P,15,FALSE)),"",VLOOKUP("Inbred HIPS_"&amp;LZ$4&amp;"_"&amp;$LO46,'[1]Missouri Valley Inbred HIPS'!$A:$P,15,FALSE))</f>
        <v>1729510</v>
      </c>
      <c r="MA46" s="137"/>
      <c r="MB46" s="136">
        <f>IF(ISERROR(VLOOKUP("Inbred HIPS_"&amp;MB$4&amp;"_"&amp;$LO46,'[1]Missouri Valley Inbred HIPS'!$A:$P,15,FALSE)),"",VLOOKUP("Inbred HIPS_"&amp;MB$4&amp;"_"&amp;$LO46,'[1]Missouri Valley Inbred HIPS'!$A:$P,15,FALSE))</f>
        <v>1729620</v>
      </c>
      <c r="MC46" s="137"/>
      <c r="MD46" s="136">
        <f>IF(ISERROR(VLOOKUP("Inbred HIPS_"&amp;MD$4&amp;"_"&amp;$LO46,'[1]Missouri Valley Inbred HIPS'!$A:$P,15,FALSE)),"",VLOOKUP("Inbred HIPS_"&amp;MD$4&amp;"_"&amp;$LO46,'[1]Missouri Valley Inbred HIPS'!$A:$P,15,FALSE))</f>
        <v>1729713</v>
      </c>
      <c r="ME46" s="137"/>
      <c r="MF46" s="136">
        <f>IF(ISERROR(VLOOKUP("Inbred HIPS_"&amp;MF$4&amp;"_"&amp;$LO46,'[1]Missouri Valley Inbred HIPS'!$A:$P,15,FALSE)),"",VLOOKUP("Inbred HIPS_"&amp;MF$4&amp;"_"&amp;$LO46,'[1]Missouri Valley Inbred HIPS'!$A:$P,15,FALSE))</f>
        <v>1729794</v>
      </c>
      <c r="MG46" s="137"/>
      <c r="MH46" s="136">
        <f>IF(ISERROR(VLOOKUP("Inbred HIPS_"&amp;MH$4&amp;"_"&amp;$LO46,'[1]Missouri Valley Inbred HIPS'!$A:$P,15,FALSE)),"",VLOOKUP("Inbred HIPS_"&amp;MH$4&amp;"_"&amp;$LO46,'[1]Missouri Valley Inbred HIPS'!$A:$P,15,FALSE))</f>
        <v>1729650</v>
      </c>
      <c r="MI46" s="137"/>
      <c r="MJ46" s="136">
        <f>IF(ISERROR(VLOOKUP("Inbred HIPS_"&amp;MJ$4&amp;"_"&amp;$LO46,'[1]Missouri Valley Inbred HIPS'!$A:$P,15,FALSE)),"",VLOOKUP("Inbred HIPS_"&amp;MJ$4&amp;"_"&amp;$LO46,'[1]Missouri Valley Inbred HIPS'!$A:$P,15,FALSE))</f>
        <v>1729596</v>
      </c>
      <c r="MK46" s="137"/>
      <c r="MQ46" s="2"/>
      <c r="MR46" s="2">
        <v>1</v>
      </c>
      <c r="MS46" s="14" t="str">
        <f>IF(ISERROR(VLOOKUP("Hybrid HIPS_"&amp;MS$4&amp;"_"&amp;$KN46,'[1]Missouri Valley Hybrid HIPS'!$A:$P,15,FALSE)),"",VLOOKUP("Hybrid HIPS_"&amp;MS$4&amp;"_"&amp;$KN46,'[1]Missouri Valley Hybrid HIPS'!$A:$P,15,FALSE))</f>
        <v/>
      </c>
      <c r="MT46" s="14" t="str">
        <f>IF(ISERROR(VLOOKUP("Hybrid HIPS_"&amp;MT$4&amp;"_"&amp;$KN46,'[1]Missouri Valley Hybrid HIPS'!$A:$P,15,FALSE)),"",VLOOKUP("Hybrid HIPS_"&amp;MT$4&amp;"_"&amp;$KN46,'[1]Missouri Valley Hybrid HIPS'!$A:$P,15,FALSE))</f>
        <v/>
      </c>
      <c r="MU46" s="14" t="str">
        <f>IF(ISERROR(VLOOKUP("Hybrid HIPS_"&amp;MU$4&amp;"_"&amp;$KN46,'[1]Missouri Valley Hybrid HIPS'!$A:$P,15,FALSE)),"",VLOOKUP("Hybrid HIPS_"&amp;MU$4&amp;"_"&amp;$KN46,'[1]Missouri Valley Hybrid HIPS'!$A:$P,15,FALSE))</f>
        <v/>
      </c>
      <c r="MV46" s="14" t="str">
        <f>IF(ISERROR(VLOOKUP("Hybrid HIPS_"&amp;MV$4&amp;"_"&amp;$KN46,'[1]Missouri Valley Hybrid HIPS'!$A:$P,15,FALSE)),"",VLOOKUP("Hybrid HIPS_"&amp;MV$4&amp;"_"&amp;$KN46,'[1]Missouri Valley Hybrid HIPS'!$A:$P,15,FALSE))</f>
        <v/>
      </c>
      <c r="MW46" s="14" t="str">
        <f>IF(ISERROR(VLOOKUP("Hybrid HIPS_"&amp;MW$4&amp;"_"&amp;$KN46,'[1]Missouri Valley Hybrid HIPS'!$A:$P,15,FALSE)),"",VLOOKUP("Hybrid HIPS_"&amp;MW$4&amp;"_"&amp;$KN46,'[1]Missouri Valley Hybrid HIPS'!$A:$P,15,FALSE))</f>
        <v/>
      </c>
      <c r="MX46" s="14" t="str">
        <f>IF(ISERROR(VLOOKUP("Hybrid HIPS_"&amp;MX$4&amp;"_"&amp;$KN46,'[1]Missouri Valley Hybrid HIPS'!$A:$P,15,FALSE)),"",VLOOKUP("Hybrid HIPS_"&amp;MX$4&amp;"_"&amp;$KN46,'[1]Missouri Valley Hybrid HIPS'!$A:$P,15,FALSE))</f>
        <v/>
      </c>
      <c r="MY46" s="14" t="str">
        <f>IF(ISERROR(VLOOKUP("Hybrid HIPS_"&amp;MY$4&amp;"_"&amp;$KN46,'[1]Missouri Valley Hybrid HIPS'!$A:$P,15,FALSE)),"",VLOOKUP("Hybrid HIPS_"&amp;MY$4&amp;"_"&amp;$KN46,'[1]Missouri Valley Hybrid HIPS'!$A:$P,15,FALSE))</f>
        <v/>
      </c>
      <c r="MZ46" s="14" t="str">
        <f>IF(ISERROR(VLOOKUP("Hybrid HIPS_"&amp;MZ$4&amp;"_"&amp;$KN46,'[1]Missouri Valley Hybrid HIPS'!$A:$P,15,FALSE)),"",VLOOKUP("Hybrid HIPS_"&amp;MZ$4&amp;"_"&amp;$KN46,'[1]Missouri Valley Hybrid HIPS'!$A:$P,15,FALSE))</f>
        <v/>
      </c>
      <c r="NA46" s="14" t="str">
        <f>IF(ISERROR(VLOOKUP("Hybrid HIPS_"&amp;NA$4&amp;"_"&amp;$KN46,'[1]Missouri Valley Hybrid HIPS'!$A:$P,15,FALSE)),"",VLOOKUP("Hybrid HIPS_"&amp;NA$4&amp;"_"&amp;$KN46,'[1]Missouri Valley Hybrid HIPS'!$A:$P,15,FALSE))</f>
        <v/>
      </c>
      <c r="NB46" s="14" t="str">
        <f>IF(ISERROR(VLOOKUP("Hybrid HIPS_"&amp;NB$4&amp;"_"&amp;$KN46,'[1]Missouri Valley Hybrid HIPS'!$A:$P,15,FALSE)),"",VLOOKUP("Hybrid HIPS_"&amp;NB$4&amp;"_"&amp;$KN46,'[1]Missouri Valley Hybrid HIPS'!$A:$P,15,FALSE))</f>
        <v/>
      </c>
      <c r="NC46" s="14" t="str">
        <f>IF(ISERROR(VLOOKUP("Hybrid HIPS_"&amp;NC$4&amp;"_"&amp;$KN46,'[1]Missouri Valley Hybrid HIPS'!$A:$P,15,FALSE)),"",VLOOKUP("Hybrid HIPS_"&amp;NC$4&amp;"_"&amp;$KN46,'[1]Missouri Valley Hybrid HIPS'!$A:$P,15,FALSE))</f>
        <v/>
      </c>
      <c r="ND46" s="14" t="str">
        <f>IF(ISERROR(VLOOKUP("Hybrid HIPS_"&amp;ND$4&amp;"_"&amp;$KN46,'[1]Missouri Valley Hybrid HIPS'!$A:$P,15,FALSE)),"",VLOOKUP("Hybrid HIPS_"&amp;ND$4&amp;"_"&amp;$KN46,'[1]Missouri Valley Hybrid HIPS'!$A:$P,15,FALSE))</f>
        <v/>
      </c>
      <c r="NE46" s="14" t="str">
        <f>IF(ISERROR(VLOOKUP("Hybrid HIPS_"&amp;NE$4&amp;"_"&amp;$KN46,'[1]Missouri Valley Hybrid HIPS'!$A:$P,15,FALSE)),"",VLOOKUP("Hybrid HIPS_"&amp;NE$4&amp;"_"&amp;$KN46,'[1]Missouri Valley Hybrid HIPS'!$A:$P,15,FALSE))</f>
        <v/>
      </c>
      <c r="NF46" s="14" t="str">
        <f>IF(ISERROR(VLOOKUP("Hybrid HIPS_"&amp;NF$4&amp;"_"&amp;$KN46,'[1]Missouri Valley Hybrid HIPS'!$A:$P,15,FALSE)),"",VLOOKUP("Hybrid HIPS_"&amp;NF$4&amp;"_"&amp;$KN46,'[1]Missouri Valley Hybrid HIPS'!$A:$P,15,FALSE))</f>
        <v/>
      </c>
      <c r="NG46" s="14" t="str">
        <f>IF(ISERROR(VLOOKUP("Hybrid HIPS_"&amp;NG$4&amp;"_"&amp;$KN46,'[1]Missouri Valley Hybrid HIPS'!$A:$P,15,FALSE)),"",VLOOKUP("Hybrid HIPS_"&amp;NG$4&amp;"_"&amp;$KN46,'[1]Missouri Valley Hybrid HIPS'!$A:$P,15,FALSE))</f>
        <v/>
      </c>
      <c r="NH46" s="14" t="str">
        <f>IF(ISERROR(VLOOKUP("Hybrid HIPS_"&amp;NH$4&amp;"_"&amp;$KN46,'[1]Missouri Valley Hybrid HIPS'!$A:$P,15,FALSE)),"",VLOOKUP("Hybrid HIPS_"&amp;NH$4&amp;"_"&amp;$KN46,'[1]Missouri Valley Hybrid HIPS'!$A:$P,15,FALSE))</f>
        <v/>
      </c>
      <c r="NI46" s="14" t="str">
        <f>IF(ISERROR(VLOOKUP("Hybrid HIPS_"&amp;NI$4&amp;"_"&amp;$KN46,'[1]Missouri Valley Hybrid HIPS'!$A:$P,15,FALSE)),"",VLOOKUP("Hybrid HIPS_"&amp;NI$4&amp;"_"&amp;$KN46,'[1]Missouri Valley Hybrid HIPS'!$A:$P,15,FALSE))</f>
        <v/>
      </c>
      <c r="NJ46" s="14" t="str">
        <f>IF(ISERROR(VLOOKUP("Hybrid HIPS_"&amp;NJ$4&amp;"_"&amp;$KN46,'[1]Missouri Valley Hybrid HIPS'!$A:$P,15,FALSE)),"",VLOOKUP("Hybrid HIPS_"&amp;NJ$4&amp;"_"&amp;$KN46,'[1]Missouri Valley Hybrid HIPS'!$A:$P,15,FALSE))</f>
        <v/>
      </c>
      <c r="NK46" s="14" t="str">
        <f>IF(ISERROR(VLOOKUP("Hybrid HIPS_"&amp;NK$4&amp;"_"&amp;$KN46,'[1]Missouri Valley Hybrid HIPS'!$A:$P,15,FALSE)),"",VLOOKUP("Hybrid HIPS_"&amp;NK$4&amp;"_"&amp;$KN46,'[1]Missouri Valley Hybrid HIPS'!$A:$P,15,FALSE))</f>
        <v/>
      </c>
      <c r="NL46" s="14" t="str">
        <f>IF(ISERROR(VLOOKUP("Hybrid HIPS_"&amp;NL$4&amp;"_"&amp;$KN46,'[1]Missouri Valley Hybrid HIPS'!$A:$P,15,FALSE)),"",VLOOKUP("Hybrid HIPS_"&amp;NL$4&amp;"_"&amp;$KN46,'[1]Missouri Valley Hybrid HIPS'!$A:$P,15,FALSE))</f>
        <v/>
      </c>
      <c r="NM46" s="14" t="str">
        <f>IF(ISERROR(VLOOKUP("Hybrid HIPS_"&amp;NM$4&amp;"_"&amp;$KN46,'[1]Missouri Valley Hybrid HIPS'!$A:$P,15,FALSE)),"",VLOOKUP("Hybrid HIPS_"&amp;NM$4&amp;"_"&amp;$KN46,'[1]Missouri Valley Hybrid HIPS'!$A:$P,15,FALSE))</f>
        <v/>
      </c>
      <c r="NN46" s="2">
        <v>1</v>
      </c>
      <c r="NO46" s="2"/>
      <c r="NP46"/>
      <c r="NS46">
        <v>44</v>
      </c>
      <c r="NT46" s="69"/>
      <c r="NU46" s="69"/>
      <c r="NV46" s="136">
        <f t="shared" ref="NV46" si="436">NV48+1</f>
        <v>33</v>
      </c>
      <c r="NW46" s="137"/>
      <c r="NX46" s="136">
        <f t="shared" ref="NX46" si="437">NX48+1</f>
        <v>33</v>
      </c>
      <c r="NY46" s="137"/>
      <c r="NZ46" s="136">
        <f t="shared" ref="NZ46" si="438">NZ48+1</f>
        <v>33</v>
      </c>
      <c r="OA46" s="137"/>
      <c r="OB46" s="136">
        <f t="shared" ref="OB46" si="439">OB48+1</f>
        <v>33</v>
      </c>
      <c r="OC46" s="137"/>
      <c r="OD46" s="136">
        <f t="shared" ref="OD46" si="440">OD48+1</f>
        <v>33</v>
      </c>
      <c r="OE46" s="137"/>
      <c r="OF46" s="136">
        <f t="shared" ref="OF46" si="441">OF48+1</f>
        <v>33</v>
      </c>
      <c r="OG46" s="137"/>
      <c r="OH46" s="136">
        <f t="shared" ref="OH46" si="442">OH48+1</f>
        <v>33</v>
      </c>
      <c r="OI46" s="137"/>
      <c r="OJ46" s="136">
        <f t="shared" ref="OJ46" si="443">OJ48+1</f>
        <v>33</v>
      </c>
      <c r="OK46" s="137"/>
      <c r="OL46" s="136">
        <f t="shared" ref="OL46" si="444">OL48+1</f>
        <v>33</v>
      </c>
      <c r="OM46" s="137"/>
      <c r="ON46" s="136">
        <f t="shared" ref="ON46" si="445">ON48+1</f>
        <v>33</v>
      </c>
      <c r="OO46" s="137"/>
    </row>
    <row r="47" spans="4:405" x14ac:dyDescent="0.45">
      <c r="D47" s="2"/>
      <c r="E47" s="2" t="s">
        <v>542</v>
      </c>
      <c r="F47" s="15">
        <v>1</v>
      </c>
      <c r="G47" s="15">
        <v>2</v>
      </c>
      <c r="H47" s="15">
        <v>3</v>
      </c>
      <c r="I47" s="15">
        <v>4</v>
      </c>
      <c r="J47" s="15">
        <v>5</v>
      </c>
      <c r="K47" s="15">
        <v>6</v>
      </c>
      <c r="L47" s="15">
        <v>7</v>
      </c>
      <c r="M47" s="15">
        <v>8</v>
      </c>
      <c r="N47" s="15">
        <v>9</v>
      </c>
      <c r="O47" s="15">
        <v>10</v>
      </c>
      <c r="P47" s="15">
        <v>11</v>
      </c>
      <c r="Q47" s="15">
        <v>12</v>
      </c>
      <c r="R47" s="15">
        <v>13</v>
      </c>
      <c r="S47" s="15">
        <v>14</v>
      </c>
      <c r="T47" s="15">
        <v>15</v>
      </c>
      <c r="U47" s="15">
        <v>16</v>
      </c>
      <c r="V47" s="15">
        <v>17</v>
      </c>
      <c r="W47" s="15">
        <v>18</v>
      </c>
      <c r="X47" s="15">
        <v>19</v>
      </c>
      <c r="Y47" s="15">
        <v>20</v>
      </c>
      <c r="Z47" s="15">
        <v>21</v>
      </c>
      <c r="AA47"/>
      <c r="AB47"/>
      <c r="AC47"/>
      <c r="AD47"/>
      <c r="AE47"/>
      <c r="AH47">
        <v>43</v>
      </c>
      <c r="AI47" s="69" t="s">
        <v>545</v>
      </c>
      <c r="AJ47" s="69"/>
      <c r="AK47" s="139">
        <v>201</v>
      </c>
      <c r="AL47" s="140"/>
      <c r="AM47" s="139">
        <v>202</v>
      </c>
      <c r="AN47" s="140"/>
      <c r="AO47" s="139">
        <v>203</v>
      </c>
      <c r="AP47" s="140"/>
      <c r="AQ47" s="139">
        <v>204</v>
      </c>
      <c r="AR47" s="140"/>
      <c r="AS47" s="139">
        <v>205</v>
      </c>
      <c r="AT47" s="140"/>
      <c r="AU47" s="139">
        <v>206</v>
      </c>
      <c r="AV47" s="140"/>
      <c r="AW47" s="139">
        <v>207</v>
      </c>
      <c r="AX47" s="140"/>
      <c r="AY47" s="139">
        <v>208</v>
      </c>
      <c r="AZ47" s="140"/>
      <c r="BA47" s="139">
        <v>209</v>
      </c>
      <c r="BB47" s="140"/>
      <c r="BC47" s="139">
        <v>210</v>
      </c>
      <c r="BD47" s="140"/>
      <c r="BE47" s="69" t="s">
        <v>545</v>
      </c>
      <c r="BF47" s="69"/>
      <c r="BG47"/>
      <c r="BH47"/>
      <c r="BI47"/>
      <c r="BJ47"/>
      <c r="BK47"/>
      <c r="BL47"/>
      <c r="BM47"/>
      <c r="BN47"/>
      <c r="BO47"/>
      <c r="BP47"/>
      <c r="BQ47"/>
      <c r="BR47"/>
      <c r="BS47"/>
      <c r="BT47" s="2"/>
      <c r="BU47" s="2" t="s">
        <v>542</v>
      </c>
      <c r="BV47" s="15">
        <v>1</v>
      </c>
      <c r="BW47" s="15">
        <v>2</v>
      </c>
      <c r="BX47" s="15">
        <v>3</v>
      </c>
      <c r="BY47" s="15">
        <v>4</v>
      </c>
      <c r="BZ47" s="15">
        <v>5</v>
      </c>
      <c r="CA47" s="15">
        <v>6</v>
      </c>
      <c r="CB47" s="15">
        <v>7</v>
      </c>
      <c r="CC47" s="15">
        <v>8</v>
      </c>
      <c r="CD47" s="15">
        <v>9</v>
      </c>
      <c r="CE47" s="15">
        <v>10</v>
      </c>
      <c r="CF47" s="15">
        <v>11</v>
      </c>
      <c r="CG47" s="15">
        <v>12</v>
      </c>
      <c r="CH47" s="15">
        <v>13</v>
      </c>
      <c r="CI47" s="15">
        <v>14</v>
      </c>
      <c r="CJ47" s="15">
        <v>15</v>
      </c>
      <c r="CK47" s="15">
        <v>16</v>
      </c>
      <c r="CL47" s="15">
        <v>17</v>
      </c>
      <c r="CM47" s="15">
        <v>18</v>
      </c>
      <c r="CN47" s="15">
        <v>19</v>
      </c>
      <c r="CO47" s="15">
        <v>20</v>
      </c>
      <c r="CP47" s="15">
        <v>21</v>
      </c>
      <c r="CQ47"/>
      <c r="CR47"/>
      <c r="CS47"/>
      <c r="CT47"/>
      <c r="CU47"/>
      <c r="CX47">
        <v>43</v>
      </c>
      <c r="CY47" s="69" t="s">
        <v>545</v>
      </c>
      <c r="CZ47" s="69"/>
      <c r="DA47" s="136" t="str">
        <f t="shared" si="30"/>
        <v>2_43</v>
      </c>
      <c r="DB47" s="137"/>
      <c r="DC47" s="136" t="str">
        <f t="shared" si="183"/>
        <v>3_43</v>
      </c>
      <c r="DD47" s="137"/>
      <c r="DE47" s="136" t="str">
        <f t="shared" si="184"/>
        <v>4_43</v>
      </c>
      <c r="DF47" s="137"/>
      <c r="DG47" s="136" t="str">
        <f t="shared" si="185"/>
        <v>5_43</v>
      </c>
      <c r="DH47" s="137"/>
      <c r="DI47" s="136" t="str">
        <f t="shared" si="186"/>
        <v>6_43</v>
      </c>
      <c r="DJ47" s="137"/>
      <c r="DK47" s="136" t="str">
        <f t="shared" si="187"/>
        <v>7_43</v>
      </c>
      <c r="DL47" s="137"/>
      <c r="DM47" s="136" t="str">
        <f t="shared" si="188"/>
        <v>8_43</v>
      </c>
      <c r="DN47" s="137"/>
      <c r="DO47" s="136" t="str">
        <f t="shared" si="189"/>
        <v>9_43</v>
      </c>
      <c r="DP47" s="137"/>
      <c r="DQ47" s="136" t="str">
        <f t="shared" si="190"/>
        <v>10_43</v>
      </c>
      <c r="DR47" s="137"/>
      <c r="DS47" s="136" t="str">
        <f t="shared" si="191"/>
        <v>11_43</v>
      </c>
      <c r="DT47" s="137"/>
      <c r="DY47" s="2"/>
      <c r="DZ47" s="2" t="s">
        <v>542</v>
      </c>
      <c r="EA47" s="15">
        <v>1</v>
      </c>
      <c r="EB47" s="15">
        <v>2</v>
      </c>
      <c r="EC47" s="15">
        <v>3</v>
      </c>
      <c r="ED47" s="15">
        <v>4</v>
      </c>
      <c r="EE47" s="15">
        <v>5</v>
      </c>
      <c r="EF47" s="15">
        <v>6</v>
      </c>
      <c r="EG47" s="15">
        <v>7</v>
      </c>
      <c r="EH47" s="15">
        <v>8</v>
      </c>
      <c r="EI47" s="15">
        <v>9</v>
      </c>
      <c r="EJ47" s="15">
        <v>10</v>
      </c>
      <c r="EK47" s="15">
        <v>11</v>
      </c>
      <c r="EL47" s="15">
        <v>12</v>
      </c>
      <c r="EM47" s="15">
        <v>13</v>
      </c>
      <c r="EN47" s="15">
        <v>14</v>
      </c>
      <c r="EO47" s="15">
        <v>15</v>
      </c>
      <c r="EP47" s="15">
        <v>16</v>
      </c>
      <c r="EQ47" s="15">
        <v>17</v>
      </c>
      <c r="ER47" s="15">
        <v>18</v>
      </c>
      <c r="ES47" s="15">
        <v>19</v>
      </c>
      <c r="ET47" s="15">
        <v>20</v>
      </c>
      <c r="EU47" s="15">
        <v>21</v>
      </c>
      <c r="EV47"/>
      <c r="EW47"/>
      <c r="EX47"/>
      <c r="EY47"/>
      <c r="EZ47" s="2"/>
      <c r="FA47" s="2" t="s">
        <v>542</v>
      </c>
      <c r="FB47" s="15">
        <v>1</v>
      </c>
      <c r="FC47" s="15">
        <v>2</v>
      </c>
      <c r="FD47" s="15">
        <v>3</v>
      </c>
      <c r="FE47" s="15">
        <v>4</v>
      </c>
      <c r="FF47" s="15">
        <v>5</v>
      </c>
      <c r="FG47" s="15">
        <v>6</v>
      </c>
      <c r="FH47" s="15">
        <v>7</v>
      </c>
      <c r="FI47" s="15">
        <v>8</v>
      </c>
      <c r="FJ47" s="15">
        <v>9</v>
      </c>
      <c r="FK47" s="15">
        <v>10</v>
      </c>
      <c r="FL47" s="15">
        <v>11</v>
      </c>
      <c r="FM47" s="15">
        <v>12</v>
      </c>
      <c r="FN47" s="15">
        <v>13</v>
      </c>
      <c r="FO47" s="15">
        <v>14</v>
      </c>
      <c r="FP47" s="15">
        <v>15</v>
      </c>
      <c r="FQ47" s="15">
        <v>16</v>
      </c>
      <c r="FR47" s="15">
        <v>17</v>
      </c>
      <c r="FS47" s="15">
        <v>18</v>
      </c>
      <c r="FT47" s="15">
        <v>19</v>
      </c>
      <c r="FU47" s="15">
        <v>20</v>
      </c>
      <c r="FV47" s="15">
        <v>21</v>
      </c>
      <c r="FW47"/>
      <c r="FX47"/>
      <c r="FY47"/>
      <c r="GB47">
        <v>43</v>
      </c>
      <c r="GC47" s="69" t="s">
        <v>545</v>
      </c>
      <c r="GD47" s="69"/>
      <c r="GE47" s="136">
        <v>22</v>
      </c>
      <c r="GF47" s="137"/>
      <c r="GG47" s="136">
        <f t="shared" si="11"/>
        <v>23</v>
      </c>
      <c r="GH47" s="137"/>
      <c r="GI47" s="136">
        <f t="shared" si="12"/>
        <v>24</v>
      </c>
      <c r="GJ47" s="137"/>
      <c r="GK47" s="136">
        <f t="shared" si="13"/>
        <v>25</v>
      </c>
      <c r="GL47" s="137"/>
      <c r="GM47" s="136">
        <f t="shared" si="14"/>
        <v>26</v>
      </c>
      <c r="GN47" s="137"/>
      <c r="GO47" s="136">
        <f t="shared" si="15"/>
        <v>27</v>
      </c>
      <c r="GP47" s="137"/>
      <c r="GQ47" s="136">
        <f t="shared" si="16"/>
        <v>28</v>
      </c>
      <c r="GR47" s="137"/>
      <c r="GS47" s="136">
        <f t="shared" si="17"/>
        <v>29</v>
      </c>
      <c r="GT47" s="137"/>
      <c r="GU47" s="136">
        <f t="shared" si="18"/>
        <v>30</v>
      </c>
      <c r="GV47" s="137"/>
      <c r="GW47" s="136">
        <f t="shared" si="19"/>
        <v>31</v>
      </c>
      <c r="GX47" s="137"/>
      <c r="HF47">
        <v>43</v>
      </c>
      <c r="HG47" s="69" t="s">
        <v>545</v>
      </c>
      <c r="HH47" s="69"/>
      <c r="HI47" s="136">
        <v>41</v>
      </c>
      <c r="HJ47" s="137"/>
      <c r="HK47" s="136">
        <v>41</v>
      </c>
      <c r="HL47" s="137"/>
      <c r="HM47" s="136">
        <v>41</v>
      </c>
      <c r="HN47" s="137"/>
      <c r="HO47" s="136">
        <v>41</v>
      </c>
      <c r="HP47" s="137"/>
      <c r="HQ47" s="136">
        <v>41</v>
      </c>
      <c r="HR47" s="137"/>
      <c r="HS47" s="136">
        <v>41</v>
      </c>
      <c r="HT47" s="137"/>
      <c r="HU47" s="136">
        <v>41</v>
      </c>
      <c r="HV47" s="137"/>
      <c r="HW47" s="136">
        <v>41</v>
      </c>
      <c r="HX47" s="137"/>
      <c r="HY47" s="136">
        <v>41</v>
      </c>
      <c r="HZ47" s="137"/>
      <c r="IA47" s="136">
        <v>41</v>
      </c>
      <c r="IB47" s="137"/>
      <c r="IC47" t="str">
        <f t="shared" si="31"/>
        <v>Same</v>
      </c>
      <c r="IJ47" s="2"/>
      <c r="IK47" s="2" t="s">
        <v>542</v>
      </c>
      <c r="IL47" s="15">
        <v>1</v>
      </c>
      <c r="IM47" s="15">
        <v>2</v>
      </c>
      <c r="IN47" s="15">
        <v>3</v>
      </c>
      <c r="IO47" s="15">
        <v>4</v>
      </c>
      <c r="IP47" s="15">
        <v>5</v>
      </c>
      <c r="IQ47" s="15">
        <v>6</v>
      </c>
      <c r="IR47" s="15">
        <v>7</v>
      </c>
      <c r="IS47" s="15">
        <v>8</v>
      </c>
      <c r="IT47" s="15">
        <v>9</v>
      </c>
      <c r="IU47" s="15">
        <v>10</v>
      </c>
      <c r="IV47" s="15">
        <v>11</v>
      </c>
      <c r="IW47" s="15">
        <v>12</v>
      </c>
      <c r="IX47" s="15">
        <v>13</v>
      </c>
      <c r="IY47" s="15">
        <v>14</v>
      </c>
      <c r="IZ47" s="15">
        <v>15</v>
      </c>
      <c r="JA47" s="15">
        <v>16</v>
      </c>
      <c r="JB47" s="15">
        <v>17</v>
      </c>
      <c r="JC47" s="15">
        <v>18</v>
      </c>
      <c r="JD47" s="15">
        <v>19</v>
      </c>
      <c r="JE47" s="15">
        <v>20</v>
      </c>
      <c r="JF47" s="15">
        <v>21</v>
      </c>
      <c r="JG47"/>
      <c r="JH47"/>
      <c r="JI47"/>
      <c r="JL47">
        <v>43</v>
      </c>
      <c r="JM47" s="69" t="s">
        <v>545</v>
      </c>
      <c r="JN47" s="69"/>
      <c r="JO47" s="136">
        <f>IF(ISERROR(VLOOKUP("Inbred HIPS_"&amp;JO$4&amp;"_"&amp;$JL47,'Turkus Index'!$A:$D,4,FALSE)),"",VLOOKUP("inbred HIPS_"&amp;JO$4&amp;"_"&amp;$JL47,'Turkus Index'!$A:$D,4,FALSE))</f>
        <v>201</v>
      </c>
      <c r="JP47" s="137"/>
      <c r="JQ47" s="136">
        <f>IF(ISERROR(VLOOKUP("Inbred HIPS_"&amp;JQ$4&amp;"_"&amp;$JL47,'Turkus Index'!$A:$D,4,FALSE)),"",VLOOKUP("inbred HIPS_"&amp;JQ$4&amp;"_"&amp;$JL47,'Turkus Index'!$A:$D,4,FALSE))</f>
        <v>202</v>
      </c>
      <c r="JR47" s="137"/>
      <c r="JS47" s="136">
        <f>IF(ISERROR(VLOOKUP("Inbred HIPS_"&amp;JS$4&amp;"_"&amp;$JL47,'Turkus Index'!$A:$D,4,FALSE)),"",VLOOKUP("inbred HIPS_"&amp;JS$4&amp;"_"&amp;$JL47,'Turkus Index'!$A:$D,4,FALSE))</f>
        <v>203</v>
      </c>
      <c r="JT47" s="137"/>
      <c r="JU47" s="136">
        <f>IF(ISERROR(VLOOKUP("Inbred HIPS_"&amp;JU$4&amp;"_"&amp;$JL47,'Turkus Index'!$A:$D,4,FALSE)),"",VLOOKUP("inbred HIPS_"&amp;JU$4&amp;"_"&amp;$JL47,'Turkus Index'!$A:$D,4,FALSE))</f>
        <v>204</v>
      </c>
      <c r="JV47" s="137"/>
      <c r="JW47" s="136">
        <f>IF(ISERROR(VLOOKUP("Inbred HIPS_"&amp;JW$4&amp;"_"&amp;$JL47,'Turkus Index'!$A:$D,4,FALSE)),"",VLOOKUP("inbred HIPS_"&amp;JW$4&amp;"_"&amp;$JL47,'Turkus Index'!$A:$D,4,FALSE))</f>
        <v>205</v>
      </c>
      <c r="JX47" s="137"/>
      <c r="JY47" s="136">
        <f>IF(ISERROR(VLOOKUP("Inbred HIPS_"&amp;JY$4&amp;"_"&amp;$JL47,'Turkus Index'!$A:$D,4,FALSE)),"",VLOOKUP("inbred HIPS_"&amp;JY$4&amp;"_"&amp;$JL47,'Turkus Index'!$A:$D,4,FALSE))</f>
        <v>206</v>
      </c>
      <c r="JZ47" s="137"/>
      <c r="KA47" s="136">
        <f>IF(ISERROR(VLOOKUP("Inbred HIPS_"&amp;KA$4&amp;"_"&amp;$JL47,'Turkus Index'!$A:$D,4,FALSE)),"",VLOOKUP("inbred HIPS_"&amp;KA$4&amp;"_"&amp;$JL47,'Turkus Index'!$A:$D,4,FALSE))</f>
        <v>207</v>
      </c>
      <c r="KB47" s="137"/>
      <c r="KC47" s="136">
        <f>IF(ISERROR(VLOOKUP("Inbred HIPS_"&amp;KC$4&amp;"_"&amp;$JL47,'Turkus Index'!$A:$D,4,FALSE)),"",VLOOKUP("inbred HIPS_"&amp;KC$4&amp;"_"&amp;$JL47,'Turkus Index'!$A:$D,4,FALSE))</f>
        <v>208</v>
      </c>
      <c r="KD47" s="137"/>
      <c r="KE47" s="136">
        <f>IF(ISERROR(VLOOKUP("Inbred HIPS_"&amp;KE$4&amp;"_"&amp;$JL47,'Turkus Index'!$A:$D,4,FALSE)),"",VLOOKUP("inbred HIPS_"&amp;KE$4&amp;"_"&amp;$JL47,'Turkus Index'!$A:$D,4,FALSE))</f>
        <v>209</v>
      </c>
      <c r="KF47" s="137"/>
      <c r="KG47" s="136">
        <f>IF(ISERROR(VLOOKUP("Inbred HIPS_"&amp;KG$4&amp;"_"&amp;$JL47,'Turkus Index'!$A:$D,4,FALSE)),"",VLOOKUP("inbred HIPS_"&amp;KG$4&amp;"_"&amp;$JL47,'Turkus Index'!$A:$D,4,FALSE))</f>
        <v>210</v>
      </c>
      <c r="KH47" s="137"/>
      <c r="KM47" s="2"/>
      <c r="KN47" s="2" t="s">
        <v>542</v>
      </c>
      <c r="KO47" s="15">
        <v>1</v>
      </c>
      <c r="KP47" s="15">
        <v>2</v>
      </c>
      <c r="KQ47" s="15">
        <v>3</v>
      </c>
      <c r="KR47" s="15">
        <v>4</v>
      </c>
      <c r="KS47" s="15">
        <v>5</v>
      </c>
      <c r="KT47" s="15">
        <v>6</v>
      </c>
      <c r="KU47" s="15">
        <v>7</v>
      </c>
      <c r="KV47" s="15">
        <v>8</v>
      </c>
      <c r="KW47" s="15">
        <v>9</v>
      </c>
      <c r="KX47" s="15">
        <v>10</v>
      </c>
      <c r="KY47" s="15">
        <v>11</v>
      </c>
      <c r="KZ47" s="15">
        <v>12</v>
      </c>
      <c r="LA47" s="15">
        <v>13</v>
      </c>
      <c r="LB47" s="15">
        <v>14</v>
      </c>
      <c r="LC47" s="15">
        <v>15</v>
      </c>
      <c r="LD47" s="15">
        <v>16</v>
      </c>
      <c r="LE47" s="15">
        <v>17</v>
      </c>
      <c r="LF47" s="15">
        <v>18</v>
      </c>
      <c r="LG47" s="15">
        <v>19</v>
      </c>
      <c r="LH47" s="15">
        <v>20</v>
      </c>
      <c r="LI47" s="15">
        <v>21</v>
      </c>
      <c r="LJ47"/>
      <c r="LK47"/>
      <c r="LL47"/>
      <c r="LO47">
        <v>43</v>
      </c>
      <c r="LP47" s="69"/>
      <c r="LQ47" s="69"/>
      <c r="LR47" s="136">
        <f>IF(ISERROR(VLOOKUP("Inbred HIPS_"&amp;LR$4&amp;"_"&amp;$LO47,'[1]Missouri Valley Inbred HIPS'!$A:$P,15,FALSE)),"",VLOOKUP("Inbred HIPS_"&amp;LR$4&amp;"_"&amp;$LO47,'[1]Missouri Valley Inbred HIPS'!$A:$P,15,FALSE))</f>
        <v>1729800</v>
      </c>
      <c r="LS47" s="137"/>
      <c r="LT47" s="136">
        <f>IF(ISERROR(VLOOKUP("Inbred HIPS_"&amp;LT$4&amp;"_"&amp;$LO47,'[1]Missouri Valley Inbred HIPS'!$A:$P,15,FALSE)),"",VLOOKUP("Inbred HIPS_"&amp;LT$4&amp;"_"&amp;$LO47,'[1]Missouri Valley Inbred HIPS'!$A:$P,15,FALSE))</f>
        <v>1729587</v>
      </c>
      <c r="LU47" s="137"/>
      <c r="LV47" s="136">
        <f>IF(ISERROR(VLOOKUP("Inbred HIPS_"&amp;LV$4&amp;"_"&amp;$LO47,'[1]Missouri Valley Inbred HIPS'!$A:$P,15,FALSE)),"",VLOOKUP("Inbred HIPS_"&amp;LV$4&amp;"_"&amp;$LO47,'[1]Missouri Valley Inbred HIPS'!$A:$P,15,FALSE))</f>
        <v>1729724</v>
      </c>
      <c r="LW47" s="137"/>
      <c r="LX47" s="136">
        <f>IF(ISERROR(VLOOKUP("Inbred HIPS_"&amp;LX$4&amp;"_"&amp;$LO47,'[1]Missouri Valley Inbred HIPS'!$A:$P,15,FALSE)),"",VLOOKUP("Inbred HIPS_"&amp;LX$4&amp;"_"&amp;$LO47,'[1]Missouri Valley Inbred HIPS'!$A:$P,15,FALSE))</f>
        <v>1729730</v>
      </c>
      <c r="LY47" s="137"/>
      <c r="LZ47" s="136">
        <f>IF(ISERROR(VLOOKUP("Inbred HIPS_"&amp;LZ$4&amp;"_"&amp;$LO47,'[1]Missouri Valley Inbred HIPS'!$A:$P,15,FALSE)),"",VLOOKUP("Inbred HIPS_"&amp;LZ$4&amp;"_"&amp;$LO47,'[1]Missouri Valley Inbred HIPS'!$A:$P,15,FALSE))</f>
        <v>1729723</v>
      </c>
      <c r="MA47" s="137"/>
      <c r="MB47" s="136">
        <f>IF(ISERROR(VLOOKUP("Inbred HIPS_"&amp;MB$4&amp;"_"&amp;$LO47,'[1]Missouri Valley Inbred HIPS'!$A:$P,15,FALSE)),"",VLOOKUP("Inbred HIPS_"&amp;MB$4&amp;"_"&amp;$LO47,'[1]Missouri Valley Inbred HIPS'!$A:$P,15,FALSE))</f>
        <v>1729761</v>
      </c>
      <c r="MC47" s="137"/>
      <c r="MD47" s="136">
        <f>IF(ISERROR(VLOOKUP("Inbred HIPS_"&amp;MD$4&amp;"_"&amp;$LO47,'[1]Missouri Valley Inbred HIPS'!$A:$P,15,FALSE)),"",VLOOKUP("Inbred HIPS_"&amp;MD$4&amp;"_"&amp;$LO47,'[1]Missouri Valley Inbred HIPS'!$A:$P,15,FALSE))</f>
        <v>1729803</v>
      </c>
      <c r="ME47" s="137"/>
      <c r="MF47" s="136">
        <f>IF(ISERROR(VLOOKUP("Inbred HIPS_"&amp;MF$4&amp;"_"&amp;$LO47,'[1]Missouri Valley Inbred HIPS'!$A:$P,15,FALSE)),"",VLOOKUP("Inbred HIPS_"&amp;MF$4&amp;"_"&amp;$LO47,'[1]Missouri Valley Inbred HIPS'!$A:$P,15,FALSE))</f>
        <v>1729566</v>
      </c>
      <c r="MG47" s="137"/>
      <c r="MH47" s="136">
        <f>IF(ISERROR(VLOOKUP("Inbred HIPS_"&amp;MH$4&amp;"_"&amp;$LO47,'[1]Missouri Valley Inbred HIPS'!$A:$P,15,FALSE)),"",VLOOKUP("Inbred HIPS_"&amp;MH$4&amp;"_"&amp;$LO47,'[1]Missouri Valley Inbred HIPS'!$A:$P,15,FALSE))</f>
        <v>1729801</v>
      </c>
      <c r="MI47" s="137"/>
      <c r="MJ47" s="136">
        <f>IF(ISERROR(VLOOKUP("Inbred HIPS_"&amp;MJ$4&amp;"_"&amp;$LO47,'[1]Missouri Valley Inbred HIPS'!$A:$P,15,FALSE)),"",VLOOKUP("Inbred HIPS_"&amp;MJ$4&amp;"_"&amp;$LO47,'[1]Missouri Valley Inbred HIPS'!$A:$P,15,FALSE))</f>
        <v>1729653</v>
      </c>
      <c r="MK47" s="137"/>
      <c r="MQ47" s="2"/>
      <c r="MR47" s="2" t="s">
        <v>542</v>
      </c>
      <c r="MS47" s="15">
        <v>1</v>
      </c>
      <c r="MT47" s="15">
        <v>2</v>
      </c>
      <c r="MU47" s="15">
        <v>3</v>
      </c>
      <c r="MV47" s="15">
        <v>4</v>
      </c>
      <c r="MW47" s="15">
        <v>5</v>
      </c>
      <c r="MX47" s="15">
        <v>6</v>
      </c>
      <c r="MY47" s="15">
        <v>7</v>
      </c>
      <c r="MZ47" s="15">
        <v>8</v>
      </c>
      <c r="NA47" s="15">
        <v>9</v>
      </c>
      <c r="NB47" s="15">
        <v>10</v>
      </c>
      <c r="NC47" s="15">
        <v>11</v>
      </c>
      <c r="ND47" s="15">
        <v>12</v>
      </c>
      <c r="NE47" s="15">
        <v>13</v>
      </c>
      <c r="NF47" s="15">
        <v>14</v>
      </c>
      <c r="NG47" s="15">
        <v>15</v>
      </c>
      <c r="NH47" s="15">
        <v>16</v>
      </c>
      <c r="NI47" s="15">
        <v>17</v>
      </c>
      <c r="NJ47" s="15">
        <v>18</v>
      </c>
      <c r="NK47" s="15">
        <v>19</v>
      </c>
      <c r="NL47" s="15">
        <v>20</v>
      </c>
      <c r="NM47" s="15">
        <v>21</v>
      </c>
      <c r="NN47"/>
      <c r="NO47"/>
      <c r="NP47"/>
      <c r="NS47">
        <v>43</v>
      </c>
      <c r="NT47" s="69"/>
      <c r="NU47" s="69"/>
      <c r="NV47" s="136">
        <f t="shared" ref="NV47" si="446">NV49+1</f>
        <v>33</v>
      </c>
      <c r="NW47" s="137"/>
      <c r="NX47" s="136">
        <f t="shared" ref="NX47" si="447">NX49+1</f>
        <v>33</v>
      </c>
      <c r="NY47" s="137"/>
      <c r="NZ47" s="136">
        <f t="shared" ref="NZ47" si="448">NZ49+1</f>
        <v>33</v>
      </c>
      <c r="OA47" s="137"/>
      <c r="OB47" s="136">
        <f t="shared" ref="OB47" si="449">OB49+1</f>
        <v>33</v>
      </c>
      <c r="OC47" s="137"/>
      <c r="OD47" s="136">
        <f t="shared" ref="OD47" si="450">OD49+1</f>
        <v>33</v>
      </c>
      <c r="OE47" s="137"/>
      <c r="OF47" s="136">
        <f t="shared" ref="OF47" si="451">OF49+1</f>
        <v>33</v>
      </c>
      <c r="OG47" s="137"/>
      <c r="OH47" s="136">
        <f t="shared" ref="OH47" si="452">OH49+1</f>
        <v>33</v>
      </c>
      <c r="OI47" s="137"/>
      <c r="OJ47" s="136">
        <f t="shared" ref="OJ47" si="453">OJ49+1</f>
        <v>33</v>
      </c>
      <c r="OK47" s="137"/>
      <c r="OL47" s="136">
        <f t="shared" ref="OL47" si="454">OL49+1</f>
        <v>33</v>
      </c>
      <c r="OM47" s="137"/>
      <c r="ON47" s="136">
        <f t="shared" ref="ON47" si="455">ON49+1</f>
        <v>33</v>
      </c>
      <c r="OO47" s="137"/>
    </row>
    <row r="48" spans="4:405" x14ac:dyDescent="0.45">
      <c r="AH48">
        <v>42</v>
      </c>
      <c r="AI48" s="69" t="s">
        <v>545</v>
      </c>
      <c r="AJ48" s="69"/>
      <c r="AK48" s="143" t="s">
        <v>545</v>
      </c>
      <c r="AL48" s="144"/>
      <c r="AM48" s="143" t="s">
        <v>545</v>
      </c>
      <c r="AN48" s="144"/>
      <c r="AO48" s="143" t="s">
        <v>545</v>
      </c>
      <c r="AP48" s="144"/>
      <c r="AQ48" s="143" t="s">
        <v>545</v>
      </c>
      <c r="AR48" s="144"/>
      <c r="AS48" s="143">
        <v>496</v>
      </c>
      <c r="AT48" s="144"/>
      <c r="AU48" s="143">
        <v>495</v>
      </c>
      <c r="AV48" s="144"/>
      <c r="AW48" s="143">
        <v>494</v>
      </c>
      <c r="AX48" s="144"/>
      <c r="AY48" s="143">
        <v>493</v>
      </c>
      <c r="AZ48" s="144"/>
      <c r="BA48" s="143">
        <v>492</v>
      </c>
      <c r="BB48" s="144"/>
      <c r="BC48" s="143">
        <v>491</v>
      </c>
      <c r="BD48" s="144"/>
      <c r="BE48" s="69" t="s">
        <v>545</v>
      </c>
      <c r="BF48" s="69"/>
      <c r="CX48">
        <v>42</v>
      </c>
      <c r="CY48" s="69" t="s">
        <v>545</v>
      </c>
      <c r="CZ48" s="69"/>
      <c r="DA48" s="136" t="str">
        <f t="shared" si="30"/>
        <v>2_42</v>
      </c>
      <c r="DB48" s="137"/>
      <c r="DC48" s="136" t="str">
        <f t="shared" si="183"/>
        <v>3_42</v>
      </c>
      <c r="DD48" s="137"/>
      <c r="DE48" s="136" t="str">
        <f t="shared" si="184"/>
        <v>4_42</v>
      </c>
      <c r="DF48" s="137"/>
      <c r="DG48" s="136" t="str">
        <f t="shared" si="185"/>
        <v>5_42</v>
      </c>
      <c r="DH48" s="137"/>
      <c r="DI48" s="136" t="str">
        <f t="shared" si="186"/>
        <v>6_42</v>
      </c>
      <c r="DJ48" s="137"/>
      <c r="DK48" s="136" t="str">
        <f t="shared" si="187"/>
        <v>7_42</v>
      </c>
      <c r="DL48" s="137"/>
      <c r="DM48" s="136" t="str">
        <f t="shared" si="188"/>
        <v>8_42</v>
      </c>
      <c r="DN48" s="137"/>
      <c r="DO48" s="136" t="str">
        <f t="shared" si="189"/>
        <v>9_42</v>
      </c>
      <c r="DP48" s="137"/>
      <c r="DQ48" s="136" t="str">
        <f t="shared" si="190"/>
        <v>10_42</v>
      </c>
      <c r="DR48" s="137"/>
      <c r="DS48" s="136" t="str">
        <f t="shared" si="191"/>
        <v>11_42</v>
      </c>
      <c r="DT48" s="137"/>
      <c r="GB48">
        <v>42</v>
      </c>
      <c r="GC48" s="69" t="s">
        <v>545</v>
      </c>
      <c r="GD48" s="69"/>
      <c r="GE48" s="136">
        <v>22</v>
      </c>
      <c r="GF48" s="137"/>
      <c r="GG48" s="136">
        <f t="shared" si="11"/>
        <v>23</v>
      </c>
      <c r="GH48" s="137"/>
      <c r="GI48" s="136">
        <f t="shared" si="12"/>
        <v>24</v>
      </c>
      <c r="GJ48" s="137"/>
      <c r="GK48" s="136">
        <f t="shared" si="13"/>
        <v>25</v>
      </c>
      <c r="GL48" s="137"/>
      <c r="GM48" s="136">
        <f t="shared" si="14"/>
        <v>26</v>
      </c>
      <c r="GN48" s="137"/>
      <c r="GO48" s="136">
        <f t="shared" si="15"/>
        <v>27</v>
      </c>
      <c r="GP48" s="137"/>
      <c r="GQ48" s="136">
        <f t="shared" si="16"/>
        <v>28</v>
      </c>
      <c r="GR48" s="137"/>
      <c r="GS48" s="136">
        <f t="shared" si="17"/>
        <v>29</v>
      </c>
      <c r="GT48" s="137"/>
      <c r="GU48" s="136">
        <f t="shared" si="18"/>
        <v>30</v>
      </c>
      <c r="GV48" s="137"/>
      <c r="GW48" s="136">
        <f t="shared" si="19"/>
        <v>31</v>
      </c>
      <c r="GX48" s="137"/>
      <c r="HF48">
        <v>42</v>
      </c>
      <c r="HG48" s="69" t="s">
        <v>545</v>
      </c>
      <c r="HH48" s="69"/>
      <c r="HI48" s="136">
        <v>40</v>
      </c>
      <c r="HJ48" s="137"/>
      <c r="HK48" s="136">
        <v>40</v>
      </c>
      <c r="HL48" s="137"/>
      <c r="HM48" s="136">
        <v>40</v>
      </c>
      <c r="HN48" s="137"/>
      <c r="HO48" s="136">
        <v>40</v>
      </c>
      <c r="HP48" s="137"/>
      <c r="HQ48" s="136">
        <v>40</v>
      </c>
      <c r="HR48" s="137"/>
      <c r="HS48" s="136">
        <v>40</v>
      </c>
      <c r="HT48" s="137"/>
      <c r="HU48" s="136">
        <v>40</v>
      </c>
      <c r="HV48" s="137"/>
      <c r="HW48" s="136">
        <v>40</v>
      </c>
      <c r="HX48" s="137"/>
      <c r="HY48" s="136">
        <v>40</v>
      </c>
      <c r="HZ48" s="137"/>
      <c r="IA48" s="136">
        <v>40</v>
      </c>
      <c r="IB48" s="137"/>
      <c r="IC48" t="str">
        <f t="shared" si="31"/>
        <v>Same</v>
      </c>
      <c r="JL48">
        <v>42</v>
      </c>
      <c r="JM48" s="69" t="s">
        <v>545</v>
      </c>
      <c r="JN48" s="69"/>
      <c r="JO48" s="136" t="str">
        <f>IF(ISERROR(VLOOKUP("Inbred HIPS_"&amp;JO$4&amp;"_"&amp;$JL48,'Turkus Index'!$A:$D,4,FALSE)),"",VLOOKUP("inbred HIPS_"&amp;JO$4&amp;"_"&amp;$JL48,'Turkus Index'!$A:$D,4,FALSE))</f>
        <v>Filler</v>
      </c>
      <c r="JP48" s="137"/>
      <c r="JQ48" s="136" t="str">
        <f>IF(ISERROR(VLOOKUP("Inbred HIPS_"&amp;JQ$4&amp;"_"&amp;$JL48,'Turkus Index'!$A:$D,4,FALSE)),"",VLOOKUP("inbred HIPS_"&amp;JQ$4&amp;"_"&amp;$JL48,'Turkus Index'!$A:$D,4,FALSE))</f>
        <v>Filler</v>
      </c>
      <c r="JR48" s="137"/>
      <c r="JS48" s="136" t="str">
        <f>IF(ISERROR(VLOOKUP("Inbred HIPS_"&amp;JS$4&amp;"_"&amp;$JL48,'Turkus Index'!$A:$D,4,FALSE)),"",VLOOKUP("inbred HIPS_"&amp;JS$4&amp;"_"&amp;$JL48,'Turkus Index'!$A:$D,4,FALSE))</f>
        <v>Filler</v>
      </c>
      <c r="JT48" s="137"/>
      <c r="JU48" s="136" t="str">
        <f>IF(ISERROR(VLOOKUP("Inbred HIPS_"&amp;JU$4&amp;"_"&amp;$JL48,'Turkus Index'!$A:$D,4,FALSE)),"",VLOOKUP("inbred HIPS_"&amp;JU$4&amp;"_"&amp;$JL48,'Turkus Index'!$A:$D,4,FALSE))</f>
        <v>Filler</v>
      </c>
      <c r="JV48" s="137"/>
      <c r="JW48" s="136">
        <f>IF(ISERROR(VLOOKUP("Inbred HIPS_"&amp;JW$4&amp;"_"&amp;$JL48,'Turkus Index'!$A:$D,4,FALSE)),"",VLOOKUP("inbred HIPS_"&amp;JW$4&amp;"_"&amp;$JL48,'Turkus Index'!$A:$D,4,FALSE))</f>
        <v>496</v>
      </c>
      <c r="JX48" s="137"/>
      <c r="JY48" s="136">
        <f>IF(ISERROR(VLOOKUP("Inbred HIPS_"&amp;JY$4&amp;"_"&amp;$JL48,'Turkus Index'!$A:$D,4,FALSE)),"",VLOOKUP("inbred HIPS_"&amp;JY$4&amp;"_"&amp;$JL48,'Turkus Index'!$A:$D,4,FALSE))</f>
        <v>495</v>
      </c>
      <c r="JZ48" s="137"/>
      <c r="KA48" s="136">
        <f>IF(ISERROR(VLOOKUP("Inbred HIPS_"&amp;KA$4&amp;"_"&amp;$JL48,'Turkus Index'!$A:$D,4,FALSE)),"",VLOOKUP("inbred HIPS_"&amp;KA$4&amp;"_"&amp;$JL48,'Turkus Index'!$A:$D,4,FALSE))</f>
        <v>494</v>
      </c>
      <c r="KB48" s="137"/>
      <c r="KC48" s="136">
        <f>IF(ISERROR(VLOOKUP("Inbred HIPS_"&amp;KC$4&amp;"_"&amp;$JL48,'Turkus Index'!$A:$D,4,FALSE)),"",VLOOKUP("inbred HIPS_"&amp;KC$4&amp;"_"&amp;$JL48,'Turkus Index'!$A:$D,4,FALSE))</f>
        <v>493</v>
      </c>
      <c r="KD48" s="137"/>
      <c r="KE48" s="136">
        <f>IF(ISERROR(VLOOKUP("Inbred HIPS_"&amp;KE$4&amp;"_"&amp;$JL48,'Turkus Index'!$A:$D,4,FALSE)),"",VLOOKUP("inbred HIPS_"&amp;KE$4&amp;"_"&amp;$JL48,'Turkus Index'!$A:$D,4,FALSE))</f>
        <v>492</v>
      </c>
      <c r="KF48" s="137"/>
      <c r="KG48" s="136">
        <f>IF(ISERROR(VLOOKUP("Inbred HIPS_"&amp;KG$4&amp;"_"&amp;$JL48,'Turkus Index'!$A:$D,4,FALSE)),"",VLOOKUP("inbred HIPS_"&amp;KG$4&amp;"_"&amp;$JL48,'Turkus Index'!$A:$D,4,FALSE))</f>
        <v>491</v>
      </c>
      <c r="KH48" s="137"/>
      <c r="LO48">
        <v>42</v>
      </c>
      <c r="LP48" s="69"/>
      <c r="LQ48" s="69"/>
      <c r="LR48" s="136" t="str">
        <f>IF(ISERROR(VLOOKUP("Inbred HIPS_"&amp;LR$4&amp;"_"&amp;$LO48,'[1]Missouri Valley Inbred HIPS'!$A:$P,15,FALSE)),"",VLOOKUP("Inbred HIPS_"&amp;LR$4&amp;"_"&amp;$LO48,'[1]Missouri Valley Inbred HIPS'!$A:$P,15,FALSE))</f>
        <v>Filler</v>
      </c>
      <c r="LS48" s="137"/>
      <c r="LT48" s="136" t="str">
        <f>IF(ISERROR(VLOOKUP("Inbred HIPS_"&amp;LT$4&amp;"_"&amp;$LO48,'[1]Missouri Valley Inbred HIPS'!$A:$P,15,FALSE)),"",VLOOKUP("Inbred HIPS_"&amp;LT$4&amp;"_"&amp;$LO48,'[1]Missouri Valley Inbred HIPS'!$A:$P,15,FALSE))</f>
        <v>Filler</v>
      </c>
      <c r="LU48" s="137"/>
      <c r="LV48" s="136" t="str">
        <f>IF(ISERROR(VLOOKUP("Inbred HIPS_"&amp;LV$4&amp;"_"&amp;$LO48,'[1]Missouri Valley Inbred HIPS'!$A:$P,15,FALSE)),"",VLOOKUP("Inbred HIPS_"&amp;LV$4&amp;"_"&amp;$LO48,'[1]Missouri Valley Inbred HIPS'!$A:$P,15,FALSE))</f>
        <v>Filler</v>
      </c>
      <c r="LW48" s="137"/>
      <c r="LX48" s="136" t="str">
        <f>IF(ISERROR(VLOOKUP("Inbred HIPS_"&amp;LX$4&amp;"_"&amp;$LO48,'[1]Missouri Valley Inbred HIPS'!$A:$P,15,FALSE)),"",VLOOKUP("Inbred HIPS_"&amp;LX$4&amp;"_"&amp;$LO48,'[1]Missouri Valley Inbred HIPS'!$A:$P,15,FALSE))</f>
        <v>Filler</v>
      </c>
      <c r="LY48" s="137"/>
      <c r="LZ48" s="136">
        <f>IF(ISERROR(VLOOKUP("Inbred HIPS_"&amp;LZ$4&amp;"_"&amp;$LO48,'[1]Missouri Valley Inbred HIPS'!$A:$P,15,FALSE)),"",VLOOKUP("Inbred HIPS_"&amp;LZ$4&amp;"_"&amp;$LO48,'[1]Missouri Valley Inbred HIPS'!$A:$P,15,FALSE))</f>
        <v>1729351</v>
      </c>
      <c r="MA48" s="137"/>
      <c r="MB48" s="136">
        <f>IF(ISERROR(VLOOKUP("Inbred HIPS_"&amp;MB$4&amp;"_"&amp;$LO48,'[1]Missouri Valley Inbred HIPS'!$A:$P,15,FALSE)),"",VLOOKUP("Inbred HIPS_"&amp;MB$4&amp;"_"&amp;$LO48,'[1]Missouri Valley Inbred HIPS'!$A:$P,15,FALSE))</f>
        <v>1729286</v>
      </c>
      <c r="MC48" s="137"/>
      <c r="MD48" s="136">
        <f>IF(ISERROR(VLOOKUP("Inbred HIPS_"&amp;MD$4&amp;"_"&amp;$LO48,'[1]Missouri Valley Inbred HIPS'!$A:$P,15,FALSE)),"",VLOOKUP("Inbred HIPS_"&amp;MD$4&amp;"_"&amp;$LO48,'[1]Missouri Valley Inbred HIPS'!$A:$P,15,FALSE))</f>
        <v>1729166</v>
      </c>
      <c r="ME48" s="137"/>
      <c r="MF48" s="136">
        <f>IF(ISERROR(VLOOKUP("Inbred HIPS_"&amp;MF$4&amp;"_"&amp;$LO48,'[1]Missouri Valley Inbred HIPS'!$A:$P,15,FALSE)),"",VLOOKUP("Inbred HIPS_"&amp;MF$4&amp;"_"&amp;$LO48,'[1]Missouri Valley Inbred HIPS'!$A:$P,15,FALSE))</f>
        <v>1729119</v>
      </c>
      <c r="MG48" s="137"/>
      <c r="MH48" s="136">
        <f>IF(ISERROR(VLOOKUP("Inbred HIPS_"&amp;MH$4&amp;"_"&amp;$LO48,'[1]Missouri Valley Inbred HIPS'!$A:$P,15,FALSE)),"",VLOOKUP("Inbred HIPS_"&amp;MH$4&amp;"_"&amp;$LO48,'[1]Missouri Valley Inbred HIPS'!$A:$P,15,FALSE))</f>
        <v>1723023</v>
      </c>
      <c r="MI48" s="137"/>
      <c r="MJ48" s="136">
        <f>IF(ISERROR(VLOOKUP("Inbred HIPS_"&amp;MJ$4&amp;"_"&amp;$LO48,'[1]Missouri Valley Inbred HIPS'!$A:$P,15,FALSE)),"",VLOOKUP("Inbred HIPS_"&amp;MJ$4&amp;"_"&amp;$LO48,'[1]Missouri Valley Inbred HIPS'!$A:$P,15,FALSE))</f>
        <v>1729349</v>
      </c>
      <c r="MK48" s="137"/>
      <c r="NS48">
        <v>42</v>
      </c>
      <c r="NT48" s="69"/>
      <c r="NU48" s="69"/>
      <c r="NV48" s="136">
        <f t="shared" ref="NV48" si="456">NV50+1</f>
        <v>32</v>
      </c>
      <c r="NW48" s="137"/>
      <c r="NX48" s="136">
        <f t="shared" ref="NX48" si="457">NX50+1</f>
        <v>32</v>
      </c>
      <c r="NY48" s="137"/>
      <c r="NZ48" s="136">
        <f t="shared" ref="NZ48" si="458">NZ50+1</f>
        <v>32</v>
      </c>
      <c r="OA48" s="137"/>
      <c r="OB48" s="136">
        <f t="shared" ref="OB48" si="459">OB50+1</f>
        <v>32</v>
      </c>
      <c r="OC48" s="137"/>
      <c r="OD48" s="136">
        <f t="shared" ref="OD48" si="460">OD50+1</f>
        <v>32</v>
      </c>
      <c r="OE48" s="137"/>
      <c r="OF48" s="136">
        <f t="shared" ref="OF48" si="461">OF50+1</f>
        <v>32</v>
      </c>
      <c r="OG48" s="137"/>
      <c r="OH48" s="136">
        <f t="shared" ref="OH48" si="462">OH50+1</f>
        <v>32</v>
      </c>
      <c r="OI48" s="137"/>
      <c r="OJ48" s="136">
        <f t="shared" ref="OJ48" si="463">OJ50+1</f>
        <v>32</v>
      </c>
      <c r="OK48" s="137"/>
      <c r="OL48" s="136">
        <f t="shared" ref="OL48" si="464">OL50+1</f>
        <v>32</v>
      </c>
      <c r="OM48" s="137"/>
      <c r="ON48" s="136">
        <f t="shared" ref="ON48" si="465">ON50+1</f>
        <v>32</v>
      </c>
      <c r="OO48" s="137"/>
    </row>
    <row r="49" spans="34:405" x14ac:dyDescent="0.45">
      <c r="AH49">
        <v>41</v>
      </c>
      <c r="AI49" s="69" t="s">
        <v>545</v>
      </c>
      <c r="AJ49" s="69"/>
      <c r="AK49" s="139">
        <v>481</v>
      </c>
      <c r="AL49" s="140"/>
      <c r="AM49" s="139">
        <v>482</v>
      </c>
      <c r="AN49" s="140"/>
      <c r="AO49" s="139">
        <v>483</v>
      </c>
      <c r="AP49" s="140"/>
      <c r="AQ49" s="139">
        <v>484</v>
      </c>
      <c r="AR49" s="140"/>
      <c r="AS49" s="139">
        <v>485</v>
      </c>
      <c r="AT49" s="140"/>
      <c r="AU49" s="139">
        <v>486</v>
      </c>
      <c r="AV49" s="140"/>
      <c r="AW49" s="139">
        <v>487</v>
      </c>
      <c r="AX49" s="140"/>
      <c r="AY49" s="139">
        <v>488</v>
      </c>
      <c r="AZ49" s="140"/>
      <c r="BA49" s="139">
        <v>489</v>
      </c>
      <c r="BB49" s="140"/>
      <c r="BC49" s="139">
        <v>490</v>
      </c>
      <c r="BD49" s="140"/>
      <c r="BE49" s="69" t="s">
        <v>545</v>
      </c>
      <c r="BF49" s="69"/>
      <c r="CX49">
        <v>41</v>
      </c>
      <c r="CY49" s="69" t="s">
        <v>545</v>
      </c>
      <c r="CZ49" s="69"/>
      <c r="DA49" s="136" t="str">
        <f t="shared" si="30"/>
        <v>2_41</v>
      </c>
      <c r="DB49" s="137"/>
      <c r="DC49" s="136" t="str">
        <f t="shared" si="183"/>
        <v>3_41</v>
      </c>
      <c r="DD49" s="137"/>
      <c r="DE49" s="136" t="str">
        <f t="shared" si="184"/>
        <v>4_41</v>
      </c>
      <c r="DF49" s="137"/>
      <c r="DG49" s="136" t="str">
        <f t="shared" si="185"/>
        <v>5_41</v>
      </c>
      <c r="DH49" s="137"/>
      <c r="DI49" s="136" t="str">
        <f t="shared" si="186"/>
        <v>6_41</v>
      </c>
      <c r="DJ49" s="137"/>
      <c r="DK49" s="136" t="str">
        <f t="shared" si="187"/>
        <v>7_41</v>
      </c>
      <c r="DL49" s="137"/>
      <c r="DM49" s="136" t="str">
        <f t="shared" si="188"/>
        <v>8_41</v>
      </c>
      <c r="DN49" s="137"/>
      <c r="DO49" s="136" t="str">
        <f t="shared" si="189"/>
        <v>9_41</v>
      </c>
      <c r="DP49" s="137"/>
      <c r="DQ49" s="136" t="str">
        <f t="shared" si="190"/>
        <v>10_41</v>
      </c>
      <c r="DR49" s="137"/>
      <c r="DS49" s="136" t="str">
        <f t="shared" si="191"/>
        <v>11_41</v>
      </c>
      <c r="DT49" s="137"/>
      <c r="GB49">
        <v>41</v>
      </c>
      <c r="GC49" s="69" t="s">
        <v>545</v>
      </c>
      <c r="GD49" s="69"/>
      <c r="GE49" s="136">
        <v>22</v>
      </c>
      <c r="GF49" s="137"/>
      <c r="GG49" s="136">
        <f t="shared" si="11"/>
        <v>23</v>
      </c>
      <c r="GH49" s="137"/>
      <c r="GI49" s="136">
        <f t="shared" si="12"/>
        <v>24</v>
      </c>
      <c r="GJ49" s="137"/>
      <c r="GK49" s="136">
        <f t="shared" si="13"/>
        <v>25</v>
      </c>
      <c r="GL49" s="137"/>
      <c r="GM49" s="136">
        <f t="shared" si="14"/>
        <v>26</v>
      </c>
      <c r="GN49" s="137"/>
      <c r="GO49" s="136">
        <f t="shared" si="15"/>
        <v>27</v>
      </c>
      <c r="GP49" s="137"/>
      <c r="GQ49" s="136">
        <f t="shared" si="16"/>
        <v>28</v>
      </c>
      <c r="GR49" s="137"/>
      <c r="GS49" s="136">
        <f t="shared" si="17"/>
        <v>29</v>
      </c>
      <c r="GT49" s="137"/>
      <c r="GU49" s="136">
        <f t="shared" si="18"/>
        <v>30</v>
      </c>
      <c r="GV49" s="137"/>
      <c r="GW49" s="136">
        <f t="shared" si="19"/>
        <v>31</v>
      </c>
      <c r="GX49" s="137"/>
      <c r="HF49">
        <v>41</v>
      </c>
      <c r="HG49" s="69" t="s">
        <v>545</v>
      </c>
      <c r="HH49" s="69"/>
      <c r="HI49" s="136">
        <v>39</v>
      </c>
      <c r="HJ49" s="137"/>
      <c r="HK49" s="136">
        <v>39</v>
      </c>
      <c r="HL49" s="137"/>
      <c r="HM49" s="136">
        <v>39</v>
      </c>
      <c r="HN49" s="137"/>
      <c r="HO49" s="136">
        <v>39</v>
      </c>
      <c r="HP49" s="137"/>
      <c r="HQ49" s="136">
        <v>39</v>
      </c>
      <c r="HR49" s="137"/>
      <c r="HS49" s="136">
        <v>39</v>
      </c>
      <c r="HT49" s="137"/>
      <c r="HU49" s="136">
        <v>39</v>
      </c>
      <c r="HV49" s="137"/>
      <c r="HW49" s="136">
        <v>39</v>
      </c>
      <c r="HX49" s="137"/>
      <c r="HY49" s="136">
        <v>39</v>
      </c>
      <c r="HZ49" s="137"/>
      <c r="IA49" s="136">
        <v>39</v>
      </c>
      <c r="IB49" s="137"/>
      <c r="IC49" t="str">
        <f t="shared" si="31"/>
        <v>Same</v>
      </c>
      <c r="JL49">
        <v>41</v>
      </c>
      <c r="JM49" s="69" t="s">
        <v>545</v>
      </c>
      <c r="JN49" s="69"/>
      <c r="JO49" s="136">
        <f>IF(ISERROR(VLOOKUP("Inbred HIPS_"&amp;JO$4&amp;"_"&amp;$JL49,'Turkus Index'!$A:$D,4,FALSE)),"",VLOOKUP("inbred HIPS_"&amp;JO$4&amp;"_"&amp;$JL49,'Turkus Index'!$A:$D,4,FALSE))</f>
        <v>481</v>
      </c>
      <c r="JP49" s="137"/>
      <c r="JQ49" s="136">
        <f>IF(ISERROR(VLOOKUP("Inbred HIPS_"&amp;JQ$4&amp;"_"&amp;$JL49,'Turkus Index'!$A:$D,4,FALSE)),"",VLOOKUP("inbred HIPS_"&amp;JQ$4&amp;"_"&amp;$JL49,'Turkus Index'!$A:$D,4,FALSE))</f>
        <v>482</v>
      </c>
      <c r="JR49" s="137"/>
      <c r="JS49" s="136">
        <f>IF(ISERROR(VLOOKUP("Inbred HIPS_"&amp;JS$4&amp;"_"&amp;$JL49,'Turkus Index'!$A:$D,4,FALSE)),"",VLOOKUP("inbred HIPS_"&amp;JS$4&amp;"_"&amp;$JL49,'Turkus Index'!$A:$D,4,FALSE))</f>
        <v>483</v>
      </c>
      <c r="JT49" s="137"/>
      <c r="JU49" s="136">
        <f>IF(ISERROR(VLOOKUP("Inbred HIPS_"&amp;JU$4&amp;"_"&amp;$JL49,'Turkus Index'!$A:$D,4,FALSE)),"",VLOOKUP("inbred HIPS_"&amp;JU$4&amp;"_"&amp;$JL49,'Turkus Index'!$A:$D,4,FALSE))</f>
        <v>484</v>
      </c>
      <c r="JV49" s="137"/>
      <c r="JW49" s="136">
        <f>IF(ISERROR(VLOOKUP("Inbred HIPS_"&amp;JW$4&amp;"_"&amp;$JL49,'Turkus Index'!$A:$D,4,FALSE)),"",VLOOKUP("inbred HIPS_"&amp;JW$4&amp;"_"&amp;$JL49,'Turkus Index'!$A:$D,4,FALSE))</f>
        <v>485</v>
      </c>
      <c r="JX49" s="137"/>
      <c r="JY49" s="136">
        <f>IF(ISERROR(VLOOKUP("Inbred HIPS_"&amp;JY$4&amp;"_"&amp;$JL49,'Turkus Index'!$A:$D,4,FALSE)),"",VLOOKUP("inbred HIPS_"&amp;JY$4&amp;"_"&amp;$JL49,'Turkus Index'!$A:$D,4,FALSE))</f>
        <v>486</v>
      </c>
      <c r="JZ49" s="137"/>
      <c r="KA49" s="136">
        <f>IF(ISERROR(VLOOKUP("Inbred HIPS_"&amp;KA$4&amp;"_"&amp;$JL49,'Turkus Index'!$A:$D,4,FALSE)),"",VLOOKUP("inbred HIPS_"&amp;KA$4&amp;"_"&amp;$JL49,'Turkus Index'!$A:$D,4,FALSE))</f>
        <v>487</v>
      </c>
      <c r="KB49" s="137"/>
      <c r="KC49" s="136">
        <f>IF(ISERROR(VLOOKUP("Inbred HIPS_"&amp;KC$4&amp;"_"&amp;$JL49,'Turkus Index'!$A:$D,4,FALSE)),"",VLOOKUP("inbred HIPS_"&amp;KC$4&amp;"_"&amp;$JL49,'Turkus Index'!$A:$D,4,FALSE))</f>
        <v>488</v>
      </c>
      <c r="KD49" s="137"/>
      <c r="KE49" s="136">
        <f>IF(ISERROR(VLOOKUP("Inbred HIPS_"&amp;KE$4&amp;"_"&amp;$JL49,'Turkus Index'!$A:$D,4,FALSE)),"",VLOOKUP("inbred HIPS_"&amp;KE$4&amp;"_"&amp;$JL49,'Turkus Index'!$A:$D,4,FALSE))</f>
        <v>489</v>
      </c>
      <c r="KF49" s="137"/>
      <c r="KG49" s="136">
        <f>IF(ISERROR(VLOOKUP("Inbred HIPS_"&amp;KG$4&amp;"_"&amp;$JL49,'Turkus Index'!$A:$D,4,FALSE)),"",VLOOKUP("inbred HIPS_"&amp;KG$4&amp;"_"&amp;$JL49,'Turkus Index'!$A:$D,4,FALSE))</f>
        <v>490</v>
      </c>
      <c r="KH49" s="137"/>
      <c r="LO49">
        <v>41</v>
      </c>
      <c r="LP49" s="69"/>
      <c r="LQ49" s="69"/>
      <c r="LR49" s="136">
        <f>IF(ISERROR(VLOOKUP("Inbred HIPS_"&amp;LR$4&amp;"_"&amp;$LO49,'[1]Missouri Valley Inbred HIPS'!$A:$P,15,FALSE)),"",VLOOKUP("Inbred HIPS_"&amp;LR$4&amp;"_"&amp;$LO49,'[1]Missouri Valley Inbred HIPS'!$A:$P,15,FALSE))</f>
        <v>1723086</v>
      </c>
      <c r="LS49" s="137"/>
      <c r="LT49" s="136">
        <f>IF(ISERROR(VLOOKUP("Inbred HIPS_"&amp;LT$4&amp;"_"&amp;$LO49,'[1]Missouri Valley Inbred HIPS'!$A:$P,15,FALSE)),"",VLOOKUP("Inbred HIPS_"&amp;LT$4&amp;"_"&amp;$LO49,'[1]Missouri Valley Inbred HIPS'!$A:$P,15,FALSE))</f>
        <v>1729245</v>
      </c>
      <c r="LU49" s="137"/>
      <c r="LV49" s="136">
        <f>IF(ISERROR(VLOOKUP("Inbred HIPS_"&amp;LV$4&amp;"_"&amp;$LO49,'[1]Missouri Valley Inbred HIPS'!$A:$P,15,FALSE)),"",VLOOKUP("Inbred HIPS_"&amp;LV$4&amp;"_"&amp;$LO49,'[1]Missouri Valley Inbred HIPS'!$A:$P,15,FALSE))</f>
        <v>1729285</v>
      </c>
      <c r="LW49" s="137"/>
      <c r="LX49" s="136">
        <f>IF(ISERROR(VLOOKUP("Inbred HIPS_"&amp;LX$4&amp;"_"&amp;$LO49,'[1]Missouri Valley Inbred HIPS'!$A:$P,15,FALSE)),"",VLOOKUP("Inbred HIPS_"&amp;LX$4&amp;"_"&amp;$LO49,'[1]Missouri Valley Inbred HIPS'!$A:$P,15,FALSE))</f>
        <v>1729307</v>
      </c>
      <c r="LY49" s="137"/>
      <c r="LZ49" s="136">
        <f>IF(ISERROR(VLOOKUP("Inbred HIPS_"&amp;LZ$4&amp;"_"&amp;$LO49,'[1]Missouri Valley Inbred HIPS'!$A:$P,15,FALSE)),"",VLOOKUP("Inbred HIPS_"&amp;LZ$4&amp;"_"&amp;$LO49,'[1]Missouri Valley Inbred HIPS'!$A:$P,15,FALSE))</f>
        <v>1729203</v>
      </c>
      <c r="MA49" s="137"/>
      <c r="MB49" s="136">
        <f>IF(ISERROR(VLOOKUP("Inbred HIPS_"&amp;MB$4&amp;"_"&amp;$LO49,'[1]Missouri Valley Inbred HIPS'!$A:$P,15,FALSE)),"",VLOOKUP("Inbred HIPS_"&amp;MB$4&amp;"_"&amp;$LO49,'[1]Missouri Valley Inbred HIPS'!$A:$P,15,FALSE))</f>
        <v>1729268</v>
      </c>
      <c r="MC49" s="137"/>
      <c r="MD49" s="136">
        <f>IF(ISERROR(VLOOKUP("Inbred HIPS_"&amp;MD$4&amp;"_"&amp;$LO49,'[1]Missouri Valley Inbred HIPS'!$A:$P,15,FALSE)),"",VLOOKUP("Inbred HIPS_"&amp;MD$4&amp;"_"&amp;$LO49,'[1]Missouri Valley Inbred HIPS'!$A:$P,15,FALSE))</f>
        <v>1729385</v>
      </c>
      <c r="ME49" s="137"/>
      <c r="MF49" s="136">
        <f>IF(ISERROR(VLOOKUP("Inbred HIPS_"&amp;MF$4&amp;"_"&amp;$LO49,'[1]Missouri Valley Inbred HIPS'!$A:$P,15,FALSE)),"",VLOOKUP("Inbred HIPS_"&amp;MF$4&amp;"_"&amp;$LO49,'[1]Missouri Valley Inbred HIPS'!$A:$P,15,FALSE))</f>
        <v>1729321</v>
      </c>
      <c r="MG49" s="137"/>
      <c r="MH49" s="136">
        <f>IF(ISERROR(VLOOKUP("Inbred HIPS_"&amp;MH$4&amp;"_"&amp;$LO49,'[1]Missouri Valley Inbred HIPS'!$A:$P,15,FALSE)),"",VLOOKUP("Inbred HIPS_"&amp;MH$4&amp;"_"&amp;$LO49,'[1]Missouri Valley Inbred HIPS'!$A:$P,15,FALSE))</f>
        <v>1729389</v>
      </c>
      <c r="MI49" s="137"/>
      <c r="MJ49" s="136">
        <f>IF(ISERROR(VLOOKUP("Inbred HIPS_"&amp;MJ$4&amp;"_"&amp;$LO49,'[1]Missouri Valley Inbred HIPS'!$A:$P,15,FALSE)),"",VLOOKUP("Inbred HIPS_"&amp;MJ$4&amp;"_"&amp;$LO49,'[1]Missouri Valley Inbred HIPS'!$A:$P,15,FALSE))</f>
        <v>1723089</v>
      </c>
      <c r="MK49" s="137"/>
      <c r="NS49">
        <v>41</v>
      </c>
      <c r="NT49" s="69"/>
      <c r="NU49" s="69"/>
      <c r="NV49" s="136">
        <f t="shared" ref="NV49" si="466">NV51+1</f>
        <v>32</v>
      </c>
      <c r="NW49" s="137"/>
      <c r="NX49" s="136">
        <f t="shared" ref="NX49" si="467">NX51+1</f>
        <v>32</v>
      </c>
      <c r="NY49" s="137"/>
      <c r="NZ49" s="136">
        <f t="shared" ref="NZ49" si="468">NZ51+1</f>
        <v>32</v>
      </c>
      <c r="OA49" s="137"/>
      <c r="OB49" s="136">
        <f t="shared" ref="OB49" si="469">OB51+1</f>
        <v>32</v>
      </c>
      <c r="OC49" s="137"/>
      <c r="OD49" s="136">
        <f t="shared" ref="OD49" si="470">OD51+1</f>
        <v>32</v>
      </c>
      <c r="OE49" s="137"/>
      <c r="OF49" s="136">
        <f t="shared" ref="OF49" si="471">OF51+1</f>
        <v>32</v>
      </c>
      <c r="OG49" s="137"/>
      <c r="OH49" s="136">
        <f t="shared" ref="OH49" si="472">OH51+1</f>
        <v>32</v>
      </c>
      <c r="OI49" s="137"/>
      <c r="OJ49" s="136">
        <f t="shared" ref="OJ49" si="473">OJ51+1</f>
        <v>32</v>
      </c>
      <c r="OK49" s="137"/>
      <c r="OL49" s="136">
        <f t="shared" ref="OL49" si="474">OL51+1</f>
        <v>32</v>
      </c>
      <c r="OM49" s="137"/>
      <c r="ON49" s="136">
        <f t="shared" ref="ON49" si="475">ON51+1</f>
        <v>32</v>
      </c>
      <c r="OO49" s="137"/>
    </row>
    <row r="50" spans="34:405" x14ac:dyDescent="0.45">
      <c r="AH50">
        <v>40</v>
      </c>
      <c r="AI50" s="69" t="s">
        <v>545</v>
      </c>
      <c r="AJ50" s="69"/>
      <c r="AK50" s="139">
        <v>480</v>
      </c>
      <c r="AL50" s="140"/>
      <c r="AM50" s="139">
        <v>479</v>
      </c>
      <c r="AN50" s="140"/>
      <c r="AO50" s="139">
        <v>478</v>
      </c>
      <c r="AP50" s="140"/>
      <c r="AQ50" s="139">
        <v>477</v>
      </c>
      <c r="AR50" s="140"/>
      <c r="AS50" s="139">
        <v>476</v>
      </c>
      <c r="AT50" s="140"/>
      <c r="AU50" s="139">
        <v>475</v>
      </c>
      <c r="AV50" s="140"/>
      <c r="AW50" s="139">
        <v>474</v>
      </c>
      <c r="AX50" s="140"/>
      <c r="AY50" s="139">
        <v>473</v>
      </c>
      <c r="AZ50" s="140"/>
      <c r="BA50" s="139">
        <v>472</v>
      </c>
      <c r="BB50" s="140"/>
      <c r="BC50" s="139">
        <v>471</v>
      </c>
      <c r="BD50" s="140"/>
      <c r="BE50" s="69" t="s">
        <v>545</v>
      </c>
      <c r="BF50" s="69"/>
      <c r="CX50">
        <v>40</v>
      </c>
      <c r="CY50" s="69" t="s">
        <v>545</v>
      </c>
      <c r="CZ50" s="69"/>
      <c r="DA50" s="136" t="str">
        <f t="shared" si="30"/>
        <v>2_40</v>
      </c>
      <c r="DB50" s="137"/>
      <c r="DC50" s="136" t="str">
        <f t="shared" si="183"/>
        <v>3_40</v>
      </c>
      <c r="DD50" s="137"/>
      <c r="DE50" s="136" t="str">
        <f t="shared" si="184"/>
        <v>4_40</v>
      </c>
      <c r="DF50" s="137"/>
      <c r="DG50" s="136" t="str">
        <f t="shared" si="185"/>
        <v>5_40</v>
      </c>
      <c r="DH50" s="137"/>
      <c r="DI50" s="136" t="str">
        <f t="shared" si="186"/>
        <v>6_40</v>
      </c>
      <c r="DJ50" s="137"/>
      <c r="DK50" s="136" t="str">
        <f t="shared" si="187"/>
        <v>7_40</v>
      </c>
      <c r="DL50" s="137"/>
      <c r="DM50" s="136" t="str">
        <f t="shared" si="188"/>
        <v>8_40</v>
      </c>
      <c r="DN50" s="137"/>
      <c r="DO50" s="136" t="str">
        <f t="shared" si="189"/>
        <v>9_40</v>
      </c>
      <c r="DP50" s="137"/>
      <c r="DQ50" s="136" t="str">
        <f t="shared" si="190"/>
        <v>10_40</v>
      </c>
      <c r="DR50" s="137"/>
      <c r="DS50" s="136" t="str">
        <f t="shared" si="191"/>
        <v>11_40</v>
      </c>
      <c r="DT50" s="137"/>
      <c r="GB50">
        <v>40</v>
      </c>
      <c r="GC50" s="69" t="s">
        <v>545</v>
      </c>
      <c r="GD50" s="69"/>
      <c r="GE50" s="136">
        <v>22</v>
      </c>
      <c r="GF50" s="137"/>
      <c r="GG50" s="136">
        <f t="shared" si="11"/>
        <v>23</v>
      </c>
      <c r="GH50" s="137"/>
      <c r="GI50" s="136">
        <f t="shared" si="12"/>
        <v>24</v>
      </c>
      <c r="GJ50" s="137"/>
      <c r="GK50" s="136">
        <f t="shared" si="13"/>
        <v>25</v>
      </c>
      <c r="GL50" s="137"/>
      <c r="GM50" s="136">
        <f t="shared" si="14"/>
        <v>26</v>
      </c>
      <c r="GN50" s="137"/>
      <c r="GO50" s="136">
        <f t="shared" si="15"/>
        <v>27</v>
      </c>
      <c r="GP50" s="137"/>
      <c r="GQ50" s="136">
        <f t="shared" si="16"/>
        <v>28</v>
      </c>
      <c r="GR50" s="137"/>
      <c r="GS50" s="136">
        <f t="shared" si="17"/>
        <v>29</v>
      </c>
      <c r="GT50" s="137"/>
      <c r="GU50" s="136">
        <f t="shared" si="18"/>
        <v>30</v>
      </c>
      <c r="GV50" s="137"/>
      <c r="GW50" s="136">
        <f t="shared" si="19"/>
        <v>31</v>
      </c>
      <c r="GX50" s="137"/>
      <c r="HF50">
        <v>40</v>
      </c>
      <c r="HG50" s="69" t="s">
        <v>545</v>
      </c>
      <c r="HH50" s="69"/>
      <c r="HI50" s="136">
        <v>38</v>
      </c>
      <c r="HJ50" s="137"/>
      <c r="HK50" s="136">
        <v>38</v>
      </c>
      <c r="HL50" s="137"/>
      <c r="HM50" s="136">
        <v>38</v>
      </c>
      <c r="HN50" s="137"/>
      <c r="HO50" s="136">
        <v>38</v>
      </c>
      <c r="HP50" s="137"/>
      <c r="HQ50" s="136">
        <v>38</v>
      </c>
      <c r="HR50" s="137"/>
      <c r="HS50" s="136">
        <v>38</v>
      </c>
      <c r="HT50" s="137"/>
      <c r="HU50" s="136">
        <v>38</v>
      </c>
      <c r="HV50" s="137"/>
      <c r="HW50" s="136">
        <v>38</v>
      </c>
      <c r="HX50" s="137"/>
      <c r="HY50" s="136">
        <v>38</v>
      </c>
      <c r="HZ50" s="137"/>
      <c r="IA50" s="136">
        <v>38</v>
      </c>
      <c r="IB50" s="137"/>
      <c r="IC50" t="str">
        <f t="shared" si="31"/>
        <v>Same</v>
      </c>
      <c r="JL50">
        <v>40</v>
      </c>
      <c r="JM50" s="69" t="s">
        <v>545</v>
      </c>
      <c r="JN50" s="69"/>
      <c r="JO50" s="136">
        <f>IF(ISERROR(VLOOKUP("Inbred HIPS_"&amp;JO$4&amp;"_"&amp;$JL50,'Turkus Index'!$A:$D,4,FALSE)),"",VLOOKUP("inbred HIPS_"&amp;JO$4&amp;"_"&amp;$JL50,'Turkus Index'!$A:$D,4,FALSE))</f>
        <v>480</v>
      </c>
      <c r="JP50" s="137"/>
      <c r="JQ50" s="136">
        <f>IF(ISERROR(VLOOKUP("Inbred HIPS_"&amp;JQ$4&amp;"_"&amp;$JL50,'Turkus Index'!$A:$D,4,FALSE)),"",VLOOKUP("inbred HIPS_"&amp;JQ$4&amp;"_"&amp;$JL50,'Turkus Index'!$A:$D,4,FALSE))</f>
        <v>479</v>
      </c>
      <c r="JR50" s="137"/>
      <c r="JS50" s="136">
        <f>IF(ISERROR(VLOOKUP("Inbred HIPS_"&amp;JS$4&amp;"_"&amp;$JL50,'Turkus Index'!$A:$D,4,FALSE)),"",VLOOKUP("inbred HIPS_"&amp;JS$4&amp;"_"&amp;$JL50,'Turkus Index'!$A:$D,4,FALSE))</f>
        <v>478</v>
      </c>
      <c r="JT50" s="137"/>
      <c r="JU50" s="136">
        <f>IF(ISERROR(VLOOKUP("Inbred HIPS_"&amp;JU$4&amp;"_"&amp;$JL50,'Turkus Index'!$A:$D,4,FALSE)),"",VLOOKUP("inbred HIPS_"&amp;JU$4&amp;"_"&amp;$JL50,'Turkus Index'!$A:$D,4,FALSE))</f>
        <v>477</v>
      </c>
      <c r="JV50" s="137"/>
      <c r="JW50" s="136">
        <f>IF(ISERROR(VLOOKUP("Inbred HIPS_"&amp;JW$4&amp;"_"&amp;$JL50,'Turkus Index'!$A:$D,4,FALSE)),"",VLOOKUP("inbred HIPS_"&amp;JW$4&amp;"_"&amp;$JL50,'Turkus Index'!$A:$D,4,FALSE))</f>
        <v>476</v>
      </c>
      <c r="JX50" s="137"/>
      <c r="JY50" s="136">
        <f>IF(ISERROR(VLOOKUP("Inbred HIPS_"&amp;JY$4&amp;"_"&amp;$JL50,'Turkus Index'!$A:$D,4,FALSE)),"",VLOOKUP("inbred HIPS_"&amp;JY$4&amp;"_"&amp;$JL50,'Turkus Index'!$A:$D,4,FALSE))</f>
        <v>475</v>
      </c>
      <c r="JZ50" s="137"/>
      <c r="KA50" s="136">
        <f>IF(ISERROR(VLOOKUP("Inbred HIPS_"&amp;KA$4&amp;"_"&amp;$JL50,'Turkus Index'!$A:$D,4,FALSE)),"",VLOOKUP("inbred HIPS_"&amp;KA$4&amp;"_"&amp;$JL50,'Turkus Index'!$A:$D,4,FALSE))</f>
        <v>474</v>
      </c>
      <c r="KB50" s="137"/>
      <c r="KC50" s="136">
        <f>IF(ISERROR(VLOOKUP("Inbred HIPS_"&amp;KC$4&amp;"_"&amp;$JL50,'Turkus Index'!$A:$D,4,FALSE)),"",VLOOKUP("inbred HIPS_"&amp;KC$4&amp;"_"&amp;$JL50,'Turkus Index'!$A:$D,4,FALSE))</f>
        <v>473</v>
      </c>
      <c r="KD50" s="137"/>
      <c r="KE50" s="136">
        <f>IF(ISERROR(VLOOKUP("Inbred HIPS_"&amp;KE$4&amp;"_"&amp;$JL50,'Turkus Index'!$A:$D,4,FALSE)),"",VLOOKUP("inbred HIPS_"&amp;KE$4&amp;"_"&amp;$JL50,'Turkus Index'!$A:$D,4,FALSE))</f>
        <v>472</v>
      </c>
      <c r="KF50" s="137"/>
      <c r="KG50" s="136">
        <f>IF(ISERROR(VLOOKUP("Inbred HIPS_"&amp;KG$4&amp;"_"&amp;$JL50,'Turkus Index'!$A:$D,4,FALSE)),"",VLOOKUP("inbred HIPS_"&amp;KG$4&amp;"_"&amp;$JL50,'Turkus Index'!$A:$D,4,FALSE))</f>
        <v>471</v>
      </c>
      <c r="KH50" s="137"/>
      <c r="LO50">
        <v>40</v>
      </c>
      <c r="LP50" s="69"/>
      <c r="LQ50" s="69"/>
      <c r="LR50" s="136">
        <f>IF(ISERROR(VLOOKUP("Inbred HIPS_"&amp;LR$4&amp;"_"&amp;$LO50,'[1]Missouri Valley Inbred HIPS'!$A:$P,15,FALSE)),"",VLOOKUP("Inbred HIPS_"&amp;LR$4&amp;"_"&amp;$LO50,'[1]Missouri Valley Inbred HIPS'!$A:$P,15,FALSE))</f>
        <v>1729179</v>
      </c>
      <c r="LS50" s="137"/>
      <c r="LT50" s="136">
        <f>IF(ISERROR(VLOOKUP("Inbred HIPS_"&amp;LT$4&amp;"_"&amp;$LO50,'[1]Missouri Valley Inbred HIPS'!$A:$P,15,FALSE)),"",VLOOKUP("Inbred HIPS_"&amp;LT$4&amp;"_"&amp;$LO50,'[1]Missouri Valley Inbred HIPS'!$A:$P,15,FALSE))</f>
        <v>1723062</v>
      </c>
      <c r="LU50" s="137"/>
      <c r="LV50" s="136">
        <f>IF(ISERROR(VLOOKUP("Inbred HIPS_"&amp;LV$4&amp;"_"&amp;$LO50,'[1]Missouri Valley Inbred HIPS'!$A:$P,15,FALSE)),"",VLOOKUP("Inbred HIPS_"&amp;LV$4&amp;"_"&amp;$LO50,'[1]Missouri Valley Inbred HIPS'!$A:$P,15,FALSE))</f>
        <v>1729250</v>
      </c>
      <c r="LW50" s="137"/>
      <c r="LX50" s="136">
        <f>IF(ISERROR(VLOOKUP("Inbred HIPS_"&amp;LX$4&amp;"_"&amp;$LO50,'[1]Missouri Valley Inbred HIPS'!$A:$P,15,FALSE)),"",VLOOKUP("Inbred HIPS_"&amp;LX$4&amp;"_"&amp;$LO50,'[1]Missouri Valley Inbred HIPS'!$A:$P,15,FALSE))</f>
        <v>1729329</v>
      </c>
      <c r="LY50" s="137"/>
      <c r="LZ50" s="136">
        <f>IF(ISERROR(VLOOKUP("Inbred HIPS_"&amp;LZ$4&amp;"_"&amp;$LO50,'[1]Missouri Valley Inbred HIPS'!$A:$P,15,FALSE)),"",VLOOKUP("Inbred HIPS_"&amp;LZ$4&amp;"_"&amp;$LO50,'[1]Missouri Valley Inbred HIPS'!$A:$P,15,FALSE))</f>
        <v>1729249</v>
      </c>
      <c r="MA50" s="137"/>
      <c r="MB50" s="136">
        <f>IF(ISERROR(VLOOKUP("Inbred HIPS_"&amp;MB$4&amp;"_"&amp;$LO50,'[1]Missouri Valley Inbred HIPS'!$A:$P,15,FALSE)),"",VLOOKUP("Inbred HIPS_"&amp;MB$4&amp;"_"&amp;$LO50,'[1]Missouri Valley Inbred HIPS'!$A:$P,15,FALSE))</f>
        <v>1729105</v>
      </c>
      <c r="MC50" s="137"/>
      <c r="MD50" s="136">
        <f>IF(ISERROR(VLOOKUP("Inbred HIPS_"&amp;MD$4&amp;"_"&amp;$LO50,'[1]Missouri Valley Inbred HIPS'!$A:$P,15,FALSE)),"",VLOOKUP("Inbred HIPS_"&amp;MD$4&amp;"_"&amp;$LO50,'[1]Missouri Valley Inbred HIPS'!$A:$P,15,FALSE))</f>
        <v>1729387</v>
      </c>
      <c r="ME50" s="137"/>
      <c r="MF50" s="136">
        <f>IF(ISERROR(VLOOKUP("Inbred HIPS_"&amp;MF$4&amp;"_"&amp;$LO50,'[1]Missouri Valley Inbred HIPS'!$A:$P,15,FALSE)),"",VLOOKUP("Inbred HIPS_"&amp;MF$4&amp;"_"&amp;$LO50,'[1]Missouri Valley Inbred HIPS'!$A:$P,15,FALSE))</f>
        <v>1723082</v>
      </c>
      <c r="MG50" s="137"/>
      <c r="MH50" s="136">
        <f>IF(ISERROR(VLOOKUP("Inbred HIPS_"&amp;MH$4&amp;"_"&amp;$LO50,'[1]Missouri Valley Inbred HIPS'!$A:$P,15,FALSE)),"",VLOOKUP("Inbred HIPS_"&amp;MH$4&amp;"_"&amp;$LO50,'[1]Missouri Valley Inbred HIPS'!$A:$P,15,FALSE))</f>
        <v>1729157</v>
      </c>
      <c r="MI50" s="137"/>
      <c r="MJ50" s="136">
        <f>IF(ISERROR(VLOOKUP("Inbred HIPS_"&amp;MJ$4&amp;"_"&amp;$LO50,'[1]Missouri Valley Inbred HIPS'!$A:$P,15,FALSE)),"",VLOOKUP("Inbred HIPS_"&amp;MJ$4&amp;"_"&amp;$LO50,'[1]Missouri Valley Inbred HIPS'!$A:$P,15,FALSE))</f>
        <v>1729293</v>
      </c>
      <c r="MK50" s="137"/>
      <c r="NS50">
        <v>40</v>
      </c>
      <c r="NT50" s="69"/>
      <c r="NU50" s="69"/>
      <c r="NV50" s="136">
        <f t="shared" ref="NV50" si="476">NV52+1</f>
        <v>31</v>
      </c>
      <c r="NW50" s="137"/>
      <c r="NX50" s="136">
        <f t="shared" ref="NX50" si="477">NX52+1</f>
        <v>31</v>
      </c>
      <c r="NY50" s="137"/>
      <c r="NZ50" s="136">
        <f t="shared" ref="NZ50" si="478">NZ52+1</f>
        <v>31</v>
      </c>
      <c r="OA50" s="137"/>
      <c r="OB50" s="136">
        <f t="shared" ref="OB50" si="479">OB52+1</f>
        <v>31</v>
      </c>
      <c r="OC50" s="137"/>
      <c r="OD50" s="136">
        <f t="shared" ref="OD50" si="480">OD52+1</f>
        <v>31</v>
      </c>
      <c r="OE50" s="137"/>
      <c r="OF50" s="136">
        <f t="shared" ref="OF50" si="481">OF52+1</f>
        <v>31</v>
      </c>
      <c r="OG50" s="137"/>
      <c r="OH50" s="136">
        <f t="shared" ref="OH50" si="482">OH52+1</f>
        <v>31</v>
      </c>
      <c r="OI50" s="137"/>
      <c r="OJ50" s="136">
        <f t="shared" ref="OJ50" si="483">OJ52+1</f>
        <v>31</v>
      </c>
      <c r="OK50" s="137"/>
      <c r="OL50" s="136">
        <f t="shared" ref="OL50" si="484">OL52+1</f>
        <v>31</v>
      </c>
      <c r="OM50" s="137"/>
      <c r="ON50" s="136">
        <f t="shared" ref="ON50" si="485">ON52+1</f>
        <v>31</v>
      </c>
      <c r="OO50" s="137"/>
    </row>
    <row r="51" spans="34:405" x14ac:dyDescent="0.45">
      <c r="AH51">
        <v>39</v>
      </c>
      <c r="AI51" s="69" t="s">
        <v>545</v>
      </c>
      <c r="AJ51" s="69"/>
      <c r="AK51" s="139">
        <v>461</v>
      </c>
      <c r="AL51" s="140"/>
      <c r="AM51" s="139">
        <v>462</v>
      </c>
      <c r="AN51" s="140"/>
      <c r="AO51" s="139">
        <v>463</v>
      </c>
      <c r="AP51" s="140"/>
      <c r="AQ51" s="139">
        <v>464</v>
      </c>
      <c r="AR51" s="140"/>
      <c r="AS51" s="139">
        <v>465</v>
      </c>
      <c r="AT51" s="140"/>
      <c r="AU51" s="139">
        <v>466</v>
      </c>
      <c r="AV51" s="140"/>
      <c r="AW51" s="139">
        <v>467</v>
      </c>
      <c r="AX51" s="140"/>
      <c r="AY51" s="139">
        <v>468</v>
      </c>
      <c r="AZ51" s="140"/>
      <c r="BA51" s="139">
        <v>469</v>
      </c>
      <c r="BB51" s="140"/>
      <c r="BC51" s="139">
        <v>470</v>
      </c>
      <c r="BD51" s="140"/>
      <c r="BE51" s="69" t="s">
        <v>545</v>
      </c>
      <c r="BF51" s="69"/>
      <c r="CX51">
        <v>39</v>
      </c>
      <c r="CY51" s="69" t="s">
        <v>545</v>
      </c>
      <c r="CZ51" s="69"/>
      <c r="DA51" s="136" t="str">
        <f t="shared" si="30"/>
        <v>2_39</v>
      </c>
      <c r="DB51" s="137"/>
      <c r="DC51" s="136" t="str">
        <f t="shared" si="183"/>
        <v>3_39</v>
      </c>
      <c r="DD51" s="137"/>
      <c r="DE51" s="136" t="str">
        <f t="shared" si="184"/>
        <v>4_39</v>
      </c>
      <c r="DF51" s="137"/>
      <c r="DG51" s="136" t="str">
        <f t="shared" si="185"/>
        <v>5_39</v>
      </c>
      <c r="DH51" s="137"/>
      <c r="DI51" s="136" t="str">
        <f t="shared" si="186"/>
        <v>6_39</v>
      </c>
      <c r="DJ51" s="137"/>
      <c r="DK51" s="136" t="str">
        <f t="shared" si="187"/>
        <v>7_39</v>
      </c>
      <c r="DL51" s="137"/>
      <c r="DM51" s="136" t="str">
        <f t="shared" si="188"/>
        <v>8_39</v>
      </c>
      <c r="DN51" s="137"/>
      <c r="DO51" s="136" t="str">
        <f t="shared" si="189"/>
        <v>9_39</v>
      </c>
      <c r="DP51" s="137"/>
      <c r="DQ51" s="136" t="str">
        <f t="shared" si="190"/>
        <v>10_39</v>
      </c>
      <c r="DR51" s="137"/>
      <c r="DS51" s="136" t="str">
        <f t="shared" si="191"/>
        <v>11_39</v>
      </c>
      <c r="DT51" s="137"/>
      <c r="GB51">
        <v>39</v>
      </c>
      <c r="GC51" s="69" t="s">
        <v>545</v>
      </c>
      <c r="GD51" s="69"/>
      <c r="GE51" s="136">
        <v>22</v>
      </c>
      <c r="GF51" s="137"/>
      <c r="GG51" s="136">
        <f t="shared" si="11"/>
        <v>23</v>
      </c>
      <c r="GH51" s="137"/>
      <c r="GI51" s="136">
        <f t="shared" si="12"/>
        <v>24</v>
      </c>
      <c r="GJ51" s="137"/>
      <c r="GK51" s="136">
        <f t="shared" si="13"/>
        <v>25</v>
      </c>
      <c r="GL51" s="137"/>
      <c r="GM51" s="136">
        <f t="shared" si="14"/>
        <v>26</v>
      </c>
      <c r="GN51" s="137"/>
      <c r="GO51" s="136">
        <f t="shared" si="15"/>
        <v>27</v>
      </c>
      <c r="GP51" s="137"/>
      <c r="GQ51" s="136">
        <f t="shared" si="16"/>
        <v>28</v>
      </c>
      <c r="GR51" s="137"/>
      <c r="GS51" s="136">
        <f t="shared" si="17"/>
        <v>29</v>
      </c>
      <c r="GT51" s="137"/>
      <c r="GU51" s="136">
        <f t="shared" si="18"/>
        <v>30</v>
      </c>
      <c r="GV51" s="137"/>
      <c r="GW51" s="136">
        <f t="shared" si="19"/>
        <v>31</v>
      </c>
      <c r="GX51" s="137"/>
      <c r="HF51">
        <v>39</v>
      </c>
      <c r="HG51" s="69" t="s">
        <v>545</v>
      </c>
      <c r="HH51" s="69"/>
      <c r="HI51" s="136">
        <v>37</v>
      </c>
      <c r="HJ51" s="137"/>
      <c r="HK51" s="136">
        <v>37</v>
      </c>
      <c r="HL51" s="137"/>
      <c r="HM51" s="136">
        <v>37</v>
      </c>
      <c r="HN51" s="137"/>
      <c r="HO51" s="136">
        <v>37</v>
      </c>
      <c r="HP51" s="137"/>
      <c r="HQ51" s="136">
        <v>37</v>
      </c>
      <c r="HR51" s="137"/>
      <c r="HS51" s="136">
        <v>37</v>
      </c>
      <c r="HT51" s="137"/>
      <c r="HU51" s="136">
        <v>37</v>
      </c>
      <c r="HV51" s="137"/>
      <c r="HW51" s="136">
        <v>37</v>
      </c>
      <c r="HX51" s="137"/>
      <c r="HY51" s="136">
        <v>37</v>
      </c>
      <c r="HZ51" s="137"/>
      <c r="IA51" s="136">
        <v>37</v>
      </c>
      <c r="IB51" s="137"/>
      <c r="IC51" t="str">
        <f t="shared" si="31"/>
        <v>Same</v>
      </c>
      <c r="JL51">
        <v>39</v>
      </c>
      <c r="JM51" s="69" t="s">
        <v>545</v>
      </c>
      <c r="JN51" s="69"/>
      <c r="JO51" s="136">
        <f>IF(ISERROR(VLOOKUP("Inbred HIPS_"&amp;JO$4&amp;"_"&amp;$JL51,'Turkus Index'!$A:$D,4,FALSE)),"",VLOOKUP("inbred HIPS_"&amp;JO$4&amp;"_"&amp;$JL51,'Turkus Index'!$A:$D,4,FALSE))</f>
        <v>461</v>
      </c>
      <c r="JP51" s="137"/>
      <c r="JQ51" s="136">
        <f>IF(ISERROR(VLOOKUP("Inbred HIPS_"&amp;JQ$4&amp;"_"&amp;$JL51,'Turkus Index'!$A:$D,4,FALSE)),"",VLOOKUP("inbred HIPS_"&amp;JQ$4&amp;"_"&amp;$JL51,'Turkus Index'!$A:$D,4,FALSE))</f>
        <v>462</v>
      </c>
      <c r="JR51" s="137"/>
      <c r="JS51" s="136">
        <f>IF(ISERROR(VLOOKUP("Inbred HIPS_"&amp;JS$4&amp;"_"&amp;$JL51,'Turkus Index'!$A:$D,4,FALSE)),"",VLOOKUP("inbred HIPS_"&amp;JS$4&amp;"_"&amp;$JL51,'Turkus Index'!$A:$D,4,FALSE))</f>
        <v>463</v>
      </c>
      <c r="JT51" s="137"/>
      <c r="JU51" s="136">
        <f>IF(ISERROR(VLOOKUP("Inbred HIPS_"&amp;JU$4&amp;"_"&amp;$JL51,'Turkus Index'!$A:$D,4,FALSE)),"",VLOOKUP("inbred HIPS_"&amp;JU$4&amp;"_"&amp;$JL51,'Turkus Index'!$A:$D,4,FALSE))</f>
        <v>464</v>
      </c>
      <c r="JV51" s="137"/>
      <c r="JW51" s="136">
        <f>IF(ISERROR(VLOOKUP("Inbred HIPS_"&amp;JW$4&amp;"_"&amp;$JL51,'Turkus Index'!$A:$D,4,FALSE)),"",VLOOKUP("inbred HIPS_"&amp;JW$4&amp;"_"&amp;$JL51,'Turkus Index'!$A:$D,4,FALSE))</f>
        <v>465</v>
      </c>
      <c r="JX51" s="137"/>
      <c r="JY51" s="136">
        <f>IF(ISERROR(VLOOKUP("Inbred HIPS_"&amp;JY$4&amp;"_"&amp;$JL51,'Turkus Index'!$A:$D,4,FALSE)),"",VLOOKUP("inbred HIPS_"&amp;JY$4&amp;"_"&amp;$JL51,'Turkus Index'!$A:$D,4,FALSE))</f>
        <v>466</v>
      </c>
      <c r="JZ51" s="137"/>
      <c r="KA51" s="136">
        <f>IF(ISERROR(VLOOKUP("Inbred HIPS_"&amp;KA$4&amp;"_"&amp;$JL51,'Turkus Index'!$A:$D,4,FALSE)),"",VLOOKUP("inbred HIPS_"&amp;KA$4&amp;"_"&amp;$JL51,'Turkus Index'!$A:$D,4,FALSE))</f>
        <v>467</v>
      </c>
      <c r="KB51" s="137"/>
      <c r="KC51" s="136">
        <f>IF(ISERROR(VLOOKUP("Inbred HIPS_"&amp;KC$4&amp;"_"&amp;$JL51,'Turkus Index'!$A:$D,4,FALSE)),"",VLOOKUP("inbred HIPS_"&amp;KC$4&amp;"_"&amp;$JL51,'Turkus Index'!$A:$D,4,FALSE))</f>
        <v>468</v>
      </c>
      <c r="KD51" s="137"/>
      <c r="KE51" s="136">
        <f>IF(ISERROR(VLOOKUP("Inbred HIPS_"&amp;KE$4&amp;"_"&amp;$JL51,'Turkus Index'!$A:$D,4,FALSE)),"",VLOOKUP("inbred HIPS_"&amp;KE$4&amp;"_"&amp;$JL51,'Turkus Index'!$A:$D,4,FALSE))</f>
        <v>469</v>
      </c>
      <c r="KF51" s="137"/>
      <c r="KG51" s="136">
        <f>IF(ISERROR(VLOOKUP("Inbred HIPS_"&amp;KG$4&amp;"_"&amp;$JL51,'Turkus Index'!$A:$D,4,FALSE)),"",VLOOKUP("inbred HIPS_"&amp;KG$4&amp;"_"&amp;$JL51,'Turkus Index'!$A:$D,4,FALSE))</f>
        <v>470</v>
      </c>
      <c r="KH51" s="137"/>
      <c r="LO51">
        <v>39</v>
      </c>
      <c r="LP51" s="69"/>
      <c r="LQ51" s="69"/>
      <c r="LR51" s="136">
        <f>IF(ISERROR(VLOOKUP("Inbred HIPS_"&amp;LR$4&amp;"_"&amp;$LO51,'[1]Missouri Valley Inbred HIPS'!$A:$P,15,FALSE)),"",VLOOKUP("Inbred HIPS_"&amp;LR$4&amp;"_"&amp;$LO51,'[1]Missouri Valley Inbred HIPS'!$A:$P,15,FALSE))</f>
        <v>1729320</v>
      </c>
      <c r="LS51" s="137"/>
      <c r="LT51" s="136">
        <f>IF(ISERROR(VLOOKUP("Inbred HIPS_"&amp;LT$4&amp;"_"&amp;$LO51,'[1]Missouri Valley Inbred HIPS'!$A:$P,15,FALSE)),"",VLOOKUP("Inbred HIPS_"&amp;LT$4&amp;"_"&amp;$LO51,'[1]Missouri Valley Inbred HIPS'!$A:$P,15,FALSE))</f>
        <v>1729378</v>
      </c>
      <c r="LU51" s="137"/>
      <c r="LV51" s="136">
        <f>IF(ISERROR(VLOOKUP("Inbred HIPS_"&amp;LV$4&amp;"_"&amp;$LO51,'[1]Missouri Valley Inbred HIPS'!$A:$P,15,FALSE)),"",VLOOKUP("Inbred HIPS_"&amp;LV$4&amp;"_"&amp;$LO51,'[1]Missouri Valley Inbred HIPS'!$A:$P,15,FALSE))</f>
        <v>1723088</v>
      </c>
      <c r="LW51" s="137"/>
      <c r="LX51" s="136">
        <f>IF(ISERROR(VLOOKUP("Inbred HIPS_"&amp;LX$4&amp;"_"&amp;$LO51,'[1]Missouri Valley Inbred HIPS'!$A:$P,15,FALSE)),"",VLOOKUP("Inbred HIPS_"&amp;LX$4&amp;"_"&amp;$LO51,'[1]Missouri Valley Inbred HIPS'!$A:$P,15,FALSE))</f>
        <v>1729279</v>
      </c>
      <c r="LY51" s="137"/>
      <c r="LZ51" s="136">
        <f>IF(ISERROR(VLOOKUP("Inbred HIPS_"&amp;LZ$4&amp;"_"&amp;$LO51,'[1]Missouri Valley Inbred HIPS'!$A:$P,15,FALSE)),"",VLOOKUP("Inbred HIPS_"&amp;LZ$4&amp;"_"&amp;$LO51,'[1]Missouri Valley Inbred HIPS'!$A:$P,15,FALSE))</f>
        <v>1729169</v>
      </c>
      <c r="MA51" s="137"/>
      <c r="MB51" s="136">
        <f>IF(ISERROR(VLOOKUP("Inbred HIPS_"&amp;MB$4&amp;"_"&amp;$LO51,'[1]Missouri Valley Inbred HIPS'!$A:$P,15,FALSE)),"",VLOOKUP("Inbred HIPS_"&amp;MB$4&amp;"_"&amp;$LO51,'[1]Missouri Valley Inbred HIPS'!$A:$P,15,FALSE))</f>
        <v>1723059</v>
      </c>
      <c r="MC51" s="137"/>
      <c r="MD51" s="136">
        <f>IF(ISERROR(VLOOKUP("Inbred HIPS_"&amp;MD$4&amp;"_"&amp;$LO51,'[1]Missouri Valley Inbred HIPS'!$A:$P,15,FALSE)),"",VLOOKUP("Inbred HIPS_"&amp;MD$4&amp;"_"&amp;$LO51,'[1]Missouri Valley Inbred HIPS'!$A:$P,15,FALSE))</f>
        <v>1729255</v>
      </c>
      <c r="ME51" s="137"/>
      <c r="MF51" s="136">
        <f>IF(ISERROR(VLOOKUP("Inbred HIPS_"&amp;MF$4&amp;"_"&amp;$LO51,'[1]Missouri Valley Inbred HIPS'!$A:$P,15,FALSE)),"",VLOOKUP("Inbred HIPS_"&amp;MF$4&amp;"_"&amp;$LO51,'[1]Missouri Valley Inbred HIPS'!$A:$P,15,FALSE))</f>
        <v>1729284</v>
      </c>
      <c r="MG51" s="137"/>
      <c r="MH51" s="136">
        <f>IF(ISERROR(VLOOKUP("Inbred HIPS_"&amp;MH$4&amp;"_"&amp;$LO51,'[1]Missouri Valley Inbred HIPS'!$A:$P,15,FALSE)),"",VLOOKUP("Inbred HIPS_"&amp;MH$4&amp;"_"&amp;$LO51,'[1]Missouri Valley Inbred HIPS'!$A:$P,15,FALSE))</f>
        <v>1729162</v>
      </c>
      <c r="MI51" s="137"/>
      <c r="MJ51" s="136">
        <f>IF(ISERROR(VLOOKUP("Inbred HIPS_"&amp;MJ$4&amp;"_"&amp;$LO51,'[1]Missouri Valley Inbred HIPS'!$A:$P,15,FALSE)),"",VLOOKUP("Inbred HIPS_"&amp;MJ$4&amp;"_"&amp;$LO51,'[1]Missouri Valley Inbred HIPS'!$A:$P,15,FALSE))</f>
        <v>1729172</v>
      </c>
      <c r="MK51" s="137"/>
      <c r="NS51">
        <v>39</v>
      </c>
      <c r="NT51" s="69"/>
      <c r="NU51" s="69"/>
      <c r="NV51" s="136">
        <f t="shared" ref="NV51" si="486">NV53+1</f>
        <v>31</v>
      </c>
      <c r="NW51" s="137"/>
      <c r="NX51" s="136">
        <f t="shared" ref="NX51" si="487">NX53+1</f>
        <v>31</v>
      </c>
      <c r="NY51" s="137"/>
      <c r="NZ51" s="136">
        <f t="shared" ref="NZ51" si="488">NZ53+1</f>
        <v>31</v>
      </c>
      <c r="OA51" s="137"/>
      <c r="OB51" s="136">
        <f t="shared" ref="OB51" si="489">OB53+1</f>
        <v>31</v>
      </c>
      <c r="OC51" s="137"/>
      <c r="OD51" s="136">
        <f t="shared" ref="OD51" si="490">OD53+1</f>
        <v>31</v>
      </c>
      <c r="OE51" s="137"/>
      <c r="OF51" s="136">
        <f t="shared" ref="OF51" si="491">OF53+1</f>
        <v>31</v>
      </c>
      <c r="OG51" s="137"/>
      <c r="OH51" s="136">
        <f t="shared" ref="OH51" si="492">OH53+1</f>
        <v>31</v>
      </c>
      <c r="OI51" s="137"/>
      <c r="OJ51" s="136">
        <f t="shared" ref="OJ51" si="493">OJ53+1</f>
        <v>31</v>
      </c>
      <c r="OK51" s="137"/>
      <c r="OL51" s="136">
        <f t="shared" ref="OL51" si="494">OL53+1</f>
        <v>31</v>
      </c>
      <c r="OM51" s="137"/>
      <c r="ON51" s="136">
        <f t="shared" ref="ON51" si="495">ON53+1</f>
        <v>31</v>
      </c>
      <c r="OO51" s="137"/>
    </row>
    <row r="52" spans="34:405" x14ac:dyDescent="0.45">
      <c r="AH52">
        <v>38</v>
      </c>
      <c r="AI52" s="69" t="s">
        <v>545</v>
      </c>
      <c r="AJ52" s="69"/>
      <c r="AK52" s="139">
        <v>460</v>
      </c>
      <c r="AL52" s="140"/>
      <c r="AM52" s="139">
        <v>459</v>
      </c>
      <c r="AN52" s="140"/>
      <c r="AO52" s="139">
        <v>458</v>
      </c>
      <c r="AP52" s="140"/>
      <c r="AQ52" s="139">
        <v>457</v>
      </c>
      <c r="AR52" s="140"/>
      <c r="AS52" s="139">
        <v>456</v>
      </c>
      <c r="AT52" s="140"/>
      <c r="AU52" s="139">
        <v>455</v>
      </c>
      <c r="AV52" s="140"/>
      <c r="AW52" s="139">
        <v>454</v>
      </c>
      <c r="AX52" s="140"/>
      <c r="AY52" s="139">
        <v>453</v>
      </c>
      <c r="AZ52" s="140"/>
      <c r="BA52" s="139">
        <v>452</v>
      </c>
      <c r="BB52" s="140"/>
      <c r="BC52" s="139">
        <v>451</v>
      </c>
      <c r="BD52" s="140"/>
      <c r="BE52" s="69" t="s">
        <v>545</v>
      </c>
      <c r="BF52" s="69"/>
      <c r="CX52">
        <v>38</v>
      </c>
      <c r="CY52" s="69" t="s">
        <v>545</v>
      </c>
      <c r="CZ52" s="69"/>
      <c r="DA52" s="136" t="str">
        <f t="shared" si="30"/>
        <v>2_38</v>
      </c>
      <c r="DB52" s="137"/>
      <c r="DC52" s="136" t="str">
        <f t="shared" si="183"/>
        <v>3_38</v>
      </c>
      <c r="DD52" s="137"/>
      <c r="DE52" s="136" t="str">
        <f t="shared" si="184"/>
        <v>4_38</v>
      </c>
      <c r="DF52" s="137"/>
      <c r="DG52" s="136" t="str">
        <f t="shared" si="185"/>
        <v>5_38</v>
      </c>
      <c r="DH52" s="137"/>
      <c r="DI52" s="136" t="str">
        <f t="shared" si="186"/>
        <v>6_38</v>
      </c>
      <c r="DJ52" s="137"/>
      <c r="DK52" s="136" t="str">
        <f t="shared" si="187"/>
        <v>7_38</v>
      </c>
      <c r="DL52" s="137"/>
      <c r="DM52" s="136" t="str">
        <f t="shared" si="188"/>
        <v>8_38</v>
      </c>
      <c r="DN52" s="137"/>
      <c r="DO52" s="136" t="str">
        <f t="shared" si="189"/>
        <v>9_38</v>
      </c>
      <c r="DP52" s="137"/>
      <c r="DQ52" s="136" t="str">
        <f t="shared" si="190"/>
        <v>10_38</v>
      </c>
      <c r="DR52" s="137"/>
      <c r="DS52" s="136" t="str">
        <f t="shared" si="191"/>
        <v>11_38</v>
      </c>
      <c r="DT52" s="137"/>
      <c r="GB52">
        <v>38</v>
      </c>
      <c r="GC52" s="69" t="s">
        <v>545</v>
      </c>
      <c r="GD52" s="69"/>
      <c r="GE52" s="136">
        <v>22</v>
      </c>
      <c r="GF52" s="137"/>
      <c r="GG52" s="136">
        <f t="shared" si="11"/>
        <v>23</v>
      </c>
      <c r="GH52" s="137"/>
      <c r="GI52" s="136">
        <f t="shared" si="12"/>
        <v>24</v>
      </c>
      <c r="GJ52" s="137"/>
      <c r="GK52" s="136">
        <f t="shared" si="13"/>
        <v>25</v>
      </c>
      <c r="GL52" s="137"/>
      <c r="GM52" s="136">
        <f t="shared" si="14"/>
        <v>26</v>
      </c>
      <c r="GN52" s="137"/>
      <c r="GO52" s="136">
        <f t="shared" si="15"/>
        <v>27</v>
      </c>
      <c r="GP52" s="137"/>
      <c r="GQ52" s="136">
        <f t="shared" si="16"/>
        <v>28</v>
      </c>
      <c r="GR52" s="137"/>
      <c r="GS52" s="136">
        <f t="shared" si="17"/>
        <v>29</v>
      </c>
      <c r="GT52" s="137"/>
      <c r="GU52" s="136">
        <f t="shared" si="18"/>
        <v>30</v>
      </c>
      <c r="GV52" s="137"/>
      <c r="GW52" s="136">
        <f t="shared" si="19"/>
        <v>31</v>
      </c>
      <c r="GX52" s="137"/>
      <c r="HF52">
        <v>38</v>
      </c>
      <c r="HG52" s="69" t="s">
        <v>545</v>
      </c>
      <c r="HH52" s="69"/>
      <c r="HI52" s="136">
        <v>36</v>
      </c>
      <c r="HJ52" s="137"/>
      <c r="HK52" s="136">
        <v>36</v>
      </c>
      <c r="HL52" s="137"/>
      <c r="HM52" s="136">
        <v>36</v>
      </c>
      <c r="HN52" s="137"/>
      <c r="HO52" s="136">
        <v>36</v>
      </c>
      <c r="HP52" s="137"/>
      <c r="HQ52" s="136">
        <v>36</v>
      </c>
      <c r="HR52" s="137"/>
      <c r="HS52" s="136">
        <v>36</v>
      </c>
      <c r="HT52" s="137"/>
      <c r="HU52" s="136">
        <v>36</v>
      </c>
      <c r="HV52" s="137"/>
      <c r="HW52" s="136">
        <v>36</v>
      </c>
      <c r="HX52" s="137"/>
      <c r="HY52" s="136">
        <v>36</v>
      </c>
      <c r="HZ52" s="137"/>
      <c r="IA52" s="136">
        <v>36</v>
      </c>
      <c r="IB52" s="137"/>
      <c r="IC52" t="str">
        <f t="shared" si="31"/>
        <v>Same</v>
      </c>
      <c r="JL52">
        <v>38</v>
      </c>
      <c r="JM52" s="69" t="s">
        <v>545</v>
      </c>
      <c r="JN52" s="69"/>
      <c r="JO52" s="136">
        <f>IF(ISERROR(VLOOKUP("Inbred HIPS_"&amp;JO$4&amp;"_"&amp;$JL52,'Turkus Index'!$A:$D,4,FALSE)),"",VLOOKUP("inbred HIPS_"&amp;JO$4&amp;"_"&amp;$JL52,'Turkus Index'!$A:$D,4,FALSE))</f>
        <v>460</v>
      </c>
      <c r="JP52" s="137"/>
      <c r="JQ52" s="136">
        <f>IF(ISERROR(VLOOKUP("Inbred HIPS_"&amp;JQ$4&amp;"_"&amp;$JL52,'Turkus Index'!$A:$D,4,FALSE)),"",VLOOKUP("inbred HIPS_"&amp;JQ$4&amp;"_"&amp;$JL52,'Turkus Index'!$A:$D,4,FALSE))</f>
        <v>459</v>
      </c>
      <c r="JR52" s="137"/>
      <c r="JS52" s="136">
        <f>IF(ISERROR(VLOOKUP("Inbred HIPS_"&amp;JS$4&amp;"_"&amp;$JL52,'Turkus Index'!$A:$D,4,FALSE)),"",VLOOKUP("inbred HIPS_"&amp;JS$4&amp;"_"&amp;$JL52,'Turkus Index'!$A:$D,4,FALSE))</f>
        <v>458</v>
      </c>
      <c r="JT52" s="137"/>
      <c r="JU52" s="136">
        <f>IF(ISERROR(VLOOKUP("Inbred HIPS_"&amp;JU$4&amp;"_"&amp;$JL52,'Turkus Index'!$A:$D,4,FALSE)),"",VLOOKUP("inbred HIPS_"&amp;JU$4&amp;"_"&amp;$JL52,'Turkus Index'!$A:$D,4,FALSE))</f>
        <v>457</v>
      </c>
      <c r="JV52" s="137"/>
      <c r="JW52" s="136">
        <f>IF(ISERROR(VLOOKUP("Inbred HIPS_"&amp;JW$4&amp;"_"&amp;$JL52,'Turkus Index'!$A:$D,4,FALSE)),"",VLOOKUP("inbred HIPS_"&amp;JW$4&amp;"_"&amp;$JL52,'Turkus Index'!$A:$D,4,FALSE))</f>
        <v>456</v>
      </c>
      <c r="JX52" s="137"/>
      <c r="JY52" s="136">
        <f>IF(ISERROR(VLOOKUP("Inbred HIPS_"&amp;JY$4&amp;"_"&amp;$JL52,'Turkus Index'!$A:$D,4,FALSE)),"",VLOOKUP("inbred HIPS_"&amp;JY$4&amp;"_"&amp;$JL52,'Turkus Index'!$A:$D,4,FALSE))</f>
        <v>455</v>
      </c>
      <c r="JZ52" s="137"/>
      <c r="KA52" s="136">
        <f>IF(ISERROR(VLOOKUP("Inbred HIPS_"&amp;KA$4&amp;"_"&amp;$JL52,'Turkus Index'!$A:$D,4,FALSE)),"",VLOOKUP("inbred HIPS_"&amp;KA$4&amp;"_"&amp;$JL52,'Turkus Index'!$A:$D,4,FALSE))</f>
        <v>454</v>
      </c>
      <c r="KB52" s="137"/>
      <c r="KC52" s="136">
        <f>IF(ISERROR(VLOOKUP("Inbred HIPS_"&amp;KC$4&amp;"_"&amp;$JL52,'Turkus Index'!$A:$D,4,FALSE)),"",VLOOKUP("inbred HIPS_"&amp;KC$4&amp;"_"&amp;$JL52,'Turkus Index'!$A:$D,4,FALSE))</f>
        <v>453</v>
      </c>
      <c r="KD52" s="137"/>
      <c r="KE52" s="136">
        <f>IF(ISERROR(VLOOKUP("Inbred HIPS_"&amp;KE$4&amp;"_"&amp;$JL52,'Turkus Index'!$A:$D,4,FALSE)),"",VLOOKUP("inbred HIPS_"&amp;KE$4&amp;"_"&amp;$JL52,'Turkus Index'!$A:$D,4,FALSE))</f>
        <v>452</v>
      </c>
      <c r="KF52" s="137"/>
      <c r="KG52" s="136">
        <f>IF(ISERROR(VLOOKUP("Inbred HIPS_"&amp;KG$4&amp;"_"&amp;$JL52,'Turkus Index'!$A:$D,4,FALSE)),"",VLOOKUP("inbred HIPS_"&amp;KG$4&amp;"_"&amp;$JL52,'Turkus Index'!$A:$D,4,FALSE))</f>
        <v>451</v>
      </c>
      <c r="KH52" s="137"/>
      <c r="LO52">
        <v>38</v>
      </c>
      <c r="LP52" s="69"/>
      <c r="LQ52" s="69"/>
      <c r="LR52" s="136">
        <f>IF(ISERROR(VLOOKUP("Inbred HIPS_"&amp;LR$4&amp;"_"&amp;$LO52,'[1]Missouri Valley Inbred HIPS'!$A:$P,15,FALSE)),"",VLOOKUP("Inbred HIPS_"&amp;LR$4&amp;"_"&amp;$LO52,'[1]Missouri Valley Inbred HIPS'!$A:$P,15,FALSE))</f>
        <v>1729248</v>
      </c>
      <c r="LS52" s="137"/>
      <c r="LT52" s="136">
        <f>IF(ISERROR(VLOOKUP("Inbred HIPS_"&amp;LT$4&amp;"_"&amp;$LO52,'[1]Missouri Valley Inbred HIPS'!$A:$P,15,FALSE)),"",VLOOKUP("Inbred HIPS_"&amp;LT$4&amp;"_"&amp;$LO52,'[1]Missouri Valley Inbred HIPS'!$A:$P,15,FALSE))</f>
        <v>1729195</v>
      </c>
      <c r="LU52" s="137"/>
      <c r="LV52" s="136">
        <f>IF(ISERROR(VLOOKUP("Inbred HIPS_"&amp;LV$4&amp;"_"&amp;$LO52,'[1]Missouri Valley Inbred HIPS'!$A:$P,15,FALSE)),"",VLOOKUP("Inbred HIPS_"&amp;LV$4&amp;"_"&amp;$LO52,'[1]Missouri Valley Inbred HIPS'!$A:$P,15,FALSE))</f>
        <v>1729167</v>
      </c>
      <c r="LW52" s="137"/>
      <c r="LX52" s="136">
        <f>IF(ISERROR(VLOOKUP("Inbred HIPS_"&amp;LX$4&amp;"_"&amp;$LO52,'[1]Missouri Valley Inbred HIPS'!$A:$P,15,FALSE)),"",VLOOKUP("Inbred HIPS_"&amp;LX$4&amp;"_"&amp;$LO52,'[1]Missouri Valley Inbred HIPS'!$A:$P,15,FALSE))</f>
        <v>1729266</v>
      </c>
      <c r="LY52" s="137"/>
      <c r="LZ52" s="136">
        <f>IF(ISERROR(VLOOKUP("Inbred HIPS_"&amp;LZ$4&amp;"_"&amp;$LO52,'[1]Missouri Valley Inbred HIPS'!$A:$P,15,FALSE)),"",VLOOKUP("Inbred HIPS_"&amp;LZ$4&amp;"_"&amp;$LO52,'[1]Missouri Valley Inbred HIPS'!$A:$P,15,FALSE))</f>
        <v>1723044</v>
      </c>
      <c r="MA52" s="137"/>
      <c r="MB52" s="136">
        <f>IF(ISERROR(VLOOKUP("Inbred HIPS_"&amp;MB$4&amp;"_"&amp;$LO52,'[1]Missouri Valley Inbred HIPS'!$A:$P,15,FALSE)),"",VLOOKUP("Inbred HIPS_"&amp;MB$4&amp;"_"&amp;$LO52,'[1]Missouri Valley Inbred HIPS'!$A:$P,15,FALSE))</f>
        <v>1729136</v>
      </c>
      <c r="MC52" s="137"/>
      <c r="MD52" s="136">
        <f>IF(ISERROR(VLOOKUP("Inbred HIPS_"&amp;MD$4&amp;"_"&amp;$LO52,'[1]Missouri Valley Inbred HIPS'!$A:$P,15,FALSE)),"",VLOOKUP("Inbred HIPS_"&amp;MD$4&amp;"_"&amp;$LO52,'[1]Missouri Valley Inbred HIPS'!$A:$P,15,FALSE))</f>
        <v>1723071</v>
      </c>
      <c r="ME52" s="137"/>
      <c r="MF52" s="136">
        <f>IF(ISERROR(VLOOKUP("Inbred HIPS_"&amp;MF$4&amp;"_"&amp;$LO52,'[1]Missouri Valley Inbred HIPS'!$A:$P,15,FALSE)),"",VLOOKUP("Inbred HIPS_"&amp;MF$4&amp;"_"&amp;$LO52,'[1]Missouri Valley Inbred HIPS'!$A:$P,15,FALSE))</f>
        <v>1729125</v>
      </c>
      <c r="MG52" s="137"/>
      <c r="MH52" s="136">
        <f>IF(ISERROR(VLOOKUP("Inbred HIPS_"&amp;MH$4&amp;"_"&amp;$LO52,'[1]Missouri Valley Inbred HIPS'!$A:$P,15,FALSE)),"",VLOOKUP("Inbred HIPS_"&amp;MH$4&amp;"_"&amp;$LO52,'[1]Missouri Valley Inbred HIPS'!$A:$P,15,FALSE))</f>
        <v>1729156</v>
      </c>
      <c r="MI52" s="137"/>
      <c r="MJ52" s="136">
        <f>IF(ISERROR(VLOOKUP("Inbred HIPS_"&amp;MJ$4&amp;"_"&amp;$LO52,'[1]Missouri Valley Inbred HIPS'!$A:$P,15,FALSE)),"",VLOOKUP("Inbred HIPS_"&amp;MJ$4&amp;"_"&amp;$LO52,'[1]Missouri Valley Inbred HIPS'!$A:$P,15,FALSE))</f>
        <v>1729241</v>
      </c>
      <c r="MK52" s="137"/>
      <c r="NS52">
        <v>38</v>
      </c>
      <c r="NT52" s="69"/>
      <c r="NU52" s="69"/>
      <c r="NV52" s="136">
        <f t="shared" ref="NV52" si="496">NV54+1</f>
        <v>30</v>
      </c>
      <c r="NW52" s="137"/>
      <c r="NX52" s="136">
        <f t="shared" ref="NX52" si="497">NX54+1</f>
        <v>30</v>
      </c>
      <c r="NY52" s="137"/>
      <c r="NZ52" s="136">
        <f t="shared" ref="NZ52" si="498">NZ54+1</f>
        <v>30</v>
      </c>
      <c r="OA52" s="137"/>
      <c r="OB52" s="136">
        <f t="shared" ref="OB52" si="499">OB54+1</f>
        <v>30</v>
      </c>
      <c r="OC52" s="137"/>
      <c r="OD52" s="136">
        <f t="shared" ref="OD52" si="500">OD54+1</f>
        <v>30</v>
      </c>
      <c r="OE52" s="137"/>
      <c r="OF52" s="136">
        <f t="shared" ref="OF52" si="501">OF54+1</f>
        <v>30</v>
      </c>
      <c r="OG52" s="137"/>
      <c r="OH52" s="136">
        <f t="shared" ref="OH52" si="502">OH54+1</f>
        <v>30</v>
      </c>
      <c r="OI52" s="137"/>
      <c r="OJ52" s="136">
        <f t="shared" ref="OJ52" si="503">OJ54+1</f>
        <v>30</v>
      </c>
      <c r="OK52" s="137"/>
      <c r="OL52" s="136">
        <f t="shared" ref="OL52" si="504">OL54+1</f>
        <v>30</v>
      </c>
      <c r="OM52" s="137"/>
      <c r="ON52" s="136">
        <f t="shared" ref="ON52" si="505">ON54+1</f>
        <v>30</v>
      </c>
      <c r="OO52" s="137"/>
    </row>
    <row r="53" spans="34:405" x14ac:dyDescent="0.45">
      <c r="AH53">
        <v>37</v>
      </c>
      <c r="AI53" s="69" t="s">
        <v>545</v>
      </c>
      <c r="AJ53" s="69"/>
      <c r="AK53" s="139">
        <v>441</v>
      </c>
      <c r="AL53" s="140"/>
      <c r="AM53" s="139">
        <v>442</v>
      </c>
      <c r="AN53" s="140"/>
      <c r="AO53" s="139">
        <v>443</v>
      </c>
      <c r="AP53" s="140"/>
      <c r="AQ53" s="139">
        <v>444</v>
      </c>
      <c r="AR53" s="140"/>
      <c r="AS53" s="139">
        <v>445</v>
      </c>
      <c r="AT53" s="140"/>
      <c r="AU53" s="139">
        <v>446</v>
      </c>
      <c r="AV53" s="140"/>
      <c r="AW53" s="139">
        <v>447</v>
      </c>
      <c r="AX53" s="140"/>
      <c r="AY53" s="139">
        <v>448</v>
      </c>
      <c r="AZ53" s="140"/>
      <c r="BA53" s="139">
        <v>449</v>
      </c>
      <c r="BB53" s="140"/>
      <c r="BC53" s="139">
        <v>450</v>
      </c>
      <c r="BD53" s="140"/>
      <c r="BE53" s="69" t="s">
        <v>545</v>
      </c>
      <c r="BF53" s="69"/>
      <c r="CX53">
        <v>37</v>
      </c>
      <c r="CY53" s="69" t="s">
        <v>545</v>
      </c>
      <c r="CZ53" s="69"/>
      <c r="DA53" s="136" t="str">
        <f t="shared" si="30"/>
        <v>2_37</v>
      </c>
      <c r="DB53" s="137"/>
      <c r="DC53" s="136" t="str">
        <f t="shared" si="183"/>
        <v>3_37</v>
      </c>
      <c r="DD53" s="137"/>
      <c r="DE53" s="136" t="str">
        <f t="shared" si="184"/>
        <v>4_37</v>
      </c>
      <c r="DF53" s="137"/>
      <c r="DG53" s="136" t="str">
        <f t="shared" si="185"/>
        <v>5_37</v>
      </c>
      <c r="DH53" s="137"/>
      <c r="DI53" s="136" t="str">
        <f t="shared" si="186"/>
        <v>6_37</v>
      </c>
      <c r="DJ53" s="137"/>
      <c r="DK53" s="136" t="str">
        <f t="shared" si="187"/>
        <v>7_37</v>
      </c>
      <c r="DL53" s="137"/>
      <c r="DM53" s="136" t="str">
        <f t="shared" si="188"/>
        <v>8_37</v>
      </c>
      <c r="DN53" s="137"/>
      <c r="DO53" s="136" t="str">
        <f t="shared" si="189"/>
        <v>9_37</v>
      </c>
      <c r="DP53" s="137"/>
      <c r="DQ53" s="136" t="str">
        <f t="shared" si="190"/>
        <v>10_37</v>
      </c>
      <c r="DR53" s="137"/>
      <c r="DS53" s="136" t="str">
        <f t="shared" si="191"/>
        <v>11_37</v>
      </c>
      <c r="DT53" s="137"/>
      <c r="GB53">
        <v>37</v>
      </c>
      <c r="GC53" s="69" t="s">
        <v>545</v>
      </c>
      <c r="GD53" s="69"/>
      <c r="GE53" s="136">
        <v>22</v>
      </c>
      <c r="GF53" s="137"/>
      <c r="GG53" s="136">
        <f t="shared" si="11"/>
        <v>23</v>
      </c>
      <c r="GH53" s="137"/>
      <c r="GI53" s="136">
        <f t="shared" si="12"/>
        <v>24</v>
      </c>
      <c r="GJ53" s="137"/>
      <c r="GK53" s="136">
        <f t="shared" si="13"/>
        <v>25</v>
      </c>
      <c r="GL53" s="137"/>
      <c r="GM53" s="136">
        <f t="shared" si="14"/>
        <v>26</v>
      </c>
      <c r="GN53" s="137"/>
      <c r="GO53" s="136">
        <f t="shared" si="15"/>
        <v>27</v>
      </c>
      <c r="GP53" s="137"/>
      <c r="GQ53" s="136">
        <f t="shared" si="16"/>
        <v>28</v>
      </c>
      <c r="GR53" s="137"/>
      <c r="GS53" s="136">
        <f t="shared" si="17"/>
        <v>29</v>
      </c>
      <c r="GT53" s="137"/>
      <c r="GU53" s="136">
        <f t="shared" si="18"/>
        <v>30</v>
      </c>
      <c r="GV53" s="137"/>
      <c r="GW53" s="136">
        <f t="shared" si="19"/>
        <v>31</v>
      </c>
      <c r="GX53" s="137"/>
      <c r="HF53">
        <v>37</v>
      </c>
      <c r="HG53" s="69" t="s">
        <v>545</v>
      </c>
      <c r="HH53" s="69"/>
      <c r="HI53" s="136">
        <v>35</v>
      </c>
      <c r="HJ53" s="137"/>
      <c r="HK53" s="136">
        <v>35</v>
      </c>
      <c r="HL53" s="137"/>
      <c r="HM53" s="136">
        <v>35</v>
      </c>
      <c r="HN53" s="137"/>
      <c r="HO53" s="136">
        <v>35</v>
      </c>
      <c r="HP53" s="137"/>
      <c r="HQ53" s="136">
        <v>35</v>
      </c>
      <c r="HR53" s="137"/>
      <c r="HS53" s="136">
        <v>35</v>
      </c>
      <c r="HT53" s="137"/>
      <c r="HU53" s="136">
        <v>35</v>
      </c>
      <c r="HV53" s="137"/>
      <c r="HW53" s="136">
        <v>35</v>
      </c>
      <c r="HX53" s="137"/>
      <c r="HY53" s="136">
        <v>35</v>
      </c>
      <c r="HZ53" s="137"/>
      <c r="IA53" s="136">
        <v>35</v>
      </c>
      <c r="IB53" s="137"/>
      <c r="IC53" t="str">
        <f t="shared" si="31"/>
        <v>Same</v>
      </c>
      <c r="JL53">
        <v>37</v>
      </c>
      <c r="JM53" s="69" t="s">
        <v>545</v>
      </c>
      <c r="JN53" s="69"/>
      <c r="JO53" s="136">
        <f>IF(ISERROR(VLOOKUP("Inbred HIPS_"&amp;JO$4&amp;"_"&amp;$JL53,'Turkus Index'!$A:$D,4,FALSE)),"",VLOOKUP("inbred HIPS_"&amp;JO$4&amp;"_"&amp;$JL53,'Turkus Index'!$A:$D,4,FALSE))</f>
        <v>441</v>
      </c>
      <c r="JP53" s="137"/>
      <c r="JQ53" s="136">
        <f>IF(ISERROR(VLOOKUP("Inbred HIPS_"&amp;JQ$4&amp;"_"&amp;$JL53,'Turkus Index'!$A:$D,4,FALSE)),"",VLOOKUP("inbred HIPS_"&amp;JQ$4&amp;"_"&amp;$JL53,'Turkus Index'!$A:$D,4,FALSE))</f>
        <v>442</v>
      </c>
      <c r="JR53" s="137"/>
      <c r="JS53" s="136">
        <f>IF(ISERROR(VLOOKUP("Inbred HIPS_"&amp;JS$4&amp;"_"&amp;$JL53,'Turkus Index'!$A:$D,4,FALSE)),"",VLOOKUP("inbred HIPS_"&amp;JS$4&amp;"_"&amp;$JL53,'Turkus Index'!$A:$D,4,FALSE))</f>
        <v>443</v>
      </c>
      <c r="JT53" s="137"/>
      <c r="JU53" s="136">
        <f>IF(ISERROR(VLOOKUP("Inbred HIPS_"&amp;JU$4&amp;"_"&amp;$JL53,'Turkus Index'!$A:$D,4,FALSE)),"",VLOOKUP("inbred HIPS_"&amp;JU$4&amp;"_"&amp;$JL53,'Turkus Index'!$A:$D,4,FALSE))</f>
        <v>444</v>
      </c>
      <c r="JV53" s="137"/>
      <c r="JW53" s="136">
        <f>IF(ISERROR(VLOOKUP("Inbred HIPS_"&amp;JW$4&amp;"_"&amp;$JL53,'Turkus Index'!$A:$D,4,FALSE)),"",VLOOKUP("inbred HIPS_"&amp;JW$4&amp;"_"&amp;$JL53,'Turkus Index'!$A:$D,4,FALSE))</f>
        <v>445</v>
      </c>
      <c r="JX53" s="137"/>
      <c r="JY53" s="136">
        <f>IF(ISERROR(VLOOKUP("Inbred HIPS_"&amp;JY$4&amp;"_"&amp;$JL53,'Turkus Index'!$A:$D,4,FALSE)),"",VLOOKUP("inbred HIPS_"&amp;JY$4&amp;"_"&amp;$JL53,'Turkus Index'!$A:$D,4,FALSE))</f>
        <v>446</v>
      </c>
      <c r="JZ53" s="137"/>
      <c r="KA53" s="136">
        <f>IF(ISERROR(VLOOKUP("Inbred HIPS_"&amp;KA$4&amp;"_"&amp;$JL53,'Turkus Index'!$A:$D,4,FALSE)),"",VLOOKUP("inbred HIPS_"&amp;KA$4&amp;"_"&amp;$JL53,'Turkus Index'!$A:$D,4,FALSE))</f>
        <v>447</v>
      </c>
      <c r="KB53" s="137"/>
      <c r="KC53" s="136">
        <f>IF(ISERROR(VLOOKUP("Inbred HIPS_"&amp;KC$4&amp;"_"&amp;$JL53,'Turkus Index'!$A:$D,4,FALSE)),"",VLOOKUP("inbred HIPS_"&amp;KC$4&amp;"_"&amp;$JL53,'Turkus Index'!$A:$D,4,FALSE))</f>
        <v>448</v>
      </c>
      <c r="KD53" s="137"/>
      <c r="KE53" s="136">
        <f>IF(ISERROR(VLOOKUP("Inbred HIPS_"&amp;KE$4&amp;"_"&amp;$JL53,'Turkus Index'!$A:$D,4,FALSE)),"",VLOOKUP("inbred HIPS_"&amp;KE$4&amp;"_"&amp;$JL53,'Turkus Index'!$A:$D,4,FALSE))</f>
        <v>449</v>
      </c>
      <c r="KF53" s="137"/>
      <c r="KG53" s="136">
        <f>IF(ISERROR(VLOOKUP("Inbred HIPS_"&amp;KG$4&amp;"_"&amp;$JL53,'Turkus Index'!$A:$D,4,FALSE)),"",VLOOKUP("inbred HIPS_"&amp;KG$4&amp;"_"&amp;$JL53,'Turkus Index'!$A:$D,4,FALSE))</f>
        <v>450</v>
      </c>
      <c r="KH53" s="137"/>
      <c r="LO53">
        <v>37</v>
      </c>
      <c r="LP53" s="69"/>
      <c r="LQ53" s="69"/>
      <c r="LR53" s="136">
        <f>IF(ISERROR(VLOOKUP("Inbred HIPS_"&amp;LR$4&amp;"_"&amp;$LO53,'[1]Missouri Valley Inbred HIPS'!$A:$P,15,FALSE)),"",VLOOKUP("Inbred HIPS_"&amp;LR$4&amp;"_"&amp;$LO53,'[1]Missouri Valley Inbred HIPS'!$A:$P,15,FALSE))</f>
        <v>1729295</v>
      </c>
      <c r="LS53" s="137"/>
      <c r="LT53" s="136">
        <f>IF(ISERROR(VLOOKUP("Inbred HIPS_"&amp;LT$4&amp;"_"&amp;$LO53,'[1]Missouri Valley Inbred HIPS'!$A:$P,15,FALSE)),"",VLOOKUP("Inbred HIPS_"&amp;LT$4&amp;"_"&amp;$LO53,'[1]Missouri Valley Inbred HIPS'!$A:$P,15,FALSE))</f>
        <v>1723072</v>
      </c>
      <c r="LU53" s="137"/>
      <c r="LV53" s="136">
        <f>IF(ISERROR(VLOOKUP("Inbred HIPS_"&amp;LV$4&amp;"_"&amp;$LO53,'[1]Missouri Valley Inbred HIPS'!$A:$P,15,FALSE)),"",VLOOKUP("Inbred HIPS_"&amp;LV$4&amp;"_"&amp;$LO53,'[1]Missouri Valley Inbred HIPS'!$A:$P,15,FALSE))</f>
        <v>1729360</v>
      </c>
      <c r="LW53" s="137"/>
      <c r="LX53" s="136">
        <f>IF(ISERROR(VLOOKUP("Inbred HIPS_"&amp;LX$4&amp;"_"&amp;$LO53,'[1]Missouri Valley Inbred HIPS'!$A:$P,15,FALSE)),"",VLOOKUP("Inbred HIPS_"&amp;LX$4&amp;"_"&amp;$LO53,'[1]Missouri Valley Inbred HIPS'!$A:$P,15,FALSE))</f>
        <v>1723053</v>
      </c>
      <c r="LY53" s="137"/>
      <c r="LZ53" s="136">
        <f>IF(ISERROR(VLOOKUP("Inbred HIPS_"&amp;LZ$4&amp;"_"&amp;$LO53,'[1]Missouri Valley Inbred HIPS'!$A:$P,15,FALSE)),"",VLOOKUP("Inbred HIPS_"&amp;LZ$4&amp;"_"&amp;$LO53,'[1]Missouri Valley Inbred HIPS'!$A:$P,15,FALSE))</f>
        <v>1729272</v>
      </c>
      <c r="MA53" s="137"/>
      <c r="MB53" s="136">
        <f>IF(ISERROR(VLOOKUP("Inbred HIPS_"&amp;MB$4&amp;"_"&amp;$LO53,'[1]Missouri Valley Inbred HIPS'!$A:$P,15,FALSE)),"",VLOOKUP("Inbred HIPS_"&amp;MB$4&amp;"_"&amp;$LO53,'[1]Missouri Valley Inbred HIPS'!$A:$P,15,FALSE))</f>
        <v>1729155</v>
      </c>
      <c r="MC53" s="137"/>
      <c r="MD53" s="136">
        <f>IF(ISERROR(VLOOKUP("Inbred HIPS_"&amp;MD$4&amp;"_"&amp;$LO53,'[1]Missouri Valley Inbred HIPS'!$A:$P,15,FALSE)),"",VLOOKUP("Inbred HIPS_"&amp;MD$4&amp;"_"&amp;$LO53,'[1]Missouri Valley Inbred HIPS'!$A:$P,15,FALSE))</f>
        <v>1729211</v>
      </c>
      <c r="ME53" s="137"/>
      <c r="MF53" s="136">
        <f>IF(ISERROR(VLOOKUP("Inbred HIPS_"&amp;MF$4&amp;"_"&amp;$LO53,'[1]Missouri Valley Inbred HIPS'!$A:$P,15,FALSE)),"",VLOOKUP("Inbred HIPS_"&amp;MF$4&amp;"_"&amp;$LO53,'[1]Missouri Valley Inbred HIPS'!$A:$P,15,FALSE))</f>
        <v>1729158</v>
      </c>
      <c r="MG53" s="137"/>
      <c r="MH53" s="136">
        <f>IF(ISERROR(VLOOKUP("Inbred HIPS_"&amp;MH$4&amp;"_"&amp;$LO53,'[1]Missouri Valley Inbred HIPS'!$A:$P,15,FALSE)),"",VLOOKUP("Inbred HIPS_"&amp;MH$4&amp;"_"&amp;$LO53,'[1]Missouri Valley Inbred HIPS'!$A:$P,15,FALSE))</f>
        <v>1729228</v>
      </c>
      <c r="MI53" s="137"/>
      <c r="MJ53" s="136">
        <f>IF(ISERROR(VLOOKUP("Inbred HIPS_"&amp;MJ$4&amp;"_"&amp;$LO53,'[1]Missouri Valley Inbred HIPS'!$A:$P,15,FALSE)),"",VLOOKUP("Inbred HIPS_"&amp;MJ$4&amp;"_"&amp;$LO53,'[1]Missouri Valley Inbred HIPS'!$A:$P,15,FALSE))</f>
        <v>1729275</v>
      </c>
      <c r="MK53" s="137"/>
      <c r="NS53">
        <v>37</v>
      </c>
      <c r="NT53" s="69"/>
      <c r="NU53" s="69"/>
      <c r="NV53" s="136">
        <f t="shared" ref="NV53" si="506">NV55+1</f>
        <v>30</v>
      </c>
      <c r="NW53" s="137"/>
      <c r="NX53" s="136">
        <f t="shared" ref="NX53" si="507">NX55+1</f>
        <v>30</v>
      </c>
      <c r="NY53" s="137"/>
      <c r="NZ53" s="136">
        <f t="shared" ref="NZ53" si="508">NZ55+1</f>
        <v>30</v>
      </c>
      <c r="OA53" s="137"/>
      <c r="OB53" s="136">
        <f t="shared" ref="OB53" si="509">OB55+1</f>
        <v>30</v>
      </c>
      <c r="OC53" s="137"/>
      <c r="OD53" s="136">
        <f t="shared" ref="OD53" si="510">OD55+1</f>
        <v>30</v>
      </c>
      <c r="OE53" s="137"/>
      <c r="OF53" s="136">
        <f t="shared" ref="OF53" si="511">OF55+1</f>
        <v>30</v>
      </c>
      <c r="OG53" s="137"/>
      <c r="OH53" s="136">
        <f t="shared" ref="OH53" si="512">OH55+1</f>
        <v>30</v>
      </c>
      <c r="OI53" s="137"/>
      <c r="OJ53" s="136">
        <f t="shared" ref="OJ53" si="513">OJ55+1</f>
        <v>30</v>
      </c>
      <c r="OK53" s="137"/>
      <c r="OL53" s="136">
        <f t="shared" ref="OL53" si="514">OL55+1</f>
        <v>30</v>
      </c>
      <c r="OM53" s="137"/>
      <c r="ON53" s="136">
        <f t="shared" ref="ON53" si="515">ON55+1</f>
        <v>30</v>
      </c>
      <c r="OO53" s="137"/>
    </row>
    <row r="54" spans="34:405" x14ac:dyDescent="0.45">
      <c r="AH54">
        <v>36</v>
      </c>
      <c r="AI54" s="69" t="s">
        <v>545</v>
      </c>
      <c r="AJ54" s="69"/>
      <c r="AK54" s="139">
        <v>440</v>
      </c>
      <c r="AL54" s="140"/>
      <c r="AM54" s="139">
        <v>439</v>
      </c>
      <c r="AN54" s="140"/>
      <c r="AO54" s="139">
        <v>438</v>
      </c>
      <c r="AP54" s="140"/>
      <c r="AQ54" s="139">
        <v>437</v>
      </c>
      <c r="AR54" s="140"/>
      <c r="AS54" s="139">
        <v>436</v>
      </c>
      <c r="AT54" s="140"/>
      <c r="AU54" s="139">
        <v>435</v>
      </c>
      <c r="AV54" s="140"/>
      <c r="AW54" s="139">
        <v>434</v>
      </c>
      <c r="AX54" s="140"/>
      <c r="AY54" s="139">
        <v>433</v>
      </c>
      <c r="AZ54" s="140"/>
      <c r="BA54" s="139">
        <v>432</v>
      </c>
      <c r="BB54" s="140"/>
      <c r="BC54" s="139">
        <v>431</v>
      </c>
      <c r="BD54" s="140"/>
      <c r="BE54" s="69" t="s">
        <v>545</v>
      </c>
      <c r="BF54" s="69"/>
      <c r="CX54">
        <v>36</v>
      </c>
      <c r="CY54" s="69" t="s">
        <v>545</v>
      </c>
      <c r="CZ54" s="69"/>
      <c r="DA54" s="136" t="str">
        <f t="shared" si="30"/>
        <v>2_36</v>
      </c>
      <c r="DB54" s="137"/>
      <c r="DC54" s="136" t="str">
        <f t="shared" si="183"/>
        <v>3_36</v>
      </c>
      <c r="DD54" s="137"/>
      <c r="DE54" s="136" t="str">
        <f t="shared" si="184"/>
        <v>4_36</v>
      </c>
      <c r="DF54" s="137"/>
      <c r="DG54" s="136" t="str">
        <f t="shared" si="185"/>
        <v>5_36</v>
      </c>
      <c r="DH54" s="137"/>
      <c r="DI54" s="136" t="str">
        <f t="shared" si="186"/>
        <v>6_36</v>
      </c>
      <c r="DJ54" s="137"/>
      <c r="DK54" s="136" t="str">
        <f t="shared" si="187"/>
        <v>7_36</v>
      </c>
      <c r="DL54" s="137"/>
      <c r="DM54" s="136" t="str">
        <f t="shared" si="188"/>
        <v>8_36</v>
      </c>
      <c r="DN54" s="137"/>
      <c r="DO54" s="136" t="str">
        <f t="shared" si="189"/>
        <v>9_36</v>
      </c>
      <c r="DP54" s="137"/>
      <c r="DQ54" s="136" t="str">
        <f t="shared" si="190"/>
        <v>10_36</v>
      </c>
      <c r="DR54" s="137"/>
      <c r="DS54" s="136" t="str">
        <f t="shared" si="191"/>
        <v>11_36</v>
      </c>
      <c r="DT54" s="137"/>
      <c r="GB54">
        <v>36</v>
      </c>
      <c r="GC54" s="69" t="s">
        <v>545</v>
      </c>
      <c r="GD54" s="69"/>
      <c r="GE54" s="136">
        <v>22</v>
      </c>
      <c r="GF54" s="137"/>
      <c r="GG54" s="136">
        <f t="shared" si="11"/>
        <v>23</v>
      </c>
      <c r="GH54" s="137"/>
      <c r="GI54" s="136">
        <f t="shared" si="12"/>
        <v>24</v>
      </c>
      <c r="GJ54" s="137"/>
      <c r="GK54" s="136">
        <f t="shared" si="13"/>
        <v>25</v>
      </c>
      <c r="GL54" s="137"/>
      <c r="GM54" s="136">
        <f t="shared" si="14"/>
        <v>26</v>
      </c>
      <c r="GN54" s="137"/>
      <c r="GO54" s="136">
        <f t="shared" si="15"/>
        <v>27</v>
      </c>
      <c r="GP54" s="137"/>
      <c r="GQ54" s="136">
        <f t="shared" si="16"/>
        <v>28</v>
      </c>
      <c r="GR54" s="137"/>
      <c r="GS54" s="136">
        <f t="shared" si="17"/>
        <v>29</v>
      </c>
      <c r="GT54" s="137"/>
      <c r="GU54" s="136">
        <f t="shared" si="18"/>
        <v>30</v>
      </c>
      <c r="GV54" s="137"/>
      <c r="GW54" s="136">
        <f t="shared" si="19"/>
        <v>31</v>
      </c>
      <c r="GX54" s="137"/>
      <c r="HF54">
        <v>36</v>
      </c>
      <c r="HG54" s="69" t="s">
        <v>545</v>
      </c>
      <c r="HH54" s="69"/>
      <c r="HI54" s="136">
        <v>34</v>
      </c>
      <c r="HJ54" s="137"/>
      <c r="HK54" s="136">
        <v>34</v>
      </c>
      <c r="HL54" s="137"/>
      <c r="HM54" s="136">
        <v>34</v>
      </c>
      <c r="HN54" s="137"/>
      <c r="HO54" s="136">
        <v>34</v>
      </c>
      <c r="HP54" s="137"/>
      <c r="HQ54" s="136">
        <v>34</v>
      </c>
      <c r="HR54" s="137"/>
      <c r="HS54" s="136">
        <v>34</v>
      </c>
      <c r="HT54" s="137"/>
      <c r="HU54" s="136">
        <v>34</v>
      </c>
      <c r="HV54" s="137"/>
      <c r="HW54" s="136">
        <v>34</v>
      </c>
      <c r="HX54" s="137"/>
      <c r="HY54" s="136">
        <v>34</v>
      </c>
      <c r="HZ54" s="137"/>
      <c r="IA54" s="136">
        <v>34</v>
      </c>
      <c r="IB54" s="137"/>
      <c r="IC54" t="str">
        <f t="shared" si="31"/>
        <v>Same</v>
      </c>
      <c r="JL54">
        <v>36</v>
      </c>
      <c r="JM54" s="69" t="s">
        <v>545</v>
      </c>
      <c r="JN54" s="69"/>
      <c r="JO54" s="136">
        <f>IF(ISERROR(VLOOKUP("Inbred HIPS_"&amp;JO$4&amp;"_"&amp;$JL54,'Turkus Index'!$A:$D,4,FALSE)),"",VLOOKUP("inbred HIPS_"&amp;JO$4&amp;"_"&amp;$JL54,'Turkus Index'!$A:$D,4,FALSE))</f>
        <v>440</v>
      </c>
      <c r="JP54" s="137"/>
      <c r="JQ54" s="136">
        <f>IF(ISERROR(VLOOKUP("Inbred HIPS_"&amp;JQ$4&amp;"_"&amp;$JL54,'Turkus Index'!$A:$D,4,FALSE)),"",VLOOKUP("inbred HIPS_"&amp;JQ$4&amp;"_"&amp;$JL54,'Turkus Index'!$A:$D,4,FALSE))</f>
        <v>439</v>
      </c>
      <c r="JR54" s="137"/>
      <c r="JS54" s="136">
        <f>IF(ISERROR(VLOOKUP("Inbred HIPS_"&amp;JS$4&amp;"_"&amp;$JL54,'Turkus Index'!$A:$D,4,FALSE)),"",VLOOKUP("inbred HIPS_"&amp;JS$4&amp;"_"&amp;$JL54,'Turkus Index'!$A:$D,4,FALSE))</f>
        <v>438</v>
      </c>
      <c r="JT54" s="137"/>
      <c r="JU54" s="136">
        <f>IF(ISERROR(VLOOKUP("Inbred HIPS_"&amp;JU$4&amp;"_"&amp;$JL54,'Turkus Index'!$A:$D,4,FALSE)),"",VLOOKUP("inbred HIPS_"&amp;JU$4&amp;"_"&amp;$JL54,'Turkus Index'!$A:$D,4,FALSE))</f>
        <v>437</v>
      </c>
      <c r="JV54" s="137"/>
      <c r="JW54" s="136">
        <f>IF(ISERROR(VLOOKUP("Inbred HIPS_"&amp;JW$4&amp;"_"&amp;$JL54,'Turkus Index'!$A:$D,4,FALSE)),"",VLOOKUP("inbred HIPS_"&amp;JW$4&amp;"_"&amp;$JL54,'Turkus Index'!$A:$D,4,FALSE))</f>
        <v>436</v>
      </c>
      <c r="JX54" s="137"/>
      <c r="JY54" s="136">
        <f>IF(ISERROR(VLOOKUP("Inbred HIPS_"&amp;JY$4&amp;"_"&amp;$JL54,'Turkus Index'!$A:$D,4,FALSE)),"",VLOOKUP("inbred HIPS_"&amp;JY$4&amp;"_"&amp;$JL54,'Turkus Index'!$A:$D,4,FALSE))</f>
        <v>435</v>
      </c>
      <c r="JZ54" s="137"/>
      <c r="KA54" s="136">
        <f>IF(ISERROR(VLOOKUP("Inbred HIPS_"&amp;KA$4&amp;"_"&amp;$JL54,'Turkus Index'!$A:$D,4,FALSE)),"",VLOOKUP("inbred HIPS_"&amp;KA$4&amp;"_"&amp;$JL54,'Turkus Index'!$A:$D,4,FALSE))</f>
        <v>434</v>
      </c>
      <c r="KB54" s="137"/>
      <c r="KC54" s="136">
        <f>IF(ISERROR(VLOOKUP("Inbred HIPS_"&amp;KC$4&amp;"_"&amp;$JL54,'Turkus Index'!$A:$D,4,FALSE)),"",VLOOKUP("inbred HIPS_"&amp;KC$4&amp;"_"&amp;$JL54,'Turkus Index'!$A:$D,4,FALSE))</f>
        <v>433</v>
      </c>
      <c r="KD54" s="137"/>
      <c r="KE54" s="136">
        <f>IF(ISERROR(VLOOKUP("Inbred HIPS_"&amp;KE$4&amp;"_"&amp;$JL54,'Turkus Index'!$A:$D,4,FALSE)),"",VLOOKUP("inbred HIPS_"&amp;KE$4&amp;"_"&amp;$JL54,'Turkus Index'!$A:$D,4,FALSE))</f>
        <v>432</v>
      </c>
      <c r="KF54" s="137"/>
      <c r="KG54" s="136">
        <f>IF(ISERROR(VLOOKUP("Inbred HIPS_"&amp;KG$4&amp;"_"&amp;$JL54,'Turkus Index'!$A:$D,4,FALSE)),"",VLOOKUP("inbred HIPS_"&amp;KG$4&amp;"_"&amp;$JL54,'Turkus Index'!$A:$D,4,FALSE))</f>
        <v>431</v>
      </c>
      <c r="KH54" s="137"/>
      <c r="LO54">
        <v>36</v>
      </c>
      <c r="LP54" s="69"/>
      <c r="LQ54" s="69"/>
      <c r="LR54" s="136">
        <f>IF(ISERROR(VLOOKUP("Inbred HIPS_"&amp;LR$4&amp;"_"&amp;$LO54,'[1]Missouri Valley Inbred HIPS'!$A:$P,15,FALSE)),"",VLOOKUP("Inbred HIPS_"&amp;LR$4&amp;"_"&amp;$LO54,'[1]Missouri Valley Inbred HIPS'!$A:$P,15,FALSE))</f>
        <v>1729216</v>
      </c>
      <c r="LS54" s="137"/>
      <c r="LT54" s="136">
        <f>IF(ISERROR(VLOOKUP("Inbred HIPS_"&amp;LT$4&amp;"_"&amp;$LO54,'[1]Missouri Valley Inbred HIPS'!$A:$P,15,FALSE)),"",VLOOKUP("Inbred HIPS_"&amp;LT$4&amp;"_"&amp;$LO54,'[1]Missouri Valley Inbred HIPS'!$A:$P,15,FALSE))</f>
        <v>1723066</v>
      </c>
      <c r="LU54" s="137"/>
      <c r="LV54" s="136">
        <f>IF(ISERROR(VLOOKUP("Inbred HIPS_"&amp;LV$4&amp;"_"&amp;$LO54,'[1]Missouri Valley Inbred HIPS'!$A:$P,15,FALSE)),"",VLOOKUP("Inbred HIPS_"&amp;LV$4&amp;"_"&amp;$LO54,'[1]Missouri Valley Inbred HIPS'!$A:$P,15,FALSE))</f>
        <v>1729288</v>
      </c>
      <c r="LW54" s="137"/>
      <c r="LX54" s="136">
        <f>IF(ISERROR(VLOOKUP("Inbred HIPS_"&amp;LX$4&amp;"_"&amp;$LO54,'[1]Missouri Valley Inbred HIPS'!$A:$P,15,FALSE)),"",VLOOKUP("Inbred HIPS_"&amp;LX$4&amp;"_"&amp;$LO54,'[1]Missouri Valley Inbred HIPS'!$A:$P,15,FALSE))</f>
        <v>1729173</v>
      </c>
      <c r="LY54" s="137"/>
      <c r="LZ54" s="136">
        <f>IF(ISERROR(VLOOKUP("Inbred HIPS_"&amp;LZ$4&amp;"_"&amp;$LO54,'[1]Missouri Valley Inbred HIPS'!$A:$P,15,FALSE)),"",VLOOKUP("Inbred HIPS_"&amp;LZ$4&amp;"_"&amp;$LO54,'[1]Missouri Valley Inbred HIPS'!$A:$P,15,FALSE))</f>
        <v>1729223</v>
      </c>
      <c r="MA54" s="137"/>
      <c r="MB54" s="136">
        <f>IF(ISERROR(VLOOKUP("Inbred HIPS_"&amp;MB$4&amp;"_"&amp;$LO54,'[1]Missouri Valley Inbred HIPS'!$A:$P,15,FALSE)),"",VLOOKUP("Inbred HIPS_"&amp;MB$4&amp;"_"&amp;$LO54,'[1]Missouri Valley Inbred HIPS'!$A:$P,15,FALSE))</f>
        <v>1729118</v>
      </c>
      <c r="MC54" s="137"/>
      <c r="MD54" s="136">
        <f>IF(ISERROR(VLOOKUP("Inbred HIPS_"&amp;MD$4&amp;"_"&amp;$LO54,'[1]Missouri Valley Inbred HIPS'!$A:$P,15,FALSE)),"",VLOOKUP("Inbred HIPS_"&amp;MD$4&amp;"_"&amp;$LO54,'[1]Missouri Valley Inbred HIPS'!$A:$P,15,FALSE))</f>
        <v>1729131</v>
      </c>
      <c r="ME54" s="137"/>
      <c r="MF54" s="136">
        <f>IF(ISERROR(VLOOKUP("Inbred HIPS_"&amp;MF$4&amp;"_"&amp;$LO54,'[1]Missouri Valley Inbred HIPS'!$A:$P,15,FALSE)),"",VLOOKUP("Inbred HIPS_"&amp;MF$4&amp;"_"&amp;$LO54,'[1]Missouri Valley Inbred HIPS'!$A:$P,15,FALSE))</f>
        <v>1729380</v>
      </c>
      <c r="MG54" s="137"/>
      <c r="MH54" s="136">
        <f>IF(ISERROR(VLOOKUP("Inbred HIPS_"&amp;MH$4&amp;"_"&amp;$LO54,'[1]Missouri Valley Inbred HIPS'!$A:$P,15,FALSE)),"",VLOOKUP("Inbred HIPS_"&amp;MH$4&amp;"_"&amp;$LO54,'[1]Missouri Valley Inbred HIPS'!$A:$P,15,FALSE))</f>
        <v>1723099</v>
      </c>
      <c r="MI54" s="137"/>
      <c r="MJ54" s="136">
        <f>IF(ISERROR(VLOOKUP("Inbred HIPS_"&amp;MJ$4&amp;"_"&amp;$LO54,'[1]Missouri Valley Inbred HIPS'!$A:$P,15,FALSE)),"",VLOOKUP("Inbred HIPS_"&amp;MJ$4&amp;"_"&amp;$LO54,'[1]Missouri Valley Inbred HIPS'!$A:$P,15,FALSE))</f>
        <v>1723045</v>
      </c>
      <c r="MK54" s="137"/>
      <c r="NS54">
        <v>36</v>
      </c>
      <c r="NT54" s="69"/>
      <c r="NU54" s="69"/>
      <c r="NV54" s="136">
        <f t="shared" ref="NV54" si="516">NV56+1</f>
        <v>29</v>
      </c>
      <c r="NW54" s="137"/>
      <c r="NX54" s="136">
        <f t="shared" ref="NX54" si="517">NX56+1</f>
        <v>29</v>
      </c>
      <c r="NY54" s="137"/>
      <c r="NZ54" s="136">
        <f t="shared" ref="NZ54" si="518">NZ56+1</f>
        <v>29</v>
      </c>
      <c r="OA54" s="137"/>
      <c r="OB54" s="136">
        <f t="shared" ref="OB54" si="519">OB56+1</f>
        <v>29</v>
      </c>
      <c r="OC54" s="137"/>
      <c r="OD54" s="136">
        <f t="shared" ref="OD54" si="520">OD56+1</f>
        <v>29</v>
      </c>
      <c r="OE54" s="137"/>
      <c r="OF54" s="136">
        <f t="shared" ref="OF54" si="521">OF56+1</f>
        <v>29</v>
      </c>
      <c r="OG54" s="137"/>
      <c r="OH54" s="136">
        <f t="shared" ref="OH54" si="522">OH56+1</f>
        <v>29</v>
      </c>
      <c r="OI54" s="137"/>
      <c r="OJ54" s="136">
        <f t="shared" ref="OJ54" si="523">OJ56+1</f>
        <v>29</v>
      </c>
      <c r="OK54" s="137"/>
      <c r="OL54" s="136">
        <f t="shared" ref="OL54" si="524">OL56+1</f>
        <v>29</v>
      </c>
      <c r="OM54" s="137"/>
      <c r="ON54" s="136">
        <f t="shared" ref="ON54" si="525">ON56+1</f>
        <v>29</v>
      </c>
      <c r="OO54" s="137"/>
    </row>
    <row r="55" spans="34:405" x14ac:dyDescent="0.45">
      <c r="AH55">
        <v>35</v>
      </c>
      <c r="AI55" s="69" t="s">
        <v>545</v>
      </c>
      <c r="AJ55" s="69"/>
      <c r="AK55" s="139">
        <v>421</v>
      </c>
      <c r="AL55" s="140"/>
      <c r="AM55" s="139">
        <v>422</v>
      </c>
      <c r="AN55" s="140"/>
      <c r="AO55" s="139">
        <v>423</v>
      </c>
      <c r="AP55" s="140"/>
      <c r="AQ55" s="139">
        <v>424</v>
      </c>
      <c r="AR55" s="140"/>
      <c r="AS55" s="139">
        <v>425</v>
      </c>
      <c r="AT55" s="140"/>
      <c r="AU55" s="139">
        <v>426</v>
      </c>
      <c r="AV55" s="140"/>
      <c r="AW55" s="139">
        <v>427</v>
      </c>
      <c r="AX55" s="140"/>
      <c r="AY55" s="139">
        <v>428</v>
      </c>
      <c r="AZ55" s="140"/>
      <c r="BA55" s="139">
        <v>429</v>
      </c>
      <c r="BB55" s="140"/>
      <c r="BC55" s="139">
        <v>430</v>
      </c>
      <c r="BD55" s="140"/>
      <c r="BE55" s="69" t="s">
        <v>545</v>
      </c>
      <c r="BF55" s="69"/>
      <c r="CX55">
        <v>35</v>
      </c>
      <c r="CY55" s="69" t="s">
        <v>545</v>
      </c>
      <c r="CZ55" s="69"/>
      <c r="DA55" s="136" t="str">
        <f t="shared" si="30"/>
        <v>2_35</v>
      </c>
      <c r="DB55" s="137"/>
      <c r="DC55" s="136" t="str">
        <f t="shared" si="183"/>
        <v>3_35</v>
      </c>
      <c r="DD55" s="137"/>
      <c r="DE55" s="136" t="str">
        <f t="shared" si="184"/>
        <v>4_35</v>
      </c>
      <c r="DF55" s="137"/>
      <c r="DG55" s="136" t="str">
        <f t="shared" si="185"/>
        <v>5_35</v>
      </c>
      <c r="DH55" s="137"/>
      <c r="DI55" s="136" t="str">
        <f t="shared" si="186"/>
        <v>6_35</v>
      </c>
      <c r="DJ55" s="137"/>
      <c r="DK55" s="136" t="str">
        <f t="shared" si="187"/>
        <v>7_35</v>
      </c>
      <c r="DL55" s="137"/>
      <c r="DM55" s="136" t="str">
        <f t="shared" si="188"/>
        <v>8_35</v>
      </c>
      <c r="DN55" s="137"/>
      <c r="DO55" s="136" t="str">
        <f t="shared" si="189"/>
        <v>9_35</v>
      </c>
      <c r="DP55" s="137"/>
      <c r="DQ55" s="136" t="str">
        <f t="shared" si="190"/>
        <v>10_35</v>
      </c>
      <c r="DR55" s="137"/>
      <c r="DS55" s="136" t="str">
        <f t="shared" si="191"/>
        <v>11_35</v>
      </c>
      <c r="DT55" s="137"/>
      <c r="GB55">
        <v>35</v>
      </c>
      <c r="GC55" s="69" t="s">
        <v>545</v>
      </c>
      <c r="GD55" s="69"/>
      <c r="GE55" s="136">
        <v>22</v>
      </c>
      <c r="GF55" s="137"/>
      <c r="GG55" s="136">
        <f t="shared" si="11"/>
        <v>23</v>
      </c>
      <c r="GH55" s="137"/>
      <c r="GI55" s="136">
        <f t="shared" si="12"/>
        <v>24</v>
      </c>
      <c r="GJ55" s="137"/>
      <c r="GK55" s="136">
        <f t="shared" si="13"/>
        <v>25</v>
      </c>
      <c r="GL55" s="137"/>
      <c r="GM55" s="136">
        <f t="shared" si="14"/>
        <v>26</v>
      </c>
      <c r="GN55" s="137"/>
      <c r="GO55" s="136">
        <f t="shared" si="15"/>
        <v>27</v>
      </c>
      <c r="GP55" s="137"/>
      <c r="GQ55" s="136">
        <f t="shared" si="16"/>
        <v>28</v>
      </c>
      <c r="GR55" s="137"/>
      <c r="GS55" s="136">
        <f t="shared" si="17"/>
        <v>29</v>
      </c>
      <c r="GT55" s="137"/>
      <c r="GU55" s="136">
        <f t="shared" si="18"/>
        <v>30</v>
      </c>
      <c r="GV55" s="137"/>
      <c r="GW55" s="136">
        <f t="shared" si="19"/>
        <v>31</v>
      </c>
      <c r="GX55" s="137"/>
      <c r="HF55">
        <v>35</v>
      </c>
      <c r="HG55" s="69" t="s">
        <v>545</v>
      </c>
      <c r="HH55" s="69"/>
      <c r="HI55" s="136">
        <v>33</v>
      </c>
      <c r="HJ55" s="137"/>
      <c r="HK55" s="136">
        <v>33</v>
      </c>
      <c r="HL55" s="137"/>
      <c r="HM55" s="136">
        <v>33</v>
      </c>
      <c r="HN55" s="137"/>
      <c r="HO55" s="136">
        <v>33</v>
      </c>
      <c r="HP55" s="137"/>
      <c r="HQ55" s="136">
        <v>33</v>
      </c>
      <c r="HR55" s="137"/>
      <c r="HS55" s="136">
        <v>33</v>
      </c>
      <c r="HT55" s="137"/>
      <c r="HU55" s="136">
        <v>33</v>
      </c>
      <c r="HV55" s="137"/>
      <c r="HW55" s="136">
        <v>33</v>
      </c>
      <c r="HX55" s="137"/>
      <c r="HY55" s="136">
        <v>33</v>
      </c>
      <c r="HZ55" s="137"/>
      <c r="IA55" s="136">
        <v>33</v>
      </c>
      <c r="IB55" s="137"/>
      <c r="IC55" t="str">
        <f t="shared" si="31"/>
        <v>Same</v>
      </c>
      <c r="JL55">
        <v>35</v>
      </c>
      <c r="JM55" s="69" t="s">
        <v>545</v>
      </c>
      <c r="JN55" s="69"/>
      <c r="JO55" s="136">
        <f>IF(ISERROR(VLOOKUP("Inbred HIPS_"&amp;JO$4&amp;"_"&amp;$JL55,'Turkus Index'!$A:$D,4,FALSE)),"",VLOOKUP("inbred HIPS_"&amp;JO$4&amp;"_"&amp;$JL55,'Turkus Index'!$A:$D,4,FALSE))</f>
        <v>421</v>
      </c>
      <c r="JP55" s="137"/>
      <c r="JQ55" s="136">
        <f>IF(ISERROR(VLOOKUP("Inbred HIPS_"&amp;JQ$4&amp;"_"&amp;$JL55,'Turkus Index'!$A:$D,4,FALSE)),"",VLOOKUP("inbred HIPS_"&amp;JQ$4&amp;"_"&amp;$JL55,'Turkus Index'!$A:$D,4,FALSE))</f>
        <v>422</v>
      </c>
      <c r="JR55" s="137"/>
      <c r="JS55" s="136">
        <f>IF(ISERROR(VLOOKUP("Inbred HIPS_"&amp;JS$4&amp;"_"&amp;$JL55,'Turkus Index'!$A:$D,4,FALSE)),"",VLOOKUP("inbred HIPS_"&amp;JS$4&amp;"_"&amp;$JL55,'Turkus Index'!$A:$D,4,FALSE))</f>
        <v>423</v>
      </c>
      <c r="JT55" s="137"/>
      <c r="JU55" s="136">
        <f>IF(ISERROR(VLOOKUP("Inbred HIPS_"&amp;JU$4&amp;"_"&amp;$JL55,'Turkus Index'!$A:$D,4,FALSE)),"",VLOOKUP("inbred HIPS_"&amp;JU$4&amp;"_"&amp;$JL55,'Turkus Index'!$A:$D,4,FALSE))</f>
        <v>424</v>
      </c>
      <c r="JV55" s="137"/>
      <c r="JW55" s="136">
        <f>IF(ISERROR(VLOOKUP("Inbred HIPS_"&amp;JW$4&amp;"_"&amp;$JL55,'Turkus Index'!$A:$D,4,FALSE)),"",VLOOKUP("inbred HIPS_"&amp;JW$4&amp;"_"&amp;$JL55,'Turkus Index'!$A:$D,4,FALSE))</f>
        <v>425</v>
      </c>
      <c r="JX55" s="137"/>
      <c r="JY55" s="136">
        <f>IF(ISERROR(VLOOKUP("Inbred HIPS_"&amp;JY$4&amp;"_"&amp;$JL55,'Turkus Index'!$A:$D,4,FALSE)),"",VLOOKUP("inbred HIPS_"&amp;JY$4&amp;"_"&amp;$JL55,'Turkus Index'!$A:$D,4,FALSE))</f>
        <v>426</v>
      </c>
      <c r="JZ55" s="137"/>
      <c r="KA55" s="136">
        <f>IF(ISERROR(VLOOKUP("Inbred HIPS_"&amp;KA$4&amp;"_"&amp;$JL55,'Turkus Index'!$A:$D,4,FALSE)),"",VLOOKUP("inbred HIPS_"&amp;KA$4&amp;"_"&amp;$JL55,'Turkus Index'!$A:$D,4,FALSE))</f>
        <v>427</v>
      </c>
      <c r="KB55" s="137"/>
      <c r="KC55" s="136">
        <f>IF(ISERROR(VLOOKUP("Inbred HIPS_"&amp;KC$4&amp;"_"&amp;$JL55,'Turkus Index'!$A:$D,4,FALSE)),"",VLOOKUP("inbred HIPS_"&amp;KC$4&amp;"_"&amp;$JL55,'Turkus Index'!$A:$D,4,FALSE))</f>
        <v>428</v>
      </c>
      <c r="KD55" s="137"/>
      <c r="KE55" s="136">
        <f>IF(ISERROR(VLOOKUP("Inbred HIPS_"&amp;KE$4&amp;"_"&amp;$JL55,'Turkus Index'!$A:$D,4,FALSE)),"",VLOOKUP("inbred HIPS_"&amp;KE$4&amp;"_"&amp;$JL55,'Turkus Index'!$A:$D,4,FALSE))</f>
        <v>429</v>
      </c>
      <c r="KF55" s="137"/>
      <c r="KG55" s="136">
        <f>IF(ISERROR(VLOOKUP("Inbred HIPS_"&amp;KG$4&amp;"_"&amp;$JL55,'Turkus Index'!$A:$D,4,FALSE)),"",VLOOKUP("inbred HIPS_"&amp;KG$4&amp;"_"&amp;$JL55,'Turkus Index'!$A:$D,4,FALSE))</f>
        <v>430</v>
      </c>
      <c r="KH55" s="137"/>
      <c r="LO55">
        <v>35</v>
      </c>
      <c r="LP55" s="69"/>
      <c r="LQ55" s="69"/>
      <c r="LR55" s="136">
        <f>IF(ISERROR(VLOOKUP("Inbred HIPS_"&amp;LR$4&amp;"_"&amp;$LO55,'[1]Missouri Valley Inbred HIPS'!$A:$P,15,FALSE)),"",VLOOKUP("Inbred HIPS_"&amp;LR$4&amp;"_"&amp;$LO55,'[1]Missouri Valley Inbred HIPS'!$A:$P,15,FALSE))</f>
        <v>1729323</v>
      </c>
      <c r="LS55" s="137"/>
      <c r="LT55" s="136">
        <f>IF(ISERROR(VLOOKUP("Inbred HIPS_"&amp;LT$4&amp;"_"&amp;$LO55,'[1]Missouri Valley Inbred HIPS'!$A:$P,15,FALSE)),"",VLOOKUP("Inbred HIPS_"&amp;LT$4&amp;"_"&amp;$LO55,'[1]Missouri Valley Inbred HIPS'!$A:$P,15,FALSE))</f>
        <v>1729262</v>
      </c>
      <c r="LU55" s="137"/>
      <c r="LV55" s="136">
        <f>IF(ISERROR(VLOOKUP("Inbred HIPS_"&amp;LV$4&amp;"_"&amp;$LO55,'[1]Missouri Valley Inbred HIPS'!$A:$P,15,FALSE)),"",VLOOKUP("Inbred HIPS_"&amp;LV$4&amp;"_"&amp;$LO55,'[1]Missouri Valley Inbred HIPS'!$A:$P,15,FALSE))</f>
        <v>1729281</v>
      </c>
      <c r="LW55" s="137"/>
      <c r="LX55" s="136">
        <f>IF(ISERROR(VLOOKUP("Inbred HIPS_"&amp;LX$4&amp;"_"&amp;$LO55,'[1]Missouri Valley Inbred HIPS'!$A:$P,15,FALSE)),"",VLOOKUP("Inbred HIPS_"&amp;LX$4&amp;"_"&amp;$LO55,'[1]Missouri Valley Inbred HIPS'!$A:$P,15,FALSE))</f>
        <v>1729324</v>
      </c>
      <c r="LY55" s="137"/>
      <c r="LZ55" s="136">
        <f>IF(ISERROR(VLOOKUP("Inbred HIPS_"&amp;LZ$4&amp;"_"&amp;$LO55,'[1]Missouri Valley Inbred HIPS'!$A:$P,15,FALSE)),"",VLOOKUP("Inbred HIPS_"&amp;LZ$4&amp;"_"&amp;$LO55,'[1]Missouri Valley Inbred HIPS'!$A:$P,15,FALSE))</f>
        <v>1729309</v>
      </c>
      <c r="MA55" s="137"/>
      <c r="MB55" s="136">
        <f>IF(ISERROR(VLOOKUP("Inbred HIPS_"&amp;MB$4&amp;"_"&amp;$LO55,'[1]Missouri Valley Inbred HIPS'!$A:$P,15,FALSE)),"",VLOOKUP("Inbred HIPS_"&amp;MB$4&amp;"_"&amp;$LO55,'[1]Missouri Valley Inbred HIPS'!$A:$P,15,FALSE))</f>
        <v>1729263</v>
      </c>
      <c r="MC55" s="137"/>
      <c r="MD55" s="136">
        <f>IF(ISERROR(VLOOKUP("Inbred HIPS_"&amp;MD$4&amp;"_"&amp;$LO55,'[1]Missouri Valley Inbred HIPS'!$A:$P,15,FALSE)),"",VLOOKUP("Inbred HIPS_"&amp;MD$4&amp;"_"&amp;$LO55,'[1]Missouri Valley Inbred HIPS'!$A:$P,15,FALSE))</f>
        <v>1729388</v>
      </c>
      <c r="ME55" s="137"/>
      <c r="MF55" s="136">
        <f>IF(ISERROR(VLOOKUP("Inbred HIPS_"&amp;MF$4&amp;"_"&amp;$LO55,'[1]Missouri Valley Inbred HIPS'!$A:$P,15,FALSE)),"",VLOOKUP("Inbred HIPS_"&amp;MF$4&amp;"_"&amp;$LO55,'[1]Missouri Valley Inbred HIPS'!$A:$P,15,FALSE))</f>
        <v>1729160</v>
      </c>
      <c r="MG55" s="137"/>
      <c r="MH55" s="136">
        <f>IF(ISERROR(VLOOKUP("Inbred HIPS_"&amp;MH$4&amp;"_"&amp;$LO55,'[1]Missouri Valley Inbred HIPS'!$A:$P,15,FALSE)),"",VLOOKUP("Inbred HIPS_"&amp;MH$4&amp;"_"&amp;$LO55,'[1]Missouri Valley Inbred HIPS'!$A:$P,15,FALSE))</f>
        <v>1729205</v>
      </c>
      <c r="MI55" s="137"/>
      <c r="MJ55" s="136">
        <f>IF(ISERROR(VLOOKUP("Inbred HIPS_"&amp;MJ$4&amp;"_"&amp;$LO55,'[1]Missouri Valley Inbred HIPS'!$A:$P,15,FALSE)),"",VLOOKUP("Inbred HIPS_"&amp;MJ$4&amp;"_"&amp;$LO55,'[1]Missouri Valley Inbred HIPS'!$A:$P,15,FALSE))</f>
        <v>1723084</v>
      </c>
      <c r="MK55" s="137"/>
      <c r="NS55">
        <v>35</v>
      </c>
      <c r="NT55" s="69"/>
      <c r="NU55" s="69"/>
      <c r="NV55" s="136">
        <f t="shared" ref="NV55" si="526">NV57+1</f>
        <v>29</v>
      </c>
      <c r="NW55" s="137"/>
      <c r="NX55" s="136">
        <f t="shared" ref="NX55" si="527">NX57+1</f>
        <v>29</v>
      </c>
      <c r="NY55" s="137"/>
      <c r="NZ55" s="136">
        <f t="shared" ref="NZ55" si="528">NZ57+1</f>
        <v>29</v>
      </c>
      <c r="OA55" s="137"/>
      <c r="OB55" s="136">
        <f t="shared" ref="OB55" si="529">OB57+1</f>
        <v>29</v>
      </c>
      <c r="OC55" s="137"/>
      <c r="OD55" s="136">
        <f t="shared" ref="OD55" si="530">OD57+1</f>
        <v>29</v>
      </c>
      <c r="OE55" s="137"/>
      <c r="OF55" s="136">
        <f t="shared" ref="OF55" si="531">OF57+1</f>
        <v>29</v>
      </c>
      <c r="OG55" s="137"/>
      <c r="OH55" s="136">
        <f t="shared" ref="OH55" si="532">OH57+1</f>
        <v>29</v>
      </c>
      <c r="OI55" s="137"/>
      <c r="OJ55" s="136">
        <f t="shared" ref="OJ55" si="533">OJ57+1</f>
        <v>29</v>
      </c>
      <c r="OK55" s="137"/>
      <c r="OL55" s="136">
        <f t="shared" ref="OL55" si="534">OL57+1</f>
        <v>29</v>
      </c>
      <c r="OM55" s="137"/>
      <c r="ON55" s="136">
        <f t="shared" ref="ON55" si="535">ON57+1</f>
        <v>29</v>
      </c>
      <c r="OO55" s="137"/>
    </row>
    <row r="56" spans="34:405" x14ac:dyDescent="0.45">
      <c r="AH56">
        <v>34</v>
      </c>
      <c r="AI56" s="69" t="s">
        <v>545</v>
      </c>
      <c r="AJ56" s="69"/>
      <c r="AK56" s="139">
        <v>420</v>
      </c>
      <c r="AL56" s="140"/>
      <c r="AM56" s="139">
        <v>419</v>
      </c>
      <c r="AN56" s="140"/>
      <c r="AO56" s="139">
        <v>418</v>
      </c>
      <c r="AP56" s="140"/>
      <c r="AQ56" s="139">
        <v>417</v>
      </c>
      <c r="AR56" s="140"/>
      <c r="AS56" s="139">
        <v>416</v>
      </c>
      <c r="AT56" s="140"/>
      <c r="AU56" s="139">
        <v>415</v>
      </c>
      <c r="AV56" s="140"/>
      <c r="AW56" s="139">
        <v>414</v>
      </c>
      <c r="AX56" s="140"/>
      <c r="AY56" s="139">
        <v>413</v>
      </c>
      <c r="AZ56" s="140"/>
      <c r="BA56" s="139">
        <v>412</v>
      </c>
      <c r="BB56" s="140"/>
      <c r="BC56" s="139">
        <v>411</v>
      </c>
      <c r="BD56" s="140"/>
      <c r="BE56" s="69" t="s">
        <v>545</v>
      </c>
      <c r="BF56" s="69"/>
      <c r="CX56">
        <v>34</v>
      </c>
      <c r="CY56" s="69" t="s">
        <v>545</v>
      </c>
      <c r="CZ56" s="69"/>
      <c r="DA56" s="136" t="str">
        <f t="shared" si="30"/>
        <v>2_34</v>
      </c>
      <c r="DB56" s="137"/>
      <c r="DC56" s="136" t="str">
        <f t="shared" si="183"/>
        <v>3_34</v>
      </c>
      <c r="DD56" s="137"/>
      <c r="DE56" s="136" t="str">
        <f t="shared" si="184"/>
        <v>4_34</v>
      </c>
      <c r="DF56" s="137"/>
      <c r="DG56" s="136" t="str">
        <f t="shared" si="185"/>
        <v>5_34</v>
      </c>
      <c r="DH56" s="137"/>
      <c r="DI56" s="136" t="str">
        <f t="shared" si="186"/>
        <v>6_34</v>
      </c>
      <c r="DJ56" s="137"/>
      <c r="DK56" s="136" t="str">
        <f t="shared" si="187"/>
        <v>7_34</v>
      </c>
      <c r="DL56" s="137"/>
      <c r="DM56" s="136" t="str">
        <f t="shared" si="188"/>
        <v>8_34</v>
      </c>
      <c r="DN56" s="137"/>
      <c r="DO56" s="136" t="str">
        <f t="shared" si="189"/>
        <v>9_34</v>
      </c>
      <c r="DP56" s="137"/>
      <c r="DQ56" s="136" t="str">
        <f t="shared" si="190"/>
        <v>10_34</v>
      </c>
      <c r="DR56" s="137"/>
      <c r="DS56" s="136" t="str">
        <f t="shared" si="191"/>
        <v>11_34</v>
      </c>
      <c r="DT56" s="137"/>
      <c r="GB56">
        <v>34</v>
      </c>
      <c r="GC56" s="69" t="s">
        <v>545</v>
      </c>
      <c r="GD56" s="69"/>
      <c r="GE56" s="136">
        <v>22</v>
      </c>
      <c r="GF56" s="137"/>
      <c r="GG56" s="136">
        <f t="shared" si="11"/>
        <v>23</v>
      </c>
      <c r="GH56" s="137"/>
      <c r="GI56" s="136">
        <f t="shared" si="12"/>
        <v>24</v>
      </c>
      <c r="GJ56" s="137"/>
      <c r="GK56" s="136">
        <f t="shared" si="13"/>
        <v>25</v>
      </c>
      <c r="GL56" s="137"/>
      <c r="GM56" s="136">
        <f t="shared" si="14"/>
        <v>26</v>
      </c>
      <c r="GN56" s="137"/>
      <c r="GO56" s="136">
        <f t="shared" si="15"/>
        <v>27</v>
      </c>
      <c r="GP56" s="137"/>
      <c r="GQ56" s="136">
        <f t="shared" si="16"/>
        <v>28</v>
      </c>
      <c r="GR56" s="137"/>
      <c r="GS56" s="136">
        <f t="shared" si="17"/>
        <v>29</v>
      </c>
      <c r="GT56" s="137"/>
      <c r="GU56" s="136">
        <f t="shared" si="18"/>
        <v>30</v>
      </c>
      <c r="GV56" s="137"/>
      <c r="GW56" s="136">
        <f t="shared" si="19"/>
        <v>31</v>
      </c>
      <c r="GX56" s="137"/>
      <c r="HF56">
        <v>34</v>
      </c>
      <c r="HG56" s="69" t="s">
        <v>545</v>
      </c>
      <c r="HH56" s="69"/>
      <c r="HI56" s="136">
        <v>32</v>
      </c>
      <c r="HJ56" s="137"/>
      <c r="HK56" s="136">
        <v>32</v>
      </c>
      <c r="HL56" s="137"/>
      <c r="HM56" s="136">
        <v>32</v>
      </c>
      <c r="HN56" s="137"/>
      <c r="HO56" s="136">
        <v>32</v>
      </c>
      <c r="HP56" s="137"/>
      <c r="HQ56" s="136">
        <v>32</v>
      </c>
      <c r="HR56" s="137"/>
      <c r="HS56" s="136">
        <v>32</v>
      </c>
      <c r="HT56" s="137"/>
      <c r="HU56" s="136">
        <v>32</v>
      </c>
      <c r="HV56" s="137"/>
      <c r="HW56" s="136">
        <v>32</v>
      </c>
      <c r="HX56" s="137"/>
      <c r="HY56" s="136">
        <v>32</v>
      </c>
      <c r="HZ56" s="137"/>
      <c r="IA56" s="136">
        <v>32</v>
      </c>
      <c r="IB56" s="137"/>
      <c r="IC56" t="str">
        <f t="shared" si="31"/>
        <v>Same</v>
      </c>
      <c r="JL56">
        <v>34</v>
      </c>
      <c r="JM56" s="69" t="s">
        <v>545</v>
      </c>
      <c r="JN56" s="69"/>
      <c r="JO56" s="136">
        <f>IF(ISERROR(VLOOKUP("Inbred HIPS_"&amp;JO$4&amp;"_"&amp;$JL56,'Turkus Index'!$A:$D,4,FALSE)),"",VLOOKUP("inbred HIPS_"&amp;JO$4&amp;"_"&amp;$JL56,'Turkus Index'!$A:$D,4,FALSE))</f>
        <v>420</v>
      </c>
      <c r="JP56" s="137"/>
      <c r="JQ56" s="136">
        <f>IF(ISERROR(VLOOKUP("Inbred HIPS_"&amp;JQ$4&amp;"_"&amp;$JL56,'Turkus Index'!$A:$D,4,FALSE)),"",VLOOKUP("inbred HIPS_"&amp;JQ$4&amp;"_"&amp;$JL56,'Turkus Index'!$A:$D,4,FALSE))</f>
        <v>419</v>
      </c>
      <c r="JR56" s="137"/>
      <c r="JS56" s="136">
        <f>IF(ISERROR(VLOOKUP("Inbred HIPS_"&amp;JS$4&amp;"_"&amp;$JL56,'Turkus Index'!$A:$D,4,FALSE)),"",VLOOKUP("inbred HIPS_"&amp;JS$4&amp;"_"&amp;$JL56,'Turkus Index'!$A:$D,4,FALSE))</f>
        <v>418</v>
      </c>
      <c r="JT56" s="137"/>
      <c r="JU56" s="136">
        <f>IF(ISERROR(VLOOKUP("Inbred HIPS_"&amp;JU$4&amp;"_"&amp;$JL56,'Turkus Index'!$A:$D,4,FALSE)),"",VLOOKUP("inbred HIPS_"&amp;JU$4&amp;"_"&amp;$JL56,'Turkus Index'!$A:$D,4,FALSE))</f>
        <v>417</v>
      </c>
      <c r="JV56" s="137"/>
      <c r="JW56" s="136">
        <f>IF(ISERROR(VLOOKUP("Inbred HIPS_"&amp;JW$4&amp;"_"&amp;$JL56,'Turkus Index'!$A:$D,4,FALSE)),"",VLOOKUP("inbred HIPS_"&amp;JW$4&amp;"_"&amp;$JL56,'Turkus Index'!$A:$D,4,FALSE))</f>
        <v>416</v>
      </c>
      <c r="JX56" s="137"/>
      <c r="JY56" s="136">
        <f>IF(ISERROR(VLOOKUP("Inbred HIPS_"&amp;JY$4&amp;"_"&amp;$JL56,'Turkus Index'!$A:$D,4,FALSE)),"",VLOOKUP("inbred HIPS_"&amp;JY$4&amp;"_"&amp;$JL56,'Turkus Index'!$A:$D,4,FALSE))</f>
        <v>415</v>
      </c>
      <c r="JZ56" s="137"/>
      <c r="KA56" s="136">
        <f>IF(ISERROR(VLOOKUP("Inbred HIPS_"&amp;KA$4&amp;"_"&amp;$JL56,'Turkus Index'!$A:$D,4,FALSE)),"",VLOOKUP("inbred HIPS_"&amp;KA$4&amp;"_"&amp;$JL56,'Turkus Index'!$A:$D,4,FALSE))</f>
        <v>414</v>
      </c>
      <c r="KB56" s="137"/>
      <c r="KC56" s="136">
        <f>IF(ISERROR(VLOOKUP("Inbred HIPS_"&amp;KC$4&amp;"_"&amp;$JL56,'Turkus Index'!$A:$D,4,FALSE)),"",VLOOKUP("inbred HIPS_"&amp;KC$4&amp;"_"&amp;$JL56,'Turkus Index'!$A:$D,4,FALSE))</f>
        <v>413</v>
      </c>
      <c r="KD56" s="137"/>
      <c r="KE56" s="136">
        <f>IF(ISERROR(VLOOKUP("Inbred HIPS_"&amp;KE$4&amp;"_"&amp;$JL56,'Turkus Index'!$A:$D,4,FALSE)),"",VLOOKUP("inbred HIPS_"&amp;KE$4&amp;"_"&amp;$JL56,'Turkus Index'!$A:$D,4,FALSE))</f>
        <v>412</v>
      </c>
      <c r="KF56" s="137"/>
      <c r="KG56" s="136">
        <f>IF(ISERROR(VLOOKUP("Inbred HIPS_"&amp;KG$4&amp;"_"&amp;$JL56,'Turkus Index'!$A:$D,4,FALSE)),"",VLOOKUP("inbred HIPS_"&amp;KG$4&amp;"_"&amp;$JL56,'Turkus Index'!$A:$D,4,FALSE))</f>
        <v>411</v>
      </c>
      <c r="KH56" s="137"/>
      <c r="LO56">
        <v>34</v>
      </c>
      <c r="LP56" s="69"/>
      <c r="LQ56" s="69"/>
      <c r="LR56" s="136">
        <f>IF(ISERROR(VLOOKUP("Inbred HIPS_"&amp;LR$4&amp;"_"&amp;$LO56,'[1]Missouri Valley Inbred HIPS'!$A:$P,15,FALSE)),"",VLOOKUP("Inbred HIPS_"&amp;LR$4&amp;"_"&amp;$LO56,'[1]Missouri Valley Inbred HIPS'!$A:$P,15,FALSE))</f>
        <v>1723042</v>
      </c>
      <c r="LS56" s="137"/>
      <c r="LT56" s="136">
        <f>IF(ISERROR(VLOOKUP("Inbred HIPS_"&amp;LT$4&amp;"_"&amp;$LO56,'[1]Missouri Valley Inbred HIPS'!$A:$P,15,FALSE)),"",VLOOKUP("Inbred HIPS_"&amp;LT$4&amp;"_"&amp;$LO56,'[1]Missouri Valley Inbred HIPS'!$A:$P,15,FALSE))</f>
        <v>1729208</v>
      </c>
      <c r="LU56" s="137"/>
      <c r="LV56" s="136">
        <f>IF(ISERROR(VLOOKUP("Inbred HIPS_"&amp;LV$4&amp;"_"&amp;$LO56,'[1]Missouri Valley Inbred HIPS'!$A:$P,15,FALSE)),"",VLOOKUP("Inbred HIPS_"&amp;LV$4&amp;"_"&amp;$LO56,'[1]Missouri Valley Inbred HIPS'!$A:$P,15,FALSE))</f>
        <v>1723091</v>
      </c>
      <c r="LW56" s="137"/>
      <c r="LX56" s="136">
        <f>IF(ISERROR(VLOOKUP("Inbred HIPS_"&amp;LX$4&amp;"_"&amp;$LO56,'[1]Missouri Valley Inbred HIPS'!$A:$P,15,FALSE)),"",VLOOKUP("Inbred HIPS_"&amp;LX$4&amp;"_"&amp;$LO56,'[1]Missouri Valley Inbred HIPS'!$A:$P,15,FALSE))</f>
        <v>1723070</v>
      </c>
      <c r="LY56" s="137"/>
      <c r="LZ56" s="136">
        <f>IF(ISERROR(VLOOKUP("Inbred HIPS_"&amp;LZ$4&amp;"_"&amp;$LO56,'[1]Missouri Valley Inbred HIPS'!$A:$P,15,FALSE)),"",VLOOKUP("Inbred HIPS_"&amp;LZ$4&amp;"_"&amp;$LO56,'[1]Missouri Valley Inbred HIPS'!$A:$P,15,FALSE))</f>
        <v>1723097</v>
      </c>
      <c r="MA56" s="137"/>
      <c r="MB56" s="136">
        <f>IF(ISERROR(VLOOKUP("Inbred HIPS_"&amp;MB$4&amp;"_"&amp;$LO56,'[1]Missouri Valley Inbred HIPS'!$A:$P,15,FALSE)),"",VLOOKUP("Inbred HIPS_"&amp;MB$4&amp;"_"&amp;$LO56,'[1]Missouri Valley Inbred HIPS'!$A:$P,15,FALSE))</f>
        <v>1723022</v>
      </c>
      <c r="MC56" s="137"/>
      <c r="MD56" s="136">
        <f>IF(ISERROR(VLOOKUP("Inbred HIPS_"&amp;MD$4&amp;"_"&amp;$LO56,'[1]Missouri Valley Inbred HIPS'!$A:$P,15,FALSE)),"",VLOOKUP("Inbred HIPS_"&amp;MD$4&amp;"_"&amp;$LO56,'[1]Missouri Valley Inbred HIPS'!$A:$P,15,FALSE))</f>
        <v>1729232</v>
      </c>
      <c r="ME56" s="137"/>
      <c r="MF56" s="136">
        <f>IF(ISERROR(VLOOKUP("Inbred HIPS_"&amp;MF$4&amp;"_"&amp;$LO56,'[1]Missouri Valley Inbred HIPS'!$A:$P,15,FALSE)),"",VLOOKUP("Inbred HIPS_"&amp;MF$4&amp;"_"&amp;$LO56,'[1]Missouri Valley Inbred HIPS'!$A:$P,15,FALSE))</f>
        <v>1723034</v>
      </c>
      <c r="MG56" s="137"/>
      <c r="MH56" s="136">
        <f>IF(ISERROR(VLOOKUP("Inbred HIPS_"&amp;MH$4&amp;"_"&amp;$LO56,'[1]Missouri Valley Inbred HIPS'!$A:$P,15,FALSE)),"",VLOOKUP("Inbred HIPS_"&amp;MH$4&amp;"_"&amp;$LO56,'[1]Missouri Valley Inbred HIPS'!$A:$P,15,FALSE))</f>
        <v>1729235</v>
      </c>
      <c r="MI56" s="137"/>
      <c r="MJ56" s="136">
        <f>IF(ISERROR(VLOOKUP("Inbred HIPS_"&amp;MJ$4&amp;"_"&amp;$LO56,'[1]Missouri Valley Inbred HIPS'!$A:$P,15,FALSE)),"",VLOOKUP("Inbred HIPS_"&amp;MJ$4&amp;"_"&amp;$LO56,'[1]Missouri Valley Inbred HIPS'!$A:$P,15,FALSE))</f>
        <v>1729140</v>
      </c>
      <c r="MK56" s="137"/>
      <c r="NS56">
        <v>34</v>
      </c>
      <c r="NT56" s="69"/>
      <c r="NU56" s="69"/>
      <c r="NV56" s="136">
        <f t="shared" ref="NV56" si="536">NV58+1</f>
        <v>28</v>
      </c>
      <c r="NW56" s="137"/>
      <c r="NX56" s="136">
        <f t="shared" ref="NX56" si="537">NX58+1</f>
        <v>28</v>
      </c>
      <c r="NY56" s="137"/>
      <c r="NZ56" s="136">
        <f t="shared" ref="NZ56" si="538">NZ58+1</f>
        <v>28</v>
      </c>
      <c r="OA56" s="137"/>
      <c r="OB56" s="136">
        <f t="shared" ref="OB56" si="539">OB58+1</f>
        <v>28</v>
      </c>
      <c r="OC56" s="137"/>
      <c r="OD56" s="136">
        <f t="shared" ref="OD56" si="540">OD58+1</f>
        <v>28</v>
      </c>
      <c r="OE56" s="137"/>
      <c r="OF56" s="136">
        <f t="shared" ref="OF56" si="541">OF58+1</f>
        <v>28</v>
      </c>
      <c r="OG56" s="137"/>
      <c r="OH56" s="136">
        <f t="shared" ref="OH56" si="542">OH58+1</f>
        <v>28</v>
      </c>
      <c r="OI56" s="137"/>
      <c r="OJ56" s="136">
        <f t="shared" ref="OJ56" si="543">OJ58+1</f>
        <v>28</v>
      </c>
      <c r="OK56" s="137"/>
      <c r="OL56" s="136">
        <f t="shared" ref="OL56" si="544">OL58+1</f>
        <v>28</v>
      </c>
      <c r="OM56" s="137"/>
      <c r="ON56" s="136">
        <f t="shared" ref="ON56" si="545">ON58+1</f>
        <v>28</v>
      </c>
      <c r="OO56" s="137"/>
    </row>
    <row r="57" spans="34:405" x14ac:dyDescent="0.45">
      <c r="AH57">
        <v>33</v>
      </c>
      <c r="AI57" s="69" t="s">
        <v>545</v>
      </c>
      <c r="AJ57" s="69"/>
      <c r="AK57" s="139">
        <v>401</v>
      </c>
      <c r="AL57" s="140"/>
      <c r="AM57" s="139">
        <v>402</v>
      </c>
      <c r="AN57" s="140"/>
      <c r="AO57" s="139">
        <v>403</v>
      </c>
      <c r="AP57" s="140"/>
      <c r="AQ57" s="139">
        <v>404</v>
      </c>
      <c r="AR57" s="140"/>
      <c r="AS57" s="139">
        <v>405</v>
      </c>
      <c r="AT57" s="140"/>
      <c r="AU57" s="139">
        <v>406</v>
      </c>
      <c r="AV57" s="140"/>
      <c r="AW57" s="139">
        <v>407</v>
      </c>
      <c r="AX57" s="140"/>
      <c r="AY57" s="139">
        <v>408</v>
      </c>
      <c r="AZ57" s="140"/>
      <c r="BA57" s="139">
        <v>409</v>
      </c>
      <c r="BB57" s="140"/>
      <c r="BC57" s="139">
        <v>410</v>
      </c>
      <c r="BD57" s="140"/>
      <c r="BE57" s="69" t="s">
        <v>545</v>
      </c>
      <c r="BF57" s="69"/>
      <c r="CX57">
        <v>33</v>
      </c>
      <c r="CY57" s="69" t="s">
        <v>545</v>
      </c>
      <c r="CZ57" s="69"/>
      <c r="DA57" s="136" t="str">
        <f t="shared" si="30"/>
        <v>2_33</v>
      </c>
      <c r="DB57" s="137"/>
      <c r="DC57" s="136" t="str">
        <f t="shared" si="183"/>
        <v>3_33</v>
      </c>
      <c r="DD57" s="137"/>
      <c r="DE57" s="136" t="str">
        <f t="shared" si="184"/>
        <v>4_33</v>
      </c>
      <c r="DF57" s="137"/>
      <c r="DG57" s="136" t="str">
        <f t="shared" si="185"/>
        <v>5_33</v>
      </c>
      <c r="DH57" s="137"/>
      <c r="DI57" s="136" t="str">
        <f t="shared" si="186"/>
        <v>6_33</v>
      </c>
      <c r="DJ57" s="137"/>
      <c r="DK57" s="136" t="str">
        <f t="shared" si="187"/>
        <v>7_33</v>
      </c>
      <c r="DL57" s="137"/>
      <c r="DM57" s="136" t="str">
        <f t="shared" si="188"/>
        <v>8_33</v>
      </c>
      <c r="DN57" s="137"/>
      <c r="DO57" s="136" t="str">
        <f t="shared" si="189"/>
        <v>9_33</v>
      </c>
      <c r="DP57" s="137"/>
      <c r="DQ57" s="136" t="str">
        <f t="shared" si="190"/>
        <v>10_33</v>
      </c>
      <c r="DR57" s="137"/>
      <c r="DS57" s="136" t="str">
        <f t="shared" si="191"/>
        <v>11_33</v>
      </c>
      <c r="DT57" s="137"/>
      <c r="GB57">
        <v>33</v>
      </c>
      <c r="GC57" s="69" t="s">
        <v>545</v>
      </c>
      <c r="GD57" s="69"/>
      <c r="GE57" s="136">
        <v>22</v>
      </c>
      <c r="GF57" s="137"/>
      <c r="GG57" s="136">
        <f t="shared" si="11"/>
        <v>23</v>
      </c>
      <c r="GH57" s="137"/>
      <c r="GI57" s="136">
        <f t="shared" si="12"/>
        <v>24</v>
      </c>
      <c r="GJ57" s="137"/>
      <c r="GK57" s="136">
        <f t="shared" si="13"/>
        <v>25</v>
      </c>
      <c r="GL57" s="137"/>
      <c r="GM57" s="136">
        <f t="shared" si="14"/>
        <v>26</v>
      </c>
      <c r="GN57" s="137"/>
      <c r="GO57" s="136">
        <f t="shared" si="15"/>
        <v>27</v>
      </c>
      <c r="GP57" s="137"/>
      <c r="GQ57" s="136">
        <f t="shared" si="16"/>
        <v>28</v>
      </c>
      <c r="GR57" s="137"/>
      <c r="GS57" s="136">
        <f t="shared" si="17"/>
        <v>29</v>
      </c>
      <c r="GT57" s="137"/>
      <c r="GU57" s="136">
        <f t="shared" si="18"/>
        <v>30</v>
      </c>
      <c r="GV57" s="137"/>
      <c r="GW57" s="136">
        <f t="shared" si="19"/>
        <v>31</v>
      </c>
      <c r="GX57" s="137"/>
      <c r="HF57">
        <v>33</v>
      </c>
      <c r="HG57" s="69" t="s">
        <v>545</v>
      </c>
      <c r="HH57" s="69"/>
      <c r="HI57" s="136">
        <v>31</v>
      </c>
      <c r="HJ57" s="137"/>
      <c r="HK57" s="136">
        <v>31</v>
      </c>
      <c r="HL57" s="137"/>
      <c r="HM57" s="136">
        <v>31</v>
      </c>
      <c r="HN57" s="137"/>
      <c r="HO57" s="136">
        <v>31</v>
      </c>
      <c r="HP57" s="137"/>
      <c r="HQ57" s="136">
        <v>31</v>
      </c>
      <c r="HR57" s="137"/>
      <c r="HS57" s="136">
        <v>31</v>
      </c>
      <c r="HT57" s="137"/>
      <c r="HU57" s="136">
        <v>31</v>
      </c>
      <c r="HV57" s="137"/>
      <c r="HW57" s="136">
        <v>31</v>
      </c>
      <c r="HX57" s="137"/>
      <c r="HY57" s="136">
        <v>31</v>
      </c>
      <c r="HZ57" s="137"/>
      <c r="IA57" s="136">
        <v>31</v>
      </c>
      <c r="IB57" s="137"/>
      <c r="IC57" t="str">
        <f t="shared" si="31"/>
        <v>Same</v>
      </c>
      <c r="JL57">
        <v>33</v>
      </c>
      <c r="JM57" s="69" t="s">
        <v>545</v>
      </c>
      <c r="JN57" s="69"/>
      <c r="JO57" s="136">
        <f>IF(ISERROR(VLOOKUP("Inbred HIPS_"&amp;JO$4&amp;"_"&amp;$JL57,'Turkus Index'!$A:$D,4,FALSE)),"",VLOOKUP("inbred HIPS_"&amp;JO$4&amp;"_"&amp;$JL57,'Turkus Index'!$A:$D,4,FALSE))</f>
        <v>401</v>
      </c>
      <c r="JP57" s="137"/>
      <c r="JQ57" s="136">
        <f>IF(ISERROR(VLOOKUP("Inbred HIPS_"&amp;JQ$4&amp;"_"&amp;$JL57,'Turkus Index'!$A:$D,4,FALSE)),"",VLOOKUP("inbred HIPS_"&amp;JQ$4&amp;"_"&amp;$JL57,'Turkus Index'!$A:$D,4,FALSE))</f>
        <v>402</v>
      </c>
      <c r="JR57" s="137"/>
      <c r="JS57" s="136">
        <f>IF(ISERROR(VLOOKUP("Inbred HIPS_"&amp;JS$4&amp;"_"&amp;$JL57,'Turkus Index'!$A:$D,4,FALSE)),"",VLOOKUP("inbred HIPS_"&amp;JS$4&amp;"_"&amp;$JL57,'Turkus Index'!$A:$D,4,FALSE))</f>
        <v>403</v>
      </c>
      <c r="JT57" s="137"/>
      <c r="JU57" s="136">
        <f>IF(ISERROR(VLOOKUP("Inbred HIPS_"&amp;JU$4&amp;"_"&amp;$JL57,'Turkus Index'!$A:$D,4,FALSE)),"",VLOOKUP("inbred HIPS_"&amp;JU$4&amp;"_"&amp;$JL57,'Turkus Index'!$A:$D,4,FALSE))</f>
        <v>404</v>
      </c>
      <c r="JV57" s="137"/>
      <c r="JW57" s="136">
        <f>IF(ISERROR(VLOOKUP("Inbred HIPS_"&amp;JW$4&amp;"_"&amp;$JL57,'Turkus Index'!$A:$D,4,FALSE)),"",VLOOKUP("inbred HIPS_"&amp;JW$4&amp;"_"&amp;$JL57,'Turkus Index'!$A:$D,4,FALSE))</f>
        <v>405</v>
      </c>
      <c r="JX57" s="137"/>
      <c r="JY57" s="136">
        <f>IF(ISERROR(VLOOKUP("Inbred HIPS_"&amp;JY$4&amp;"_"&amp;$JL57,'Turkus Index'!$A:$D,4,FALSE)),"",VLOOKUP("inbred HIPS_"&amp;JY$4&amp;"_"&amp;$JL57,'Turkus Index'!$A:$D,4,FALSE))</f>
        <v>406</v>
      </c>
      <c r="JZ57" s="137"/>
      <c r="KA57" s="136">
        <f>IF(ISERROR(VLOOKUP("Inbred HIPS_"&amp;KA$4&amp;"_"&amp;$JL57,'Turkus Index'!$A:$D,4,FALSE)),"",VLOOKUP("inbred HIPS_"&amp;KA$4&amp;"_"&amp;$JL57,'Turkus Index'!$A:$D,4,FALSE))</f>
        <v>407</v>
      </c>
      <c r="KB57" s="137"/>
      <c r="KC57" s="136">
        <f>IF(ISERROR(VLOOKUP("Inbred HIPS_"&amp;KC$4&amp;"_"&amp;$JL57,'Turkus Index'!$A:$D,4,FALSE)),"",VLOOKUP("inbred HIPS_"&amp;KC$4&amp;"_"&amp;$JL57,'Turkus Index'!$A:$D,4,FALSE))</f>
        <v>408</v>
      </c>
      <c r="KD57" s="137"/>
      <c r="KE57" s="136">
        <f>IF(ISERROR(VLOOKUP("Inbred HIPS_"&amp;KE$4&amp;"_"&amp;$JL57,'Turkus Index'!$A:$D,4,FALSE)),"",VLOOKUP("inbred HIPS_"&amp;KE$4&amp;"_"&amp;$JL57,'Turkus Index'!$A:$D,4,FALSE))</f>
        <v>409</v>
      </c>
      <c r="KF57" s="137"/>
      <c r="KG57" s="136">
        <f>IF(ISERROR(VLOOKUP("Inbred HIPS_"&amp;KG$4&amp;"_"&amp;$JL57,'Turkus Index'!$A:$D,4,FALSE)),"",VLOOKUP("inbred HIPS_"&amp;KG$4&amp;"_"&amp;$JL57,'Turkus Index'!$A:$D,4,FALSE))</f>
        <v>410</v>
      </c>
      <c r="KH57" s="137"/>
      <c r="LO57">
        <v>33</v>
      </c>
      <c r="LP57" s="69"/>
      <c r="LQ57" s="69"/>
      <c r="LR57" s="136">
        <f>IF(ISERROR(VLOOKUP("Inbred HIPS_"&amp;LR$4&amp;"_"&amp;$LO57,'[1]Missouri Valley Inbred HIPS'!$A:$P,15,FALSE)),"",VLOOKUP("Inbred HIPS_"&amp;LR$4&amp;"_"&amp;$LO57,'[1]Missouri Valley Inbred HIPS'!$A:$P,15,FALSE))</f>
        <v>1729283</v>
      </c>
      <c r="LS57" s="137"/>
      <c r="LT57" s="136">
        <f>IF(ISERROR(VLOOKUP("Inbred HIPS_"&amp;LT$4&amp;"_"&amp;$LO57,'[1]Missouri Valley Inbred HIPS'!$A:$P,15,FALSE)),"",VLOOKUP("Inbred HIPS_"&amp;LT$4&amp;"_"&amp;$LO57,'[1]Missouri Valley Inbred HIPS'!$A:$P,15,FALSE))</f>
        <v>1729176</v>
      </c>
      <c r="LU57" s="137"/>
      <c r="LV57" s="136">
        <f>IF(ISERROR(VLOOKUP("Inbred HIPS_"&amp;LV$4&amp;"_"&amp;$LO57,'[1]Missouri Valley Inbred HIPS'!$A:$P,15,FALSE)),"",VLOOKUP("Inbred HIPS_"&amp;LV$4&amp;"_"&amp;$LO57,'[1]Missouri Valley Inbred HIPS'!$A:$P,15,FALSE))</f>
        <v>1723100</v>
      </c>
      <c r="LW57" s="137"/>
      <c r="LX57" s="136">
        <f>IF(ISERROR(VLOOKUP("Inbred HIPS_"&amp;LX$4&amp;"_"&amp;$LO57,'[1]Missouri Valley Inbred HIPS'!$A:$P,15,FALSE)),"",VLOOKUP("Inbred HIPS_"&amp;LX$4&amp;"_"&amp;$LO57,'[1]Missouri Valley Inbred HIPS'!$A:$P,15,FALSE))</f>
        <v>1729137</v>
      </c>
      <c r="LY57" s="137"/>
      <c r="LZ57" s="136">
        <f>IF(ISERROR(VLOOKUP("Inbred HIPS_"&amp;LZ$4&amp;"_"&amp;$LO57,'[1]Missouri Valley Inbred HIPS'!$A:$P,15,FALSE)),"",VLOOKUP("Inbred HIPS_"&amp;LZ$4&amp;"_"&amp;$LO57,'[1]Missouri Valley Inbred HIPS'!$A:$P,15,FALSE))</f>
        <v>1729165</v>
      </c>
      <c r="MA57" s="137"/>
      <c r="MB57" s="136">
        <f>IF(ISERROR(VLOOKUP("Inbred HIPS_"&amp;MB$4&amp;"_"&amp;$LO57,'[1]Missouri Valley Inbred HIPS'!$A:$P,15,FALSE)),"",VLOOKUP("Inbred HIPS_"&amp;MB$4&amp;"_"&amp;$LO57,'[1]Missouri Valley Inbred HIPS'!$A:$P,15,FALSE))</f>
        <v>1729311</v>
      </c>
      <c r="MC57" s="137"/>
      <c r="MD57" s="136">
        <f>IF(ISERROR(VLOOKUP("Inbred HIPS_"&amp;MD$4&amp;"_"&amp;$LO57,'[1]Missouri Valley Inbred HIPS'!$A:$P,15,FALSE)),"",VLOOKUP("Inbred HIPS_"&amp;MD$4&amp;"_"&amp;$LO57,'[1]Missouri Valley Inbred HIPS'!$A:$P,15,FALSE))</f>
        <v>1729102</v>
      </c>
      <c r="ME57" s="137"/>
      <c r="MF57" s="136">
        <f>IF(ISERROR(VLOOKUP("Inbred HIPS_"&amp;MF$4&amp;"_"&amp;$LO57,'[1]Missouri Valley Inbred HIPS'!$A:$P,15,FALSE)),"",VLOOKUP("Inbred HIPS_"&amp;MF$4&amp;"_"&amp;$LO57,'[1]Missouri Valley Inbred HIPS'!$A:$P,15,FALSE))</f>
        <v>1729251</v>
      </c>
      <c r="MG57" s="137"/>
      <c r="MH57" s="136">
        <f>IF(ISERROR(VLOOKUP("Inbred HIPS_"&amp;MH$4&amp;"_"&amp;$LO57,'[1]Missouri Valley Inbred HIPS'!$A:$P,15,FALSE)),"",VLOOKUP("Inbred HIPS_"&amp;MH$4&amp;"_"&amp;$LO57,'[1]Missouri Valley Inbred HIPS'!$A:$P,15,FALSE))</f>
        <v>1729355</v>
      </c>
      <c r="MI57" s="137"/>
      <c r="MJ57" s="136">
        <f>IF(ISERROR(VLOOKUP("Inbred HIPS_"&amp;MJ$4&amp;"_"&amp;$LO57,'[1]Missouri Valley Inbred HIPS'!$A:$P,15,FALSE)),"",VLOOKUP("Inbred HIPS_"&amp;MJ$4&amp;"_"&amp;$LO57,'[1]Missouri Valley Inbred HIPS'!$A:$P,15,FALSE))</f>
        <v>1729183</v>
      </c>
      <c r="MK57" s="137"/>
      <c r="NS57">
        <v>33</v>
      </c>
      <c r="NT57" s="69"/>
      <c r="NU57" s="69"/>
      <c r="NV57" s="136">
        <f t="shared" ref="NV57" si="546">NV59+1</f>
        <v>28</v>
      </c>
      <c r="NW57" s="137"/>
      <c r="NX57" s="136">
        <f t="shared" ref="NX57" si="547">NX59+1</f>
        <v>28</v>
      </c>
      <c r="NY57" s="137"/>
      <c r="NZ57" s="136">
        <f t="shared" ref="NZ57" si="548">NZ59+1</f>
        <v>28</v>
      </c>
      <c r="OA57" s="137"/>
      <c r="OB57" s="136">
        <f t="shared" ref="OB57" si="549">OB59+1</f>
        <v>28</v>
      </c>
      <c r="OC57" s="137"/>
      <c r="OD57" s="136">
        <f t="shared" ref="OD57" si="550">OD59+1</f>
        <v>28</v>
      </c>
      <c r="OE57" s="137"/>
      <c r="OF57" s="136">
        <f t="shared" ref="OF57" si="551">OF59+1</f>
        <v>28</v>
      </c>
      <c r="OG57" s="137"/>
      <c r="OH57" s="136">
        <f t="shared" ref="OH57" si="552">OH59+1</f>
        <v>28</v>
      </c>
      <c r="OI57" s="137"/>
      <c r="OJ57" s="136">
        <f t="shared" ref="OJ57" si="553">OJ59+1</f>
        <v>28</v>
      </c>
      <c r="OK57" s="137"/>
      <c r="OL57" s="136">
        <f t="shared" ref="OL57" si="554">OL59+1</f>
        <v>28</v>
      </c>
      <c r="OM57" s="137"/>
      <c r="ON57" s="136">
        <f t="shared" ref="ON57" si="555">ON59+1</f>
        <v>28</v>
      </c>
      <c r="OO57" s="137"/>
    </row>
    <row r="58" spans="34:405" x14ac:dyDescent="0.45">
      <c r="AH58">
        <v>32</v>
      </c>
      <c r="AI58" s="69" t="s">
        <v>545</v>
      </c>
      <c r="AJ58" s="69"/>
      <c r="AK58" s="143">
        <v>400</v>
      </c>
      <c r="AL58" s="144"/>
      <c r="AM58" s="143">
        <v>399</v>
      </c>
      <c r="AN58" s="144"/>
      <c r="AO58" s="143">
        <v>398</v>
      </c>
      <c r="AP58" s="144"/>
      <c r="AQ58" s="143">
        <v>397</v>
      </c>
      <c r="AR58" s="144"/>
      <c r="AS58" s="143">
        <v>396</v>
      </c>
      <c r="AT58" s="144"/>
      <c r="AU58" s="143">
        <v>395</v>
      </c>
      <c r="AV58" s="144"/>
      <c r="AW58" s="143">
        <v>394</v>
      </c>
      <c r="AX58" s="144"/>
      <c r="AY58" s="143">
        <v>393</v>
      </c>
      <c r="AZ58" s="144"/>
      <c r="BA58" s="143">
        <v>392</v>
      </c>
      <c r="BB58" s="144"/>
      <c r="BC58" s="143">
        <v>391</v>
      </c>
      <c r="BD58" s="144"/>
      <c r="BE58" s="69" t="s">
        <v>545</v>
      </c>
      <c r="BF58" s="69"/>
      <c r="CX58">
        <v>32</v>
      </c>
      <c r="CY58" s="69" t="s">
        <v>545</v>
      </c>
      <c r="CZ58" s="69"/>
      <c r="DA58" s="136" t="str">
        <f t="shared" si="30"/>
        <v>2_32</v>
      </c>
      <c r="DB58" s="137"/>
      <c r="DC58" s="136" t="str">
        <f t="shared" si="183"/>
        <v>3_32</v>
      </c>
      <c r="DD58" s="137"/>
      <c r="DE58" s="136" t="str">
        <f t="shared" si="184"/>
        <v>4_32</v>
      </c>
      <c r="DF58" s="137"/>
      <c r="DG58" s="136" t="str">
        <f t="shared" si="185"/>
        <v>5_32</v>
      </c>
      <c r="DH58" s="137"/>
      <c r="DI58" s="136" t="str">
        <f t="shared" si="186"/>
        <v>6_32</v>
      </c>
      <c r="DJ58" s="137"/>
      <c r="DK58" s="136" t="str">
        <f t="shared" si="187"/>
        <v>7_32</v>
      </c>
      <c r="DL58" s="137"/>
      <c r="DM58" s="136" t="str">
        <f t="shared" si="188"/>
        <v>8_32</v>
      </c>
      <c r="DN58" s="137"/>
      <c r="DO58" s="136" t="str">
        <f t="shared" si="189"/>
        <v>9_32</v>
      </c>
      <c r="DP58" s="137"/>
      <c r="DQ58" s="136" t="str">
        <f t="shared" si="190"/>
        <v>10_32</v>
      </c>
      <c r="DR58" s="137"/>
      <c r="DS58" s="136" t="str">
        <f t="shared" si="191"/>
        <v>11_32</v>
      </c>
      <c r="DT58" s="137"/>
      <c r="GB58">
        <v>32</v>
      </c>
      <c r="GC58" s="69" t="s">
        <v>545</v>
      </c>
      <c r="GD58" s="69"/>
      <c r="GE58" s="136">
        <v>22</v>
      </c>
      <c r="GF58" s="137"/>
      <c r="GG58" s="136">
        <f t="shared" si="11"/>
        <v>23</v>
      </c>
      <c r="GH58" s="137"/>
      <c r="GI58" s="136">
        <f t="shared" si="12"/>
        <v>24</v>
      </c>
      <c r="GJ58" s="137"/>
      <c r="GK58" s="136">
        <f t="shared" si="13"/>
        <v>25</v>
      </c>
      <c r="GL58" s="137"/>
      <c r="GM58" s="136">
        <f t="shared" si="14"/>
        <v>26</v>
      </c>
      <c r="GN58" s="137"/>
      <c r="GO58" s="136">
        <f t="shared" si="15"/>
        <v>27</v>
      </c>
      <c r="GP58" s="137"/>
      <c r="GQ58" s="136">
        <f t="shared" si="16"/>
        <v>28</v>
      </c>
      <c r="GR58" s="137"/>
      <c r="GS58" s="136">
        <f t="shared" si="17"/>
        <v>29</v>
      </c>
      <c r="GT58" s="137"/>
      <c r="GU58" s="136">
        <f t="shared" si="18"/>
        <v>30</v>
      </c>
      <c r="GV58" s="137"/>
      <c r="GW58" s="136">
        <f t="shared" si="19"/>
        <v>31</v>
      </c>
      <c r="GX58" s="137"/>
      <c r="HF58">
        <v>32</v>
      </c>
      <c r="HG58" s="69" t="s">
        <v>545</v>
      </c>
      <c r="HH58" s="69"/>
      <c r="HI58" s="136">
        <v>30</v>
      </c>
      <c r="HJ58" s="137"/>
      <c r="HK58" s="136">
        <v>30</v>
      </c>
      <c r="HL58" s="137"/>
      <c r="HM58" s="136">
        <v>30</v>
      </c>
      <c r="HN58" s="137"/>
      <c r="HO58" s="136">
        <v>30</v>
      </c>
      <c r="HP58" s="137"/>
      <c r="HQ58" s="136">
        <v>30</v>
      </c>
      <c r="HR58" s="137"/>
      <c r="HS58" s="136">
        <v>30</v>
      </c>
      <c r="HT58" s="137"/>
      <c r="HU58" s="136">
        <v>30</v>
      </c>
      <c r="HV58" s="137"/>
      <c r="HW58" s="136">
        <v>30</v>
      </c>
      <c r="HX58" s="137"/>
      <c r="HY58" s="136">
        <v>30</v>
      </c>
      <c r="HZ58" s="137"/>
      <c r="IA58" s="136">
        <v>30</v>
      </c>
      <c r="IB58" s="137"/>
      <c r="IC58" t="str">
        <f t="shared" si="31"/>
        <v>Same</v>
      </c>
      <c r="JL58">
        <v>32</v>
      </c>
      <c r="JM58" s="69" t="s">
        <v>545</v>
      </c>
      <c r="JN58" s="69"/>
      <c r="JO58" s="136">
        <f>IF(ISERROR(VLOOKUP("Inbred HIPS_"&amp;JO$4&amp;"_"&amp;$JL58,'Turkus Index'!$A:$D,4,FALSE)),"",VLOOKUP("inbred HIPS_"&amp;JO$4&amp;"_"&amp;$JL58,'Turkus Index'!$A:$D,4,FALSE))</f>
        <v>400</v>
      </c>
      <c r="JP58" s="137"/>
      <c r="JQ58" s="136">
        <f>IF(ISERROR(VLOOKUP("Inbred HIPS_"&amp;JQ$4&amp;"_"&amp;$JL58,'Turkus Index'!$A:$D,4,FALSE)),"",VLOOKUP("inbred HIPS_"&amp;JQ$4&amp;"_"&amp;$JL58,'Turkus Index'!$A:$D,4,FALSE))</f>
        <v>399</v>
      </c>
      <c r="JR58" s="137"/>
      <c r="JS58" s="136">
        <f>IF(ISERROR(VLOOKUP("Inbred HIPS_"&amp;JS$4&amp;"_"&amp;$JL58,'Turkus Index'!$A:$D,4,FALSE)),"",VLOOKUP("inbred HIPS_"&amp;JS$4&amp;"_"&amp;$JL58,'Turkus Index'!$A:$D,4,FALSE))</f>
        <v>398</v>
      </c>
      <c r="JT58" s="137"/>
      <c r="JU58" s="136">
        <f>IF(ISERROR(VLOOKUP("Inbred HIPS_"&amp;JU$4&amp;"_"&amp;$JL58,'Turkus Index'!$A:$D,4,FALSE)),"",VLOOKUP("inbred HIPS_"&amp;JU$4&amp;"_"&amp;$JL58,'Turkus Index'!$A:$D,4,FALSE))</f>
        <v>397</v>
      </c>
      <c r="JV58" s="137"/>
      <c r="JW58" s="136">
        <f>IF(ISERROR(VLOOKUP("Inbred HIPS_"&amp;JW$4&amp;"_"&amp;$JL58,'Turkus Index'!$A:$D,4,FALSE)),"",VLOOKUP("inbred HIPS_"&amp;JW$4&amp;"_"&amp;$JL58,'Turkus Index'!$A:$D,4,FALSE))</f>
        <v>396</v>
      </c>
      <c r="JX58" s="137"/>
      <c r="JY58" s="136">
        <f>IF(ISERROR(VLOOKUP("Inbred HIPS_"&amp;JY$4&amp;"_"&amp;$JL58,'Turkus Index'!$A:$D,4,FALSE)),"",VLOOKUP("inbred HIPS_"&amp;JY$4&amp;"_"&amp;$JL58,'Turkus Index'!$A:$D,4,FALSE))</f>
        <v>395</v>
      </c>
      <c r="JZ58" s="137"/>
      <c r="KA58" s="136">
        <f>IF(ISERROR(VLOOKUP("Inbred HIPS_"&amp;KA$4&amp;"_"&amp;$JL58,'Turkus Index'!$A:$D,4,FALSE)),"",VLOOKUP("inbred HIPS_"&amp;KA$4&amp;"_"&amp;$JL58,'Turkus Index'!$A:$D,4,FALSE))</f>
        <v>394</v>
      </c>
      <c r="KB58" s="137"/>
      <c r="KC58" s="136">
        <f>IF(ISERROR(VLOOKUP("Inbred HIPS_"&amp;KC$4&amp;"_"&amp;$JL58,'Turkus Index'!$A:$D,4,FALSE)),"",VLOOKUP("inbred HIPS_"&amp;KC$4&amp;"_"&amp;$JL58,'Turkus Index'!$A:$D,4,FALSE))</f>
        <v>393</v>
      </c>
      <c r="KD58" s="137"/>
      <c r="KE58" s="136">
        <f>IF(ISERROR(VLOOKUP("Inbred HIPS_"&amp;KE$4&amp;"_"&amp;$JL58,'Turkus Index'!$A:$D,4,FALSE)),"",VLOOKUP("inbred HIPS_"&amp;KE$4&amp;"_"&amp;$JL58,'Turkus Index'!$A:$D,4,FALSE))</f>
        <v>392</v>
      </c>
      <c r="KF58" s="137"/>
      <c r="KG58" s="136">
        <f>IF(ISERROR(VLOOKUP("Inbred HIPS_"&amp;KG$4&amp;"_"&amp;$JL58,'Turkus Index'!$A:$D,4,FALSE)),"",VLOOKUP("inbred HIPS_"&amp;KG$4&amp;"_"&amp;$JL58,'Turkus Index'!$A:$D,4,FALSE))</f>
        <v>391</v>
      </c>
      <c r="KH58" s="137"/>
      <c r="LO58">
        <v>32</v>
      </c>
      <c r="LP58" s="69"/>
      <c r="LQ58" s="69"/>
      <c r="LR58" s="136">
        <f>IF(ISERROR(VLOOKUP("Inbred HIPS_"&amp;LR$4&amp;"_"&amp;$LO58,'[1]Missouri Valley Inbred HIPS'!$A:$P,15,FALSE)),"",VLOOKUP("Inbred HIPS_"&amp;LR$4&amp;"_"&amp;$LO58,'[1]Missouri Valley Inbred HIPS'!$A:$P,15,FALSE))</f>
        <v>1723069</v>
      </c>
      <c r="LS58" s="137"/>
      <c r="LT58" s="136">
        <f>IF(ISERROR(VLOOKUP("Inbred HIPS_"&amp;LT$4&amp;"_"&amp;$LO58,'[1]Missouri Valley Inbred HIPS'!$A:$P,15,FALSE)),"",VLOOKUP("Inbred HIPS_"&amp;LT$4&amp;"_"&amp;$LO58,'[1]Missouri Valley Inbred HIPS'!$A:$P,15,FALSE))</f>
        <v>1723080</v>
      </c>
      <c r="LU58" s="137"/>
      <c r="LV58" s="136">
        <f>IF(ISERROR(VLOOKUP("Inbred HIPS_"&amp;LV$4&amp;"_"&amp;$LO58,'[1]Missouri Valley Inbred HIPS'!$A:$P,15,FALSE)),"",VLOOKUP("Inbred HIPS_"&amp;LV$4&amp;"_"&amp;$LO58,'[1]Missouri Valley Inbred HIPS'!$A:$P,15,FALSE))</f>
        <v>1729326</v>
      </c>
      <c r="LW58" s="137"/>
      <c r="LX58" s="136">
        <f>IF(ISERROR(VLOOKUP("Inbred HIPS_"&amp;LX$4&amp;"_"&amp;$LO58,'[1]Missouri Valley Inbred HIPS'!$A:$P,15,FALSE)),"",VLOOKUP("Inbred HIPS_"&amp;LX$4&amp;"_"&amp;$LO58,'[1]Missouri Valley Inbred HIPS'!$A:$P,15,FALSE))</f>
        <v>1729210</v>
      </c>
      <c r="LY58" s="137"/>
      <c r="LZ58" s="136">
        <f>IF(ISERROR(VLOOKUP("Inbred HIPS_"&amp;LZ$4&amp;"_"&amp;$LO58,'[1]Missouri Valley Inbred HIPS'!$A:$P,15,FALSE)),"",VLOOKUP("Inbred HIPS_"&amp;LZ$4&amp;"_"&amp;$LO58,'[1]Missouri Valley Inbred HIPS'!$A:$P,15,FALSE))</f>
        <v>1729276</v>
      </c>
      <c r="MA58" s="137"/>
      <c r="MB58" s="136">
        <f>IF(ISERROR(VLOOKUP("Inbred HIPS_"&amp;MB$4&amp;"_"&amp;$LO58,'[1]Missouri Valley Inbred HIPS'!$A:$P,15,FALSE)),"",VLOOKUP("Inbred HIPS_"&amp;MB$4&amp;"_"&amp;$LO58,'[1]Missouri Valley Inbred HIPS'!$A:$P,15,FALSE))</f>
        <v>1729386</v>
      </c>
      <c r="MC58" s="137"/>
      <c r="MD58" s="136">
        <f>IF(ISERROR(VLOOKUP("Inbred HIPS_"&amp;MD$4&amp;"_"&amp;$LO58,'[1]Missouri Valley Inbred HIPS'!$A:$P,15,FALSE)),"",VLOOKUP("Inbred HIPS_"&amp;MD$4&amp;"_"&amp;$LO58,'[1]Missouri Valley Inbred HIPS'!$A:$P,15,FALSE))</f>
        <v>1729236</v>
      </c>
      <c r="ME58" s="137"/>
      <c r="MF58" s="136">
        <f>IF(ISERROR(VLOOKUP("Inbred HIPS_"&amp;MF$4&amp;"_"&amp;$LO58,'[1]Missouri Valley Inbred HIPS'!$A:$P,15,FALSE)),"",VLOOKUP("Inbred HIPS_"&amp;MF$4&amp;"_"&amp;$LO58,'[1]Missouri Valley Inbred HIPS'!$A:$P,15,FALSE))</f>
        <v>1729383</v>
      </c>
      <c r="MG58" s="137"/>
      <c r="MH58" s="136">
        <f>IF(ISERROR(VLOOKUP("Inbred HIPS_"&amp;MH$4&amp;"_"&amp;$LO58,'[1]Missouri Valley Inbred HIPS'!$A:$P,15,FALSE)),"",VLOOKUP("Inbred HIPS_"&amp;MH$4&amp;"_"&amp;$LO58,'[1]Missouri Valley Inbred HIPS'!$A:$P,15,FALSE))</f>
        <v>1729231</v>
      </c>
      <c r="MI58" s="137"/>
      <c r="MJ58" s="136">
        <f>IF(ISERROR(VLOOKUP("Inbred HIPS_"&amp;MJ$4&amp;"_"&amp;$LO58,'[1]Missouri Valley Inbred HIPS'!$A:$P,15,FALSE)),"",VLOOKUP("Inbred HIPS_"&amp;MJ$4&amp;"_"&amp;$LO58,'[1]Missouri Valley Inbred HIPS'!$A:$P,15,FALSE))</f>
        <v>1729381</v>
      </c>
      <c r="MK58" s="137"/>
      <c r="NS58">
        <v>32</v>
      </c>
      <c r="NT58" s="69"/>
      <c r="NU58" s="69"/>
      <c r="NV58" s="136">
        <f t="shared" ref="NV58" si="556">NV60+1</f>
        <v>27</v>
      </c>
      <c r="NW58" s="137"/>
      <c r="NX58" s="136">
        <f t="shared" ref="NX58" si="557">NX60+1</f>
        <v>27</v>
      </c>
      <c r="NY58" s="137"/>
      <c r="NZ58" s="136">
        <f t="shared" ref="NZ58" si="558">NZ60+1</f>
        <v>27</v>
      </c>
      <c r="OA58" s="137"/>
      <c r="OB58" s="136">
        <f t="shared" ref="OB58" si="559">OB60+1</f>
        <v>27</v>
      </c>
      <c r="OC58" s="137"/>
      <c r="OD58" s="136">
        <f t="shared" ref="OD58" si="560">OD60+1</f>
        <v>27</v>
      </c>
      <c r="OE58" s="137"/>
      <c r="OF58" s="136">
        <f t="shared" ref="OF58" si="561">OF60+1</f>
        <v>27</v>
      </c>
      <c r="OG58" s="137"/>
      <c r="OH58" s="136">
        <f t="shared" ref="OH58" si="562">OH60+1</f>
        <v>27</v>
      </c>
      <c r="OI58" s="137"/>
      <c r="OJ58" s="136">
        <f t="shared" ref="OJ58" si="563">OJ60+1</f>
        <v>27</v>
      </c>
      <c r="OK58" s="137"/>
      <c r="OL58" s="136">
        <f t="shared" ref="OL58" si="564">OL60+1</f>
        <v>27</v>
      </c>
      <c r="OM58" s="137"/>
      <c r="ON58" s="136">
        <f t="shared" ref="ON58" si="565">ON60+1</f>
        <v>27</v>
      </c>
      <c r="OO58" s="137"/>
    </row>
    <row r="59" spans="34:405" x14ac:dyDescent="0.45">
      <c r="AH59">
        <v>31</v>
      </c>
      <c r="AI59" s="69" t="s">
        <v>545</v>
      </c>
      <c r="AJ59" s="69"/>
      <c r="AK59" s="139">
        <v>381</v>
      </c>
      <c r="AL59" s="140"/>
      <c r="AM59" s="139">
        <v>382</v>
      </c>
      <c r="AN59" s="140"/>
      <c r="AO59" s="139">
        <v>383</v>
      </c>
      <c r="AP59" s="140"/>
      <c r="AQ59" s="139">
        <v>384</v>
      </c>
      <c r="AR59" s="140"/>
      <c r="AS59" s="139">
        <v>385</v>
      </c>
      <c r="AT59" s="140"/>
      <c r="AU59" s="139">
        <v>386</v>
      </c>
      <c r="AV59" s="140"/>
      <c r="AW59" s="139">
        <v>387</v>
      </c>
      <c r="AX59" s="140"/>
      <c r="AY59" s="139">
        <v>388</v>
      </c>
      <c r="AZ59" s="140"/>
      <c r="BA59" s="139">
        <v>389</v>
      </c>
      <c r="BB59" s="140"/>
      <c r="BC59" s="139">
        <v>390</v>
      </c>
      <c r="BD59" s="140"/>
      <c r="BE59" s="69" t="s">
        <v>545</v>
      </c>
      <c r="BF59" s="69"/>
      <c r="CX59">
        <v>31</v>
      </c>
      <c r="CY59" s="69" t="s">
        <v>545</v>
      </c>
      <c r="CZ59" s="69"/>
      <c r="DA59" s="136" t="str">
        <f t="shared" si="30"/>
        <v>2_31</v>
      </c>
      <c r="DB59" s="137"/>
      <c r="DC59" s="136" t="str">
        <f t="shared" si="183"/>
        <v>3_31</v>
      </c>
      <c r="DD59" s="137"/>
      <c r="DE59" s="136" t="str">
        <f t="shared" si="184"/>
        <v>4_31</v>
      </c>
      <c r="DF59" s="137"/>
      <c r="DG59" s="136" t="str">
        <f t="shared" si="185"/>
        <v>5_31</v>
      </c>
      <c r="DH59" s="137"/>
      <c r="DI59" s="136" t="str">
        <f t="shared" si="186"/>
        <v>6_31</v>
      </c>
      <c r="DJ59" s="137"/>
      <c r="DK59" s="136" t="str">
        <f t="shared" si="187"/>
        <v>7_31</v>
      </c>
      <c r="DL59" s="137"/>
      <c r="DM59" s="136" t="str">
        <f t="shared" si="188"/>
        <v>8_31</v>
      </c>
      <c r="DN59" s="137"/>
      <c r="DO59" s="136" t="str">
        <f t="shared" si="189"/>
        <v>9_31</v>
      </c>
      <c r="DP59" s="137"/>
      <c r="DQ59" s="136" t="str">
        <f t="shared" si="190"/>
        <v>10_31</v>
      </c>
      <c r="DR59" s="137"/>
      <c r="DS59" s="136" t="str">
        <f t="shared" si="191"/>
        <v>11_31</v>
      </c>
      <c r="DT59" s="137"/>
      <c r="GB59">
        <v>31</v>
      </c>
      <c r="GC59" s="69" t="s">
        <v>545</v>
      </c>
      <c r="GD59" s="69"/>
      <c r="GE59" s="136">
        <v>22</v>
      </c>
      <c r="GF59" s="137"/>
      <c r="GG59" s="136">
        <f t="shared" si="11"/>
        <v>23</v>
      </c>
      <c r="GH59" s="137"/>
      <c r="GI59" s="136">
        <f t="shared" si="12"/>
        <v>24</v>
      </c>
      <c r="GJ59" s="137"/>
      <c r="GK59" s="136">
        <f t="shared" si="13"/>
        <v>25</v>
      </c>
      <c r="GL59" s="137"/>
      <c r="GM59" s="136">
        <f t="shared" si="14"/>
        <v>26</v>
      </c>
      <c r="GN59" s="137"/>
      <c r="GO59" s="136">
        <f t="shared" si="15"/>
        <v>27</v>
      </c>
      <c r="GP59" s="137"/>
      <c r="GQ59" s="136">
        <f t="shared" si="16"/>
        <v>28</v>
      </c>
      <c r="GR59" s="137"/>
      <c r="GS59" s="136">
        <f t="shared" si="17"/>
        <v>29</v>
      </c>
      <c r="GT59" s="137"/>
      <c r="GU59" s="136">
        <f t="shared" si="18"/>
        <v>30</v>
      </c>
      <c r="GV59" s="137"/>
      <c r="GW59" s="136">
        <f t="shared" si="19"/>
        <v>31</v>
      </c>
      <c r="GX59" s="137"/>
      <c r="HF59">
        <v>31</v>
      </c>
      <c r="HG59" s="69" t="s">
        <v>545</v>
      </c>
      <c r="HH59" s="69"/>
      <c r="HI59" s="136">
        <v>29</v>
      </c>
      <c r="HJ59" s="137"/>
      <c r="HK59" s="136">
        <v>29</v>
      </c>
      <c r="HL59" s="137"/>
      <c r="HM59" s="136">
        <v>29</v>
      </c>
      <c r="HN59" s="137"/>
      <c r="HO59" s="136">
        <v>29</v>
      </c>
      <c r="HP59" s="137"/>
      <c r="HQ59" s="136">
        <v>29</v>
      </c>
      <c r="HR59" s="137"/>
      <c r="HS59" s="136">
        <v>29</v>
      </c>
      <c r="HT59" s="137"/>
      <c r="HU59" s="136">
        <v>29</v>
      </c>
      <c r="HV59" s="137"/>
      <c r="HW59" s="136">
        <v>29</v>
      </c>
      <c r="HX59" s="137"/>
      <c r="HY59" s="136">
        <v>29</v>
      </c>
      <c r="HZ59" s="137"/>
      <c r="IA59" s="136">
        <v>29</v>
      </c>
      <c r="IB59" s="137"/>
      <c r="IC59" t="str">
        <f t="shared" si="31"/>
        <v>Same</v>
      </c>
      <c r="JL59">
        <v>31</v>
      </c>
      <c r="JM59" s="69" t="s">
        <v>545</v>
      </c>
      <c r="JN59" s="69"/>
      <c r="JO59" s="136">
        <f>IF(ISERROR(VLOOKUP("Inbred HIPS_"&amp;JO$4&amp;"_"&amp;$JL59,'Turkus Index'!$A:$D,4,FALSE)),"",VLOOKUP("inbred HIPS_"&amp;JO$4&amp;"_"&amp;$JL59,'Turkus Index'!$A:$D,4,FALSE))</f>
        <v>381</v>
      </c>
      <c r="JP59" s="137"/>
      <c r="JQ59" s="136">
        <f>IF(ISERROR(VLOOKUP("Inbred HIPS_"&amp;JQ$4&amp;"_"&amp;$JL59,'Turkus Index'!$A:$D,4,FALSE)),"",VLOOKUP("inbred HIPS_"&amp;JQ$4&amp;"_"&amp;$JL59,'Turkus Index'!$A:$D,4,FALSE))</f>
        <v>382</v>
      </c>
      <c r="JR59" s="137"/>
      <c r="JS59" s="136">
        <f>IF(ISERROR(VLOOKUP("Inbred HIPS_"&amp;JS$4&amp;"_"&amp;$JL59,'Turkus Index'!$A:$D,4,FALSE)),"",VLOOKUP("inbred HIPS_"&amp;JS$4&amp;"_"&amp;$JL59,'Turkus Index'!$A:$D,4,FALSE))</f>
        <v>383</v>
      </c>
      <c r="JT59" s="137"/>
      <c r="JU59" s="136">
        <f>IF(ISERROR(VLOOKUP("Inbred HIPS_"&amp;JU$4&amp;"_"&amp;$JL59,'Turkus Index'!$A:$D,4,FALSE)),"",VLOOKUP("inbred HIPS_"&amp;JU$4&amp;"_"&amp;$JL59,'Turkus Index'!$A:$D,4,FALSE))</f>
        <v>384</v>
      </c>
      <c r="JV59" s="137"/>
      <c r="JW59" s="136">
        <f>IF(ISERROR(VLOOKUP("Inbred HIPS_"&amp;JW$4&amp;"_"&amp;$JL59,'Turkus Index'!$A:$D,4,FALSE)),"",VLOOKUP("inbred HIPS_"&amp;JW$4&amp;"_"&amp;$JL59,'Turkus Index'!$A:$D,4,FALSE))</f>
        <v>385</v>
      </c>
      <c r="JX59" s="137"/>
      <c r="JY59" s="136">
        <f>IF(ISERROR(VLOOKUP("Inbred HIPS_"&amp;JY$4&amp;"_"&amp;$JL59,'Turkus Index'!$A:$D,4,FALSE)),"",VLOOKUP("inbred HIPS_"&amp;JY$4&amp;"_"&amp;$JL59,'Turkus Index'!$A:$D,4,FALSE))</f>
        <v>386</v>
      </c>
      <c r="JZ59" s="137"/>
      <c r="KA59" s="136">
        <f>IF(ISERROR(VLOOKUP("Inbred HIPS_"&amp;KA$4&amp;"_"&amp;$JL59,'Turkus Index'!$A:$D,4,FALSE)),"",VLOOKUP("inbred HIPS_"&amp;KA$4&amp;"_"&amp;$JL59,'Turkus Index'!$A:$D,4,FALSE))</f>
        <v>387</v>
      </c>
      <c r="KB59" s="137"/>
      <c r="KC59" s="136">
        <f>IF(ISERROR(VLOOKUP("Inbred HIPS_"&amp;KC$4&amp;"_"&amp;$JL59,'Turkus Index'!$A:$D,4,FALSE)),"",VLOOKUP("inbred HIPS_"&amp;KC$4&amp;"_"&amp;$JL59,'Turkus Index'!$A:$D,4,FALSE))</f>
        <v>388</v>
      </c>
      <c r="KD59" s="137"/>
      <c r="KE59" s="136">
        <f>IF(ISERROR(VLOOKUP("Inbred HIPS_"&amp;KE$4&amp;"_"&amp;$JL59,'Turkus Index'!$A:$D,4,FALSE)),"",VLOOKUP("inbred HIPS_"&amp;KE$4&amp;"_"&amp;$JL59,'Turkus Index'!$A:$D,4,FALSE))</f>
        <v>389</v>
      </c>
      <c r="KF59" s="137"/>
      <c r="KG59" s="136">
        <f>IF(ISERROR(VLOOKUP("Inbred HIPS_"&amp;KG$4&amp;"_"&amp;$JL59,'Turkus Index'!$A:$D,4,FALSE)),"",VLOOKUP("inbred HIPS_"&amp;KG$4&amp;"_"&amp;$JL59,'Turkus Index'!$A:$D,4,FALSE))</f>
        <v>390</v>
      </c>
      <c r="KH59" s="137"/>
      <c r="LO59">
        <v>31</v>
      </c>
      <c r="LP59" s="69"/>
      <c r="LQ59" s="69"/>
      <c r="LR59" s="136">
        <f>IF(ISERROR(VLOOKUP("Inbred HIPS_"&amp;LR$4&amp;"_"&amp;$LO59,'[1]Missouri Valley Inbred HIPS'!$A:$P,15,FALSE)),"",VLOOKUP("Inbred HIPS_"&amp;LR$4&amp;"_"&amp;$LO59,'[1]Missouri Valley Inbred HIPS'!$A:$P,15,FALSE))</f>
        <v>1723051</v>
      </c>
      <c r="LS59" s="137"/>
      <c r="LT59" s="136">
        <f>IF(ISERROR(VLOOKUP("Inbred HIPS_"&amp;LT$4&amp;"_"&amp;$LO59,'[1]Missouri Valley Inbred HIPS'!$A:$P,15,FALSE)),"",VLOOKUP("Inbred HIPS_"&amp;LT$4&amp;"_"&amp;$LO59,'[1]Missouri Valley Inbred HIPS'!$A:$P,15,FALSE))</f>
        <v>1729256</v>
      </c>
      <c r="LU59" s="137"/>
      <c r="LV59" s="136">
        <f>IF(ISERROR(VLOOKUP("Inbred HIPS_"&amp;LV$4&amp;"_"&amp;$LO59,'[1]Missouri Valley Inbred HIPS'!$A:$P,15,FALSE)),"",VLOOKUP("Inbred HIPS_"&amp;LV$4&amp;"_"&amp;$LO59,'[1]Missouri Valley Inbred HIPS'!$A:$P,15,FALSE))</f>
        <v>1723056</v>
      </c>
      <c r="LW59" s="137"/>
      <c r="LX59" s="136">
        <f>IF(ISERROR(VLOOKUP("Inbred HIPS_"&amp;LX$4&amp;"_"&amp;$LO59,'[1]Missouri Valley Inbred HIPS'!$A:$P,15,FALSE)),"",VLOOKUP("Inbred HIPS_"&amp;LX$4&amp;"_"&amp;$LO59,'[1]Missouri Valley Inbred HIPS'!$A:$P,15,FALSE))</f>
        <v>1729187</v>
      </c>
      <c r="LY59" s="137"/>
      <c r="LZ59" s="136">
        <f>IF(ISERROR(VLOOKUP("Inbred HIPS_"&amp;LZ$4&amp;"_"&amp;$LO59,'[1]Missouri Valley Inbred HIPS'!$A:$P,15,FALSE)),"",VLOOKUP("Inbred HIPS_"&amp;LZ$4&amp;"_"&amp;$LO59,'[1]Missouri Valley Inbred HIPS'!$A:$P,15,FALSE))</f>
        <v>1729163</v>
      </c>
      <c r="MA59" s="137"/>
      <c r="MB59" s="136">
        <f>IF(ISERROR(VLOOKUP("Inbred HIPS_"&amp;MB$4&amp;"_"&amp;$LO59,'[1]Missouri Valley Inbred HIPS'!$A:$P,15,FALSE)),"",VLOOKUP("Inbred HIPS_"&amp;MB$4&amp;"_"&amp;$LO59,'[1]Missouri Valley Inbred HIPS'!$A:$P,15,FALSE))</f>
        <v>1723019</v>
      </c>
      <c r="MC59" s="137"/>
      <c r="MD59" s="136">
        <f>IF(ISERROR(VLOOKUP("Inbred HIPS_"&amp;MD$4&amp;"_"&amp;$LO59,'[1]Missouri Valley Inbred HIPS'!$A:$P,15,FALSE)),"",VLOOKUP("Inbred HIPS_"&amp;MD$4&amp;"_"&amp;$LO59,'[1]Missouri Valley Inbred HIPS'!$A:$P,15,FALSE))</f>
        <v>1729332</v>
      </c>
      <c r="ME59" s="137"/>
      <c r="MF59" s="136">
        <f>IF(ISERROR(VLOOKUP("Inbred HIPS_"&amp;MF$4&amp;"_"&amp;$LO59,'[1]Missouri Valley Inbred HIPS'!$A:$P,15,FALSE)),"",VLOOKUP("Inbred HIPS_"&amp;MF$4&amp;"_"&amp;$LO59,'[1]Missouri Valley Inbred HIPS'!$A:$P,15,FALSE))</f>
        <v>1729312</v>
      </c>
      <c r="MG59" s="137"/>
      <c r="MH59" s="136">
        <f>IF(ISERROR(VLOOKUP("Inbred HIPS_"&amp;MH$4&amp;"_"&amp;$LO59,'[1]Missouri Valley Inbred HIPS'!$A:$P,15,FALSE)),"",VLOOKUP("Inbred HIPS_"&amp;MH$4&amp;"_"&amp;$LO59,'[1]Missouri Valley Inbred HIPS'!$A:$P,15,FALSE))</f>
        <v>1729206</v>
      </c>
      <c r="MI59" s="137"/>
      <c r="MJ59" s="136">
        <f>IF(ISERROR(VLOOKUP("Inbred HIPS_"&amp;MJ$4&amp;"_"&amp;$LO59,'[1]Missouri Valley Inbred HIPS'!$A:$P,15,FALSE)),"",VLOOKUP("Inbred HIPS_"&amp;MJ$4&amp;"_"&amp;$LO59,'[1]Missouri Valley Inbred HIPS'!$A:$P,15,FALSE))</f>
        <v>1723039</v>
      </c>
      <c r="MK59" s="137"/>
      <c r="NS59">
        <v>31</v>
      </c>
      <c r="NT59" s="69"/>
      <c r="NU59" s="69"/>
      <c r="NV59" s="136">
        <f t="shared" ref="NV59" si="566">NV61+1</f>
        <v>27</v>
      </c>
      <c r="NW59" s="137"/>
      <c r="NX59" s="136">
        <f t="shared" ref="NX59" si="567">NX61+1</f>
        <v>27</v>
      </c>
      <c r="NY59" s="137"/>
      <c r="NZ59" s="136">
        <f t="shared" ref="NZ59" si="568">NZ61+1</f>
        <v>27</v>
      </c>
      <c r="OA59" s="137"/>
      <c r="OB59" s="136">
        <f t="shared" ref="OB59" si="569">OB61+1</f>
        <v>27</v>
      </c>
      <c r="OC59" s="137"/>
      <c r="OD59" s="136">
        <f t="shared" ref="OD59" si="570">OD61+1</f>
        <v>27</v>
      </c>
      <c r="OE59" s="137"/>
      <c r="OF59" s="136">
        <f t="shared" ref="OF59" si="571">OF61+1</f>
        <v>27</v>
      </c>
      <c r="OG59" s="137"/>
      <c r="OH59" s="136">
        <f t="shared" ref="OH59" si="572">OH61+1</f>
        <v>27</v>
      </c>
      <c r="OI59" s="137"/>
      <c r="OJ59" s="136">
        <f t="shared" ref="OJ59" si="573">OJ61+1</f>
        <v>27</v>
      </c>
      <c r="OK59" s="137"/>
      <c r="OL59" s="136">
        <f t="shared" ref="OL59" si="574">OL61+1</f>
        <v>27</v>
      </c>
      <c r="OM59" s="137"/>
      <c r="ON59" s="136">
        <f t="shared" ref="ON59" si="575">ON61+1</f>
        <v>27</v>
      </c>
      <c r="OO59" s="137"/>
    </row>
    <row r="60" spans="34:405" x14ac:dyDescent="0.45">
      <c r="AH60">
        <v>30</v>
      </c>
      <c r="AI60" s="69" t="s">
        <v>545</v>
      </c>
      <c r="AJ60" s="69"/>
      <c r="AK60" s="139">
        <v>380</v>
      </c>
      <c r="AL60" s="140"/>
      <c r="AM60" s="139">
        <v>379</v>
      </c>
      <c r="AN60" s="140"/>
      <c r="AO60" s="139">
        <v>378</v>
      </c>
      <c r="AP60" s="140"/>
      <c r="AQ60" s="139">
        <v>377</v>
      </c>
      <c r="AR60" s="140"/>
      <c r="AS60" s="139">
        <v>376</v>
      </c>
      <c r="AT60" s="140"/>
      <c r="AU60" s="139">
        <v>375</v>
      </c>
      <c r="AV60" s="140"/>
      <c r="AW60" s="139">
        <v>374</v>
      </c>
      <c r="AX60" s="140"/>
      <c r="AY60" s="139">
        <v>373</v>
      </c>
      <c r="AZ60" s="140"/>
      <c r="BA60" s="139">
        <v>372</v>
      </c>
      <c r="BB60" s="140"/>
      <c r="BC60" s="139">
        <v>371</v>
      </c>
      <c r="BD60" s="140"/>
      <c r="BE60" s="69" t="s">
        <v>545</v>
      </c>
      <c r="BF60" s="69"/>
      <c r="CX60">
        <v>30</v>
      </c>
      <c r="CY60" s="69" t="s">
        <v>545</v>
      </c>
      <c r="CZ60" s="69"/>
      <c r="DA60" s="136" t="str">
        <f t="shared" si="30"/>
        <v>2_30</v>
      </c>
      <c r="DB60" s="137"/>
      <c r="DC60" s="136" t="str">
        <f t="shared" si="183"/>
        <v>3_30</v>
      </c>
      <c r="DD60" s="137"/>
      <c r="DE60" s="136" t="str">
        <f t="shared" si="184"/>
        <v>4_30</v>
      </c>
      <c r="DF60" s="137"/>
      <c r="DG60" s="136" t="str">
        <f t="shared" si="185"/>
        <v>5_30</v>
      </c>
      <c r="DH60" s="137"/>
      <c r="DI60" s="136" t="str">
        <f t="shared" si="186"/>
        <v>6_30</v>
      </c>
      <c r="DJ60" s="137"/>
      <c r="DK60" s="136" t="str">
        <f t="shared" si="187"/>
        <v>7_30</v>
      </c>
      <c r="DL60" s="137"/>
      <c r="DM60" s="136" t="str">
        <f t="shared" si="188"/>
        <v>8_30</v>
      </c>
      <c r="DN60" s="137"/>
      <c r="DO60" s="136" t="str">
        <f t="shared" si="189"/>
        <v>9_30</v>
      </c>
      <c r="DP60" s="137"/>
      <c r="DQ60" s="136" t="str">
        <f t="shared" si="190"/>
        <v>10_30</v>
      </c>
      <c r="DR60" s="137"/>
      <c r="DS60" s="136" t="str">
        <f t="shared" si="191"/>
        <v>11_30</v>
      </c>
      <c r="DT60" s="137"/>
      <c r="GB60">
        <v>30</v>
      </c>
      <c r="GC60" s="69" t="s">
        <v>545</v>
      </c>
      <c r="GD60" s="69"/>
      <c r="GE60" s="136">
        <v>22</v>
      </c>
      <c r="GF60" s="137"/>
      <c r="GG60" s="136">
        <f t="shared" si="11"/>
        <v>23</v>
      </c>
      <c r="GH60" s="137"/>
      <c r="GI60" s="136">
        <f t="shared" si="12"/>
        <v>24</v>
      </c>
      <c r="GJ60" s="137"/>
      <c r="GK60" s="136">
        <f t="shared" si="13"/>
        <v>25</v>
      </c>
      <c r="GL60" s="137"/>
      <c r="GM60" s="136">
        <f t="shared" si="14"/>
        <v>26</v>
      </c>
      <c r="GN60" s="137"/>
      <c r="GO60" s="136">
        <f t="shared" si="15"/>
        <v>27</v>
      </c>
      <c r="GP60" s="137"/>
      <c r="GQ60" s="136">
        <f t="shared" si="16"/>
        <v>28</v>
      </c>
      <c r="GR60" s="137"/>
      <c r="GS60" s="136">
        <f t="shared" si="17"/>
        <v>29</v>
      </c>
      <c r="GT60" s="137"/>
      <c r="GU60" s="136">
        <f t="shared" si="18"/>
        <v>30</v>
      </c>
      <c r="GV60" s="137"/>
      <c r="GW60" s="136">
        <f t="shared" si="19"/>
        <v>31</v>
      </c>
      <c r="GX60" s="137"/>
      <c r="HF60">
        <v>30</v>
      </c>
      <c r="HG60" s="69" t="s">
        <v>545</v>
      </c>
      <c r="HH60" s="69"/>
      <c r="HI60" s="136">
        <v>28</v>
      </c>
      <c r="HJ60" s="137"/>
      <c r="HK60" s="136">
        <v>28</v>
      </c>
      <c r="HL60" s="137"/>
      <c r="HM60" s="136">
        <v>28</v>
      </c>
      <c r="HN60" s="137"/>
      <c r="HO60" s="136">
        <v>28</v>
      </c>
      <c r="HP60" s="137"/>
      <c r="HQ60" s="136">
        <v>28</v>
      </c>
      <c r="HR60" s="137"/>
      <c r="HS60" s="136">
        <v>28</v>
      </c>
      <c r="HT60" s="137"/>
      <c r="HU60" s="136">
        <v>28</v>
      </c>
      <c r="HV60" s="137"/>
      <c r="HW60" s="136">
        <v>28</v>
      </c>
      <c r="HX60" s="137"/>
      <c r="HY60" s="136">
        <v>28</v>
      </c>
      <c r="HZ60" s="137"/>
      <c r="IA60" s="136">
        <v>28</v>
      </c>
      <c r="IB60" s="137"/>
      <c r="IC60" t="str">
        <f t="shared" si="31"/>
        <v>Same</v>
      </c>
      <c r="JL60">
        <v>30</v>
      </c>
      <c r="JM60" s="69" t="s">
        <v>545</v>
      </c>
      <c r="JN60" s="69"/>
      <c r="JO60" s="136">
        <f>IF(ISERROR(VLOOKUP("Inbred HIPS_"&amp;JO$4&amp;"_"&amp;$JL60,'Turkus Index'!$A:$D,4,FALSE)),"",VLOOKUP("inbred HIPS_"&amp;JO$4&amp;"_"&amp;$JL60,'Turkus Index'!$A:$D,4,FALSE))</f>
        <v>380</v>
      </c>
      <c r="JP60" s="137"/>
      <c r="JQ60" s="136">
        <f>IF(ISERROR(VLOOKUP("Inbred HIPS_"&amp;JQ$4&amp;"_"&amp;$JL60,'Turkus Index'!$A:$D,4,FALSE)),"",VLOOKUP("inbred HIPS_"&amp;JQ$4&amp;"_"&amp;$JL60,'Turkus Index'!$A:$D,4,FALSE))</f>
        <v>379</v>
      </c>
      <c r="JR60" s="137"/>
      <c r="JS60" s="136">
        <f>IF(ISERROR(VLOOKUP("Inbred HIPS_"&amp;JS$4&amp;"_"&amp;$JL60,'Turkus Index'!$A:$D,4,FALSE)),"",VLOOKUP("inbred HIPS_"&amp;JS$4&amp;"_"&amp;$JL60,'Turkus Index'!$A:$D,4,FALSE))</f>
        <v>378</v>
      </c>
      <c r="JT60" s="137"/>
      <c r="JU60" s="136">
        <f>IF(ISERROR(VLOOKUP("Inbred HIPS_"&amp;JU$4&amp;"_"&amp;$JL60,'Turkus Index'!$A:$D,4,FALSE)),"",VLOOKUP("inbred HIPS_"&amp;JU$4&amp;"_"&amp;$JL60,'Turkus Index'!$A:$D,4,FALSE))</f>
        <v>377</v>
      </c>
      <c r="JV60" s="137"/>
      <c r="JW60" s="136">
        <f>IF(ISERROR(VLOOKUP("Inbred HIPS_"&amp;JW$4&amp;"_"&amp;$JL60,'Turkus Index'!$A:$D,4,FALSE)),"",VLOOKUP("inbred HIPS_"&amp;JW$4&amp;"_"&amp;$JL60,'Turkus Index'!$A:$D,4,FALSE))</f>
        <v>376</v>
      </c>
      <c r="JX60" s="137"/>
      <c r="JY60" s="136">
        <f>IF(ISERROR(VLOOKUP("Inbred HIPS_"&amp;JY$4&amp;"_"&amp;$JL60,'Turkus Index'!$A:$D,4,FALSE)),"",VLOOKUP("inbred HIPS_"&amp;JY$4&amp;"_"&amp;$JL60,'Turkus Index'!$A:$D,4,FALSE))</f>
        <v>375</v>
      </c>
      <c r="JZ60" s="137"/>
      <c r="KA60" s="136">
        <f>IF(ISERROR(VLOOKUP("Inbred HIPS_"&amp;KA$4&amp;"_"&amp;$JL60,'Turkus Index'!$A:$D,4,FALSE)),"",VLOOKUP("inbred HIPS_"&amp;KA$4&amp;"_"&amp;$JL60,'Turkus Index'!$A:$D,4,FALSE))</f>
        <v>374</v>
      </c>
      <c r="KB60" s="137"/>
      <c r="KC60" s="136">
        <f>IF(ISERROR(VLOOKUP("Inbred HIPS_"&amp;KC$4&amp;"_"&amp;$JL60,'Turkus Index'!$A:$D,4,FALSE)),"",VLOOKUP("inbred HIPS_"&amp;KC$4&amp;"_"&amp;$JL60,'Turkus Index'!$A:$D,4,FALSE))</f>
        <v>373</v>
      </c>
      <c r="KD60" s="137"/>
      <c r="KE60" s="136">
        <f>IF(ISERROR(VLOOKUP("Inbred HIPS_"&amp;KE$4&amp;"_"&amp;$JL60,'Turkus Index'!$A:$D,4,FALSE)),"",VLOOKUP("inbred HIPS_"&amp;KE$4&amp;"_"&amp;$JL60,'Turkus Index'!$A:$D,4,FALSE))</f>
        <v>372</v>
      </c>
      <c r="KF60" s="137"/>
      <c r="KG60" s="136">
        <f>IF(ISERROR(VLOOKUP("Inbred HIPS_"&amp;KG$4&amp;"_"&amp;$JL60,'Turkus Index'!$A:$D,4,FALSE)),"",VLOOKUP("inbred HIPS_"&amp;KG$4&amp;"_"&amp;$JL60,'Turkus Index'!$A:$D,4,FALSE))</f>
        <v>371</v>
      </c>
      <c r="KH60" s="137"/>
      <c r="LO60">
        <v>30</v>
      </c>
      <c r="LP60" s="69"/>
      <c r="LQ60" s="69"/>
      <c r="LR60" s="136">
        <f>IF(ISERROR(VLOOKUP("Inbred HIPS_"&amp;LR$4&amp;"_"&amp;$LO60,'[1]Missouri Valley Inbred HIPS'!$A:$P,15,FALSE)),"",VLOOKUP("Inbred HIPS_"&amp;LR$4&amp;"_"&amp;$LO60,'[1]Missouri Valley Inbred HIPS'!$A:$P,15,FALSE))</f>
        <v>1723014</v>
      </c>
      <c r="LS60" s="137"/>
      <c r="LT60" s="136">
        <f>IF(ISERROR(VLOOKUP("Inbred HIPS_"&amp;LT$4&amp;"_"&amp;$LO60,'[1]Missouri Valley Inbred HIPS'!$A:$P,15,FALSE)),"",VLOOKUP("Inbred HIPS_"&amp;LT$4&amp;"_"&amp;$LO60,'[1]Missouri Valley Inbred HIPS'!$A:$P,15,FALSE))</f>
        <v>1729164</v>
      </c>
      <c r="LU60" s="137"/>
      <c r="LV60" s="136">
        <f>IF(ISERROR(VLOOKUP("Inbred HIPS_"&amp;LV$4&amp;"_"&amp;$LO60,'[1]Missouri Valley Inbred HIPS'!$A:$P,15,FALSE)),"",VLOOKUP("Inbred HIPS_"&amp;LV$4&amp;"_"&amp;$LO60,'[1]Missouri Valley Inbred HIPS'!$A:$P,15,FALSE))</f>
        <v>1723052</v>
      </c>
      <c r="LW60" s="137"/>
      <c r="LX60" s="136">
        <f>IF(ISERROR(VLOOKUP("Inbred HIPS_"&amp;LX$4&amp;"_"&amp;$LO60,'[1]Missouri Valley Inbred HIPS'!$A:$P,15,FALSE)),"",VLOOKUP("Inbred HIPS_"&amp;LX$4&amp;"_"&amp;$LO60,'[1]Missouri Valley Inbred HIPS'!$A:$P,15,FALSE))</f>
        <v>1723061</v>
      </c>
      <c r="LY60" s="137"/>
      <c r="LZ60" s="136">
        <f>IF(ISERROR(VLOOKUP("Inbred HIPS_"&amp;LZ$4&amp;"_"&amp;$LO60,'[1]Missouri Valley Inbred HIPS'!$A:$P,15,FALSE)),"",VLOOKUP("Inbred HIPS_"&amp;LZ$4&amp;"_"&amp;$LO60,'[1]Missouri Valley Inbred HIPS'!$A:$P,15,FALSE))</f>
        <v>1729225</v>
      </c>
      <c r="MA60" s="137"/>
      <c r="MB60" s="136">
        <f>IF(ISERROR(VLOOKUP("Inbred HIPS_"&amp;MB$4&amp;"_"&amp;$LO60,'[1]Missouri Valley Inbred HIPS'!$A:$P,15,FALSE)),"",VLOOKUP("Inbred HIPS_"&amp;MB$4&amp;"_"&amp;$LO60,'[1]Missouri Valley Inbred HIPS'!$A:$P,15,FALSE))</f>
        <v>1729354</v>
      </c>
      <c r="MC60" s="137"/>
      <c r="MD60" s="136">
        <f>IF(ISERROR(VLOOKUP("Inbred HIPS_"&amp;MD$4&amp;"_"&amp;$LO60,'[1]Missouri Valley Inbred HIPS'!$A:$P,15,FALSE)),"",VLOOKUP("Inbred HIPS_"&amp;MD$4&amp;"_"&amp;$LO60,'[1]Missouri Valley Inbred HIPS'!$A:$P,15,FALSE))</f>
        <v>1729181</v>
      </c>
      <c r="ME60" s="137"/>
      <c r="MF60" s="136">
        <f>IF(ISERROR(VLOOKUP("Inbred HIPS_"&amp;MF$4&amp;"_"&amp;$LO60,'[1]Missouri Valley Inbred HIPS'!$A:$P,15,FALSE)),"",VLOOKUP("Inbred HIPS_"&amp;MF$4&amp;"_"&amp;$LO60,'[1]Missouri Valley Inbred HIPS'!$A:$P,15,FALSE))</f>
        <v>1729384</v>
      </c>
      <c r="MG60" s="137"/>
      <c r="MH60" s="136">
        <f>IF(ISERROR(VLOOKUP("Inbred HIPS_"&amp;MH$4&amp;"_"&amp;$LO60,'[1]Missouri Valley Inbred HIPS'!$A:$P,15,FALSE)),"",VLOOKUP("Inbred HIPS_"&amp;MH$4&amp;"_"&amp;$LO60,'[1]Missouri Valley Inbred HIPS'!$A:$P,15,FALSE))</f>
        <v>1729382</v>
      </c>
      <c r="MI60" s="137"/>
      <c r="MJ60" s="136">
        <f>IF(ISERROR(VLOOKUP("Inbred HIPS_"&amp;MJ$4&amp;"_"&amp;$LO60,'[1]Missouri Valley Inbred HIPS'!$A:$P,15,FALSE)),"",VLOOKUP("Inbred HIPS_"&amp;MJ$4&amp;"_"&amp;$LO60,'[1]Missouri Valley Inbred HIPS'!$A:$P,15,FALSE))</f>
        <v>1729142</v>
      </c>
      <c r="MK60" s="137"/>
      <c r="NS60">
        <v>30</v>
      </c>
      <c r="NT60" s="69"/>
      <c r="NU60" s="69"/>
      <c r="NV60" s="136">
        <f t="shared" ref="NV60" si="576">NV62+1</f>
        <v>26</v>
      </c>
      <c r="NW60" s="137"/>
      <c r="NX60" s="136">
        <f t="shared" ref="NX60" si="577">NX62+1</f>
        <v>26</v>
      </c>
      <c r="NY60" s="137"/>
      <c r="NZ60" s="136">
        <f t="shared" ref="NZ60" si="578">NZ62+1</f>
        <v>26</v>
      </c>
      <c r="OA60" s="137"/>
      <c r="OB60" s="136">
        <f t="shared" ref="OB60" si="579">OB62+1</f>
        <v>26</v>
      </c>
      <c r="OC60" s="137"/>
      <c r="OD60" s="136">
        <f t="shared" ref="OD60" si="580">OD62+1</f>
        <v>26</v>
      </c>
      <c r="OE60" s="137"/>
      <c r="OF60" s="136">
        <f t="shared" ref="OF60" si="581">OF62+1</f>
        <v>26</v>
      </c>
      <c r="OG60" s="137"/>
      <c r="OH60" s="136">
        <f t="shared" ref="OH60" si="582">OH62+1</f>
        <v>26</v>
      </c>
      <c r="OI60" s="137"/>
      <c r="OJ60" s="136">
        <f t="shared" ref="OJ60" si="583">OJ62+1</f>
        <v>26</v>
      </c>
      <c r="OK60" s="137"/>
      <c r="OL60" s="136">
        <f t="shared" ref="OL60" si="584">OL62+1</f>
        <v>26</v>
      </c>
      <c r="OM60" s="137"/>
      <c r="ON60" s="136">
        <f t="shared" ref="ON60" si="585">ON62+1</f>
        <v>26</v>
      </c>
      <c r="OO60" s="137"/>
    </row>
    <row r="61" spans="34:405" x14ac:dyDescent="0.45">
      <c r="AH61">
        <v>29</v>
      </c>
      <c r="AI61" s="69" t="s">
        <v>545</v>
      </c>
      <c r="AJ61" s="69"/>
      <c r="AK61" s="139">
        <v>361</v>
      </c>
      <c r="AL61" s="140"/>
      <c r="AM61" s="139">
        <v>362</v>
      </c>
      <c r="AN61" s="140"/>
      <c r="AO61" s="139">
        <v>363</v>
      </c>
      <c r="AP61" s="140"/>
      <c r="AQ61" s="139">
        <v>364</v>
      </c>
      <c r="AR61" s="140"/>
      <c r="AS61" s="139">
        <v>365</v>
      </c>
      <c r="AT61" s="140"/>
      <c r="AU61" s="139">
        <v>366</v>
      </c>
      <c r="AV61" s="140"/>
      <c r="AW61" s="139">
        <v>367</v>
      </c>
      <c r="AX61" s="140"/>
      <c r="AY61" s="139">
        <v>368</v>
      </c>
      <c r="AZ61" s="140"/>
      <c r="BA61" s="139">
        <v>369</v>
      </c>
      <c r="BB61" s="140"/>
      <c r="BC61" s="139">
        <v>370</v>
      </c>
      <c r="BD61" s="140"/>
      <c r="BE61" s="69" t="s">
        <v>545</v>
      </c>
      <c r="BF61" s="69"/>
      <c r="CX61">
        <v>29</v>
      </c>
      <c r="CY61" s="69" t="s">
        <v>545</v>
      </c>
      <c r="CZ61" s="69"/>
      <c r="DA61" s="136" t="str">
        <f t="shared" si="30"/>
        <v>2_29</v>
      </c>
      <c r="DB61" s="137"/>
      <c r="DC61" s="136" t="str">
        <f t="shared" si="183"/>
        <v>3_29</v>
      </c>
      <c r="DD61" s="137"/>
      <c r="DE61" s="136" t="str">
        <f t="shared" si="184"/>
        <v>4_29</v>
      </c>
      <c r="DF61" s="137"/>
      <c r="DG61" s="136" t="str">
        <f t="shared" si="185"/>
        <v>5_29</v>
      </c>
      <c r="DH61" s="137"/>
      <c r="DI61" s="136" t="str">
        <f t="shared" si="186"/>
        <v>6_29</v>
      </c>
      <c r="DJ61" s="137"/>
      <c r="DK61" s="136" t="str">
        <f t="shared" si="187"/>
        <v>7_29</v>
      </c>
      <c r="DL61" s="137"/>
      <c r="DM61" s="136" t="str">
        <f t="shared" si="188"/>
        <v>8_29</v>
      </c>
      <c r="DN61" s="137"/>
      <c r="DO61" s="136" t="str">
        <f t="shared" si="189"/>
        <v>9_29</v>
      </c>
      <c r="DP61" s="137"/>
      <c r="DQ61" s="136" t="str">
        <f t="shared" si="190"/>
        <v>10_29</v>
      </c>
      <c r="DR61" s="137"/>
      <c r="DS61" s="136" t="str">
        <f t="shared" si="191"/>
        <v>11_29</v>
      </c>
      <c r="DT61" s="137"/>
      <c r="GB61">
        <v>29</v>
      </c>
      <c r="GC61" s="69" t="s">
        <v>545</v>
      </c>
      <c r="GD61" s="69"/>
      <c r="GE61" s="136">
        <v>22</v>
      </c>
      <c r="GF61" s="137"/>
      <c r="GG61" s="136">
        <f t="shared" si="11"/>
        <v>23</v>
      </c>
      <c r="GH61" s="137"/>
      <c r="GI61" s="136">
        <f t="shared" si="12"/>
        <v>24</v>
      </c>
      <c r="GJ61" s="137"/>
      <c r="GK61" s="136">
        <f t="shared" si="13"/>
        <v>25</v>
      </c>
      <c r="GL61" s="137"/>
      <c r="GM61" s="136">
        <f t="shared" si="14"/>
        <v>26</v>
      </c>
      <c r="GN61" s="137"/>
      <c r="GO61" s="136">
        <f t="shared" si="15"/>
        <v>27</v>
      </c>
      <c r="GP61" s="137"/>
      <c r="GQ61" s="136">
        <f t="shared" si="16"/>
        <v>28</v>
      </c>
      <c r="GR61" s="137"/>
      <c r="GS61" s="136">
        <f t="shared" si="17"/>
        <v>29</v>
      </c>
      <c r="GT61" s="137"/>
      <c r="GU61" s="136">
        <f t="shared" si="18"/>
        <v>30</v>
      </c>
      <c r="GV61" s="137"/>
      <c r="GW61" s="136">
        <f t="shared" si="19"/>
        <v>31</v>
      </c>
      <c r="GX61" s="137"/>
      <c r="HF61">
        <v>29</v>
      </c>
      <c r="HG61" s="69" t="s">
        <v>545</v>
      </c>
      <c r="HH61" s="69"/>
      <c r="HI61" s="136">
        <v>27</v>
      </c>
      <c r="HJ61" s="137"/>
      <c r="HK61" s="136">
        <v>27</v>
      </c>
      <c r="HL61" s="137"/>
      <c r="HM61" s="136">
        <v>27</v>
      </c>
      <c r="HN61" s="137"/>
      <c r="HO61" s="136">
        <v>27</v>
      </c>
      <c r="HP61" s="137"/>
      <c r="HQ61" s="136">
        <v>27</v>
      </c>
      <c r="HR61" s="137"/>
      <c r="HS61" s="136">
        <v>27</v>
      </c>
      <c r="HT61" s="137"/>
      <c r="HU61" s="136">
        <v>27</v>
      </c>
      <c r="HV61" s="137"/>
      <c r="HW61" s="136">
        <v>27</v>
      </c>
      <c r="HX61" s="137"/>
      <c r="HY61" s="136">
        <v>27</v>
      </c>
      <c r="HZ61" s="137"/>
      <c r="IA61" s="136">
        <v>27</v>
      </c>
      <c r="IB61" s="137"/>
      <c r="IC61" t="str">
        <f t="shared" si="31"/>
        <v>Same</v>
      </c>
      <c r="JL61">
        <v>29</v>
      </c>
      <c r="JM61" s="69" t="s">
        <v>545</v>
      </c>
      <c r="JN61" s="69"/>
      <c r="JO61" s="136">
        <f>IF(ISERROR(VLOOKUP("Inbred HIPS_"&amp;JO$4&amp;"_"&amp;$JL61,'Turkus Index'!$A:$D,4,FALSE)),"",VLOOKUP("inbred HIPS_"&amp;JO$4&amp;"_"&amp;$JL61,'Turkus Index'!$A:$D,4,FALSE))</f>
        <v>361</v>
      </c>
      <c r="JP61" s="137"/>
      <c r="JQ61" s="136">
        <f>IF(ISERROR(VLOOKUP("Inbred HIPS_"&amp;JQ$4&amp;"_"&amp;$JL61,'Turkus Index'!$A:$D,4,FALSE)),"",VLOOKUP("inbred HIPS_"&amp;JQ$4&amp;"_"&amp;$JL61,'Turkus Index'!$A:$D,4,FALSE))</f>
        <v>362</v>
      </c>
      <c r="JR61" s="137"/>
      <c r="JS61" s="136">
        <f>IF(ISERROR(VLOOKUP("Inbred HIPS_"&amp;JS$4&amp;"_"&amp;$JL61,'Turkus Index'!$A:$D,4,FALSE)),"",VLOOKUP("inbred HIPS_"&amp;JS$4&amp;"_"&amp;$JL61,'Turkus Index'!$A:$D,4,FALSE))</f>
        <v>363</v>
      </c>
      <c r="JT61" s="137"/>
      <c r="JU61" s="136">
        <f>IF(ISERROR(VLOOKUP("Inbred HIPS_"&amp;JU$4&amp;"_"&amp;$JL61,'Turkus Index'!$A:$D,4,FALSE)),"",VLOOKUP("inbred HIPS_"&amp;JU$4&amp;"_"&amp;$JL61,'Turkus Index'!$A:$D,4,FALSE))</f>
        <v>364</v>
      </c>
      <c r="JV61" s="137"/>
      <c r="JW61" s="136">
        <f>IF(ISERROR(VLOOKUP("Inbred HIPS_"&amp;JW$4&amp;"_"&amp;$JL61,'Turkus Index'!$A:$D,4,FALSE)),"",VLOOKUP("inbred HIPS_"&amp;JW$4&amp;"_"&amp;$JL61,'Turkus Index'!$A:$D,4,FALSE))</f>
        <v>365</v>
      </c>
      <c r="JX61" s="137"/>
      <c r="JY61" s="136">
        <f>IF(ISERROR(VLOOKUP("Inbred HIPS_"&amp;JY$4&amp;"_"&amp;$JL61,'Turkus Index'!$A:$D,4,FALSE)),"",VLOOKUP("inbred HIPS_"&amp;JY$4&amp;"_"&amp;$JL61,'Turkus Index'!$A:$D,4,FALSE))</f>
        <v>366</v>
      </c>
      <c r="JZ61" s="137"/>
      <c r="KA61" s="136">
        <f>IF(ISERROR(VLOOKUP("Inbred HIPS_"&amp;KA$4&amp;"_"&amp;$JL61,'Turkus Index'!$A:$D,4,FALSE)),"",VLOOKUP("inbred HIPS_"&amp;KA$4&amp;"_"&amp;$JL61,'Turkus Index'!$A:$D,4,FALSE))</f>
        <v>367</v>
      </c>
      <c r="KB61" s="137"/>
      <c r="KC61" s="136">
        <f>IF(ISERROR(VLOOKUP("Inbred HIPS_"&amp;KC$4&amp;"_"&amp;$JL61,'Turkus Index'!$A:$D,4,FALSE)),"",VLOOKUP("inbred HIPS_"&amp;KC$4&amp;"_"&amp;$JL61,'Turkus Index'!$A:$D,4,FALSE))</f>
        <v>368</v>
      </c>
      <c r="KD61" s="137"/>
      <c r="KE61" s="136">
        <f>IF(ISERROR(VLOOKUP("Inbred HIPS_"&amp;KE$4&amp;"_"&amp;$JL61,'Turkus Index'!$A:$D,4,FALSE)),"",VLOOKUP("inbred HIPS_"&amp;KE$4&amp;"_"&amp;$JL61,'Turkus Index'!$A:$D,4,FALSE))</f>
        <v>369</v>
      </c>
      <c r="KF61" s="137"/>
      <c r="KG61" s="136">
        <f>IF(ISERROR(VLOOKUP("Inbred HIPS_"&amp;KG$4&amp;"_"&amp;$JL61,'Turkus Index'!$A:$D,4,FALSE)),"",VLOOKUP("inbred HIPS_"&amp;KG$4&amp;"_"&amp;$JL61,'Turkus Index'!$A:$D,4,FALSE))</f>
        <v>370</v>
      </c>
      <c r="KH61" s="137"/>
      <c r="LO61">
        <v>29</v>
      </c>
      <c r="LP61" s="69"/>
      <c r="LQ61" s="69"/>
      <c r="LR61" s="136">
        <f>IF(ISERROR(VLOOKUP("Inbred HIPS_"&amp;LR$4&amp;"_"&amp;$LO61,'[1]Missouri Valley Inbred HIPS'!$A:$P,15,FALSE)),"",VLOOKUP("Inbred HIPS_"&amp;LR$4&amp;"_"&amp;$LO61,'[1]Missouri Valley Inbred HIPS'!$A:$P,15,FALSE))</f>
        <v>1729404</v>
      </c>
      <c r="LS61" s="137"/>
      <c r="LT61" s="136">
        <f>IF(ISERROR(VLOOKUP("Inbred HIPS_"&amp;LT$4&amp;"_"&amp;$LO61,'[1]Missouri Valley Inbred HIPS'!$A:$P,15,FALSE)),"",VLOOKUP("Inbred HIPS_"&amp;LT$4&amp;"_"&amp;$LO61,'[1]Missouri Valley Inbred HIPS'!$A:$P,15,FALSE))</f>
        <v>1723087</v>
      </c>
      <c r="LU61" s="137"/>
      <c r="LV61" s="136">
        <f>IF(ISERROR(VLOOKUP("Inbred HIPS_"&amp;LV$4&amp;"_"&amp;$LO61,'[1]Missouri Valley Inbred HIPS'!$A:$P,15,FALSE)),"",VLOOKUP("Inbred HIPS_"&amp;LV$4&amp;"_"&amp;$LO61,'[1]Missouri Valley Inbred HIPS'!$A:$P,15,FALSE))</f>
        <v>1729267</v>
      </c>
      <c r="LW61" s="137"/>
      <c r="LX61" s="136">
        <f>IF(ISERROR(VLOOKUP("Inbred HIPS_"&amp;LX$4&amp;"_"&amp;$LO61,'[1]Missouri Valley Inbred HIPS'!$A:$P,15,FALSE)),"",VLOOKUP("Inbred HIPS_"&amp;LX$4&amp;"_"&amp;$LO61,'[1]Missouri Valley Inbred HIPS'!$A:$P,15,FALSE))</f>
        <v>1729379</v>
      </c>
      <c r="LY61" s="137"/>
      <c r="LZ61" s="136">
        <f>IF(ISERROR(VLOOKUP("Inbred HIPS_"&amp;LZ$4&amp;"_"&amp;$LO61,'[1]Missouri Valley Inbred HIPS'!$A:$P,15,FALSE)),"",VLOOKUP("Inbred HIPS_"&amp;LZ$4&amp;"_"&amp;$LO61,'[1]Missouri Valley Inbred HIPS'!$A:$P,15,FALSE))</f>
        <v>1723054</v>
      </c>
      <c r="MA61" s="137"/>
      <c r="MB61" s="136">
        <f>IF(ISERROR(VLOOKUP("Inbred HIPS_"&amp;MB$4&amp;"_"&amp;$LO61,'[1]Missouri Valley Inbred HIPS'!$A:$P,15,FALSE)),"",VLOOKUP("Inbred HIPS_"&amp;MB$4&amp;"_"&amp;$LO61,'[1]Missouri Valley Inbred HIPS'!$A:$P,15,FALSE))</f>
        <v>1729239</v>
      </c>
      <c r="MC61" s="137"/>
      <c r="MD61" s="136">
        <f>IF(ISERROR(VLOOKUP("Inbred HIPS_"&amp;MD$4&amp;"_"&amp;$LO61,'[1]Missouri Valley Inbred HIPS'!$A:$P,15,FALSE)),"",VLOOKUP("Inbred HIPS_"&amp;MD$4&amp;"_"&amp;$LO61,'[1]Missouri Valley Inbred HIPS'!$A:$P,15,FALSE))</f>
        <v>1729198</v>
      </c>
      <c r="ME61" s="137"/>
      <c r="MF61" s="136">
        <f>IF(ISERROR(VLOOKUP("Inbred HIPS_"&amp;MF$4&amp;"_"&amp;$LO61,'[1]Missouri Valley Inbred HIPS'!$A:$P,15,FALSE)),"",VLOOKUP("Inbred HIPS_"&amp;MF$4&amp;"_"&amp;$LO61,'[1]Missouri Valley Inbred HIPS'!$A:$P,15,FALSE))</f>
        <v>1729138</v>
      </c>
      <c r="MG61" s="137"/>
      <c r="MH61" s="136">
        <f>IF(ISERROR(VLOOKUP("Inbred HIPS_"&amp;MH$4&amp;"_"&amp;$LO61,'[1]Missouri Valley Inbred HIPS'!$A:$P,15,FALSE)),"",VLOOKUP("Inbred HIPS_"&amp;MH$4&amp;"_"&amp;$LO61,'[1]Missouri Valley Inbred HIPS'!$A:$P,15,FALSE))</f>
        <v>1729338</v>
      </c>
      <c r="MI61" s="137"/>
      <c r="MJ61" s="136">
        <f>IF(ISERROR(VLOOKUP("Inbred HIPS_"&amp;MJ$4&amp;"_"&amp;$LO61,'[1]Missouri Valley Inbred HIPS'!$A:$P,15,FALSE)),"",VLOOKUP("Inbred HIPS_"&amp;MJ$4&amp;"_"&amp;$LO61,'[1]Missouri Valley Inbred HIPS'!$A:$P,15,FALSE))</f>
        <v>1729260</v>
      </c>
      <c r="MK61" s="137"/>
      <c r="NS61">
        <v>29</v>
      </c>
      <c r="NT61" s="69"/>
      <c r="NU61" s="69"/>
      <c r="NV61" s="136">
        <f t="shared" ref="NV61" si="586">NV63+1</f>
        <v>26</v>
      </c>
      <c r="NW61" s="137"/>
      <c r="NX61" s="136">
        <f t="shared" ref="NX61" si="587">NX63+1</f>
        <v>26</v>
      </c>
      <c r="NY61" s="137"/>
      <c r="NZ61" s="136">
        <f t="shared" ref="NZ61" si="588">NZ63+1</f>
        <v>26</v>
      </c>
      <c r="OA61" s="137"/>
      <c r="OB61" s="136">
        <f t="shared" ref="OB61" si="589">OB63+1</f>
        <v>26</v>
      </c>
      <c r="OC61" s="137"/>
      <c r="OD61" s="136">
        <f t="shared" ref="OD61" si="590">OD63+1</f>
        <v>26</v>
      </c>
      <c r="OE61" s="137"/>
      <c r="OF61" s="136">
        <f t="shared" ref="OF61" si="591">OF63+1</f>
        <v>26</v>
      </c>
      <c r="OG61" s="137"/>
      <c r="OH61" s="136">
        <f t="shared" ref="OH61" si="592">OH63+1</f>
        <v>26</v>
      </c>
      <c r="OI61" s="137"/>
      <c r="OJ61" s="136">
        <f t="shared" ref="OJ61" si="593">OJ63+1</f>
        <v>26</v>
      </c>
      <c r="OK61" s="137"/>
      <c r="OL61" s="136">
        <f t="shared" ref="OL61" si="594">OL63+1</f>
        <v>26</v>
      </c>
      <c r="OM61" s="137"/>
      <c r="ON61" s="136">
        <f t="shared" ref="ON61" si="595">ON63+1</f>
        <v>26</v>
      </c>
      <c r="OO61" s="137"/>
    </row>
    <row r="62" spans="34:405" x14ac:dyDescent="0.45">
      <c r="AH62">
        <v>28</v>
      </c>
      <c r="AI62" s="69" t="s">
        <v>545</v>
      </c>
      <c r="AJ62" s="69"/>
      <c r="AK62" s="139">
        <v>360</v>
      </c>
      <c r="AL62" s="140"/>
      <c r="AM62" s="139">
        <v>359</v>
      </c>
      <c r="AN62" s="140"/>
      <c r="AO62" s="139">
        <v>358</v>
      </c>
      <c r="AP62" s="140"/>
      <c r="AQ62" s="139">
        <v>357</v>
      </c>
      <c r="AR62" s="140"/>
      <c r="AS62" s="139">
        <v>356</v>
      </c>
      <c r="AT62" s="140"/>
      <c r="AU62" s="139">
        <v>355</v>
      </c>
      <c r="AV62" s="140"/>
      <c r="AW62" s="139">
        <v>354</v>
      </c>
      <c r="AX62" s="140"/>
      <c r="AY62" s="139">
        <v>353</v>
      </c>
      <c r="AZ62" s="140"/>
      <c r="BA62" s="139">
        <v>352</v>
      </c>
      <c r="BB62" s="140"/>
      <c r="BC62" s="139">
        <v>351</v>
      </c>
      <c r="BD62" s="140"/>
      <c r="BE62" s="69" t="s">
        <v>545</v>
      </c>
      <c r="BF62" s="69"/>
      <c r="CX62">
        <v>28</v>
      </c>
      <c r="CY62" s="69" t="s">
        <v>545</v>
      </c>
      <c r="CZ62" s="69"/>
      <c r="DA62" s="136" t="str">
        <f t="shared" si="30"/>
        <v>2_28</v>
      </c>
      <c r="DB62" s="137"/>
      <c r="DC62" s="136" t="str">
        <f t="shared" si="183"/>
        <v>3_28</v>
      </c>
      <c r="DD62" s="137"/>
      <c r="DE62" s="136" t="str">
        <f t="shared" si="184"/>
        <v>4_28</v>
      </c>
      <c r="DF62" s="137"/>
      <c r="DG62" s="136" t="str">
        <f t="shared" si="185"/>
        <v>5_28</v>
      </c>
      <c r="DH62" s="137"/>
      <c r="DI62" s="136" t="str">
        <f t="shared" si="186"/>
        <v>6_28</v>
      </c>
      <c r="DJ62" s="137"/>
      <c r="DK62" s="136" t="str">
        <f t="shared" si="187"/>
        <v>7_28</v>
      </c>
      <c r="DL62" s="137"/>
      <c r="DM62" s="136" t="str">
        <f t="shared" si="188"/>
        <v>8_28</v>
      </c>
      <c r="DN62" s="137"/>
      <c r="DO62" s="136" t="str">
        <f t="shared" si="189"/>
        <v>9_28</v>
      </c>
      <c r="DP62" s="137"/>
      <c r="DQ62" s="136" t="str">
        <f t="shared" si="190"/>
        <v>10_28</v>
      </c>
      <c r="DR62" s="137"/>
      <c r="DS62" s="136" t="str">
        <f t="shared" si="191"/>
        <v>11_28</v>
      </c>
      <c r="DT62" s="137"/>
      <c r="GB62">
        <v>28</v>
      </c>
      <c r="GC62" s="69" t="s">
        <v>545</v>
      </c>
      <c r="GD62" s="69"/>
      <c r="GE62" s="136">
        <v>22</v>
      </c>
      <c r="GF62" s="137"/>
      <c r="GG62" s="136">
        <f t="shared" si="11"/>
        <v>23</v>
      </c>
      <c r="GH62" s="137"/>
      <c r="GI62" s="136">
        <f t="shared" si="12"/>
        <v>24</v>
      </c>
      <c r="GJ62" s="137"/>
      <c r="GK62" s="136">
        <f t="shared" si="13"/>
        <v>25</v>
      </c>
      <c r="GL62" s="137"/>
      <c r="GM62" s="136">
        <f t="shared" si="14"/>
        <v>26</v>
      </c>
      <c r="GN62" s="137"/>
      <c r="GO62" s="136">
        <f t="shared" si="15"/>
        <v>27</v>
      </c>
      <c r="GP62" s="137"/>
      <c r="GQ62" s="136">
        <f t="shared" si="16"/>
        <v>28</v>
      </c>
      <c r="GR62" s="137"/>
      <c r="GS62" s="136">
        <f t="shared" si="17"/>
        <v>29</v>
      </c>
      <c r="GT62" s="137"/>
      <c r="GU62" s="136">
        <f t="shared" si="18"/>
        <v>30</v>
      </c>
      <c r="GV62" s="137"/>
      <c r="GW62" s="136">
        <f t="shared" si="19"/>
        <v>31</v>
      </c>
      <c r="GX62" s="137"/>
      <c r="HF62">
        <v>28</v>
      </c>
      <c r="HG62" s="69" t="s">
        <v>545</v>
      </c>
      <c r="HH62" s="69"/>
      <c r="HI62" s="136">
        <v>26</v>
      </c>
      <c r="HJ62" s="137"/>
      <c r="HK62" s="136">
        <v>26</v>
      </c>
      <c r="HL62" s="137"/>
      <c r="HM62" s="136">
        <v>26</v>
      </c>
      <c r="HN62" s="137"/>
      <c r="HO62" s="136">
        <v>26</v>
      </c>
      <c r="HP62" s="137"/>
      <c r="HQ62" s="136">
        <v>26</v>
      </c>
      <c r="HR62" s="137"/>
      <c r="HS62" s="136">
        <v>26</v>
      </c>
      <c r="HT62" s="137"/>
      <c r="HU62" s="136">
        <v>26</v>
      </c>
      <c r="HV62" s="137"/>
      <c r="HW62" s="136">
        <v>26</v>
      </c>
      <c r="HX62" s="137"/>
      <c r="HY62" s="136">
        <v>26</v>
      </c>
      <c r="HZ62" s="137"/>
      <c r="IA62" s="136">
        <v>26</v>
      </c>
      <c r="IB62" s="137"/>
      <c r="IC62" t="str">
        <f t="shared" si="31"/>
        <v>Same</v>
      </c>
      <c r="JL62">
        <v>28</v>
      </c>
      <c r="JM62" s="69" t="s">
        <v>545</v>
      </c>
      <c r="JN62" s="69"/>
      <c r="JO62" s="136">
        <f>IF(ISERROR(VLOOKUP("Inbred HIPS_"&amp;JO$4&amp;"_"&amp;$JL62,'Turkus Index'!$A:$D,4,FALSE)),"",VLOOKUP("inbred HIPS_"&amp;JO$4&amp;"_"&amp;$JL62,'Turkus Index'!$A:$D,4,FALSE))</f>
        <v>360</v>
      </c>
      <c r="JP62" s="137"/>
      <c r="JQ62" s="136">
        <f>IF(ISERROR(VLOOKUP("Inbred HIPS_"&amp;JQ$4&amp;"_"&amp;$JL62,'Turkus Index'!$A:$D,4,FALSE)),"",VLOOKUP("inbred HIPS_"&amp;JQ$4&amp;"_"&amp;$JL62,'Turkus Index'!$A:$D,4,FALSE))</f>
        <v>359</v>
      </c>
      <c r="JR62" s="137"/>
      <c r="JS62" s="136">
        <f>IF(ISERROR(VLOOKUP("Inbred HIPS_"&amp;JS$4&amp;"_"&amp;$JL62,'Turkus Index'!$A:$D,4,FALSE)),"",VLOOKUP("inbred HIPS_"&amp;JS$4&amp;"_"&amp;$JL62,'Turkus Index'!$A:$D,4,FALSE))</f>
        <v>358</v>
      </c>
      <c r="JT62" s="137"/>
      <c r="JU62" s="136">
        <f>IF(ISERROR(VLOOKUP("Inbred HIPS_"&amp;JU$4&amp;"_"&amp;$JL62,'Turkus Index'!$A:$D,4,FALSE)),"",VLOOKUP("inbred HIPS_"&amp;JU$4&amp;"_"&amp;$JL62,'Turkus Index'!$A:$D,4,FALSE))</f>
        <v>357</v>
      </c>
      <c r="JV62" s="137"/>
      <c r="JW62" s="136">
        <f>IF(ISERROR(VLOOKUP("Inbred HIPS_"&amp;JW$4&amp;"_"&amp;$JL62,'Turkus Index'!$A:$D,4,FALSE)),"",VLOOKUP("inbred HIPS_"&amp;JW$4&amp;"_"&amp;$JL62,'Turkus Index'!$A:$D,4,FALSE))</f>
        <v>356</v>
      </c>
      <c r="JX62" s="137"/>
      <c r="JY62" s="136">
        <f>IF(ISERROR(VLOOKUP("Inbred HIPS_"&amp;JY$4&amp;"_"&amp;$JL62,'Turkus Index'!$A:$D,4,FALSE)),"",VLOOKUP("inbred HIPS_"&amp;JY$4&amp;"_"&amp;$JL62,'Turkus Index'!$A:$D,4,FALSE))</f>
        <v>355</v>
      </c>
      <c r="JZ62" s="137"/>
      <c r="KA62" s="136">
        <f>IF(ISERROR(VLOOKUP("Inbred HIPS_"&amp;KA$4&amp;"_"&amp;$JL62,'Turkus Index'!$A:$D,4,FALSE)),"",VLOOKUP("inbred HIPS_"&amp;KA$4&amp;"_"&amp;$JL62,'Turkus Index'!$A:$D,4,FALSE))</f>
        <v>354</v>
      </c>
      <c r="KB62" s="137"/>
      <c r="KC62" s="136">
        <f>IF(ISERROR(VLOOKUP("Inbred HIPS_"&amp;KC$4&amp;"_"&amp;$JL62,'Turkus Index'!$A:$D,4,FALSE)),"",VLOOKUP("inbred HIPS_"&amp;KC$4&amp;"_"&amp;$JL62,'Turkus Index'!$A:$D,4,FALSE))</f>
        <v>353</v>
      </c>
      <c r="KD62" s="137"/>
      <c r="KE62" s="136">
        <f>IF(ISERROR(VLOOKUP("Inbred HIPS_"&amp;KE$4&amp;"_"&amp;$JL62,'Turkus Index'!$A:$D,4,FALSE)),"",VLOOKUP("inbred HIPS_"&amp;KE$4&amp;"_"&amp;$JL62,'Turkus Index'!$A:$D,4,FALSE))</f>
        <v>352</v>
      </c>
      <c r="KF62" s="137"/>
      <c r="KG62" s="136">
        <f>IF(ISERROR(VLOOKUP("Inbred HIPS_"&amp;KG$4&amp;"_"&amp;$JL62,'Turkus Index'!$A:$D,4,FALSE)),"",VLOOKUP("inbred HIPS_"&amp;KG$4&amp;"_"&amp;$JL62,'Turkus Index'!$A:$D,4,FALSE))</f>
        <v>351</v>
      </c>
      <c r="KH62" s="137"/>
      <c r="LO62">
        <v>28</v>
      </c>
      <c r="LP62" s="69"/>
      <c r="LQ62" s="69"/>
      <c r="LR62" s="136">
        <f>IF(ISERROR(VLOOKUP("Inbred HIPS_"&amp;LR$4&amp;"_"&amp;$LO62,'[1]Missouri Valley Inbred HIPS'!$A:$P,15,FALSE)),"",VLOOKUP("Inbred HIPS_"&amp;LR$4&amp;"_"&amp;$LO62,'[1]Missouri Valley Inbred HIPS'!$A:$P,15,FALSE))</f>
        <v>1729120</v>
      </c>
      <c r="LS62" s="137"/>
      <c r="LT62" s="136">
        <f>IF(ISERROR(VLOOKUP("Inbred HIPS_"&amp;LT$4&amp;"_"&amp;$LO62,'[1]Missouri Valley Inbred HIPS'!$A:$P,15,FALSE)),"",VLOOKUP("Inbred HIPS_"&amp;LT$4&amp;"_"&amp;$LO62,'[1]Missouri Valley Inbred HIPS'!$A:$P,15,FALSE))</f>
        <v>1729327</v>
      </c>
      <c r="LU62" s="137"/>
      <c r="LV62" s="136">
        <f>IF(ISERROR(VLOOKUP("Inbred HIPS_"&amp;LV$4&amp;"_"&amp;$LO62,'[1]Missouri Valley Inbred HIPS'!$A:$P,15,FALSE)),"",VLOOKUP("Inbred HIPS_"&amp;LV$4&amp;"_"&amp;$LO62,'[1]Missouri Valley Inbred HIPS'!$A:$P,15,FALSE))</f>
        <v>1729302</v>
      </c>
      <c r="LW62" s="137"/>
      <c r="LX62" s="136">
        <f>IF(ISERROR(VLOOKUP("Inbred HIPS_"&amp;LX$4&amp;"_"&amp;$LO62,'[1]Missouri Valley Inbred HIPS'!$A:$P,15,FALSE)),"",VLOOKUP("Inbred HIPS_"&amp;LX$4&amp;"_"&amp;$LO62,'[1]Missouri Valley Inbred HIPS'!$A:$P,15,FALSE))</f>
        <v>1729333</v>
      </c>
      <c r="LY62" s="137"/>
      <c r="LZ62" s="136">
        <f>IF(ISERROR(VLOOKUP("Inbred HIPS_"&amp;LZ$4&amp;"_"&amp;$LO62,'[1]Missouri Valley Inbred HIPS'!$A:$P,15,FALSE)),"",VLOOKUP("Inbred HIPS_"&amp;LZ$4&amp;"_"&amp;$LO62,'[1]Missouri Valley Inbred HIPS'!$A:$P,15,FALSE))</f>
        <v>1729296</v>
      </c>
      <c r="MA62" s="137"/>
      <c r="MB62" s="136">
        <f>IF(ISERROR(VLOOKUP("Inbred HIPS_"&amp;MB$4&amp;"_"&amp;$LO62,'[1]Missouri Valley Inbred HIPS'!$A:$P,15,FALSE)),"",VLOOKUP("Inbred HIPS_"&amp;MB$4&amp;"_"&amp;$LO62,'[1]Missouri Valley Inbred HIPS'!$A:$P,15,FALSE))</f>
        <v>1729114</v>
      </c>
      <c r="MC62" s="137"/>
      <c r="MD62" s="136">
        <f>IF(ISERROR(VLOOKUP("Inbred HIPS_"&amp;MD$4&amp;"_"&amp;$LO62,'[1]Missouri Valley Inbred HIPS'!$A:$P,15,FALSE)),"",VLOOKUP("Inbred HIPS_"&amp;MD$4&amp;"_"&amp;$LO62,'[1]Missouri Valley Inbred HIPS'!$A:$P,15,FALSE))</f>
        <v>1729363</v>
      </c>
      <c r="ME62" s="137"/>
      <c r="MF62" s="136">
        <f>IF(ISERROR(VLOOKUP("Inbred HIPS_"&amp;MF$4&amp;"_"&amp;$LO62,'[1]Missouri Valley Inbred HIPS'!$A:$P,15,FALSE)),"",VLOOKUP("Inbred HIPS_"&amp;MF$4&amp;"_"&amp;$LO62,'[1]Missouri Valley Inbred HIPS'!$A:$P,15,FALSE))</f>
        <v>1729178</v>
      </c>
      <c r="MG62" s="137"/>
      <c r="MH62" s="136">
        <f>IF(ISERROR(VLOOKUP("Inbred HIPS_"&amp;MH$4&amp;"_"&amp;$LO62,'[1]Missouri Valley Inbred HIPS'!$A:$P,15,FALSE)),"",VLOOKUP("Inbred HIPS_"&amp;MH$4&amp;"_"&amp;$LO62,'[1]Missouri Valley Inbred HIPS'!$A:$P,15,FALSE))</f>
        <v>1729200</v>
      </c>
      <c r="MI62" s="137"/>
      <c r="MJ62" s="136">
        <f>IF(ISERROR(VLOOKUP("Inbred HIPS_"&amp;MJ$4&amp;"_"&amp;$LO62,'[1]Missouri Valley Inbred HIPS'!$A:$P,15,FALSE)),"",VLOOKUP("Inbred HIPS_"&amp;MJ$4&amp;"_"&amp;$LO62,'[1]Missouri Valley Inbred HIPS'!$A:$P,15,FALSE))</f>
        <v>1729348</v>
      </c>
      <c r="MK62" s="137"/>
      <c r="NS62">
        <v>28</v>
      </c>
      <c r="NT62" s="69"/>
      <c r="NU62" s="69"/>
      <c r="NV62" s="136">
        <f t="shared" ref="NV62" si="596">NV64+1</f>
        <v>25</v>
      </c>
      <c r="NW62" s="137"/>
      <c r="NX62" s="136">
        <f t="shared" ref="NX62" si="597">NX64+1</f>
        <v>25</v>
      </c>
      <c r="NY62" s="137"/>
      <c r="NZ62" s="136">
        <f t="shared" ref="NZ62" si="598">NZ64+1</f>
        <v>25</v>
      </c>
      <c r="OA62" s="137"/>
      <c r="OB62" s="136">
        <f t="shared" ref="OB62" si="599">OB64+1</f>
        <v>25</v>
      </c>
      <c r="OC62" s="137"/>
      <c r="OD62" s="136">
        <f t="shared" ref="OD62" si="600">OD64+1</f>
        <v>25</v>
      </c>
      <c r="OE62" s="137"/>
      <c r="OF62" s="136">
        <f t="shared" ref="OF62" si="601">OF64+1</f>
        <v>25</v>
      </c>
      <c r="OG62" s="137"/>
      <c r="OH62" s="136">
        <f t="shared" ref="OH62" si="602">OH64+1</f>
        <v>25</v>
      </c>
      <c r="OI62" s="137"/>
      <c r="OJ62" s="136">
        <f t="shared" ref="OJ62" si="603">OJ64+1</f>
        <v>25</v>
      </c>
      <c r="OK62" s="137"/>
      <c r="OL62" s="136">
        <f t="shared" ref="OL62" si="604">OL64+1</f>
        <v>25</v>
      </c>
      <c r="OM62" s="137"/>
      <c r="ON62" s="136">
        <f t="shared" ref="ON62" si="605">ON64+1</f>
        <v>25</v>
      </c>
      <c r="OO62" s="137"/>
    </row>
    <row r="63" spans="34:405" x14ac:dyDescent="0.45">
      <c r="AH63">
        <v>27</v>
      </c>
      <c r="AI63" s="69" t="s">
        <v>545</v>
      </c>
      <c r="AJ63" s="69"/>
      <c r="AK63" s="139">
        <v>341</v>
      </c>
      <c r="AL63" s="140"/>
      <c r="AM63" s="139">
        <v>342</v>
      </c>
      <c r="AN63" s="140"/>
      <c r="AO63" s="139">
        <v>343</v>
      </c>
      <c r="AP63" s="140"/>
      <c r="AQ63" s="139">
        <v>344</v>
      </c>
      <c r="AR63" s="140"/>
      <c r="AS63" s="139">
        <v>345</v>
      </c>
      <c r="AT63" s="140"/>
      <c r="AU63" s="139">
        <v>346</v>
      </c>
      <c r="AV63" s="140"/>
      <c r="AW63" s="139">
        <v>347</v>
      </c>
      <c r="AX63" s="140"/>
      <c r="AY63" s="139">
        <v>348</v>
      </c>
      <c r="AZ63" s="140"/>
      <c r="BA63" s="139">
        <v>349</v>
      </c>
      <c r="BB63" s="140"/>
      <c r="BC63" s="139">
        <v>350</v>
      </c>
      <c r="BD63" s="140"/>
      <c r="BE63" s="69" t="s">
        <v>545</v>
      </c>
      <c r="BF63" s="69"/>
      <c r="CX63">
        <v>27</v>
      </c>
      <c r="CY63" s="69" t="s">
        <v>545</v>
      </c>
      <c r="CZ63" s="69"/>
      <c r="DA63" s="136" t="str">
        <f t="shared" si="30"/>
        <v>2_27</v>
      </c>
      <c r="DB63" s="137"/>
      <c r="DC63" s="136" t="str">
        <f t="shared" si="183"/>
        <v>3_27</v>
      </c>
      <c r="DD63" s="137"/>
      <c r="DE63" s="136" t="str">
        <f t="shared" si="184"/>
        <v>4_27</v>
      </c>
      <c r="DF63" s="137"/>
      <c r="DG63" s="136" t="str">
        <f t="shared" si="185"/>
        <v>5_27</v>
      </c>
      <c r="DH63" s="137"/>
      <c r="DI63" s="136" t="str">
        <f t="shared" si="186"/>
        <v>6_27</v>
      </c>
      <c r="DJ63" s="137"/>
      <c r="DK63" s="136" t="str">
        <f t="shared" si="187"/>
        <v>7_27</v>
      </c>
      <c r="DL63" s="137"/>
      <c r="DM63" s="136" t="str">
        <f t="shared" si="188"/>
        <v>8_27</v>
      </c>
      <c r="DN63" s="137"/>
      <c r="DO63" s="136" t="str">
        <f t="shared" si="189"/>
        <v>9_27</v>
      </c>
      <c r="DP63" s="137"/>
      <c r="DQ63" s="136" t="str">
        <f t="shared" si="190"/>
        <v>10_27</v>
      </c>
      <c r="DR63" s="137"/>
      <c r="DS63" s="136" t="str">
        <f t="shared" si="191"/>
        <v>11_27</v>
      </c>
      <c r="DT63" s="137"/>
      <c r="GB63">
        <v>27</v>
      </c>
      <c r="GC63" s="69" t="s">
        <v>545</v>
      </c>
      <c r="GD63" s="69"/>
      <c r="GE63" s="136">
        <v>22</v>
      </c>
      <c r="GF63" s="137"/>
      <c r="GG63" s="136">
        <f t="shared" si="11"/>
        <v>23</v>
      </c>
      <c r="GH63" s="137"/>
      <c r="GI63" s="136">
        <f t="shared" si="12"/>
        <v>24</v>
      </c>
      <c r="GJ63" s="137"/>
      <c r="GK63" s="136">
        <f t="shared" si="13"/>
        <v>25</v>
      </c>
      <c r="GL63" s="137"/>
      <c r="GM63" s="136">
        <f t="shared" si="14"/>
        <v>26</v>
      </c>
      <c r="GN63" s="137"/>
      <c r="GO63" s="136">
        <f t="shared" si="15"/>
        <v>27</v>
      </c>
      <c r="GP63" s="137"/>
      <c r="GQ63" s="136">
        <f t="shared" si="16"/>
        <v>28</v>
      </c>
      <c r="GR63" s="137"/>
      <c r="GS63" s="136">
        <f t="shared" si="17"/>
        <v>29</v>
      </c>
      <c r="GT63" s="137"/>
      <c r="GU63" s="136">
        <f t="shared" si="18"/>
        <v>30</v>
      </c>
      <c r="GV63" s="137"/>
      <c r="GW63" s="136">
        <f t="shared" si="19"/>
        <v>31</v>
      </c>
      <c r="GX63" s="137"/>
      <c r="HF63">
        <v>27</v>
      </c>
      <c r="HG63" s="69" t="s">
        <v>545</v>
      </c>
      <c r="HH63" s="69"/>
      <c r="HI63" s="136">
        <v>25</v>
      </c>
      <c r="HJ63" s="137"/>
      <c r="HK63" s="136">
        <v>25</v>
      </c>
      <c r="HL63" s="137"/>
      <c r="HM63" s="136">
        <v>25</v>
      </c>
      <c r="HN63" s="137"/>
      <c r="HO63" s="136">
        <v>25</v>
      </c>
      <c r="HP63" s="137"/>
      <c r="HQ63" s="136">
        <v>25</v>
      </c>
      <c r="HR63" s="137"/>
      <c r="HS63" s="136">
        <v>25</v>
      </c>
      <c r="HT63" s="137"/>
      <c r="HU63" s="136">
        <v>25</v>
      </c>
      <c r="HV63" s="137"/>
      <c r="HW63" s="136">
        <v>25</v>
      </c>
      <c r="HX63" s="137"/>
      <c r="HY63" s="136">
        <v>25</v>
      </c>
      <c r="HZ63" s="137"/>
      <c r="IA63" s="136">
        <v>25</v>
      </c>
      <c r="IB63" s="137"/>
      <c r="IC63" t="str">
        <f t="shared" si="31"/>
        <v>Same</v>
      </c>
      <c r="JL63">
        <v>27</v>
      </c>
      <c r="JM63" s="69" t="s">
        <v>545</v>
      </c>
      <c r="JN63" s="69"/>
      <c r="JO63" s="136">
        <f>IF(ISERROR(VLOOKUP("Inbred HIPS_"&amp;JO$4&amp;"_"&amp;$JL63,'Turkus Index'!$A:$D,4,FALSE)),"",VLOOKUP("inbred HIPS_"&amp;JO$4&amp;"_"&amp;$JL63,'Turkus Index'!$A:$D,4,FALSE))</f>
        <v>341</v>
      </c>
      <c r="JP63" s="137"/>
      <c r="JQ63" s="136">
        <f>IF(ISERROR(VLOOKUP("Inbred HIPS_"&amp;JQ$4&amp;"_"&amp;$JL63,'Turkus Index'!$A:$D,4,FALSE)),"",VLOOKUP("inbred HIPS_"&amp;JQ$4&amp;"_"&amp;$JL63,'Turkus Index'!$A:$D,4,FALSE))</f>
        <v>342</v>
      </c>
      <c r="JR63" s="137"/>
      <c r="JS63" s="136">
        <f>IF(ISERROR(VLOOKUP("Inbred HIPS_"&amp;JS$4&amp;"_"&amp;$JL63,'Turkus Index'!$A:$D,4,FALSE)),"",VLOOKUP("inbred HIPS_"&amp;JS$4&amp;"_"&amp;$JL63,'Turkus Index'!$A:$D,4,FALSE))</f>
        <v>343</v>
      </c>
      <c r="JT63" s="137"/>
      <c r="JU63" s="136">
        <f>IF(ISERROR(VLOOKUP("Inbred HIPS_"&amp;JU$4&amp;"_"&amp;$JL63,'Turkus Index'!$A:$D,4,FALSE)),"",VLOOKUP("inbred HIPS_"&amp;JU$4&amp;"_"&amp;$JL63,'Turkus Index'!$A:$D,4,FALSE))</f>
        <v>344</v>
      </c>
      <c r="JV63" s="137"/>
      <c r="JW63" s="136">
        <f>IF(ISERROR(VLOOKUP("Inbred HIPS_"&amp;JW$4&amp;"_"&amp;$JL63,'Turkus Index'!$A:$D,4,FALSE)),"",VLOOKUP("inbred HIPS_"&amp;JW$4&amp;"_"&amp;$JL63,'Turkus Index'!$A:$D,4,FALSE))</f>
        <v>345</v>
      </c>
      <c r="JX63" s="137"/>
      <c r="JY63" s="136">
        <f>IF(ISERROR(VLOOKUP("Inbred HIPS_"&amp;JY$4&amp;"_"&amp;$JL63,'Turkus Index'!$A:$D,4,FALSE)),"",VLOOKUP("inbred HIPS_"&amp;JY$4&amp;"_"&amp;$JL63,'Turkus Index'!$A:$D,4,FALSE))</f>
        <v>346</v>
      </c>
      <c r="JZ63" s="137"/>
      <c r="KA63" s="136">
        <f>IF(ISERROR(VLOOKUP("Inbred HIPS_"&amp;KA$4&amp;"_"&amp;$JL63,'Turkus Index'!$A:$D,4,FALSE)),"",VLOOKUP("inbred HIPS_"&amp;KA$4&amp;"_"&amp;$JL63,'Turkus Index'!$A:$D,4,FALSE))</f>
        <v>347</v>
      </c>
      <c r="KB63" s="137"/>
      <c r="KC63" s="136">
        <f>IF(ISERROR(VLOOKUP("Inbred HIPS_"&amp;KC$4&amp;"_"&amp;$JL63,'Turkus Index'!$A:$D,4,FALSE)),"",VLOOKUP("inbred HIPS_"&amp;KC$4&amp;"_"&amp;$JL63,'Turkus Index'!$A:$D,4,FALSE))</f>
        <v>348</v>
      </c>
      <c r="KD63" s="137"/>
      <c r="KE63" s="136">
        <f>IF(ISERROR(VLOOKUP("Inbred HIPS_"&amp;KE$4&amp;"_"&amp;$JL63,'Turkus Index'!$A:$D,4,FALSE)),"",VLOOKUP("inbred HIPS_"&amp;KE$4&amp;"_"&amp;$JL63,'Turkus Index'!$A:$D,4,FALSE))</f>
        <v>349</v>
      </c>
      <c r="KF63" s="137"/>
      <c r="KG63" s="136">
        <f>IF(ISERROR(VLOOKUP("Inbred HIPS_"&amp;KG$4&amp;"_"&amp;$JL63,'Turkus Index'!$A:$D,4,FALSE)),"",VLOOKUP("inbred HIPS_"&amp;KG$4&amp;"_"&amp;$JL63,'Turkus Index'!$A:$D,4,FALSE))</f>
        <v>350</v>
      </c>
      <c r="KH63" s="137"/>
      <c r="LO63">
        <v>27</v>
      </c>
      <c r="LP63" s="69"/>
      <c r="LQ63" s="69"/>
      <c r="LR63" s="136">
        <f>IF(ISERROR(VLOOKUP("Inbred HIPS_"&amp;LR$4&amp;"_"&amp;$LO63,'[1]Missouri Valley Inbred HIPS'!$A:$P,15,FALSE)),"",VLOOKUP("Inbred HIPS_"&amp;LR$4&amp;"_"&amp;$LO63,'[1]Missouri Valley Inbred HIPS'!$A:$P,15,FALSE))</f>
        <v>1729399</v>
      </c>
      <c r="LS63" s="137"/>
      <c r="LT63" s="136">
        <f>IF(ISERROR(VLOOKUP("Inbred HIPS_"&amp;LT$4&amp;"_"&amp;$LO63,'[1]Missouri Valley Inbred HIPS'!$A:$P,15,FALSE)),"",VLOOKUP("Inbred HIPS_"&amp;LT$4&amp;"_"&amp;$LO63,'[1]Missouri Valley Inbred HIPS'!$A:$P,15,FALSE))</f>
        <v>1729254</v>
      </c>
      <c r="LU63" s="137"/>
      <c r="LV63" s="136">
        <f>IF(ISERROR(VLOOKUP("Inbred HIPS_"&amp;LV$4&amp;"_"&amp;$LO63,'[1]Missouri Valley Inbred HIPS'!$A:$P,15,FALSE)),"",VLOOKUP("Inbred HIPS_"&amp;LV$4&amp;"_"&amp;$LO63,'[1]Missouri Valley Inbred HIPS'!$A:$P,15,FALSE))</f>
        <v>1729342</v>
      </c>
      <c r="LW63" s="137"/>
      <c r="LX63" s="136">
        <f>IF(ISERROR(VLOOKUP("Inbred HIPS_"&amp;LX$4&amp;"_"&amp;$LO63,'[1]Missouri Valley Inbred HIPS'!$A:$P,15,FALSE)),"",VLOOKUP("Inbred HIPS_"&amp;LX$4&amp;"_"&amp;$LO63,'[1]Missouri Valley Inbred HIPS'!$A:$P,15,FALSE))</f>
        <v>1729191</v>
      </c>
      <c r="LY63" s="137"/>
      <c r="LZ63" s="136">
        <f>IF(ISERROR(VLOOKUP("Inbred HIPS_"&amp;LZ$4&amp;"_"&amp;$LO63,'[1]Missouri Valley Inbred HIPS'!$A:$P,15,FALSE)),"",VLOOKUP("Inbred HIPS_"&amp;LZ$4&amp;"_"&amp;$LO63,'[1]Missouri Valley Inbred HIPS'!$A:$P,15,FALSE))</f>
        <v>1729345</v>
      </c>
      <c r="MA63" s="137"/>
      <c r="MB63" s="136">
        <f>IF(ISERROR(VLOOKUP("Inbred HIPS_"&amp;MB$4&amp;"_"&amp;$LO63,'[1]Missouri Valley Inbred HIPS'!$A:$P,15,FALSE)),"",VLOOKUP("Inbred HIPS_"&amp;MB$4&amp;"_"&amp;$LO63,'[1]Missouri Valley Inbred HIPS'!$A:$P,15,FALSE))</f>
        <v>1729246</v>
      </c>
      <c r="MC63" s="137"/>
      <c r="MD63" s="136">
        <f>IF(ISERROR(VLOOKUP("Inbred HIPS_"&amp;MD$4&amp;"_"&amp;$LO63,'[1]Missouri Valley Inbred HIPS'!$A:$P,15,FALSE)),"",VLOOKUP("Inbred HIPS_"&amp;MD$4&amp;"_"&amp;$LO63,'[1]Missouri Valley Inbred HIPS'!$A:$P,15,FALSE))</f>
        <v>1729358</v>
      </c>
      <c r="ME63" s="137"/>
      <c r="MF63" s="136">
        <f>IF(ISERROR(VLOOKUP("Inbred HIPS_"&amp;MF$4&amp;"_"&amp;$LO63,'[1]Missouri Valley Inbred HIPS'!$A:$P,15,FALSE)),"",VLOOKUP("Inbred HIPS_"&amp;MF$4&amp;"_"&amp;$LO63,'[1]Missouri Valley Inbred HIPS'!$A:$P,15,FALSE))</f>
        <v>1729139</v>
      </c>
      <c r="MG63" s="137"/>
      <c r="MH63" s="136">
        <f>IF(ISERROR(VLOOKUP("Inbred HIPS_"&amp;MH$4&amp;"_"&amp;$LO63,'[1]Missouri Valley Inbred HIPS'!$A:$P,15,FALSE)),"",VLOOKUP("Inbred HIPS_"&amp;MH$4&amp;"_"&amp;$LO63,'[1]Missouri Valley Inbred HIPS'!$A:$P,15,FALSE))</f>
        <v>1729407</v>
      </c>
      <c r="MI63" s="137"/>
      <c r="MJ63" s="136">
        <f>IF(ISERROR(VLOOKUP("Inbred HIPS_"&amp;MJ$4&amp;"_"&amp;$LO63,'[1]Missouri Valley Inbred HIPS'!$A:$P,15,FALSE)),"",VLOOKUP("Inbred HIPS_"&amp;MJ$4&amp;"_"&amp;$LO63,'[1]Missouri Valley Inbred HIPS'!$A:$P,15,FALSE))</f>
        <v>1729335</v>
      </c>
      <c r="MK63" s="137"/>
      <c r="NS63">
        <v>27</v>
      </c>
      <c r="NT63" s="69"/>
      <c r="NU63" s="69"/>
      <c r="NV63" s="136">
        <f t="shared" ref="NV63" si="606">NV65+1</f>
        <v>25</v>
      </c>
      <c r="NW63" s="137"/>
      <c r="NX63" s="136">
        <f t="shared" ref="NX63" si="607">NX65+1</f>
        <v>25</v>
      </c>
      <c r="NY63" s="137"/>
      <c r="NZ63" s="136">
        <f t="shared" ref="NZ63" si="608">NZ65+1</f>
        <v>25</v>
      </c>
      <c r="OA63" s="137"/>
      <c r="OB63" s="136">
        <f t="shared" ref="OB63" si="609">OB65+1</f>
        <v>25</v>
      </c>
      <c r="OC63" s="137"/>
      <c r="OD63" s="136">
        <f t="shared" ref="OD63" si="610">OD65+1</f>
        <v>25</v>
      </c>
      <c r="OE63" s="137"/>
      <c r="OF63" s="136">
        <f t="shared" ref="OF63" si="611">OF65+1</f>
        <v>25</v>
      </c>
      <c r="OG63" s="137"/>
      <c r="OH63" s="136">
        <f t="shared" ref="OH63" si="612">OH65+1</f>
        <v>25</v>
      </c>
      <c r="OI63" s="137"/>
      <c r="OJ63" s="136">
        <f t="shared" ref="OJ63" si="613">OJ65+1</f>
        <v>25</v>
      </c>
      <c r="OK63" s="137"/>
      <c r="OL63" s="136">
        <f t="shared" ref="OL63" si="614">OL65+1</f>
        <v>25</v>
      </c>
      <c r="OM63" s="137"/>
      <c r="ON63" s="136">
        <f t="shared" ref="ON63" si="615">ON65+1</f>
        <v>25</v>
      </c>
      <c r="OO63" s="137"/>
    </row>
    <row r="64" spans="34:405" x14ac:dyDescent="0.45">
      <c r="AH64">
        <v>26</v>
      </c>
      <c r="AI64" s="69" t="s">
        <v>545</v>
      </c>
      <c r="AJ64" s="69"/>
      <c r="AK64" s="139">
        <v>340</v>
      </c>
      <c r="AL64" s="140"/>
      <c r="AM64" s="139">
        <v>339</v>
      </c>
      <c r="AN64" s="140"/>
      <c r="AO64" s="139">
        <v>338</v>
      </c>
      <c r="AP64" s="140"/>
      <c r="AQ64" s="139">
        <v>337</v>
      </c>
      <c r="AR64" s="140"/>
      <c r="AS64" s="139">
        <v>336</v>
      </c>
      <c r="AT64" s="140"/>
      <c r="AU64" s="139">
        <v>335</v>
      </c>
      <c r="AV64" s="140"/>
      <c r="AW64" s="139">
        <v>334</v>
      </c>
      <c r="AX64" s="140"/>
      <c r="AY64" s="139">
        <v>333</v>
      </c>
      <c r="AZ64" s="140"/>
      <c r="BA64" s="139">
        <v>332</v>
      </c>
      <c r="BB64" s="140"/>
      <c r="BC64" s="139">
        <v>331</v>
      </c>
      <c r="BD64" s="140"/>
      <c r="BE64" s="69" t="s">
        <v>545</v>
      </c>
      <c r="BF64" s="69"/>
      <c r="CX64">
        <v>26</v>
      </c>
      <c r="CY64" s="69" t="s">
        <v>545</v>
      </c>
      <c r="CZ64" s="69"/>
      <c r="DA64" s="136" t="str">
        <f t="shared" si="30"/>
        <v>2_26</v>
      </c>
      <c r="DB64" s="137"/>
      <c r="DC64" s="136" t="str">
        <f t="shared" si="183"/>
        <v>3_26</v>
      </c>
      <c r="DD64" s="137"/>
      <c r="DE64" s="136" t="str">
        <f t="shared" si="184"/>
        <v>4_26</v>
      </c>
      <c r="DF64" s="137"/>
      <c r="DG64" s="136" t="str">
        <f t="shared" si="185"/>
        <v>5_26</v>
      </c>
      <c r="DH64" s="137"/>
      <c r="DI64" s="136" t="str">
        <f t="shared" si="186"/>
        <v>6_26</v>
      </c>
      <c r="DJ64" s="137"/>
      <c r="DK64" s="136" t="str">
        <f t="shared" si="187"/>
        <v>7_26</v>
      </c>
      <c r="DL64" s="137"/>
      <c r="DM64" s="136" t="str">
        <f t="shared" si="188"/>
        <v>8_26</v>
      </c>
      <c r="DN64" s="137"/>
      <c r="DO64" s="136" t="str">
        <f t="shared" si="189"/>
        <v>9_26</v>
      </c>
      <c r="DP64" s="137"/>
      <c r="DQ64" s="136" t="str">
        <f t="shared" si="190"/>
        <v>10_26</v>
      </c>
      <c r="DR64" s="137"/>
      <c r="DS64" s="136" t="str">
        <f t="shared" si="191"/>
        <v>11_26</v>
      </c>
      <c r="DT64" s="137"/>
      <c r="GB64">
        <v>26</v>
      </c>
      <c r="GC64" s="69" t="s">
        <v>545</v>
      </c>
      <c r="GD64" s="69"/>
      <c r="GE64" s="136">
        <v>22</v>
      </c>
      <c r="GF64" s="137"/>
      <c r="GG64" s="136">
        <f t="shared" si="11"/>
        <v>23</v>
      </c>
      <c r="GH64" s="137"/>
      <c r="GI64" s="136">
        <f t="shared" si="12"/>
        <v>24</v>
      </c>
      <c r="GJ64" s="137"/>
      <c r="GK64" s="136">
        <f t="shared" si="13"/>
        <v>25</v>
      </c>
      <c r="GL64" s="137"/>
      <c r="GM64" s="136">
        <f t="shared" si="14"/>
        <v>26</v>
      </c>
      <c r="GN64" s="137"/>
      <c r="GO64" s="136">
        <f t="shared" si="15"/>
        <v>27</v>
      </c>
      <c r="GP64" s="137"/>
      <c r="GQ64" s="136">
        <f t="shared" si="16"/>
        <v>28</v>
      </c>
      <c r="GR64" s="137"/>
      <c r="GS64" s="136">
        <f t="shared" si="17"/>
        <v>29</v>
      </c>
      <c r="GT64" s="137"/>
      <c r="GU64" s="136">
        <f t="shared" si="18"/>
        <v>30</v>
      </c>
      <c r="GV64" s="137"/>
      <c r="GW64" s="136">
        <f t="shared" si="19"/>
        <v>31</v>
      </c>
      <c r="GX64" s="137"/>
      <c r="HF64">
        <v>26</v>
      </c>
      <c r="HG64" s="69" t="s">
        <v>545</v>
      </c>
      <c r="HH64" s="69"/>
      <c r="HI64" s="136">
        <v>24</v>
      </c>
      <c r="HJ64" s="137"/>
      <c r="HK64" s="136">
        <v>24</v>
      </c>
      <c r="HL64" s="137"/>
      <c r="HM64" s="136">
        <v>24</v>
      </c>
      <c r="HN64" s="137"/>
      <c r="HO64" s="136">
        <v>24</v>
      </c>
      <c r="HP64" s="137"/>
      <c r="HQ64" s="136">
        <v>24</v>
      </c>
      <c r="HR64" s="137"/>
      <c r="HS64" s="136">
        <v>24</v>
      </c>
      <c r="HT64" s="137"/>
      <c r="HU64" s="136">
        <v>24</v>
      </c>
      <c r="HV64" s="137"/>
      <c r="HW64" s="136">
        <v>24</v>
      </c>
      <c r="HX64" s="137"/>
      <c r="HY64" s="136">
        <v>24</v>
      </c>
      <c r="HZ64" s="137"/>
      <c r="IA64" s="136">
        <v>24</v>
      </c>
      <c r="IB64" s="137"/>
      <c r="IC64" t="str">
        <f t="shared" si="31"/>
        <v>Same</v>
      </c>
      <c r="JL64">
        <v>26</v>
      </c>
      <c r="JM64" s="69" t="s">
        <v>545</v>
      </c>
      <c r="JN64" s="69"/>
      <c r="JO64" s="136">
        <f>IF(ISERROR(VLOOKUP("Inbred HIPS_"&amp;JO$4&amp;"_"&amp;$JL64,'Turkus Index'!$A:$D,4,FALSE)),"",VLOOKUP("inbred HIPS_"&amp;JO$4&amp;"_"&amp;$JL64,'Turkus Index'!$A:$D,4,FALSE))</f>
        <v>340</v>
      </c>
      <c r="JP64" s="137"/>
      <c r="JQ64" s="136">
        <f>IF(ISERROR(VLOOKUP("Inbred HIPS_"&amp;JQ$4&amp;"_"&amp;$JL64,'Turkus Index'!$A:$D,4,FALSE)),"",VLOOKUP("inbred HIPS_"&amp;JQ$4&amp;"_"&amp;$JL64,'Turkus Index'!$A:$D,4,FALSE))</f>
        <v>339</v>
      </c>
      <c r="JR64" s="137"/>
      <c r="JS64" s="136">
        <f>IF(ISERROR(VLOOKUP("Inbred HIPS_"&amp;JS$4&amp;"_"&amp;$JL64,'Turkus Index'!$A:$D,4,FALSE)),"",VLOOKUP("inbred HIPS_"&amp;JS$4&amp;"_"&amp;$JL64,'Turkus Index'!$A:$D,4,FALSE))</f>
        <v>338</v>
      </c>
      <c r="JT64" s="137"/>
      <c r="JU64" s="136">
        <f>IF(ISERROR(VLOOKUP("Inbred HIPS_"&amp;JU$4&amp;"_"&amp;$JL64,'Turkus Index'!$A:$D,4,FALSE)),"",VLOOKUP("inbred HIPS_"&amp;JU$4&amp;"_"&amp;$JL64,'Turkus Index'!$A:$D,4,FALSE))</f>
        <v>337</v>
      </c>
      <c r="JV64" s="137"/>
      <c r="JW64" s="136">
        <f>IF(ISERROR(VLOOKUP("Inbred HIPS_"&amp;JW$4&amp;"_"&amp;$JL64,'Turkus Index'!$A:$D,4,FALSE)),"",VLOOKUP("inbred HIPS_"&amp;JW$4&amp;"_"&amp;$JL64,'Turkus Index'!$A:$D,4,FALSE))</f>
        <v>336</v>
      </c>
      <c r="JX64" s="137"/>
      <c r="JY64" s="136">
        <f>IF(ISERROR(VLOOKUP("Inbred HIPS_"&amp;JY$4&amp;"_"&amp;$JL64,'Turkus Index'!$A:$D,4,FALSE)),"",VLOOKUP("inbred HIPS_"&amp;JY$4&amp;"_"&amp;$JL64,'Turkus Index'!$A:$D,4,FALSE))</f>
        <v>335</v>
      </c>
      <c r="JZ64" s="137"/>
      <c r="KA64" s="136">
        <f>IF(ISERROR(VLOOKUP("Inbred HIPS_"&amp;KA$4&amp;"_"&amp;$JL64,'Turkus Index'!$A:$D,4,FALSE)),"",VLOOKUP("inbred HIPS_"&amp;KA$4&amp;"_"&amp;$JL64,'Turkus Index'!$A:$D,4,FALSE))</f>
        <v>334</v>
      </c>
      <c r="KB64" s="137"/>
      <c r="KC64" s="136">
        <f>IF(ISERROR(VLOOKUP("Inbred HIPS_"&amp;KC$4&amp;"_"&amp;$JL64,'Turkus Index'!$A:$D,4,FALSE)),"",VLOOKUP("inbred HIPS_"&amp;KC$4&amp;"_"&amp;$JL64,'Turkus Index'!$A:$D,4,FALSE))</f>
        <v>333</v>
      </c>
      <c r="KD64" s="137"/>
      <c r="KE64" s="136">
        <f>IF(ISERROR(VLOOKUP("Inbred HIPS_"&amp;KE$4&amp;"_"&amp;$JL64,'Turkus Index'!$A:$D,4,FALSE)),"",VLOOKUP("inbred HIPS_"&amp;KE$4&amp;"_"&amp;$JL64,'Turkus Index'!$A:$D,4,FALSE))</f>
        <v>332</v>
      </c>
      <c r="KF64" s="137"/>
      <c r="KG64" s="136">
        <f>IF(ISERROR(VLOOKUP("Inbred HIPS_"&amp;KG$4&amp;"_"&amp;$JL64,'Turkus Index'!$A:$D,4,FALSE)),"",VLOOKUP("inbred HIPS_"&amp;KG$4&amp;"_"&amp;$JL64,'Turkus Index'!$A:$D,4,FALSE))</f>
        <v>331</v>
      </c>
      <c r="KH64" s="137"/>
      <c r="LO64">
        <v>26</v>
      </c>
      <c r="LP64" s="69"/>
      <c r="LQ64" s="69"/>
      <c r="LR64" s="136">
        <f>IF(ISERROR(VLOOKUP("Inbred HIPS_"&amp;LR$4&amp;"_"&amp;$LO64,'[1]Missouri Valley Inbred HIPS'!$A:$P,15,FALSE)),"",VLOOKUP("Inbred HIPS_"&amp;LR$4&amp;"_"&amp;$LO64,'[1]Missouri Valley Inbred HIPS'!$A:$P,15,FALSE))</f>
        <v>1729402</v>
      </c>
      <c r="LS64" s="137"/>
      <c r="LT64" s="136">
        <f>IF(ISERROR(VLOOKUP("Inbred HIPS_"&amp;LT$4&amp;"_"&amp;$LO64,'[1]Missouri Valley Inbred HIPS'!$A:$P,15,FALSE)),"",VLOOKUP("Inbred HIPS_"&amp;LT$4&amp;"_"&amp;$LO64,'[1]Missouri Valley Inbred HIPS'!$A:$P,15,FALSE))</f>
        <v>1729334</v>
      </c>
      <c r="LU64" s="137"/>
      <c r="LV64" s="136">
        <f>IF(ISERROR(VLOOKUP("Inbred HIPS_"&amp;LV$4&amp;"_"&amp;$LO64,'[1]Missouri Valley Inbred HIPS'!$A:$P,15,FALSE)),"",VLOOKUP("Inbred HIPS_"&amp;LV$4&amp;"_"&amp;$LO64,'[1]Missouri Valley Inbred HIPS'!$A:$P,15,FALSE))</f>
        <v>1729315</v>
      </c>
      <c r="LW64" s="137"/>
      <c r="LX64" s="136">
        <f>IF(ISERROR(VLOOKUP("Inbred HIPS_"&amp;LX$4&amp;"_"&amp;$LO64,'[1]Missouri Valley Inbred HIPS'!$A:$P,15,FALSE)),"",VLOOKUP("Inbred HIPS_"&amp;LX$4&amp;"_"&amp;$LO64,'[1]Missouri Valley Inbred HIPS'!$A:$P,15,FALSE))</f>
        <v>1729406</v>
      </c>
      <c r="LY64" s="137"/>
      <c r="LZ64" s="136">
        <f>IF(ISERROR(VLOOKUP("Inbred HIPS_"&amp;LZ$4&amp;"_"&amp;$LO64,'[1]Missouri Valley Inbred HIPS'!$A:$P,15,FALSE)),"",VLOOKUP("Inbred HIPS_"&amp;LZ$4&amp;"_"&amp;$LO64,'[1]Missouri Valley Inbred HIPS'!$A:$P,15,FALSE))</f>
        <v>1729318</v>
      </c>
      <c r="MA64" s="137"/>
      <c r="MB64" s="136">
        <f>IF(ISERROR(VLOOKUP("Inbred HIPS_"&amp;MB$4&amp;"_"&amp;$LO64,'[1]Missouri Valley Inbred HIPS'!$A:$P,15,FALSE)),"",VLOOKUP("Inbred HIPS_"&amp;MB$4&amp;"_"&amp;$LO64,'[1]Missouri Valley Inbred HIPS'!$A:$P,15,FALSE))</f>
        <v>1729298</v>
      </c>
      <c r="MC64" s="137"/>
      <c r="MD64" s="136">
        <f>IF(ISERROR(VLOOKUP("Inbred HIPS_"&amp;MD$4&amp;"_"&amp;$LO64,'[1]Missouri Valley Inbred HIPS'!$A:$P,15,FALSE)),"",VLOOKUP("Inbred HIPS_"&amp;MD$4&amp;"_"&amp;$LO64,'[1]Missouri Valley Inbred HIPS'!$A:$P,15,FALSE))</f>
        <v>1729325</v>
      </c>
      <c r="ME64" s="137"/>
      <c r="MF64" s="136">
        <f>IF(ISERROR(VLOOKUP("Inbred HIPS_"&amp;MF$4&amp;"_"&amp;$LO64,'[1]Missouri Valley Inbred HIPS'!$A:$P,15,FALSE)),"",VLOOKUP("Inbred HIPS_"&amp;MF$4&amp;"_"&amp;$LO64,'[1]Missouri Valley Inbred HIPS'!$A:$P,15,FALSE))</f>
        <v>1729317</v>
      </c>
      <c r="MG64" s="137"/>
      <c r="MH64" s="136">
        <f>IF(ISERROR(VLOOKUP("Inbred HIPS_"&amp;MH$4&amp;"_"&amp;$LO64,'[1]Missouri Valley Inbred HIPS'!$A:$P,15,FALSE)),"",VLOOKUP("Inbred HIPS_"&amp;MH$4&amp;"_"&amp;$LO64,'[1]Missouri Valley Inbred HIPS'!$A:$P,15,FALSE))</f>
        <v>1723064</v>
      </c>
      <c r="MI64" s="137"/>
      <c r="MJ64" s="136">
        <f>IF(ISERROR(VLOOKUP("Inbred HIPS_"&amp;MJ$4&amp;"_"&amp;$LO64,'[1]Missouri Valley Inbred HIPS'!$A:$P,15,FALSE)),"",VLOOKUP("Inbred HIPS_"&amp;MJ$4&amp;"_"&amp;$LO64,'[1]Missouri Valley Inbred HIPS'!$A:$P,15,FALSE))</f>
        <v>1729204</v>
      </c>
      <c r="MK64" s="137"/>
      <c r="NS64">
        <v>26</v>
      </c>
      <c r="NT64" s="69"/>
      <c r="NU64" s="69"/>
      <c r="NV64" s="136">
        <f t="shared" ref="NV64" si="616">NV66+1</f>
        <v>24</v>
      </c>
      <c r="NW64" s="137"/>
      <c r="NX64" s="136">
        <f t="shared" ref="NX64" si="617">NX66+1</f>
        <v>24</v>
      </c>
      <c r="NY64" s="137"/>
      <c r="NZ64" s="136">
        <f t="shared" ref="NZ64" si="618">NZ66+1</f>
        <v>24</v>
      </c>
      <c r="OA64" s="137"/>
      <c r="OB64" s="136">
        <f t="shared" ref="OB64" si="619">OB66+1</f>
        <v>24</v>
      </c>
      <c r="OC64" s="137"/>
      <c r="OD64" s="136">
        <f t="shared" ref="OD64" si="620">OD66+1</f>
        <v>24</v>
      </c>
      <c r="OE64" s="137"/>
      <c r="OF64" s="136">
        <f t="shared" ref="OF64" si="621">OF66+1</f>
        <v>24</v>
      </c>
      <c r="OG64" s="137"/>
      <c r="OH64" s="136">
        <f t="shared" ref="OH64" si="622">OH66+1</f>
        <v>24</v>
      </c>
      <c r="OI64" s="137"/>
      <c r="OJ64" s="136">
        <f t="shared" ref="OJ64" si="623">OJ66+1</f>
        <v>24</v>
      </c>
      <c r="OK64" s="137"/>
      <c r="OL64" s="136">
        <f t="shared" ref="OL64" si="624">OL66+1</f>
        <v>24</v>
      </c>
      <c r="OM64" s="137"/>
      <c r="ON64" s="136">
        <f t="shared" ref="ON64" si="625">ON66+1</f>
        <v>24</v>
      </c>
      <c r="OO64" s="137"/>
    </row>
    <row r="65" spans="34:405" x14ac:dyDescent="0.45">
      <c r="AH65">
        <v>25</v>
      </c>
      <c r="AI65" s="69" t="s">
        <v>545</v>
      </c>
      <c r="AJ65" s="69"/>
      <c r="AK65" s="139">
        <v>321</v>
      </c>
      <c r="AL65" s="140"/>
      <c r="AM65" s="139">
        <v>322</v>
      </c>
      <c r="AN65" s="140"/>
      <c r="AO65" s="139">
        <v>323</v>
      </c>
      <c r="AP65" s="140"/>
      <c r="AQ65" s="139">
        <v>324</v>
      </c>
      <c r="AR65" s="140"/>
      <c r="AS65" s="139">
        <v>325</v>
      </c>
      <c r="AT65" s="140"/>
      <c r="AU65" s="139">
        <v>326</v>
      </c>
      <c r="AV65" s="140"/>
      <c r="AW65" s="139">
        <v>327</v>
      </c>
      <c r="AX65" s="140"/>
      <c r="AY65" s="139">
        <v>328</v>
      </c>
      <c r="AZ65" s="140"/>
      <c r="BA65" s="139">
        <v>329</v>
      </c>
      <c r="BB65" s="140"/>
      <c r="BC65" s="139">
        <v>330</v>
      </c>
      <c r="BD65" s="140"/>
      <c r="BE65" s="69" t="s">
        <v>545</v>
      </c>
      <c r="BF65" s="69"/>
      <c r="CX65">
        <v>25</v>
      </c>
      <c r="CY65" s="69" t="s">
        <v>545</v>
      </c>
      <c r="CZ65" s="69"/>
      <c r="DA65" s="136" t="str">
        <f t="shared" si="30"/>
        <v>2_25</v>
      </c>
      <c r="DB65" s="137"/>
      <c r="DC65" s="136" t="str">
        <f t="shared" si="183"/>
        <v>3_25</v>
      </c>
      <c r="DD65" s="137"/>
      <c r="DE65" s="136" t="str">
        <f t="shared" si="184"/>
        <v>4_25</v>
      </c>
      <c r="DF65" s="137"/>
      <c r="DG65" s="136" t="str">
        <f t="shared" si="185"/>
        <v>5_25</v>
      </c>
      <c r="DH65" s="137"/>
      <c r="DI65" s="136" t="str">
        <f t="shared" si="186"/>
        <v>6_25</v>
      </c>
      <c r="DJ65" s="137"/>
      <c r="DK65" s="136" t="str">
        <f t="shared" si="187"/>
        <v>7_25</v>
      </c>
      <c r="DL65" s="137"/>
      <c r="DM65" s="136" t="str">
        <f t="shared" si="188"/>
        <v>8_25</v>
      </c>
      <c r="DN65" s="137"/>
      <c r="DO65" s="136" t="str">
        <f t="shared" si="189"/>
        <v>9_25</v>
      </c>
      <c r="DP65" s="137"/>
      <c r="DQ65" s="136" t="str">
        <f t="shared" si="190"/>
        <v>10_25</v>
      </c>
      <c r="DR65" s="137"/>
      <c r="DS65" s="136" t="str">
        <f t="shared" si="191"/>
        <v>11_25</v>
      </c>
      <c r="DT65" s="137"/>
      <c r="GB65">
        <v>25</v>
      </c>
      <c r="GC65" s="69" t="s">
        <v>545</v>
      </c>
      <c r="GD65" s="69"/>
      <c r="GE65" s="136">
        <v>22</v>
      </c>
      <c r="GF65" s="137"/>
      <c r="GG65" s="136">
        <f t="shared" si="11"/>
        <v>23</v>
      </c>
      <c r="GH65" s="137"/>
      <c r="GI65" s="136">
        <f t="shared" si="12"/>
        <v>24</v>
      </c>
      <c r="GJ65" s="137"/>
      <c r="GK65" s="136">
        <f t="shared" si="13"/>
        <v>25</v>
      </c>
      <c r="GL65" s="137"/>
      <c r="GM65" s="136">
        <f t="shared" si="14"/>
        <v>26</v>
      </c>
      <c r="GN65" s="137"/>
      <c r="GO65" s="136">
        <f t="shared" si="15"/>
        <v>27</v>
      </c>
      <c r="GP65" s="137"/>
      <c r="GQ65" s="136">
        <f t="shared" si="16"/>
        <v>28</v>
      </c>
      <c r="GR65" s="137"/>
      <c r="GS65" s="136">
        <f t="shared" si="17"/>
        <v>29</v>
      </c>
      <c r="GT65" s="137"/>
      <c r="GU65" s="136">
        <f t="shared" si="18"/>
        <v>30</v>
      </c>
      <c r="GV65" s="137"/>
      <c r="GW65" s="136">
        <f t="shared" si="19"/>
        <v>31</v>
      </c>
      <c r="GX65" s="137"/>
      <c r="HF65">
        <v>25</v>
      </c>
      <c r="HG65" s="69" t="s">
        <v>545</v>
      </c>
      <c r="HH65" s="69"/>
      <c r="HI65" s="136">
        <v>23</v>
      </c>
      <c r="HJ65" s="137"/>
      <c r="HK65" s="136">
        <v>23</v>
      </c>
      <c r="HL65" s="137"/>
      <c r="HM65" s="136">
        <v>23</v>
      </c>
      <c r="HN65" s="137"/>
      <c r="HO65" s="136">
        <v>23</v>
      </c>
      <c r="HP65" s="137"/>
      <c r="HQ65" s="136">
        <v>23</v>
      </c>
      <c r="HR65" s="137"/>
      <c r="HS65" s="136">
        <v>23</v>
      </c>
      <c r="HT65" s="137"/>
      <c r="HU65" s="136">
        <v>23</v>
      </c>
      <c r="HV65" s="137"/>
      <c r="HW65" s="136">
        <v>23</v>
      </c>
      <c r="HX65" s="137"/>
      <c r="HY65" s="136">
        <v>23</v>
      </c>
      <c r="HZ65" s="137"/>
      <c r="IA65" s="136">
        <v>23</v>
      </c>
      <c r="IB65" s="137"/>
      <c r="IC65" t="str">
        <f t="shared" si="31"/>
        <v>Same</v>
      </c>
      <c r="JL65">
        <v>25</v>
      </c>
      <c r="JM65" s="69" t="s">
        <v>545</v>
      </c>
      <c r="JN65" s="69"/>
      <c r="JO65" s="136">
        <f>IF(ISERROR(VLOOKUP("Inbred HIPS_"&amp;JO$4&amp;"_"&amp;$JL65,'Turkus Index'!$A:$D,4,FALSE)),"",VLOOKUP("inbred HIPS_"&amp;JO$4&amp;"_"&amp;$JL65,'Turkus Index'!$A:$D,4,FALSE))</f>
        <v>321</v>
      </c>
      <c r="JP65" s="137"/>
      <c r="JQ65" s="136">
        <f>IF(ISERROR(VLOOKUP("Inbred HIPS_"&amp;JQ$4&amp;"_"&amp;$JL65,'Turkus Index'!$A:$D,4,FALSE)),"",VLOOKUP("inbred HIPS_"&amp;JQ$4&amp;"_"&amp;$JL65,'Turkus Index'!$A:$D,4,FALSE))</f>
        <v>322</v>
      </c>
      <c r="JR65" s="137"/>
      <c r="JS65" s="136">
        <f>IF(ISERROR(VLOOKUP("Inbred HIPS_"&amp;JS$4&amp;"_"&amp;$JL65,'Turkus Index'!$A:$D,4,FALSE)),"",VLOOKUP("inbred HIPS_"&amp;JS$4&amp;"_"&amp;$JL65,'Turkus Index'!$A:$D,4,FALSE))</f>
        <v>323</v>
      </c>
      <c r="JT65" s="137"/>
      <c r="JU65" s="136">
        <f>IF(ISERROR(VLOOKUP("Inbred HIPS_"&amp;JU$4&amp;"_"&amp;$JL65,'Turkus Index'!$A:$D,4,FALSE)),"",VLOOKUP("inbred HIPS_"&amp;JU$4&amp;"_"&amp;$JL65,'Turkus Index'!$A:$D,4,FALSE))</f>
        <v>324</v>
      </c>
      <c r="JV65" s="137"/>
      <c r="JW65" s="136">
        <f>IF(ISERROR(VLOOKUP("Inbred HIPS_"&amp;JW$4&amp;"_"&amp;$JL65,'Turkus Index'!$A:$D,4,FALSE)),"",VLOOKUP("inbred HIPS_"&amp;JW$4&amp;"_"&amp;$JL65,'Turkus Index'!$A:$D,4,FALSE))</f>
        <v>325</v>
      </c>
      <c r="JX65" s="137"/>
      <c r="JY65" s="136">
        <f>IF(ISERROR(VLOOKUP("Inbred HIPS_"&amp;JY$4&amp;"_"&amp;$JL65,'Turkus Index'!$A:$D,4,FALSE)),"",VLOOKUP("inbred HIPS_"&amp;JY$4&amp;"_"&amp;$JL65,'Turkus Index'!$A:$D,4,FALSE))</f>
        <v>326</v>
      </c>
      <c r="JZ65" s="137"/>
      <c r="KA65" s="136">
        <f>IF(ISERROR(VLOOKUP("Inbred HIPS_"&amp;KA$4&amp;"_"&amp;$JL65,'Turkus Index'!$A:$D,4,FALSE)),"",VLOOKUP("inbred HIPS_"&amp;KA$4&amp;"_"&amp;$JL65,'Turkus Index'!$A:$D,4,FALSE))</f>
        <v>327</v>
      </c>
      <c r="KB65" s="137"/>
      <c r="KC65" s="136">
        <f>IF(ISERROR(VLOOKUP("Inbred HIPS_"&amp;KC$4&amp;"_"&amp;$JL65,'Turkus Index'!$A:$D,4,FALSE)),"",VLOOKUP("inbred HIPS_"&amp;KC$4&amp;"_"&amp;$JL65,'Turkus Index'!$A:$D,4,FALSE))</f>
        <v>328</v>
      </c>
      <c r="KD65" s="137"/>
      <c r="KE65" s="136">
        <f>IF(ISERROR(VLOOKUP("Inbred HIPS_"&amp;KE$4&amp;"_"&amp;$JL65,'Turkus Index'!$A:$D,4,FALSE)),"",VLOOKUP("inbred HIPS_"&amp;KE$4&amp;"_"&amp;$JL65,'Turkus Index'!$A:$D,4,FALSE))</f>
        <v>329</v>
      </c>
      <c r="KF65" s="137"/>
      <c r="KG65" s="136">
        <f>IF(ISERROR(VLOOKUP("Inbred HIPS_"&amp;KG$4&amp;"_"&amp;$JL65,'Turkus Index'!$A:$D,4,FALSE)),"",VLOOKUP("inbred HIPS_"&amp;KG$4&amp;"_"&amp;$JL65,'Turkus Index'!$A:$D,4,FALSE))</f>
        <v>330</v>
      </c>
      <c r="KH65" s="137"/>
      <c r="LO65">
        <v>25</v>
      </c>
      <c r="LP65" s="69"/>
      <c r="LQ65" s="69"/>
      <c r="LR65" s="136">
        <f>IF(ISERROR(VLOOKUP("Inbred HIPS_"&amp;LR$4&amp;"_"&amp;$LO65,'[1]Missouri Valley Inbred HIPS'!$A:$P,15,FALSE)),"",VLOOKUP("Inbred HIPS_"&amp;LR$4&amp;"_"&amp;$LO65,'[1]Missouri Valley Inbred HIPS'!$A:$P,15,FALSE))</f>
        <v>1729397</v>
      </c>
      <c r="LS65" s="137"/>
      <c r="LT65" s="136">
        <f>IF(ISERROR(VLOOKUP("Inbred HIPS_"&amp;LT$4&amp;"_"&amp;$LO65,'[1]Missouri Valley Inbred HIPS'!$A:$P,15,FALSE)),"",VLOOKUP("Inbred HIPS_"&amp;LT$4&amp;"_"&amp;$LO65,'[1]Missouri Valley Inbred HIPS'!$A:$P,15,FALSE))</f>
        <v>1729362</v>
      </c>
      <c r="LU65" s="137"/>
      <c r="LV65" s="136">
        <f>IF(ISERROR(VLOOKUP("Inbred HIPS_"&amp;LV$4&amp;"_"&amp;$LO65,'[1]Missouri Valley Inbred HIPS'!$A:$P,15,FALSE)),"",VLOOKUP("Inbred HIPS_"&amp;LV$4&amp;"_"&amp;$LO65,'[1]Missouri Valley Inbred HIPS'!$A:$P,15,FALSE))</f>
        <v>1729237</v>
      </c>
      <c r="LW65" s="137"/>
      <c r="LX65" s="136">
        <f>IF(ISERROR(VLOOKUP("Inbred HIPS_"&amp;LX$4&amp;"_"&amp;$LO65,'[1]Missouri Valley Inbred HIPS'!$A:$P,15,FALSE)),"",VLOOKUP("Inbred HIPS_"&amp;LX$4&amp;"_"&amp;$LO65,'[1]Missouri Valley Inbred HIPS'!$A:$P,15,FALSE))</f>
        <v>1729170</v>
      </c>
      <c r="LY65" s="137"/>
      <c r="LZ65" s="136">
        <f>IF(ISERROR(VLOOKUP("Inbred HIPS_"&amp;LZ$4&amp;"_"&amp;$LO65,'[1]Missouri Valley Inbred HIPS'!$A:$P,15,FALSE)),"",VLOOKUP("Inbred HIPS_"&amp;LZ$4&amp;"_"&amp;$LO65,'[1]Missouri Valley Inbred HIPS'!$A:$P,15,FALSE))</f>
        <v>1729257</v>
      </c>
      <c r="MA65" s="137"/>
      <c r="MB65" s="136">
        <f>IF(ISERROR(VLOOKUP("Inbred HIPS_"&amp;MB$4&amp;"_"&amp;$LO65,'[1]Missouri Valley Inbred HIPS'!$A:$P,15,FALSE)),"",VLOOKUP("Inbred HIPS_"&amp;MB$4&amp;"_"&amp;$LO65,'[1]Missouri Valley Inbred HIPS'!$A:$P,15,FALSE))</f>
        <v>1729366</v>
      </c>
      <c r="MC65" s="137"/>
      <c r="MD65" s="136">
        <f>IF(ISERROR(VLOOKUP("Inbred HIPS_"&amp;MD$4&amp;"_"&amp;$LO65,'[1]Missouri Valley Inbred HIPS'!$A:$P,15,FALSE)),"",VLOOKUP("Inbred HIPS_"&amp;MD$4&amp;"_"&amp;$LO65,'[1]Missouri Valley Inbred HIPS'!$A:$P,15,FALSE))</f>
        <v>1729365</v>
      </c>
      <c r="ME65" s="137"/>
      <c r="MF65" s="136">
        <f>IF(ISERROR(VLOOKUP("Inbred HIPS_"&amp;MF$4&amp;"_"&amp;$LO65,'[1]Missouri Valley Inbred HIPS'!$A:$P,15,FALSE)),"",VLOOKUP("Inbred HIPS_"&amp;MF$4&amp;"_"&amp;$LO65,'[1]Missouri Valley Inbred HIPS'!$A:$P,15,FALSE))</f>
        <v>1729103</v>
      </c>
      <c r="MG65" s="137"/>
      <c r="MH65" s="136">
        <f>IF(ISERROR(VLOOKUP("Inbred HIPS_"&amp;MH$4&amp;"_"&amp;$LO65,'[1]Missouri Valley Inbred HIPS'!$A:$P,15,FALSE)),"",VLOOKUP("Inbred HIPS_"&amp;MH$4&amp;"_"&amp;$LO65,'[1]Missouri Valley Inbred HIPS'!$A:$P,15,FALSE))</f>
        <v>1729197</v>
      </c>
      <c r="MI65" s="137"/>
      <c r="MJ65" s="136">
        <f>IF(ISERROR(VLOOKUP("Inbred HIPS_"&amp;MJ$4&amp;"_"&amp;$LO65,'[1]Missouri Valley Inbred HIPS'!$A:$P,15,FALSE)),"",VLOOKUP("Inbred HIPS_"&amp;MJ$4&amp;"_"&amp;$LO65,'[1]Missouri Valley Inbred HIPS'!$A:$P,15,FALSE))</f>
        <v>1729144</v>
      </c>
      <c r="MK65" s="137"/>
      <c r="NS65">
        <v>25</v>
      </c>
      <c r="NT65" s="69"/>
      <c r="NU65" s="69"/>
      <c r="NV65" s="136">
        <f t="shared" ref="NV65" si="626">NV67+1</f>
        <v>24</v>
      </c>
      <c r="NW65" s="137"/>
      <c r="NX65" s="136">
        <f t="shared" ref="NX65" si="627">NX67+1</f>
        <v>24</v>
      </c>
      <c r="NY65" s="137"/>
      <c r="NZ65" s="136">
        <f t="shared" ref="NZ65" si="628">NZ67+1</f>
        <v>24</v>
      </c>
      <c r="OA65" s="137"/>
      <c r="OB65" s="136">
        <f t="shared" ref="OB65" si="629">OB67+1</f>
        <v>24</v>
      </c>
      <c r="OC65" s="137"/>
      <c r="OD65" s="136">
        <f t="shared" ref="OD65" si="630">OD67+1</f>
        <v>24</v>
      </c>
      <c r="OE65" s="137"/>
      <c r="OF65" s="136">
        <f t="shared" ref="OF65" si="631">OF67+1</f>
        <v>24</v>
      </c>
      <c r="OG65" s="137"/>
      <c r="OH65" s="136">
        <f t="shared" ref="OH65" si="632">OH67+1</f>
        <v>24</v>
      </c>
      <c r="OI65" s="137"/>
      <c r="OJ65" s="136">
        <f t="shared" ref="OJ65" si="633">OJ67+1</f>
        <v>24</v>
      </c>
      <c r="OK65" s="137"/>
      <c r="OL65" s="136">
        <f t="shared" ref="OL65" si="634">OL67+1</f>
        <v>24</v>
      </c>
      <c r="OM65" s="137"/>
      <c r="ON65" s="136">
        <f t="shared" ref="ON65" si="635">ON67+1</f>
        <v>24</v>
      </c>
      <c r="OO65" s="137"/>
    </row>
    <row r="66" spans="34:405" x14ac:dyDescent="0.45">
      <c r="AH66">
        <v>24</v>
      </c>
      <c r="AI66" s="69" t="s">
        <v>545</v>
      </c>
      <c r="AJ66" s="69"/>
      <c r="AK66" s="139">
        <v>320</v>
      </c>
      <c r="AL66" s="140"/>
      <c r="AM66" s="139">
        <v>319</v>
      </c>
      <c r="AN66" s="140"/>
      <c r="AO66" s="139">
        <v>318</v>
      </c>
      <c r="AP66" s="140"/>
      <c r="AQ66" s="139">
        <v>317</v>
      </c>
      <c r="AR66" s="140"/>
      <c r="AS66" s="139">
        <v>316</v>
      </c>
      <c r="AT66" s="140"/>
      <c r="AU66" s="139">
        <v>315</v>
      </c>
      <c r="AV66" s="140"/>
      <c r="AW66" s="139">
        <v>314</v>
      </c>
      <c r="AX66" s="140"/>
      <c r="AY66" s="139">
        <v>313</v>
      </c>
      <c r="AZ66" s="140"/>
      <c r="BA66" s="139">
        <v>312</v>
      </c>
      <c r="BB66" s="140"/>
      <c r="BC66" s="139">
        <v>311</v>
      </c>
      <c r="BD66" s="140"/>
      <c r="BE66" s="69" t="s">
        <v>545</v>
      </c>
      <c r="BF66" s="69"/>
      <c r="CX66">
        <v>24</v>
      </c>
      <c r="CY66" s="69" t="s">
        <v>545</v>
      </c>
      <c r="CZ66" s="69"/>
      <c r="DA66" s="136" t="str">
        <f t="shared" si="30"/>
        <v>2_24</v>
      </c>
      <c r="DB66" s="137"/>
      <c r="DC66" s="136" t="str">
        <f t="shared" si="183"/>
        <v>3_24</v>
      </c>
      <c r="DD66" s="137"/>
      <c r="DE66" s="136" t="str">
        <f t="shared" si="184"/>
        <v>4_24</v>
      </c>
      <c r="DF66" s="137"/>
      <c r="DG66" s="136" t="str">
        <f t="shared" si="185"/>
        <v>5_24</v>
      </c>
      <c r="DH66" s="137"/>
      <c r="DI66" s="136" t="str">
        <f t="shared" si="186"/>
        <v>6_24</v>
      </c>
      <c r="DJ66" s="137"/>
      <c r="DK66" s="136" t="str">
        <f t="shared" si="187"/>
        <v>7_24</v>
      </c>
      <c r="DL66" s="137"/>
      <c r="DM66" s="136" t="str">
        <f t="shared" si="188"/>
        <v>8_24</v>
      </c>
      <c r="DN66" s="137"/>
      <c r="DO66" s="136" t="str">
        <f t="shared" si="189"/>
        <v>9_24</v>
      </c>
      <c r="DP66" s="137"/>
      <c r="DQ66" s="136" t="str">
        <f t="shared" si="190"/>
        <v>10_24</v>
      </c>
      <c r="DR66" s="137"/>
      <c r="DS66" s="136" t="str">
        <f t="shared" si="191"/>
        <v>11_24</v>
      </c>
      <c r="DT66" s="137"/>
      <c r="GB66">
        <v>24</v>
      </c>
      <c r="GC66" s="69" t="s">
        <v>545</v>
      </c>
      <c r="GD66" s="69"/>
      <c r="GE66" s="136">
        <v>22</v>
      </c>
      <c r="GF66" s="137"/>
      <c r="GG66" s="136">
        <f t="shared" si="11"/>
        <v>23</v>
      </c>
      <c r="GH66" s="137"/>
      <c r="GI66" s="136">
        <f t="shared" si="12"/>
        <v>24</v>
      </c>
      <c r="GJ66" s="137"/>
      <c r="GK66" s="136">
        <f t="shared" si="13"/>
        <v>25</v>
      </c>
      <c r="GL66" s="137"/>
      <c r="GM66" s="136">
        <f t="shared" si="14"/>
        <v>26</v>
      </c>
      <c r="GN66" s="137"/>
      <c r="GO66" s="136">
        <f t="shared" si="15"/>
        <v>27</v>
      </c>
      <c r="GP66" s="137"/>
      <c r="GQ66" s="136">
        <f t="shared" si="16"/>
        <v>28</v>
      </c>
      <c r="GR66" s="137"/>
      <c r="GS66" s="136">
        <f t="shared" si="17"/>
        <v>29</v>
      </c>
      <c r="GT66" s="137"/>
      <c r="GU66" s="136">
        <f t="shared" si="18"/>
        <v>30</v>
      </c>
      <c r="GV66" s="137"/>
      <c r="GW66" s="136">
        <f t="shared" si="19"/>
        <v>31</v>
      </c>
      <c r="GX66" s="137"/>
      <c r="HF66">
        <v>24</v>
      </c>
      <c r="HG66" s="69" t="s">
        <v>545</v>
      </c>
      <c r="HH66" s="69"/>
      <c r="HI66" s="136">
        <v>22</v>
      </c>
      <c r="HJ66" s="137"/>
      <c r="HK66" s="136">
        <v>22</v>
      </c>
      <c r="HL66" s="137"/>
      <c r="HM66" s="136">
        <v>22</v>
      </c>
      <c r="HN66" s="137"/>
      <c r="HO66" s="136">
        <v>22</v>
      </c>
      <c r="HP66" s="137"/>
      <c r="HQ66" s="136">
        <v>22</v>
      </c>
      <c r="HR66" s="137"/>
      <c r="HS66" s="136">
        <v>22</v>
      </c>
      <c r="HT66" s="137"/>
      <c r="HU66" s="136">
        <v>22</v>
      </c>
      <c r="HV66" s="137"/>
      <c r="HW66" s="136">
        <v>22</v>
      </c>
      <c r="HX66" s="137"/>
      <c r="HY66" s="136">
        <v>22</v>
      </c>
      <c r="HZ66" s="137"/>
      <c r="IA66" s="136">
        <v>22</v>
      </c>
      <c r="IB66" s="137"/>
      <c r="IC66" t="str">
        <f t="shared" si="31"/>
        <v>Same</v>
      </c>
      <c r="JL66">
        <v>24</v>
      </c>
      <c r="JM66" s="69" t="s">
        <v>545</v>
      </c>
      <c r="JN66" s="69"/>
      <c r="JO66" s="136">
        <f>IF(ISERROR(VLOOKUP("Inbred HIPS_"&amp;JO$4&amp;"_"&amp;$JL66,'Turkus Index'!$A:$D,4,FALSE)),"",VLOOKUP("inbred HIPS_"&amp;JO$4&amp;"_"&amp;$JL66,'Turkus Index'!$A:$D,4,FALSE))</f>
        <v>320</v>
      </c>
      <c r="JP66" s="137"/>
      <c r="JQ66" s="136">
        <f>IF(ISERROR(VLOOKUP("Inbred HIPS_"&amp;JQ$4&amp;"_"&amp;$JL66,'Turkus Index'!$A:$D,4,FALSE)),"",VLOOKUP("inbred HIPS_"&amp;JQ$4&amp;"_"&amp;$JL66,'Turkus Index'!$A:$D,4,FALSE))</f>
        <v>319</v>
      </c>
      <c r="JR66" s="137"/>
      <c r="JS66" s="136">
        <f>IF(ISERROR(VLOOKUP("Inbred HIPS_"&amp;JS$4&amp;"_"&amp;$JL66,'Turkus Index'!$A:$D,4,FALSE)),"",VLOOKUP("inbred HIPS_"&amp;JS$4&amp;"_"&amp;$JL66,'Turkus Index'!$A:$D,4,FALSE))</f>
        <v>318</v>
      </c>
      <c r="JT66" s="137"/>
      <c r="JU66" s="136">
        <f>IF(ISERROR(VLOOKUP("Inbred HIPS_"&amp;JU$4&amp;"_"&amp;$JL66,'Turkus Index'!$A:$D,4,FALSE)),"",VLOOKUP("inbred HIPS_"&amp;JU$4&amp;"_"&amp;$JL66,'Turkus Index'!$A:$D,4,FALSE))</f>
        <v>317</v>
      </c>
      <c r="JV66" s="137"/>
      <c r="JW66" s="136">
        <f>IF(ISERROR(VLOOKUP("Inbred HIPS_"&amp;JW$4&amp;"_"&amp;$JL66,'Turkus Index'!$A:$D,4,FALSE)),"",VLOOKUP("inbred HIPS_"&amp;JW$4&amp;"_"&amp;$JL66,'Turkus Index'!$A:$D,4,FALSE))</f>
        <v>316</v>
      </c>
      <c r="JX66" s="137"/>
      <c r="JY66" s="136">
        <f>IF(ISERROR(VLOOKUP("Inbred HIPS_"&amp;JY$4&amp;"_"&amp;$JL66,'Turkus Index'!$A:$D,4,FALSE)),"",VLOOKUP("inbred HIPS_"&amp;JY$4&amp;"_"&amp;$JL66,'Turkus Index'!$A:$D,4,FALSE))</f>
        <v>315</v>
      </c>
      <c r="JZ66" s="137"/>
      <c r="KA66" s="136">
        <f>IF(ISERROR(VLOOKUP("Inbred HIPS_"&amp;KA$4&amp;"_"&amp;$JL66,'Turkus Index'!$A:$D,4,FALSE)),"",VLOOKUP("inbred HIPS_"&amp;KA$4&amp;"_"&amp;$JL66,'Turkus Index'!$A:$D,4,FALSE))</f>
        <v>314</v>
      </c>
      <c r="KB66" s="137"/>
      <c r="KC66" s="136">
        <f>IF(ISERROR(VLOOKUP("Inbred HIPS_"&amp;KC$4&amp;"_"&amp;$JL66,'Turkus Index'!$A:$D,4,FALSE)),"",VLOOKUP("inbred HIPS_"&amp;KC$4&amp;"_"&amp;$JL66,'Turkus Index'!$A:$D,4,FALSE))</f>
        <v>313</v>
      </c>
      <c r="KD66" s="137"/>
      <c r="KE66" s="136">
        <f>IF(ISERROR(VLOOKUP("Inbred HIPS_"&amp;KE$4&amp;"_"&amp;$JL66,'Turkus Index'!$A:$D,4,FALSE)),"",VLOOKUP("inbred HIPS_"&amp;KE$4&amp;"_"&amp;$JL66,'Turkus Index'!$A:$D,4,FALSE))</f>
        <v>312</v>
      </c>
      <c r="KF66" s="137"/>
      <c r="KG66" s="136">
        <f>IF(ISERROR(VLOOKUP("Inbred HIPS_"&amp;KG$4&amp;"_"&amp;$JL66,'Turkus Index'!$A:$D,4,FALSE)),"",VLOOKUP("inbred HIPS_"&amp;KG$4&amp;"_"&amp;$JL66,'Turkus Index'!$A:$D,4,FALSE))</f>
        <v>311</v>
      </c>
      <c r="KH66" s="137"/>
      <c r="LO66">
        <v>24</v>
      </c>
      <c r="LP66" s="69"/>
      <c r="LQ66" s="69"/>
      <c r="LR66" s="136">
        <f>IF(ISERROR(VLOOKUP("Inbred HIPS_"&amp;LR$4&amp;"_"&amp;$LO66,'[1]Missouri Valley Inbred HIPS'!$A:$P,15,FALSE)),"",VLOOKUP("Inbred HIPS_"&amp;LR$4&amp;"_"&amp;$LO66,'[1]Missouri Valley Inbred HIPS'!$A:$P,15,FALSE))</f>
        <v>1729364</v>
      </c>
      <c r="LS66" s="137"/>
      <c r="LT66" s="136">
        <f>IF(ISERROR(VLOOKUP("Inbred HIPS_"&amp;LT$4&amp;"_"&amp;$LO66,'[1]Missouri Valley Inbred HIPS'!$A:$P,15,FALSE)),"",VLOOKUP("Inbred HIPS_"&amp;LT$4&amp;"_"&amp;$LO66,'[1]Missouri Valley Inbred HIPS'!$A:$P,15,FALSE))</f>
        <v>1729299</v>
      </c>
      <c r="LU66" s="137"/>
      <c r="LV66" s="136">
        <f>IF(ISERROR(VLOOKUP("Inbred HIPS_"&amp;LV$4&amp;"_"&amp;$LO66,'[1]Missouri Valley Inbred HIPS'!$A:$P,15,FALSE)),"",VLOOKUP("Inbred HIPS_"&amp;LV$4&amp;"_"&amp;$LO66,'[1]Missouri Valley Inbred HIPS'!$A:$P,15,FALSE))</f>
        <v>1729331</v>
      </c>
      <c r="LW66" s="137"/>
      <c r="LX66" s="136">
        <f>IF(ISERROR(VLOOKUP("Inbred HIPS_"&amp;LX$4&amp;"_"&amp;$LO66,'[1]Missouri Valley Inbred HIPS'!$A:$P,15,FALSE)),"",VLOOKUP("Inbred HIPS_"&amp;LX$4&amp;"_"&amp;$LO66,'[1]Missouri Valley Inbred HIPS'!$A:$P,15,FALSE))</f>
        <v>1729310</v>
      </c>
      <c r="LY66" s="137"/>
      <c r="LZ66" s="136">
        <f>IF(ISERROR(VLOOKUP("Inbred HIPS_"&amp;LZ$4&amp;"_"&amp;$LO66,'[1]Missouri Valley Inbred HIPS'!$A:$P,15,FALSE)),"",VLOOKUP("Inbred HIPS_"&amp;LZ$4&amp;"_"&amp;$LO66,'[1]Missouri Valley Inbred HIPS'!$A:$P,15,FALSE))</f>
        <v>1729292</v>
      </c>
      <c r="MA66" s="137"/>
      <c r="MB66" s="136">
        <f>IF(ISERROR(VLOOKUP("Inbred HIPS_"&amp;MB$4&amp;"_"&amp;$LO66,'[1]Missouri Valley Inbred HIPS'!$A:$P,15,FALSE)),"",VLOOKUP("Inbred HIPS_"&amp;MB$4&amp;"_"&amp;$LO66,'[1]Missouri Valley Inbred HIPS'!$A:$P,15,FALSE))</f>
        <v>1729290</v>
      </c>
      <c r="MC66" s="137"/>
      <c r="MD66" s="136">
        <f>IF(ISERROR(VLOOKUP("Inbred HIPS_"&amp;MD$4&amp;"_"&amp;$LO66,'[1]Missouri Valley Inbred HIPS'!$A:$P,15,FALSE)),"",VLOOKUP("Inbred HIPS_"&amp;MD$4&amp;"_"&amp;$LO66,'[1]Missouri Valley Inbred HIPS'!$A:$P,15,FALSE))</f>
        <v>1729224</v>
      </c>
      <c r="ME66" s="137"/>
      <c r="MF66" s="136">
        <f>IF(ISERROR(VLOOKUP("Inbred HIPS_"&amp;MF$4&amp;"_"&amp;$LO66,'[1]Missouri Valley Inbred HIPS'!$A:$P,15,FALSE)),"",VLOOKUP("Inbred HIPS_"&amp;MF$4&amp;"_"&amp;$LO66,'[1]Missouri Valley Inbred HIPS'!$A:$P,15,FALSE))</f>
        <v>1729401</v>
      </c>
      <c r="MG66" s="137"/>
      <c r="MH66" s="136">
        <f>IF(ISERROR(VLOOKUP("Inbred HIPS_"&amp;MH$4&amp;"_"&amp;$LO66,'[1]Missouri Valley Inbred HIPS'!$A:$P,15,FALSE)),"",VLOOKUP("Inbred HIPS_"&amp;MH$4&amp;"_"&amp;$LO66,'[1]Missouri Valley Inbred HIPS'!$A:$P,15,FALSE))</f>
        <v>1729147</v>
      </c>
      <c r="MI66" s="137"/>
      <c r="MJ66" s="136">
        <f>IF(ISERROR(VLOOKUP("Inbred HIPS_"&amp;MJ$4&amp;"_"&amp;$LO66,'[1]Missouri Valley Inbred HIPS'!$A:$P,15,FALSE)),"",VLOOKUP("Inbred HIPS_"&amp;MJ$4&amp;"_"&amp;$LO66,'[1]Missouri Valley Inbred HIPS'!$A:$P,15,FALSE))</f>
        <v>1729328</v>
      </c>
      <c r="MK66" s="137"/>
      <c r="NS66">
        <v>24</v>
      </c>
      <c r="NT66" s="69"/>
      <c r="NU66" s="69"/>
      <c r="NV66" s="136">
        <f t="shared" ref="NV66" si="636">NV68+1</f>
        <v>23</v>
      </c>
      <c r="NW66" s="137"/>
      <c r="NX66" s="136">
        <f t="shared" ref="NX66" si="637">NX68+1</f>
        <v>23</v>
      </c>
      <c r="NY66" s="137"/>
      <c r="NZ66" s="136">
        <f t="shared" ref="NZ66" si="638">NZ68+1</f>
        <v>23</v>
      </c>
      <c r="OA66" s="137"/>
      <c r="OB66" s="136">
        <f t="shared" ref="OB66" si="639">OB68+1</f>
        <v>23</v>
      </c>
      <c r="OC66" s="137"/>
      <c r="OD66" s="136">
        <f t="shared" ref="OD66" si="640">OD68+1</f>
        <v>23</v>
      </c>
      <c r="OE66" s="137"/>
      <c r="OF66" s="136">
        <f t="shared" ref="OF66" si="641">OF68+1</f>
        <v>23</v>
      </c>
      <c r="OG66" s="137"/>
      <c r="OH66" s="136">
        <f t="shared" ref="OH66" si="642">OH68+1</f>
        <v>23</v>
      </c>
      <c r="OI66" s="137"/>
      <c r="OJ66" s="136">
        <f t="shared" ref="OJ66" si="643">OJ68+1</f>
        <v>23</v>
      </c>
      <c r="OK66" s="137"/>
      <c r="OL66" s="136">
        <f t="shared" ref="OL66" si="644">OL68+1</f>
        <v>23</v>
      </c>
      <c r="OM66" s="137"/>
      <c r="ON66" s="136">
        <f t="shared" ref="ON66" si="645">ON68+1</f>
        <v>23</v>
      </c>
      <c r="OO66" s="137"/>
    </row>
    <row r="67" spans="34:405" x14ac:dyDescent="0.45">
      <c r="AH67">
        <v>23</v>
      </c>
      <c r="AI67" s="69" t="s">
        <v>545</v>
      </c>
      <c r="AJ67" s="69"/>
      <c r="AK67" s="139">
        <v>301</v>
      </c>
      <c r="AL67" s="140"/>
      <c r="AM67" s="139">
        <v>302</v>
      </c>
      <c r="AN67" s="140"/>
      <c r="AO67" s="139">
        <v>303</v>
      </c>
      <c r="AP67" s="140"/>
      <c r="AQ67" s="139">
        <v>304</v>
      </c>
      <c r="AR67" s="140"/>
      <c r="AS67" s="139">
        <v>305</v>
      </c>
      <c r="AT67" s="140"/>
      <c r="AU67" s="139">
        <v>306</v>
      </c>
      <c r="AV67" s="140"/>
      <c r="AW67" s="139">
        <v>307</v>
      </c>
      <c r="AX67" s="140"/>
      <c r="AY67" s="139">
        <v>308</v>
      </c>
      <c r="AZ67" s="140"/>
      <c r="BA67" s="139">
        <v>309</v>
      </c>
      <c r="BB67" s="140"/>
      <c r="BC67" s="139">
        <v>310</v>
      </c>
      <c r="BD67" s="140"/>
      <c r="BE67" s="69" t="s">
        <v>545</v>
      </c>
      <c r="BF67" s="69"/>
      <c r="CX67">
        <v>23</v>
      </c>
      <c r="CY67" s="69" t="s">
        <v>545</v>
      </c>
      <c r="CZ67" s="69"/>
      <c r="DA67" s="136" t="str">
        <f t="shared" si="30"/>
        <v>2_23</v>
      </c>
      <c r="DB67" s="137"/>
      <c r="DC67" s="136" t="str">
        <f t="shared" si="183"/>
        <v>3_23</v>
      </c>
      <c r="DD67" s="137"/>
      <c r="DE67" s="136" t="str">
        <f t="shared" si="184"/>
        <v>4_23</v>
      </c>
      <c r="DF67" s="137"/>
      <c r="DG67" s="136" t="str">
        <f t="shared" si="185"/>
        <v>5_23</v>
      </c>
      <c r="DH67" s="137"/>
      <c r="DI67" s="136" t="str">
        <f t="shared" si="186"/>
        <v>6_23</v>
      </c>
      <c r="DJ67" s="137"/>
      <c r="DK67" s="136" t="str">
        <f t="shared" si="187"/>
        <v>7_23</v>
      </c>
      <c r="DL67" s="137"/>
      <c r="DM67" s="136" t="str">
        <f t="shared" si="188"/>
        <v>8_23</v>
      </c>
      <c r="DN67" s="137"/>
      <c r="DO67" s="136" t="str">
        <f t="shared" si="189"/>
        <v>9_23</v>
      </c>
      <c r="DP67" s="137"/>
      <c r="DQ67" s="136" t="str">
        <f t="shared" si="190"/>
        <v>10_23</v>
      </c>
      <c r="DR67" s="137"/>
      <c r="DS67" s="136" t="str">
        <f t="shared" si="191"/>
        <v>11_23</v>
      </c>
      <c r="DT67" s="137"/>
      <c r="GB67">
        <v>23</v>
      </c>
      <c r="GC67" s="69" t="s">
        <v>545</v>
      </c>
      <c r="GD67" s="69"/>
      <c r="GE67" s="136">
        <v>22</v>
      </c>
      <c r="GF67" s="137"/>
      <c r="GG67" s="136">
        <f t="shared" si="11"/>
        <v>23</v>
      </c>
      <c r="GH67" s="137"/>
      <c r="GI67" s="136">
        <f t="shared" si="12"/>
        <v>24</v>
      </c>
      <c r="GJ67" s="137"/>
      <c r="GK67" s="136">
        <f t="shared" si="13"/>
        <v>25</v>
      </c>
      <c r="GL67" s="137"/>
      <c r="GM67" s="136">
        <f t="shared" si="14"/>
        <v>26</v>
      </c>
      <c r="GN67" s="137"/>
      <c r="GO67" s="136">
        <f t="shared" si="15"/>
        <v>27</v>
      </c>
      <c r="GP67" s="137"/>
      <c r="GQ67" s="136">
        <f t="shared" si="16"/>
        <v>28</v>
      </c>
      <c r="GR67" s="137"/>
      <c r="GS67" s="136">
        <f t="shared" si="17"/>
        <v>29</v>
      </c>
      <c r="GT67" s="137"/>
      <c r="GU67" s="136">
        <f t="shared" si="18"/>
        <v>30</v>
      </c>
      <c r="GV67" s="137"/>
      <c r="GW67" s="136">
        <f t="shared" si="19"/>
        <v>31</v>
      </c>
      <c r="GX67" s="137"/>
      <c r="HF67">
        <v>23</v>
      </c>
      <c r="HG67" s="69" t="s">
        <v>545</v>
      </c>
      <c r="HH67" s="69"/>
      <c r="HI67" s="136">
        <v>21</v>
      </c>
      <c r="HJ67" s="137"/>
      <c r="HK67" s="136">
        <v>21</v>
      </c>
      <c r="HL67" s="137"/>
      <c r="HM67" s="136">
        <v>21</v>
      </c>
      <c r="HN67" s="137"/>
      <c r="HO67" s="136">
        <v>21</v>
      </c>
      <c r="HP67" s="137"/>
      <c r="HQ67" s="136">
        <v>21</v>
      </c>
      <c r="HR67" s="137"/>
      <c r="HS67" s="136">
        <v>21</v>
      </c>
      <c r="HT67" s="137"/>
      <c r="HU67" s="136">
        <v>21</v>
      </c>
      <c r="HV67" s="137"/>
      <c r="HW67" s="136">
        <v>21</v>
      </c>
      <c r="HX67" s="137"/>
      <c r="HY67" s="136">
        <v>21</v>
      </c>
      <c r="HZ67" s="137"/>
      <c r="IA67" s="136">
        <v>21</v>
      </c>
      <c r="IB67" s="137"/>
      <c r="IC67" t="str">
        <f t="shared" si="31"/>
        <v>Same</v>
      </c>
      <c r="JL67">
        <v>23</v>
      </c>
      <c r="JM67" s="69" t="s">
        <v>545</v>
      </c>
      <c r="JN67" s="69"/>
      <c r="JO67" s="136">
        <f>IF(ISERROR(VLOOKUP("Inbred HIPS_"&amp;JO$4&amp;"_"&amp;$JL67,'Turkus Index'!$A:$D,4,FALSE)),"",VLOOKUP("inbred HIPS_"&amp;JO$4&amp;"_"&amp;$JL67,'Turkus Index'!$A:$D,4,FALSE))</f>
        <v>301</v>
      </c>
      <c r="JP67" s="137"/>
      <c r="JQ67" s="136">
        <f>IF(ISERROR(VLOOKUP("Inbred HIPS_"&amp;JQ$4&amp;"_"&amp;$JL67,'Turkus Index'!$A:$D,4,FALSE)),"",VLOOKUP("inbred HIPS_"&amp;JQ$4&amp;"_"&amp;$JL67,'Turkus Index'!$A:$D,4,FALSE))</f>
        <v>302</v>
      </c>
      <c r="JR67" s="137"/>
      <c r="JS67" s="136">
        <f>IF(ISERROR(VLOOKUP("Inbred HIPS_"&amp;JS$4&amp;"_"&amp;$JL67,'Turkus Index'!$A:$D,4,FALSE)),"",VLOOKUP("inbred HIPS_"&amp;JS$4&amp;"_"&amp;$JL67,'Turkus Index'!$A:$D,4,FALSE))</f>
        <v>303</v>
      </c>
      <c r="JT67" s="137"/>
      <c r="JU67" s="136">
        <f>IF(ISERROR(VLOOKUP("Inbred HIPS_"&amp;JU$4&amp;"_"&amp;$JL67,'Turkus Index'!$A:$D,4,FALSE)),"",VLOOKUP("inbred HIPS_"&amp;JU$4&amp;"_"&amp;$JL67,'Turkus Index'!$A:$D,4,FALSE))</f>
        <v>304</v>
      </c>
      <c r="JV67" s="137"/>
      <c r="JW67" s="136">
        <f>IF(ISERROR(VLOOKUP("Inbred HIPS_"&amp;JW$4&amp;"_"&amp;$JL67,'Turkus Index'!$A:$D,4,FALSE)),"",VLOOKUP("inbred HIPS_"&amp;JW$4&amp;"_"&amp;$JL67,'Turkus Index'!$A:$D,4,FALSE))</f>
        <v>305</v>
      </c>
      <c r="JX67" s="137"/>
      <c r="JY67" s="136">
        <f>IF(ISERROR(VLOOKUP("Inbred HIPS_"&amp;JY$4&amp;"_"&amp;$JL67,'Turkus Index'!$A:$D,4,FALSE)),"",VLOOKUP("inbred HIPS_"&amp;JY$4&amp;"_"&amp;$JL67,'Turkus Index'!$A:$D,4,FALSE))</f>
        <v>306</v>
      </c>
      <c r="JZ67" s="137"/>
      <c r="KA67" s="136">
        <f>IF(ISERROR(VLOOKUP("Inbred HIPS_"&amp;KA$4&amp;"_"&amp;$JL67,'Turkus Index'!$A:$D,4,FALSE)),"",VLOOKUP("inbred HIPS_"&amp;KA$4&amp;"_"&amp;$JL67,'Turkus Index'!$A:$D,4,FALSE))</f>
        <v>307</v>
      </c>
      <c r="KB67" s="137"/>
      <c r="KC67" s="136">
        <f>IF(ISERROR(VLOOKUP("Inbred HIPS_"&amp;KC$4&amp;"_"&amp;$JL67,'Turkus Index'!$A:$D,4,FALSE)),"",VLOOKUP("inbred HIPS_"&amp;KC$4&amp;"_"&amp;$JL67,'Turkus Index'!$A:$D,4,FALSE))</f>
        <v>308</v>
      </c>
      <c r="KD67" s="137"/>
      <c r="KE67" s="136">
        <f>IF(ISERROR(VLOOKUP("Inbred HIPS_"&amp;KE$4&amp;"_"&amp;$JL67,'Turkus Index'!$A:$D,4,FALSE)),"",VLOOKUP("inbred HIPS_"&amp;KE$4&amp;"_"&amp;$JL67,'Turkus Index'!$A:$D,4,FALSE))</f>
        <v>309</v>
      </c>
      <c r="KF67" s="137"/>
      <c r="KG67" s="136">
        <f>IF(ISERROR(VLOOKUP("Inbred HIPS_"&amp;KG$4&amp;"_"&amp;$JL67,'Turkus Index'!$A:$D,4,FALSE)),"",VLOOKUP("inbred HIPS_"&amp;KG$4&amp;"_"&amp;$JL67,'Turkus Index'!$A:$D,4,FALSE))</f>
        <v>310</v>
      </c>
      <c r="KH67" s="137"/>
      <c r="LO67">
        <v>23</v>
      </c>
      <c r="LP67" s="69"/>
      <c r="LQ67" s="69"/>
      <c r="LR67" s="136">
        <f>IF(ISERROR(VLOOKUP("Inbred HIPS_"&amp;LR$4&amp;"_"&amp;$LO67,'[1]Missouri Valley Inbred HIPS'!$A:$P,15,FALSE)),"",VLOOKUP("Inbred HIPS_"&amp;LR$4&amp;"_"&amp;$LO67,'[1]Missouri Valley Inbred HIPS'!$A:$P,15,FALSE))</f>
        <v>1723038</v>
      </c>
      <c r="LS67" s="137"/>
      <c r="LT67" s="136">
        <f>IF(ISERROR(VLOOKUP("Inbred HIPS_"&amp;LT$4&amp;"_"&amp;$LO67,'[1]Missouri Valley Inbred HIPS'!$A:$P,15,FALSE)),"",VLOOKUP("Inbred HIPS_"&amp;LT$4&amp;"_"&amp;$LO67,'[1]Missouri Valley Inbred HIPS'!$A:$P,15,FALSE))</f>
        <v>1729395</v>
      </c>
      <c r="LU67" s="137"/>
      <c r="LV67" s="136">
        <f>IF(ISERROR(VLOOKUP("Inbred HIPS_"&amp;LV$4&amp;"_"&amp;$LO67,'[1]Missouri Valley Inbred HIPS'!$A:$P,15,FALSE)),"",VLOOKUP("Inbred HIPS_"&amp;LV$4&amp;"_"&amp;$LO67,'[1]Missouri Valley Inbred HIPS'!$A:$P,15,FALSE))</f>
        <v>1729304</v>
      </c>
      <c r="LW67" s="137"/>
      <c r="LX67" s="136">
        <f>IF(ISERROR(VLOOKUP("Inbred HIPS_"&amp;LX$4&amp;"_"&amp;$LO67,'[1]Missouri Valley Inbred HIPS'!$A:$P,15,FALSE)),"",VLOOKUP("Inbred HIPS_"&amp;LX$4&amp;"_"&amp;$LO67,'[1]Missouri Valley Inbred HIPS'!$A:$P,15,FALSE))</f>
        <v>1729400</v>
      </c>
      <c r="LY67" s="137"/>
      <c r="LZ67" s="136">
        <f>IF(ISERROR(VLOOKUP("Inbred HIPS_"&amp;LZ$4&amp;"_"&amp;$LO67,'[1]Missouri Valley Inbred HIPS'!$A:$P,15,FALSE)),"",VLOOKUP("Inbred HIPS_"&amp;LZ$4&amp;"_"&amp;$LO67,'[1]Missouri Valley Inbred HIPS'!$A:$P,15,FALSE))</f>
        <v>1729398</v>
      </c>
      <c r="MA67" s="137"/>
      <c r="MB67" s="136">
        <f>IF(ISERROR(VLOOKUP("Inbred HIPS_"&amp;MB$4&amp;"_"&amp;$LO67,'[1]Missouri Valley Inbred HIPS'!$A:$P,15,FALSE)),"",VLOOKUP("Inbred HIPS_"&amp;MB$4&amp;"_"&amp;$LO67,'[1]Missouri Valley Inbred HIPS'!$A:$P,15,FALSE))</f>
        <v>1729353</v>
      </c>
      <c r="MC67" s="137"/>
      <c r="MD67" s="136">
        <f>IF(ISERROR(VLOOKUP("Inbred HIPS_"&amp;MD$4&amp;"_"&amp;$LO67,'[1]Missouri Valley Inbred HIPS'!$A:$P,15,FALSE)),"",VLOOKUP("Inbred HIPS_"&amp;MD$4&amp;"_"&amp;$LO67,'[1]Missouri Valley Inbred HIPS'!$A:$P,15,FALSE))</f>
        <v>1729201</v>
      </c>
      <c r="ME67" s="137"/>
      <c r="MF67" s="136">
        <f>IF(ISERROR(VLOOKUP("Inbred HIPS_"&amp;MF$4&amp;"_"&amp;$LO67,'[1]Missouri Valley Inbred HIPS'!$A:$P,15,FALSE)),"",VLOOKUP("Inbred HIPS_"&amp;MF$4&amp;"_"&amp;$LO67,'[1]Missouri Valley Inbred HIPS'!$A:$P,15,FALSE))</f>
        <v>1729403</v>
      </c>
      <c r="MG67" s="137"/>
      <c r="MH67" s="136">
        <f>IF(ISERROR(VLOOKUP("Inbred HIPS_"&amp;MH$4&amp;"_"&amp;$LO67,'[1]Missouri Valley Inbred HIPS'!$A:$P,15,FALSE)),"",VLOOKUP("Inbred HIPS_"&amp;MH$4&amp;"_"&amp;$LO67,'[1]Missouri Valley Inbred HIPS'!$A:$P,15,FALSE))</f>
        <v>1729405</v>
      </c>
      <c r="MI67" s="137"/>
      <c r="MJ67" s="136">
        <f>IF(ISERROR(VLOOKUP("Inbred HIPS_"&amp;MJ$4&amp;"_"&amp;$LO67,'[1]Missouri Valley Inbred HIPS'!$A:$P,15,FALSE)),"",VLOOKUP("Inbred HIPS_"&amp;MJ$4&amp;"_"&amp;$LO67,'[1]Missouri Valley Inbred HIPS'!$A:$P,15,FALSE))</f>
        <v>1729289</v>
      </c>
      <c r="MK67" s="137"/>
      <c r="NS67">
        <v>23</v>
      </c>
      <c r="NT67" s="69"/>
      <c r="NU67" s="69"/>
      <c r="NV67" s="136">
        <f t="shared" ref="NV67" si="646">NV69+1</f>
        <v>23</v>
      </c>
      <c r="NW67" s="137"/>
      <c r="NX67" s="136">
        <f t="shared" ref="NX67" si="647">NX69+1</f>
        <v>23</v>
      </c>
      <c r="NY67" s="137"/>
      <c r="NZ67" s="136">
        <f t="shared" ref="NZ67" si="648">NZ69+1</f>
        <v>23</v>
      </c>
      <c r="OA67" s="137"/>
      <c r="OB67" s="136">
        <f t="shared" ref="OB67" si="649">OB69+1</f>
        <v>23</v>
      </c>
      <c r="OC67" s="137"/>
      <c r="OD67" s="136">
        <f t="shared" ref="OD67" si="650">OD69+1</f>
        <v>23</v>
      </c>
      <c r="OE67" s="137"/>
      <c r="OF67" s="136">
        <f t="shared" ref="OF67" si="651">OF69+1</f>
        <v>23</v>
      </c>
      <c r="OG67" s="137"/>
      <c r="OH67" s="136">
        <f t="shared" ref="OH67" si="652">OH69+1</f>
        <v>23</v>
      </c>
      <c r="OI67" s="137"/>
      <c r="OJ67" s="136">
        <f t="shared" ref="OJ67" si="653">OJ69+1</f>
        <v>23</v>
      </c>
      <c r="OK67" s="137"/>
      <c r="OL67" s="136">
        <f t="shared" ref="OL67" si="654">OL69+1</f>
        <v>23</v>
      </c>
      <c r="OM67" s="137"/>
      <c r="ON67" s="136">
        <f t="shared" ref="ON67" si="655">ON69+1</f>
        <v>23</v>
      </c>
      <c r="OO67" s="137"/>
    </row>
    <row r="68" spans="34:405" x14ac:dyDescent="0.45">
      <c r="AH68">
        <v>22</v>
      </c>
      <c r="AI68" s="69" t="s">
        <v>545</v>
      </c>
      <c r="AJ68" s="69"/>
      <c r="AK68" s="143">
        <v>300</v>
      </c>
      <c r="AL68" s="144"/>
      <c r="AM68" s="143">
        <v>299</v>
      </c>
      <c r="AN68" s="144"/>
      <c r="AO68" s="143">
        <v>298</v>
      </c>
      <c r="AP68" s="144"/>
      <c r="AQ68" s="143">
        <v>297</v>
      </c>
      <c r="AR68" s="144"/>
      <c r="AS68" s="143">
        <v>296</v>
      </c>
      <c r="AT68" s="144"/>
      <c r="AU68" s="143">
        <v>295</v>
      </c>
      <c r="AV68" s="144"/>
      <c r="AW68" s="143">
        <v>294</v>
      </c>
      <c r="AX68" s="144"/>
      <c r="AY68" s="143">
        <v>293</v>
      </c>
      <c r="AZ68" s="144"/>
      <c r="BA68" s="143">
        <v>292</v>
      </c>
      <c r="BB68" s="144"/>
      <c r="BC68" s="143">
        <v>291</v>
      </c>
      <c r="BD68" s="144"/>
      <c r="BE68" s="69" t="s">
        <v>545</v>
      </c>
      <c r="BF68" s="69"/>
      <c r="CX68">
        <v>22</v>
      </c>
      <c r="CY68" s="69" t="s">
        <v>545</v>
      </c>
      <c r="CZ68" s="69"/>
      <c r="DA68" s="136" t="str">
        <f t="shared" si="30"/>
        <v>2_22</v>
      </c>
      <c r="DB68" s="137"/>
      <c r="DC68" s="136" t="str">
        <f t="shared" si="183"/>
        <v>3_22</v>
      </c>
      <c r="DD68" s="137"/>
      <c r="DE68" s="136" t="str">
        <f t="shared" si="184"/>
        <v>4_22</v>
      </c>
      <c r="DF68" s="137"/>
      <c r="DG68" s="136" t="str">
        <f t="shared" si="185"/>
        <v>5_22</v>
      </c>
      <c r="DH68" s="137"/>
      <c r="DI68" s="136" t="str">
        <f t="shared" si="186"/>
        <v>6_22</v>
      </c>
      <c r="DJ68" s="137"/>
      <c r="DK68" s="136" t="str">
        <f t="shared" si="187"/>
        <v>7_22</v>
      </c>
      <c r="DL68" s="137"/>
      <c r="DM68" s="136" t="str">
        <f t="shared" si="188"/>
        <v>8_22</v>
      </c>
      <c r="DN68" s="137"/>
      <c r="DO68" s="136" t="str">
        <f t="shared" si="189"/>
        <v>9_22</v>
      </c>
      <c r="DP68" s="137"/>
      <c r="DQ68" s="136" t="str">
        <f t="shared" si="190"/>
        <v>10_22</v>
      </c>
      <c r="DR68" s="137"/>
      <c r="DS68" s="136" t="str">
        <f t="shared" si="191"/>
        <v>11_22</v>
      </c>
      <c r="DT68" s="137"/>
      <c r="GB68">
        <v>22</v>
      </c>
      <c r="GC68" s="69" t="s">
        <v>545</v>
      </c>
      <c r="GD68" s="69"/>
      <c r="GE68" s="136">
        <v>22</v>
      </c>
      <c r="GF68" s="137"/>
      <c r="GG68" s="136">
        <f t="shared" si="11"/>
        <v>23</v>
      </c>
      <c r="GH68" s="137"/>
      <c r="GI68" s="136">
        <f t="shared" si="12"/>
        <v>24</v>
      </c>
      <c r="GJ68" s="137"/>
      <c r="GK68" s="136">
        <f t="shared" si="13"/>
        <v>25</v>
      </c>
      <c r="GL68" s="137"/>
      <c r="GM68" s="136">
        <f t="shared" si="14"/>
        <v>26</v>
      </c>
      <c r="GN68" s="137"/>
      <c r="GO68" s="136">
        <f t="shared" si="15"/>
        <v>27</v>
      </c>
      <c r="GP68" s="137"/>
      <c r="GQ68" s="136">
        <f t="shared" si="16"/>
        <v>28</v>
      </c>
      <c r="GR68" s="137"/>
      <c r="GS68" s="136">
        <f t="shared" si="17"/>
        <v>29</v>
      </c>
      <c r="GT68" s="137"/>
      <c r="GU68" s="136">
        <f t="shared" si="18"/>
        <v>30</v>
      </c>
      <c r="GV68" s="137"/>
      <c r="GW68" s="136">
        <f t="shared" si="19"/>
        <v>31</v>
      </c>
      <c r="GX68" s="137"/>
      <c r="HF68">
        <v>22</v>
      </c>
      <c r="HG68" s="69" t="s">
        <v>545</v>
      </c>
      <c r="HH68" s="69"/>
      <c r="HI68" s="136">
        <v>20</v>
      </c>
      <c r="HJ68" s="137"/>
      <c r="HK68" s="136">
        <v>20</v>
      </c>
      <c r="HL68" s="137"/>
      <c r="HM68" s="136">
        <v>20</v>
      </c>
      <c r="HN68" s="137"/>
      <c r="HO68" s="136">
        <v>20</v>
      </c>
      <c r="HP68" s="137"/>
      <c r="HQ68" s="136">
        <v>20</v>
      </c>
      <c r="HR68" s="137"/>
      <c r="HS68" s="136">
        <v>20</v>
      </c>
      <c r="HT68" s="137"/>
      <c r="HU68" s="136">
        <v>20</v>
      </c>
      <c r="HV68" s="137"/>
      <c r="HW68" s="136">
        <v>20</v>
      </c>
      <c r="HX68" s="137"/>
      <c r="HY68" s="136">
        <v>20</v>
      </c>
      <c r="HZ68" s="137"/>
      <c r="IA68" s="136">
        <v>20</v>
      </c>
      <c r="IB68" s="137"/>
      <c r="IC68" t="str">
        <f t="shared" si="31"/>
        <v>Same</v>
      </c>
      <c r="JL68">
        <v>22</v>
      </c>
      <c r="JM68" s="69" t="s">
        <v>545</v>
      </c>
      <c r="JN68" s="69"/>
      <c r="JO68" s="136">
        <f>IF(ISERROR(VLOOKUP("Inbred HIPS_"&amp;JO$4&amp;"_"&amp;$JL68,'Turkus Index'!$A:$D,4,FALSE)),"",VLOOKUP("inbred HIPS_"&amp;JO$4&amp;"_"&amp;$JL68,'Turkus Index'!$A:$D,4,FALSE))</f>
        <v>300</v>
      </c>
      <c r="JP68" s="137"/>
      <c r="JQ68" s="136">
        <f>IF(ISERROR(VLOOKUP("Inbred HIPS_"&amp;JQ$4&amp;"_"&amp;$JL68,'Turkus Index'!$A:$D,4,FALSE)),"",VLOOKUP("inbred HIPS_"&amp;JQ$4&amp;"_"&amp;$JL68,'Turkus Index'!$A:$D,4,FALSE))</f>
        <v>299</v>
      </c>
      <c r="JR68" s="137"/>
      <c r="JS68" s="136">
        <f>IF(ISERROR(VLOOKUP("Inbred HIPS_"&amp;JS$4&amp;"_"&amp;$JL68,'Turkus Index'!$A:$D,4,FALSE)),"",VLOOKUP("inbred HIPS_"&amp;JS$4&amp;"_"&amp;$JL68,'Turkus Index'!$A:$D,4,FALSE))</f>
        <v>298</v>
      </c>
      <c r="JT68" s="137"/>
      <c r="JU68" s="136">
        <f>IF(ISERROR(VLOOKUP("Inbred HIPS_"&amp;JU$4&amp;"_"&amp;$JL68,'Turkus Index'!$A:$D,4,FALSE)),"",VLOOKUP("inbred HIPS_"&amp;JU$4&amp;"_"&amp;$JL68,'Turkus Index'!$A:$D,4,FALSE))</f>
        <v>297</v>
      </c>
      <c r="JV68" s="137"/>
      <c r="JW68" s="136">
        <f>IF(ISERROR(VLOOKUP("Inbred HIPS_"&amp;JW$4&amp;"_"&amp;$JL68,'Turkus Index'!$A:$D,4,FALSE)),"",VLOOKUP("inbred HIPS_"&amp;JW$4&amp;"_"&amp;$JL68,'Turkus Index'!$A:$D,4,FALSE))</f>
        <v>296</v>
      </c>
      <c r="JX68" s="137"/>
      <c r="JY68" s="136">
        <f>IF(ISERROR(VLOOKUP("Inbred HIPS_"&amp;JY$4&amp;"_"&amp;$JL68,'Turkus Index'!$A:$D,4,FALSE)),"",VLOOKUP("inbred HIPS_"&amp;JY$4&amp;"_"&amp;$JL68,'Turkus Index'!$A:$D,4,FALSE))</f>
        <v>295</v>
      </c>
      <c r="JZ68" s="137"/>
      <c r="KA68" s="136">
        <f>IF(ISERROR(VLOOKUP("Inbred HIPS_"&amp;KA$4&amp;"_"&amp;$JL68,'Turkus Index'!$A:$D,4,FALSE)),"",VLOOKUP("inbred HIPS_"&amp;KA$4&amp;"_"&amp;$JL68,'Turkus Index'!$A:$D,4,FALSE))</f>
        <v>294</v>
      </c>
      <c r="KB68" s="137"/>
      <c r="KC68" s="136">
        <f>IF(ISERROR(VLOOKUP("Inbred HIPS_"&amp;KC$4&amp;"_"&amp;$JL68,'Turkus Index'!$A:$D,4,FALSE)),"",VLOOKUP("inbred HIPS_"&amp;KC$4&amp;"_"&amp;$JL68,'Turkus Index'!$A:$D,4,FALSE))</f>
        <v>293</v>
      </c>
      <c r="KD68" s="137"/>
      <c r="KE68" s="136">
        <f>IF(ISERROR(VLOOKUP("Inbred HIPS_"&amp;KE$4&amp;"_"&amp;$JL68,'Turkus Index'!$A:$D,4,FALSE)),"",VLOOKUP("inbred HIPS_"&amp;KE$4&amp;"_"&amp;$JL68,'Turkus Index'!$A:$D,4,FALSE))</f>
        <v>292</v>
      </c>
      <c r="KF68" s="137"/>
      <c r="KG68" s="136">
        <f>IF(ISERROR(VLOOKUP("Inbred HIPS_"&amp;KG$4&amp;"_"&amp;$JL68,'Turkus Index'!$A:$D,4,FALSE)),"",VLOOKUP("inbred HIPS_"&amp;KG$4&amp;"_"&amp;$JL68,'Turkus Index'!$A:$D,4,FALSE))</f>
        <v>291</v>
      </c>
      <c r="KH68" s="137"/>
      <c r="LO68">
        <v>22</v>
      </c>
      <c r="LP68" s="69"/>
      <c r="LQ68" s="69"/>
      <c r="LR68" s="136">
        <f>IF(ISERROR(VLOOKUP("Inbred HIPS_"&amp;LR$4&amp;"_"&amp;$LO68,'[1]Missouri Valley Inbred HIPS'!$A:$P,15,FALSE)),"",VLOOKUP("Inbred HIPS_"&amp;LR$4&amp;"_"&amp;$LO68,'[1]Missouri Valley Inbred HIPS'!$A:$P,15,FALSE))</f>
        <v>1729396</v>
      </c>
      <c r="LS68" s="137"/>
      <c r="LT68" s="136">
        <f>IF(ISERROR(VLOOKUP("Inbred HIPS_"&amp;LT$4&amp;"_"&amp;$LO68,'[1]Missouri Valley Inbred HIPS'!$A:$P,15,FALSE)),"",VLOOKUP("Inbred HIPS_"&amp;LT$4&amp;"_"&amp;$LO68,'[1]Missouri Valley Inbred HIPS'!$A:$P,15,FALSE))</f>
        <v>1729306</v>
      </c>
      <c r="LU68" s="137"/>
      <c r="LV68" s="136">
        <f>IF(ISERROR(VLOOKUP("Inbred HIPS_"&amp;LV$4&amp;"_"&amp;$LO68,'[1]Missouri Valley Inbred HIPS'!$A:$P,15,FALSE)),"",VLOOKUP("Inbred HIPS_"&amp;LV$4&amp;"_"&amp;$LO68,'[1]Missouri Valley Inbred HIPS'!$A:$P,15,FALSE))</f>
        <v>1729337</v>
      </c>
      <c r="LW68" s="137"/>
      <c r="LX68" s="136">
        <f>IF(ISERROR(VLOOKUP("Inbred HIPS_"&amp;LX$4&amp;"_"&amp;$LO68,'[1]Missouri Valley Inbred HIPS'!$A:$P,15,FALSE)),"",VLOOKUP("Inbred HIPS_"&amp;LX$4&amp;"_"&amp;$LO68,'[1]Missouri Valley Inbred HIPS'!$A:$P,15,FALSE))</f>
        <v>1729394</v>
      </c>
      <c r="LY68" s="137"/>
      <c r="LZ68" s="136">
        <f>IF(ISERROR(VLOOKUP("Inbred HIPS_"&amp;LZ$4&amp;"_"&amp;$LO68,'[1]Missouri Valley Inbred HIPS'!$A:$P,15,FALSE)),"",VLOOKUP("Inbred HIPS_"&amp;LZ$4&amp;"_"&amp;$LO68,'[1]Missouri Valley Inbred HIPS'!$A:$P,15,FALSE))</f>
        <v>1723060</v>
      </c>
      <c r="MA68" s="137"/>
      <c r="MB68" s="136">
        <f>IF(ISERROR(VLOOKUP("Inbred HIPS_"&amp;MB$4&amp;"_"&amp;$LO68,'[1]Missouri Valley Inbred HIPS'!$A:$P,15,FALSE)),"",VLOOKUP("Inbred HIPS_"&amp;MB$4&amp;"_"&amp;$LO68,'[1]Missouri Valley Inbred HIPS'!$A:$P,15,FALSE))</f>
        <v>1723017</v>
      </c>
      <c r="MC68" s="137"/>
      <c r="MD68" s="136">
        <f>IF(ISERROR(VLOOKUP("Inbred HIPS_"&amp;MD$4&amp;"_"&amp;$LO68,'[1]Missouri Valley Inbred HIPS'!$A:$P,15,FALSE)),"",VLOOKUP("Inbred HIPS_"&amp;MD$4&amp;"_"&amp;$LO68,'[1]Missouri Valley Inbred HIPS'!$A:$P,15,FALSE))</f>
        <v>1723085</v>
      </c>
      <c r="ME68" s="137"/>
      <c r="MF68" s="136">
        <f>IF(ISERROR(VLOOKUP("Inbred HIPS_"&amp;MF$4&amp;"_"&amp;$LO68,'[1]Missouri Valley Inbred HIPS'!$A:$P,15,FALSE)),"",VLOOKUP("Inbred HIPS_"&amp;MF$4&amp;"_"&amp;$LO68,'[1]Missouri Valley Inbred HIPS'!$A:$P,15,FALSE))</f>
        <v>1729101</v>
      </c>
      <c r="MG68" s="137"/>
      <c r="MH68" s="136">
        <f>IF(ISERROR(VLOOKUP("Inbred HIPS_"&amp;MH$4&amp;"_"&amp;$LO68,'[1]Missouri Valley Inbred HIPS'!$A:$P,15,FALSE)),"",VLOOKUP("Inbred HIPS_"&amp;MH$4&amp;"_"&amp;$LO68,'[1]Missouri Valley Inbred HIPS'!$A:$P,15,FALSE))</f>
        <v>1729344</v>
      </c>
      <c r="MI68" s="137"/>
      <c r="MJ68" s="136">
        <f>IF(ISERROR(VLOOKUP("Inbred HIPS_"&amp;MJ$4&amp;"_"&amp;$LO68,'[1]Missouri Valley Inbred HIPS'!$A:$P,15,FALSE)),"",VLOOKUP("Inbred HIPS_"&amp;MJ$4&amp;"_"&amp;$LO68,'[1]Missouri Valley Inbred HIPS'!$A:$P,15,FALSE))</f>
        <v>1729122</v>
      </c>
      <c r="MK68" s="137"/>
      <c r="NS68">
        <v>22</v>
      </c>
      <c r="NT68" s="69"/>
      <c r="NU68" s="69"/>
      <c r="NV68" s="136">
        <f t="shared" ref="NV68" si="656">NV70+1</f>
        <v>22</v>
      </c>
      <c r="NW68" s="137"/>
      <c r="NX68" s="136">
        <f t="shared" ref="NX68" si="657">NX70+1</f>
        <v>22</v>
      </c>
      <c r="NY68" s="137"/>
      <c r="NZ68" s="136">
        <f t="shared" ref="NZ68" si="658">NZ70+1</f>
        <v>22</v>
      </c>
      <c r="OA68" s="137"/>
      <c r="OB68" s="136">
        <f t="shared" ref="OB68" si="659">OB70+1</f>
        <v>22</v>
      </c>
      <c r="OC68" s="137"/>
      <c r="OD68" s="136">
        <f t="shared" ref="OD68" si="660">OD70+1</f>
        <v>22</v>
      </c>
      <c r="OE68" s="137"/>
      <c r="OF68" s="136">
        <f t="shared" ref="OF68" si="661">OF70+1</f>
        <v>22</v>
      </c>
      <c r="OG68" s="137"/>
      <c r="OH68" s="136">
        <f t="shared" ref="OH68" si="662">OH70+1</f>
        <v>22</v>
      </c>
      <c r="OI68" s="137"/>
      <c r="OJ68" s="136">
        <f t="shared" ref="OJ68" si="663">OJ70+1</f>
        <v>22</v>
      </c>
      <c r="OK68" s="137"/>
      <c r="OL68" s="136">
        <f t="shared" ref="OL68" si="664">OL70+1</f>
        <v>22</v>
      </c>
      <c r="OM68" s="137"/>
      <c r="ON68" s="136">
        <f t="shared" ref="ON68" si="665">ON70+1</f>
        <v>22</v>
      </c>
      <c r="OO68" s="137"/>
    </row>
    <row r="69" spans="34:405" x14ac:dyDescent="0.45">
      <c r="AH69">
        <v>21</v>
      </c>
      <c r="AI69" s="69" t="s">
        <v>545</v>
      </c>
      <c r="AJ69" s="69"/>
      <c r="AK69" s="139">
        <v>281</v>
      </c>
      <c r="AL69" s="140"/>
      <c r="AM69" s="139">
        <v>282</v>
      </c>
      <c r="AN69" s="140"/>
      <c r="AO69" s="139">
        <v>283</v>
      </c>
      <c r="AP69" s="140"/>
      <c r="AQ69" s="139">
        <v>284</v>
      </c>
      <c r="AR69" s="140"/>
      <c r="AS69" s="139">
        <v>285</v>
      </c>
      <c r="AT69" s="140"/>
      <c r="AU69" s="139">
        <v>286</v>
      </c>
      <c r="AV69" s="140"/>
      <c r="AW69" s="139">
        <v>287</v>
      </c>
      <c r="AX69" s="140"/>
      <c r="AY69" s="139">
        <v>288</v>
      </c>
      <c r="AZ69" s="140"/>
      <c r="BA69" s="139">
        <v>289</v>
      </c>
      <c r="BB69" s="140"/>
      <c r="BC69" s="139">
        <v>290</v>
      </c>
      <c r="BD69" s="140"/>
      <c r="BE69" s="69" t="s">
        <v>545</v>
      </c>
      <c r="BF69" s="69"/>
      <c r="CX69">
        <v>21</v>
      </c>
      <c r="CY69" s="69" t="s">
        <v>545</v>
      </c>
      <c r="CZ69" s="69"/>
      <c r="DA69" s="136" t="str">
        <f t="shared" si="30"/>
        <v>2_21</v>
      </c>
      <c r="DB69" s="137"/>
      <c r="DC69" s="136" t="str">
        <f t="shared" si="183"/>
        <v>3_21</v>
      </c>
      <c r="DD69" s="137"/>
      <c r="DE69" s="136" t="str">
        <f t="shared" si="184"/>
        <v>4_21</v>
      </c>
      <c r="DF69" s="137"/>
      <c r="DG69" s="136" t="str">
        <f t="shared" si="185"/>
        <v>5_21</v>
      </c>
      <c r="DH69" s="137"/>
      <c r="DI69" s="136" t="str">
        <f t="shared" si="186"/>
        <v>6_21</v>
      </c>
      <c r="DJ69" s="137"/>
      <c r="DK69" s="136" t="str">
        <f t="shared" si="187"/>
        <v>7_21</v>
      </c>
      <c r="DL69" s="137"/>
      <c r="DM69" s="136" t="str">
        <f t="shared" si="188"/>
        <v>8_21</v>
      </c>
      <c r="DN69" s="137"/>
      <c r="DO69" s="136" t="str">
        <f t="shared" si="189"/>
        <v>9_21</v>
      </c>
      <c r="DP69" s="137"/>
      <c r="DQ69" s="136" t="str">
        <f t="shared" si="190"/>
        <v>10_21</v>
      </c>
      <c r="DR69" s="137"/>
      <c r="DS69" s="136" t="str">
        <f t="shared" si="191"/>
        <v>11_21</v>
      </c>
      <c r="DT69" s="137"/>
      <c r="GB69">
        <v>21</v>
      </c>
      <c r="GC69" s="69" t="s">
        <v>545</v>
      </c>
      <c r="GD69" s="69"/>
      <c r="GE69" s="136">
        <v>22</v>
      </c>
      <c r="GF69" s="137"/>
      <c r="GG69" s="136">
        <f t="shared" si="11"/>
        <v>23</v>
      </c>
      <c r="GH69" s="137"/>
      <c r="GI69" s="136">
        <f t="shared" si="12"/>
        <v>24</v>
      </c>
      <c r="GJ69" s="137"/>
      <c r="GK69" s="136">
        <f t="shared" si="13"/>
        <v>25</v>
      </c>
      <c r="GL69" s="137"/>
      <c r="GM69" s="136">
        <f t="shared" si="14"/>
        <v>26</v>
      </c>
      <c r="GN69" s="137"/>
      <c r="GO69" s="136">
        <f t="shared" si="15"/>
        <v>27</v>
      </c>
      <c r="GP69" s="137"/>
      <c r="GQ69" s="136">
        <f t="shared" si="16"/>
        <v>28</v>
      </c>
      <c r="GR69" s="137"/>
      <c r="GS69" s="136">
        <f t="shared" si="17"/>
        <v>29</v>
      </c>
      <c r="GT69" s="137"/>
      <c r="GU69" s="136">
        <f t="shared" si="18"/>
        <v>30</v>
      </c>
      <c r="GV69" s="137"/>
      <c r="GW69" s="136">
        <f t="shared" si="19"/>
        <v>31</v>
      </c>
      <c r="GX69" s="137"/>
      <c r="HF69">
        <v>21</v>
      </c>
      <c r="HG69" s="69" t="s">
        <v>545</v>
      </c>
      <c r="HH69" s="69"/>
      <c r="HI69" s="136">
        <v>19</v>
      </c>
      <c r="HJ69" s="137"/>
      <c r="HK69" s="136">
        <v>19</v>
      </c>
      <c r="HL69" s="137"/>
      <c r="HM69" s="136">
        <v>19</v>
      </c>
      <c r="HN69" s="137"/>
      <c r="HO69" s="136">
        <v>19</v>
      </c>
      <c r="HP69" s="137"/>
      <c r="HQ69" s="136">
        <v>19</v>
      </c>
      <c r="HR69" s="137"/>
      <c r="HS69" s="136">
        <v>19</v>
      </c>
      <c r="HT69" s="137"/>
      <c r="HU69" s="136">
        <v>19</v>
      </c>
      <c r="HV69" s="137"/>
      <c r="HW69" s="136">
        <v>19</v>
      </c>
      <c r="HX69" s="137"/>
      <c r="HY69" s="136">
        <v>19</v>
      </c>
      <c r="HZ69" s="137"/>
      <c r="IA69" s="136">
        <v>19</v>
      </c>
      <c r="IB69" s="137"/>
      <c r="IC69" t="str">
        <f t="shared" si="31"/>
        <v>Same</v>
      </c>
      <c r="JL69">
        <v>21</v>
      </c>
      <c r="JM69" s="69" t="s">
        <v>545</v>
      </c>
      <c r="JN69" s="69"/>
      <c r="JO69" s="136">
        <f>IF(ISERROR(VLOOKUP("Inbred HIPS_"&amp;JO$4&amp;"_"&amp;$JL69,'Turkus Index'!$A:$D,4,FALSE)),"",VLOOKUP("inbred HIPS_"&amp;JO$4&amp;"_"&amp;$JL69,'Turkus Index'!$A:$D,4,FALSE))</f>
        <v>281</v>
      </c>
      <c r="JP69" s="137"/>
      <c r="JQ69" s="136">
        <f>IF(ISERROR(VLOOKUP("Inbred HIPS_"&amp;JQ$4&amp;"_"&amp;$JL69,'Turkus Index'!$A:$D,4,FALSE)),"",VLOOKUP("inbred HIPS_"&amp;JQ$4&amp;"_"&amp;$JL69,'Turkus Index'!$A:$D,4,FALSE))</f>
        <v>282</v>
      </c>
      <c r="JR69" s="137"/>
      <c r="JS69" s="136">
        <f>IF(ISERROR(VLOOKUP("Inbred HIPS_"&amp;JS$4&amp;"_"&amp;$JL69,'Turkus Index'!$A:$D,4,FALSE)),"",VLOOKUP("inbred HIPS_"&amp;JS$4&amp;"_"&amp;$JL69,'Turkus Index'!$A:$D,4,FALSE))</f>
        <v>283</v>
      </c>
      <c r="JT69" s="137"/>
      <c r="JU69" s="136">
        <f>IF(ISERROR(VLOOKUP("Inbred HIPS_"&amp;JU$4&amp;"_"&amp;$JL69,'Turkus Index'!$A:$D,4,FALSE)),"",VLOOKUP("inbred HIPS_"&amp;JU$4&amp;"_"&amp;$JL69,'Turkus Index'!$A:$D,4,FALSE))</f>
        <v>284</v>
      </c>
      <c r="JV69" s="137"/>
      <c r="JW69" s="136">
        <f>IF(ISERROR(VLOOKUP("Inbred HIPS_"&amp;JW$4&amp;"_"&amp;$JL69,'Turkus Index'!$A:$D,4,FALSE)),"",VLOOKUP("inbred HIPS_"&amp;JW$4&amp;"_"&amp;$JL69,'Turkus Index'!$A:$D,4,FALSE))</f>
        <v>285</v>
      </c>
      <c r="JX69" s="137"/>
      <c r="JY69" s="136">
        <f>IF(ISERROR(VLOOKUP("Inbred HIPS_"&amp;JY$4&amp;"_"&amp;$JL69,'Turkus Index'!$A:$D,4,FALSE)),"",VLOOKUP("inbred HIPS_"&amp;JY$4&amp;"_"&amp;$JL69,'Turkus Index'!$A:$D,4,FALSE))</f>
        <v>286</v>
      </c>
      <c r="JZ69" s="137"/>
      <c r="KA69" s="136">
        <f>IF(ISERROR(VLOOKUP("Inbred HIPS_"&amp;KA$4&amp;"_"&amp;$JL69,'Turkus Index'!$A:$D,4,FALSE)),"",VLOOKUP("inbred HIPS_"&amp;KA$4&amp;"_"&amp;$JL69,'Turkus Index'!$A:$D,4,FALSE))</f>
        <v>287</v>
      </c>
      <c r="KB69" s="137"/>
      <c r="KC69" s="136">
        <f>IF(ISERROR(VLOOKUP("Inbred HIPS_"&amp;KC$4&amp;"_"&amp;$JL69,'Turkus Index'!$A:$D,4,FALSE)),"",VLOOKUP("inbred HIPS_"&amp;KC$4&amp;"_"&amp;$JL69,'Turkus Index'!$A:$D,4,FALSE))</f>
        <v>288</v>
      </c>
      <c r="KD69" s="137"/>
      <c r="KE69" s="136">
        <f>IF(ISERROR(VLOOKUP("Inbred HIPS_"&amp;KE$4&amp;"_"&amp;$JL69,'Turkus Index'!$A:$D,4,FALSE)),"",VLOOKUP("inbred HIPS_"&amp;KE$4&amp;"_"&amp;$JL69,'Turkus Index'!$A:$D,4,FALSE))</f>
        <v>289</v>
      </c>
      <c r="KF69" s="137"/>
      <c r="KG69" s="136">
        <f>IF(ISERROR(VLOOKUP("Inbred HIPS_"&amp;KG$4&amp;"_"&amp;$JL69,'Turkus Index'!$A:$D,4,FALSE)),"",VLOOKUP("inbred HIPS_"&amp;KG$4&amp;"_"&amp;$JL69,'Turkus Index'!$A:$D,4,FALSE))</f>
        <v>290</v>
      </c>
      <c r="KH69" s="137"/>
      <c r="LO69">
        <v>21</v>
      </c>
      <c r="LP69" s="69"/>
      <c r="LQ69" s="69"/>
      <c r="LR69" s="136">
        <f>IF(ISERROR(VLOOKUP("Inbred HIPS_"&amp;LR$4&amp;"_"&amp;$LO69,'[1]Missouri Valley Inbred HIPS'!$A:$P,15,FALSE)),"",VLOOKUP("Inbred HIPS_"&amp;LR$4&amp;"_"&amp;$LO69,'[1]Missouri Valley Inbred HIPS'!$A:$P,15,FALSE))</f>
        <v>1729150</v>
      </c>
      <c r="LS69" s="137"/>
      <c r="LT69" s="136">
        <f>IF(ISERROR(VLOOKUP("Inbred HIPS_"&amp;LT$4&amp;"_"&amp;$LO69,'[1]Missouri Valley Inbred HIPS'!$A:$P,15,FALSE)),"",VLOOKUP("Inbred HIPS_"&amp;LT$4&amp;"_"&amp;$LO69,'[1]Missouri Valley Inbred HIPS'!$A:$P,15,FALSE))</f>
        <v>1729202</v>
      </c>
      <c r="LU69" s="137"/>
      <c r="LV69" s="136">
        <f>IF(ISERROR(VLOOKUP("Inbred HIPS_"&amp;LV$4&amp;"_"&amp;$LO69,'[1]Missouri Valley Inbred HIPS'!$A:$P,15,FALSE)),"",VLOOKUP("Inbred HIPS_"&amp;LV$4&amp;"_"&amp;$LO69,'[1]Missouri Valley Inbred HIPS'!$A:$P,15,FALSE))</f>
        <v>1729148</v>
      </c>
      <c r="LW69" s="137"/>
      <c r="LX69" s="136">
        <f>IF(ISERROR(VLOOKUP("Inbred HIPS_"&amp;LX$4&amp;"_"&amp;$LO69,'[1]Missouri Valley Inbred HIPS'!$A:$P,15,FALSE)),"",VLOOKUP("Inbred HIPS_"&amp;LX$4&amp;"_"&amp;$LO69,'[1]Missouri Valley Inbred HIPS'!$A:$P,15,FALSE))</f>
        <v>1729274</v>
      </c>
      <c r="LY69" s="137"/>
      <c r="LZ69" s="136">
        <f>IF(ISERROR(VLOOKUP("Inbred HIPS_"&amp;LZ$4&amp;"_"&amp;$LO69,'[1]Missouri Valley Inbred HIPS'!$A:$P,15,FALSE)),"",VLOOKUP("Inbred HIPS_"&amp;LZ$4&amp;"_"&amp;$LO69,'[1]Missouri Valley Inbred HIPS'!$A:$P,15,FALSE))</f>
        <v>1729341</v>
      </c>
      <c r="MA69" s="137"/>
      <c r="MB69" s="136">
        <f>IF(ISERROR(VLOOKUP("Inbred HIPS_"&amp;MB$4&amp;"_"&amp;$LO69,'[1]Missouri Valley Inbred HIPS'!$A:$P,15,FALSE)),"",VLOOKUP("Inbred HIPS_"&amp;MB$4&amp;"_"&amp;$LO69,'[1]Missouri Valley Inbred HIPS'!$A:$P,15,FALSE))</f>
        <v>1723032</v>
      </c>
      <c r="MC69" s="137"/>
      <c r="MD69" s="136">
        <f>IF(ISERROR(VLOOKUP("Inbred HIPS_"&amp;MD$4&amp;"_"&amp;$LO69,'[1]Missouri Valley Inbred HIPS'!$A:$P,15,FALSE)),"",VLOOKUP("Inbred HIPS_"&amp;MD$4&amp;"_"&amp;$LO69,'[1]Missouri Valley Inbred HIPS'!$A:$P,15,FALSE))</f>
        <v>1723043</v>
      </c>
      <c r="ME69" s="137"/>
      <c r="MF69" s="136">
        <f>IF(ISERROR(VLOOKUP("Inbred HIPS_"&amp;MF$4&amp;"_"&amp;$LO69,'[1]Missouri Valley Inbred HIPS'!$A:$P,15,FALSE)),"",VLOOKUP("Inbred HIPS_"&amp;MF$4&amp;"_"&amp;$LO69,'[1]Missouri Valley Inbred HIPS'!$A:$P,15,FALSE))</f>
        <v>1729352</v>
      </c>
      <c r="MG69" s="137"/>
      <c r="MH69" s="136">
        <f>IF(ISERROR(VLOOKUP("Inbred HIPS_"&amp;MH$4&amp;"_"&amp;$LO69,'[1]Missouri Valley Inbred HIPS'!$A:$P,15,FALSE)),"",VLOOKUP("Inbred HIPS_"&amp;MH$4&amp;"_"&amp;$LO69,'[1]Missouri Valley Inbred HIPS'!$A:$P,15,FALSE))</f>
        <v>1729126</v>
      </c>
      <c r="MI69" s="137"/>
      <c r="MJ69" s="136">
        <f>IF(ISERROR(VLOOKUP("Inbred HIPS_"&amp;MJ$4&amp;"_"&amp;$LO69,'[1]Missouri Valley Inbred HIPS'!$A:$P,15,FALSE)),"",VLOOKUP("Inbred HIPS_"&amp;MJ$4&amp;"_"&amp;$LO69,'[1]Missouri Valley Inbred HIPS'!$A:$P,15,FALSE))</f>
        <v>1729124</v>
      </c>
      <c r="MK69" s="137"/>
      <c r="NS69">
        <v>21</v>
      </c>
      <c r="NT69" s="69"/>
      <c r="NU69" s="69"/>
      <c r="NV69" s="136">
        <f t="shared" ref="NV69" si="666">NV71+1</f>
        <v>22</v>
      </c>
      <c r="NW69" s="137"/>
      <c r="NX69" s="136">
        <f t="shared" ref="NX69" si="667">NX71+1</f>
        <v>22</v>
      </c>
      <c r="NY69" s="137"/>
      <c r="NZ69" s="136">
        <f t="shared" ref="NZ69" si="668">NZ71+1</f>
        <v>22</v>
      </c>
      <c r="OA69" s="137"/>
      <c r="OB69" s="136">
        <f t="shared" ref="OB69" si="669">OB71+1</f>
        <v>22</v>
      </c>
      <c r="OC69" s="137"/>
      <c r="OD69" s="136">
        <f t="shared" ref="OD69" si="670">OD71+1</f>
        <v>22</v>
      </c>
      <c r="OE69" s="137"/>
      <c r="OF69" s="136">
        <f t="shared" ref="OF69" si="671">OF71+1</f>
        <v>22</v>
      </c>
      <c r="OG69" s="137"/>
      <c r="OH69" s="136">
        <f t="shared" ref="OH69" si="672">OH71+1</f>
        <v>22</v>
      </c>
      <c r="OI69" s="137"/>
      <c r="OJ69" s="136">
        <f t="shared" ref="OJ69" si="673">OJ71+1</f>
        <v>22</v>
      </c>
      <c r="OK69" s="137"/>
      <c r="OL69" s="136">
        <f t="shared" ref="OL69" si="674">OL71+1</f>
        <v>22</v>
      </c>
      <c r="OM69" s="137"/>
      <c r="ON69" s="136">
        <f t="shared" ref="ON69" si="675">ON71+1</f>
        <v>22</v>
      </c>
      <c r="OO69" s="137"/>
    </row>
    <row r="70" spans="34:405" x14ac:dyDescent="0.45">
      <c r="AH70">
        <v>20</v>
      </c>
      <c r="AI70" s="69" t="s">
        <v>545</v>
      </c>
      <c r="AJ70" s="69"/>
      <c r="AK70" s="139">
        <v>280</v>
      </c>
      <c r="AL70" s="140"/>
      <c r="AM70" s="139">
        <v>279</v>
      </c>
      <c r="AN70" s="140"/>
      <c r="AO70" s="139">
        <v>278</v>
      </c>
      <c r="AP70" s="140"/>
      <c r="AQ70" s="139">
        <v>277</v>
      </c>
      <c r="AR70" s="140"/>
      <c r="AS70" s="139">
        <v>276</v>
      </c>
      <c r="AT70" s="140"/>
      <c r="AU70" s="139">
        <v>275</v>
      </c>
      <c r="AV70" s="140"/>
      <c r="AW70" s="139">
        <v>274</v>
      </c>
      <c r="AX70" s="140"/>
      <c r="AY70" s="139">
        <v>273</v>
      </c>
      <c r="AZ70" s="140"/>
      <c r="BA70" s="139">
        <v>272</v>
      </c>
      <c r="BB70" s="140"/>
      <c r="BC70" s="139">
        <v>271</v>
      </c>
      <c r="BD70" s="140"/>
      <c r="BE70" s="69" t="s">
        <v>545</v>
      </c>
      <c r="BF70" s="69"/>
      <c r="CX70">
        <v>20</v>
      </c>
      <c r="CY70" s="69" t="s">
        <v>545</v>
      </c>
      <c r="CZ70" s="69"/>
      <c r="DA70" s="136" t="str">
        <f t="shared" si="30"/>
        <v>2_20</v>
      </c>
      <c r="DB70" s="137"/>
      <c r="DC70" s="136" t="str">
        <f t="shared" si="183"/>
        <v>3_20</v>
      </c>
      <c r="DD70" s="137"/>
      <c r="DE70" s="136" t="str">
        <f t="shared" si="184"/>
        <v>4_20</v>
      </c>
      <c r="DF70" s="137"/>
      <c r="DG70" s="136" t="str">
        <f t="shared" si="185"/>
        <v>5_20</v>
      </c>
      <c r="DH70" s="137"/>
      <c r="DI70" s="136" t="str">
        <f t="shared" si="186"/>
        <v>6_20</v>
      </c>
      <c r="DJ70" s="137"/>
      <c r="DK70" s="136" t="str">
        <f t="shared" si="187"/>
        <v>7_20</v>
      </c>
      <c r="DL70" s="137"/>
      <c r="DM70" s="136" t="str">
        <f t="shared" si="188"/>
        <v>8_20</v>
      </c>
      <c r="DN70" s="137"/>
      <c r="DO70" s="136" t="str">
        <f t="shared" si="189"/>
        <v>9_20</v>
      </c>
      <c r="DP70" s="137"/>
      <c r="DQ70" s="136" t="str">
        <f t="shared" si="190"/>
        <v>10_20</v>
      </c>
      <c r="DR70" s="137"/>
      <c r="DS70" s="136" t="str">
        <f t="shared" si="191"/>
        <v>11_20</v>
      </c>
      <c r="DT70" s="137"/>
      <c r="GB70">
        <v>20</v>
      </c>
      <c r="GC70" s="69" t="s">
        <v>545</v>
      </c>
      <c r="GD70" s="69"/>
      <c r="GE70" s="136">
        <v>22</v>
      </c>
      <c r="GF70" s="137"/>
      <c r="GG70" s="136">
        <f t="shared" si="11"/>
        <v>23</v>
      </c>
      <c r="GH70" s="137"/>
      <c r="GI70" s="136">
        <f t="shared" si="12"/>
        <v>24</v>
      </c>
      <c r="GJ70" s="137"/>
      <c r="GK70" s="136">
        <f t="shared" si="13"/>
        <v>25</v>
      </c>
      <c r="GL70" s="137"/>
      <c r="GM70" s="136">
        <f t="shared" si="14"/>
        <v>26</v>
      </c>
      <c r="GN70" s="137"/>
      <c r="GO70" s="136">
        <f t="shared" si="15"/>
        <v>27</v>
      </c>
      <c r="GP70" s="137"/>
      <c r="GQ70" s="136">
        <f t="shared" si="16"/>
        <v>28</v>
      </c>
      <c r="GR70" s="137"/>
      <c r="GS70" s="136">
        <f t="shared" si="17"/>
        <v>29</v>
      </c>
      <c r="GT70" s="137"/>
      <c r="GU70" s="136">
        <f t="shared" si="18"/>
        <v>30</v>
      </c>
      <c r="GV70" s="137"/>
      <c r="GW70" s="136">
        <f t="shared" si="19"/>
        <v>31</v>
      </c>
      <c r="GX70" s="137"/>
      <c r="HF70">
        <v>20</v>
      </c>
      <c r="HG70" s="69" t="s">
        <v>545</v>
      </c>
      <c r="HH70" s="69"/>
      <c r="HI70" s="136">
        <v>18</v>
      </c>
      <c r="HJ70" s="137"/>
      <c r="HK70" s="136">
        <v>18</v>
      </c>
      <c r="HL70" s="137"/>
      <c r="HM70" s="136">
        <v>18</v>
      </c>
      <c r="HN70" s="137"/>
      <c r="HO70" s="136">
        <v>18</v>
      </c>
      <c r="HP70" s="137"/>
      <c r="HQ70" s="136">
        <v>18</v>
      </c>
      <c r="HR70" s="137"/>
      <c r="HS70" s="136">
        <v>18</v>
      </c>
      <c r="HT70" s="137"/>
      <c r="HU70" s="136">
        <v>18</v>
      </c>
      <c r="HV70" s="137"/>
      <c r="HW70" s="136">
        <v>18</v>
      </c>
      <c r="HX70" s="137"/>
      <c r="HY70" s="136">
        <v>18</v>
      </c>
      <c r="HZ70" s="137"/>
      <c r="IA70" s="136">
        <v>18</v>
      </c>
      <c r="IB70" s="137"/>
      <c r="IC70" t="str">
        <f t="shared" si="31"/>
        <v>Same</v>
      </c>
      <c r="JL70">
        <v>20</v>
      </c>
      <c r="JM70" s="69" t="s">
        <v>545</v>
      </c>
      <c r="JN70" s="69"/>
      <c r="JO70" s="136">
        <f>IF(ISERROR(VLOOKUP("Inbred HIPS_"&amp;JO$4&amp;"_"&amp;$JL70,'Turkus Index'!$A:$D,4,FALSE)),"",VLOOKUP("inbred HIPS_"&amp;JO$4&amp;"_"&amp;$JL70,'Turkus Index'!$A:$D,4,FALSE))</f>
        <v>280</v>
      </c>
      <c r="JP70" s="137"/>
      <c r="JQ70" s="136">
        <f>IF(ISERROR(VLOOKUP("Inbred HIPS_"&amp;JQ$4&amp;"_"&amp;$JL70,'Turkus Index'!$A:$D,4,FALSE)),"",VLOOKUP("inbred HIPS_"&amp;JQ$4&amp;"_"&amp;$JL70,'Turkus Index'!$A:$D,4,FALSE))</f>
        <v>279</v>
      </c>
      <c r="JR70" s="137"/>
      <c r="JS70" s="136">
        <f>IF(ISERROR(VLOOKUP("Inbred HIPS_"&amp;JS$4&amp;"_"&amp;$JL70,'Turkus Index'!$A:$D,4,FALSE)),"",VLOOKUP("inbred HIPS_"&amp;JS$4&amp;"_"&amp;$JL70,'Turkus Index'!$A:$D,4,FALSE))</f>
        <v>278</v>
      </c>
      <c r="JT70" s="137"/>
      <c r="JU70" s="136">
        <f>IF(ISERROR(VLOOKUP("Inbred HIPS_"&amp;JU$4&amp;"_"&amp;$JL70,'Turkus Index'!$A:$D,4,FALSE)),"",VLOOKUP("inbred HIPS_"&amp;JU$4&amp;"_"&amp;$JL70,'Turkus Index'!$A:$D,4,FALSE))</f>
        <v>277</v>
      </c>
      <c r="JV70" s="137"/>
      <c r="JW70" s="136">
        <f>IF(ISERROR(VLOOKUP("Inbred HIPS_"&amp;JW$4&amp;"_"&amp;$JL70,'Turkus Index'!$A:$D,4,FALSE)),"",VLOOKUP("inbred HIPS_"&amp;JW$4&amp;"_"&amp;$JL70,'Turkus Index'!$A:$D,4,FALSE))</f>
        <v>276</v>
      </c>
      <c r="JX70" s="137"/>
      <c r="JY70" s="136">
        <f>IF(ISERROR(VLOOKUP("Inbred HIPS_"&amp;JY$4&amp;"_"&amp;$JL70,'Turkus Index'!$A:$D,4,FALSE)),"",VLOOKUP("inbred HIPS_"&amp;JY$4&amp;"_"&amp;$JL70,'Turkus Index'!$A:$D,4,FALSE))</f>
        <v>275</v>
      </c>
      <c r="JZ70" s="137"/>
      <c r="KA70" s="136">
        <f>IF(ISERROR(VLOOKUP("Inbred HIPS_"&amp;KA$4&amp;"_"&amp;$JL70,'Turkus Index'!$A:$D,4,FALSE)),"",VLOOKUP("inbred HIPS_"&amp;KA$4&amp;"_"&amp;$JL70,'Turkus Index'!$A:$D,4,FALSE))</f>
        <v>274</v>
      </c>
      <c r="KB70" s="137"/>
      <c r="KC70" s="136">
        <f>IF(ISERROR(VLOOKUP("Inbred HIPS_"&amp;KC$4&amp;"_"&amp;$JL70,'Turkus Index'!$A:$D,4,FALSE)),"",VLOOKUP("inbred HIPS_"&amp;KC$4&amp;"_"&amp;$JL70,'Turkus Index'!$A:$D,4,FALSE))</f>
        <v>273</v>
      </c>
      <c r="KD70" s="137"/>
      <c r="KE70" s="136">
        <f>IF(ISERROR(VLOOKUP("Inbred HIPS_"&amp;KE$4&amp;"_"&amp;$JL70,'Turkus Index'!$A:$D,4,FALSE)),"",VLOOKUP("inbred HIPS_"&amp;KE$4&amp;"_"&amp;$JL70,'Turkus Index'!$A:$D,4,FALSE))</f>
        <v>272</v>
      </c>
      <c r="KF70" s="137"/>
      <c r="KG70" s="136">
        <f>IF(ISERROR(VLOOKUP("Inbred HIPS_"&amp;KG$4&amp;"_"&amp;$JL70,'Turkus Index'!$A:$D,4,FALSE)),"",VLOOKUP("inbred HIPS_"&amp;KG$4&amp;"_"&amp;$JL70,'Turkus Index'!$A:$D,4,FALSE))</f>
        <v>271</v>
      </c>
      <c r="KH70" s="137"/>
      <c r="LO70">
        <v>20</v>
      </c>
      <c r="LP70" s="69"/>
      <c r="LQ70" s="69"/>
      <c r="LR70" s="136">
        <f>IF(ISERROR(VLOOKUP("Inbred HIPS_"&amp;LR$4&amp;"_"&amp;$LO70,'[1]Missouri Valley Inbred HIPS'!$A:$P,15,FALSE)),"",VLOOKUP("Inbred HIPS_"&amp;LR$4&amp;"_"&amp;$LO70,'[1]Missouri Valley Inbred HIPS'!$A:$P,15,FALSE))</f>
        <v>1729243</v>
      </c>
      <c r="LS70" s="137"/>
      <c r="LT70" s="136">
        <f>IF(ISERROR(VLOOKUP("Inbred HIPS_"&amp;LT$4&amp;"_"&amp;$LO70,'[1]Missouri Valley Inbred HIPS'!$A:$P,15,FALSE)),"",VLOOKUP("Inbred HIPS_"&amp;LT$4&amp;"_"&amp;$LO70,'[1]Missouri Valley Inbred HIPS'!$A:$P,15,FALSE))</f>
        <v>1729244</v>
      </c>
      <c r="LU70" s="137"/>
      <c r="LV70" s="136">
        <f>IF(ISERROR(VLOOKUP("Inbred HIPS_"&amp;LV$4&amp;"_"&amp;$LO70,'[1]Missouri Valley Inbred HIPS'!$A:$P,15,FALSE)),"",VLOOKUP("Inbred HIPS_"&amp;LV$4&amp;"_"&amp;$LO70,'[1]Missouri Valley Inbred HIPS'!$A:$P,15,FALSE))</f>
        <v>1723040</v>
      </c>
      <c r="LW70" s="137"/>
      <c r="LX70" s="136">
        <f>IF(ISERROR(VLOOKUP("Inbred HIPS_"&amp;LX$4&amp;"_"&amp;$LO70,'[1]Missouri Valley Inbred HIPS'!$A:$P,15,FALSE)),"",VLOOKUP("Inbred HIPS_"&amp;LX$4&amp;"_"&amp;$LO70,'[1]Missouri Valley Inbred HIPS'!$A:$P,15,FALSE))</f>
        <v>1729339</v>
      </c>
      <c r="LY70" s="137"/>
      <c r="LZ70" s="136">
        <f>IF(ISERROR(VLOOKUP("Inbred HIPS_"&amp;LZ$4&amp;"_"&amp;$LO70,'[1]Missouri Valley Inbred HIPS'!$A:$P,15,FALSE)),"",VLOOKUP("Inbred HIPS_"&amp;LZ$4&amp;"_"&amp;$LO70,'[1]Missouri Valley Inbred HIPS'!$A:$P,15,FALSE))</f>
        <v>1723018</v>
      </c>
      <c r="MA70" s="137"/>
      <c r="MB70" s="136">
        <f>IF(ISERROR(VLOOKUP("Inbred HIPS_"&amp;MB$4&amp;"_"&amp;$LO70,'[1]Missouri Valley Inbred HIPS'!$A:$P,15,FALSE)),"",VLOOKUP("Inbred HIPS_"&amp;MB$4&amp;"_"&amp;$LO70,'[1]Missouri Valley Inbred HIPS'!$A:$P,15,FALSE))</f>
        <v>1729111</v>
      </c>
      <c r="MC70" s="137"/>
      <c r="MD70" s="136">
        <f>IF(ISERROR(VLOOKUP("Inbred HIPS_"&amp;MD$4&amp;"_"&amp;$LO70,'[1]Missouri Valley Inbred HIPS'!$A:$P,15,FALSE)),"",VLOOKUP("Inbred HIPS_"&amp;MD$4&amp;"_"&amp;$LO70,'[1]Missouri Valley Inbred HIPS'!$A:$P,15,FALSE))</f>
        <v>1723055</v>
      </c>
      <c r="ME70" s="137"/>
      <c r="MF70" s="136">
        <f>IF(ISERROR(VLOOKUP("Inbred HIPS_"&amp;MF$4&amp;"_"&amp;$LO70,'[1]Missouri Valley Inbred HIPS'!$A:$P,15,FALSE)),"",VLOOKUP("Inbred HIPS_"&amp;MF$4&amp;"_"&amp;$LO70,'[1]Missouri Valley Inbred HIPS'!$A:$P,15,FALSE))</f>
        <v>1729115</v>
      </c>
      <c r="MG70" s="137"/>
      <c r="MH70" s="136">
        <f>IF(ISERROR(VLOOKUP("Inbred HIPS_"&amp;MH$4&amp;"_"&amp;$LO70,'[1]Missouri Valley Inbred HIPS'!$A:$P,15,FALSE)),"",VLOOKUP("Inbred HIPS_"&amp;MH$4&amp;"_"&amp;$LO70,'[1]Missouri Valley Inbred HIPS'!$A:$P,15,FALSE))</f>
        <v>1723035</v>
      </c>
      <c r="MI70" s="137"/>
      <c r="MJ70" s="136">
        <f>IF(ISERROR(VLOOKUP("Inbred HIPS_"&amp;MJ$4&amp;"_"&amp;$LO70,'[1]Missouri Valley Inbred HIPS'!$A:$P,15,FALSE)),"",VLOOKUP("Inbred HIPS_"&amp;MJ$4&amp;"_"&amp;$LO70,'[1]Missouri Valley Inbred HIPS'!$A:$P,15,FALSE))</f>
        <v>1729132</v>
      </c>
      <c r="MK70" s="137"/>
      <c r="NS70">
        <v>20</v>
      </c>
      <c r="NT70" s="69"/>
      <c r="NU70" s="69"/>
      <c r="NV70" s="136">
        <f t="shared" ref="NV70" si="676">NV72+1</f>
        <v>21</v>
      </c>
      <c r="NW70" s="137"/>
      <c r="NX70" s="136">
        <f t="shared" ref="NX70" si="677">NX72+1</f>
        <v>21</v>
      </c>
      <c r="NY70" s="137"/>
      <c r="NZ70" s="136">
        <f t="shared" ref="NZ70" si="678">NZ72+1</f>
        <v>21</v>
      </c>
      <c r="OA70" s="137"/>
      <c r="OB70" s="136">
        <f t="shared" ref="OB70" si="679">OB72+1</f>
        <v>21</v>
      </c>
      <c r="OC70" s="137"/>
      <c r="OD70" s="136">
        <f t="shared" ref="OD70" si="680">OD72+1</f>
        <v>21</v>
      </c>
      <c r="OE70" s="137"/>
      <c r="OF70" s="136">
        <f t="shared" ref="OF70" si="681">OF72+1</f>
        <v>21</v>
      </c>
      <c r="OG70" s="137"/>
      <c r="OH70" s="136">
        <f t="shared" ref="OH70" si="682">OH72+1</f>
        <v>21</v>
      </c>
      <c r="OI70" s="137"/>
      <c r="OJ70" s="136">
        <f t="shared" ref="OJ70" si="683">OJ72+1</f>
        <v>21</v>
      </c>
      <c r="OK70" s="137"/>
      <c r="OL70" s="136">
        <f t="shared" ref="OL70" si="684">OL72+1</f>
        <v>21</v>
      </c>
      <c r="OM70" s="137"/>
      <c r="ON70" s="136">
        <f t="shared" ref="ON70" si="685">ON72+1</f>
        <v>21</v>
      </c>
      <c r="OO70" s="137"/>
    </row>
    <row r="71" spans="34:405" x14ac:dyDescent="0.45">
      <c r="AH71">
        <v>19</v>
      </c>
      <c r="AI71" s="69" t="s">
        <v>545</v>
      </c>
      <c r="AJ71" s="69"/>
      <c r="AK71" s="139">
        <v>261</v>
      </c>
      <c r="AL71" s="140"/>
      <c r="AM71" s="139">
        <v>262</v>
      </c>
      <c r="AN71" s="140"/>
      <c r="AO71" s="139">
        <v>263</v>
      </c>
      <c r="AP71" s="140"/>
      <c r="AQ71" s="139">
        <v>264</v>
      </c>
      <c r="AR71" s="140"/>
      <c r="AS71" s="139">
        <v>265</v>
      </c>
      <c r="AT71" s="140"/>
      <c r="AU71" s="139">
        <v>266</v>
      </c>
      <c r="AV71" s="140"/>
      <c r="AW71" s="139">
        <v>267</v>
      </c>
      <c r="AX71" s="140"/>
      <c r="AY71" s="139">
        <v>268</v>
      </c>
      <c r="AZ71" s="140"/>
      <c r="BA71" s="139">
        <v>269</v>
      </c>
      <c r="BB71" s="140"/>
      <c r="BC71" s="139">
        <v>270</v>
      </c>
      <c r="BD71" s="140"/>
      <c r="BE71" s="69" t="s">
        <v>545</v>
      </c>
      <c r="BF71" s="69"/>
      <c r="CX71">
        <v>19</v>
      </c>
      <c r="CY71" s="69" t="s">
        <v>545</v>
      </c>
      <c r="CZ71" s="69"/>
      <c r="DA71" s="136" t="str">
        <f t="shared" si="30"/>
        <v>2_19</v>
      </c>
      <c r="DB71" s="137"/>
      <c r="DC71" s="136" t="str">
        <f t="shared" si="183"/>
        <v>3_19</v>
      </c>
      <c r="DD71" s="137"/>
      <c r="DE71" s="136" t="str">
        <f t="shared" si="184"/>
        <v>4_19</v>
      </c>
      <c r="DF71" s="137"/>
      <c r="DG71" s="136" t="str">
        <f t="shared" si="185"/>
        <v>5_19</v>
      </c>
      <c r="DH71" s="137"/>
      <c r="DI71" s="136" t="str">
        <f t="shared" si="186"/>
        <v>6_19</v>
      </c>
      <c r="DJ71" s="137"/>
      <c r="DK71" s="136" t="str">
        <f t="shared" si="187"/>
        <v>7_19</v>
      </c>
      <c r="DL71" s="137"/>
      <c r="DM71" s="136" t="str">
        <f t="shared" si="188"/>
        <v>8_19</v>
      </c>
      <c r="DN71" s="137"/>
      <c r="DO71" s="136" t="str">
        <f t="shared" si="189"/>
        <v>9_19</v>
      </c>
      <c r="DP71" s="137"/>
      <c r="DQ71" s="136" t="str">
        <f t="shared" si="190"/>
        <v>10_19</v>
      </c>
      <c r="DR71" s="137"/>
      <c r="DS71" s="136" t="str">
        <f t="shared" si="191"/>
        <v>11_19</v>
      </c>
      <c r="DT71" s="137"/>
      <c r="GB71">
        <v>19</v>
      </c>
      <c r="GC71" s="69" t="s">
        <v>545</v>
      </c>
      <c r="GD71" s="69"/>
      <c r="GE71" s="136">
        <v>22</v>
      </c>
      <c r="GF71" s="137"/>
      <c r="GG71" s="136">
        <f t="shared" si="11"/>
        <v>23</v>
      </c>
      <c r="GH71" s="137"/>
      <c r="GI71" s="136">
        <f t="shared" si="12"/>
        <v>24</v>
      </c>
      <c r="GJ71" s="137"/>
      <c r="GK71" s="136">
        <f t="shared" si="13"/>
        <v>25</v>
      </c>
      <c r="GL71" s="137"/>
      <c r="GM71" s="136">
        <f t="shared" si="14"/>
        <v>26</v>
      </c>
      <c r="GN71" s="137"/>
      <c r="GO71" s="136">
        <f t="shared" si="15"/>
        <v>27</v>
      </c>
      <c r="GP71" s="137"/>
      <c r="GQ71" s="136">
        <f t="shared" si="16"/>
        <v>28</v>
      </c>
      <c r="GR71" s="137"/>
      <c r="GS71" s="136">
        <f t="shared" si="17"/>
        <v>29</v>
      </c>
      <c r="GT71" s="137"/>
      <c r="GU71" s="136">
        <f t="shared" si="18"/>
        <v>30</v>
      </c>
      <c r="GV71" s="137"/>
      <c r="GW71" s="136">
        <f t="shared" si="19"/>
        <v>31</v>
      </c>
      <c r="GX71" s="137"/>
      <c r="HF71">
        <v>19</v>
      </c>
      <c r="HG71" s="69" t="s">
        <v>545</v>
      </c>
      <c r="HH71" s="69"/>
      <c r="HI71" s="136">
        <v>17</v>
      </c>
      <c r="HJ71" s="137"/>
      <c r="HK71" s="136">
        <v>17</v>
      </c>
      <c r="HL71" s="137"/>
      <c r="HM71" s="136">
        <v>17</v>
      </c>
      <c r="HN71" s="137"/>
      <c r="HO71" s="136">
        <v>17</v>
      </c>
      <c r="HP71" s="137"/>
      <c r="HQ71" s="136">
        <v>17</v>
      </c>
      <c r="HR71" s="137"/>
      <c r="HS71" s="136">
        <v>17</v>
      </c>
      <c r="HT71" s="137"/>
      <c r="HU71" s="136">
        <v>17</v>
      </c>
      <c r="HV71" s="137"/>
      <c r="HW71" s="136">
        <v>17</v>
      </c>
      <c r="HX71" s="137"/>
      <c r="HY71" s="136">
        <v>17</v>
      </c>
      <c r="HZ71" s="137"/>
      <c r="IA71" s="136">
        <v>17</v>
      </c>
      <c r="IB71" s="137"/>
      <c r="IC71" t="str">
        <f t="shared" si="31"/>
        <v>Same</v>
      </c>
      <c r="JL71">
        <v>19</v>
      </c>
      <c r="JM71" s="69" t="s">
        <v>545</v>
      </c>
      <c r="JN71" s="69"/>
      <c r="JO71" s="136">
        <f>IF(ISERROR(VLOOKUP("Inbred HIPS_"&amp;JO$4&amp;"_"&amp;$JL71,'Turkus Index'!$A:$D,4,FALSE)),"",VLOOKUP("inbred HIPS_"&amp;JO$4&amp;"_"&amp;$JL71,'Turkus Index'!$A:$D,4,FALSE))</f>
        <v>261</v>
      </c>
      <c r="JP71" s="137"/>
      <c r="JQ71" s="136">
        <f>IF(ISERROR(VLOOKUP("Inbred HIPS_"&amp;JQ$4&amp;"_"&amp;$JL71,'Turkus Index'!$A:$D,4,FALSE)),"",VLOOKUP("inbred HIPS_"&amp;JQ$4&amp;"_"&amp;$JL71,'Turkus Index'!$A:$D,4,FALSE))</f>
        <v>262</v>
      </c>
      <c r="JR71" s="137"/>
      <c r="JS71" s="136">
        <f>IF(ISERROR(VLOOKUP("Inbred HIPS_"&amp;JS$4&amp;"_"&amp;$JL71,'Turkus Index'!$A:$D,4,FALSE)),"",VLOOKUP("inbred HIPS_"&amp;JS$4&amp;"_"&amp;$JL71,'Turkus Index'!$A:$D,4,FALSE))</f>
        <v>263</v>
      </c>
      <c r="JT71" s="137"/>
      <c r="JU71" s="136">
        <f>IF(ISERROR(VLOOKUP("Inbred HIPS_"&amp;JU$4&amp;"_"&amp;$JL71,'Turkus Index'!$A:$D,4,FALSE)),"",VLOOKUP("inbred HIPS_"&amp;JU$4&amp;"_"&amp;$JL71,'Turkus Index'!$A:$D,4,FALSE))</f>
        <v>264</v>
      </c>
      <c r="JV71" s="137"/>
      <c r="JW71" s="136">
        <f>IF(ISERROR(VLOOKUP("Inbred HIPS_"&amp;JW$4&amp;"_"&amp;$JL71,'Turkus Index'!$A:$D,4,FALSE)),"",VLOOKUP("inbred HIPS_"&amp;JW$4&amp;"_"&amp;$JL71,'Turkus Index'!$A:$D,4,FALSE))</f>
        <v>265</v>
      </c>
      <c r="JX71" s="137"/>
      <c r="JY71" s="136">
        <f>IF(ISERROR(VLOOKUP("Inbred HIPS_"&amp;JY$4&amp;"_"&amp;$JL71,'Turkus Index'!$A:$D,4,FALSE)),"",VLOOKUP("inbred HIPS_"&amp;JY$4&amp;"_"&amp;$JL71,'Turkus Index'!$A:$D,4,FALSE))</f>
        <v>266</v>
      </c>
      <c r="JZ71" s="137"/>
      <c r="KA71" s="136">
        <f>IF(ISERROR(VLOOKUP("Inbred HIPS_"&amp;KA$4&amp;"_"&amp;$JL71,'Turkus Index'!$A:$D,4,FALSE)),"",VLOOKUP("inbred HIPS_"&amp;KA$4&amp;"_"&amp;$JL71,'Turkus Index'!$A:$D,4,FALSE))</f>
        <v>267</v>
      </c>
      <c r="KB71" s="137"/>
      <c r="KC71" s="136">
        <f>IF(ISERROR(VLOOKUP("Inbred HIPS_"&amp;KC$4&amp;"_"&amp;$JL71,'Turkus Index'!$A:$D,4,FALSE)),"",VLOOKUP("inbred HIPS_"&amp;KC$4&amp;"_"&amp;$JL71,'Turkus Index'!$A:$D,4,FALSE))</f>
        <v>268</v>
      </c>
      <c r="KD71" s="137"/>
      <c r="KE71" s="136">
        <f>IF(ISERROR(VLOOKUP("Inbred HIPS_"&amp;KE$4&amp;"_"&amp;$JL71,'Turkus Index'!$A:$D,4,FALSE)),"",VLOOKUP("inbred HIPS_"&amp;KE$4&amp;"_"&amp;$JL71,'Turkus Index'!$A:$D,4,FALSE))</f>
        <v>269</v>
      </c>
      <c r="KF71" s="137"/>
      <c r="KG71" s="136">
        <f>IF(ISERROR(VLOOKUP("Inbred HIPS_"&amp;KG$4&amp;"_"&amp;$JL71,'Turkus Index'!$A:$D,4,FALSE)),"",VLOOKUP("inbred HIPS_"&amp;KG$4&amp;"_"&amp;$JL71,'Turkus Index'!$A:$D,4,FALSE))</f>
        <v>270</v>
      </c>
      <c r="KH71" s="137"/>
      <c r="LO71">
        <v>19</v>
      </c>
      <c r="LP71" s="69"/>
      <c r="LQ71" s="69"/>
      <c r="LR71" s="136">
        <f>IF(ISERROR(VLOOKUP("Inbred HIPS_"&amp;LR$4&amp;"_"&amp;$LO71,'[1]Missouri Valley Inbred HIPS'!$A:$P,15,FALSE)),"",VLOOKUP("Inbred HIPS_"&amp;LR$4&amp;"_"&amp;$LO71,'[1]Missouri Valley Inbred HIPS'!$A:$P,15,FALSE))</f>
        <v>1729282</v>
      </c>
      <c r="LS71" s="137"/>
      <c r="LT71" s="136">
        <f>IF(ISERROR(VLOOKUP("Inbred HIPS_"&amp;LT$4&amp;"_"&amp;$LO71,'[1]Missouri Valley Inbred HIPS'!$A:$P,15,FALSE)),"",VLOOKUP("Inbred HIPS_"&amp;LT$4&amp;"_"&amp;$LO71,'[1]Missouri Valley Inbred HIPS'!$A:$P,15,FALSE))</f>
        <v>1723012</v>
      </c>
      <c r="LU71" s="137"/>
      <c r="LV71" s="136">
        <f>IF(ISERROR(VLOOKUP("Inbred HIPS_"&amp;LV$4&amp;"_"&amp;$LO71,'[1]Missouri Valley Inbred HIPS'!$A:$P,15,FALSE)),"",VLOOKUP("Inbred HIPS_"&amp;LV$4&amp;"_"&amp;$LO71,'[1]Missouri Valley Inbred HIPS'!$A:$P,15,FALSE))</f>
        <v>1723075</v>
      </c>
      <c r="LW71" s="137"/>
      <c r="LX71" s="136">
        <f>IF(ISERROR(VLOOKUP("Inbred HIPS_"&amp;LX$4&amp;"_"&amp;$LO71,'[1]Missouri Valley Inbred HIPS'!$A:$P,15,FALSE)),"",VLOOKUP("Inbred HIPS_"&amp;LX$4&amp;"_"&amp;$LO71,'[1]Missouri Valley Inbred HIPS'!$A:$P,15,FALSE))</f>
        <v>1723033</v>
      </c>
      <c r="LY71" s="137"/>
      <c r="LZ71" s="136">
        <f>IF(ISERROR(VLOOKUP("Inbred HIPS_"&amp;LZ$4&amp;"_"&amp;$LO71,'[1]Missouri Valley Inbred HIPS'!$A:$P,15,FALSE)),"",VLOOKUP("Inbred HIPS_"&amp;LZ$4&amp;"_"&amp;$LO71,'[1]Missouri Valley Inbred HIPS'!$A:$P,15,FALSE))</f>
        <v>1729390</v>
      </c>
      <c r="MA71" s="137"/>
      <c r="MB71" s="136">
        <f>IF(ISERROR(VLOOKUP("Inbred HIPS_"&amp;MB$4&amp;"_"&amp;$LO71,'[1]Missouri Valley Inbred HIPS'!$A:$P,15,FALSE)),"",VLOOKUP("Inbred HIPS_"&amp;MB$4&amp;"_"&amp;$LO71,'[1]Missouri Valley Inbred HIPS'!$A:$P,15,FALSE))</f>
        <v>1723028</v>
      </c>
      <c r="MC71" s="137"/>
      <c r="MD71" s="136">
        <f>IF(ISERROR(VLOOKUP("Inbred HIPS_"&amp;MD$4&amp;"_"&amp;$LO71,'[1]Missouri Valley Inbred HIPS'!$A:$P,15,FALSE)),"",VLOOKUP("Inbred HIPS_"&amp;MD$4&amp;"_"&amp;$LO71,'[1]Missouri Valley Inbred HIPS'!$A:$P,15,FALSE))</f>
        <v>1729151</v>
      </c>
      <c r="ME71" s="137"/>
      <c r="MF71" s="136">
        <f>IF(ISERROR(VLOOKUP("Inbred HIPS_"&amp;MF$4&amp;"_"&amp;$LO71,'[1]Missouri Valley Inbred HIPS'!$A:$P,15,FALSE)),"",VLOOKUP("Inbred HIPS_"&amp;MF$4&amp;"_"&amp;$LO71,'[1]Missouri Valley Inbred HIPS'!$A:$P,15,FALSE))</f>
        <v>1729265</v>
      </c>
      <c r="MG71" s="137"/>
      <c r="MH71" s="136">
        <f>IF(ISERROR(VLOOKUP("Inbred HIPS_"&amp;MH$4&amp;"_"&amp;$LO71,'[1]Missouri Valley Inbred HIPS'!$A:$P,15,FALSE)),"",VLOOKUP("Inbred HIPS_"&amp;MH$4&amp;"_"&amp;$LO71,'[1]Missouri Valley Inbred HIPS'!$A:$P,15,FALSE))</f>
        <v>1729143</v>
      </c>
      <c r="MI71" s="137"/>
      <c r="MJ71" s="136">
        <f>IF(ISERROR(VLOOKUP("Inbred HIPS_"&amp;MJ$4&amp;"_"&amp;$LO71,'[1]Missouri Valley Inbred HIPS'!$A:$P,15,FALSE)),"",VLOOKUP("Inbred HIPS_"&amp;MJ$4&amp;"_"&amp;$LO71,'[1]Missouri Valley Inbred HIPS'!$A:$P,15,FALSE))</f>
        <v>1729247</v>
      </c>
      <c r="MK71" s="137"/>
      <c r="NS71">
        <v>19</v>
      </c>
      <c r="NT71" s="69"/>
      <c r="NU71" s="69"/>
      <c r="NV71" s="136">
        <f t="shared" ref="NV71" si="686">NV73+1</f>
        <v>21</v>
      </c>
      <c r="NW71" s="137"/>
      <c r="NX71" s="136">
        <f t="shared" ref="NX71" si="687">NX73+1</f>
        <v>21</v>
      </c>
      <c r="NY71" s="137"/>
      <c r="NZ71" s="136">
        <f t="shared" ref="NZ71" si="688">NZ73+1</f>
        <v>21</v>
      </c>
      <c r="OA71" s="137"/>
      <c r="OB71" s="136">
        <f t="shared" ref="OB71" si="689">OB73+1</f>
        <v>21</v>
      </c>
      <c r="OC71" s="137"/>
      <c r="OD71" s="136">
        <f t="shared" ref="OD71" si="690">OD73+1</f>
        <v>21</v>
      </c>
      <c r="OE71" s="137"/>
      <c r="OF71" s="136">
        <f t="shared" ref="OF71" si="691">OF73+1</f>
        <v>21</v>
      </c>
      <c r="OG71" s="137"/>
      <c r="OH71" s="136">
        <f t="shared" ref="OH71" si="692">OH73+1</f>
        <v>21</v>
      </c>
      <c r="OI71" s="137"/>
      <c r="OJ71" s="136">
        <f t="shared" ref="OJ71" si="693">OJ73+1</f>
        <v>21</v>
      </c>
      <c r="OK71" s="137"/>
      <c r="OL71" s="136">
        <f t="shared" ref="OL71" si="694">OL73+1</f>
        <v>21</v>
      </c>
      <c r="OM71" s="137"/>
      <c r="ON71" s="136">
        <f t="shared" ref="ON71" si="695">ON73+1</f>
        <v>21</v>
      </c>
      <c r="OO71" s="137"/>
    </row>
    <row r="72" spans="34:405" x14ac:dyDescent="0.45">
      <c r="AH72">
        <v>18</v>
      </c>
      <c r="AI72" s="69" t="s">
        <v>545</v>
      </c>
      <c r="AJ72" s="69"/>
      <c r="AK72" s="139">
        <v>260</v>
      </c>
      <c r="AL72" s="140"/>
      <c r="AM72" s="139">
        <v>259</v>
      </c>
      <c r="AN72" s="140"/>
      <c r="AO72" s="139">
        <v>258</v>
      </c>
      <c r="AP72" s="140"/>
      <c r="AQ72" s="139">
        <v>257</v>
      </c>
      <c r="AR72" s="140"/>
      <c r="AS72" s="139">
        <v>256</v>
      </c>
      <c r="AT72" s="140"/>
      <c r="AU72" s="139">
        <v>255</v>
      </c>
      <c r="AV72" s="140"/>
      <c r="AW72" s="139">
        <v>254</v>
      </c>
      <c r="AX72" s="140"/>
      <c r="AY72" s="139">
        <v>253</v>
      </c>
      <c r="AZ72" s="140"/>
      <c r="BA72" s="139">
        <v>252</v>
      </c>
      <c r="BB72" s="140"/>
      <c r="BC72" s="139">
        <v>251</v>
      </c>
      <c r="BD72" s="140"/>
      <c r="BE72" s="69" t="s">
        <v>545</v>
      </c>
      <c r="BF72" s="69"/>
      <c r="CX72">
        <v>18</v>
      </c>
      <c r="CY72" s="69" t="s">
        <v>545</v>
      </c>
      <c r="CZ72" s="69"/>
      <c r="DA72" s="136" t="str">
        <f t="shared" si="30"/>
        <v>2_18</v>
      </c>
      <c r="DB72" s="137"/>
      <c r="DC72" s="136" t="str">
        <f t="shared" si="183"/>
        <v>3_18</v>
      </c>
      <c r="DD72" s="137"/>
      <c r="DE72" s="136" t="str">
        <f t="shared" si="184"/>
        <v>4_18</v>
      </c>
      <c r="DF72" s="137"/>
      <c r="DG72" s="136" t="str">
        <f t="shared" si="185"/>
        <v>5_18</v>
      </c>
      <c r="DH72" s="137"/>
      <c r="DI72" s="136" t="str">
        <f t="shared" si="186"/>
        <v>6_18</v>
      </c>
      <c r="DJ72" s="137"/>
      <c r="DK72" s="136" t="str">
        <f t="shared" si="187"/>
        <v>7_18</v>
      </c>
      <c r="DL72" s="137"/>
      <c r="DM72" s="136" t="str">
        <f t="shared" si="188"/>
        <v>8_18</v>
      </c>
      <c r="DN72" s="137"/>
      <c r="DO72" s="136" t="str">
        <f t="shared" si="189"/>
        <v>9_18</v>
      </c>
      <c r="DP72" s="137"/>
      <c r="DQ72" s="136" t="str">
        <f t="shared" si="190"/>
        <v>10_18</v>
      </c>
      <c r="DR72" s="137"/>
      <c r="DS72" s="136" t="str">
        <f t="shared" si="191"/>
        <v>11_18</v>
      </c>
      <c r="DT72" s="137"/>
      <c r="GB72">
        <v>18</v>
      </c>
      <c r="GC72" s="69" t="s">
        <v>545</v>
      </c>
      <c r="GD72" s="69"/>
      <c r="GE72" s="136">
        <v>22</v>
      </c>
      <c r="GF72" s="137"/>
      <c r="GG72" s="136">
        <f t="shared" ref="GG72:GG86" si="696">GE72+1</f>
        <v>23</v>
      </c>
      <c r="GH72" s="137"/>
      <c r="GI72" s="136">
        <f t="shared" ref="GI72:GI86" si="697">GG72+1</f>
        <v>24</v>
      </c>
      <c r="GJ72" s="137"/>
      <c r="GK72" s="136">
        <f t="shared" ref="GK72:GK86" si="698">GI72+1</f>
        <v>25</v>
      </c>
      <c r="GL72" s="137"/>
      <c r="GM72" s="136">
        <f t="shared" ref="GM72:GM86" si="699">GK72+1</f>
        <v>26</v>
      </c>
      <c r="GN72" s="137"/>
      <c r="GO72" s="136">
        <f t="shared" ref="GO72:GO86" si="700">GM72+1</f>
        <v>27</v>
      </c>
      <c r="GP72" s="137"/>
      <c r="GQ72" s="136">
        <f t="shared" ref="GQ72:GQ86" si="701">GO72+1</f>
        <v>28</v>
      </c>
      <c r="GR72" s="137"/>
      <c r="GS72" s="136">
        <f t="shared" ref="GS72:GS86" si="702">GQ72+1</f>
        <v>29</v>
      </c>
      <c r="GT72" s="137"/>
      <c r="GU72" s="136">
        <f t="shared" ref="GU72:GU86" si="703">GS72+1</f>
        <v>30</v>
      </c>
      <c r="GV72" s="137"/>
      <c r="GW72" s="136">
        <f t="shared" ref="GW72:GW86" si="704">GU72+1</f>
        <v>31</v>
      </c>
      <c r="GX72" s="137"/>
      <c r="HF72">
        <v>18</v>
      </c>
      <c r="HG72" s="69" t="s">
        <v>545</v>
      </c>
      <c r="HH72" s="69"/>
      <c r="HI72" s="136">
        <v>16</v>
      </c>
      <c r="HJ72" s="137"/>
      <c r="HK72" s="136">
        <v>16</v>
      </c>
      <c r="HL72" s="137"/>
      <c r="HM72" s="136">
        <v>16</v>
      </c>
      <c r="HN72" s="137"/>
      <c r="HO72" s="136">
        <v>16</v>
      </c>
      <c r="HP72" s="137"/>
      <c r="HQ72" s="136">
        <v>16</v>
      </c>
      <c r="HR72" s="137"/>
      <c r="HS72" s="136">
        <v>16</v>
      </c>
      <c r="HT72" s="137"/>
      <c r="HU72" s="136">
        <v>16</v>
      </c>
      <c r="HV72" s="137"/>
      <c r="HW72" s="136">
        <v>16</v>
      </c>
      <c r="HX72" s="137"/>
      <c r="HY72" s="136">
        <v>16</v>
      </c>
      <c r="HZ72" s="137"/>
      <c r="IA72" s="136">
        <v>16</v>
      </c>
      <c r="IB72" s="137"/>
      <c r="IC72" t="str">
        <f t="shared" si="31"/>
        <v>Same</v>
      </c>
      <c r="JL72">
        <v>18</v>
      </c>
      <c r="JM72" s="69" t="s">
        <v>545</v>
      </c>
      <c r="JN72" s="69"/>
      <c r="JO72" s="136">
        <f>IF(ISERROR(VLOOKUP("Inbred HIPS_"&amp;JO$4&amp;"_"&amp;$JL72,'Turkus Index'!$A:$D,4,FALSE)),"",VLOOKUP("inbred HIPS_"&amp;JO$4&amp;"_"&amp;$JL72,'Turkus Index'!$A:$D,4,FALSE))</f>
        <v>260</v>
      </c>
      <c r="JP72" s="137"/>
      <c r="JQ72" s="136">
        <f>IF(ISERROR(VLOOKUP("Inbred HIPS_"&amp;JQ$4&amp;"_"&amp;$JL72,'Turkus Index'!$A:$D,4,FALSE)),"",VLOOKUP("inbred HIPS_"&amp;JQ$4&amp;"_"&amp;$JL72,'Turkus Index'!$A:$D,4,FALSE))</f>
        <v>259</v>
      </c>
      <c r="JR72" s="137"/>
      <c r="JS72" s="136">
        <f>IF(ISERROR(VLOOKUP("Inbred HIPS_"&amp;JS$4&amp;"_"&amp;$JL72,'Turkus Index'!$A:$D,4,FALSE)),"",VLOOKUP("inbred HIPS_"&amp;JS$4&amp;"_"&amp;$JL72,'Turkus Index'!$A:$D,4,FALSE))</f>
        <v>258</v>
      </c>
      <c r="JT72" s="137"/>
      <c r="JU72" s="136">
        <f>IF(ISERROR(VLOOKUP("Inbred HIPS_"&amp;JU$4&amp;"_"&amp;$JL72,'Turkus Index'!$A:$D,4,FALSE)),"",VLOOKUP("inbred HIPS_"&amp;JU$4&amp;"_"&amp;$JL72,'Turkus Index'!$A:$D,4,FALSE))</f>
        <v>257</v>
      </c>
      <c r="JV72" s="137"/>
      <c r="JW72" s="136">
        <f>IF(ISERROR(VLOOKUP("Inbred HIPS_"&amp;JW$4&amp;"_"&amp;$JL72,'Turkus Index'!$A:$D,4,FALSE)),"",VLOOKUP("inbred HIPS_"&amp;JW$4&amp;"_"&amp;$JL72,'Turkus Index'!$A:$D,4,FALSE))</f>
        <v>256</v>
      </c>
      <c r="JX72" s="137"/>
      <c r="JY72" s="136">
        <f>IF(ISERROR(VLOOKUP("Inbred HIPS_"&amp;JY$4&amp;"_"&amp;$JL72,'Turkus Index'!$A:$D,4,FALSE)),"",VLOOKUP("inbred HIPS_"&amp;JY$4&amp;"_"&amp;$JL72,'Turkus Index'!$A:$D,4,FALSE))</f>
        <v>255</v>
      </c>
      <c r="JZ72" s="137"/>
      <c r="KA72" s="136">
        <f>IF(ISERROR(VLOOKUP("Inbred HIPS_"&amp;KA$4&amp;"_"&amp;$JL72,'Turkus Index'!$A:$D,4,FALSE)),"",VLOOKUP("inbred HIPS_"&amp;KA$4&amp;"_"&amp;$JL72,'Turkus Index'!$A:$D,4,FALSE))</f>
        <v>254</v>
      </c>
      <c r="KB72" s="137"/>
      <c r="KC72" s="136">
        <f>IF(ISERROR(VLOOKUP("Inbred HIPS_"&amp;KC$4&amp;"_"&amp;$JL72,'Turkus Index'!$A:$D,4,FALSE)),"",VLOOKUP("inbred HIPS_"&amp;KC$4&amp;"_"&amp;$JL72,'Turkus Index'!$A:$D,4,FALSE))</f>
        <v>253</v>
      </c>
      <c r="KD72" s="137"/>
      <c r="KE72" s="136">
        <f>IF(ISERROR(VLOOKUP("Inbred HIPS_"&amp;KE$4&amp;"_"&amp;$JL72,'Turkus Index'!$A:$D,4,FALSE)),"",VLOOKUP("inbred HIPS_"&amp;KE$4&amp;"_"&amp;$JL72,'Turkus Index'!$A:$D,4,FALSE))</f>
        <v>252</v>
      </c>
      <c r="KF72" s="137"/>
      <c r="KG72" s="136">
        <f>IF(ISERROR(VLOOKUP("Inbred HIPS_"&amp;KG$4&amp;"_"&amp;$JL72,'Turkus Index'!$A:$D,4,FALSE)),"",VLOOKUP("inbred HIPS_"&amp;KG$4&amp;"_"&amp;$JL72,'Turkus Index'!$A:$D,4,FALSE))</f>
        <v>251</v>
      </c>
      <c r="KH72" s="137"/>
      <c r="LO72">
        <v>18</v>
      </c>
      <c r="LP72" s="69"/>
      <c r="LQ72" s="69"/>
      <c r="LR72" s="136">
        <f>IF(ISERROR(VLOOKUP("Inbred HIPS_"&amp;LR$4&amp;"_"&amp;$LO72,'[1]Missouri Valley Inbred HIPS'!$A:$P,15,FALSE)),"",VLOOKUP("Inbred HIPS_"&amp;LR$4&amp;"_"&amp;$LO72,'[1]Missouri Valley Inbred HIPS'!$A:$P,15,FALSE))</f>
        <v>1729278</v>
      </c>
      <c r="LS72" s="137"/>
      <c r="LT72" s="136">
        <f>IF(ISERROR(VLOOKUP("Inbred HIPS_"&amp;LT$4&amp;"_"&amp;$LO72,'[1]Missouri Valley Inbred HIPS'!$A:$P,15,FALSE)),"",VLOOKUP("Inbred HIPS_"&amp;LT$4&amp;"_"&amp;$LO72,'[1]Missouri Valley Inbred HIPS'!$A:$P,15,FALSE))</f>
        <v>1729273</v>
      </c>
      <c r="LU72" s="137"/>
      <c r="LV72" s="136">
        <f>IF(ISERROR(VLOOKUP("Inbred HIPS_"&amp;LV$4&amp;"_"&amp;$LO72,'[1]Missouri Valley Inbred HIPS'!$A:$P,15,FALSE)),"",VLOOKUP("Inbred HIPS_"&amp;LV$4&amp;"_"&amp;$LO72,'[1]Missouri Valley Inbred HIPS'!$A:$P,15,FALSE))</f>
        <v>1729134</v>
      </c>
      <c r="LW72" s="137"/>
      <c r="LX72" s="136">
        <f>IF(ISERROR(VLOOKUP("Inbred HIPS_"&amp;LX$4&amp;"_"&amp;$LO72,'[1]Missouri Valley Inbred HIPS'!$A:$P,15,FALSE)),"",VLOOKUP("Inbred HIPS_"&amp;LX$4&amp;"_"&amp;$LO72,'[1]Missouri Valley Inbred HIPS'!$A:$P,15,FALSE))</f>
        <v>1723092</v>
      </c>
      <c r="LY72" s="137"/>
      <c r="LZ72" s="136">
        <f>IF(ISERROR(VLOOKUP("Inbred HIPS_"&amp;LZ$4&amp;"_"&amp;$LO72,'[1]Missouri Valley Inbred HIPS'!$A:$P,15,FALSE)),"",VLOOKUP("Inbred HIPS_"&amp;LZ$4&amp;"_"&amp;$LO72,'[1]Missouri Valley Inbred HIPS'!$A:$P,15,FALSE))</f>
        <v>1723078</v>
      </c>
      <c r="MA72" s="137"/>
      <c r="MB72" s="136">
        <f>IF(ISERROR(VLOOKUP("Inbred HIPS_"&amp;MB$4&amp;"_"&amp;$LO72,'[1]Missouri Valley Inbred HIPS'!$A:$P,15,FALSE)),"",VLOOKUP("Inbred HIPS_"&amp;MB$4&amp;"_"&amp;$LO72,'[1]Missouri Valley Inbred HIPS'!$A:$P,15,FALSE))</f>
        <v>1729130</v>
      </c>
      <c r="MC72" s="137"/>
      <c r="MD72" s="136">
        <f>IF(ISERROR(VLOOKUP("Inbred HIPS_"&amp;MD$4&amp;"_"&amp;$LO72,'[1]Missouri Valley Inbred HIPS'!$A:$P,15,FALSE)),"",VLOOKUP("Inbred HIPS_"&amp;MD$4&amp;"_"&amp;$LO72,'[1]Missouri Valley Inbred HIPS'!$A:$P,15,FALSE))</f>
        <v>1729127</v>
      </c>
      <c r="ME72" s="137"/>
      <c r="MF72" s="136">
        <f>IF(ISERROR(VLOOKUP("Inbred HIPS_"&amp;MF$4&amp;"_"&amp;$LO72,'[1]Missouri Valley Inbred HIPS'!$A:$P,15,FALSE)),"",VLOOKUP("Inbred HIPS_"&amp;MF$4&amp;"_"&amp;$LO72,'[1]Missouri Valley Inbred HIPS'!$A:$P,15,FALSE))</f>
        <v>1723063</v>
      </c>
      <c r="MG72" s="137"/>
      <c r="MH72" s="136">
        <f>IF(ISERROR(VLOOKUP("Inbred HIPS_"&amp;MH$4&amp;"_"&amp;$LO72,'[1]Missouri Valley Inbred HIPS'!$A:$P,15,FALSE)),"",VLOOKUP("Inbred HIPS_"&amp;MH$4&amp;"_"&amp;$LO72,'[1]Missouri Valley Inbred HIPS'!$A:$P,15,FALSE))</f>
        <v>1729180</v>
      </c>
      <c r="MI72" s="137"/>
      <c r="MJ72" s="136">
        <f>IF(ISERROR(VLOOKUP("Inbred HIPS_"&amp;MJ$4&amp;"_"&amp;$LO72,'[1]Missouri Valley Inbred HIPS'!$A:$P,15,FALSE)),"",VLOOKUP("Inbred HIPS_"&amp;MJ$4&amp;"_"&amp;$LO72,'[1]Missouri Valley Inbred HIPS'!$A:$P,15,FALSE))</f>
        <v>1729361</v>
      </c>
      <c r="MK72" s="137"/>
      <c r="NS72">
        <v>18</v>
      </c>
      <c r="NT72" s="69"/>
      <c r="NU72" s="69"/>
      <c r="NV72" s="136">
        <f t="shared" ref="NV72" si="705">NV74+1</f>
        <v>20</v>
      </c>
      <c r="NW72" s="137"/>
      <c r="NX72" s="136">
        <f t="shared" ref="NX72" si="706">NX74+1</f>
        <v>20</v>
      </c>
      <c r="NY72" s="137"/>
      <c r="NZ72" s="136">
        <f t="shared" ref="NZ72" si="707">NZ74+1</f>
        <v>20</v>
      </c>
      <c r="OA72" s="137"/>
      <c r="OB72" s="136">
        <f t="shared" ref="OB72" si="708">OB74+1</f>
        <v>20</v>
      </c>
      <c r="OC72" s="137"/>
      <c r="OD72" s="136">
        <f t="shared" ref="OD72" si="709">OD74+1</f>
        <v>20</v>
      </c>
      <c r="OE72" s="137"/>
      <c r="OF72" s="136">
        <f t="shared" ref="OF72" si="710">OF74+1</f>
        <v>20</v>
      </c>
      <c r="OG72" s="137"/>
      <c r="OH72" s="136">
        <f t="shared" ref="OH72" si="711">OH74+1</f>
        <v>20</v>
      </c>
      <c r="OI72" s="137"/>
      <c r="OJ72" s="136">
        <f t="shared" ref="OJ72" si="712">OJ74+1</f>
        <v>20</v>
      </c>
      <c r="OK72" s="137"/>
      <c r="OL72" s="136">
        <f t="shared" ref="OL72" si="713">OL74+1</f>
        <v>20</v>
      </c>
      <c r="OM72" s="137"/>
      <c r="ON72" s="136">
        <f t="shared" ref="ON72" si="714">ON74+1</f>
        <v>20</v>
      </c>
      <c r="OO72" s="137"/>
    </row>
    <row r="73" spans="34:405" x14ac:dyDescent="0.45">
      <c r="AH73">
        <v>17</v>
      </c>
      <c r="AI73" s="69" t="s">
        <v>545</v>
      </c>
      <c r="AJ73" s="69"/>
      <c r="AK73" s="139">
        <v>241</v>
      </c>
      <c r="AL73" s="140"/>
      <c r="AM73" s="139">
        <v>242</v>
      </c>
      <c r="AN73" s="140"/>
      <c r="AO73" s="139">
        <v>243</v>
      </c>
      <c r="AP73" s="140"/>
      <c r="AQ73" s="139">
        <v>244</v>
      </c>
      <c r="AR73" s="140"/>
      <c r="AS73" s="139">
        <v>245</v>
      </c>
      <c r="AT73" s="140"/>
      <c r="AU73" s="139">
        <v>246</v>
      </c>
      <c r="AV73" s="140"/>
      <c r="AW73" s="139">
        <v>247</v>
      </c>
      <c r="AX73" s="140"/>
      <c r="AY73" s="139">
        <v>248</v>
      </c>
      <c r="AZ73" s="140"/>
      <c r="BA73" s="139">
        <v>249</v>
      </c>
      <c r="BB73" s="140"/>
      <c r="BC73" s="139">
        <v>250</v>
      </c>
      <c r="BD73" s="140"/>
      <c r="BE73" s="69" t="s">
        <v>545</v>
      </c>
      <c r="BF73" s="69"/>
      <c r="CX73">
        <v>17</v>
      </c>
      <c r="CY73" s="69" t="s">
        <v>545</v>
      </c>
      <c r="CZ73" s="69"/>
      <c r="DA73" s="136" t="str">
        <f t="shared" ref="DA73:DA87" si="715">DA$4&amp;"_"&amp;$CX73</f>
        <v>2_17</v>
      </c>
      <c r="DB73" s="137"/>
      <c r="DC73" s="136" t="str">
        <f t="shared" si="183"/>
        <v>3_17</v>
      </c>
      <c r="DD73" s="137"/>
      <c r="DE73" s="136" t="str">
        <f t="shared" si="184"/>
        <v>4_17</v>
      </c>
      <c r="DF73" s="137"/>
      <c r="DG73" s="136" t="str">
        <f t="shared" si="185"/>
        <v>5_17</v>
      </c>
      <c r="DH73" s="137"/>
      <c r="DI73" s="136" t="str">
        <f t="shared" si="186"/>
        <v>6_17</v>
      </c>
      <c r="DJ73" s="137"/>
      <c r="DK73" s="136" t="str">
        <f t="shared" si="187"/>
        <v>7_17</v>
      </c>
      <c r="DL73" s="137"/>
      <c r="DM73" s="136" t="str">
        <f t="shared" si="188"/>
        <v>8_17</v>
      </c>
      <c r="DN73" s="137"/>
      <c r="DO73" s="136" t="str">
        <f t="shared" si="189"/>
        <v>9_17</v>
      </c>
      <c r="DP73" s="137"/>
      <c r="DQ73" s="136" t="str">
        <f t="shared" si="190"/>
        <v>10_17</v>
      </c>
      <c r="DR73" s="137"/>
      <c r="DS73" s="136" t="str">
        <f t="shared" si="191"/>
        <v>11_17</v>
      </c>
      <c r="DT73" s="137"/>
      <c r="GB73">
        <v>17</v>
      </c>
      <c r="GC73" s="69" t="s">
        <v>545</v>
      </c>
      <c r="GD73" s="69"/>
      <c r="GE73" s="136">
        <v>22</v>
      </c>
      <c r="GF73" s="137"/>
      <c r="GG73" s="136">
        <f t="shared" si="696"/>
        <v>23</v>
      </c>
      <c r="GH73" s="137"/>
      <c r="GI73" s="136">
        <f t="shared" si="697"/>
        <v>24</v>
      </c>
      <c r="GJ73" s="137"/>
      <c r="GK73" s="136">
        <f t="shared" si="698"/>
        <v>25</v>
      </c>
      <c r="GL73" s="137"/>
      <c r="GM73" s="136">
        <f t="shared" si="699"/>
        <v>26</v>
      </c>
      <c r="GN73" s="137"/>
      <c r="GO73" s="136">
        <f t="shared" si="700"/>
        <v>27</v>
      </c>
      <c r="GP73" s="137"/>
      <c r="GQ73" s="136">
        <f t="shared" si="701"/>
        <v>28</v>
      </c>
      <c r="GR73" s="137"/>
      <c r="GS73" s="136">
        <f t="shared" si="702"/>
        <v>29</v>
      </c>
      <c r="GT73" s="137"/>
      <c r="GU73" s="136">
        <f t="shared" si="703"/>
        <v>30</v>
      </c>
      <c r="GV73" s="137"/>
      <c r="GW73" s="136">
        <f t="shared" si="704"/>
        <v>31</v>
      </c>
      <c r="GX73" s="137"/>
      <c r="HF73">
        <v>17</v>
      </c>
      <c r="HG73" s="69" t="s">
        <v>545</v>
      </c>
      <c r="HH73" s="69"/>
      <c r="HI73" s="136">
        <v>15</v>
      </c>
      <c r="HJ73" s="137"/>
      <c r="HK73" s="136">
        <v>15</v>
      </c>
      <c r="HL73" s="137"/>
      <c r="HM73" s="136">
        <v>15</v>
      </c>
      <c r="HN73" s="137"/>
      <c r="HO73" s="136">
        <v>15</v>
      </c>
      <c r="HP73" s="137"/>
      <c r="HQ73" s="136">
        <v>15</v>
      </c>
      <c r="HR73" s="137"/>
      <c r="HS73" s="136">
        <v>15</v>
      </c>
      <c r="HT73" s="137"/>
      <c r="HU73" s="136">
        <v>15</v>
      </c>
      <c r="HV73" s="137"/>
      <c r="HW73" s="136">
        <v>15</v>
      </c>
      <c r="HX73" s="137"/>
      <c r="HY73" s="136">
        <v>15</v>
      </c>
      <c r="HZ73" s="137"/>
      <c r="IA73" s="136">
        <v>15</v>
      </c>
      <c r="IB73" s="137"/>
      <c r="IC73" t="str">
        <f t="shared" ref="IC73:IC87" si="716">IF(SUM(HI73:IB73)=(HF73-2)*10,"Same","DIFF")</f>
        <v>Same</v>
      </c>
      <c r="JL73">
        <v>17</v>
      </c>
      <c r="JM73" s="69" t="s">
        <v>545</v>
      </c>
      <c r="JN73" s="69"/>
      <c r="JO73" s="136">
        <f>IF(ISERROR(VLOOKUP("Inbred HIPS_"&amp;JO$4&amp;"_"&amp;$JL73,'Turkus Index'!$A:$D,4,FALSE)),"",VLOOKUP("inbred HIPS_"&amp;JO$4&amp;"_"&amp;$JL73,'Turkus Index'!$A:$D,4,FALSE))</f>
        <v>241</v>
      </c>
      <c r="JP73" s="137"/>
      <c r="JQ73" s="136">
        <f>IF(ISERROR(VLOOKUP("Inbred HIPS_"&amp;JQ$4&amp;"_"&amp;$JL73,'Turkus Index'!$A:$D,4,FALSE)),"",VLOOKUP("inbred HIPS_"&amp;JQ$4&amp;"_"&amp;$JL73,'Turkus Index'!$A:$D,4,FALSE))</f>
        <v>242</v>
      </c>
      <c r="JR73" s="137"/>
      <c r="JS73" s="136">
        <f>IF(ISERROR(VLOOKUP("Inbred HIPS_"&amp;JS$4&amp;"_"&amp;$JL73,'Turkus Index'!$A:$D,4,FALSE)),"",VLOOKUP("inbred HIPS_"&amp;JS$4&amp;"_"&amp;$JL73,'Turkus Index'!$A:$D,4,FALSE))</f>
        <v>243</v>
      </c>
      <c r="JT73" s="137"/>
      <c r="JU73" s="136">
        <f>IF(ISERROR(VLOOKUP("Inbred HIPS_"&amp;JU$4&amp;"_"&amp;$JL73,'Turkus Index'!$A:$D,4,FALSE)),"",VLOOKUP("inbred HIPS_"&amp;JU$4&amp;"_"&amp;$JL73,'Turkus Index'!$A:$D,4,FALSE))</f>
        <v>244</v>
      </c>
      <c r="JV73" s="137"/>
      <c r="JW73" s="136">
        <f>IF(ISERROR(VLOOKUP("Inbred HIPS_"&amp;JW$4&amp;"_"&amp;$JL73,'Turkus Index'!$A:$D,4,FALSE)),"",VLOOKUP("inbred HIPS_"&amp;JW$4&amp;"_"&amp;$JL73,'Turkus Index'!$A:$D,4,FALSE))</f>
        <v>245</v>
      </c>
      <c r="JX73" s="137"/>
      <c r="JY73" s="136">
        <f>IF(ISERROR(VLOOKUP("Inbred HIPS_"&amp;JY$4&amp;"_"&amp;$JL73,'Turkus Index'!$A:$D,4,FALSE)),"",VLOOKUP("inbred HIPS_"&amp;JY$4&amp;"_"&amp;$JL73,'Turkus Index'!$A:$D,4,FALSE))</f>
        <v>246</v>
      </c>
      <c r="JZ73" s="137"/>
      <c r="KA73" s="136">
        <f>IF(ISERROR(VLOOKUP("Inbred HIPS_"&amp;KA$4&amp;"_"&amp;$JL73,'Turkus Index'!$A:$D,4,FALSE)),"",VLOOKUP("inbred HIPS_"&amp;KA$4&amp;"_"&amp;$JL73,'Turkus Index'!$A:$D,4,FALSE))</f>
        <v>247</v>
      </c>
      <c r="KB73" s="137"/>
      <c r="KC73" s="136">
        <f>IF(ISERROR(VLOOKUP("Inbred HIPS_"&amp;KC$4&amp;"_"&amp;$JL73,'Turkus Index'!$A:$D,4,FALSE)),"",VLOOKUP("inbred HIPS_"&amp;KC$4&amp;"_"&amp;$JL73,'Turkus Index'!$A:$D,4,FALSE))</f>
        <v>248</v>
      </c>
      <c r="KD73" s="137"/>
      <c r="KE73" s="136">
        <f>IF(ISERROR(VLOOKUP("Inbred HIPS_"&amp;KE$4&amp;"_"&amp;$JL73,'Turkus Index'!$A:$D,4,FALSE)),"",VLOOKUP("inbred HIPS_"&amp;KE$4&amp;"_"&amp;$JL73,'Turkus Index'!$A:$D,4,FALSE))</f>
        <v>249</v>
      </c>
      <c r="KF73" s="137"/>
      <c r="KG73" s="136">
        <f>IF(ISERROR(VLOOKUP("Inbred HIPS_"&amp;KG$4&amp;"_"&amp;$JL73,'Turkus Index'!$A:$D,4,FALSE)),"",VLOOKUP("inbred HIPS_"&amp;KG$4&amp;"_"&amp;$JL73,'Turkus Index'!$A:$D,4,FALSE))</f>
        <v>250</v>
      </c>
      <c r="KH73" s="137"/>
      <c r="LO73">
        <v>17</v>
      </c>
      <c r="LP73" s="69"/>
      <c r="LQ73" s="69"/>
      <c r="LR73" s="136">
        <f>IF(ISERROR(VLOOKUP("Inbred HIPS_"&amp;LR$4&amp;"_"&amp;$LO73,'[1]Missouri Valley Inbred HIPS'!$A:$P,15,FALSE)),"",VLOOKUP("Inbred HIPS_"&amp;LR$4&amp;"_"&amp;$LO73,'[1]Missouri Valley Inbred HIPS'!$A:$P,15,FALSE))</f>
        <v>1729110</v>
      </c>
      <c r="LS73" s="137"/>
      <c r="LT73" s="136">
        <f>IF(ISERROR(VLOOKUP("Inbred HIPS_"&amp;LT$4&amp;"_"&amp;$LO73,'[1]Missouri Valley Inbred HIPS'!$A:$P,15,FALSE)),"",VLOOKUP("Inbred HIPS_"&amp;LT$4&amp;"_"&amp;$LO73,'[1]Missouri Valley Inbred HIPS'!$A:$P,15,FALSE))</f>
        <v>1723037</v>
      </c>
      <c r="LU73" s="137"/>
      <c r="LV73" s="136">
        <f>IF(ISERROR(VLOOKUP("Inbred HIPS_"&amp;LV$4&amp;"_"&amp;$LO73,'[1]Missouri Valley Inbred HIPS'!$A:$P,15,FALSE)),"",VLOOKUP("Inbred HIPS_"&amp;LV$4&amp;"_"&amp;$LO73,'[1]Missouri Valley Inbred HIPS'!$A:$P,15,FALSE))</f>
        <v>1729253</v>
      </c>
      <c r="LW73" s="137"/>
      <c r="LX73" s="136">
        <f>IF(ISERROR(VLOOKUP("Inbred HIPS_"&amp;LX$4&amp;"_"&amp;$LO73,'[1]Missouri Valley Inbred HIPS'!$A:$P,15,FALSE)),"",VLOOKUP("Inbred HIPS_"&amp;LX$4&amp;"_"&amp;$LO73,'[1]Missouri Valley Inbred HIPS'!$A:$P,15,FALSE))</f>
        <v>1729149</v>
      </c>
      <c r="LY73" s="137"/>
      <c r="LZ73" s="136">
        <f>IF(ISERROR(VLOOKUP("Inbred HIPS_"&amp;LZ$4&amp;"_"&amp;$LO73,'[1]Missouri Valley Inbred HIPS'!$A:$P,15,FALSE)),"",VLOOKUP("Inbred HIPS_"&amp;LZ$4&amp;"_"&amp;$LO73,'[1]Missouri Valley Inbred HIPS'!$A:$P,15,FALSE))</f>
        <v>1729392</v>
      </c>
      <c r="MA73" s="137"/>
      <c r="MB73" s="136">
        <f>IF(ISERROR(VLOOKUP("Inbred HIPS_"&amp;MB$4&amp;"_"&amp;$LO73,'[1]Missouri Valley Inbred HIPS'!$A:$P,15,FALSE)),"",VLOOKUP("Inbred HIPS_"&amp;MB$4&amp;"_"&amp;$LO73,'[1]Missouri Valley Inbred HIPS'!$A:$P,15,FALSE))</f>
        <v>1729258</v>
      </c>
      <c r="MC73" s="137"/>
      <c r="MD73" s="136">
        <f>IF(ISERROR(VLOOKUP("Inbred HIPS_"&amp;MD$4&amp;"_"&amp;$LO73,'[1]Missouri Valley Inbred HIPS'!$A:$P,15,FALSE)),"",VLOOKUP("Inbred HIPS_"&amp;MD$4&amp;"_"&amp;$LO73,'[1]Missouri Valley Inbred HIPS'!$A:$P,15,FALSE))</f>
        <v>1729238</v>
      </c>
      <c r="ME73" s="137"/>
      <c r="MF73" s="136">
        <f>IF(ISERROR(VLOOKUP("Inbred HIPS_"&amp;MF$4&amp;"_"&amp;$LO73,'[1]Missouri Valley Inbred HIPS'!$A:$P,15,FALSE)),"",VLOOKUP("Inbred HIPS_"&amp;MF$4&amp;"_"&amp;$LO73,'[1]Missouri Valley Inbred HIPS'!$A:$P,15,FALSE))</f>
        <v>1729393</v>
      </c>
      <c r="MG73" s="137"/>
      <c r="MH73" s="136">
        <f>IF(ISERROR(VLOOKUP("Inbred HIPS_"&amp;MH$4&amp;"_"&amp;$LO73,'[1]Missouri Valley Inbred HIPS'!$A:$P,15,FALSE)),"",VLOOKUP("Inbred HIPS_"&amp;MH$4&amp;"_"&amp;$LO73,'[1]Missouri Valley Inbred HIPS'!$A:$P,15,FALSE))</f>
        <v>1729177</v>
      </c>
      <c r="MI73" s="137"/>
      <c r="MJ73" s="136">
        <f>IF(ISERROR(VLOOKUP("Inbred HIPS_"&amp;MJ$4&amp;"_"&amp;$LO73,'[1]Missouri Valley Inbred HIPS'!$A:$P,15,FALSE)),"",VLOOKUP("Inbred HIPS_"&amp;MJ$4&amp;"_"&amp;$LO73,'[1]Missouri Valley Inbred HIPS'!$A:$P,15,FALSE))</f>
        <v>1729128</v>
      </c>
      <c r="MK73" s="137"/>
      <c r="NS73">
        <v>17</v>
      </c>
      <c r="NT73" s="69"/>
      <c r="NU73" s="69"/>
      <c r="NV73" s="136">
        <f t="shared" ref="NV73" si="717">NV75+1</f>
        <v>20</v>
      </c>
      <c r="NW73" s="137"/>
      <c r="NX73" s="136">
        <f t="shared" ref="NX73" si="718">NX75+1</f>
        <v>20</v>
      </c>
      <c r="NY73" s="137"/>
      <c r="NZ73" s="136">
        <f t="shared" ref="NZ73" si="719">NZ75+1</f>
        <v>20</v>
      </c>
      <c r="OA73" s="137"/>
      <c r="OB73" s="136">
        <f t="shared" ref="OB73" si="720">OB75+1</f>
        <v>20</v>
      </c>
      <c r="OC73" s="137"/>
      <c r="OD73" s="136">
        <f t="shared" ref="OD73" si="721">OD75+1</f>
        <v>20</v>
      </c>
      <c r="OE73" s="137"/>
      <c r="OF73" s="136">
        <f t="shared" ref="OF73" si="722">OF75+1</f>
        <v>20</v>
      </c>
      <c r="OG73" s="137"/>
      <c r="OH73" s="136">
        <f t="shared" ref="OH73" si="723">OH75+1</f>
        <v>20</v>
      </c>
      <c r="OI73" s="137"/>
      <c r="OJ73" s="136">
        <f t="shared" ref="OJ73" si="724">OJ75+1</f>
        <v>20</v>
      </c>
      <c r="OK73" s="137"/>
      <c r="OL73" s="136">
        <f t="shared" ref="OL73" si="725">OL75+1</f>
        <v>20</v>
      </c>
      <c r="OM73" s="137"/>
      <c r="ON73" s="136">
        <f t="shared" ref="ON73" si="726">ON75+1</f>
        <v>20</v>
      </c>
      <c r="OO73" s="137"/>
    </row>
    <row r="74" spans="34:405" x14ac:dyDescent="0.45">
      <c r="AH74">
        <v>16</v>
      </c>
      <c r="AI74" s="69" t="s">
        <v>545</v>
      </c>
      <c r="AJ74" s="69"/>
      <c r="AK74" s="139">
        <v>240</v>
      </c>
      <c r="AL74" s="140"/>
      <c r="AM74" s="139">
        <v>239</v>
      </c>
      <c r="AN74" s="140"/>
      <c r="AO74" s="139">
        <v>238</v>
      </c>
      <c r="AP74" s="140"/>
      <c r="AQ74" s="139">
        <v>237</v>
      </c>
      <c r="AR74" s="140"/>
      <c r="AS74" s="139">
        <v>236</v>
      </c>
      <c r="AT74" s="140"/>
      <c r="AU74" s="139">
        <v>235</v>
      </c>
      <c r="AV74" s="140"/>
      <c r="AW74" s="139">
        <v>234</v>
      </c>
      <c r="AX74" s="140"/>
      <c r="AY74" s="139">
        <v>233</v>
      </c>
      <c r="AZ74" s="140"/>
      <c r="BA74" s="139">
        <v>232</v>
      </c>
      <c r="BB74" s="140"/>
      <c r="BC74" s="139">
        <v>231</v>
      </c>
      <c r="BD74" s="140"/>
      <c r="BE74" s="69" t="s">
        <v>545</v>
      </c>
      <c r="BF74" s="69"/>
      <c r="CX74">
        <v>16</v>
      </c>
      <c r="CY74" s="69" t="s">
        <v>545</v>
      </c>
      <c r="CZ74" s="69"/>
      <c r="DA74" s="136" t="str">
        <f t="shared" si="715"/>
        <v>2_16</v>
      </c>
      <c r="DB74" s="137"/>
      <c r="DC74" s="136" t="str">
        <f t="shared" si="183"/>
        <v>3_16</v>
      </c>
      <c r="DD74" s="137"/>
      <c r="DE74" s="136" t="str">
        <f t="shared" si="184"/>
        <v>4_16</v>
      </c>
      <c r="DF74" s="137"/>
      <c r="DG74" s="136" t="str">
        <f t="shared" si="185"/>
        <v>5_16</v>
      </c>
      <c r="DH74" s="137"/>
      <c r="DI74" s="136" t="str">
        <f t="shared" si="186"/>
        <v>6_16</v>
      </c>
      <c r="DJ74" s="137"/>
      <c r="DK74" s="136" t="str">
        <f t="shared" si="187"/>
        <v>7_16</v>
      </c>
      <c r="DL74" s="137"/>
      <c r="DM74" s="136" t="str">
        <f t="shared" si="188"/>
        <v>8_16</v>
      </c>
      <c r="DN74" s="137"/>
      <c r="DO74" s="136" t="str">
        <f t="shared" si="189"/>
        <v>9_16</v>
      </c>
      <c r="DP74" s="137"/>
      <c r="DQ74" s="136" t="str">
        <f t="shared" si="190"/>
        <v>10_16</v>
      </c>
      <c r="DR74" s="137"/>
      <c r="DS74" s="136" t="str">
        <f t="shared" si="191"/>
        <v>11_16</v>
      </c>
      <c r="DT74" s="137"/>
      <c r="GB74">
        <v>16</v>
      </c>
      <c r="GC74" s="69" t="s">
        <v>545</v>
      </c>
      <c r="GD74" s="69"/>
      <c r="GE74" s="136">
        <v>22</v>
      </c>
      <c r="GF74" s="137"/>
      <c r="GG74" s="136">
        <f t="shared" si="696"/>
        <v>23</v>
      </c>
      <c r="GH74" s="137"/>
      <c r="GI74" s="136">
        <f t="shared" si="697"/>
        <v>24</v>
      </c>
      <c r="GJ74" s="137"/>
      <c r="GK74" s="136">
        <f t="shared" si="698"/>
        <v>25</v>
      </c>
      <c r="GL74" s="137"/>
      <c r="GM74" s="136">
        <f t="shared" si="699"/>
        <v>26</v>
      </c>
      <c r="GN74" s="137"/>
      <c r="GO74" s="136">
        <f t="shared" si="700"/>
        <v>27</v>
      </c>
      <c r="GP74" s="137"/>
      <c r="GQ74" s="136">
        <f t="shared" si="701"/>
        <v>28</v>
      </c>
      <c r="GR74" s="137"/>
      <c r="GS74" s="136">
        <f t="shared" si="702"/>
        <v>29</v>
      </c>
      <c r="GT74" s="137"/>
      <c r="GU74" s="136">
        <f t="shared" si="703"/>
        <v>30</v>
      </c>
      <c r="GV74" s="137"/>
      <c r="GW74" s="136">
        <f t="shared" si="704"/>
        <v>31</v>
      </c>
      <c r="GX74" s="137"/>
      <c r="HF74">
        <v>16</v>
      </c>
      <c r="HG74" s="69" t="s">
        <v>545</v>
      </c>
      <c r="HH74" s="69"/>
      <c r="HI74" s="136">
        <v>14</v>
      </c>
      <c r="HJ74" s="137"/>
      <c r="HK74" s="136">
        <v>14</v>
      </c>
      <c r="HL74" s="137"/>
      <c r="HM74" s="136">
        <v>14</v>
      </c>
      <c r="HN74" s="137"/>
      <c r="HO74" s="136">
        <v>14</v>
      </c>
      <c r="HP74" s="137"/>
      <c r="HQ74" s="136">
        <v>14</v>
      </c>
      <c r="HR74" s="137"/>
      <c r="HS74" s="136">
        <v>14</v>
      </c>
      <c r="HT74" s="137"/>
      <c r="HU74" s="136">
        <v>14</v>
      </c>
      <c r="HV74" s="137"/>
      <c r="HW74" s="136">
        <v>14</v>
      </c>
      <c r="HX74" s="137"/>
      <c r="HY74" s="136">
        <v>14</v>
      </c>
      <c r="HZ74" s="137"/>
      <c r="IA74" s="136">
        <v>14</v>
      </c>
      <c r="IB74" s="137"/>
      <c r="IC74" t="str">
        <f t="shared" si="716"/>
        <v>Same</v>
      </c>
      <c r="JL74">
        <v>16</v>
      </c>
      <c r="JM74" s="69" t="s">
        <v>545</v>
      </c>
      <c r="JN74" s="69"/>
      <c r="JO74" s="136">
        <f>IF(ISERROR(VLOOKUP("Inbred HIPS_"&amp;JO$4&amp;"_"&amp;$JL74,'Turkus Index'!$A:$D,4,FALSE)),"",VLOOKUP("inbred HIPS_"&amp;JO$4&amp;"_"&amp;$JL74,'Turkus Index'!$A:$D,4,FALSE))</f>
        <v>240</v>
      </c>
      <c r="JP74" s="137"/>
      <c r="JQ74" s="136">
        <f>IF(ISERROR(VLOOKUP("Inbred HIPS_"&amp;JQ$4&amp;"_"&amp;$JL74,'Turkus Index'!$A:$D,4,FALSE)),"",VLOOKUP("inbred HIPS_"&amp;JQ$4&amp;"_"&amp;$JL74,'Turkus Index'!$A:$D,4,FALSE))</f>
        <v>239</v>
      </c>
      <c r="JR74" s="137"/>
      <c r="JS74" s="136">
        <f>IF(ISERROR(VLOOKUP("Inbred HIPS_"&amp;JS$4&amp;"_"&amp;$JL74,'Turkus Index'!$A:$D,4,FALSE)),"",VLOOKUP("inbred HIPS_"&amp;JS$4&amp;"_"&amp;$JL74,'Turkus Index'!$A:$D,4,FALSE))</f>
        <v>238</v>
      </c>
      <c r="JT74" s="137"/>
      <c r="JU74" s="136">
        <f>IF(ISERROR(VLOOKUP("Inbred HIPS_"&amp;JU$4&amp;"_"&amp;$JL74,'Turkus Index'!$A:$D,4,FALSE)),"",VLOOKUP("inbred HIPS_"&amp;JU$4&amp;"_"&amp;$JL74,'Turkus Index'!$A:$D,4,FALSE))</f>
        <v>237</v>
      </c>
      <c r="JV74" s="137"/>
      <c r="JW74" s="136">
        <f>IF(ISERROR(VLOOKUP("Inbred HIPS_"&amp;JW$4&amp;"_"&amp;$JL74,'Turkus Index'!$A:$D,4,FALSE)),"",VLOOKUP("inbred HIPS_"&amp;JW$4&amp;"_"&amp;$JL74,'Turkus Index'!$A:$D,4,FALSE))</f>
        <v>236</v>
      </c>
      <c r="JX74" s="137"/>
      <c r="JY74" s="136">
        <f>IF(ISERROR(VLOOKUP("Inbred HIPS_"&amp;JY$4&amp;"_"&amp;$JL74,'Turkus Index'!$A:$D,4,FALSE)),"",VLOOKUP("inbred HIPS_"&amp;JY$4&amp;"_"&amp;$JL74,'Turkus Index'!$A:$D,4,FALSE))</f>
        <v>235</v>
      </c>
      <c r="JZ74" s="137"/>
      <c r="KA74" s="136">
        <f>IF(ISERROR(VLOOKUP("Inbred HIPS_"&amp;KA$4&amp;"_"&amp;$JL74,'Turkus Index'!$A:$D,4,FALSE)),"",VLOOKUP("inbred HIPS_"&amp;KA$4&amp;"_"&amp;$JL74,'Turkus Index'!$A:$D,4,FALSE))</f>
        <v>234</v>
      </c>
      <c r="KB74" s="137"/>
      <c r="KC74" s="136">
        <f>IF(ISERROR(VLOOKUP("Inbred HIPS_"&amp;KC$4&amp;"_"&amp;$JL74,'Turkus Index'!$A:$D,4,FALSE)),"",VLOOKUP("inbred HIPS_"&amp;KC$4&amp;"_"&amp;$JL74,'Turkus Index'!$A:$D,4,FALSE))</f>
        <v>233</v>
      </c>
      <c r="KD74" s="137"/>
      <c r="KE74" s="136">
        <f>IF(ISERROR(VLOOKUP("Inbred HIPS_"&amp;KE$4&amp;"_"&amp;$JL74,'Turkus Index'!$A:$D,4,FALSE)),"",VLOOKUP("inbred HIPS_"&amp;KE$4&amp;"_"&amp;$JL74,'Turkus Index'!$A:$D,4,FALSE))</f>
        <v>232</v>
      </c>
      <c r="KF74" s="137"/>
      <c r="KG74" s="136">
        <f>IF(ISERROR(VLOOKUP("Inbred HIPS_"&amp;KG$4&amp;"_"&amp;$JL74,'Turkus Index'!$A:$D,4,FALSE)),"",VLOOKUP("inbred HIPS_"&amp;KG$4&amp;"_"&amp;$JL74,'Turkus Index'!$A:$D,4,FALSE))</f>
        <v>231</v>
      </c>
      <c r="KH74" s="137"/>
      <c r="LO74">
        <v>16</v>
      </c>
      <c r="LP74" s="69"/>
      <c r="LQ74" s="69"/>
      <c r="LR74" s="136">
        <f>IF(ISERROR(VLOOKUP("Inbred HIPS_"&amp;LR$4&amp;"_"&amp;$LO74,'[1]Missouri Valley Inbred HIPS'!$A:$P,15,FALSE)),"",VLOOKUP("Inbred HIPS_"&amp;LR$4&amp;"_"&amp;$LO74,'[1]Missouri Valley Inbred HIPS'!$A:$P,15,FALSE))</f>
        <v>1729303</v>
      </c>
      <c r="LS74" s="137"/>
      <c r="LT74" s="136">
        <f>IF(ISERROR(VLOOKUP("Inbred HIPS_"&amp;LT$4&amp;"_"&amp;$LO74,'[1]Missouri Valley Inbred HIPS'!$A:$P,15,FALSE)),"",VLOOKUP("Inbred HIPS_"&amp;LT$4&amp;"_"&amp;$LO74,'[1]Missouri Valley Inbred HIPS'!$A:$P,15,FALSE))</f>
        <v>1723036</v>
      </c>
      <c r="LU74" s="137"/>
      <c r="LV74" s="136">
        <f>IF(ISERROR(VLOOKUP("Inbred HIPS_"&amp;LV$4&amp;"_"&amp;$LO74,'[1]Missouri Valley Inbred HIPS'!$A:$P,15,FALSE)),"",VLOOKUP("Inbred HIPS_"&amp;LV$4&amp;"_"&amp;$LO74,'[1]Missouri Valley Inbred HIPS'!$A:$P,15,FALSE))</f>
        <v>1723041</v>
      </c>
      <c r="LW74" s="137"/>
      <c r="LX74" s="136">
        <f>IF(ISERROR(VLOOKUP("Inbred HIPS_"&amp;LX$4&amp;"_"&amp;$LO74,'[1]Missouri Valley Inbred HIPS'!$A:$P,15,FALSE)),"",VLOOKUP("Inbred HIPS_"&amp;LX$4&amp;"_"&amp;$LO74,'[1]Missouri Valley Inbred HIPS'!$A:$P,15,FALSE))</f>
        <v>1723058</v>
      </c>
      <c r="LY74" s="137"/>
      <c r="LZ74" s="136">
        <f>IF(ISERROR(VLOOKUP("Inbred HIPS_"&amp;LZ$4&amp;"_"&amp;$LO74,'[1]Missouri Valley Inbred HIPS'!$A:$P,15,FALSE)),"",VLOOKUP("Inbred HIPS_"&amp;LZ$4&amp;"_"&amp;$LO74,'[1]Missouri Valley Inbred HIPS'!$A:$P,15,FALSE))</f>
        <v>1729230</v>
      </c>
      <c r="MA74" s="137"/>
      <c r="MB74" s="136">
        <f>IF(ISERROR(VLOOKUP("Inbred HIPS_"&amp;MB$4&amp;"_"&amp;$LO74,'[1]Missouri Valley Inbred HIPS'!$A:$P,15,FALSE)),"",VLOOKUP("Inbred HIPS_"&amp;MB$4&amp;"_"&amp;$LO74,'[1]Missouri Valley Inbred HIPS'!$A:$P,15,FALSE))</f>
        <v>1729199</v>
      </c>
      <c r="MC74" s="137"/>
      <c r="MD74" s="136">
        <f>IF(ISERROR(VLOOKUP("Inbred HIPS_"&amp;MD$4&amp;"_"&amp;$LO74,'[1]Missouri Valley Inbred HIPS'!$A:$P,15,FALSE)),"",VLOOKUP("Inbred HIPS_"&amp;MD$4&amp;"_"&amp;$LO74,'[1]Missouri Valley Inbred HIPS'!$A:$P,15,FALSE))</f>
        <v>1729319</v>
      </c>
      <c r="ME74" s="137"/>
      <c r="MF74" s="136">
        <f>IF(ISERROR(VLOOKUP("Inbred HIPS_"&amp;MF$4&amp;"_"&amp;$LO74,'[1]Missouri Valley Inbred HIPS'!$A:$P,15,FALSE)),"",VLOOKUP("Inbred HIPS_"&amp;MF$4&amp;"_"&amp;$LO74,'[1]Missouri Valley Inbred HIPS'!$A:$P,15,FALSE))</f>
        <v>1723016</v>
      </c>
      <c r="MG74" s="137"/>
      <c r="MH74" s="136">
        <f>IF(ISERROR(VLOOKUP("Inbred HIPS_"&amp;MH$4&amp;"_"&amp;$LO74,'[1]Missouri Valley Inbred HIPS'!$A:$P,15,FALSE)),"",VLOOKUP("Inbred HIPS_"&amp;MH$4&amp;"_"&amp;$LO74,'[1]Missouri Valley Inbred HIPS'!$A:$P,15,FALSE))</f>
        <v>1729116</v>
      </c>
      <c r="MI74" s="137"/>
      <c r="MJ74" s="136">
        <f>IF(ISERROR(VLOOKUP("Inbred HIPS_"&amp;MJ$4&amp;"_"&amp;$LO74,'[1]Missouri Valley Inbred HIPS'!$A:$P,15,FALSE)),"",VLOOKUP("Inbred HIPS_"&amp;MJ$4&amp;"_"&amp;$LO74,'[1]Missouri Valley Inbred HIPS'!$A:$P,15,FALSE))</f>
        <v>1729264</v>
      </c>
      <c r="MK74" s="137"/>
      <c r="NS74">
        <v>16</v>
      </c>
      <c r="NT74" s="69"/>
      <c r="NU74" s="69"/>
      <c r="NV74" s="136">
        <f t="shared" ref="NV74" si="727">NV76+1</f>
        <v>19</v>
      </c>
      <c r="NW74" s="137"/>
      <c r="NX74" s="136">
        <f t="shared" ref="NX74" si="728">NX76+1</f>
        <v>19</v>
      </c>
      <c r="NY74" s="137"/>
      <c r="NZ74" s="136">
        <f t="shared" ref="NZ74" si="729">NZ76+1</f>
        <v>19</v>
      </c>
      <c r="OA74" s="137"/>
      <c r="OB74" s="136">
        <f t="shared" ref="OB74" si="730">OB76+1</f>
        <v>19</v>
      </c>
      <c r="OC74" s="137"/>
      <c r="OD74" s="136">
        <f t="shared" ref="OD74" si="731">OD76+1</f>
        <v>19</v>
      </c>
      <c r="OE74" s="137"/>
      <c r="OF74" s="136">
        <f t="shared" ref="OF74" si="732">OF76+1</f>
        <v>19</v>
      </c>
      <c r="OG74" s="137"/>
      <c r="OH74" s="136">
        <f t="shared" ref="OH74" si="733">OH76+1</f>
        <v>19</v>
      </c>
      <c r="OI74" s="137"/>
      <c r="OJ74" s="136">
        <f t="shared" ref="OJ74" si="734">OJ76+1</f>
        <v>19</v>
      </c>
      <c r="OK74" s="137"/>
      <c r="OL74" s="136">
        <f t="shared" ref="OL74" si="735">OL76+1</f>
        <v>19</v>
      </c>
      <c r="OM74" s="137"/>
      <c r="ON74" s="136">
        <f t="shared" ref="ON74" si="736">ON76+1</f>
        <v>19</v>
      </c>
      <c r="OO74" s="137"/>
    </row>
    <row r="75" spans="34:405" x14ac:dyDescent="0.45">
      <c r="AH75">
        <v>15</v>
      </c>
      <c r="AI75" s="69" t="s">
        <v>545</v>
      </c>
      <c r="AJ75" s="69"/>
      <c r="AK75" s="139">
        <v>221</v>
      </c>
      <c r="AL75" s="140"/>
      <c r="AM75" s="139">
        <v>222</v>
      </c>
      <c r="AN75" s="140"/>
      <c r="AO75" s="139">
        <v>223</v>
      </c>
      <c r="AP75" s="140"/>
      <c r="AQ75" s="139">
        <v>224</v>
      </c>
      <c r="AR75" s="140"/>
      <c r="AS75" s="139">
        <v>225</v>
      </c>
      <c r="AT75" s="140"/>
      <c r="AU75" s="139">
        <v>226</v>
      </c>
      <c r="AV75" s="140"/>
      <c r="AW75" s="139">
        <v>227</v>
      </c>
      <c r="AX75" s="140"/>
      <c r="AY75" s="139">
        <v>228</v>
      </c>
      <c r="AZ75" s="140"/>
      <c r="BA75" s="139">
        <v>229</v>
      </c>
      <c r="BB75" s="140"/>
      <c r="BC75" s="139">
        <v>230</v>
      </c>
      <c r="BD75" s="140"/>
      <c r="BE75" s="69" t="s">
        <v>545</v>
      </c>
      <c r="BF75" s="69"/>
      <c r="CX75">
        <v>15</v>
      </c>
      <c r="CY75" s="69" t="s">
        <v>545</v>
      </c>
      <c r="CZ75" s="69"/>
      <c r="DA75" s="136" t="str">
        <f t="shared" si="715"/>
        <v>2_15</v>
      </c>
      <c r="DB75" s="137"/>
      <c r="DC75" s="136" t="str">
        <f t="shared" si="183"/>
        <v>3_15</v>
      </c>
      <c r="DD75" s="137"/>
      <c r="DE75" s="136" t="str">
        <f t="shared" si="184"/>
        <v>4_15</v>
      </c>
      <c r="DF75" s="137"/>
      <c r="DG75" s="136" t="str">
        <f t="shared" si="185"/>
        <v>5_15</v>
      </c>
      <c r="DH75" s="137"/>
      <c r="DI75" s="136" t="str">
        <f t="shared" si="186"/>
        <v>6_15</v>
      </c>
      <c r="DJ75" s="137"/>
      <c r="DK75" s="136" t="str">
        <f t="shared" si="187"/>
        <v>7_15</v>
      </c>
      <c r="DL75" s="137"/>
      <c r="DM75" s="136" t="str">
        <f t="shared" si="188"/>
        <v>8_15</v>
      </c>
      <c r="DN75" s="137"/>
      <c r="DO75" s="136" t="str">
        <f t="shared" si="189"/>
        <v>9_15</v>
      </c>
      <c r="DP75" s="137"/>
      <c r="DQ75" s="136" t="str">
        <f t="shared" si="190"/>
        <v>10_15</v>
      </c>
      <c r="DR75" s="137"/>
      <c r="DS75" s="136" t="str">
        <f t="shared" si="191"/>
        <v>11_15</v>
      </c>
      <c r="DT75" s="137"/>
      <c r="GB75">
        <v>15</v>
      </c>
      <c r="GC75" s="69" t="s">
        <v>545</v>
      </c>
      <c r="GD75" s="69"/>
      <c r="GE75" s="136">
        <v>22</v>
      </c>
      <c r="GF75" s="137"/>
      <c r="GG75" s="136">
        <f t="shared" si="696"/>
        <v>23</v>
      </c>
      <c r="GH75" s="137"/>
      <c r="GI75" s="136">
        <f t="shared" si="697"/>
        <v>24</v>
      </c>
      <c r="GJ75" s="137"/>
      <c r="GK75" s="136">
        <f t="shared" si="698"/>
        <v>25</v>
      </c>
      <c r="GL75" s="137"/>
      <c r="GM75" s="136">
        <f t="shared" si="699"/>
        <v>26</v>
      </c>
      <c r="GN75" s="137"/>
      <c r="GO75" s="136">
        <f t="shared" si="700"/>
        <v>27</v>
      </c>
      <c r="GP75" s="137"/>
      <c r="GQ75" s="136">
        <f t="shared" si="701"/>
        <v>28</v>
      </c>
      <c r="GR75" s="137"/>
      <c r="GS75" s="136">
        <f t="shared" si="702"/>
        <v>29</v>
      </c>
      <c r="GT75" s="137"/>
      <c r="GU75" s="136">
        <f t="shared" si="703"/>
        <v>30</v>
      </c>
      <c r="GV75" s="137"/>
      <c r="GW75" s="136">
        <f t="shared" si="704"/>
        <v>31</v>
      </c>
      <c r="GX75" s="137"/>
      <c r="HF75">
        <v>15</v>
      </c>
      <c r="HG75" s="69" t="s">
        <v>545</v>
      </c>
      <c r="HH75" s="69"/>
      <c r="HI75" s="136">
        <v>13</v>
      </c>
      <c r="HJ75" s="137"/>
      <c r="HK75" s="136">
        <v>13</v>
      </c>
      <c r="HL75" s="137"/>
      <c r="HM75" s="136">
        <v>13</v>
      </c>
      <c r="HN75" s="137"/>
      <c r="HO75" s="136">
        <v>13</v>
      </c>
      <c r="HP75" s="137"/>
      <c r="HQ75" s="136">
        <v>13</v>
      </c>
      <c r="HR75" s="137"/>
      <c r="HS75" s="136">
        <v>13</v>
      </c>
      <c r="HT75" s="137"/>
      <c r="HU75" s="136">
        <v>13</v>
      </c>
      <c r="HV75" s="137"/>
      <c r="HW75" s="136">
        <v>13</v>
      </c>
      <c r="HX75" s="137"/>
      <c r="HY75" s="136">
        <v>13</v>
      </c>
      <c r="HZ75" s="137"/>
      <c r="IA75" s="136">
        <v>13</v>
      </c>
      <c r="IB75" s="137"/>
      <c r="IC75" t="str">
        <f t="shared" si="716"/>
        <v>Same</v>
      </c>
      <c r="JL75">
        <v>15</v>
      </c>
      <c r="JM75" s="69" t="s">
        <v>545</v>
      </c>
      <c r="JN75" s="69"/>
      <c r="JO75" s="136">
        <f>IF(ISERROR(VLOOKUP("Inbred HIPS_"&amp;JO$4&amp;"_"&amp;$JL75,'Turkus Index'!$A:$D,4,FALSE)),"",VLOOKUP("inbred HIPS_"&amp;JO$4&amp;"_"&amp;$JL75,'Turkus Index'!$A:$D,4,FALSE))</f>
        <v>221</v>
      </c>
      <c r="JP75" s="137"/>
      <c r="JQ75" s="136">
        <f>IF(ISERROR(VLOOKUP("Inbred HIPS_"&amp;JQ$4&amp;"_"&amp;$JL75,'Turkus Index'!$A:$D,4,FALSE)),"",VLOOKUP("inbred HIPS_"&amp;JQ$4&amp;"_"&amp;$JL75,'Turkus Index'!$A:$D,4,FALSE))</f>
        <v>222</v>
      </c>
      <c r="JR75" s="137"/>
      <c r="JS75" s="136">
        <f>IF(ISERROR(VLOOKUP("Inbred HIPS_"&amp;JS$4&amp;"_"&amp;$JL75,'Turkus Index'!$A:$D,4,FALSE)),"",VLOOKUP("inbred HIPS_"&amp;JS$4&amp;"_"&amp;$JL75,'Turkus Index'!$A:$D,4,FALSE))</f>
        <v>223</v>
      </c>
      <c r="JT75" s="137"/>
      <c r="JU75" s="136">
        <f>IF(ISERROR(VLOOKUP("Inbred HIPS_"&amp;JU$4&amp;"_"&amp;$JL75,'Turkus Index'!$A:$D,4,FALSE)),"",VLOOKUP("inbred HIPS_"&amp;JU$4&amp;"_"&amp;$JL75,'Turkus Index'!$A:$D,4,FALSE))</f>
        <v>224</v>
      </c>
      <c r="JV75" s="137"/>
      <c r="JW75" s="136">
        <f>IF(ISERROR(VLOOKUP("Inbred HIPS_"&amp;JW$4&amp;"_"&amp;$JL75,'Turkus Index'!$A:$D,4,FALSE)),"",VLOOKUP("inbred HIPS_"&amp;JW$4&amp;"_"&amp;$JL75,'Turkus Index'!$A:$D,4,FALSE))</f>
        <v>225</v>
      </c>
      <c r="JX75" s="137"/>
      <c r="JY75" s="136">
        <f>IF(ISERROR(VLOOKUP("Inbred HIPS_"&amp;JY$4&amp;"_"&amp;$JL75,'Turkus Index'!$A:$D,4,FALSE)),"",VLOOKUP("inbred HIPS_"&amp;JY$4&amp;"_"&amp;$JL75,'Turkus Index'!$A:$D,4,FALSE))</f>
        <v>226</v>
      </c>
      <c r="JZ75" s="137"/>
      <c r="KA75" s="136">
        <f>IF(ISERROR(VLOOKUP("Inbred HIPS_"&amp;KA$4&amp;"_"&amp;$JL75,'Turkus Index'!$A:$D,4,FALSE)),"",VLOOKUP("inbred HIPS_"&amp;KA$4&amp;"_"&amp;$JL75,'Turkus Index'!$A:$D,4,FALSE))</f>
        <v>227</v>
      </c>
      <c r="KB75" s="137"/>
      <c r="KC75" s="136">
        <f>IF(ISERROR(VLOOKUP("Inbred HIPS_"&amp;KC$4&amp;"_"&amp;$JL75,'Turkus Index'!$A:$D,4,FALSE)),"",VLOOKUP("inbred HIPS_"&amp;KC$4&amp;"_"&amp;$JL75,'Turkus Index'!$A:$D,4,FALSE))</f>
        <v>228</v>
      </c>
      <c r="KD75" s="137"/>
      <c r="KE75" s="136">
        <f>IF(ISERROR(VLOOKUP("Inbred HIPS_"&amp;KE$4&amp;"_"&amp;$JL75,'Turkus Index'!$A:$D,4,FALSE)),"",VLOOKUP("inbred HIPS_"&amp;KE$4&amp;"_"&amp;$JL75,'Turkus Index'!$A:$D,4,FALSE))</f>
        <v>229</v>
      </c>
      <c r="KF75" s="137"/>
      <c r="KG75" s="136">
        <f>IF(ISERROR(VLOOKUP("Inbred HIPS_"&amp;KG$4&amp;"_"&amp;$JL75,'Turkus Index'!$A:$D,4,FALSE)),"",VLOOKUP("inbred HIPS_"&amp;KG$4&amp;"_"&amp;$JL75,'Turkus Index'!$A:$D,4,FALSE))</f>
        <v>230</v>
      </c>
      <c r="KH75" s="137"/>
      <c r="LO75">
        <v>15</v>
      </c>
      <c r="LP75" s="69"/>
      <c r="LQ75" s="69"/>
      <c r="LR75" s="136">
        <f>IF(ISERROR(VLOOKUP("Inbred HIPS_"&amp;LR$4&amp;"_"&amp;$LO75,'[1]Missouri Valley Inbred HIPS'!$A:$P,15,FALSE)),"",VLOOKUP("Inbred HIPS_"&amp;LR$4&amp;"_"&amp;$LO75,'[1]Missouri Valley Inbred HIPS'!$A:$P,15,FALSE))</f>
        <v>1723098</v>
      </c>
      <c r="LS75" s="137"/>
      <c r="LT75" s="136">
        <f>IF(ISERROR(VLOOKUP("Inbred HIPS_"&amp;LT$4&amp;"_"&amp;$LO75,'[1]Missouri Valley Inbred HIPS'!$A:$P,15,FALSE)),"",VLOOKUP("Inbred HIPS_"&amp;LT$4&amp;"_"&amp;$LO75,'[1]Missouri Valley Inbred HIPS'!$A:$P,15,FALSE))</f>
        <v>1723081</v>
      </c>
      <c r="LU75" s="137"/>
      <c r="LV75" s="136">
        <f>IF(ISERROR(VLOOKUP("Inbred HIPS_"&amp;LV$4&amp;"_"&amp;$LO75,'[1]Missouri Valley Inbred HIPS'!$A:$P,15,FALSE)),"",VLOOKUP("Inbred HIPS_"&amp;LV$4&amp;"_"&amp;$LO75,'[1]Missouri Valley Inbred HIPS'!$A:$P,15,FALSE))</f>
        <v>1729259</v>
      </c>
      <c r="LW75" s="137"/>
      <c r="LX75" s="136">
        <f>IF(ISERROR(VLOOKUP("Inbred HIPS_"&amp;LX$4&amp;"_"&amp;$LO75,'[1]Missouri Valley Inbred HIPS'!$A:$P,15,FALSE)),"",VLOOKUP("Inbred HIPS_"&amp;LX$4&amp;"_"&amp;$LO75,'[1]Missouri Valley Inbred HIPS'!$A:$P,15,FALSE))</f>
        <v>1729159</v>
      </c>
      <c r="LY75" s="137"/>
      <c r="LZ75" s="136">
        <f>IF(ISERROR(VLOOKUP("Inbred HIPS_"&amp;LZ$4&amp;"_"&amp;$LO75,'[1]Missouri Valley Inbred HIPS'!$A:$P,15,FALSE)),"",VLOOKUP("Inbred HIPS_"&amp;LZ$4&amp;"_"&amp;$LO75,'[1]Missouri Valley Inbred HIPS'!$A:$P,15,FALSE))</f>
        <v>1723068</v>
      </c>
      <c r="MA75" s="137"/>
      <c r="MB75" s="136">
        <f>IF(ISERROR(VLOOKUP("Inbred HIPS_"&amp;MB$4&amp;"_"&amp;$LO75,'[1]Missouri Valley Inbred HIPS'!$A:$P,15,FALSE)),"",VLOOKUP("Inbred HIPS_"&amp;MB$4&amp;"_"&amp;$LO75,'[1]Missouri Valley Inbred HIPS'!$A:$P,15,FALSE))</f>
        <v>1723049</v>
      </c>
      <c r="MC75" s="137"/>
      <c r="MD75" s="136">
        <f>IF(ISERROR(VLOOKUP("Inbred HIPS_"&amp;MD$4&amp;"_"&amp;$LO75,'[1]Missouri Valley Inbred HIPS'!$A:$P,15,FALSE)),"",VLOOKUP("Inbred HIPS_"&amp;MD$4&amp;"_"&amp;$LO75,'[1]Missouri Valley Inbred HIPS'!$A:$P,15,FALSE))</f>
        <v>1729146</v>
      </c>
      <c r="ME75" s="137"/>
      <c r="MF75" s="136">
        <f>IF(ISERROR(VLOOKUP("Inbred HIPS_"&amp;MF$4&amp;"_"&amp;$LO75,'[1]Missouri Valley Inbred HIPS'!$A:$P,15,FALSE)),"",VLOOKUP("Inbred HIPS_"&amp;MF$4&amp;"_"&amp;$LO75,'[1]Missouri Valley Inbred HIPS'!$A:$P,15,FALSE))</f>
        <v>1723013</v>
      </c>
      <c r="MG75" s="137"/>
      <c r="MH75" s="136">
        <f>IF(ISERROR(VLOOKUP("Inbred HIPS_"&amp;MH$4&amp;"_"&amp;$LO75,'[1]Missouri Valley Inbred HIPS'!$A:$P,15,FALSE)),"",VLOOKUP("Inbred HIPS_"&amp;MH$4&amp;"_"&amp;$LO75,'[1]Missouri Valley Inbred HIPS'!$A:$P,15,FALSE))</f>
        <v>1729391</v>
      </c>
      <c r="MI75" s="137"/>
      <c r="MJ75" s="136">
        <f>IF(ISERROR(VLOOKUP("Inbred HIPS_"&amp;MJ$4&amp;"_"&amp;$LO75,'[1]Missouri Valley Inbred HIPS'!$A:$P,15,FALSE)),"",VLOOKUP("Inbred HIPS_"&amp;MJ$4&amp;"_"&amp;$LO75,'[1]Missouri Valley Inbred HIPS'!$A:$P,15,FALSE))</f>
        <v>1729154</v>
      </c>
      <c r="MK75" s="137"/>
      <c r="NS75">
        <v>15</v>
      </c>
      <c r="NT75" s="69"/>
      <c r="NU75" s="69"/>
      <c r="NV75" s="136">
        <f t="shared" ref="NV75" si="737">NV77+1</f>
        <v>19</v>
      </c>
      <c r="NW75" s="137"/>
      <c r="NX75" s="136">
        <f t="shared" ref="NX75" si="738">NX77+1</f>
        <v>19</v>
      </c>
      <c r="NY75" s="137"/>
      <c r="NZ75" s="136">
        <f t="shared" ref="NZ75" si="739">NZ77+1</f>
        <v>19</v>
      </c>
      <c r="OA75" s="137"/>
      <c r="OB75" s="136">
        <f t="shared" ref="OB75" si="740">OB77+1</f>
        <v>19</v>
      </c>
      <c r="OC75" s="137"/>
      <c r="OD75" s="136">
        <f t="shared" ref="OD75" si="741">OD77+1</f>
        <v>19</v>
      </c>
      <c r="OE75" s="137"/>
      <c r="OF75" s="136">
        <f t="shared" ref="OF75" si="742">OF77+1</f>
        <v>19</v>
      </c>
      <c r="OG75" s="137"/>
      <c r="OH75" s="136">
        <f t="shared" ref="OH75" si="743">OH77+1</f>
        <v>19</v>
      </c>
      <c r="OI75" s="137"/>
      <c r="OJ75" s="136">
        <f t="shared" ref="OJ75" si="744">OJ77+1</f>
        <v>19</v>
      </c>
      <c r="OK75" s="137"/>
      <c r="OL75" s="136">
        <f t="shared" ref="OL75" si="745">OL77+1</f>
        <v>19</v>
      </c>
      <c r="OM75" s="137"/>
      <c r="ON75" s="136">
        <f t="shared" ref="ON75" si="746">ON77+1</f>
        <v>19</v>
      </c>
      <c r="OO75" s="137"/>
    </row>
    <row r="76" spans="34:405" x14ac:dyDescent="0.45">
      <c r="AH76">
        <v>14</v>
      </c>
      <c r="AI76" s="69" t="s">
        <v>545</v>
      </c>
      <c r="AJ76" s="69"/>
      <c r="AK76" s="139">
        <v>220</v>
      </c>
      <c r="AL76" s="140"/>
      <c r="AM76" s="139">
        <v>219</v>
      </c>
      <c r="AN76" s="140"/>
      <c r="AO76" s="139">
        <v>218</v>
      </c>
      <c r="AP76" s="140"/>
      <c r="AQ76" s="139">
        <v>217</v>
      </c>
      <c r="AR76" s="140"/>
      <c r="AS76" s="139">
        <v>216</v>
      </c>
      <c r="AT76" s="140"/>
      <c r="AU76" s="139">
        <v>215</v>
      </c>
      <c r="AV76" s="140"/>
      <c r="AW76" s="139">
        <v>214</v>
      </c>
      <c r="AX76" s="140"/>
      <c r="AY76" s="139">
        <v>213</v>
      </c>
      <c r="AZ76" s="140"/>
      <c r="BA76" s="139">
        <v>212</v>
      </c>
      <c r="BB76" s="140"/>
      <c r="BC76" s="139">
        <v>211</v>
      </c>
      <c r="BD76" s="140"/>
      <c r="BE76" s="69" t="s">
        <v>545</v>
      </c>
      <c r="BF76" s="69"/>
      <c r="CX76">
        <v>14</v>
      </c>
      <c r="CY76" s="69" t="s">
        <v>545</v>
      </c>
      <c r="CZ76" s="69"/>
      <c r="DA76" s="136" t="str">
        <f t="shared" si="715"/>
        <v>2_14</v>
      </c>
      <c r="DB76" s="137"/>
      <c r="DC76" s="136" t="str">
        <f t="shared" si="183"/>
        <v>3_14</v>
      </c>
      <c r="DD76" s="137"/>
      <c r="DE76" s="136" t="str">
        <f t="shared" si="184"/>
        <v>4_14</v>
      </c>
      <c r="DF76" s="137"/>
      <c r="DG76" s="136" t="str">
        <f t="shared" si="185"/>
        <v>5_14</v>
      </c>
      <c r="DH76" s="137"/>
      <c r="DI76" s="136" t="str">
        <f t="shared" si="186"/>
        <v>6_14</v>
      </c>
      <c r="DJ76" s="137"/>
      <c r="DK76" s="136" t="str">
        <f t="shared" si="187"/>
        <v>7_14</v>
      </c>
      <c r="DL76" s="137"/>
      <c r="DM76" s="136" t="str">
        <f t="shared" si="188"/>
        <v>8_14</v>
      </c>
      <c r="DN76" s="137"/>
      <c r="DO76" s="136" t="str">
        <f t="shared" si="189"/>
        <v>9_14</v>
      </c>
      <c r="DP76" s="137"/>
      <c r="DQ76" s="136" t="str">
        <f t="shared" si="190"/>
        <v>10_14</v>
      </c>
      <c r="DR76" s="137"/>
      <c r="DS76" s="136" t="str">
        <f t="shared" si="191"/>
        <v>11_14</v>
      </c>
      <c r="DT76" s="137"/>
      <c r="GB76">
        <v>14</v>
      </c>
      <c r="GC76" s="69" t="s">
        <v>545</v>
      </c>
      <c r="GD76" s="69"/>
      <c r="GE76" s="136">
        <v>22</v>
      </c>
      <c r="GF76" s="137"/>
      <c r="GG76" s="136">
        <f t="shared" si="696"/>
        <v>23</v>
      </c>
      <c r="GH76" s="137"/>
      <c r="GI76" s="136">
        <f t="shared" si="697"/>
        <v>24</v>
      </c>
      <c r="GJ76" s="137"/>
      <c r="GK76" s="136">
        <f t="shared" si="698"/>
        <v>25</v>
      </c>
      <c r="GL76" s="137"/>
      <c r="GM76" s="136">
        <f t="shared" si="699"/>
        <v>26</v>
      </c>
      <c r="GN76" s="137"/>
      <c r="GO76" s="136">
        <f t="shared" si="700"/>
        <v>27</v>
      </c>
      <c r="GP76" s="137"/>
      <c r="GQ76" s="136">
        <f t="shared" si="701"/>
        <v>28</v>
      </c>
      <c r="GR76" s="137"/>
      <c r="GS76" s="136">
        <f t="shared" si="702"/>
        <v>29</v>
      </c>
      <c r="GT76" s="137"/>
      <c r="GU76" s="136">
        <f t="shared" si="703"/>
        <v>30</v>
      </c>
      <c r="GV76" s="137"/>
      <c r="GW76" s="136">
        <f t="shared" si="704"/>
        <v>31</v>
      </c>
      <c r="GX76" s="137"/>
      <c r="HF76">
        <v>14</v>
      </c>
      <c r="HG76" s="69" t="s">
        <v>545</v>
      </c>
      <c r="HH76" s="69"/>
      <c r="HI76" s="136">
        <v>12</v>
      </c>
      <c r="HJ76" s="137"/>
      <c r="HK76" s="136">
        <v>12</v>
      </c>
      <c r="HL76" s="137"/>
      <c r="HM76" s="136">
        <v>12</v>
      </c>
      <c r="HN76" s="137"/>
      <c r="HO76" s="136">
        <v>12</v>
      </c>
      <c r="HP76" s="137"/>
      <c r="HQ76" s="136">
        <v>12</v>
      </c>
      <c r="HR76" s="137"/>
      <c r="HS76" s="136">
        <v>12</v>
      </c>
      <c r="HT76" s="137"/>
      <c r="HU76" s="136">
        <v>12</v>
      </c>
      <c r="HV76" s="137"/>
      <c r="HW76" s="136">
        <v>12</v>
      </c>
      <c r="HX76" s="137"/>
      <c r="HY76" s="136">
        <v>12</v>
      </c>
      <c r="HZ76" s="137"/>
      <c r="IA76" s="136">
        <v>12</v>
      </c>
      <c r="IB76" s="137"/>
      <c r="IC76" t="str">
        <f t="shared" si="716"/>
        <v>Same</v>
      </c>
      <c r="JL76">
        <v>14</v>
      </c>
      <c r="JM76" s="69" t="s">
        <v>545</v>
      </c>
      <c r="JN76" s="69"/>
      <c r="JO76" s="136">
        <f>IF(ISERROR(VLOOKUP("Inbred HIPS_"&amp;JO$4&amp;"_"&amp;$JL76,'Turkus Index'!$A:$D,4,FALSE)),"",VLOOKUP("inbred HIPS_"&amp;JO$4&amp;"_"&amp;$JL76,'Turkus Index'!$A:$D,4,FALSE))</f>
        <v>220</v>
      </c>
      <c r="JP76" s="137"/>
      <c r="JQ76" s="136">
        <f>IF(ISERROR(VLOOKUP("Inbred HIPS_"&amp;JQ$4&amp;"_"&amp;$JL76,'Turkus Index'!$A:$D,4,FALSE)),"",VLOOKUP("inbred HIPS_"&amp;JQ$4&amp;"_"&amp;$JL76,'Turkus Index'!$A:$D,4,FALSE))</f>
        <v>219</v>
      </c>
      <c r="JR76" s="137"/>
      <c r="JS76" s="136">
        <f>IF(ISERROR(VLOOKUP("Inbred HIPS_"&amp;JS$4&amp;"_"&amp;$JL76,'Turkus Index'!$A:$D,4,FALSE)),"",VLOOKUP("inbred HIPS_"&amp;JS$4&amp;"_"&amp;$JL76,'Turkus Index'!$A:$D,4,FALSE))</f>
        <v>218</v>
      </c>
      <c r="JT76" s="137"/>
      <c r="JU76" s="136">
        <f>IF(ISERROR(VLOOKUP("Inbred HIPS_"&amp;JU$4&amp;"_"&amp;$JL76,'Turkus Index'!$A:$D,4,FALSE)),"",VLOOKUP("inbred HIPS_"&amp;JU$4&amp;"_"&amp;$JL76,'Turkus Index'!$A:$D,4,FALSE))</f>
        <v>217</v>
      </c>
      <c r="JV76" s="137"/>
      <c r="JW76" s="136">
        <f>IF(ISERROR(VLOOKUP("Inbred HIPS_"&amp;JW$4&amp;"_"&amp;$JL76,'Turkus Index'!$A:$D,4,FALSE)),"",VLOOKUP("inbred HIPS_"&amp;JW$4&amp;"_"&amp;$JL76,'Turkus Index'!$A:$D,4,FALSE))</f>
        <v>216</v>
      </c>
      <c r="JX76" s="137"/>
      <c r="JY76" s="136">
        <f>IF(ISERROR(VLOOKUP("Inbred HIPS_"&amp;JY$4&amp;"_"&amp;$JL76,'Turkus Index'!$A:$D,4,FALSE)),"",VLOOKUP("inbred HIPS_"&amp;JY$4&amp;"_"&amp;$JL76,'Turkus Index'!$A:$D,4,FALSE))</f>
        <v>215</v>
      </c>
      <c r="JZ76" s="137"/>
      <c r="KA76" s="136">
        <f>IF(ISERROR(VLOOKUP("Inbred HIPS_"&amp;KA$4&amp;"_"&amp;$JL76,'Turkus Index'!$A:$D,4,FALSE)),"",VLOOKUP("inbred HIPS_"&amp;KA$4&amp;"_"&amp;$JL76,'Turkus Index'!$A:$D,4,FALSE))</f>
        <v>214</v>
      </c>
      <c r="KB76" s="137"/>
      <c r="KC76" s="136">
        <f>IF(ISERROR(VLOOKUP("Inbred HIPS_"&amp;KC$4&amp;"_"&amp;$JL76,'Turkus Index'!$A:$D,4,FALSE)),"",VLOOKUP("inbred HIPS_"&amp;KC$4&amp;"_"&amp;$JL76,'Turkus Index'!$A:$D,4,FALSE))</f>
        <v>213</v>
      </c>
      <c r="KD76" s="137"/>
      <c r="KE76" s="136">
        <f>IF(ISERROR(VLOOKUP("Inbred HIPS_"&amp;KE$4&amp;"_"&amp;$JL76,'Turkus Index'!$A:$D,4,FALSE)),"",VLOOKUP("inbred HIPS_"&amp;KE$4&amp;"_"&amp;$JL76,'Turkus Index'!$A:$D,4,FALSE))</f>
        <v>212</v>
      </c>
      <c r="KF76" s="137"/>
      <c r="KG76" s="136">
        <f>IF(ISERROR(VLOOKUP("Inbred HIPS_"&amp;KG$4&amp;"_"&amp;$JL76,'Turkus Index'!$A:$D,4,FALSE)),"",VLOOKUP("inbred HIPS_"&amp;KG$4&amp;"_"&amp;$JL76,'Turkus Index'!$A:$D,4,FALSE))</f>
        <v>211</v>
      </c>
      <c r="KH76" s="137"/>
      <c r="LO76">
        <v>14</v>
      </c>
      <c r="LP76" s="69"/>
      <c r="LQ76" s="69"/>
      <c r="LR76" s="136">
        <f>IF(ISERROR(VLOOKUP("Inbred HIPS_"&amp;LR$4&amp;"_"&amp;$LO76,'[1]Missouri Valley Inbred HIPS'!$A:$P,15,FALSE)),"",VLOOKUP("Inbred HIPS_"&amp;LR$4&amp;"_"&amp;$LO76,'[1]Missouri Valley Inbred HIPS'!$A:$P,15,FALSE))</f>
        <v>1729229</v>
      </c>
      <c r="LS76" s="137"/>
      <c r="LT76" s="136">
        <f>IF(ISERROR(VLOOKUP("Inbred HIPS_"&amp;LT$4&amp;"_"&amp;$LO76,'[1]Missouri Valley Inbred HIPS'!$A:$P,15,FALSE)),"",VLOOKUP("Inbred HIPS_"&amp;LT$4&amp;"_"&amp;$LO76,'[1]Missouri Valley Inbred HIPS'!$A:$P,15,FALSE))</f>
        <v>1723021</v>
      </c>
      <c r="LU76" s="137"/>
      <c r="LV76" s="136">
        <f>IF(ISERROR(VLOOKUP("Inbred HIPS_"&amp;LV$4&amp;"_"&amp;$LO76,'[1]Missouri Valley Inbred HIPS'!$A:$P,15,FALSE)),"",VLOOKUP("Inbred HIPS_"&amp;LV$4&amp;"_"&amp;$LO76,'[1]Missouri Valley Inbred HIPS'!$A:$P,15,FALSE))</f>
        <v>1729207</v>
      </c>
      <c r="LW76" s="137"/>
      <c r="LX76" s="136">
        <f>IF(ISERROR(VLOOKUP("Inbred HIPS_"&amp;LX$4&amp;"_"&amp;$LO76,'[1]Missouri Valley Inbred HIPS'!$A:$P,15,FALSE)),"",VLOOKUP("Inbred HIPS_"&amp;LX$4&amp;"_"&amp;$LO76,'[1]Missouri Valley Inbred HIPS'!$A:$P,15,FALSE))</f>
        <v>1729117</v>
      </c>
      <c r="LY76" s="137"/>
      <c r="LZ76" s="136">
        <f>IF(ISERROR(VLOOKUP("Inbred HIPS_"&amp;LZ$4&amp;"_"&amp;$LO76,'[1]Missouri Valley Inbred HIPS'!$A:$P,15,FALSE)),"",VLOOKUP("Inbred HIPS_"&amp;LZ$4&amp;"_"&amp;$LO76,'[1]Missouri Valley Inbred HIPS'!$A:$P,15,FALSE))</f>
        <v>1729233</v>
      </c>
      <c r="MA76" s="137"/>
      <c r="MB76" s="136">
        <f>IF(ISERROR(VLOOKUP("Inbred HIPS_"&amp;MB$4&amp;"_"&amp;$LO76,'[1]Missouri Valley Inbred HIPS'!$A:$P,15,FALSE)),"",VLOOKUP("Inbred HIPS_"&amp;MB$4&amp;"_"&amp;$LO76,'[1]Missouri Valley Inbred HIPS'!$A:$P,15,FALSE))</f>
        <v>1729121</v>
      </c>
      <c r="MC76" s="137"/>
      <c r="MD76" s="136">
        <f>IF(ISERROR(VLOOKUP("Inbred HIPS_"&amp;MD$4&amp;"_"&amp;$LO76,'[1]Missouri Valley Inbred HIPS'!$A:$P,15,FALSE)),"",VLOOKUP("Inbred HIPS_"&amp;MD$4&amp;"_"&amp;$LO76,'[1]Missouri Valley Inbred HIPS'!$A:$P,15,FALSE))</f>
        <v>1723031</v>
      </c>
      <c r="ME76" s="137"/>
      <c r="MF76" s="136">
        <f>IF(ISERROR(VLOOKUP("Inbred HIPS_"&amp;MF$4&amp;"_"&amp;$LO76,'[1]Missouri Valley Inbred HIPS'!$A:$P,15,FALSE)),"",VLOOKUP("Inbred HIPS_"&amp;MF$4&amp;"_"&amp;$LO76,'[1]Missouri Valley Inbred HIPS'!$A:$P,15,FALSE))</f>
        <v>1729222</v>
      </c>
      <c r="MG76" s="137"/>
      <c r="MH76" s="136">
        <f>IF(ISERROR(VLOOKUP("Inbred HIPS_"&amp;MH$4&amp;"_"&amp;$LO76,'[1]Missouri Valley Inbred HIPS'!$A:$P,15,FALSE)),"",VLOOKUP("Inbred HIPS_"&amp;MH$4&amp;"_"&amp;$LO76,'[1]Missouri Valley Inbred HIPS'!$A:$P,15,FALSE))</f>
        <v>1729218</v>
      </c>
      <c r="MI76" s="137"/>
      <c r="MJ76" s="136">
        <f>IF(ISERROR(VLOOKUP("Inbred HIPS_"&amp;MJ$4&amp;"_"&amp;$LO76,'[1]Missouri Valley Inbred HIPS'!$A:$P,15,FALSE)),"",VLOOKUP("Inbred HIPS_"&amp;MJ$4&amp;"_"&amp;$LO76,'[1]Missouri Valley Inbred HIPS'!$A:$P,15,FALSE))</f>
        <v>1729184</v>
      </c>
      <c r="MK76" s="137"/>
      <c r="NS76">
        <v>14</v>
      </c>
      <c r="NT76" s="69"/>
      <c r="NU76" s="69"/>
      <c r="NV76" s="136">
        <f t="shared" ref="NV76" si="747">NV78+1</f>
        <v>18</v>
      </c>
      <c r="NW76" s="137"/>
      <c r="NX76" s="136">
        <f t="shared" ref="NX76" si="748">NX78+1</f>
        <v>18</v>
      </c>
      <c r="NY76" s="137"/>
      <c r="NZ76" s="136">
        <f t="shared" ref="NZ76" si="749">NZ78+1</f>
        <v>18</v>
      </c>
      <c r="OA76" s="137"/>
      <c r="OB76" s="136">
        <f t="shared" ref="OB76" si="750">OB78+1</f>
        <v>18</v>
      </c>
      <c r="OC76" s="137"/>
      <c r="OD76" s="136">
        <f t="shared" ref="OD76" si="751">OD78+1</f>
        <v>18</v>
      </c>
      <c r="OE76" s="137"/>
      <c r="OF76" s="136">
        <f t="shared" ref="OF76" si="752">OF78+1</f>
        <v>18</v>
      </c>
      <c r="OG76" s="137"/>
      <c r="OH76" s="136">
        <f t="shared" ref="OH76" si="753">OH78+1</f>
        <v>18</v>
      </c>
      <c r="OI76" s="137"/>
      <c r="OJ76" s="136">
        <f t="shared" ref="OJ76" si="754">OJ78+1</f>
        <v>18</v>
      </c>
      <c r="OK76" s="137"/>
      <c r="OL76" s="136">
        <f t="shared" ref="OL76" si="755">OL78+1</f>
        <v>18</v>
      </c>
      <c r="OM76" s="137"/>
      <c r="ON76" s="136">
        <f t="shared" ref="ON76" si="756">ON78+1</f>
        <v>18</v>
      </c>
      <c r="OO76" s="137"/>
    </row>
    <row r="77" spans="34:405" x14ac:dyDescent="0.45">
      <c r="AH77">
        <v>13</v>
      </c>
      <c r="AI77" s="69" t="s">
        <v>545</v>
      </c>
      <c r="AJ77" s="69"/>
      <c r="AK77" s="139">
        <v>201</v>
      </c>
      <c r="AL77" s="140"/>
      <c r="AM77" s="139">
        <v>202</v>
      </c>
      <c r="AN77" s="140"/>
      <c r="AO77" s="139">
        <v>203</v>
      </c>
      <c r="AP77" s="140"/>
      <c r="AQ77" s="139">
        <v>204</v>
      </c>
      <c r="AR77" s="140"/>
      <c r="AS77" s="139">
        <v>205</v>
      </c>
      <c r="AT77" s="140"/>
      <c r="AU77" s="139">
        <v>206</v>
      </c>
      <c r="AV77" s="140"/>
      <c r="AW77" s="139">
        <v>207</v>
      </c>
      <c r="AX77" s="140"/>
      <c r="AY77" s="139">
        <v>208</v>
      </c>
      <c r="AZ77" s="140"/>
      <c r="BA77" s="139">
        <v>209</v>
      </c>
      <c r="BB77" s="140"/>
      <c r="BC77" s="139">
        <v>210</v>
      </c>
      <c r="BD77" s="140"/>
      <c r="BE77" s="69" t="s">
        <v>545</v>
      </c>
      <c r="BF77" s="69"/>
      <c r="CX77">
        <v>13</v>
      </c>
      <c r="CY77" s="69" t="s">
        <v>545</v>
      </c>
      <c r="CZ77" s="69"/>
      <c r="DA77" s="136" t="str">
        <f t="shared" si="715"/>
        <v>2_13</v>
      </c>
      <c r="DB77" s="137"/>
      <c r="DC77" s="136" t="str">
        <f t="shared" si="183"/>
        <v>3_13</v>
      </c>
      <c r="DD77" s="137"/>
      <c r="DE77" s="136" t="str">
        <f t="shared" si="184"/>
        <v>4_13</v>
      </c>
      <c r="DF77" s="137"/>
      <c r="DG77" s="136" t="str">
        <f t="shared" si="185"/>
        <v>5_13</v>
      </c>
      <c r="DH77" s="137"/>
      <c r="DI77" s="136" t="str">
        <f t="shared" si="186"/>
        <v>6_13</v>
      </c>
      <c r="DJ77" s="137"/>
      <c r="DK77" s="136" t="str">
        <f t="shared" si="187"/>
        <v>7_13</v>
      </c>
      <c r="DL77" s="137"/>
      <c r="DM77" s="136" t="str">
        <f t="shared" si="188"/>
        <v>8_13</v>
      </c>
      <c r="DN77" s="137"/>
      <c r="DO77" s="136" t="str">
        <f t="shared" si="189"/>
        <v>9_13</v>
      </c>
      <c r="DP77" s="137"/>
      <c r="DQ77" s="136" t="str">
        <f t="shared" si="190"/>
        <v>10_13</v>
      </c>
      <c r="DR77" s="137"/>
      <c r="DS77" s="136" t="str">
        <f t="shared" si="191"/>
        <v>11_13</v>
      </c>
      <c r="DT77" s="137"/>
      <c r="GB77">
        <v>13</v>
      </c>
      <c r="GC77" s="69" t="s">
        <v>545</v>
      </c>
      <c r="GD77" s="69"/>
      <c r="GE77" s="136">
        <v>22</v>
      </c>
      <c r="GF77" s="137"/>
      <c r="GG77" s="136">
        <f t="shared" si="696"/>
        <v>23</v>
      </c>
      <c r="GH77" s="137"/>
      <c r="GI77" s="136">
        <f t="shared" si="697"/>
        <v>24</v>
      </c>
      <c r="GJ77" s="137"/>
      <c r="GK77" s="136">
        <f t="shared" si="698"/>
        <v>25</v>
      </c>
      <c r="GL77" s="137"/>
      <c r="GM77" s="136">
        <f t="shared" si="699"/>
        <v>26</v>
      </c>
      <c r="GN77" s="137"/>
      <c r="GO77" s="136">
        <f t="shared" si="700"/>
        <v>27</v>
      </c>
      <c r="GP77" s="137"/>
      <c r="GQ77" s="136">
        <f t="shared" si="701"/>
        <v>28</v>
      </c>
      <c r="GR77" s="137"/>
      <c r="GS77" s="136">
        <f t="shared" si="702"/>
        <v>29</v>
      </c>
      <c r="GT77" s="137"/>
      <c r="GU77" s="136">
        <f t="shared" si="703"/>
        <v>30</v>
      </c>
      <c r="GV77" s="137"/>
      <c r="GW77" s="136">
        <f t="shared" si="704"/>
        <v>31</v>
      </c>
      <c r="GX77" s="137"/>
      <c r="HF77">
        <v>13</v>
      </c>
      <c r="HG77" s="69" t="s">
        <v>545</v>
      </c>
      <c r="HH77" s="69"/>
      <c r="HI77" s="136">
        <v>11</v>
      </c>
      <c r="HJ77" s="137"/>
      <c r="HK77" s="136">
        <v>11</v>
      </c>
      <c r="HL77" s="137"/>
      <c r="HM77" s="136">
        <v>11</v>
      </c>
      <c r="HN77" s="137"/>
      <c r="HO77" s="136">
        <v>11</v>
      </c>
      <c r="HP77" s="137"/>
      <c r="HQ77" s="136">
        <v>11</v>
      </c>
      <c r="HR77" s="137"/>
      <c r="HS77" s="136">
        <v>11</v>
      </c>
      <c r="HT77" s="137"/>
      <c r="HU77" s="136">
        <v>11</v>
      </c>
      <c r="HV77" s="137"/>
      <c r="HW77" s="136">
        <v>11</v>
      </c>
      <c r="HX77" s="137"/>
      <c r="HY77" s="136">
        <v>11</v>
      </c>
      <c r="HZ77" s="137"/>
      <c r="IA77" s="136">
        <v>11</v>
      </c>
      <c r="IB77" s="137"/>
      <c r="IC77" t="str">
        <f t="shared" si="716"/>
        <v>Same</v>
      </c>
      <c r="JL77">
        <v>13</v>
      </c>
      <c r="JM77" s="69" t="s">
        <v>545</v>
      </c>
      <c r="JN77" s="69"/>
      <c r="JO77" s="136">
        <f>IF(ISERROR(VLOOKUP("Inbred HIPS_"&amp;JO$4&amp;"_"&amp;$JL77,'Turkus Index'!$A:$D,4,FALSE)),"",VLOOKUP("inbred HIPS_"&amp;JO$4&amp;"_"&amp;$JL77,'Turkus Index'!$A:$D,4,FALSE))</f>
        <v>201</v>
      </c>
      <c r="JP77" s="137"/>
      <c r="JQ77" s="136">
        <f>IF(ISERROR(VLOOKUP("Inbred HIPS_"&amp;JQ$4&amp;"_"&amp;$JL77,'Turkus Index'!$A:$D,4,FALSE)),"",VLOOKUP("inbred HIPS_"&amp;JQ$4&amp;"_"&amp;$JL77,'Turkus Index'!$A:$D,4,FALSE))</f>
        <v>202</v>
      </c>
      <c r="JR77" s="137"/>
      <c r="JS77" s="136">
        <f>IF(ISERROR(VLOOKUP("Inbred HIPS_"&amp;JS$4&amp;"_"&amp;$JL77,'Turkus Index'!$A:$D,4,FALSE)),"",VLOOKUP("inbred HIPS_"&amp;JS$4&amp;"_"&amp;$JL77,'Turkus Index'!$A:$D,4,FALSE))</f>
        <v>203</v>
      </c>
      <c r="JT77" s="137"/>
      <c r="JU77" s="136">
        <f>IF(ISERROR(VLOOKUP("Inbred HIPS_"&amp;JU$4&amp;"_"&amp;$JL77,'Turkus Index'!$A:$D,4,FALSE)),"",VLOOKUP("inbred HIPS_"&amp;JU$4&amp;"_"&amp;$JL77,'Turkus Index'!$A:$D,4,FALSE))</f>
        <v>204</v>
      </c>
      <c r="JV77" s="137"/>
      <c r="JW77" s="136">
        <f>IF(ISERROR(VLOOKUP("Inbred HIPS_"&amp;JW$4&amp;"_"&amp;$JL77,'Turkus Index'!$A:$D,4,FALSE)),"",VLOOKUP("inbred HIPS_"&amp;JW$4&amp;"_"&amp;$JL77,'Turkus Index'!$A:$D,4,FALSE))</f>
        <v>205</v>
      </c>
      <c r="JX77" s="137"/>
      <c r="JY77" s="136">
        <f>IF(ISERROR(VLOOKUP("Inbred HIPS_"&amp;JY$4&amp;"_"&amp;$JL77,'Turkus Index'!$A:$D,4,FALSE)),"",VLOOKUP("inbred HIPS_"&amp;JY$4&amp;"_"&amp;$JL77,'Turkus Index'!$A:$D,4,FALSE))</f>
        <v>206</v>
      </c>
      <c r="JZ77" s="137"/>
      <c r="KA77" s="136">
        <f>IF(ISERROR(VLOOKUP("Inbred HIPS_"&amp;KA$4&amp;"_"&amp;$JL77,'Turkus Index'!$A:$D,4,FALSE)),"",VLOOKUP("inbred HIPS_"&amp;KA$4&amp;"_"&amp;$JL77,'Turkus Index'!$A:$D,4,FALSE))</f>
        <v>207</v>
      </c>
      <c r="KB77" s="137"/>
      <c r="KC77" s="136">
        <f>IF(ISERROR(VLOOKUP("Inbred HIPS_"&amp;KC$4&amp;"_"&amp;$JL77,'Turkus Index'!$A:$D,4,FALSE)),"",VLOOKUP("inbred HIPS_"&amp;KC$4&amp;"_"&amp;$JL77,'Turkus Index'!$A:$D,4,FALSE))</f>
        <v>208</v>
      </c>
      <c r="KD77" s="137"/>
      <c r="KE77" s="136">
        <f>IF(ISERROR(VLOOKUP("Inbred HIPS_"&amp;KE$4&amp;"_"&amp;$JL77,'Turkus Index'!$A:$D,4,FALSE)),"",VLOOKUP("inbred HIPS_"&amp;KE$4&amp;"_"&amp;$JL77,'Turkus Index'!$A:$D,4,FALSE))</f>
        <v>209</v>
      </c>
      <c r="KF77" s="137"/>
      <c r="KG77" s="136">
        <f>IF(ISERROR(VLOOKUP("Inbred HIPS_"&amp;KG$4&amp;"_"&amp;$JL77,'Turkus Index'!$A:$D,4,FALSE)),"",VLOOKUP("inbred HIPS_"&amp;KG$4&amp;"_"&amp;$JL77,'Turkus Index'!$A:$D,4,FALSE))</f>
        <v>210</v>
      </c>
      <c r="KH77" s="137"/>
      <c r="LO77">
        <v>13</v>
      </c>
      <c r="LP77" s="69"/>
      <c r="LQ77" s="69"/>
      <c r="LR77" s="136">
        <f>IF(ISERROR(VLOOKUP("Inbred HIPS_"&amp;LR$4&amp;"_"&amp;$LO77,'[1]Missouri Valley Inbred HIPS'!$A:$P,15,FALSE)),"",VLOOKUP("Inbred HIPS_"&amp;LR$4&amp;"_"&amp;$LO77,'[1]Missouri Valley Inbred HIPS'!$A:$P,15,FALSE))</f>
        <v>1729213</v>
      </c>
      <c r="LS77" s="137"/>
      <c r="LT77" s="136">
        <f>IF(ISERROR(VLOOKUP("Inbred HIPS_"&amp;LT$4&amp;"_"&amp;$LO77,'[1]Missouri Valley Inbred HIPS'!$A:$P,15,FALSE)),"",VLOOKUP("Inbred HIPS_"&amp;LT$4&amp;"_"&amp;$LO77,'[1]Missouri Valley Inbred HIPS'!$A:$P,15,FALSE))</f>
        <v>1729350</v>
      </c>
      <c r="LU77" s="137"/>
      <c r="LV77" s="136">
        <f>IF(ISERROR(VLOOKUP("Inbred HIPS_"&amp;LV$4&amp;"_"&amp;$LO77,'[1]Missouri Valley Inbred HIPS'!$A:$P,15,FALSE)),"",VLOOKUP("Inbred HIPS_"&amp;LV$4&amp;"_"&amp;$LO77,'[1]Missouri Valley Inbred HIPS'!$A:$P,15,FALSE))</f>
        <v>1729374</v>
      </c>
      <c r="LW77" s="137"/>
      <c r="LX77" s="136">
        <f>IF(ISERROR(VLOOKUP("Inbred HIPS_"&amp;LX$4&amp;"_"&amp;$LO77,'[1]Missouri Valley Inbred HIPS'!$A:$P,15,FALSE)),"",VLOOKUP("Inbred HIPS_"&amp;LX$4&amp;"_"&amp;$LO77,'[1]Missouri Valley Inbred HIPS'!$A:$P,15,FALSE))</f>
        <v>1729372</v>
      </c>
      <c r="LY77" s="137"/>
      <c r="LZ77" s="136">
        <f>IF(ISERROR(VLOOKUP("Inbred HIPS_"&amp;LZ$4&amp;"_"&amp;$LO77,'[1]Missouri Valley Inbred HIPS'!$A:$P,15,FALSE)),"",VLOOKUP("Inbred HIPS_"&amp;LZ$4&amp;"_"&amp;$LO77,'[1]Missouri Valley Inbred HIPS'!$A:$P,15,FALSE))</f>
        <v>1729356</v>
      </c>
      <c r="MA77" s="137"/>
      <c r="MB77" s="136">
        <f>IF(ISERROR(VLOOKUP("Inbred HIPS_"&amp;MB$4&amp;"_"&amp;$LO77,'[1]Missouri Valley Inbred HIPS'!$A:$P,15,FALSE)),"",VLOOKUP("Inbred HIPS_"&amp;MB$4&amp;"_"&amp;$LO77,'[1]Missouri Valley Inbred HIPS'!$A:$P,15,FALSE))</f>
        <v>1729141</v>
      </c>
      <c r="MC77" s="137"/>
      <c r="MD77" s="136">
        <f>IF(ISERROR(VLOOKUP("Inbred HIPS_"&amp;MD$4&amp;"_"&amp;$LO77,'[1]Missouri Valley Inbred HIPS'!$A:$P,15,FALSE)),"",VLOOKUP("Inbred HIPS_"&amp;MD$4&amp;"_"&amp;$LO77,'[1]Missouri Valley Inbred HIPS'!$A:$P,15,FALSE))</f>
        <v>1723024</v>
      </c>
      <c r="ME77" s="137"/>
      <c r="MF77" s="136">
        <f>IF(ISERROR(VLOOKUP("Inbred HIPS_"&amp;MF$4&amp;"_"&amp;$LO77,'[1]Missouri Valley Inbred HIPS'!$A:$P,15,FALSE)),"",VLOOKUP("Inbred HIPS_"&amp;MF$4&amp;"_"&amp;$LO77,'[1]Missouri Valley Inbred HIPS'!$A:$P,15,FALSE))</f>
        <v>1723093</v>
      </c>
      <c r="MG77" s="137"/>
      <c r="MH77" s="136">
        <f>IF(ISERROR(VLOOKUP("Inbred HIPS_"&amp;MH$4&amp;"_"&amp;$LO77,'[1]Missouri Valley Inbred HIPS'!$A:$P,15,FALSE)),"",VLOOKUP("Inbred HIPS_"&amp;MH$4&amp;"_"&amp;$LO77,'[1]Missouri Valley Inbred HIPS'!$A:$P,15,FALSE))</f>
        <v>1729227</v>
      </c>
      <c r="MI77" s="137"/>
      <c r="MJ77" s="136">
        <f>IF(ISERROR(VLOOKUP("Inbred HIPS_"&amp;MJ$4&amp;"_"&amp;$LO77,'[1]Missouri Valley Inbred HIPS'!$A:$P,15,FALSE)),"",VLOOKUP("Inbred HIPS_"&amp;MJ$4&amp;"_"&amp;$LO77,'[1]Missouri Valley Inbred HIPS'!$A:$P,15,FALSE))</f>
        <v>1729234</v>
      </c>
      <c r="MK77" s="137"/>
      <c r="NS77">
        <v>13</v>
      </c>
      <c r="NT77" s="69"/>
      <c r="NU77" s="69"/>
      <c r="NV77" s="136">
        <f t="shared" ref="NV77" si="757">NV79+1</f>
        <v>18</v>
      </c>
      <c r="NW77" s="137"/>
      <c r="NX77" s="136">
        <f t="shared" ref="NX77" si="758">NX79+1</f>
        <v>18</v>
      </c>
      <c r="NY77" s="137"/>
      <c r="NZ77" s="136">
        <f t="shared" ref="NZ77" si="759">NZ79+1</f>
        <v>18</v>
      </c>
      <c r="OA77" s="137"/>
      <c r="OB77" s="136">
        <f t="shared" ref="OB77" si="760">OB79+1</f>
        <v>18</v>
      </c>
      <c r="OC77" s="137"/>
      <c r="OD77" s="136">
        <f t="shared" ref="OD77" si="761">OD79+1</f>
        <v>18</v>
      </c>
      <c r="OE77" s="137"/>
      <c r="OF77" s="136">
        <f t="shared" ref="OF77" si="762">OF79+1</f>
        <v>18</v>
      </c>
      <c r="OG77" s="137"/>
      <c r="OH77" s="136">
        <f t="shared" ref="OH77" si="763">OH79+1</f>
        <v>18</v>
      </c>
      <c r="OI77" s="137"/>
      <c r="OJ77" s="136">
        <f t="shared" ref="OJ77" si="764">OJ79+1</f>
        <v>18</v>
      </c>
      <c r="OK77" s="137"/>
      <c r="OL77" s="136">
        <f t="shared" ref="OL77" si="765">OL79+1</f>
        <v>18</v>
      </c>
      <c r="OM77" s="137"/>
      <c r="ON77" s="136">
        <f t="shared" ref="ON77" si="766">ON79+1</f>
        <v>18</v>
      </c>
      <c r="OO77" s="137"/>
    </row>
    <row r="78" spans="34:405" x14ac:dyDescent="0.45">
      <c r="AH78">
        <v>12</v>
      </c>
      <c r="AI78" s="69" t="s">
        <v>545</v>
      </c>
      <c r="AJ78" s="69"/>
      <c r="AK78" s="143">
        <v>200</v>
      </c>
      <c r="AL78" s="144"/>
      <c r="AM78" s="143">
        <v>199</v>
      </c>
      <c r="AN78" s="144"/>
      <c r="AO78" s="143">
        <v>198</v>
      </c>
      <c r="AP78" s="144"/>
      <c r="AQ78" s="143">
        <v>197</v>
      </c>
      <c r="AR78" s="144"/>
      <c r="AS78" s="143">
        <v>196</v>
      </c>
      <c r="AT78" s="144"/>
      <c r="AU78" s="143">
        <v>195</v>
      </c>
      <c r="AV78" s="144"/>
      <c r="AW78" s="143">
        <v>194</v>
      </c>
      <c r="AX78" s="144"/>
      <c r="AY78" s="143">
        <v>193</v>
      </c>
      <c r="AZ78" s="144"/>
      <c r="BA78" s="143">
        <v>192</v>
      </c>
      <c r="BB78" s="144"/>
      <c r="BC78" s="143">
        <v>191</v>
      </c>
      <c r="BD78" s="144"/>
      <c r="BE78" s="69" t="s">
        <v>545</v>
      </c>
      <c r="BF78" s="69"/>
      <c r="CX78">
        <v>12</v>
      </c>
      <c r="CY78" s="69" t="s">
        <v>545</v>
      </c>
      <c r="CZ78" s="69"/>
      <c r="DA78" s="136" t="str">
        <f t="shared" si="715"/>
        <v>2_12</v>
      </c>
      <c r="DB78" s="137"/>
      <c r="DC78" s="136" t="str">
        <f t="shared" si="183"/>
        <v>3_12</v>
      </c>
      <c r="DD78" s="137"/>
      <c r="DE78" s="136" t="str">
        <f t="shared" si="184"/>
        <v>4_12</v>
      </c>
      <c r="DF78" s="137"/>
      <c r="DG78" s="136" t="str">
        <f t="shared" si="185"/>
        <v>5_12</v>
      </c>
      <c r="DH78" s="137"/>
      <c r="DI78" s="136" t="str">
        <f t="shared" si="186"/>
        <v>6_12</v>
      </c>
      <c r="DJ78" s="137"/>
      <c r="DK78" s="136" t="str">
        <f t="shared" si="187"/>
        <v>7_12</v>
      </c>
      <c r="DL78" s="137"/>
      <c r="DM78" s="136" t="str">
        <f t="shared" si="188"/>
        <v>8_12</v>
      </c>
      <c r="DN78" s="137"/>
      <c r="DO78" s="136" t="str">
        <f t="shared" si="189"/>
        <v>9_12</v>
      </c>
      <c r="DP78" s="137"/>
      <c r="DQ78" s="136" t="str">
        <f t="shared" si="190"/>
        <v>10_12</v>
      </c>
      <c r="DR78" s="137"/>
      <c r="DS78" s="136" t="str">
        <f t="shared" si="191"/>
        <v>11_12</v>
      </c>
      <c r="DT78" s="137"/>
      <c r="GB78">
        <v>12</v>
      </c>
      <c r="GC78" s="69" t="s">
        <v>545</v>
      </c>
      <c r="GD78" s="69"/>
      <c r="GE78" s="136">
        <v>22</v>
      </c>
      <c r="GF78" s="137"/>
      <c r="GG78" s="136">
        <f t="shared" si="696"/>
        <v>23</v>
      </c>
      <c r="GH78" s="137"/>
      <c r="GI78" s="136">
        <f t="shared" si="697"/>
        <v>24</v>
      </c>
      <c r="GJ78" s="137"/>
      <c r="GK78" s="136">
        <f t="shared" si="698"/>
        <v>25</v>
      </c>
      <c r="GL78" s="137"/>
      <c r="GM78" s="136">
        <f t="shared" si="699"/>
        <v>26</v>
      </c>
      <c r="GN78" s="137"/>
      <c r="GO78" s="136">
        <f t="shared" si="700"/>
        <v>27</v>
      </c>
      <c r="GP78" s="137"/>
      <c r="GQ78" s="136">
        <f t="shared" si="701"/>
        <v>28</v>
      </c>
      <c r="GR78" s="137"/>
      <c r="GS78" s="136">
        <f t="shared" si="702"/>
        <v>29</v>
      </c>
      <c r="GT78" s="137"/>
      <c r="GU78" s="136">
        <f t="shared" si="703"/>
        <v>30</v>
      </c>
      <c r="GV78" s="137"/>
      <c r="GW78" s="136">
        <f t="shared" si="704"/>
        <v>31</v>
      </c>
      <c r="GX78" s="137"/>
      <c r="HF78">
        <v>12</v>
      </c>
      <c r="HG78" s="69" t="s">
        <v>545</v>
      </c>
      <c r="HH78" s="69"/>
      <c r="HI78" s="136">
        <v>10</v>
      </c>
      <c r="HJ78" s="137"/>
      <c r="HK78" s="136">
        <v>10</v>
      </c>
      <c r="HL78" s="137"/>
      <c r="HM78" s="136">
        <v>10</v>
      </c>
      <c r="HN78" s="137"/>
      <c r="HO78" s="136">
        <v>10</v>
      </c>
      <c r="HP78" s="137"/>
      <c r="HQ78" s="136">
        <v>10</v>
      </c>
      <c r="HR78" s="137"/>
      <c r="HS78" s="136">
        <v>10</v>
      </c>
      <c r="HT78" s="137"/>
      <c r="HU78" s="136">
        <v>10</v>
      </c>
      <c r="HV78" s="137"/>
      <c r="HW78" s="136">
        <v>10</v>
      </c>
      <c r="HX78" s="137"/>
      <c r="HY78" s="136">
        <v>10</v>
      </c>
      <c r="HZ78" s="137"/>
      <c r="IA78" s="136">
        <v>10</v>
      </c>
      <c r="IB78" s="137"/>
      <c r="IC78" t="str">
        <f t="shared" si="716"/>
        <v>Same</v>
      </c>
      <c r="JL78">
        <v>12</v>
      </c>
      <c r="JM78" s="69" t="s">
        <v>545</v>
      </c>
      <c r="JN78" s="69"/>
      <c r="JO78" s="136">
        <f>IF(ISERROR(VLOOKUP("Inbred HIPS_"&amp;JO$4&amp;"_"&amp;$JL78,'Turkus Index'!$A:$D,4,FALSE)),"",VLOOKUP("inbred HIPS_"&amp;JO$4&amp;"_"&amp;$JL78,'Turkus Index'!$A:$D,4,FALSE))</f>
        <v>200</v>
      </c>
      <c r="JP78" s="137"/>
      <c r="JQ78" s="136">
        <f>IF(ISERROR(VLOOKUP("Inbred HIPS_"&amp;JQ$4&amp;"_"&amp;$JL78,'Turkus Index'!$A:$D,4,FALSE)),"",VLOOKUP("inbred HIPS_"&amp;JQ$4&amp;"_"&amp;$JL78,'Turkus Index'!$A:$D,4,FALSE))</f>
        <v>199</v>
      </c>
      <c r="JR78" s="137"/>
      <c r="JS78" s="136">
        <f>IF(ISERROR(VLOOKUP("Inbred HIPS_"&amp;JS$4&amp;"_"&amp;$JL78,'Turkus Index'!$A:$D,4,FALSE)),"",VLOOKUP("inbred HIPS_"&amp;JS$4&amp;"_"&amp;$JL78,'Turkus Index'!$A:$D,4,FALSE))</f>
        <v>198</v>
      </c>
      <c r="JT78" s="137"/>
      <c r="JU78" s="136">
        <f>IF(ISERROR(VLOOKUP("Inbred HIPS_"&amp;JU$4&amp;"_"&amp;$JL78,'Turkus Index'!$A:$D,4,FALSE)),"",VLOOKUP("inbred HIPS_"&amp;JU$4&amp;"_"&amp;$JL78,'Turkus Index'!$A:$D,4,FALSE))</f>
        <v>197</v>
      </c>
      <c r="JV78" s="137"/>
      <c r="JW78" s="136">
        <f>IF(ISERROR(VLOOKUP("Inbred HIPS_"&amp;JW$4&amp;"_"&amp;$JL78,'Turkus Index'!$A:$D,4,FALSE)),"",VLOOKUP("inbred HIPS_"&amp;JW$4&amp;"_"&amp;$JL78,'Turkus Index'!$A:$D,4,FALSE))</f>
        <v>196</v>
      </c>
      <c r="JX78" s="137"/>
      <c r="JY78" s="136">
        <f>IF(ISERROR(VLOOKUP("Inbred HIPS_"&amp;JY$4&amp;"_"&amp;$JL78,'Turkus Index'!$A:$D,4,FALSE)),"",VLOOKUP("inbred HIPS_"&amp;JY$4&amp;"_"&amp;$JL78,'Turkus Index'!$A:$D,4,FALSE))</f>
        <v>195</v>
      </c>
      <c r="JZ78" s="137"/>
      <c r="KA78" s="136">
        <f>IF(ISERROR(VLOOKUP("Inbred HIPS_"&amp;KA$4&amp;"_"&amp;$JL78,'Turkus Index'!$A:$D,4,FALSE)),"",VLOOKUP("inbred HIPS_"&amp;KA$4&amp;"_"&amp;$JL78,'Turkus Index'!$A:$D,4,FALSE))</f>
        <v>194</v>
      </c>
      <c r="KB78" s="137"/>
      <c r="KC78" s="136">
        <f>IF(ISERROR(VLOOKUP("Inbred HIPS_"&amp;KC$4&amp;"_"&amp;$JL78,'Turkus Index'!$A:$D,4,FALSE)),"",VLOOKUP("inbred HIPS_"&amp;KC$4&amp;"_"&amp;$JL78,'Turkus Index'!$A:$D,4,FALSE))</f>
        <v>193</v>
      </c>
      <c r="KD78" s="137"/>
      <c r="KE78" s="136">
        <f>IF(ISERROR(VLOOKUP("Inbred HIPS_"&amp;KE$4&amp;"_"&amp;$JL78,'Turkus Index'!$A:$D,4,FALSE)),"",VLOOKUP("inbred HIPS_"&amp;KE$4&amp;"_"&amp;$JL78,'Turkus Index'!$A:$D,4,FALSE))</f>
        <v>192</v>
      </c>
      <c r="KF78" s="137"/>
      <c r="KG78" s="136">
        <f>IF(ISERROR(VLOOKUP("Inbred HIPS_"&amp;KG$4&amp;"_"&amp;$JL78,'Turkus Index'!$A:$D,4,FALSE)),"",VLOOKUP("inbred HIPS_"&amp;KG$4&amp;"_"&amp;$JL78,'Turkus Index'!$A:$D,4,FALSE))</f>
        <v>191</v>
      </c>
      <c r="KH78" s="137"/>
      <c r="LO78">
        <v>12</v>
      </c>
      <c r="LP78" s="69"/>
      <c r="LQ78" s="69"/>
      <c r="LR78" s="136">
        <f>IF(ISERROR(VLOOKUP("Inbred HIPS_"&amp;LR$4&amp;"_"&amp;$LO78,'[1]Missouri Valley Inbred HIPS'!$A:$P,15,FALSE)),"",VLOOKUP("Inbred HIPS_"&amp;LR$4&amp;"_"&amp;$LO78,'[1]Missouri Valley Inbred HIPS'!$A:$P,15,FALSE))</f>
        <v>1729221</v>
      </c>
      <c r="LS78" s="137"/>
      <c r="LT78" s="136">
        <f>IF(ISERROR(VLOOKUP("Inbred HIPS_"&amp;LT$4&amp;"_"&amp;$LO78,'[1]Missouri Valley Inbred HIPS'!$A:$P,15,FALSE)),"",VLOOKUP("Inbred HIPS_"&amp;LT$4&amp;"_"&amp;$LO78,'[1]Missouri Valley Inbred HIPS'!$A:$P,15,FALSE))</f>
        <v>1729359</v>
      </c>
      <c r="LU78" s="137"/>
      <c r="LV78" s="136">
        <f>IF(ISERROR(VLOOKUP("Inbred HIPS_"&amp;LV$4&amp;"_"&amp;$LO78,'[1]Missouri Valley Inbred HIPS'!$A:$P,15,FALSE)),"",VLOOKUP("Inbred HIPS_"&amp;LV$4&amp;"_"&amp;$LO78,'[1]Missouri Valley Inbred HIPS'!$A:$P,15,FALSE))</f>
        <v>1723090</v>
      </c>
      <c r="LW78" s="137"/>
      <c r="LX78" s="136">
        <f>IF(ISERROR(VLOOKUP("Inbred HIPS_"&amp;LX$4&amp;"_"&amp;$LO78,'[1]Missouri Valley Inbred HIPS'!$A:$P,15,FALSE)),"",VLOOKUP("Inbred HIPS_"&amp;LX$4&amp;"_"&amp;$LO78,'[1]Missouri Valley Inbred HIPS'!$A:$P,15,FALSE))</f>
        <v>1723015</v>
      </c>
      <c r="LY78" s="137"/>
      <c r="LZ78" s="136">
        <f>IF(ISERROR(VLOOKUP("Inbred HIPS_"&amp;LZ$4&amp;"_"&amp;$LO78,'[1]Missouri Valley Inbred HIPS'!$A:$P,15,FALSE)),"",VLOOKUP("Inbred HIPS_"&amp;LZ$4&amp;"_"&amp;$LO78,'[1]Missouri Valley Inbred HIPS'!$A:$P,15,FALSE))</f>
        <v>1723048</v>
      </c>
      <c r="MA78" s="137"/>
      <c r="MB78" s="136">
        <f>IF(ISERROR(VLOOKUP("Inbred HIPS_"&amp;MB$4&amp;"_"&amp;$LO78,'[1]Missouri Valley Inbred HIPS'!$A:$P,15,FALSE)),"",VLOOKUP("Inbred HIPS_"&amp;MB$4&amp;"_"&amp;$LO78,'[1]Missouri Valley Inbred HIPS'!$A:$P,15,FALSE))</f>
        <v>1729369</v>
      </c>
      <c r="MC78" s="137"/>
      <c r="MD78" s="136">
        <f>IF(ISERROR(VLOOKUP("Inbred HIPS_"&amp;MD$4&amp;"_"&amp;$LO78,'[1]Missouri Valley Inbred HIPS'!$A:$P,15,FALSE)),"",VLOOKUP("Inbred HIPS_"&amp;MD$4&amp;"_"&amp;$LO78,'[1]Missouri Valley Inbred HIPS'!$A:$P,15,FALSE))</f>
        <v>1729305</v>
      </c>
      <c r="ME78" s="137"/>
      <c r="MF78" s="136">
        <f>IF(ISERROR(VLOOKUP("Inbred HIPS_"&amp;MF$4&amp;"_"&amp;$LO78,'[1]Missouri Valley Inbred HIPS'!$A:$P,15,FALSE)),"",VLOOKUP("Inbred HIPS_"&amp;MF$4&amp;"_"&amp;$LO78,'[1]Missouri Valley Inbred HIPS'!$A:$P,15,FALSE))</f>
        <v>1723026</v>
      </c>
      <c r="MG78" s="137"/>
      <c r="MH78" s="136">
        <f>IF(ISERROR(VLOOKUP("Inbred HIPS_"&amp;MH$4&amp;"_"&amp;$LO78,'[1]Missouri Valley Inbred HIPS'!$A:$P,15,FALSE)),"",VLOOKUP("Inbred HIPS_"&amp;MH$4&amp;"_"&amp;$LO78,'[1]Missouri Valley Inbred HIPS'!$A:$P,15,FALSE))</f>
        <v>1723096</v>
      </c>
      <c r="MI78" s="137"/>
      <c r="MJ78" s="136">
        <f>IF(ISERROR(VLOOKUP("Inbred HIPS_"&amp;MJ$4&amp;"_"&amp;$LO78,'[1]Missouri Valley Inbred HIPS'!$A:$P,15,FALSE)),"",VLOOKUP("Inbred HIPS_"&amp;MJ$4&amp;"_"&amp;$LO78,'[1]Missouri Valley Inbred HIPS'!$A:$P,15,FALSE))</f>
        <v>1729104</v>
      </c>
      <c r="MK78" s="137"/>
      <c r="NS78">
        <v>12</v>
      </c>
      <c r="NT78" s="69"/>
      <c r="NU78" s="69"/>
      <c r="NV78" s="136">
        <f t="shared" ref="NV78" si="767">NV80+1</f>
        <v>17</v>
      </c>
      <c r="NW78" s="137"/>
      <c r="NX78" s="136">
        <f t="shared" ref="NX78" si="768">NX80+1</f>
        <v>17</v>
      </c>
      <c r="NY78" s="137"/>
      <c r="NZ78" s="136">
        <f t="shared" ref="NZ78" si="769">NZ80+1</f>
        <v>17</v>
      </c>
      <c r="OA78" s="137"/>
      <c r="OB78" s="136">
        <f t="shared" ref="OB78" si="770">OB80+1</f>
        <v>17</v>
      </c>
      <c r="OC78" s="137"/>
      <c r="OD78" s="136">
        <f t="shared" ref="OD78" si="771">OD80+1</f>
        <v>17</v>
      </c>
      <c r="OE78" s="137"/>
      <c r="OF78" s="136">
        <f t="shared" ref="OF78" si="772">OF80+1</f>
        <v>17</v>
      </c>
      <c r="OG78" s="137"/>
      <c r="OH78" s="136">
        <f t="shared" ref="OH78" si="773">OH80+1</f>
        <v>17</v>
      </c>
      <c r="OI78" s="137"/>
      <c r="OJ78" s="136">
        <f t="shared" ref="OJ78" si="774">OJ80+1</f>
        <v>17</v>
      </c>
      <c r="OK78" s="137"/>
      <c r="OL78" s="136">
        <f t="shared" ref="OL78" si="775">OL80+1</f>
        <v>17</v>
      </c>
      <c r="OM78" s="137"/>
      <c r="ON78" s="136">
        <f t="shared" ref="ON78" si="776">ON80+1</f>
        <v>17</v>
      </c>
      <c r="OO78" s="137"/>
    </row>
    <row r="79" spans="34:405" x14ac:dyDescent="0.45">
      <c r="AH79">
        <v>11</v>
      </c>
      <c r="AI79" s="69" t="s">
        <v>545</v>
      </c>
      <c r="AJ79" s="69"/>
      <c r="AK79" s="139">
        <v>181</v>
      </c>
      <c r="AL79" s="140"/>
      <c r="AM79" s="139">
        <v>182</v>
      </c>
      <c r="AN79" s="140"/>
      <c r="AO79" s="139">
        <v>183</v>
      </c>
      <c r="AP79" s="140"/>
      <c r="AQ79" s="139">
        <v>184</v>
      </c>
      <c r="AR79" s="140"/>
      <c r="AS79" s="139">
        <v>185</v>
      </c>
      <c r="AT79" s="140"/>
      <c r="AU79" s="139">
        <v>186</v>
      </c>
      <c r="AV79" s="140"/>
      <c r="AW79" s="139">
        <v>187</v>
      </c>
      <c r="AX79" s="140"/>
      <c r="AY79" s="139">
        <v>188</v>
      </c>
      <c r="AZ79" s="140"/>
      <c r="BA79" s="139">
        <v>189</v>
      </c>
      <c r="BB79" s="140"/>
      <c r="BC79" s="139">
        <v>190</v>
      </c>
      <c r="BD79" s="140"/>
      <c r="BE79" s="69" t="s">
        <v>545</v>
      </c>
      <c r="BF79" s="69"/>
      <c r="CX79">
        <v>11</v>
      </c>
      <c r="CY79" s="69" t="s">
        <v>545</v>
      </c>
      <c r="CZ79" s="69"/>
      <c r="DA79" s="136" t="str">
        <f t="shared" si="715"/>
        <v>2_11</v>
      </c>
      <c r="DB79" s="137"/>
      <c r="DC79" s="136" t="str">
        <f t="shared" si="183"/>
        <v>3_11</v>
      </c>
      <c r="DD79" s="137"/>
      <c r="DE79" s="136" t="str">
        <f t="shared" si="184"/>
        <v>4_11</v>
      </c>
      <c r="DF79" s="137"/>
      <c r="DG79" s="136" t="str">
        <f t="shared" si="185"/>
        <v>5_11</v>
      </c>
      <c r="DH79" s="137"/>
      <c r="DI79" s="136" t="str">
        <f t="shared" si="186"/>
        <v>6_11</v>
      </c>
      <c r="DJ79" s="137"/>
      <c r="DK79" s="136" t="str">
        <f t="shared" si="187"/>
        <v>7_11</v>
      </c>
      <c r="DL79" s="137"/>
      <c r="DM79" s="136" t="str">
        <f t="shared" si="188"/>
        <v>8_11</v>
      </c>
      <c r="DN79" s="137"/>
      <c r="DO79" s="136" t="str">
        <f t="shared" si="189"/>
        <v>9_11</v>
      </c>
      <c r="DP79" s="137"/>
      <c r="DQ79" s="136" t="str">
        <f t="shared" si="190"/>
        <v>10_11</v>
      </c>
      <c r="DR79" s="137"/>
      <c r="DS79" s="136" t="str">
        <f t="shared" si="191"/>
        <v>11_11</v>
      </c>
      <c r="DT79" s="137"/>
      <c r="GB79">
        <v>11</v>
      </c>
      <c r="GC79" s="69" t="s">
        <v>545</v>
      </c>
      <c r="GD79" s="69"/>
      <c r="GE79" s="136">
        <v>22</v>
      </c>
      <c r="GF79" s="137"/>
      <c r="GG79" s="136">
        <f t="shared" si="696"/>
        <v>23</v>
      </c>
      <c r="GH79" s="137"/>
      <c r="GI79" s="136">
        <f t="shared" si="697"/>
        <v>24</v>
      </c>
      <c r="GJ79" s="137"/>
      <c r="GK79" s="136">
        <f t="shared" si="698"/>
        <v>25</v>
      </c>
      <c r="GL79" s="137"/>
      <c r="GM79" s="136">
        <f t="shared" si="699"/>
        <v>26</v>
      </c>
      <c r="GN79" s="137"/>
      <c r="GO79" s="136">
        <f t="shared" si="700"/>
        <v>27</v>
      </c>
      <c r="GP79" s="137"/>
      <c r="GQ79" s="136">
        <f t="shared" si="701"/>
        <v>28</v>
      </c>
      <c r="GR79" s="137"/>
      <c r="GS79" s="136">
        <f t="shared" si="702"/>
        <v>29</v>
      </c>
      <c r="GT79" s="137"/>
      <c r="GU79" s="136">
        <f t="shared" si="703"/>
        <v>30</v>
      </c>
      <c r="GV79" s="137"/>
      <c r="GW79" s="136">
        <f t="shared" si="704"/>
        <v>31</v>
      </c>
      <c r="GX79" s="137"/>
      <c r="HF79">
        <v>11</v>
      </c>
      <c r="HG79" s="69" t="s">
        <v>545</v>
      </c>
      <c r="HH79" s="69"/>
      <c r="HI79" s="136">
        <v>9</v>
      </c>
      <c r="HJ79" s="137"/>
      <c r="HK79" s="136">
        <v>9</v>
      </c>
      <c r="HL79" s="137"/>
      <c r="HM79" s="136">
        <v>9</v>
      </c>
      <c r="HN79" s="137"/>
      <c r="HO79" s="136">
        <v>9</v>
      </c>
      <c r="HP79" s="137"/>
      <c r="HQ79" s="136">
        <v>9</v>
      </c>
      <c r="HR79" s="137"/>
      <c r="HS79" s="136">
        <v>9</v>
      </c>
      <c r="HT79" s="137"/>
      <c r="HU79" s="136">
        <v>9</v>
      </c>
      <c r="HV79" s="137"/>
      <c r="HW79" s="136">
        <v>9</v>
      </c>
      <c r="HX79" s="137"/>
      <c r="HY79" s="136">
        <v>9</v>
      </c>
      <c r="HZ79" s="137"/>
      <c r="IA79" s="136">
        <v>9</v>
      </c>
      <c r="IB79" s="137"/>
      <c r="IC79" t="str">
        <f t="shared" si="716"/>
        <v>Same</v>
      </c>
      <c r="JL79">
        <v>11</v>
      </c>
      <c r="JM79" s="69" t="s">
        <v>545</v>
      </c>
      <c r="JN79" s="69"/>
      <c r="JO79" s="136">
        <f>IF(ISERROR(VLOOKUP("Inbred HIPS_"&amp;JO$4&amp;"_"&amp;$JL79,'Turkus Index'!$A:$D,4,FALSE)),"",VLOOKUP("inbred HIPS_"&amp;JO$4&amp;"_"&amp;$JL79,'Turkus Index'!$A:$D,4,FALSE))</f>
        <v>181</v>
      </c>
      <c r="JP79" s="137"/>
      <c r="JQ79" s="136">
        <f>IF(ISERROR(VLOOKUP("Inbred HIPS_"&amp;JQ$4&amp;"_"&amp;$JL79,'Turkus Index'!$A:$D,4,FALSE)),"",VLOOKUP("inbred HIPS_"&amp;JQ$4&amp;"_"&amp;$JL79,'Turkus Index'!$A:$D,4,FALSE))</f>
        <v>182</v>
      </c>
      <c r="JR79" s="137"/>
      <c r="JS79" s="136">
        <f>IF(ISERROR(VLOOKUP("Inbred HIPS_"&amp;JS$4&amp;"_"&amp;$JL79,'Turkus Index'!$A:$D,4,FALSE)),"",VLOOKUP("inbred HIPS_"&amp;JS$4&amp;"_"&amp;$JL79,'Turkus Index'!$A:$D,4,FALSE))</f>
        <v>183</v>
      </c>
      <c r="JT79" s="137"/>
      <c r="JU79" s="136">
        <f>IF(ISERROR(VLOOKUP("Inbred HIPS_"&amp;JU$4&amp;"_"&amp;$JL79,'Turkus Index'!$A:$D,4,FALSE)),"",VLOOKUP("inbred HIPS_"&amp;JU$4&amp;"_"&amp;$JL79,'Turkus Index'!$A:$D,4,FALSE))</f>
        <v>184</v>
      </c>
      <c r="JV79" s="137"/>
      <c r="JW79" s="136">
        <f>IF(ISERROR(VLOOKUP("Inbred HIPS_"&amp;JW$4&amp;"_"&amp;$JL79,'Turkus Index'!$A:$D,4,FALSE)),"",VLOOKUP("inbred HIPS_"&amp;JW$4&amp;"_"&amp;$JL79,'Turkus Index'!$A:$D,4,FALSE))</f>
        <v>185</v>
      </c>
      <c r="JX79" s="137"/>
      <c r="JY79" s="136">
        <f>IF(ISERROR(VLOOKUP("Inbred HIPS_"&amp;JY$4&amp;"_"&amp;$JL79,'Turkus Index'!$A:$D,4,FALSE)),"",VLOOKUP("inbred HIPS_"&amp;JY$4&amp;"_"&amp;$JL79,'Turkus Index'!$A:$D,4,FALSE))</f>
        <v>186</v>
      </c>
      <c r="JZ79" s="137"/>
      <c r="KA79" s="136">
        <f>IF(ISERROR(VLOOKUP("Inbred HIPS_"&amp;KA$4&amp;"_"&amp;$JL79,'Turkus Index'!$A:$D,4,FALSE)),"",VLOOKUP("inbred HIPS_"&amp;KA$4&amp;"_"&amp;$JL79,'Turkus Index'!$A:$D,4,FALSE))</f>
        <v>187</v>
      </c>
      <c r="KB79" s="137"/>
      <c r="KC79" s="136">
        <f>IF(ISERROR(VLOOKUP("Inbred HIPS_"&amp;KC$4&amp;"_"&amp;$JL79,'Turkus Index'!$A:$D,4,FALSE)),"",VLOOKUP("inbred HIPS_"&amp;KC$4&amp;"_"&amp;$JL79,'Turkus Index'!$A:$D,4,FALSE))</f>
        <v>188</v>
      </c>
      <c r="KD79" s="137"/>
      <c r="KE79" s="136">
        <f>IF(ISERROR(VLOOKUP("Inbred HIPS_"&amp;KE$4&amp;"_"&amp;$JL79,'Turkus Index'!$A:$D,4,FALSE)),"",VLOOKUP("inbred HIPS_"&amp;KE$4&amp;"_"&amp;$JL79,'Turkus Index'!$A:$D,4,FALSE))</f>
        <v>189</v>
      </c>
      <c r="KF79" s="137"/>
      <c r="KG79" s="136">
        <f>IF(ISERROR(VLOOKUP("Inbred HIPS_"&amp;KG$4&amp;"_"&amp;$JL79,'Turkus Index'!$A:$D,4,FALSE)),"",VLOOKUP("inbred HIPS_"&amp;KG$4&amp;"_"&amp;$JL79,'Turkus Index'!$A:$D,4,FALSE))</f>
        <v>190</v>
      </c>
      <c r="KH79" s="137"/>
      <c r="LO79">
        <v>11</v>
      </c>
      <c r="LP79" s="69"/>
      <c r="LQ79" s="69"/>
      <c r="LR79" s="136">
        <f>IF(ISERROR(VLOOKUP("Inbred HIPS_"&amp;LR$4&amp;"_"&amp;$LO79,'[1]Missouri Valley Inbred HIPS'!$A:$P,15,FALSE)),"",VLOOKUP("Inbred HIPS_"&amp;LR$4&amp;"_"&amp;$LO79,'[1]Missouri Valley Inbred HIPS'!$A:$P,15,FALSE))</f>
        <v>1729217</v>
      </c>
      <c r="LS79" s="137"/>
      <c r="LT79" s="136">
        <f>IF(ISERROR(VLOOKUP("Inbred HIPS_"&amp;LT$4&amp;"_"&amp;$LO79,'[1]Missouri Valley Inbred HIPS'!$A:$P,15,FALSE)),"",VLOOKUP("Inbred HIPS_"&amp;LT$4&amp;"_"&amp;$LO79,'[1]Missouri Valley Inbred HIPS'!$A:$P,15,FALSE))</f>
        <v>1723057</v>
      </c>
      <c r="LU79" s="137"/>
      <c r="LV79" s="136">
        <f>IF(ISERROR(VLOOKUP("Inbred HIPS_"&amp;LV$4&amp;"_"&amp;$LO79,'[1]Missouri Valley Inbred HIPS'!$A:$P,15,FALSE)),"",VLOOKUP("Inbred HIPS_"&amp;LV$4&amp;"_"&amp;$LO79,'[1]Missouri Valley Inbred HIPS'!$A:$P,15,FALSE))</f>
        <v>1723046</v>
      </c>
      <c r="LW79" s="137"/>
      <c r="LX79" s="136">
        <f>IF(ISERROR(VLOOKUP("Inbred HIPS_"&amp;LX$4&amp;"_"&amp;$LO79,'[1]Missouri Valley Inbred HIPS'!$A:$P,15,FALSE)),"",VLOOKUP("Inbred HIPS_"&amp;LX$4&amp;"_"&amp;$LO79,'[1]Missouri Valley Inbred HIPS'!$A:$P,15,FALSE))</f>
        <v>1729377</v>
      </c>
      <c r="LY79" s="137"/>
      <c r="LZ79" s="136">
        <f>IF(ISERROR(VLOOKUP("Inbred HIPS_"&amp;LZ$4&amp;"_"&amp;$LO79,'[1]Missouri Valley Inbred HIPS'!$A:$P,15,FALSE)),"",VLOOKUP("Inbred HIPS_"&amp;LZ$4&amp;"_"&amp;$LO79,'[1]Missouri Valley Inbred HIPS'!$A:$P,15,FALSE))</f>
        <v>1723067</v>
      </c>
      <c r="MA79" s="137"/>
      <c r="MB79" s="136">
        <f>IF(ISERROR(VLOOKUP("Inbred HIPS_"&amp;MB$4&amp;"_"&amp;$LO79,'[1]Missouri Valley Inbred HIPS'!$A:$P,15,FALSE)),"",VLOOKUP("Inbred HIPS_"&amp;MB$4&amp;"_"&amp;$LO79,'[1]Missouri Valley Inbred HIPS'!$A:$P,15,FALSE))</f>
        <v>1729129</v>
      </c>
      <c r="MC79" s="137"/>
      <c r="MD79" s="136">
        <f>IF(ISERROR(VLOOKUP("Inbred HIPS_"&amp;MD$4&amp;"_"&amp;$LO79,'[1]Missouri Valley Inbred HIPS'!$A:$P,15,FALSE)),"",VLOOKUP("Inbred HIPS_"&amp;MD$4&amp;"_"&amp;$LO79,'[1]Missouri Valley Inbred HIPS'!$A:$P,15,FALSE))</f>
        <v>1729123</v>
      </c>
      <c r="ME79" s="137"/>
      <c r="MF79" s="136">
        <f>IF(ISERROR(VLOOKUP("Inbred HIPS_"&amp;MF$4&amp;"_"&amp;$LO79,'[1]Missouri Valley Inbred HIPS'!$A:$P,15,FALSE)),"",VLOOKUP("Inbred HIPS_"&amp;MF$4&amp;"_"&amp;$LO79,'[1]Missouri Valley Inbred HIPS'!$A:$P,15,FALSE))</f>
        <v>1729112</v>
      </c>
      <c r="MG79" s="137"/>
      <c r="MH79" s="136">
        <f>IF(ISERROR(VLOOKUP("Inbred HIPS_"&amp;MH$4&amp;"_"&amp;$LO79,'[1]Missouri Valley Inbred HIPS'!$A:$P,15,FALSE)),"",VLOOKUP("Inbred HIPS_"&amp;MH$4&amp;"_"&amp;$LO79,'[1]Missouri Valley Inbred HIPS'!$A:$P,15,FALSE))</f>
        <v>1723050</v>
      </c>
      <c r="MI79" s="137"/>
      <c r="MJ79" s="136">
        <f>IF(ISERROR(VLOOKUP("Inbred HIPS_"&amp;MJ$4&amp;"_"&amp;$LO79,'[1]Missouri Valley Inbred HIPS'!$A:$P,15,FALSE)),"",VLOOKUP("Inbred HIPS_"&amp;MJ$4&amp;"_"&amp;$LO79,'[1]Missouri Valley Inbred HIPS'!$A:$P,15,FALSE))</f>
        <v>1729174</v>
      </c>
      <c r="MK79" s="137"/>
      <c r="NS79">
        <v>11</v>
      </c>
      <c r="NT79" s="69"/>
      <c r="NU79" s="69"/>
      <c r="NV79" s="136">
        <f t="shared" ref="NV79" si="777">NV81+1</f>
        <v>17</v>
      </c>
      <c r="NW79" s="137"/>
      <c r="NX79" s="136">
        <f t="shared" ref="NX79" si="778">NX81+1</f>
        <v>17</v>
      </c>
      <c r="NY79" s="137"/>
      <c r="NZ79" s="136">
        <f t="shared" ref="NZ79" si="779">NZ81+1</f>
        <v>17</v>
      </c>
      <c r="OA79" s="137"/>
      <c r="OB79" s="136">
        <f t="shared" ref="OB79" si="780">OB81+1</f>
        <v>17</v>
      </c>
      <c r="OC79" s="137"/>
      <c r="OD79" s="136">
        <f t="shared" ref="OD79" si="781">OD81+1</f>
        <v>17</v>
      </c>
      <c r="OE79" s="137"/>
      <c r="OF79" s="136">
        <f t="shared" ref="OF79" si="782">OF81+1</f>
        <v>17</v>
      </c>
      <c r="OG79" s="137"/>
      <c r="OH79" s="136">
        <f t="shared" ref="OH79" si="783">OH81+1</f>
        <v>17</v>
      </c>
      <c r="OI79" s="137"/>
      <c r="OJ79" s="136">
        <f t="shared" ref="OJ79" si="784">OJ81+1</f>
        <v>17</v>
      </c>
      <c r="OK79" s="137"/>
      <c r="OL79" s="136">
        <f t="shared" ref="OL79" si="785">OL81+1</f>
        <v>17</v>
      </c>
      <c r="OM79" s="137"/>
      <c r="ON79" s="136">
        <f t="shared" ref="ON79" si="786">ON81+1</f>
        <v>17</v>
      </c>
      <c r="OO79" s="137"/>
    </row>
    <row r="80" spans="34:405" x14ac:dyDescent="0.45">
      <c r="AH80">
        <v>10</v>
      </c>
      <c r="AI80" s="69" t="s">
        <v>545</v>
      </c>
      <c r="AJ80" s="69"/>
      <c r="AK80" s="139">
        <v>180</v>
      </c>
      <c r="AL80" s="140"/>
      <c r="AM80" s="139">
        <v>179</v>
      </c>
      <c r="AN80" s="140"/>
      <c r="AO80" s="139">
        <v>178</v>
      </c>
      <c r="AP80" s="140"/>
      <c r="AQ80" s="139">
        <v>177</v>
      </c>
      <c r="AR80" s="140"/>
      <c r="AS80" s="139">
        <v>176</v>
      </c>
      <c r="AT80" s="140"/>
      <c r="AU80" s="139">
        <v>175</v>
      </c>
      <c r="AV80" s="140"/>
      <c r="AW80" s="139">
        <v>174</v>
      </c>
      <c r="AX80" s="140"/>
      <c r="AY80" s="139">
        <v>173</v>
      </c>
      <c r="AZ80" s="140"/>
      <c r="BA80" s="139">
        <v>172</v>
      </c>
      <c r="BB80" s="140"/>
      <c r="BC80" s="139">
        <v>171</v>
      </c>
      <c r="BD80" s="140"/>
      <c r="BE80" s="69" t="s">
        <v>545</v>
      </c>
      <c r="BF80" s="69"/>
      <c r="CX80">
        <v>10</v>
      </c>
      <c r="CY80" s="69" t="s">
        <v>545</v>
      </c>
      <c r="CZ80" s="69"/>
      <c r="DA80" s="136" t="str">
        <f t="shared" si="715"/>
        <v>2_10</v>
      </c>
      <c r="DB80" s="137"/>
      <c r="DC80" s="136" t="str">
        <f t="shared" si="183"/>
        <v>3_10</v>
      </c>
      <c r="DD80" s="137"/>
      <c r="DE80" s="136" t="str">
        <f t="shared" si="184"/>
        <v>4_10</v>
      </c>
      <c r="DF80" s="137"/>
      <c r="DG80" s="136" t="str">
        <f t="shared" si="185"/>
        <v>5_10</v>
      </c>
      <c r="DH80" s="137"/>
      <c r="DI80" s="136" t="str">
        <f t="shared" si="186"/>
        <v>6_10</v>
      </c>
      <c r="DJ80" s="137"/>
      <c r="DK80" s="136" t="str">
        <f t="shared" si="187"/>
        <v>7_10</v>
      </c>
      <c r="DL80" s="137"/>
      <c r="DM80" s="136" t="str">
        <f t="shared" si="188"/>
        <v>8_10</v>
      </c>
      <c r="DN80" s="137"/>
      <c r="DO80" s="136" t="str">
        <f t="shared" si="189"/>
        <v>9_10</v>
      </c>
      <c r="DP80" s="137"/>
      <c r="DQ80" s="136" t="str">
        <f t="shared" si="190"/>
        <v>10_10</v>
      </c>
      <c r="DR80" s="137"/>
      <c r="DS80" s="136" t="str">
        <f t="shared" si="191"/>
        <v>11_10</v>
      </c>
      <c r="DT80" s="137"/>
      <c r="GB80">
        <v>10</v>
      </c>
      <c r="GC80" s="69" t="s">
        <v>545</v>
      </c>
      <c r="GD80" s="69"/>
      <c r="GE80" s="136">
        <v>22</v>
      </c>
      <c r="GF80" s="137"/>
      <c r="GG80" s="136">
        <f t="shared" si="696"/>
        <v>23</v>
      </c>
      <c r="GH80" s="137"/>
      <c r="GI80" s="136">
        <f t="shared" si="697"/>
        <v>24</v>
      </c>
      <c r="GJ80" s="137"/>
      <c r="GK80" s="136">
        <f t="shared" si="698"/>
        <v>25</v>
      </c>
      <c r="GL80" s="137"/>
      <c r="GM80" s="136">
        <f t="shared" si="699"/>
        <v>26</v>
      </c>
      <c r="GN80" s="137"/>
      <c r="GO80" s="136">
        <f t="shared" si="700"/>
        <v>27</v>
      </c>
      <c r="GP80" s="137"/>
      <c r="GQ80" s="136">
        <f t="shared" si="701"/>
        <v>28</v>
      </c>
      <c r="GR80" s="137"/>
      <c r="GS80" s="136">
        <f t="shared" si="702"/>
        <v>29</v>
      </c>
      <c r="GT80" s="137"/>
      <c r="GU80" s="136">
        <f t="shared" si="703"/>
        <v>30</v>
      </c>
      <c r="GV80" s="137"/>
      <c r="GW80" s="136">
        <f t="shared" si="704"/>
        <v>31</v>
      </c>
      <c r="GX80" s="137"/>
      <c r="HF80">
        <v>10</v>
      </c>
      <c r="HG80" s="69" t="s">
        <v>545</v>
      </c>
      <c r="HH80" s="69"/>
      <c r="HI80" s="136">
        <v>8</v>
      </c>
      <c r="HJ80" s="137"/>
      <c r="HK80" s="136">
        <v>8</v>
      </c>
      <c r="HL80" s="137"/>
      <c r="HM80" s="136">
        <v>8</v>
      </c>
      <c r="HN80" s="137"/>
      <c r="HO80" s="136">
        <v>8</v>
      </c>
      <c r="HP80" s="137"/>
      <c r="HQ80" s="136">
        <v>8</v>
      </c>
      <c r="HR80" s="137"/>
      <c r="HS80" s="136">
        <v>8</v>
      </c>
      <c r="HT80" s="137"/>
      <c r="HU80" s="136">
        <v>8</v>
      </c>
      <c r="HV80" s="137"/>
      <c r="HW80" s="136">
        <v>8</v>
      </c>
      <c r="HX80" s="137"/>
      <c r="HY80" s="136">
        <v>8</v>
      </c>
      <c r="HZ80" s="137"/>
      <c r="IA80" s="136">
        <v>8</v>
      </c>
      <c r="IB80" s="137"/>
      <c r="IC80" t="str">
        <f t="shared" si="716"/>
        <v>Same</v>
      </c>
      <c r="JL80">
        <v>10</v>
      </c>
      <c r="JM80" s="69" t="s">
        <v>545</v>
      </c>
      <c r="JN80" s="69"/>
      <c r="JO80" s="136">
        <f>IF(ISERROR(VLOOKUP("Inbred HIPS_"&amp;JO$4&amp;"_"&amp;$JL80,'Turkus Index'!$A:$D,4,FALSE)),"",VLOOKUP("inbred HIPS_"&amp;JO$4&amp;"_"&amp;$JL80,'Turkus Index'!$A:$D,4,FALSE))</f>
        <v>180</v>
      </c>
      <c r="JP80" s="137"/>
      <c r="JQ80" s="136">
        <f>IF(ISERROR(VLOOKUP("Inbred HIPS_"&amp;JQ$4&amp;"_"&amp;$JL80,'Turkus Index'!$A:$D,4,FALSE)),"",VLOOKUP("inbred HIPS_"&amp;JQ$4&amp;"_"&amp;$JL80,'Turkus Index'!$A:$D,4,FALSE))</f>
        <v>179</v>
      </c>
      <c r="JR80" s="137"/>
      <c r="JS80" s="136">
        <f>IF(ISERROR(VLOOKUP("Inbred HIPS_"&amp;JS$4&amp;"_"&amp;$JL80,'Turkus Index'!$A:$D,4,FALSE)),"",VLOOKUP("inbred HIPS_"&amp;JS$4&amp;"_"&amp;$JL80,'Turkus Index'!$A:$D,4,FALSE))</f>
        <v>178</v>
      </c>
      <c r="JT80" s="137"/>
      <c r="JU80" s="136">
        <f>IF(ISERROR(VLOOKUP("Inbred HIPS_"&amp;JU$4&amp;"_"&amp;$JL80,'Turkus Index'!$A:$D,4,FALSE)),"",VLOOKUP("inbred HIPS_"&amp;JU$4&amp;"_"&amp;$JL80,'Turkus Index'!$A:$D,4,FALSE))</f>
        <v>177</v>
      </c>
      <c r="JV80" s="137"/>
      <c r="JW80" s="136">
        <f>IF(ISERROR(VLOOKUP("Inbred HIPS_"&amp;JW$4&amp;"_"&amp;$JL80,'Turkus Index'!$A:$D,4,FALSE)),"",VLOOKUP("inbred HIPS_"&amp;JW$4&amp;"_"&amp;$JL80,'Turkus Index'!$A:$D,4,FALSE))</f>
        <v>176</v>
      </c>
      <c r="JX80" s="137"/>
      <c r="JY80" s="136">
        <f>IF(ISERROR(VLOOKUP("Inbred HIPS_"&amp;JY$4&amp;"_"&amp;$JL80,'Turkus Index'!$A:$D,4,FALSE)),"",VLOOKUP("inbred HIPS_"&amp;JY$4&amp;"_"&amp;$JL80,'Turkus Index'!$A:$D,4,FALSE))</f>
        <v>175</v>
      </c>
      <c r="JZ80" s="137"/>
      <c r="KA80" s="136">
        <f>IF(ISERROR(VLOOKUP("Inbred HIPS_"&amp;KA$4&amp;"_"&amp;$JL80,'Turkus Index'!$A:$D,4,FALSE)),"",VLOOKUP("inbred HIPS_"&amp;KA$4&amp;"_"&amp;$JL80,'Turkus Index'!$A:$D,4,FALSE))</f>
        <v>174</v>
      </c>
      <c r="KB80" s="137"/>
      <c r="KC80" s="136">
        <f>IF(ISERROR(VLOOKUP("Inbred HIPS_"&amp;KC$4&amp;"_"&amp;$JL80,'Turkus Index'!$A:$D,4,FALSE)),"",VLOOKUP("inbred HIPS_"&amp;KC$4&amp;"_"&amp;$JL80,'Turkus Index'!$A:$D,4,FALSE))</f>
        <v>173</v>
      </c>
      <c r="KD80" s="137"/>
      <c r="KE80" s="136">
        <f>IF(ISERROR(VLOOKUP("Inbred HIPS_"&amp;KE$4&amp;"_"&amp;$JL80,'Turkus Index'!$A:$D,4,FALSE)),"",VLOOKUP("inbred HIPS_"&amp;KE$4&amp;"_"&amp;$JL80,'Turkus Index'!$A:$D,4,FALSE))</f>
        <v>172</v>
      </c>
      <c r="KF80" s="137"/>
      <c r="KG80" s="136">
        <f>IF(ISERROR(VLOOKUP("Inbred HIPS_"&amp;KG$4&amp;"_"&amp;$JL80,'Turkus Index'!$A:$D,4,FALSE)),"",VLOOKUP("inbred HIPS_"&amp;KG$4&amp;"_"&amp;$JL80,'Turkus Index'!$A:$D,4,FALSE))</f>
        <v>171</v>
      </c>
      <c r="KH80" s="137"/>
      <c r="LO80">
        <v>10</v>
      </c>
      <c r="LP80" s="69"/>
      <c r="LQ80" s="69"/>
      <c r="LR80" s="136">
        <f>IF(ISERROR(VLOOKUP("Inbred HIPS_"&amp;LR$4&amp;"_"&amp;$LO80,'[1]Missouri Valley Inbred HIPS'!$A:$P,15,FALSE)),"",VLOOKUP("Inbred HIPS_"&amp;LR$4&amp;"_"&amp;$LO80,'[1]Missouri Valley Inbred HIPS'!$A:$P,15,FALSE))</f>
        <v>1723030</v>
      </c>
      <c r="LS80" s="137"/>
      <c r="LT80" s="136">
        <f>IF(ISERROR(VLOOKUP("Inbred HIPS_"&amp;LT$4&amp;"_"&amp;$LO80,'[1]Missouri Valley Inbred HIPS'!$A:$P,15,FALSE)),"",VLOOKUP("Inbred HIPS_"&amp;LT$4&amp;"_"&amp;$LO80,'[1]Missouri Valley Inbred HIPS'!$A:$P,15,FALSE))</f>
        <v>1729186</v>
      </c>
      <c r="LU80" s="137"/>
      <c r="LV80" s="136">
        <f>IF(ISERROR(VLOOKUP("Inbred HIPS_"&amp;LV$4&amp;"_"&amp;$LO80,'[1]Missouri Valley Inbred HIPS'!$A:$P,15,FALSE)),"",VLOOKUP("Inbred HIPS_"&amp;LV$4&amp;"_"&amp;$LO80,'[1]Missouri Valley Inbred HIPS'!$A:$P,15,FALSE))</f>
        <v>1729371</v>
      </c>
      <c r="LW80" s="137"/>
      <c r="LX80" s="136">
        <f>IF(ISERROR(VLOOKUP("Inbred HIPS_"&amp;LX$4&amp;"_"&amp;$LO80,'[1]Missouri Valley Inbred HIPS'!$A:$P,15,FALSE)),"",VLOOKUP("Inbred HIPS_"&amp;LX$4&amp;"_"&amp;$LO80,'[1]Missouri Valley Inbred HIPS'!$A:$P,15,FALSE))</f>
        <v>1729214</v>
      </c>
      <c r="LY80" s="137"/>
      <c r="LZ80" s="136">
        <f>IF(ISERROR(VLOOKUP("Inbred HIPS_"&amp;LZ$4&amp;"_"&amp;$LO80,'[1]Missouri Valley Inbred HIPS'!$A:$P,15,FALSE)),"",VLOOKUP("Inbred HIPS_"&amp;LZ$4&amp;"_"&amp;$LO80,'[1]Missouri Valley Inbred HIPS'!$A:$P,15,FALSE))</f>
        <v>1729280</v>
      </c>
      <c r="MA80" s="137"/>
      <c r="MB80" s="136">
        <f>IF(ISERROR(VLOOKUP("Inbred HIPS_"&amp;MB$4&amp;"_"&amp;$LO80,'[1]Missouri Valley Inbred HIPS'!$A:$P,15,FALSE)),"",VLOOKUP("Inbred HIPS_"&amp;MB$4&amp;"_"&amp;$LO80,'[1]Missouri Valley Inbred HIPS'!$A:$P,15,FALSE))</f>
        <v>1729240</v>
      </c>
      <c r="MC80" s="137"/>
      <c r="MD80" s="136">
        <f>IF(ISERROR(VLOOKUP("Inbred HIPS_"&amp;MD$4&amp;"_"&amp;$LO80,'[1]Missouri Valley Inbred HIPS'!$A:$P,15,FALSE)),"",VLOOKUP("Inbred HIPS_"&amp;MD$4&amp;"_"&amp;$LO80,'[1]Missouri Valley Inbred HIPS'!$A:$P,15,FALSE))</f>
        <v>1729347</v>
      </c>
      <c r="ME80" s="137"/>
      <c r="MF80" s="136">
        <f>IF(ISERROR(VLOOKUP("Inbred HIPS_"&amp;MF$4&amp;"_"&amp;$LO80,'[1]Missouri Valley Inbred HIPS'!$A:$P,15,FALSE)),"",VLOOKUP("Inbred HIPS_"&amp;MF$4&amp;"_"&amp;$LO80,'[1]Missouri Valley Inbred HIPS'!$A:$P,15,FALSE))</f>
        <v>1729314</v>
      </c>
      <c r="MG80" s="137"/>
      <c r="MH80" s="136">
        <f>IF(ISERROR(VLOOKUP("Inbred HIPS_"&amp;MH$4&amp;"_"&amp;$LO80,'[1]Missouri Valley Inbred HIPS'!$A:$P,15,FALSE)),"",VLOOKUP("Inbred HIPS_"&amp;MH$4&amp;"_"&amp;$LO80,'[1]Missouri Valley Inbred HIPS'!$A:$P,15,FALSE))</f>
        <v>1729219</v>
      </c>
      <c r="MI80" s="137"/>
      <c r="MJ80" s="136">
        <f>IF(ISERROR(VLOOKUP("Inbred HIPS_"&amp;MJ$4&amp;"_"&amp;$LO80,'[1]Missouri Valley Inbred HIPS'!$A:$P,15,FALSE)),"",VLOOKUP("Inbred HIPS_"&amp;MJ$4&amp;"_"&amp;$LO80,'[1]Missouri Valley Inbred HIPS'!$A:$P,15,FALSE))</f>
        <v>1729135</v>
      </c>
      <c r="MK80" s="137"/>
      <c r="NS80">
        <v>10</v>
      </c>
      <c r="NT80" s="69"/>
      <c r="NU80" s="69"/>
      <c r="NV80" s="136">
        <f t="shared" ref="NV80" si="787">NV82+1</f>
        <v>16</v>
      </c>
      <c r="NW80" s="137"/>
      <c r="NX80" s="136">
        <f t="shared" ref="NX80" si="788">NX82+1</f>
        <v>16</v>
      </c>
      <c r="NY80" s="137"/>
      <c r="NZ80" s="136">
        <f t="shared" ref="NZ80" si="789">NZ82+1</f>
        <v>16</v>
      </c>
      <c r="OA80" s="137"/>
      <c r="OB80" s="136">
        <f t="shared" ref="OB80" si="790">OB82+1</f>
        <v>16</v>
      </c>
      <c r="OC80" s="137"/>
      <c r="OD80" s="136">
        <f t="shared" ref="OD80" si="791">OD82+1</f>
        <v>16</v>
      </c>
      <c r="OE80" s="137"/>
      <c r="OF80" s="136">
        <f t="shared" ref="OF80" si="792">OF82+1</f>
        <v>16</v>
      </c>
      <c r="OG80" s="137"/>
      <c r="OH80" s="136">
        <f t="shared" ref="OH80" si="793">OH82+1</f>
        <v>16</v>
      </c>
      <c r="OI80" s="137"/>
      <c r="OJ80" s="136">
        <f t="shared" ref="OJ80" si="794">OJ82+1</f>
        <v>16</v>
      </c>
      <c r="OK80" s="137"/>
      <c r="OL80" s="136">
        <f t="shared" ref="OL80" si="795">OL82+1</f>
        <v>16</v>
      </c>
      <c r="OM80" s="137"/>
      <c r="ON80" s="136">
        <f t="shared" ref="ON80" si="796">ON82+1</f>
        <v>16</v>
      </c>
      <c r="OO80" s="137"/>
    </row>
    <row r="81" spans="34:406" x14ac:dyDescent="0.45">
      <c r="AH81">
        <v>9</v>
      </c>
      <c r="AI81" s="69" t="s">
        <v>545</v>
      </c>
      <c r="AJ81" s="69"/>
      <c r="AK81" s="139">
        <v>161</v>
      </c>
      <c r="AL81" s="140"/>
      <c r="AM81" s="139">
        <v>162</v>
      </c>
      <c r="AN81" s="140"/>
      <c r="AO81" s="139">
        <v>163</v>
      </c>
      <c r="AP81" s="140"/>
      <c r="AQ81" s="139">
        <v>164</v>
      </c>
      <c r="AR81" s="140"/>
      <c r="AS81" s="139">
        <v>165</v>
      </c>
      <c r="AT81" s="140"/>
      <c r="AU81" s="139">
        <v>166</v>
      </c>
      <c r="AV81" s="140"/>
      <c r="AW81" s="139">
        <v>167</v>
      </c>
      <c r="AX81" s="140"/>
      <c r="AY81" s="139">
        <v>168</v>
      </c>
      <c r="AZ81" s="140"/>
      <c r="BA81" s="139">
        <v>169</v>
      </c>
      <c r="BB81" s="140"/>
      <c r="BC81" s="139">
        <v>170</v>
      </c>
      <c r="BD81" s="140"/>
      <c r="BE81" s="69" t="s">
        <v>545</v>
      </c>
      <c r="BF81" s="69"/>
      <c r="CX81">
        <v>9</v>
      </c>
      <c r="CY81" s="69" t="s">
        <v>545</v>
      </c>
      <c r="CZ81" s="69"/>
      <c r="DA81" s="136" t="str">
        <f t="shared" si="715"/>
        <v>2_9</v>
      </c>
      <c r="DB81" s="137"/>
      <c r="DC81" s="136" t="str">
        <f t="shared" si="183"/>
        <v>3_9</v>
      </c>
      <c r="DD81" s="137"/>
      <c r="DE81" s="136" t="str">
        <f t="shared" si="184"/>
        <v>4_9</v>
      </c>
      <c r="DF81" s="137"/>
      <c r="DG81" s="136" t="str">
        <f t="shared" si="185"/>
        <v>5_9</v>
      </c>
      <c r="DH81" s="137"/>
      <c r="DI81" s="136" t="str">
        <f t="shared" si="186"/>
        <v>6_9</v>
      </c>
      <c r="DJ81" s="137"/>
      <c r="DK81" s="136" t="str">
        <f t="shared" si="187"/>
        <v>7_9</v>
      </c>
      <c r="DL81" s="137"/>
      <c r="DM81" s="136" t="str">
        <f t="shared" si="188"/>
        <v>8_9</v>
      </c>
      <c r="DN81" s="137"/>
      <c r="DO81" s="136" t="str">
        <f t="shared" si="189"/>
        <v>9_9</v>
      </c>
      <c r="DP81" s="137"/>
      <c r="DQ81" s="136" t="str">
        <f t="shared" si="190"/>
        <v>10_9</v>
      </c>
      <c r="DR81" s="137"/>
      <c r="DS81" s="136" t="str">
        <f t="shared" si="191"/>
        <v>11_9</v>
      </c>
      <c r="DT81" s="137"/>
      <c r="GB81">
        <v>9</v>
      </c>
      <c r="GC81" s="69" t="s">
        <v>545</v>
      </c>
      <c r="GD81" s="69"/>
      <c r="GE81" s="136">
        <v>22</v>
      </c>
      <c r="GF81" s="137"/>
      <c r="GG81" s="136">
        <f t="shared" si="696"/>
        <v>23</v>
      </c>
      <c r="GH81" s="137"/>
      <c r="GI81" s="136">
        <f t="shared" si="697"/>
        <v>24</v>
      </c>
      <c r="GJ81" s="137"/>
      <c r="GK81" s="136">
        <f t="shared" si="698"/>
        <v>25</v>
      </c>
      <c r="GL81" s="137"/>
      <c r="GM81" s="136">
        <f t="shared" si="699"/>
        <v>26</v>
      </c>
      <c r="GN81" s="137"/>
      <c r="GO81" s="136">
        <f t="shared" si="700"/>
        <v>27</v>
      </c>
      <c r="GP81" s="137"/>
      <c r="GQ81" s="136">
        <f t="shared" si="701"/>
        <v>28</v>
      </c>
      <c r="GR81" s="137"/>
      <c r="GS81" s="136">
        <f t="shared" si="702"/>
        <v>29</v>
      </c>
      <c r="GT81" s="137"/>
      <c r="GU81" s="136">
        <f t="shared" si="703"/>
        <v>30</v>
      </c>
      <c r="GV81" s="137"/>
      <c r="GW81" s="136">
        <f t="shared" si="704"/>
        <v>31</v>
      </c>
      <c r="GX81" s="137"/>
      <c r="HF81">
        <v>9</v>
      </c>
      <c r="HG81" s="69" t="s">
        <v>545</v>
      </c>
      <c r="HH81" s="69"/>
      <c r="HI81" s="136">
        <v>7</v>
      </c>
      <c r="HJ81" s="137"/>
      <c r="HK81" s="136">
        <v>7</v>
      </c>
      <c r="HL81" s="137"/>
      <c r="HM81" s="136">
        <v>7</v>
      </c>
      <c r="HN81" s="137"/>
      <c r="HO81" s="136">
        <v>7</v>
      </c>
      <c r="HP81" s="137"/>
      <c r="HQ81" s="136">
        <v>7</v>
      </c>
      <c r="HR81" s="137"/>
      <c r="HS81" s="136">
        <v>7</v>
      </c>
      <c r="HT81" s="137"/>
      <c r="HU81" s="136">
        <v>7</v>
      </c>
      <c r="HV81" s="137"/>
      <c r="HW81" s="136">
        <v>7</v>
      </c>
      <c r="HX81" s="137"/>
      <c r="HY81" s="136">
        <v>7</v>
      </c>
      <c r="HZ81" s="137"/>
      <c r="IA81" s="136">
        <v>7</v>
      </c>
      <c r="IB81" s="137"/>
      <c r="IC81" t="str">
        <f t="shared" si="716"/>
        <v>Same</v>
      </c>
      <c r="JL81">
        <v>9</v>
      </c>
      <c r="JM81" s="69" t="s">
        <v>545</v>
      </c>
      <c r="JN81" s="69"/>
      <c r="JO81" s="136">
        <f>IF(ISERROR(VLOOKUP("Inbred HIPS_"&amp;JO$4&amp;"_"&amp;$JL81,'Turkus Index'!$A:$D,4,FALSE)),"",VLOOKUP("inbred HIPS_"&amp;JO$4&amp;"_"&amp;$JL81,'Turkus Index'!$A:$D,4,FALSE))</f>
        <v>161</v>
      </c>
      <c r="JP81" s="137"/>
      <c r="JQ81" s="136">
        <f>IF(ISERROR(VLOOKUP("Inbred HIPS_"&amp;JQ$4&amp;"_"&amp;$JL81,'Turkus Index'!$A:$D,4,FALSE)),"",VLOOKUP("inbred HIPS_"&amp;JQ$4&amp;"_"&amp;$JL81,'Turkus Index'!$A:$D,4,FALSE))</f>
        <v>162</v>
      </c>
      <c r="JR81" s="137"/>
      <c r="JS81" s="136">
        <f>IF(ISERROR(VLOOKUP("Inbred HIPS_"&amp;JS$4&amp;"_"&amp;$JL81,'Turkus Index'!$A:$D,4,FALSE)),"",VLOOKUP("inbred HIPS_"&amp;JS$4&amp;"_"&amp;$JL81,'Turkus Index'!$A:$D,4,FALSE))</f>
        <v>163</v>
      </c>
      <c r="JT81" s="137"/>
      <c r="JU81" s="136">
        <f>IF(ISERROR(VLOOKUP("Inbred HIPS_"&amp;JU$4&amp;"_"&amp;$JL81,'Turkus Index'!$A:$D,4,FALSE)),"",VLOOKUP("inbred HIPS_"&amp;JU$4&amp;"_"&amp;$JL81,'Turkus Index'!$A:$D,4,FALSE))</f>
        <v>164</v>
      </c>
      <c r="JV81" s="137"/>
      <c r="JW81" s="136">
        <f>IF(ISERROR(VLOOKUP("Inbred HIPS_"&amp;JW$4&amp;"_"&amp;$JL81,'Turkus Index'!$A:$D,4,FALSE)),"",VLOOKUP("inbred HIPS_"&amp;JW$4&amp;"_"&amp;$JL81,'Turkus Index'!$A:$D,4,FALSE))</f>
        <v>165</v>
      </c>
      <c r="JX81" s="137"/>
      <c r="JY81" s="136">
        <f>IF(ISERROR(VLOOKUP("Inbred HIPS_"&amp;JY$4&amp;"_"&amp;$JL81,'Turkus Index'!$A:$D,4,FALSE)),"",VLOOKUP("inbred HIPS_"&amp;JY$4&amp;"_"&amp;$JL81,'Turkus Index'!$A:$D,4,FALSE))</f>
        <v>166</v>
      </c>
      <c r="JZ81" s="137"/>
      <c r="KA81" s="136">
        <f>IF(ISERROR(VLOOKUP("Inbred HIPS_"&amp;KA$4&amp;"_"&amp;$JL81,'Turkus Index'!$A:$D,4,FALSE)),"",VLOOKUP("inbred HIPS_"&amp;KA$4&amp;"_"&amp;$JL81,'Turkus Index'!$A:$D,4,FALSE))</f>
        <v>167</v>
      </c>
      <c r="KB81" s="137"/>
      <c r="KC81" s="136">
        <f>IF(ISERROR(VLOOKUP("Inbred HIPS_"&amp;KC$4&amp;"_"&amp;$JL81,'Turkus Index'!$A:$D,4,FALSE)),"",VLOOKUP("inbred HIPS_"&amp;KC$4&amp;"_"&amp;$JL81,'Turkus Index'!$A:$D,4,FALSE))</f>
        <v>168</v>
      </c>
      <c r="KD81" s="137"/>
      <c r="KE81" s="136">
        <f>IF(ISERROR(VLOOKUP("Inbred HIPS_"&amp;KE$4&amp;"_"&amp;$JL81,'Turkus Index'!$A:$D,4,FALSE)),"",VLOOKUP("inbred HIPS_"&amp;KE$4&amp;"_"&amp;$JL81,'Turkus Index'!$A:$D,4,FALSE))</f>
        <v>169</v>
      </c>
      <c r="KF81" s="137"/>
      <c r="KG81" s="136">
        <f>IF(ISERROR(VLOOKUP("Inbred HIPS_"&amp;KG$4&amp;"_"&amp;$JL81,'Turkus Index'!$A:$D,4,FALSE)),"",VLOOKUP("inbred HIPS_"&amp;KG$4&amp;"_"&amp;$JL81,'Turkus Index'!$A:$D,4,FALSE))</f>
        <v>170</v>
      </c>
      <c r="KH81" s="137"/>
      <c r="LO81">
        <v>9</v>
      </c>
      <c r="LP81" s="69"/>
      <c r="LQ81" s="69"/>
      <c r="LR81" s="136">
        <f>IF(ISERROR(VLOOKUP("Inbred HIPS_"&amp;LR$4&amp;"_"&amp;$LO81,'[1]Missouri Valley Inbred HIPS'!$A:$P,15,FALSE)),"",VLOOKUP("Inbred HIPS_"&amp;LR$4&amp;"_"&amp;$LO81,'[1]Missouri Valley Inbred HIPS'!$A:$P,15,FALSE))</f>
        <v>1729277</v>
      </c>
      <c r="LS81" s="137"/>
      <c r="LT81" s="136">
        <f>IF(ISERROR(VLOOKUP("Inbred HIPS_"&amp;LT$4&amp;"_"&amp;$LO81,'[1]Missouri Valley Inbred HIPS'!$A:$P,15,FALSE)),"",VLOOKUP("Inbred HIPS_"&amp;LT$4&amp;"_"&amp;$LO81,'[1]Missouri Valley Inbred HIPS'!$A:$P,15,FALSE))</f>
        <v>1729161</v>
      </c>
      <c r="LU81" s="137"/>
      <c r="LV81" s="136">
        <f>IF(ISERROR(VLOOKUP("Inbred HIPS_"&amp;LV$4&amp;"_"&amp;$LO81,'[1]Missouri Valley Inbred HIPS'!$A:$P,15,FALSE)),"",VLOOKUP("Inbred HIPS_"&amp;LV$4&amp;"_"&amp;$LO81,'[1]Missouri Valley Inbred HIPS'!$A:$P,15,FALSE))</f>
        <v>1729194</v>
      </c>
      <c r="LW81" s="137"/>
      <c r="LX81" s="136">
        <f>IF(ISERROR(VLOOKUP("Inbred HIPS_"&amp;LX$4&amp;"_"&amp;$LO81,'[1]Missouri Valley Inbred HIPS'!$A:$P,15,FALSE)),"",VLOOKUP("Inbred HIPS_"&amp;LX$4&amp;"_"&amp;$LO81,'[1]Missouri Valley Inbred HIPS'!$A:$P,15,FALSE))</f>
        <v>1723079</v>
      </c>
      <c r="LY81" s="137"/>
      <c r="LZ81" s="136">
        <f>IF(ISERROR(VLOOKUP("Inbred HIPS_"&amp;LZ$4&amp;"_"&amp;$LO81,'[1]Missouri Valley Inbred HIPS'!$A:$P,15,FALSE)),"",VLOOKUP("Inbred HIPS_"&amp;LZ$4&amp;"_"&amp;$LO81,'[1]Missouri Valley Inbred HIPS'!$A:$P,15,FALSE))</f>
        <v>1729346</v>
      </c>
      <c r="MA81" s="137"/>
      <c r="MB81" s="136">
        <f>IF(ISERROR(VLOOKUP("Inbred HIPS_"&amp;MB$4&amp;"_"&amp;$LO81,'[1]Missouri Valley Inbred HIPS'!$A:$P,15,FALSE)),"",VLOOKUP("Inbred HIPS_"&amp;MB$4&amp;"_"&amp;$LO81,'[1]Missouri Valley Inbred HIPS'!$A:$P,15,FALSE))</f>
        <v>1729196</v>
      </c>
      <c r="MC81" s="137"/>
      <c r="MD81" s="136">
        <f>IF(ISERROR(VLOOKUP("Inbred HIPS_"&amp;MD$4&amp;"_"&amp;$LO81,'[1]Missouri Valley Inbred HIPS'!$A:$P,15,FALSE)),"",VLOOKUP("Inbred HIPS_"&amp;MD$4&amp;"_"&amp;$LO81,'[1]Missouri Valley Inbred HIPS'!$A:$P,15,FALSE))</f>
        <v>1729209</v>
      </c>
      <c r="ME81" s="137"/>
      <c r="MF81" s="136">
        <f>IF(ISERROR(VLOOKUP("Inbred HIPS_"&amp;MF$4&amp;"_"&amp;$LO81,'[1]Missouri Valley Inbred HIPS'!$A:$P,15,FALSE)),"",VLOOKUP("Inbred HIPS_"&amp;MF$4&amp;"_"&amp;$LO81,'[1]Missouri Valley Inbred HIPS'!$A:$P,15,FALSE))</f>
        <v>1729291</v>
      </c>
      <c r="MG81" s="137"/>
      <c r="MH81" s="136">
        <f>IF(ISERROR(VLOOKUP("Inbred HIPS_"&amp;MH$4&amp;"_"&amp;$LO81,'[1]Missouri Valley Inbred HIPS'!$A:$P,15,FALSE)),"",VLOOKUP("Inbred HIPS_"&amp;MH$4&amp;"_"&amp;$LO81,'[1]Missouri Valley Inbred HIPS'!$A:$P,15,FALSE))</f>
        <v>1729343</v>
      </c>
      <c r="MI81" s="137"/>
      <c r="MJ81" s="136">
        <f>IF(ISERROR(VLOOKUP("Inbred HIPS_"&amp;MJ$4&amp;"_"&amp;$LO81,'[1]Missouri Valley Inbred HIPS'!$A:$P,15,FALSE)),"",VLOOKUP("Inbred HIPS_"&amp;MJ$4&amp;"_"&amp;$LO81,'[1]Missouri Valley Inbred HIPS'!$A:$P,15,FALSE))</f>
        <v>1729182</v>
      </c>
      <c r="MK81" s="137"/>
      <c r="NS81">
        <v>9</v>
      </c>
      <c r="NT81" s="69"/>
      <c r="NU81" s="69"/>
      <c r="NV81" s="136">
        <f t="shared" ref="NV81" si="797">NV83+1</f>
        <v>16</v>
      </c>
      <c r="NW81" s="137"/>
      <c r="NX81" s="136">
        <f t="shared" ref="NX81" si="798">NX83+1</f>
        <v>16</v>
      </c>
      <c r="NY81" s="137"/>
      <c r="NZ81" s="136">
        <f t="shared" ref="NZ81" si="799">NZ83+1</f>
        <v>16</v>
      </c>
      <c r="OA81" s="137"/>
      <c r="OB81" s="136">
        <f t="shared" ref="OB81" si="800">OB83+1</f>
        <v>16</v>
      </c>
      <c r="OC81" s="137"/>
      <c r="OD81" s="136">
        <f t="shared" ref="OD81" si="801">OD83+1</f>
        <v>16</v>
      </c>
      <c r="OE81" s="137"/>
      <c r="OF81" s="136">
        <f t="shared" ref="OF81" si="802">OF83+1</f>
        <v>16</v>
      </c>
      <c r="OG81" s="137"/>
      <c r="OH81" s="136">
        <f t="shared" ref="OH81" si="803">OH83+1</f>
        <v>16</v>
      </c>
      <c r="OI81" s="137"/>
      <c r="OJ81" s="136">
        <f t="shared" ref="OJ81" si="804">OJ83+1</f>
        <v>16</v>
      </c>
      <c r="OK81" s="137"/>
      <c r="OL81" s="136">
        <f t="shared" ref="OL81" si="805">OL83+1</f>
        <v>16</v>
      </c>
      <c r="OM81" s="137"/>
      <c r="ON81" s="136">
        <f t="shared" ref="ON81" si="806">ON83+1</f>
        <v>16</v>
      </c>
      <c r="OO81" s="137"/>
    </row>
    <row r="82" spans="34:406" x14ac:dyDescent="0.45">
      <c r="AH82">
        <v>8</v>
      </c>
      <c r="AI82" s="69" t="s">
        <v>545</v>
      </c>
      <c r="AJ82" s="69"/>
      <c r="AK82" s="139">
        <v>160</v>
      </c>
      <c r="AL82" s="140"/>
      <c r="AM82" s="139">
        <v>159</v>
      </c>
      <c r="AN82" s="140"/>
      <c r="AO82" s="139">
        <v>158</v>
      </c>
      <c r="AP82" s="140"/>
      <c r="AQ82" s="139">
        <v>157</v>
      </c>
      <c r="AR82" s="140"/>
      <c r="AS82" s="139">
        <v>156</v>
      </c>
      <c r="AT82" s="140"/>
      <c r="AU82" s="139">
        <v>155</v>
      </c>
      <c r="AV82" s="140"/>
      <c r="AW82" s="139">
        <v>154</v>
      </c>
      <c r="AX82" s="140"/>
      <c r="AY82" s="139">
        <v>153</v>
      </c>
      <c r="AZ82" s="140"/>
      <c r="BA82" s="139">
        <v>152</v>
      </c>
      <c r="BB82" s="140"/>
      <c r="BC82" s="139">
        <v>151</v>
      </c>
      <c r="BD82" s="140"/>
      <c r="BE82" s="69" t="s">
        <v>545</v>
      </c>
      <c r="BF82" s="69"/>
      <c r="CX82">
        <v>8</v>
      </c>
      <c r="CY82" s="69" t="s">
        <v>545</v>
      </c>
      <c r="CZ82" s="69"/>
      <c r="DA82" s="136" t="str">
        <f t="shared" si="715"/>
        <v>2_8</v>
      </c>
      <c r="DB82" s="137"/>
      <c r="DC82" s="136" t="str">
        <f t="shared" si="183"/>
        <v>3_8</v>
      </c>
      <c r="DD82" s="137"/>
      <c r="DE82" s="136" t="str">
        <f t="shared" si="184"/>
        <v>4_8</v>
      </c>
      <c r="DF82" s="137"/>
      <c r="DG82" s="136" t="str">
        <f t="shared" si="185"/>
        <v>5_8</v>
      </c>
      <c r="DH82" s="137"/>
      <c r="DI82" s="136" t="str">
        <f t="shared" si="186"/>
        <v>6_8</v>
      </c>
      <c r="DJ82" s="137"/>
      <c r="DK82" s="136" t="str">
        <f t="shared" si="187"/>
        <v>7_8</v>
      </c>
      <c r="DL82" s="137"/>
      <c r="DM82" s="136" t="str">
        <f t="shared" si="188"/>
        <v>8_8</v>
      </c>
      <c r="DN82" s="137"/>
      <c r="DO82" s="136" t="str">
        <f t="shared" si="189"/>
        <v>9_8</v>
      </c>
      <c r="DP82" s="137"/>
      <c r="DQ82" s="136" t="str">
        <f t="shared" si="190"/>
        <v>10_8</v>
      </c>
      <c r="DR82" s="137"/>
      <c r="DS82" s="136" t="str">
        <f t="shared" si="191"/>
        <v>11_8</v>
      </c>
      <c r="DT82" s="137"/>
      <c r="GB82">
        <v>8</v>
      </c>
      <c r="GC82" s="69" t="s">
        <v>545</v>
      </c>
      <c r="GD82" s="69"/>
      <c r="GE82" s="136">
        <v>22</v>
      </c>
      <c r="GF82" s="137"/>
      <c r="GG82" s="136">
        <f t="shared" si="696"/>
        <v>23</v>
      </c>
      <c r="GH82" s="137"/>
      <c r="GI82" s="136">
        <f t="shared" si="697"/>
        <v>24</v>
      </c>
      <c r="GJ82" s="137"/>
      <c r="GK82" s="136">
        <f t="shared" si="698"/>
        <v>25</v>
      </c>
      <c r="GL82" s="137"/>
      <c r="GM82" s="136">
        <f t="shared" si="699"/>
        <v>26</v>
      </c>
      <c r="GN82" s="137"/>
      <c r="GO82" s="136">
        <f t="shared" si="700"/>
        <v>27</v>
      </c>
      <c r="GP82" s="137"/>
      <c r="GQ82" s="136">
        <f t="shared" si="701"/>
        <v>28</v>
      </c>
      <c r="GR82" s="137"/>
      <c r="GS82" s="136">
        <f t="shared" si="702"/>
        <v>29</v>
      </c>
      <c r="GT82" s="137"/>
      <c r="GU82" s="136">
        <f t="shared" si="703"/>
        <v>30</v>
      </c>
      <c r="GV82" s="137"/>
      <c r="GW82" s="136">
        <f t="shared" si="704"/>
        <v>31</v>
      </c>
      <c r="GX82" s="137"/>
      <c r="HF82">
        <v>8</v>
      </c>
      <c r="HG82" s="69" t="s">
        <v>545</v>
      </c>
      <c r="HH82" s="69"/>
      <c r="HI82" s="136">
        <v>6</v>
      </c>
      <c r="HJ82" s="137"/>
      <c r="HK82" s="136">
        <v>6</v>
      </c>
      <c r="HL82" s="137"/>
      <c r="HM82" s="136">
        <v>6</v>
      </c>
      <c r="HN82" s="137"/>
      <c r="HO82" s="136">
        <v>6</v>
      </c>
      <c r="HP82" s="137"/>
      <c r="HQ82" s="136">
        <v>6</v>
      </c>
      <c r="HR82" s="137"/>
      <c r="HS82" s="136">
        <v>6</v>
      </c>
      <c r="HT82" s="137"/>
      <c r="HU82" s="136">
        <v>6</v>
      </c>
      <c r="HV82" s="137"/>
      <c r="HW82" s="136">
        <v>6</v>
      </c>
      <c r="HX82" s="137"/>
      <c r="HY82" s="136">
        <v>6</v>
      </c>
      <c r="HZ82" s="137"/>
      <c r="IA82" s="136">
        <v>6</v>
      </c>
      <c r="IB82" s="137"/>
      <c r="IC82" t="str">
        <f t="shared" si="716"/>
        <v>Same</v>
      </c>
      <c r="JL82">
        <v>8</v>
      </c>
      <c r="JM82" s="69" t="s">
        <v>545</v>
      </c>
      <c r="JN82" s="69"/>
      <c r="JO82" s="136">
        <f>IF(ISERROR(VLOOKUP("Inbred HIPS_"&amp;JO$4&amp;"_"&amp;$JL82,'Turkus Index'!$A:$D,4,FALSE)),"",VLOOKUP("inbred HIPS_"&amp;JO$4&amp;"_"&amp;$JL82,'Turkus Index'!$A:$D,4,FALSE))</f>
        <v>160</v>
      </c>
      <c r="JP82" s="137"/>
      <c r="JQ82" s="136">
        <f>IF(ISERROR(VLOOKUP("Inbred HIPS_"&amp;JQ$4&amp;"_"&amp;$JL82,'Turkus Index'!$A:$D,4,FALSE)),"",VLOOKUP("inbred HIPS_"&amp;JQ$4&amp;"_"&amp;$JL82,'Turkus Index'!$A:$D,4,FALSE))</f>
        <v>159</v>
      </c>
      <c r="JR82" s="137"/>
      <c r="JS82" s="136">
        <f>IF(ISERROR(VLOOKUP("Inbred HIPS_"&amp;JS$4&amp;"_"&amp;$JL82,'Turkus Index'!$A:$D,4,FALSE)),"",VLOOKUP("inbred HIPS_"&amp;JS$4&amp;"_"&amp;$JL82,'Turkus Index'!$A:$D,4,FALSE))</f>
        <v>158</v>
      </c>
      <c r="JT82" s="137"/>
      <c r="JU82" s="136">
        <f>IF(ISERROR(VLOOKUP("Inbred HIPS_"&amp;JU$4&amp;"_"&amp;$JL82,'Turkus Index'!$A:$D,4,FALSE)),"",VLOOKUP("inbred HIPS_"&amp;JU$4&amp;"_"&amp;$JL82,'Turkus Index'!$A:$D,4,FALSE))</f>
        <v>157</v>
      </c>
      <c r="JV82" s="137"/>
      <c r="JW82" s="136">
        <f>IF(ISERROR(VLOOKUP("Inbred HIPS_"&amp;JW$4&amp;"_"&amp;$JL82,'Turkus Index'!$A:$D,4,FALSE)),"",VLOOKUP("inbred HIPS_"&amp;JW$4&amp;"_"&amp;$JL82,'Turkus Index'!$A:$D,4,FALSE))</f>
        <v>156</v>
      </c>
      <c r="JX82" s="137"/>
      <c r="JY82" s="136">
        <f>IF(ISERROR(VLOOKUP("Inbred HIPS_"&amp;JY$4&amp;"_"&amp;$JL82,'Turkus Index'!$A:$D,4,FALSE)),"",VLOOKUP("inbred HIPS_"&amp;JY$4&amp;"_"&amp;$JL82,'Turkus Index'!$A:$D,4,FALSE))</f>
        <v>155</v>
      </c>
      <c r="JZ82" s="137"/>
      <c r="KA82" s="136">
        <f>IF(ISERROR(VLOOKUP("Inbred HIPS_"&amp;KA$4&amp;"_"&amp;$JL82,'Turkus Index'!$A:$D,4,FALSE)),"",VLOOKUP("inbred HIPS_"&amp;KA$4&amp;"_"&amp;$JL82,'Turkus Index'!$A:$D,4,FALSE))</f>
        <v>154</v>
      </c>
      <c r="KB82" s="137"/>
      <c r="KC82" s="136">
        <f>IF(ISERROR(VLOOKUP("Inbred HIPS_"&amp;KC$4&amp;"_"&amp;$JL82,'Turkus Index'!$A:$D,4,FALSE)),"",VLOOKUP("inbred HIPS_"&amp;KC$4&amp;"_"&amp;$JL82,'Turkus Index'!$A:$D,4,FALSE))</f>
        <v>153</v>
      </c>
      <c r="KD82" s="137"/>
      <c r="KE82" s="136">
        <f>IF(ISERROR(VLOOKUP("Inbred HIPS_"&amp;KE$4&amp;"_"&amp;$JL82,'Turkus Index'!$A:$D,4,FALSE)),"",VLOOKUP("inbred HIPS_"&amp;KE$4&amp;"_"&amp;$JL82,'Turkus Index'!$A:$D,4,FALSE))</f>
        <v>152</v>
      </c>
      <c r="KF82" s="137"/>
      <c r="KG82" s="136">
        <f>IF(ISERROR(VLOOKUP("Inbred HIPS_"&amp;KG$4&amp;"_"&amp;$JL82,'Turkus Index'!$A:$D,4,FALSE)),"",VLOOKUP("inbred HIPS_"&amp;KG$4&amp;"_"&amp;$JL82,'Turkus Index'!$A:$D,4,FALSE))</f>
        <v>151</v>
      </c>
      <c r="KH82" s="137"/>
      <c r="LO82">
        <v>8</v>
      </c>
      <c r="LP82" s="69"/>
      <c r="LQ82" s="69"/>
      <c r="LR82" s="136">
        <f>IF(ISERROR(VLOOKUP("Inbred HIPS_"&amp;LR$4&amp;"_"&amp;$LO82,'[1]Missouri Valley Inbred HIPS'!$A:$P,15,FALSE)),"",VLOOKUP("Inbred HIPS_"&amp;LR$4&amp;"_"&amp;$LO82,'[1]Missouri Valley Inbred HIPS'!$A:$P,15,FALSE))</f>
        <v>1729294</v>
      </c>
      <c r="LS82" s="137"/>
      <c r="LT82" s="136">
        <f>IF(ISERROR(VLOOKUP("Inbred HIPS_"&amp;LT$4&amp;"_"&amp;$LO82,'[1]Missouri Valley Inbred HIPS'!$A:$P,15,FALSE)),"",VLOOKUP("Inbred HIPS_"&amp;LT$4&amp;"_"&amp;$LO82,'[1]Missouri Valley Inbred HIPS'!$A:$P,15,FALSE))</f>
        <v>1723077</v>
      </c>
      <c r="LU82" s="137"/>
      <c r="LV82" s="136">
        <f>IF(ISERROR(VLOOKUP("Inbred HIPS_"&amp;LV$4&amp;"_"&amp;$LO82,'[1]Missouri Valley Inbred HIPS'!$A:$P,15,FALSE)),"",VLOOKUP("Inbred HIPS_"&amp;LV$4&amp;"_"&amp;$LO82,'[1]Missouri Valley Inbred HIPS'!$A:$P,15,FALSE))</f>
        <v>1729368</v>
      </c>
      <c r="LW82" s="137"/>
      <c r="LX82" s="136">
        <f>IF(ISERROR(VLOOKUP("Inbred HIPS_"&amp;LX$4&amp;"_"&amp;$LO82,'[1]Missouri Valley Inbred HIPS'!$A:$P,15,FALSE)),"",VLOOKUP("Inbred HIPS_"&amp;LX$4&amp;"_"&amp;$LO82,'[1]Missouri Valley Inbred HIPS'!$A:$P,15,FALSE))</f>
        <v>1729215</v>
      </c>
      <c r="LY82" s="137"/>
      <c r="LZ82" s="136">
        <f>IF(ISERROR(VLOOKUP("Inbred HIPS_"&amp;LZ$4&amp;"_"&amp;$LO82,'[1]Missouri Valley Inbred HIPS'!$A:$P,15,FALSE)),"",VLOOKUP("Inbred HIPS_"&amp;LZ$4&amp;"_"&amp;$LO82,'[1]Missouri Valley Inbred HIPS'!$A:$P,15,FALSE))</f>
        <v>1729336</v>
      </c>
      <c r="MA82" s="137"/>
      <c r="MB82" s="136">
        <f>IF(ISERROR(VLOOKUP("Inbred HIPS_"&amp;MB$4&amp;"_"&amp;$LO82,'[1]Missouri Valley Inbred HIPS'!$A:$P,15,FALSE)),"",VLOOKUP("Inbred HIPS_"&amp;MB$4&amp;"_"&amp;$LO82,'[1]Missouri Valley Inbred HIPS'!$A:$P,15,FALSE))</f>
        <v>1729152</v>
      </c>
      <c r="MC82" s="137"/>
      <c r="MD82" s="136">
        <f>IF(ISERROR(VLOOKUP("Inbred HIPS_"&amp;MD$4&amp;"_"&amp;$LO82,'[1]Missouri Valley Inbred HIPS'!$A:$P,15,FALSE)),"",VLOOKUP("Inbred HIPS_"&amp;MD$4&amp;"_"&amp;$LO82,'[1]Missouri Valley Inbred HIPS'!$A:$P,15,FALSE))</f>
        <v>1729106</v>
      </c>
      <c r="ME82" s="137"/>
      <c r="MF82" s="136">
        <f>IF(ISERROR(VLOOKUP("Inbred HIPS_"&amp;MF$4&amp;"_"&amp;$LO82,'[1]Missouri Valley Inbred HIPS'!$A:$P,15,FALSE)),"",VLOOKUP("Inbred HIPS_"&amp;MF$4&amp;"_"&amp;$LO82,'[1]Missouri Valley Inbred HIPS'!$A:$P,15,FALSE))</f>
        <v>1723027</v>
      </c>
      <c r="MG82" s="137"/>
      <c r="MH82" s="136">
        <f>IF(ISERROR(VLOOKUP("Inbred HIPS_"&amp;MH$4&amp;"_"&amp;$LO82,'[1]Missouri Valley Inbred HIPS'!$A:$P,15,FALSE)),"",VLOOKUP("Inbred HIPS_"&amp;MH$4&amp;"_"&amp;$LO82,'[1]Missouri Valley Inbred HIPS'!$A:$P,15,FALSE))</f>
        <v>1729322</v>
      </c>
      <c r="MI82" s="137"/>
      <c r="MJ82" s="136">
        <f>IF(ISERROR(VLOOKUP("Inbred HIPS_"&amp;MJ$4&amp;"_"&amp;$LO82,'[1]Missouri Valley Inbred HIPS'!$A:$P,15,FALSE)),"",VLOOKUP("Inbred HIPS_"&amp;MJ$4&amp;"_"&amp;$LO82,'[1]Missouri Valley Inbred HIPS'!$A:$P,15,FALSE))</f>
        <v>1729316</v>
      </c>
      <c r="MK82" s="137"/>
      <c r="NS82">
        <v>8</v>
      </c>
      <c r="NT82" s="69"/>
      <c r="NU82" s="69"/>
      <c r="NV82" s="136">
        <f t="shared" ref="NV82" si="807">NV84+1</f>
        <v>15</v>
      </c>
      <c r="NW82" s="137"/>
      <c r="NX82" s="136">
        <f t="shared" ref="NX82" si="808">NX84+1</f>
        <v>15</v>
      </c>
      <c r="NY82" s="137"/>
      <c r="NZ82" s="136">
        <f t="shared" ref="NZ82" si="809">NZ84+1</f>
        <v>15</v>
      </c>
      <c r="OA82" s="137"/>
      <c r="OB82" s="136">
        <f t="shared" ref="OB82" si="810">OB84+1</f>
        <v>15</v>
      </c>
      <c r="OC82" s="137"/>
      <c r="OD82" s="136">
        <f t="shared" ref="OD82" si="811">OD84+1</f>
        <v>15</v>
      </c>
      <c r="OE82" s="137"/>
      <c r="OF82" s="136">
        <f t="shared" ref="OF82" si="812">OF84+1</f>
        <v>15</v>
      </c>
      <c r="OG82" s="137"/>
      <c r="OH82" s="136">
        <f t="shared" ref="OH82" si="813">OH84+1</f>
        <v>15</v>
      </c>
      <c r="OI82" s="137"/>
      <c r="OJ82" s="136">
        <f t="shared" ref="OJ82" si="814">OJ84+1</f>
        <v>15</v>
      </c>
      <c r="OK82" s="137"/>
      <c r="OL82" s="136">
        <f t="shared" ref="OL82" si="815">OL84+1</f>
        <v>15</v>
      </c>
      <c r="OM82" s="137"/>
      <c r="ON82" s="136">
        <f t="shared" ref="ON82" si="816">ON84+1</f>
        <v>15</v>
      </c>
      <c r="OO82" s="137"/>
    </row>
    <row r="83" spans="34:406" x14ac:dyDescent="0.45">
      <c r="AH83">
        <v>7</v>
      </c>
      <c r="AI83" s="69" t="s">
        <v>545</v>
      </c>
      <c r="AJ83" s="69"/>
      <c r="AK83" s="139">
        <v>141</v>
      </c>
      <c r="AL83" s="140"/>
      <c r="AM83" s="139">
        <v>142</v>
      </c>
      <c r="AN83" s="140"/>
      <c r="AO83" s="139">
        <v>143</v>
      </c>
      <c r="AP83" s="140"/>
      <c r="AQ83" s="139">
        <v>144</v>
      </c>
      <c r="AR83" s="140"/>
      <c r="AS83" s="139">
        <v>145</v>
      </c>
      <c r="AT83" s="140"/>
      <c r="AU83" s="139">
        <v>146</v>
      </c>
      <c r="AV83" s="140"/>
      <c r="AW83" s="139">
        <v>147</v>
      </c>
      <c r="AX83" s="140"/>
      <c r="AY83" s="139">
        <v>148</v>
      </c>
      <c r="AZ83" s="140"/>
      <c r="BA83" s="139">
        <v>149</v>
      </c>
      <c r="BB83" s="140"/>
      <c r="BC83" s="139">
        <v>150</v>
      </c>
      <c r="BD83" s="140"/>
      <c r="BE83" s="69" t="s">
        <v>545</v>
      </c>
      <c r="BF83" s="69"/>
      <c r="CX83">
        <v>7</v>
      </c>
      <c r="CY83" s="69" t="s">
        <v>545</v>
      </c>
      <c r="CZ83" s="69"/>
      <c r="DA83" s="136" t="str">
        <f t="shared" si="715"/>
        <v>2_7</v>
      </c>
      <c r="DB83" s="137"/>
      <c r="DC83" s="136" t="str">
        <f t="shared" si="183"/>
        <v>3_7</v>
      </c>
      <c r="DD83" s="137"/>
      <c r="DE83" s="136" t="str">
        <f t="shared" si="184"/>
        <v>4_7</v>
      </c>
      <c r="DF83" s="137"/>
      <c r="DG83" s="136" t="str">
        <f t="shared" si="185"/>
        <v>5_7</v>
      </c>
      <c r="DH83" s="137"/>
      <c r="DI83" s="136" t="str">
        <f t="shared" si="186"/>
        <v>6_7</v>
      </c>
      <c r="DJ83" s="137"/>
      <c r="DK83" s="136" t="str">
        <f t="shared" si="187"/>
        <v>7_7</v>
      </c>
      <c r="DL83" s="137"/>
      <c r="DM83" s="136" t="str">
        <f t="shared" si="188"/>
        <v>8_7</v>
      </c>
      <c r="DN83" s="137"/>
      <c r="DO83" s="136" t="str">
        <f t="shared" si="189"/>
        <v>9_7</v>
      </c>
      <c r="DP83" s="137"/>
      <c r="DQ83" s="136" t="str">
        <f t="shared" si="190"/>
        <v>10_7</v>
      </c>
      <c r="DR83" s="137"/>
      <c r="DS83" s="136" t="str">
        <f t="shared" si="191"/>
        <v>11_7</v>
      </c>
      <c r="DT83" s="137"/>
      <c r="GB83">
        <v>7</v>
      </c>
      <c r="GC83" s="69" t="s">
        <v>545</v>
      </c>
      <c r="GD83" s="69"/>
      <c r="GE83" s="136">
        <v>22</v>
      </c>
      <c r="GF83" s="137"/>
      <c r="GG83" s="136">
        <f t="shared" si="696"/>
        <v>23</v>
      </c>
      <c r="GH83" s="137"/>
      <c r="GI83" s="136">
        <f t="shared" si="697"/>
        <v>24</v>
      </c>
      <c r="GJ83" s="137"/>
      <c r="GK83" s="136">
        <f t="shared" si="698"/>
        <v>25</v>
      </c>
      <c r="GL83" s="137"/>
      <c r="GM83" s="136">
        <f t="shared" si="699"/>
        <v>26</v>
      </c>
      <c r="GN83" s="137"/>
      <c r="GO83" s="136">
        <f t="shared" si="700"/>
        <v>27</v>
      </c>
      <c r="GP83" s="137"/>
      <c r="GQ83" s="136">
        <f t="shared" si="701"/>
        <v>28</v>
      </c>
      <c r="GR83" s="137"/>
      <c r="GS83" s="136">
        <f t="shared" si="702"/>
        <v>29</v>
      </c>
      <c r="GT83" s="137"/>
      <c r="GU83" s="136">
        <f t="shared" si="703"/>
        <v>30</v>
      </c>
      <c r="GV83" s="137"/>
      <c r="GW83" s="136">
        <f t="shared" si="704"/>
        <v>31</v>
      </c>
      <c r="GX83" s="137"/>
      <c r="HF83">
        <v>7</v>
      </c>
      <c r="HG83" s="69" t="s">
        <v>545</v>
      </c>
      <c r="HH83" s="69"/>
      <c r="HI83" s="136">
        <v>5</v>
      </c>
      <c r="HJ83" s="137"/>
      <c r="HK83" s="136">
        <v>5</v>
      </c>
      <c r="HL83" s="137"/>
      <c r="HM83" s="136">
        <v>5</v>
      </c>
      <c r="HN83" s="137"/>
      <c r="HO83" s="136">
        <v>5</v>
      </c>
      <c r="HP83" s="137"/>
      <c r="HQ83" s="136">
        <v>5</v>
      </c>
      <c r="HR83" s="137"/>
      <c r="HS83" s="136">
        <v>5</v>
      </c>
      <c r="HT83" s="137"/>
      <c r="HU83" s="136">
        <v>5</v>
      </c>
      <c r="HV83" s="137"/>
      <c r="HW83" s="136">
        <v>5</v>
      </c>
      <c r="HX83" s="137"/>
      <c r="HY83" s="136">
        <v>5</v>
      </c>
      <c r="HZ83" s="137"/>
      <c r="IA83" s="136">
        <v>5</v>
      </c>
      <c r="IB83" s="137"/>
      <c r="IC83" t="str">
        <f t="shared" si="716"/>
        <v>Same</v>
      </c>
      <c r="JL83">
        <v>7</v>
      </c>
      <c r="JM83" s="69" t="s">
        <v>545</v>
      </c>
      <c r="JN83" s="69"/>
      <c r="JO83" s="136">
        <f>IF(ISERROR(VLOOKUP("Inbred HIPS_"&amp;JO$4&amp;"_"&amp;$JL83,'Turkus Index'!$A:$D,4,FALSE)),"",VLOOKUP("inbred HIPS_"&amp;JO$4&amp;"_"&amp;$JL83,'Turkus Index'!$A:$D,4,FALSE))</f>
        <v>141</v>
      </c>
      <c r="JP83" s="137"/>
      <c r="JQ83" s="136">
        <f>IF(ISERROR(VLOOKUP("Inbred HIPS_"&amp;JQ$4&amp;"_"&amp;$JL83,'Turkus Index'!$A:$D,4,FALSE)),"",VLOOKUP("inbred HIPS_"&amp;JQ$4&amp;"_"&amp;$JL83,'Turkus Index'!$A:$D,4,FALSE))</f>
        <v>142</v>
      </c>
      <c r="JR83" s="137"/>
      <c r="JS83" s="136">
        <f>IF(ISERROR(VLOOKUP("Inbred HIPS_"&amp;JS$4&amp;"_"&amp;$JL83,'Turkus Index'!$A:$D,4,FALSE)),"",VLOOKUP("inbred HIPS_"&amp;JS$4&amp;"_"&amp;$JL83,'Turkus Index'!$A:$D,4,FALSE))</f>
        <v>143</v>
      </c>
      <c r="JT83" s="137"/>
      <c r="JU83" s="136">
        <f>IF(ISERROR(VLOOKUP("Inbred HIPS_"&amp;JU$4&amp;"_"&amp;$JL83,'Turkus Index'!$A:$D,4,FALSE)),"",VLOOKUP("inbred HIPS_"&amp;JU$4&amp;"_"&amp;$JL83,'Turkus Index'!$A:$D,4,FALSE))</f>
        <v>144</v>
      </c>
      <c r="JV83" s="137"/>
      <c r="JW83" s="136">
        <f>IF(ISERROR(VLOOKUP("Inbred HIPS_"&amp;JW$4&amp;"_"&amp;$JL83,'Turkus Index'!$A:$D,4,FALSE)),"",VLOOKUP("inbred HIPS_"&amp;JW$4&amp;"_"&amp;$JL83,'Turkus Index'!$A:$D,4,FALSE))</f>
        <v>145</v>
      </c>
      <c r="JX83" s="137"/>
      <c r="JY83" s="136">
        <f>IF(ISERROR(VLOOKUP("Inbred HIPS_"&amp;JY$4&amp;"_"&amp;$JL83,'Turkus Index'!$A:$D,4,FALSE)),"",VLOOKUP("inbred HIPS_"&amp;JY$4&amp;"_"&amp;$JL83,'Turkus Index'!$A:$D,4,FALSE))</f>
        <v>146</v>
      </c>
      <c r="JZ83" s="137"/>
      <c r="KA83" s="136">
        <f>IF(ISERROR(VLOOKUP("Inbred HIPS_"&amp;KA$4&amp;"_"&amp;$JL83,'Turkus Index'!$A:$D,4,FALSE)),"",VLOOKUP("inbred HIPS_"&amp;KA$4&amp;"_"&amp;$JL83,'Turkus Index'!$A:$D,4,FALSE))</f>
        <v>147</v>
      </c>
      <c r="KB83" s="137"/>
      <c r="KC83" s="136">
        <f>IF(ISERROR(VLOOKUP("Inbred HIPS_"&amp;KC$4&amp;"_"&amp;$JL83,'Turkus Index'!$A:$D,4,FALSE)),"",VLOOKUP("inbred HIPS_"&amp;KC$4&amp;"_"&amp;$JL83,'Turkus Index'!$A:$D,4,FALSE))</f>
        <v>148</v>
      </c>
      <c r="KD83" s="137"/>
      <c r="KE83" s="136">
        <f>IF(ISERROR(VLOOKUP("Inbred HIPS_"&amp;KE$4&amp;"_"&amp;$JL83,'Turkus Index'!$A:$D,4,FALSE)),"",VLOOKUP("inbred HIPS_"&amp;KE$4&amp;"_"&amp;$JL83,'Turkus Index'!$A:$D,4,FALSE))</f>
        <v>149</v>
      </c>
      <c r="KF83" s="137"/>
      <c r="KG83" s="136">
        <f>IF(ISERROR(VLOOKUP("Inbred HIPS_"&amp;KG$4&amp;"_"&amp;$JL83,'Turkus Index'!$A:$D,4,FALSE)),"",VLOOKUP("inbred HIPS_"&amp;KG$4&amp;"_"&amp;$JL83,'Turkus Index'!$A:$D,4,FALSE))</f>
        <v>150</v>
      </c>
      <c r="KH83" s="137"/>
      <c r="LO83">
        <v>7</v>
      </c>
      <c r="LP83" s="69"/>
      <c r="LQ83" s="69"/>
      <c r="LR83" s="136">
        <f>IF(ISERROR(VLOOKUP("Inbred HIPS_"&amp;LR$4&amp;"_"&amp;$LO83,'[1]Missouri Valley Inbred HIPS'!$A:$P,15,FALSE)),"",VLOOKUP("Inbred HIPS_"&amp;LR$4&amp;"_"&amp;$LO83,'[1]Missouri Valley Inbred HIPS'!$A:$P,15,FALSE))</f>
        <v>1729192</v>
      </c>
      <c r="LS83" s="137"/>
      <c r="LT83" s="136">
        <f>IF(ISERROR(VLOOKUP("Inbred HIPS_"&amp;LT$4&amp;"_"&amp;$LO83,'[1]Missouri Valley Inbred HIPS'!$A:$P,15,FALSE)),"",VLOOKUP("Inbred HIPS_"&amp;LT$4&amp;"_"&amp;$LO83,'[1]Missouri Valley Inbred HIPS'!$A:$P,15,FALSE))</f>
        <v>1729212</v>
      </c>
      <c r="LU83" s="137"/>
      <c r="LV83" s="136">
        <f>IF(ISERROR(VLOOKUP("Inbred HIPS_"&amp;LV$4&amp;"_"&amp;$LO83,'[1]Missouri Valley Inbred HIPS'!$A:$P,15,FALSE)),"",VLOOKUP("Inbred HIPS_"&amp;LV$4&amp;"_"&amp;$LO83,'[1]Missouri Valley Inbred HIPS'!$A:$P,15,FALSE))</f>
        <v>1729145</v>
      </c>
      <c r="LW83" s="137"/>
      <c r="LX83" s="136">
        <f>IF(ISERROR(VLOOKUP("Inbred HIPS_"&amp;LX$4&amp;"_"&amp;$LO83,'[1]Missouri Valley Inbred HIPS'!$A:$P,15,FALSE)),"",VLOOKUP("Inbred HIPS_"&amp;LX$4&amp;"_"&amp;$LO83,'[1]Missouri Valley Inbred HIPS'!$A:$P,15,FALSE))</f>
        <v>1729313</v>
      </c>
      <c r="LY83" s="137"/>
      <c r="LZ83" s="136">
        <f>IF(ISERROR(VLOOKUP("Inbred HIPS_"&amp;LZ$4&amp;"_"&amp;$LO83,'[1]Missouri Valley Inbred HIPS'!$A:$P,15,FALSE)),"",VLOOKUP("Inbred HIPS_"&amp;LZ$4&amp;"_"&amp;$LO83,'[1]Missouri Valley Inbred HIPS'!$A:$P,15,FALSE))</f>
        <v>1729376</v>
      </c>
      <c r="MA83" s="137"/>
      <c r="MB83" s="136">
        <f>IF(ISERROR(VLOOKUP("Inbred HIPS_"&amp;MB$4&amp;"_"&amp;$LO83,'[1]Missouri Valley Inbred HIPS'!$A:$P,15,FALSE)),"",VLOOKUP("Inbred HIPS_"&amp;MB$4&amp;"_"&amp;$LO83,'[1]Missouri Valley Inbred HIPS'!$A:$P,15,FALSE))</f>
        <v>1729357</v>
      </c>
      <c r="MC83" s="137"/>
      <c r="MD83" s="136">
        <f>IF(ISERROR(VLOOKUP("Inbred HIPS_"&amp;MD$4&amp;"_"&amp;$LO83,'[1]Missouri Valley Inbred HIPS'!$A:$P,15,FALSE)),"",VLOOKUP("Inbred HIPS_"&amp;MD$4&amp;"_"&amp;$LO83,'[1]Missouri Valley Inbred HIPS'!$A:$P,15,FALSE))</f>
        <v>1729252</v>
      </c>
      <c r="ME83" s="137"/>
      <c r="MF83" s="136">
        <f>IF(ISERROR(VLOOKUP("Inbred HIPS_"&amp;MF$4&amp;"_"&amp;$LO83,'[1]Missouri Valley Inbred HIPS'!$A:$P,15,FALSE)),"",VLOOKUP("Inbred HIPS_"&amp;MF$4&amp;"_"&amp;$LO83,'[1]Missouri Valley Inbred HIPS'!$A:$P,15,FALSE))</f>
        <v>1729340</v>
      </c>
      <c r="MG83" s="137"/>
      <c r="MH83" s="136">
        <f>IF(ISERROR(VLOOKUP("Inbred HIPS_"&amp;MH$4&amp;"_"&amp;$LO83,'[1]Missouri Valley Inbred HIPS'!$A:$P,15,FALSE)),"",VLOOKUP("Inbred HIPS_"&amp;MH$4&amp;"_"&amp;$LO83,'[1]Missouri Valley Inbred HIPS'!$A:$P,15,FALSE))</f>
        <v>1729171</v>
      </c>
      <c r="MI83" s="137"/>
      <c r="MJ83" s="136">
        <f>IF(ISERROR(VLOOKUP("Inbred HIPS_"&amp;MJ$4&amp;"_"&amp;$LO83,'[1]Missouri Valley Inbred HIPS'!$A:$P,15,FALSE)),"",VLOOKUP("Inbred HIPS_"&amp;MJ$4&amp;"_"&amp;$LO83,'[1]Missouri Valley Inbred HIPS'!$A:$P,15,FALSE))</f>
        <v>1729108</v>
      </c>
      <c r="MK83" s="137"/>
      <c r="NS83">
        <v>7</v>
      </c>
      <c r="NT83" s="69"/>
      <c r="NU83" s="69"/>
      <c r="NV83" s="136">
        <f t="shared" ref="NV83" si="817">NV85+1</f>
        <v>15</v>
      </c>
      <c r="NW83" s="137"/>
      <c r="NX83" s="136">
        <f t="shared" ref="NX83" si="818">NX85+1</f>
        <v>15</v>
      </c>
      <c r="NY83" s="137"/>
      <c r="NZ83" s="136">
        <f t="shared" ref="NZ83" si="819">NZ85+1</f>
        <v>15</v>
      </c>
      <c r="OA83" s="137"/>
      <c r="OB83" s="136">
        <f t="shared" ref="OB83" si="820">OB85+1</f>
        <v>15</v>
      </c>
      <c r="OC83" s="137"/>
      <c r="OD83" s="136">
        <f t="shared" ref="OD83" si="821">OD85+1</f>
        <v>15</v>
      </c>
      <c r="OE83" s="137"/>
      <c r="OF83" s="136">
        <f t="shared" ref="OF83" si="822">OF85+1</f>
        <v>15</v>
      </c>
      <c r="OG83" s="137"/>
      <c r="OH83" s="136">
        <f t="shared" ref="OH83" si="823">OH85+1</f>
        <v>15</v>
      </c>
      <c r="OI83" s="137"/>
      <c r="OJ83" s="136">
        <f t="shared" ref="OJ83" si="824">OJ85+1</f>
        <v>15</v>
      </c>
      <c r="OK83" s="137"/>
      <c r="OL83" s="136">
        <f t="shared" ref="OL83" si="825">OL85+1</f>
        <v>15</v>
      </c>
      <c r="OM83" s="137"/>
      <c r="ON83" s="136">
        <f t="shared" ref="ON83" si="826">ON85+1</f>
        <v>15</v>
      </c>
      <c r="OO83" s="137"/>
    </row>
    <row r="84" spans="34:406" x14ac:dyDescent="0.45">
      <c r="AH84">
        <v>6</v>
      </c>
      <c r="AI84" s="69" t="s">
        <v>545</v>
      </c>
      <c r="AJ84" s="69"/>
      <c r="AK84" s="139">
        <v>140</v>
      </c>
      <c r="AL84" s="140"/>
      <c r="AM84" s="139">
        <v>139</v>
      </c>
      <c r="AN84" s="140"/>
      <c r="AO84" s="139">
        <v>138</v>
      </c>
      <c r="AP84" s="140"/>
      <c r="AQ84" s="139">
        <v>137</v>
      </c>
      <c r="AR84" s="140"/>
      <c r="AS84" s="139">
        <v>136</v>
      </c>
      <c r="AT84" s="140"/>
      <c r="AU84" s="139">
        <v>135</v>
      </c>
      <c r="AV84" s="140"/>
      <c r="AW84" s="139">
        <v>134</v>
      </c>
      <c r="AX84" s="140"/>
      <c r="AY84" s="139">
        <v>133</v>
      </c>
      <c r="AZ84" s="140"/>
      <c r="BA84" s="139">
        <v>132</v>
      </c>
      <c r="BB84" s="140"/>
      <c r="BC84" s="139">
        <v>131</v>
      </c>
      <c r="BD84" s="140"/>
      <c r="BE84" s="69" t="s">
        <v>545</v>
      </c>
      <c r="BF84" s="69"/>
      <c r="CX84">
        <v>6</v>
      </c>
      <c r="CY84" s="69" t="s">
        <v>545</v>
      </c>
      <c r="CZ84" s="69"/>
      <c r="DA84" s="136" t="str">
        <f t="shared" si="715"/>
        <v>2_6</v>
      </c>
      <c r="DB84" s="137"/>
      <c r="DC84" s="136" t="str">
        <f t="shared" si="183"/>
        <v>3_6</v>
      </c>
      <c r="DD84" s="137"/>
      <c r="DE84" s="136" t="str">
        <f t="shared" si="184"/>
        <v>4_6</v>
      </c>
      <c r="DF84" s="137"/>
      <c r="DG84" s="136" t="str">
        <f t="shared" si="185"/>
        <v>5_6</v>
      </c>
      <c r="DH84" s="137"/>
      <c r="DI84" s="136" t="str">
        <f t="shared" si="186"/>
        <v>6_6</v>
      </c>
      <c r="DJ84" s="137"/>
      <c r="DK84" s="136" t="str">
        <f t="shared" si="187"/>
        <v>7_6</v>
      </c>
      <c r="DL84" s="137"/>
      <c r="DM84" s="136" t="str">
        <f t="shared" si="188"/>
        <v>8_6</v>
      </c>
      <c r="DN84" s="137"/>
      <c r="DO84" s="136" t="str">
        <f t="shared" si="189"/>
        <v>9_6</v>
      </c>
      <c r="DP84" s="137"/>
      <c r="DQ84" s="136" t="str">
        <f t="shared" si="190"/>
        <v>10_6</v>
      </c>
      <c r="DR84" s="137"/>
      <c r="DS84" s="136" t="str">
        <f t="shared" si="191"/>
        <v>11_6</v>
      </c>
      <c r="DT84" s="137"/>
      <c r="GB84">
        <v>6</v>
      </c>
      <c r="GC84" s="69" t="s">
        <v>545</v>
      </c>
      <c r="GD84" s="69"/>
      <c r="GE84" s="136">
        <v>22</v>
      </c>
      <c r="GF84" s="137"/>
      <c r="GG84" s="136">
        <f t="shared" si="696"/>
        <v>23</v>
      </c>
      <c r="GH84" s="137"/>
      <c r="GI84" s="136">
        <f t="shared" si="697"/>
        <v>24</v>
      </c>
      <c r="GJ84" s="137"/>
      <c r="GK84" s="136">
        <f t="shared" si="698"/>
        <v>25</v>
      </c>
      <c r="GL84" s="137"/>
      <c r="GM84" s="136">
        <f t="shared" si="699"/>
        <v>26</v>
      </c>
      <c r="GN84" s="137"/>
      <c r="GO84" s="136">
        <f t="shared" si="700"/>
        <v>27</v>
      </c>
      <c r="GP84" s="137"/>
      <c r="GQ84" s="136">
        <f t="shared" si="701"/>
        <v>28</v>
      </c>
      <c r="GR84" s="137"/>
      <c r="GS84" s="136">
        <f t="shared" si="702"/>
        <v>29</v>
      </c>
      <c r="GT84" s="137"/>
      <c r="GU84" s="136">
        <f t="shared" si="703"/>
        <v>30</v>
      </c>
      <c r="GV84" s="137"/>
      <c r="GW84" s="136">
        <f t="shared" si="704"/>
        <v>31</v>
      </c>
      <c r="GX84" s="137"/>
      <c r="HF84">
        <v>6</v>
      </c>
      <c r="HG84" s="69" t="s">
        <v>545</v>
      </c>
      <c r="HH84" s="69"/>
      <c r="HI84" s="136">
        <v>4</v>
      </c>
      <c r="HJ84" s="137"/>
      <c r="HK84" s="136">
        <v>4</v>
      </c>
      <c r="HL84" s="137"/>
      <c r="HM84" s="136">
        <v>4</v>
      </c>
      <c r="HN84" s="137"/>
      <c r="HO84" s="136">
        <v>4</v>
      </c>
      <c r="HP84" s="137"/>
      <c r="HQ84" s="136">
        <v>4</v>
      </c>
      <c r="HR84" s="137"/>
      <c r="HS84" s="136">
        <v>4</v>
      </c>
      <c r="HT84" s="137"/>
      <c r="HU84" s="136">
        <v>4</v>
      </c>
      <c r="HV84" s="137"/>
      <c r="HW84" s="136">
        <v>4</v>
      </c>
      <c r="HX84" s="137"/>
      <c r="HY84" s="136">
        <v>4</v>
      </c>
      <c r="HZ84" s="137"/>
      <c r="IA84" s="136">
        <v>4</v>
      </c>
      <c r="IB84" s="137"/>
      <c r="IC84" t="str">
        <f t="shared" si="716"/>
        <v>Same</v>
      </c>
      <c r="JL84">
        <v>6</v>
      </c>
      <c r="JM84" s="69" t="s">
        <v>545</v>
      </c>
      <c r="JN84" s="69"/>
      <c r="JO84" s="136">
        <f>IF(ISERROR(VLOOKUP("Inbred HIPS_"&amp;JO$4&amp;"_"&amp;$JL84,'Turkus Index'!$A:$D,4,FALSE)),"",VLOOKUP("inbred HIPS_"&amp;JO$4&amp;"_"&amp;$JL84,'Turkus Index'!$A:$D,4,FALSE))</f>
        <v>140</v>
      </c>
      <c r="JP84" s="137"/>
      <c r="JQ84" s="136">
        <f>IF(ISERROR(VLOOKUP("Inbred HIPS_"&amp;JQ$4&amp;"_"&amp;$JL84,'Turkus Index'!$A:$D,4,FALSE)),"",VLOOKUP("inbred HIPS_"&amp;JQ$4&amp;"_"&amp;$JL84,'Turkus Index'!$A:$D,4,FALSE))</f>
        <v>139</v>
      </c>
      <c r="JR84" s="137"/>
      <c r="JS84" s="136">
        <f>IF(ISERROR(VLOOKUP("Inbred HIPS_"&amp;JS$4&amp;"_"&amp;$JL84,'Turkus Index'!$A:$D,4,FALSE)),"",VLOOKUP("inbred HIPS_"&amp;JS$4&amp;"_"&amp;$JL84,'Turkus Index'!$A:$D,4,FALSE))</f>
        <v>138</v>
      </c>
      <c r="JT84" s="137"/>
      <c r="JU84" s="136">
        <f>IF(ISERROR(VLOOKUP("Inbred HIPS_"&amp;JU$4&amp;"_"&amp;$JL84,'Turkus Index'!$A:$D,4,FALSE)),"",VLOOKUP("inbred HIPS_"&amp;JU$4&amp;"_"&amp;$JL84,'Turkus Index'!$A:$D,4,FALSE))</f>
        <v>137</v>
      </c>
      <c r="JV84" s="137"/>
      <c r="JW84" s="136">
        <f>IF(ISERROR(VLOOKUP("Inbred HIPS_"&amp;JW$4&amp;"_"&amp;$JL84,'Turkus Index'!$A:$D,4,FALSE)),"",VLOOKUP("inbred HIPS_"&amp;JW$4&amp;"_"&amp;$JL84,'Turkus Index'!$A:$D,4,FALSE))</f>
        <v>136</v>
      </c>
      <c r="JX84" s="137"/>
      <c r="JY84" s="136">
        <f>IF(ISERROR(VLOOKUP("Inbred HIPS_"&amp;JY$4&amp;"_"&amp;$JL84,'Turkus Index'!$A:$D,4,FALSE)),"",VLOOKUP("inbred HIPS_"&amp;JY$4&amp;"_"&amp;$JL84,'Turkus Index'!$A:$D,4,FALSE))</f>
        <v>135</v>
      </c>
      <c r="JZ84" s="137"/>
      <c r="KA84" s="136">
        <f>IF(ISERROR(VLOOKUP("Inbred HIPS_"&amp;KA$4&amp;"_"&amp;$JL84,'Turkus Index'!$A:$D,4,FALSE)),"",VLOOKUP("inbred HIPS_"&amp;KA$4&amp;"_"&amp;$JL84,'Turkus Index'!$A:$D,4,FALSE))</f>
        <v>134</v>
      </c>
      <c r="KB84" s="137"/>
      <c r="KC84" s="136">
        <f>IF(ISERROR(VLOOKUP("Inbred HIPS_"&amp;KC$4&amp;"_"&amp;$JL84,'Turkus Index'!$A:$D,4,FALSE)),"",VLOOKUP("inbred HIPS_"&amp;KC$4&amp;"_"&amp;$JL84,'Turkus Index'!$A:$D,4,FALSE))</f>
        <v>133</v>
      </c>
      <c r="KD84" s="137"/>
      <c r="KE84" s="136">
        <f>IF(ISERROR(VLOOKUP("Inbred HIPS_"&amp;KE$4&amp;"_"&amp;$JL84,'Turkus Index'!$A:$D,4,FALSE)),"",VLOOKUP("inbred HIPS_"&amp;KE$4&amp;"_"&amp;$JL84,'Turkus Index'!$A:$D,4,FALSE))</f>
        <v>132</v>
      </c>
      <c r="KF84" s="137"/>
      <c r="KG84" s="136">
        <f>IF(ISERROR(VLOOKUP("Inbred HIPS_"&amp;KG$4&amp;"_"&amp;$JL84,'Turkus Index'!$A:$D,4,FALSE)),"",VLOOKUP("inbred HIPS_"&amp;KG$4&amp;"_"&amp;$JL84,'Turkus Index'!$A:$D,4,FALSE))</f>
        <v>131</v>
      </c>
      <c r="KH84" s="137"/>
      <c r="LO84">
        <v>6</v>
      </c>
      <c r="LP84" s="69"/>
      <c r="LQ84" s="69"/>
      <c r="LR84" s="136">
        <f>IF(ISERROR(VLOOKUP("Inbred HIPS_"&amp;LR$4&amp;"_"&amp;$LO84,'[1]Missouri Valley Inbred HIPS'!$A:$P,15,FALSE)),"",VLOOKUP("Inbred HIPS_"&amp;LR$4&amp;"_"&amp;$LO84,'[1]Missouri Valley Inbred HIPS'!$A:$P,15,FALSE))</f>
        <v>1729261</v>
      </c>
      <c r="LS84" s="137"/>
      <c r="LT84" s="136">
        <f>IF(ISERROR(VLOOKUP("Inbred HIPS_"&amp;LT$4&amp;"_"&amp;$LO84,'[1]Missouri Valley Inbred HIPS'!$A:$P,15,FALSE)),"",VLOOKUP("Inbred HIPS_"&amp;LT$4&amp;"_"&amp;$LO84,'[1]Missouri Valley Inbred HIPS'!$A:$P,15,FALSE))</f>
        <v>1729220</v>
      </c>
      <c r="LU84" s="137"/>
      <c r="LV84" s="136">
        <f>IF(ISERROR(VLOOKUP("Inbred HIPS_"&amp;LV$4&amp;"_"&amp;$LO84,'[1]Missouri Valley Inbred HIPS'!$A:$P,15,FALSE)),"",VLOOKUP("Inbred HIPS_"&amp;LV$4&amp;"_"&amp;$LO84,'[1]Missouri Valley Inbred HIPS'!$A:$P,15,FALSE))</f>
        <v>1729109</v>
      </c>
      <c r="LW84" s="137"/>
      <c r="LX84" s="136">
        <f>IF(ISERROR(VLOOKUP("Inbred HIPS_"&amp;LX$4&amp;"_"&amp;$LO84,'[1]Missouri Valley Inbred HIPS'!$A:$P,15,FALSE)),"",VLOOKUP("Inbred HIPS_"&amp;LX$4&amp;"_"&amp;$LO84,'[1]Missouri Valley Inbred HIPS'!$A:$P,15,FALSE))</f>
        <v>1723073</v>
      </c>
      <c r="LY84" s="137"/>
      <c r="LZ84" s="136">
        <f>IF(ISERROR(VLOOKUP("Inbred HIPS_"&amp;LZ$4&amp;"_"&amp;$LO84,'[1]Missouri Valley Inbred HIPS'!$A:$P,15,FALSE)),"",VLOOKUP("Inbred HIPS_"&amp;LZ$4&amp;"_"&amp;$LO84,'[1]Missouri Valley Inbred HIPS'!$A:$P,15,FALSE))</f>
        <v>1729271</v>
      </c>
      <c r="MA84" s="137"/>
      <c r="MB84" s="136">
        <f>IF(ISERROR(VLOOKUP("Inbred HIPS_"&amp;MB$4&amp;"_"&amp;$LO84,'[1]Missouri Valley Inbred HIPS'!$A:$P,15,FALSE)),"",VLOOKUP("Inbred HIPS_"&amp;MB$4&amp;"_"&amp;$LO84,'[1]Missouri Valley Inbred HIPS'!$A:$P,15,FALSE))</f>
        <v>1729113</v>
      </c>
      <c r="MC84" s="137"/>
      <c r="MD84" s="136">
        <f>IF(ISERROR(VLOOKUP("Inbred HIPS_"&amp;MD$4&amp;"_"&amp;$LO84,'[1]Missouri Valley Inbred HIPS'!$A:$P,15,FALSE)),"",VLOOKUP("Inbred HIPS_"&amp;MD$4&amp;"_"&amp;$LO84,'[1]Missouri Valley Inbred HIPS'!$A:$P,15,FALSE))</f>
        <v>1729189</v>
      </c>
      <c r="ME84" s="137"/>
      <c r="MF84" s="136">
        <f>IF(ISERROR(VLOOKUP("Inbred HIPS_"&amp;MF$4&amp;"_"&amp;$LO84,'[1]Missouri Valley Inbred HIPS'!$A:$P,15,FALSE)),"",VLOOKUP("Inbred HIPS_"&amp;MF$4&amp;"_"&amp;$LO84,'[1]Missouri Valley Inbred HIPS'!$A:$P,15,FALSE))</f>
        <v>1729188</v>
      </c>
      <c r="MG84" s="137"/>
      <c r="MH84" s="136">
        <f>IF(ISERROR(VLOOKUP("Inbred HIPS_"&amp;MH$4&amp;"_"&amp;$LO84,'[1]Missouri Valley Inbred HIPS'!$A:$P,15,FALSE)),"",VLOOKUP("Inbred HIPS_"&amp;MH$4&amp;"_"&amp;$LO84,'[1]Missouri Valley Inbred HIPS'!$A:$P,15,FALSE))</f>
        <v>1729153</v>
      </c>
      <c r="MI84" s="137"/>
      <c r="MJ84" s="136">
        <f>IF(ISERROR(VLOOKUP("Inbred HIPS_"&amp;MJ$4&amp;"_"&amp;$LO84,'[1]Missouri Valley Inbred HIPS'!$A:$P,15,FALSE)),"",VLOOKUP("Inbred HIPS_"&amp;MJ$4&amp;"_"&amp;$LO84,'[1]Missouri Valley Inbred HIPS'!$A:$P,15,FALSE))</f>
        <v>1723074</v>
      </c>
      <c r="MK84" s="137"/>
      <c r="NS84">
        <v>6</v>
      </c>
      <c r="NT84" s="69"/>
      <c r="NU84" s="69"/>
      <c r="NV84" s="136">
        <f t="shared" ref="NV84" si="827">NV86+1</f>
        <v>14</v>
      </c>
      <c r="NW84" s="137"/>
      <c r="NX84" s="136">
        <f t="shared" ref="NX84" si="828">NX86+1</f>
        <v>14</v>
      </c>
      <c r="NY84" s="137"/>
      <c r="NZ84" s="136">
        <f t="shared" ref="NZ84" si="829">NZ86+1</f>
        <v>14</v>
      </c>
      <c r="OA84" s="137"/>
      <c r="OB84" s="136">
        <f t="shared" ref="OB84" si="830">OB86+1</f>
        <v>14</v>
      </c>
      <c r="OC84" s="137"/>
      <c r="OD84" s="136">
        <f t="shared" ref="OD84" si="831">OD86+1</f>
        <v>14</v>
      </c>
      <c r="OE84" s="137"/>
      <c r="OF84" s="136">
        <f t="shared" ref="OF84" si="832">OF86+1</f>
        <v>14</v>
      </c>
      <c r="OG84" s="137"/>
      <c r="OH84" s="136">
        <f t="shared" ref="OH84" si="833">OH86+1</f>
        <v>14</v>
      </c>
      <c r="OI84" s="137"/>
      <c r="OJ84" s="136">
        <f t="shared" ref="OJ84" si="834">OJ86+1</f>
        <v>14</v>
      </c>
      <c r="OK84" s="137"/>
      <c r="OL84" s="136">
        <f t="shared" ref="OL84" si="835">OL86+1</f>
        <v>14</v>
      </c>
      <c r="OM84" s="137"/>
      <c r="ON84" s="136">
        <f t="shared" ref="ON84" si="836">ON86+1</f>
        <v>14</v>
      </c>
      <c r="OO84" s="137"/>
    </row>
    <row r="85" spans="34:406" x14ac:dyDescent="0.45">
      <c r="AH85">
        <v>5</v>
      </c>
      <c r="AI85" s="69" t="s">
        <v>545</v>
      </c>
      <c r="AJ85" s="69"/>
      <c r="AK85" s="139">
        <v>121</v>
      </c>
      <c r="AL85" s="140"/>
      <c r="AM85" s="139">
        <v>122</v>
      </c>
      <c r="AN85" s="140"/>
      <c r="AO85" s="139">
        <v>123</v>
      </c>
      <c r="AP85" s="140"/>
      <c r="AQ85" s="139">
        <v>124</v>
      </c>
      <c r="AR85" s="140"/>
      <c r="AS85" s="139">
        <v>125</v>
      </c>
      <c r="AT85" s="140"/>
      <c r="AU85" s="139">
        <v>126</v>
      </c>
      <c r="AV85" s="140"/>
      <c r="AW85" s="139">
        <v>127</v>
      </c>
      <c r="AX85" s="140"/>
      <c r="AY85" s="139">
        <v>128</v>
      </c>
      <c r="AZ85" s="140"/>
      <c r="BA85" s="139">
        <v>129</v>
      </c>
      <c r="BB85" s="140"/>
      <c r="BC85" s="139">
        <v>130</v>
      </c>
      <c r="BD85" s="140"/>
      <c r="BE85" s="69" t="s">
        <v>545</v>
      </c>
      <c r="BF85" s="69"/>
      <c r="CX85">
        <v>5</v>
      </c>
      <c r="CY85" s="69" t="s">
        <v>545</v>
      </c>
      <c r="CZ85" s="69"/>
      <c r="DA85" s="136" t="str">
        <f t="shared" si="715"/>
        <v>2_5</v>
      </c>
      <c r="DB85" s="137"/>
      <c r="DC85" s="136" t="str">
        <f t="shared" si="183"/>
        <v>3_5</v>
      </c>
      <c r="DD85" s="137"/>
      <c r="DE85" s="136" t="str">
        <f t="shared" si="184"/>
        <v>4_5</v>
      </c>
      <c r="DF85" s="137"/>
      <c r="DG85" s="136" t="str">
        <f t="shared" si="185"/>
        <v>5_5</v>
      </c>
      <c r="DH85" s="137"/>
      <c r="DI85" s="136" t="str">
        <f t="shared" si="186"/>
        <v>6_5</v>
      </c>
      <c r="DJ85" s="137"/>
      <c r="DK85" s="136" t="str">
        <f t="shared" si="187"/>
        <v>7_5</v>
      </c>
      <c r="DL85" s="137"/>
      <c r="DM85" s="136" t="str">
        <f t="shared" si="188"/>
        <v>8_5</v>
      </c>
      <c r="DN85" s="137"/>
      <c r="DO85" s="136" t="str">
        <f t="shared" si="189"/>
        <v>9_5</v>
      </c>
      <c r="DP85" s="137"/>
      <c r="DQ85" s="136" t="str">
        <f t="shared" si="190"/>
        <v>10_5</v>
      </c>
      <c r="DR85" s="137"/>
      <c r="DS85" s="136" t="str">
        <f t="shared" si="191"/>
        <v>11_5</v>
      </c>
      <c r="DT85" s="137"/>
      <c r="GB85">
        <v>5</v>
      </c>
      <c r="GC85" s="69" t="s">
        <v>545</v>
      </c>
      <c r="GD85" s="69"/>
      <c r="GE85" s="136">
        <v>22</v>
      </c>
      <c r="GF85" s="137"/>
      <c r="GG85" s="136">
        <f t="shared" si="696"/>
        <v>23</v>
      </c>
      <c r="GH85" s="137"/>
      <c r="GI85" s="136">
        <f t="shared" si="697"/>
        <v>24</v>
      </c>
      <c r="GJ85" s="137"/>
      <c r="GK85" s="136">
        <f t="shared" si="698"/>
        <v>25</v>
      </c>
      <c r="GL85" s="137"/>
      <c r="GM85" s="136">
        <f t="shared" si="699"/>
        <v>26</v>
      </c>
      <c r="GN85" s="137"/>
      <c r="GO85" s="136">
        <f t="shared" si="700"/>
        <v>27</v>
      </c>
      <c r="GP85" s="137"/>
      <c r="GQ85" s="136">
        <f t="shared" si="701"/>
        <v>28</v>
      </c>
      <c r="GR85" s="137"/>
      <c r="GS85" s="136">
        <f t="shared" si="702"/>
        <v>29</v>
      </c>
      <c r="GT85" s="137"/>
      <c r="GU85" s="136">
        <f t="shared" si="703"/>
        <v>30</v>
      </c>
      <c r="GV85" s="137"/>
      <c r="GW85" s="136">
        <f t="shared" si="704"/>
        <v>31</v>
      </c>
      <c r="GX85" s="137"/>
      <c r="HF85">
        <v>5</v>
      </c>
      <c r="HG85" s="69" t="s">
        <v>545</v>
      </c>
      <c r="HH85" s="69"/>
      <c r="HI85" s="136">
        <v>3</v>
      </c>
      <c r="HJ85" s="137"/>
      <c r="HK85" s="136">
        <v>3</v>
      </c>
      <c r="HL85" s="137"/>
      <c r="HM85" s="136">
        <v>3</v>
      </c>
      <c r="HN85" s="137"/>
      <c r="HO85" s="136">
        <v>3</v>
      </c>
      <c r="HP85" s="137"/>
      <c r="HQ85" s="136">
        <v>3</v>
      </c>
      <c r="HR85" s="137"/>
      <c r="HS85" s="136">
        <v>3</v>
      </c>
      <c r="HT85" s="137"/>
      <c r="HU85" s="136">
        <v>3</v>
      </c>
      <c r="HV85" s="137"/>
      <c r="HW85" s="136">
        <v>3</v>
      </c>
      <c r="HX85" s="137"/>
      <c r="HY85" s="136">
        <v>3</v>
      </c>
      <c r="HZ85" s="137"/>
      <c r="IA85" s="136">
        <v>3</v>
      </c>
      <c r="IB85" s="137"/>
      <c r="IC85" t="str">
        <f t="shared" si="716"/>
        <v>Same</v>
      </c>
      <c r="JL85">
        <v>5</v>
      </c>
      <c r="JM85" s="69" t="s">
        <v>545</v>
      </c>
      <c r="JN85" s="69"/>
      <c r="JO85" s="136">
        <f>IF(ISERROR(VLOOKUP("Inbred HIPS_"&amp;JO$4&amp;"_"&amp;$JL85,'Turkus Index'!$A:$D,4,FALSE)),"",VLOOKUP("inbred HIPS_"&amp;JO$4&amp;"_"&amp;$JL85,'Turkus Index'!$A:$D,4,FALSE))</f>
        <v>121</v>
      </c>
      <c r="JP85" s="137"/>
      <c r="JQ85" s="136">
        <f>IF(ISERROR(VLOOKUP("Inbred HIPS_"&amp;JQ$4&amp;"_"&amp;$JL85,'Turkus Index'!$A:$D,4,FALSE)),"",VLOOKUP("inbred HIPS_"&amp;JQ$4&amp;"_"&amp;$JL85,'Turkus Index'!$A:$D,4,FALSE))</f>
        <v>122</v>
      </c>
      <c r="JR85" s="137"/>
      <c r="JS85" s="136">
        <f>IF(ISERROR(VLOOKUP("Inbred HIPS_"&amp;JS$4&amp;"_"&amp;$JL85,'Turkus Index'!$A:$D,4,FALSE)),"",VLOOKUP("inbred HIPS_"&amp;JS$4&amp;"_"&amp;$JL85,'Turkus Index'!$A:$D,4,FALSE))</f>
        <v>123</v>
      </c>
      <c r="JT85" s="137"/>
      <c r="JU85" s="136">
        <f>IF(ISERROR(VLOOKUP("Inbred HIPS_"&amp;JU$4&amp;"_"&amp;$JL85,'Turkus Index'!$A:$D,4,FALSE)),"",VLOOKUP("inbred HIPS_"&amp;JU$4&amp;"_"&amp;$JL85,'Turkus Index'!$A:$D,4,FALSE))</f>
        <v>124</v>
      </c>
      <c r="JV85" s="137"/>
      <c r="JW85" s="136">
        <f>IF(ISERROR(VLOOKUP("Inbred HIPS_"&amp;JW$4&amp;"_"&amp;$JL85,'Turkus Index'!$A:$D,4,FALSE)),"",VLOOKUP("inbred HIPS_"&amp;JW$4&amp;"_"&amp;$JL85,'Turkus Index'!$A:$D,4,FALSE))</f>
        <v>125</v>
      </c>
      <c r="JX85" s="137"/>
      <c r="JY85" s="136">
        <f>IF(ISERROR(VLOOKUP("Inbred HIPS_"&amp;JY$4&amp;"_"&amp;$JL85,'Turkus Index'!$A:$D,4,FALSE)),"",VLOOKUP("inbred HIPS_"&amp;JY$4&amp;"_"&amp;$JL85,'Turkus Index'!$A:$D,4,FALSE))</f>
        <v>126</v>
      </c>
      <c r="JZ85" s="137"/>
      <c r="KA85" s="136">
        <f>IF(ISERROR(VLOOKUP("Inbred HIPS_"&amp;KA$4&amp;"_"&amp;$JL85,'Turkus Index'!$A:$D,4,FALSE)),"",VLOOKUP("inbred HIPS_"&amp;KA$4&amp;"_"&amp;$JL85,'Turkus Index'!$A:$D,4,FALSE))</f>
        <v>127</v>
      </c>
      <c r="KB85" s="137"/>
      <c r="KC85" s="136">
        <f>IF(ISERROR(VLOOKUP("Inbred HIPS_"&amp;KC$4&amp;"_"&amp;$JL85,'Turkus Index'!$A:$D,4,FALSE)),"",VLOOKUP("inbred HIPS_"&amp;KC$4&amp;"_"&amp;$JL85,'Turkus Index'!$A:$D,4,FALSE))</f>
        <v>128</v>
      </c>
      <c r="KD85" s="137"/>
      <c r="KE85" s="136">
        <f>IF(ISERROR(VLOOKUP("Inbred HIPS_"&amp;KE$4&amp;"_"&amp;$JL85,'Turkus Index'!$A:$D,4,FALSE)),"",VLOOKUP("inbred HIPS_"&amp;KE$4&amp;"_"&amp;$JL85,'Turkus Index'!$A:$D,4,FALSE))</f>
        <v>129</v>
      </c>
      <c r="KF85" s="137"/>
      <c r="KG85" s="136">
        <f>IF(ISERROR(VLOOKUP("Inbred HIPS_"&amp;KG$4&amp;"_"&amp;$JL85,'Turkus Index'!$A:$D,4,FALSE)),"",VLOOKUP("inbred HIPS_"&amp;KG$4&amp;"_"&amp;$JL85,'Turkus Index'!$A:$D,4,FALSE))</f>
        <v>130</v>
      </c>
      <c r="KH85" s="137"/>
      <c r="LO85">
        <v>5</v>
      </c>
      <c r="LP85" s="69"/>
      <c r="LQ85" s="69"/>
      <c r="LR85" s="136">
        <f>IF(ISERROR(VLOOKUP("Inbred HIPS_"&amp;LR$4&amp;"_"&amp;$LO85,'[1]Missouri Valley Inbred HIPS'!$A:$P,15,FALSE)),"",VLOOKUP("Inbred HIPS_"&amp;LR$4&amp;"_"&amp;$LO85,'[1]Missouri Valley Inbred HIPS'!$A:$P,15,FALSE))</f>
        <v>1723083</v>
      </c>
      <c r="LS85" s="137"/>
      <c r="LT85" s="136">
        <f>IF(ISERROR(VLOOKUP("Inbred HIPS_"&amp;LT$4&amp;"_"&amp;$LO85,'[1]Missouri Valley Inbred HIPS'!$A:$P,15,FALSE)),"",VLOOKUP("Inbred HIPS_"&amp;LT$4&amp;"_"&amp;$LO85,'[1]Missouri Valley Inbred HIPS'!$A:$P,15,FALSE))</f>
        <v>1729308</v>
      </c>
      <c r="LU85" s="137"/>
      <c r="LV85" s="136">
        <f>IF(ISERROR(VLOOKUP("Inbred HIPS_"&amp;LV$4&amp;"_"&amp;$LO85,'[1]Missouri Valley Inbred HIPS'!$A:$P,15,FALSE)),"",VLOOKUP("Inbred HIPS_"&amp;LV$4&amp;"_"&amp;$LO85,'[1]Missouri Valley Inbred HIPS'!$A:$P,15,FALSE))</f>
        <v>1729301</v>
      </c>
      <c r="LW85" s="137"/>
      <c r="LX85" s="136">
        <f>IF(ISERROR(VLOOKUP("Inbred HIPS_"&amp;LX$4&amp;"_"&amp;$LO85,'[1]Missouri Valley Inbred HIPS'!$A:$P,15,FALSE)),"",VLOOKUP("Inbred HIPS_"&amp;LX$4&amp;"_"&amp;$LO85,'[1]Missouri Valley Inbred HIPS'!$A:$P,15,FALSE))</f>
        <v>1729185</v>
      </c>
      <c r="LY85" s="137"/>
      <c r="LZ85" s="136">
        <f>IF(ISERROR(VLOOKUP("Inbred HIPS_"&amp;LZ$4&amp;"_"&amp;$LO85,'[1]Missouri Valley Inbred HIPS'!$A:$P,15,FALSE)),"",VLOOKUP("Inbred HIPS_"&amp;LZ$4&amp;"_"&amp;$LO85,'[1]Missouri Valley Inbred HIPS'!$A:$P,15,FALSE))</f>
        <v>1729375</v>
      </c>
      <c r="MA85" s="137"/>
      <c r="MB85" s="136">
        <f>IF(ISERROR(VLOOKUP("Inbred HIPS_"&amp;MB$4&amp;"_"&amp;$LO85,'[1]Missouri Valley Inbred HIPS'!$A:$P,15,FALSE)),"",VLOOKUP("Inbred HIPS_"&amp;MB$4&amp;"_"&amp;$LO85,'[1]Missouri Valley Inbred HIPS'!$A:$P,15,FALSE))</f>
        <v>1723095</v>
      </c>
      <c r="MC85" s="137"/>
      <c r="MD85" s="136">
        <f>IF(ISERROR(VLOOKUP("Inbred HIPS_"&amp;MD$4&amp;"_"&amp;$LO85,'[1]Missouri Valley Inbred HIPS'!$A:$P,15,FALSE)),"",VLOOKUP("Inbred HIPS_"&amp;MD$4&amp;"_"&amp;$LO85,'[1]Missouri Valley Inbred HIPS'!$A:$P,15,FALSE))</f>
        <v>1729373</v>
      </c>
      <c r="ME85" s="137"/>
      <c r="MF85" s="136">
        <f>IF(ISERROR(VLOOKUP("Inbred HIPS_"&amp;MF$4&amp;"_"&amp;$LO85,'[1]Missouri Valley Inbred HIPS'!$A:$P,15,FALSE)),"",VLOOKUP("Inbred HIPS_"&amp;MF$4&amp;"_"&amp;$LO85,'[1]Missouri Valley Inbred HIPS'!$A:$P,15,FALSE))</f>
        <v>1729193</v>
      </c>
      <c r="MG85" s="137"/>
      <c r="MH85" s="136">
        <f>IF(ISERROR(VLOOKUP("Inbred HIPS_"&amp;MH$4&amp;"_"&amp;$LO85,'[1]Missouri Valley Inbred HIPS'!$A:$P,15,FALSE)),"",VLOOKUP("Inbred HIPS_"&amp;MH$4&amp;"_"&amp;$LO85,'[1]Missouri Valley Inbred HIPS'!$A:$P,15,FALSE))</f>
        <v>1729107</v>
      </c>
      <c r="MI85" s="137"/>
      <c r="MJ85" s="136">
        <f>IF(ISERROR(VLOOKUP("Inbred HIPS_"&amp;MJ$4&amp;"_"&amp;$LO85,'[1]Missouri Valley Inbred HIPS'!$A:$P,15,FALSE)),"",VLOOKUP("Inbred HIPS_"&amp;MJ$4&amp;"_"&amp;$LO85,'[1]Missouri Valley Inbred HIPS'!$A:$P,15,FALSE))</f>
        <v>1729370</v>
      </c>
      <c r="MK85" s="137"/>
      <c r="NS85">
        <v>5</v>
      </c>
      <c r="NT85" s="69"/>
      <c r="NU85" s="69"/>
      <c r="NV85" s="136">
        <f>NV87+1</f>
        <v>14</v>
      </c>
      <c r="NW85" s="137"/>
      <c r="NX85" s="136">
        <f t="shared" ref="NX85" si="837">NX87+1</f>
        <v>14</v>
      </c>
      <c r="NY85" s="137"/>
      <c r="NZ85" s="136">
        <f t="shared" ref="NZ85" si="838">NZ87+1</f>
        <v>14</v>
      </c>
      <c r="OA85" s="137"/>
      <c r="OB85" s="136">
        <f t="shared" ref="OB85" si="839">OB87+1</f>
        <v>14</v>
      </c>
      <c r="OC85" s="137"/>
      <c r="OD85" s="136">
        <f t="shared" ref="OD85" si="840">OD87+1</f>
        <v>14</v>
      </c>
      <c r="OE85" s="137"/>
      <c r="OF85" s="136">
        <f t="shared" ref="OF85" si="841">OF87+1</f>
        <v>14</v>
      </c>
      <c r="OG85" s="137"/>
      <c r="OH85" s="136">
        <f t="shared" ref="OH85" si="842">OH87+1</f>
        <v>14</v>
      </c>
      <c r="OI85" s="137"/>
      <c r="OJ85" s="136">
        <f t="shared" ref="OJ85" si="843">OJ87+1</f>
        <v>14</v>
      </c>
      <c r="OK85" s="137"/>
      <c r="OL85" s="136">
        <f t="shared" ref="OL85" si="844">OL87+1</f>
        <v>14</v>
      </c>
      <c r="OM85" s="137"/>
      <c r="ON85" s="136">
        <f t="shared" ref="ON85" si="845">ON87+1</f>
        <v>14</v>
      </c>
      <c r="OO85" s="137"/>
    </row>
    <row r="86" spans="34:406" x14ac:dyDescent="0.45">
      <c r="AH86">
        <v>4</v>
      </c>
      <c r="AI86" s="69" t="s">
        <v>545</v>
      </c>
      <c r="AJ86" s="69"/>
      <c r="AK86" s="139">
        <v>120</v>
      </c>
      <c r="AL86" s="140"/>
      <c r="AM86" s="139">
        <v>119</v>
      </c>
      <c r="AN86" s="140"/>
      <c r="AO86" s="139">
        <v>118</v>
      </c>
      <c r="AP86" s="140"/>
      <c r="AQ86" s="139">
        <v>117</v>
      </c>
      <c r="AR86" s="140"/>
      <c r="AS86" s="139">
        <v>116</v>
      </c>
      <c r="AT86" s="140"/>
      <c r="AU86" s="139">
        <v>115</v>
      </c>
      <c r="AV86" s="140"/>
      <c r="AW86" s="139">
        <v>114</v>
      </c>
      <c r="AX86" s="140"/>
      <c r="AY86" s="139">
        <v>113</v>
      </c>
      <c r="AZ86" s="140"/>
      <c r="BA86" s="139">
        <v>112</v>
      </c>
      <c r="BB86" s="140"/>
      <c r="BC86" s="139">
        <v>111</v>
      </c>
      <c r="BD86" s="140"/>
      <c r="BE86" s="69" t="s">
        <v>545</v>
      </c>
      <c r="BF86" s="69"/>
      <c r="CX86">
        <v>4</v>
      </c>
      <c r="CY86" s="69" t="s">
        <v>545</v>
      </c>
      <c r="CZ86" s="69"/>
      <c r="DA86" s="136" t="str">
        <f t="shared" si="715"/>
        <v>2_4</v>
      </c>
      <c r="DB86" s="137"/>
      <c r="DC86" s="136" t="str">
        <f t="shared" si="183"/>
        <v>3_4</v>
      </c>
      <c r="DD86" s="137"/>
      <c r="DE86" s="136" t="str">
        <f t="shared" si="184"/>
        <v>4_4</v>
      </c>
      <c r="DF86" s="137"/>
      <c r="DG86" s="136" t="str">
        <f t="shared" si="185"/>
        <v>5_4</v>
      </c>
      <c r="DH86" s="137"/>
      <c r="DI86" s="136" t="str">
        <f t="shared" si="186"/>
        <v>6_4</v>
      </c>
      <c r="DJ86" s="137"/>
      <c r="DK86" s="136" t="str">
        <f t="shared" si="187"/>
        <v>7_4</v>
      </c>
      <c r="DL86" s="137"/>
      <c r="DM86" s="136" t="str">
        <f t="shared" si="188"/>
        <v>8_4</v>
      </c>
      <c r="DN86" s="137"/>
      <c r="DO86" s="136" t="str">
        <f t="shared" si="189"/>
        <v>9_4</v>
      </c>
      <c r="DP86" s="137"/>
      <c r="DQ86" s="136" t="str">
        <f t="shared" si="190"/>
        <v>10_4</v>
      </c>
      <c r="DR86" s="137"/>
      <c r="DS86" s="136" t="str">
        <f t="shared" si="191"/>
        <v>11_4</v>
      </c>
      <c r="DT86" s="137"/>
      <c r="GB86">
        <v>4</v>
      </c>
      <c r="GC86" s="69" t="s">
        <v>545</v>
      </c>
      <c r="GD86" s="69"/>
      <c r="GE86" s="136">
        <v>22</v>
      </c>
      <c r="GF86" s="137"/>
      <c r="GG86" s="136">
        <f t="shared" si="696"/>
        <v>23</v>
      </c>
      <c r="GH86" s="137"/>
      <c r="GI86" s="136">
        <f t="shared" si="697"/>
        <v>24</v>
      </c>
      <c r="GJ86" s="137"/>
      <c r="GK86" s="136">
        <f t="shared" si="698"/>
        <v>25</v>
      </c>
      <c r="GL86" s="137"/>
      <c r="GM86" s="136">
        <f t="shared" si="699"/>
        <v>26</v>
      </c>
      <c r="GN86" s="137"/>
      <c r="GO86" s="136">
        <f t="shared" si="700"/>
        <v>27</v>
      </c>
      <c r="GP86" s="137"/>
      <c r="GQ86" s="136">
        <f t="shared" si="701"/>
        <v>28</v>
      </c>
      <c r="GR86" s="137"/>
      <c r="GS86" s="136">
        <f t="shared" si="702"/>
        <v>29</v>
      </c>
      <c r="GT86" s="137"/>
      <c r="GU86" s="136">
        <f t="shared" si="703"/>
        <v>30</v>
      </c>
      <c r="GV86" s="137"/>
      <c r="GW86" s="136">
        <f t="shared" si="704"/>
        <v>31</v>
      </c>
      <c r="GX86" s="137"/>
      <c r="HF86">
        <v>4</v>
      </c>
      <c r="HG86" s="69" t="s">
        <v>545</v>
      </c>
      <c r="HH86" s="69"/>
      <c r="HI86" s="136">
        <v>2</v>
      </c>
      <c r="HJ86" s="137"/>
      <c r="HK86" s="136">
        <v>2</v>
      </c>
      <c r="HL86" s="137"/>
      <c r="HM86" s="136">
        <v>2</v>
      </c>
      <c r="HN86" s="137"/>
      <c r="HO86" s="136">
        <v>2</v>
      </c>
      <c r="HP86" s="137"/>
      <c r="HQ86" s="136">
        <v>2</v>
      </c>
      <c r="HR86" s="137"/>
      <c r="HS86" s="136">
        <v>2</v>
      </c>
      <c r="HT86" s="137"/>
      <c r="HU86" s="136">
        <v>2</v>
      </c>
      <c r="HV86" s="137"/>
      <c r="HW86" s="136">
        <v>2</v>
      </c>
      <c r="HX86" s="137"/>
      <c r="HY86" s="136">
        <v>2</v>
      </c>
      <c r="HZ86" s="137"/>
      <c r="IA86" s="136">
        <v>2</v>
      </c>
      <c r="IB86" s="137"/>
      <c r="IC86" t="str">
        <f t="shared" si="716"/>
        <v>Same</v>
      </c>
      <c r="JL86">
        <v>4</v>
      </c>
      <c r="JM86" s="69" t="s">
        <v>545</v>
      </c>
      <c r="JN86" s="69"/>
      <c r="JO86" s="136">
        <f>IF(ISERROR(VLOOKUP("Inbred HIPS_"&amp;JO$4&amp;"_"&amp;$JL86,'Turkus Index'!$A:$D,4,FALSE)),"",VLOOKUP("inbred HIPS_"&amp;JO$4&amp;"_"&amp;$JL86,'Turkus Index'!$A:$D,4,FALSE))</f>
        <v>120</v>
      </c>
      <c r="JP86" s="137"/>
      <c r="JQ86" s="136">
        <f>IF(ISERROR(VLOOKUP("Inbred HIPS_"&amp;JQ$4&amp;"_"&amp;$JL86,'Turkus Index'!$A:$D,4,FALSE)),"",VLOOKUP("inbred HIPS_"&amp;JQ$4&amp;"_"&amp;$JL86,'Turkus Index'!$A:$D,4,FALSE))</f>
        <v>119</v>
      </c>
      <c r="JR86" s="137"/>
      <c r="JS86" s="136">
        <f>IF(ISERROR(VLOOKUP("Inbred HIPS_"&amp;JS$4&amp;"_"&amp;$JL86,'Turkus Index'!$A:$D,4,FALSE)),"",VLOOKUP("inbred HIPS_"&amp;JS$4&amp;"_"&amp;$JL86,'Turkus Index'!$A:$D,4,FALSE))</f>
        <v>118</v>
      </c>
      <c r="JT86" s="137"/>
      <c r="JU86" s="136">
        <f>IF(ISERROR(VLOOKUP("Inbred HIPS_"&amp;JU$4&amp;"_"&amp;$JL86,'Turkus Index'!$A:$D,4,FALSE)),"",VLOOKUP("inbred HIPS_"&amp;JU$4&amp;"_"&amp;$JL86,'Turkus Index'!$A:$D,4,FALSE))</f>
        <v>117</v>
      </c>
      <c r="JV86" s="137"/>
      <c r="JW86" s="136">
        <f>IF(ISERROR(VLOOKUP("Inbred HIPS_"&amp;JW$4&amp;"_"&amp;$JL86,'Turkus Index'!$A:$D,4,FALSE)),"",VLOOKUP("inbred HIPS_"&amp;JW$4&amp;"_"&amp;$JL86,'Turkus Index'!$A:$D,4,FALSE))</f>
        <v>116</v>
      </c>
      <c r="JX86" s="137"/>
      <c r="JY86" s="136">
        <f>IF(ISERROR(VLOOKUP("Inbred HIPS_"&amp;JY$4&amp;"_"&amp;$JL86,'Turkus Index'!$A:$D,4,FALSE)),"",VLOOKUP("inbred HIPS_"&amp;JY$4&amp;"_"&amp;$JL86,'Turkus Index'!$A:$D,4,FALSE))</f>
        <v>115</v>
      </c>
      <c r="JZ86" s="137"/>
      <c r="KA86" s="136">
        <f>IF(ISERROR(VLOOKUP("Inbred HIPS_"&amp;KA$4&amp;"_"&amp;$JL86,'Turkus Index'!$A:$D,4,FALSE)),"",VLOOKUP("inbred HIPS_"&amp;KA$4&amp;"_"&amp;$JL86,'Turkus Index'!$A:$D,4,FALSE))</f>
        <v>114</v>
      </c>
      <c r="KB86" s="137"/>
      <c r="KC86" s="136">
        <f>IF(ISERROR(VLOOKUP("Inbred HIPS_"&amp;KC$4&amp;"_"&amp;$JL86,'Turkus Index'!$A:$D,4,FALSE)),"",VLOOKUP("inbred HIPS_"&amp;KC$4&amp;"_"&amp;$JL86,'Turkus Index'!$A:$D,4,FALSE))</f>
        <v>113</v>
      </c>
      <c r="KD86" s="137"/>
      <c r="KE86" s="136">
        <f>IF(ISERROR(VLOOKUP("Inbred HIPS_"&amp;KE$4&amp;"_"&amp;$JL86,'Turkus Index'!$A:$D,4,FALSE)),"",VLOOKUP("inbred HIPS_"&amp;KE$4&amp;"_"&amp;$JL86,'Turkus Index'!$A:$D,4,FALSE))</f>
        <v>112</v>
      </c>
      <c r="KF86" s="137"/>
      <c r="KG86" s="136">
        <f>IF(ISERROR(VLOOKUP("Inbred HIPS_"&amp;KG$4&amp;"_"&amp;$JL86,'Turkus Index'!$A:$D,4,FALSE)),"",VLOOKUP("inbred HIPS_"&amp;KG$4&amp;"_"&amp;$JL86,'Turkus Index'!$A:$D,4,FALSE))</f>
        <v>111</v>
      </c>
      <c r="KH86" s="137"/>
      <c r="LO86">
        <v>4</v>
      </c>
      <c r="LP86" s="69"/>
      <c r="LQ86" s="69"/>
      <c r="LR86" s="136">
        <f>IF(ISERROR(VLOOKUP("Inbred HIPS_"&amp;LR$4&amp;"_"&amp;$LO86,'[1]Missouri Valley Inbred HIPS'!$A:$P,15,FALSE)),"",VLOOKUP("Inbred HIPS_"&amp;LR$4&amp;"_"&amp;$LO86,'[1]Missouri Valley Inbred HIPS'!$A:$P,15,FALSE))</f>
        <v>1723025</v>
      </c>
      <c r="LS86" s="137"/>
      <c r="LT86" s="136">
        <f>IF(ISERROR(VLOOKUP("Inbred HIPS_"&amp;LT$4&amp;"_"&amp;$LO86,'[1]Missouri Valley Inbred HIPS'!$A:$P,15,FALSE)),"",VLOOKUP("Inbred HIPS_"&amp;LT$4&amp;"_"&amp;$LO86,'[1]Missouri Valley Inbred HIPS'!$A:$P,15,FALSE))</f>
        <v>1729226</v>
      </c>
      <c r="LU86" s="137"/>
      <c r="LV86" s="136">
        <f>IF(ISERROR(VLOOKUP("Inbred HIPS_"&amp;LV$4&amp;"_"&amp;$LO86,'[1]Missouri Valley Inbred HIPS'!$A:$P,15,FALSE)),"",VLOOKUP("Inbred HIPS_"&amp;LV$4&amp;"_"&amp;$LO86,'[1]Missouri Valley Inbred HIPS'!$A:$P,15,FALSE))</f>
        <v>1729175</v>
      </c>
      <c r="LW86" s="137"/>
      <c r="LX86" s="136">
        <f>IF(ISERROR(VLOOKUP("Inbred HIPS_"&amp;LX$4&amp;"_"&amp;$LO86,'[1]Missouri Valley Inbred HIPS'!$A:$P,15,FALSE)),"",VLOOKUP("Inbred HIPS_"&amp;LX$4&amp;"_"&amp;$LO86,'[1]Missouri Valley Inbred HIPS'!$A:$P,15,FALSE))</f>
        <v>1729287</v>
      </c>
      <c r="LY86" s="137"/>
      <c r="LZ86" s="136">
        <f>IF(ISERROR(VLOOKUP("Inbred HIPS_"&amp;LZ$4&amp;"_"&amp;$LO86,'[1]Missouri Valley Inbred HIPS'!$A:$P,15,FALSE)),"",VLOOKUP("Inbred HIPS_"&amp;LZ$4&amp;"_"&amp;$LO86,'[1]Missouri Valley Inbred HIPS'!$A:$P,15,FALSE))</f>
        <v>1729190</v>
      </c>
      <c r="MA86" s="137"/>
      <c r="MB86" s="136">
        <f>IF(ISERROR(VLOOKUP("Inbred HIPS_"&amp;MB$4&amp;"_"&amp;$LO86,'[1]Missouri Valley Inbred HIPS'!$A:$P,15,FALSE)),"",VLOOKUP("Inbred HIPS_"&amp;MB$4&amp;"_"&amp;$LO86,'[1]Missouri Valley Inbred HIPS'!$A:$P,15,FALSE))</f>
        <v>1723029</v>
      </c>
      <c r="MC86" s="137"/>
      <c r="MD86" s="136">
        <f>IF(ISERROR(VLOOKUP("Inbred HIPS_"&amp;MD$4&amp;"_"&amp;$LO86,'[1]Missouri Valley Inbred HIPS'!$A:$P,15,FALSE)),"",VLOOKUP("Inbred HIPS_"&amp;MD$4&amp;"_"&amp;$LO86,'[1]Missouri Valley Inbred HIPS'!$A:$P,15,FALSE))</f>
        <v>1723047</v>
      </c>
      <c r="ME86" s="137"/>
      <c r="MF86" s="136">
        <f>IF(ISERROR(VLOOKUP("Inbred HIPS_"&amp;MF$4&amp;"_"&amp;$LO86,'[1]Missouri Valley Inbred HIPS'!$A:$P,15,FALSE)),"",VLOOKUP("Inbred HIPS_"&amp;MF$4&amp;"_"&amp;$LO86,'[1]Missouri Valley Inbred HIPS'!$A:$P,15,FALSE))</f>
        <v>1723094</v>
      </c>
      <c r="MG86" s="137"/>
      <c r="MH86" s="136">
        <f>IF(ISERROR(VLOOKUP("Inbred HIPS_"&amp;MH$4&amp;"_"&amp;$LO86,'[1]Missouri Valley Inbred HIPS'!$A:$P,15,FALSE)),"",VLOOKUP("Inbred HIPS_"&amp;MH$4&amp;"_"&amp;$LO86,'[1]Missouri Valley Inbred HIPS'!$A:$P,15,FALSE))</f>
        <v>1729330</v>
      </c>
      <c r="MI86" s="137"/>
      <c r="MJ86" s="136">
        <f>IF(ISERROR(VLOOKUP("Inbred HIPS_"&amp;MJ$4&amp;"_"&amp;$LO86,'[1]Missouri Valley Inbred HIPS'!$A:$P,15,FALSE)),"",VLOOKUP("Inbred HIPS_"&amp;MJ$4&amp;"_"&amp;$LO86,'[1]Missouri Valley Inbred HIPS'!$A:$P,15,FALSE))</f>
        <v>1729297</v>
      </c>
      <c r="MK86" s="137"/>
      <c r="NS86">
        <v>4</v>
      </c>
      <c r="NT86" s="69"/>
      <c r="NU86" s="69"/>
      <c r="NV86" s="136">
        <v>13</v>
      </c>
      <c r="NW86" s="137"/>
      <c r="NX86" s="136">
        <v>13</v>
      </c>
      <c r="NY86" s="137"/>
      <c r="NZ86" s="136">
        <v>13</v>
      </c>
      <c r="OA86" s="137"/>
      <c r="OB86" s="136">
        <v>13</v>
      </c>
      <c r="OC86" s="137"/>
      <c r="OD86" s="136">
        <v>13</v>
      </c>
      <c r="OE86" s="137"/>
      <c r="OF86" s="136">
        <v>13</v>
      </c>
      <c r="OG86" s="137"/>
      <c r="OH86" s="136">
        <v>13</v>
      </c>
      <c r="OI86" s="137"/>
      <c r="OJ86" s="136">
        <v>13</v>
      </c>
      <c r="OK86" s="137"/>
      <c r="OL86" s="136">
        <v>13</v>
      </c>
      <c r="OM86" s="137"/>
      <c r="ON86" s="136">
        <v>13</v>
      </c>
      <c r="OO86" s="137"/>
    </row>
    <row r="87" spans="34:406" ht="14.65" thickBot="1" x14ac:dyDescent="0.5">
      <c r="AH87">
        <v>3</v>
      </c>
      <c r="AI87" s="69" t="s">
        <v>545</v>
      </c>
      <c r="AJ87" s="69"/>
      <c r="AK87" s="141">
        <v>101</v>
      </c>
      <c r="AL87" s="142"/>
      <c r="AM87" s="141">
        <v>102</v>
      </c>
      <c r="AN87" s="142"/>
      <c r="AO87" s="141">
        <v>103</v>
      </c>
      <c r="AP87" s="142"/>
      <c r="AQ87" s="141">
        <v>104</v>
      </c>
      <c r="AR87" s="142"/>
      <c r="AS87" s="141">
        <v>105</v>
      </c>
      <c r="AT87" s="142"/>
      <c r="AU87" s="141">
        <v>106</v>
      </c>
      <c r="AV87" s="142"/>
      <c r="AW87" s="141">
        <v>107</v>
      </c>
      <c r="AX87" s="142"/>
      <c r="AY87" s="141">
        <v>108</v>
      </c>
      <c r="AZ87" s="142"/>
      <c r="BA87" s="141">
        <v>109</v>
      </c>
      <c r="BB87" s="142"/>
      <c r="BC87" s="141">
        <v>110</v>
      </c>
      <c r="BD87" s="142"/>
      <c r="BE87" s="69" t="s">
        <v>545</v>
      </c>
      <c r="BF87" s="69"/>
      <c r="CX87">
        <v>3</v>
      </c>
      <c r="CY87" s="69" t="s">
        <v>545</v>
      </c>
      <c r="CZ87" s="69"/>
      <c r="DA87" s="136" t="str">
        <f t="shared" si="715"/>
        <v>2_3</v>
      </c>
      <c r="DB87" s="137"/>
      <c r="DC87" s="136" t="str">
        <f t="shared" si="183"/>
        <v>3_3</v>
      </c>
      <c r="DD87" s="137"/>
      <c r="DE87" s="136" t="str">
        <f t="shared" si="184"/>
        <v>4_3</v>
      </c>
      <c r="DF87" s="137"/>
      <c r="DG87" s="136" t="str">
        <f t="shared" si="185"/>
        <v>5_3</v>
      </c>
      <c r="DH87" s="137"/>
      <c r="DI87" s="136" t="str">
        <f t="shared" si="186"/>
        <v>6_3</v>
      </c>
      <c r="DJ87" s="137"/>
      <c r="DK87" s="136" t="str">
        <f t="shared" si="187"/>
        <v>7_3</v>
      </c>
      <c r="DL87" s="137"/>
      <c r="DM87" s="136" t="str">
        <f t="shared" si="188"/>
        <v>8_3</v>
      </c>
      <c r="DN87" s="137"/>
      <c r="DO87" s="136" t="str">
        <f t="shared" si="189"/>
        <v>9_3</v>
      </c>
      <c r="DP87" s="137"/>
      <c r="DQ87" s="136" t="str">
        <f t="shared" si="190"/>
        <v>10_3</v>
      </c>
      <c r="DR87" s="137"/>
      <c r="DS87" s="136" t="str">
        <f t="shared" si="191"/>
        <v>11_3</v>
      </c>
      <c r="DT87" s="137"/>
      <c r="GB87">
        <v>3</v>
      </c>
      <c r="GC87" s="69" t="s">
        <v>545</v>
      </c>
      <c r="GD87" s="69"/>
      <c r="GE87" s="136">
        <v>22</v>
      </c>
      <c r="GF87" s="137"/>
      <c r="GG87" s="136">
        <f>GE87+1</f>
        <v>23</v>
      </c>
      <c r="GH87" s="137"/>
      <c r="GI87" s="136">
        <f t="shared" ref="GI87" si="846">GG87+1</f>
        <v>24</v>
      </c>
      <c r="GJ87" s="137"/>
      <c r="GK87" s="136">
        <f t="shared" ref="GK87" si="847">GI87+1</f>
        <v>25</v>
      </c>
      <c r="GL87" s="137"/>
      <c r="GM87" s="136">
        <f t="shared" ref="GM87" si="848">GK87+1</f>
        <v>26</v>
      </c>
      <c r="GN87" s="137"/>
      <c r="GO87" s="136">
        <f t="shared" ref="GO87" si="849">GM87+1</f>
        <v>27</v>
      </c>
      <c r="GP87" s="137"/>
      <c r="GQ87" s="136">
        <f t="shared" ref="GQ87" si="850">GO87+1</f>
        <v>28</v>
      </c>
      <c r="GR87" s="137"/>
      <c r="GS87" s="136">
        <f t="shared" ref="GS87" si="851">GQ87+1</f>
        <v>29</v>
      </c>
      <c r="GT87" s="137"/>
      <c r="GU87" s="136">
        <f t="shared" ref="GU87" si="852">GS87+1</f>
        <v>30</v>
      </c>
      <c r="GV87" s="137"/>
      <c r="GW87" s="136">
        <f t="shared" ref="GW87" si="853">GU87+1</f>
        <v>31</v>
      </c>
      <c r="GX87" s="137"/>
      <c r="HF87">
        <v>3</v>
      </c>
      <c r="HG87" s="69" t="s">
        <v>545</v>
      </c>
      <c r="HH87" s="69"/>
      <c r="HI87" s="136">
        <v>1</v>
      </c>
      <c r="HJ87" s="137"/>
      <c r="HK87" s="136">
        <v>1</v>
      </c>
      <c r="HL87" s="137"/>
      <c r="HM87" s="136">
        <v>1</v>
      </c>
      <c r="HN87" s="137"/>
      <c r="HO87" s="136">
        <v>1</v>
      </c>
      <c r="HP87" s="137"/>
      <c r="HQ87" s="136">
        <v>1</v>
      </c>
      <c r="HR87" s="137"/>
      <c r="HS87" s="136">
        <v>1</v>
      </c>
      <c r="HT87" s="137"/>
      <c r="HU87" s="136">
        <v>1</v>
      </c>
      <c r="HV87" s="137"/>
      <c r="HW87" s="136">
        <v>1</v>
      </c>
      <c r="HX87" s="137"/>
      <c r="HY87" s="136">
        <v>1</v>
      </c>
      <c r="HZ87" s="137"/>
      <c r="IA87" s="136">
        <v>1</v>
      </c>
      <c r="IB87" s="137"/>
      <c r="IC87" t="str">
        <f t="shared" si="716"/>
        <v>Same</v>
      </c>
      <c r="JL87">
        <v>3</v>
      </c>
      <c r="JM87" s="69" t="s">
        <v>545</v>
      </c>
      <c r="JN87" s="69"/>
      <c r="JO87" s="136">
        <f>IF(ISERROR(VLOOKUP("Inbred HIPS_"&amp;JO$4&amp;"_"&amp;$JL87,'Turkus Index'!$A:$D,4,FALSE)),"",VLOOKUP("inbred HIPS_"&amp;JO$4&amp;"_"&amp;$JL87,'Turkus Index'!$A:$D,4,FALSE))</f>
        <v>101</v>
      </c>
      <c r="JP87" s="137"/>
      <c r="JQ87" s="136">
        <f>IF(ISERROR(VLOOKUP("Inbred HIPS_"&amp;JQ$4&amp;"_"&amp;$JL87,'Turkus Index'!$A:$D,4,FALSE)),"",VLOOKUP("inbred HIPS_"&amp;JQ$4&amp;"_"&amp;$JL87,'Turkus Index'!$A:$D,4,FALSE))</f>
        <v>102</v>
      </c>
      <c r="JR87" s="137"/>
      <c r="JS87" s="136">
        <f>IF(ISERROR(VLOOKUP("Inbred HIPS_"&amp;JS$4&amp;"_"&amp;$JL87,'Turkus Index'!$A:$D,4,FALSE)),"",VLOOKUP("inbred HIPS_"&amp;JS$4&amp;"_"&amp;$JL87,'Turkus Index'!$A:$D,4,FALSE))</f>
        <v>103</v>
      </c>
      <c r="JT87" s="137"/>
      <c r="JU87" s="136">
        <f>IF(ISERROR(VLOOKUP("Inbred HIPS_"&amp;JU$4&amp;"_"&amp;$JL87,'Turkus Index'!$A:$D,4,FALSE)),"",VLOOKUP("inbred HIPS_"&amp;JU$4&amp;"_"&amp;$JL87,'Turkus Index'!$A:$D,4,FALSE))</f>
        <v>104</v>
      </c>
      <c r="JV87" s="137"/>
      <c r="JW87" s="136">
        <f>IF(ISERROR(VLOOKUP("Inbred HIPS_"&amp;JW$4&amp;"_"&amp;$JL87,'Turkus Index'!$A:$D,4,FALSE)),"",VLOOKUP("inbred HIPS_"&amp;JW$4&amp;"_"&amp;$JL87,'Turkus Index'!$A:$D,4,FALSE))</f>
        <v>105</v>
      </c>
      <c r="JX87" s="137"/>
      <c r="JY87" s="136">
        <f>IF(ISERROR(VLOOKUP("Inbred HIPS_"&amp;JY$4&amp;"_"&amp;$JL87,'Turkus Index'!$A:$D,4,FALSE)),"",VLOOKUP("inbred HIPS_"&amp;JY$4&amp;"_"&amp;$JL87,'Turkus Index'!$A:$D,4,FALSE))</f>
        <v>106</v>
      </c>
      <c r="JZ87" s="137"/>
      <c r="KA87" s="136">
        <f>IF(ISERROR(VLOOKUP("Inbred HIPS_"&amp;KA$4&amp;"_"&amp;$JL87,'Turkus Index'!$A:$D,4,FALSE)),"",VLOOKUP("inbred HIPS_"&amp;KA$4&amp;"_"&amp;$JL87,'Turkus Index'!$A:$D,4,FALSE))</f>
        <v>107</v>
      </c>
      <c r="KB87" s="137"/>
      <c r="KC87" s="136">
        <f>IF(ISERROR(VLOOKUP("Inbred HIPS_"&amp;KC$4&amp;"_"&amp;$JL87,'Turkus Index'!$A:$D,4,FALSE)),"",VLOOKUP("inbred HIPS_"&amp;KC$4&amp;"_"&amp;$JL87,'Turkus Index'!$A:$D,4,FALSE))</f>
        <v>108</v>
      </c>
      <c r="KD87" s="137"/>
      <c r="KE87" s="136">
        <f>IF(ISERROR(VLOOKUP("Inbred HIPS_"&amp;KE$4&amp;"_"&amp;$JL87,'Turkus Index'!$A:$D,4,FALSE)),"",VLOOKUP("inbred HIPS_"&amp;KE$4&amp;"_"&amp;$JL87,'Turkus Index'!$A:$D,4,FALSE))</f>
        <v>109</v>
      </c>
      <c r="KF87" s="137"/>
      <c r="KG87" s="136">
        <f>IF(ISERROR(VLOOKUP("Inbred HIPS_"&amp;KG$4&amp;"_"&amp;$JL87,'Turkus Index'!$A:$D,4,FALSE)),"",VLOOKUP("inbred HIPS_"&amp;KG$4&amp;"_"&amp;$JL87,'Turkus Index'!$A:$D,4,FALSE))</f>
        <v>110</v>
      </c>
      <c r="KH87" s="137"/>
      <c r="LO87">
        <v>3</v>
      </c>
      <c r="LP87" s="69"/>
      <c r="LQ87" s="69"/>
      <c r="LR87" s="136">
        <f>IF(ISERROR(VLOOKUP("Inbred HIPS_"&amp;LR$4&amp;"_"&amp;$LO87,'[1]Missouri Valley Inbred HIPS'!$A:$P,15,FALSE)),"",VLOOKUP("Inbred HIPS_"&amp;LR$4&amp;"_"&amp;$LO87,'[1]Missouri Valley Inbred HIPS'!$A:$P,15,FALSE))</f>
        <v>1729269</v>
      </c>
      <c r="LS87" s="137"/>
      <c r="LT87" s="136">
        <f>IF(ISERROR(VLOOKUP("Inbred HIPS_"&amp;LT$4&amp;"_"&amp;$LO87,'[1]Missouri Valley Inbred HIPS'!$A:$P,15,FALSE)),"",VLOOKUP("Inbred HIPS_"&amp;LT$4&amp;"_"&amp;$LO87,'[1]Missouri Valley Inbred HIPS'!$A:$P,15,FALSE))</f>
        <v>1729133</v>
      </c>
      <c r="LU87" s="137"/>
      <c r="LV87" s="136">
        <f>IF(ISERROR(VLOOKUP("Inbred HIPS_"&amp;LV$4&amp;"_"&amp;$LO87,'[1]Missouri Valley Inbred HIPS'!$A:$P,15,FALSE)),"",VLOOKUP("Inbred HIPS_"&amp;LV$4&amp;"_"&amp;$LO87,'[1]Missouri Valley Inbred HIPS'!$A:$P,15,FALSE))</f>
        <v>1729168</v>
      </c>
      <c r="LW87" s="137"/>
      <c r="LX87" s="136">
        <f>IF(ISERROR(VLOOKUP("Inbred HIPS_"&amp;LX$4&amp;"_"&amp;$LO87,'[1]Missouri Valley Inbred HIPS'!$A:$P,15,FALSE)),"",VLOOKUP("Inbred HIPS_"&amp;LX$4&amp;"_"&amp;$LO87,'[1]Missouri Valley Inbred HIPS'!$A:$P,15,FALSE))</f>
        <v>1723076</v>
      </c>
      <c r="LY87" s="137"/>
      <c r="LZ87" s="136">
        <f>IF(ISERROR(VLOOKUP("Inbred HIPS_"&amp;LZ$4&amp;"_"&amp;$LO87,'[1]Missouri Valley Inbred HIPS'!$A:$P,15,FALSE)),"",VLOOKUP("Inbred HIPS_"&amp;LZ$4&amp;"_"&amp;$LO87,'[1]Missouri Valley Inbred HIPS'!$A:$P,15,FALSE))</f>
        <v>1729367</v>
      </c>
      <c r="MA87" s="137"/>
      <c r="MB87" s="136">
        <f>IF(ISERROR(VLOOKUP("Inbred HIPS_"&amp;MB$4&amp;"_"&amp;$LO87,'[1]Missouri Valley Inbred HIPS'!$A:$P,15,FALSE)),"",VLOOKUP("Inbred HIPS_"&amp;MB$4&amp;"_"&amp;$LO87,'[1]Missouri Valley Inbred HIPS'!$A:$P,15,FALSE))</f>
        <v>1729270</v>
      </c>
      <c r="MC87" s="137"/>
      <c r="MD87" s="136">
        <f>IF(ISERROR(VLOOKUP("Inbred HIPS_"&amp;MD$4&amp;"_"&amp;$LO87,'[1]Missouri Valley Inbred HIPS'!$A:$P,15,FALSE)),"",VLOOKUP("Inbred HIPS_"&amp;MD$4&amp;"_"&amp;$LO87,'[1]Missouri Valley Inbred HIPS'!$A:$P,15,FALSE))</f>
        <v>1729300</v>
      </c>
      <c r="ME87" s="137"/>
      <c r="MF87" s="136">
        <f>IF(ISERROR(VLOOKUP("Inbred HIPS_"&amp;MF$4&amp;"_"&amp;$LO87,'[1]Missouri Valley Inbred HIPS'!$A:$P,15,FALSE)),"",VLOOKUP("Inbred HIPS_"&amp;MF$4&amp;"_"&amp;$LO87,'[1]Missouri Valley Inbred HIPS'!$A:$P,15,FALSE))</f>
        <v>1729242</v>
      </c>
      <c r="MG87" s="137"/>
      <c r="MH87" s="136">
        <f>IF(ISERROR(VLOOKUP("Inbred HIPS_"&amp;MH$4&amp;"_"&amp;$LO87,'[1]Missouri Valley Inbred HIPS'!$A:$P,15,FALSE)),"",VLOOKUP("Inbred HIPS_"&amp;MH$4&amp;"_"&amp;$LO87,'[1]Missouri Valley Inbred HIPS'!$A:$P,15,FALSE))</f>
        <v>1723065</v>
      </c>
      <c r="MI87" s="137"/>
      <c r="MJ87" s="136">
        <f>IF(ISERROR(VLOOKUP("Inbred HIPS_"&amp;MJ$4&amp;"_"&amp;$LO87,'[1]Missouri Valley Inbred HIPS'!$A:$P,15,FALSE)),"",VLOOKUP("Inbred HIPS_"&amp;MJ$4&amp;"_"&amp;$LO87,'[1]Missouri Valley Inbred HIPS'!$A:$P,15,FALSE))</f>
        <v>1723020</v>
      </c>
      <c r="MK87" s="137"/>
      <c r="NS87">
        <v>3</v>
      </c>
      <c r="NT87" s="69"/>
      <c r="NU87" s="69"/>
      <c r="NV87" s="136">
        <v>13</v>
      </c>
      <c r="NW87" s="137"/>
      <c r="NX87" s="136">
        <v>13</v>
      </c>
      <c r="NY87" s="137"/>
      <c r="NZ87" s="136">
        <v>13</v>
      </c>
      <c r="OA87" s="137"/>
      <c r="OB87" s="136">
        <v>13</v>
      </c>
      <c r="OC87" s="137"/>
      <c r="OD87" s="136">
        <v>13</v>
      </c>
      <c r="OE87" s="137"/>
      <c r="OF87" s="136">
        <v>13</v>
      </c>
      <c r="OG87" s="137"/>
      <c r="OH87" s="136">
        <v>13</v>
      </c>
      <c r="OI87" s="137"/>
      <c r="OJ87" s="136">
        <v>13</v>
      </c>
      <c r="OK87" s="137"/>
      <c r="OL87" s="136">
        <v>13</v>
      </c>
      <c r="OM87" s="137"/>
      <c r="ON87" s="136">
        <v>13</v>
      </c>
      <c r="OO87" s="137"/>
    </row>
    <row r="88" spans="34:406" x14ac:dyDescent="0.45">
      <c r="AH88">
        <v>2</v>
      </c>
      <c r="AI88" s="69" t="s">
        <v>545</v>
      </c>
      <c r="AJ88" s="69"/>
      <c r="AK88" s="69" t="s">
        <v>545</v>
      </c>
      <c r="AL88" s="69"/>
      <c r="AM88" s="138" t="s">
        <v>545</v>
      </c>
      <c r="AN88" s="138"/>
      <c r="AO88" s="138" t="s">
        <v>545</v>
      </c>
      <c r="AP88" s="138"/>
      <c r="AQ88" s="138" t="s">
        <v>545</v>
      </c>
      <c r="AR88" s="138"/>
      <c r="AS88" s="138" t="s">
        <v>545</v>
      </c>
      <c r="AT88" s="138"/>
      <c r="AU88" s="138" t="s">
        <v>545</v>
      </c>
      <c r="AV88" s="138"/>
      <c r="AW88" s="138" t="s">
        <v>545</v>
      </c>
      <c r="AX88" s="138"/>
      <c r="AY88" s="138" t="s">
        <v>545</v>
      </c>
      <c r="AZ88" s="138"/>
      <c r="BA88" s="138" t="s">
        <v>545</v>
      </c>
      <c r="BB88" s="138"/>
      <c r="BC88" s="69" t="s">
        <v>545</v>
      </c>
      <c r="BD88" s="69"/>
      <c r="BE88" s="69" t="s">
        <v>545</v>
      </c>
      <c r="BF88" s="69"/>
      <c r="CX88">
        <v>2</v>
      </c>
      <c r="CY88" s="69" t="s">
        <v>545</v>
      </c>
      <c r="CZ88" s="69"/>
      <c r="DA88" s="69" t="s">
        <v>545</v>
      </c>
      <c r="DB88" s="69"/>
      <c r="DC88" s="69" t="s">
        <v>545</v>
      </c>
      <c r="DD88" s="69"/>
      <c r="DE88" s="69" t="s">
        <v>545</v>
      </c>
      <c r="DF88" s="69"/>
      <c r="DG88" s="69" t="s">
        <v>545</v>
      </c>
      <c r="DH88" s="69"/>
      <c r="DI88" s="69" t="s">
        <v>545</v>
      </c>
      <c r="DJ88" s="69"/>
      <c r="DK88" s="69" t="s">
        <v>545</v>
      </c>
      <c r="DL88" s="69"/>
      <c r="DM88" s="69" t="s">
        <v>545</v>
      </c>
      <c r="DN88" s="69"/>
      <c r="DO88" s="69" t="s">
        <v>545</v>
      </c>
      <c r="DP88" s="69"/>
      <c r="DQ88" s="69" t="s">
        <v>545</v>
      </c>
      <c r="DR88" s="69"/>
      <c r="DS88" s="69" t="s">
        <v>545</v>
      </c>
      <c r="DT88" s="69"/>
      <c r="GB88">
        <v>2</v>
      </c>
      <c r="GC88" s="69" t="s">
        <v>545</v>
      </c>
      <c r="GD88" s="69"/>
      <c r="GE88" s="69" t="s">
        <v>545</v>
      </c>
      <c r="GF88" s="69"/>
      <c r="GG88" s="69" t="s">
        <v>545</v>
      </c>
      <c r="GH88" s="69"/>
      <c r="GI88" s="69" t="s">
        <v>545</v>
      </c>
      <c r="GJ88" s="69"/>
      <c r="GK88" s="69" t="s">
        <v>545</v>
      </c>
      <c r="GL88" s="69"/>
      <c r="GM88" s="69" t="s">
        <v>545</v>
      </c>
      <c r="GN88" s="69"/>
      <c r="GO88" s="69" t="s">
        <v>545</v>
      </c>
      <c r="GP88" s="69"/>
      <c r="GQ88" s="69" t="s">
        <v>545</v>
      </c>
      <c r="GR88" s="69"/>
      <c r="GS88" s="69" t="s">
        <v>545</v>
      </c>
      <c r="GT88" s="69"/>
      <c r="GU88" s="69" t="s">
        <v>545</v>
      </c>
      <c r="GV88" s="69"/>
      <c r="GW88" s="69" t="s">
        <v>545</v>
      </c>
      <c r="GX88" s="69"/>
      <c r="HF88">
        <v>2</v>
      </c>
      <c r="HG88" s="69" t="s">
        <v>545</v>
      </c>
      <c r="HH88" s="69"/>
      <c r="HI88" s="69" t="s">
        <v>545</v>
      </c>
      <c r="HJ88" s="69"/>
      <c r="HK88" s="69" t="s">
        <v>545</v>
      </c>
      <c r="HL88" s="69"/>
      <c r="HM88" s="69" t="s">
        <v>545</v>
      </c>
      <c r="HN88" s="69"/>
      <c r="HO88" s="69" t="s">
        <v>545</v>
      </c>
      <c r="HP88" s="69"/>
      <c r="HQ88" s="69" t="s">
        <v>545</v>
      </c>
      <c r="HR88" s="69"/>
      <c r="HS88" s="69" t="s">
        <v>545</v>
      </c>
      <c r="HT88" s="69"/>
      <c r="HU88" s="69" t="s">
        <v>545</v>
      </c>
      <c r="HV88" s="69"/>
      <c r="HW88" s="69" t="s">
        <v>545</v>
      </c>
      <c r="HX88" s="69"/>
      <c r="HY88" s="69" t="s">
        <v>545</v>
      </c>
      <c r="HZ88" s="69"/>
      <c r="IA88" s="69" t="s">
        <v>545</v>
      </c>
      <c r="IB88" s="69"/>
      <c r="JL88">
        <v>2</v>
      </c>
      <c r="JM88" s="69" t="s">
        <v>545</v>
      </c>
      <c r="JN88" s="69"/>
      <c r="JO88" s="69" t="s">
        <v>545</v>
      </c>
      <c r="JP88" s="69"/>
      <c r="JQ88" s="69" t="s">
        <v>545</v>
      </c>
      <c r="JR88" s="69"/>
      <c r="JS88" s="69" t="s">
        <v>545</v>
      </c>
      <c r="JT88" s="69"/>
      <c r="JU88" s="69" t="s">
        <v>545</v>
      </c>
      <c r="JV88" s="69"/>
      <c r="JW88" s="69" t="s">
        <v>545</v>
      </c>
      <c r="JX88" s="69"/>
      <c r="JY88" s="69" t="s">
        <v>545</v>
      </c>
      <c r="JZ88" s="69"/>
      <c r="KA88" s="69" t="s">
        <v>545</v>
      </c>
      <c r="KB88" s="69"/>
      <c r="KC88" s="69" t="s">
        <v>545</v>
      </c>
      <c r="KD88" s="69"/>
      <c r="KE88" s="69" t="s">
        <v>545</v>
      </c>
      <c r="KF88" s="69"/>
      <c r="KG88" s="69" t="s">
        <v>545</v>
      </c>
      <c r="KH88" s="69"/>
      <c r="LO88">
        <v>2</v>
      </c>
      <c r="LP88" s="69"/>
      <c r="LQ88" s="69"/>
      <c r="LR88" s="69"/>
      <c r="LS88" s="69"/>
      <c r="LT88" s="69"/>
      <c r="LU88" s="69"/>
      <c r="LV88" s="69"/>
      <c r="LW88" s="69"/>
      <c r="LX88" s="69"/>
      <c r="LY88" s="69"/>
      <c r="LZ88" s="69"/>
      <c r="MA88" s="69"/>
      <c r="MB88" s="69"/>
      <c r="MC88" s="69"/>
      <c r="MD88" s="69"/>
      <c r="ME88" s="69"/>
      <c r="MF88" s="69"/>
      <c r="MG88" s="69"/>
      <c r="MH88" s="69"/>
      <c r="MI88" s="69"/>
      <c r="MJ88" s="69"/>
      <c r="MK88" s="69"/>
      <c r="NS88">
        <v>2</v>
      </c>
      <c r="NT88" s="69"/>
      <c r="NU88" s="69"/>
      <c r="NV88" s="69"/>
      <c r="NW88" s="69"/>
      <c r="NX88" s="69"/>
      <c r="NY88" s="69"/>
      <c r="NZ88" s="69"/>
      <c r="OA88" s="69"/>
      <c r="OB88" s="69"/>
      <c r="OC88" s="69"/>
      <c r="OD88" s="69"/>
      <c r="OE88" s="69"/>
      <c r="OF88" s="69"/>
      <c r="OG88" s="69"/>
      <c r="OH88" s="69"/>
      <c r="OI88" s="69"/>
      <c r="OJ88" s="69"/>
      <c r="OK88" s="69"/>
      <c r="OL88" s="69"/>
      <c r="OM88" s="69"/>
      <c r="ON88" s="69"/>
      <c r="OO88" s="69"/>
    </row>
    <row r="89" spans="34:406" x14ac:dyDescent="0.45">
      <c r="AH89">
        <v>1</v>
      </c>
      <c r="AI89" s="69" t="s">
        <v>545</v>
      </c>
      <c r="AJ89" s="69"/>
      <c r="AK89" s="69" t="s">
        <v>545</v>
      </c>
      <c r="AL89" s="69"/>
      <c r="AM89" s="69" t="s">
        <v>545</v>
      </c>
      <c r="AN89" s="69"/>
      <c r="AO89" s="69" t="s">
        <v>545</v>
      </c>
      <c r="AP89" s="69"/>
      <c r="AQ89" s="69" t="s">
        <v>545</v>
      </c>
      <c r="AR89" s="69"/>
      <c r="AS89" s="69" t="s">
        <v>545</v>
      </c>
      <c r="AT89" s="69"/>
      <c r="AU89" s="69" t="s">
        <v>545</v>
      </c>
      <c r="AV89" s="69"/>
      <c r="AW89" s="69" t="s">
        <v>545</v>
      </c>
      <c r="AX89" s="69"/>
      <c r="AY89" s="69" t="s">
        <v>545</v>
      </c>
      <c r="AZ89" s="69"/>
      <c r="BA89" s="69" t="s">
        <v>545</v>
      </c>
      <c r="BB89" s="69"/>
      <c r="BC89" s="69" t="s">
        <v>545</v>
      </c>
      <c r="BD89" s="69"/>
      <c r="BE89" s="69" t="s">
        <v>545</v>
      </c>
      <c r="BF89" s="69"/>
      <c r="CX89">
        <v>1</v>
      </c>
      <c r="CY89" s="69" t="s">
        <v>545</v>
      </c>
      <c r="CZ89" s="69"/>
      <c r="DA89" s="69" t="s">
        <v>545</v>
      </c>
      <c r="DB89" s="69"/>
      <c r="DC89" s="69" t="s">
        <v>545</v>
      </c>
      <c r="DD89" s="69"/>
      <c r="DE89" s="69" t="s">
        <v>545</v>
      </c>
      <c r="DF89" s="69"/>
      <c r="DG89" s="69" t="s">
        <v>545</v>
      </c>
      <c r="DH89" s="69"/>
      <c r="DI89" s="69" t="s">
        <v>545</v>
      </c>
      <c r="DJ89" s="69"/>
      <c r="DK89" s="69" t="s">
        <v>545</v>
      </c>
      <c r="DL89" s="69"/>
      <c r="DM89" s="69" t="s">
        <v>545</v>
      </c>
      <c r="DN89" s="69"/>
      <c r="DO89" s="69" t="s">
        <v>545</v>
      </c>
      <c r="DP89" s="69"/>
      <c r="DQ89" s="69" t="s">
        <v>545</v>
      </c>
      <c r="DR89" s="69"/>
      <c r="DS89" s="69" t="s">
        <v>545</v>
      </c>
      <c r="DT89" s="69"/>
      <c r="GB89">
        <v>1</v>
      </c>
      <c r="GC89" s="69" t="s">
        <v>545</v>
      </c>
      <c r="GD89" s="69"/>
      <c r="GE89" s="69" t="s">
        <v>545</v>
      </c>
      <c r="GF89" s="69"/>
      <c r="GG89" s="69" t="s">
        <v>545</v>
      </c>
      <c r="GH89" s="69"/>
      <c r="GI89" s="69" t="s">
        <v>545</v>
      </c>
      <c r="GJ89" s="69"/>
      <c r="GK89" s="69" t="s">
        <v>545</v>
      </c>
      <c r="GL89" s="69"/>
      <c r="GM89" s="69" t="s">
        <v>545</v>
      </c>
      <c r="GN89" s="69"/>
      <c r="GO89" s="69" t="s">
        <v>545</v>
      </c>
      <c r="GP89" s="69"/>
      <c r="GQ89" s="69" t="s">
        <v>545</v>
      </c>
      <c r="GR89" s="69"/>
      <c r="GS89" s="69" t="s">
        <v>545</v>
      </c>
      <c r="GT89" s="69"/>
      <c r="GU89" s="69" t="s">
        <v>545</v>
      </c>
      <c r="GV89" s="69"/>
      <c r="GW89" s="69" t="s">
        <v>545</v>
      </c>
      <c r="GX89" s="69"/>
      <c r="HF89">
        <v>1</v>
      </c>
      <c r="HG89" s="69" t="s">
        <v>545</v>
      </c>
      <c r="HH89" s="69"/>
      <c r="HI89" s="69" t="s">
        <v>545</v>
      </c>
      <c r="HJ89" s="69"/>
      <c r="HK89" s="69" t="s">
        <v>545</v>
      </c>
      <c r="HL89" s="69"/>
      <c r="HM89" s="69" t="s">
        <v>545</v>
      </c>
      <c r="HN89" s="69"/>
      <c r="HO89" s="69" t="s">
        <v>545</v>
      </c>
      <c r="HP89" s="69"/>
      <c r="HQ89" s="69" t="s">
        <v>545</v>
      </c>
      <c r="HR89" s="69"/>
      <c r="HS89" s="69" t="s">
        <v>545</v>
      </c>
      <c r="HT89" s="69"/>
      <c r="HU89" s="69" t="s">
        <v>545</v>
      </c>
      <c r="HV89" s="69"/>
      <c r="HW89" s="69" t="s">
        <v>545</v>
      </c>
      <c r="HX89" s="69"/>
      <c r="HY89" s="69" t="s">
        <v>545</v>
      </c>
      <c r="HZ89" s="69"/>
      <c r="IA89" s="69" t="s">
        <v>545</v>
      </c>
      <c r="IB89" s="69"/>
      <c r="JL89">
        <v>1</v>
      </c>
      <c r="JM89" s="69" t="s">
        <v>545</v>
      </c>
      <c r="JN89" s="69"/>
      <c r="JO89" s="69" t="s">
        <v>545</v>
      </c>
      <c r="JP89" s="69"/>
      <c r="JQ89" s="69" t="s">
        <v>545</v>
      </c>
      <c r="JR89" s="69"/>
      <c r="JS89" s="69" t="s">
        <v>545</v>
      </c>
      <c r="JT89" s="69"/>
      <c r="JU89" s="69" t="s">
        <v>545</v>
      </c>
      <c r="JV89" s="69"/>
      <c r="JW89" s="69" t="s">
        <v>545</v>
      </c>
      <c r="JX89" s="69"/>
      <c r="JY89" s="69" t="s">
        <v>545</v>
      </c>
      <c r="JZ89" s="69"/>
      <c r="KA89" s="69" t="s">
        <v>545</v>
      </c>
      <c r="KB89" s="69"/>
      <c r="KC89" s="69" t="s">
        <v>545</v>
      </c>
      <c r="KD89" s="69"/>
      <c r="KE89" s="69" t="s">
        <v>545</v>
      </c>
      <c r="KF89" s="69"/>
      <c r="KG89" s="69" t="s">
        <v>545</v>
      </c>
      <c r="KH89" s="69"/>
      <c r="LO89">
        <v>1</v>
      </c>
      <c r="LP89" s="69"/>
      <c r="LQ89" s="69"/>
      <c r="LR89" s="69"/>
      <c r="LS89" s="69"/>
      <c r="LT89" s="69"/>
      <c r="LU89" s="69"/>
      <c r="LV89" s="69"/>
      <c r="LW89" s="69"/>
      <c r="LX89" s="69"/>
      <c r="LY89" s="69"/>
      <c r="LZ89" s="69"/>
      <c r="MA89" s="69"/>
      <c r="MB89" s="69"/>
      <c r="MC89" s="69"/>
      <c r="MD89" s="69"/>
      <c r="ME89" s="69"/>
      <c r="MF89" s="69"/>
      <c r="MG89" s="69"/>
      <c r="MH89" s="69"/>
      <c r="MI89" s="69"/>
      <c r="MJ89" s="69"/>
      <c r="MK89" s="69"/>
      <c r="NS89">
        <v>1</v>
      </c>
      <c r="NT89" s="69"/>
      <c r="NU89" s="69"/>
      <c r="NV89" s="69"/>
      <c r="NW89" s="69"/>
      <c r="NX89" s="69"/>
      <c r="NY89" s="69"/>
      <c r="NZ89" s="69"/>
      <c r="OA89" s="69"/>
      <c r="OB89" s="69"/>
      <c r="OC89" s="69"/>
      <c r="OD89" s="69"/>
      <c r="OE89" s="69"/>
      <c r="OF89" s="69"/>
      <c r="OG89" s="69"/>
      <c r="OH89" s="69"/>
      <c r="OI89" s="69"/>
      <c r="OJ89" s="69"/>
      <c r="OK89" s="69"/>
      <c r="OL89" s="69"/>
      <c r="OM89" s="69"/>
      <c r="ON89" s="69"/>
      <c r="OO89" s="69"/>
    </row>
    <row r="90" spans="34:406" x14ac:dyDescent="0.45">
      <c r="AH90" t="s">
        <v>543</v>
      </c>
      <c r="AI90">
        <v>1</v>
      </c>
      <c r="AJ90">
        <v>2</v>
      </c>
      <c r="AK90">
        <v>3</v>
      </c>
      <c r="AL90">
        <v>4</v>
      </c>
      <c r="AM90">
        <v>5</v>
      </c>
      <c r="AN90">
        <v>6</v>
      </c>
      <c r="AO90">
        <v>7</v>
      </c>
      <c r="AP90">
        <v>8</v>
      </c>
      <c r="AQ90">
        <v>9</v>
      </c>
      <c r="AR90">
        <v>10</v>
      </c>
      <c r="AS90">
        <v>11</v>
      </c>
      <c r="AT90">
        <v>12</v>
      </c>
      <c r="AU90">
        <v>13</v>
      </c>
      <c r="AV90">
        <v>14</v>
      </c>
      <c r="AW90">
        <v>15</v>
      </c>
      <c r="AX90">
        <v>16</v>
      </c>
      <c r="AY90">
        <v>17</v>
      </c>
      <c r="AZ90">
        <v>18</v>
      </c>
      <c r="BA90">
        <v>19</v>
      </c>
      <c r="BB90">
        <v>20</v>
      </c>
      <c r="BC90">
        <v>21</v>
      </c>
      <c r="BD90">
        <v>22</v>
      </c>
      <c r="BE90">
        <v>23</v>
      </c>
      <c r="BF90">
        <v>24</v>
      </c>
      <c r="CX90" t="s">
        <v>543</v>
      </c>
      <c r="CY90">
        <v>1</v>
      </c>
      <c r="CZ90">
        <v>2</v>
      </c>
      <c r="DA90">
        <v>3</v>
      </c>
      <c r="DB90">
        <v>4</v>
      </c>
      <c r="DC90">
        <v>5</v>
      </c>
      <c r="DD90">
        <v>6</v>
      </c>
      <c r="DE90">
        <v>7</v>
      </c>
      <c r="DF90">
        <v>8</v>
      </c>
      <c r="DG90">
        <v>9</v>
      </c>
      <c r="DH90">
        <v>10</v>
      </c>
      <c r="DI90">
        <v>11</v>
      </c>
      <c r="DJ90">
        <v>12</v>
      </c>
      <c r="DK90">
        <v>13</v>
      </c>
      <c r="DL90">
        <v>14</v>
      </c>
      <c r="DM90">
        <v>15</v>
      </c>
      <c r="DN90">
        <v>16</v>
      </c>
      <c r="DO90">
        <v>17</v>
      </c>
      <c r="DP90">
        <v>18</v>
      </c>
      <c r="DQ90">
        <v>19</v>
      </c>
      <c r="DR90">
        <v>20</v>
      </c>
      <c r="DS90">
        <v>21</v>
      </c>
      <c r="DT90">
        <v>22</v>
      </c>
      <c r="DU90">
        <v>23</v>
      </c>
      <c r="GB90" t="s">
        <v>543</v>
      </c>
      <c r="GC90">
        <v>1</v>
      </c>
      <c r="GD90">
        <v>2</v>
      </c>
      <c r="GE90">
        <v>3</v>
      </c>
      <c r="GF90">
        <v>4</v>
      </c>
      <c r="GG90">
        <v>5</v>
      </c>
      <c r="GH90">
        <v>6</v>
      </c>
      <c r="GI90">
        <v>7</v>
      </c>
      <c r="GJ90">
        <v>8</v>
      </c>
      <c r="GK90">
        <v>9</v>
      </c>
      <c r="GL90">
        <v>10</v>
      </c>
      <c r="GM90">
        <v>11</v>
      </c>
      <c r="GN90">
        <v>12</v>
      </c>
      <c r="GO90">
        <v>13</v>
      </c>
      <c r="GP90">
        <v>14</v>
      </c>
      <c r="GQ90">
        <v>15</v>
      </c>
      <c r="GR90">
        <v>16</v>
      </c>
      <c r="GS90">
        <v>17</v>
      </c>
      <c r="GT90">
        <v>18</v>
      </c>
      <c r="GU90">
        <v>19</v>
      </c>
      <c r="GV90">
        <v>20</v>
      </c>
      <c r="GW90">
        <v>21</v>
      </c>
      <c r="GX90">
        <v>22</v>
      </c>
      <c r="GY90">
        <v>23</v>
      </c>
      <c r="HF90" t="s">
        <v>543</v>
      </c>
      <c r="HG90">
        <v>1</v>
      </c>
      <c r="HH90">
        <v>2</v>
      </c>
      <c r="HI90">
        <v>3</v>
      </c>
      <c r="HJ90">
        <v>4</v>
      </c>
      <c r="HK90">
        <v>5</v>
      </c>
      <c r="HL90">
        <v>6</v>
      </c>
      <c r="HM90">
        <v>7</v>
      </c>
      <c r="HN90">
        <v>8</v>
      </c>
      <c r="HO90">
        <v>9</v>
      </c>
      <c r="HP90">
        <v>10</v>
      </c>
      <c r="HQ90">
        <v>11</v>
      </c>
      <c r="HR90">
        <v>12</v>
      </c>
      <c r="HS90">
        <v>13</v>
      </c>
      <c r="HT90">
        <v>14</v>
      </c>
      <c r="HU90">
        <v>15</v>
      </c>
      <c r="HV90">
        <v>16</v>
      </c>
      <c r="HW90">
        <v>17</v>
      </c>
      <c r="HX90">
        <v>18</v>
      </c>
      <c r="HY90">
        <v>19</v>
      </c>
      <c r="HZ90">
        <v>20</v>
      </c>
      <c r="IA90">
        <v>21</v>
      </c>
      <c r="IB90">
        <v>22</v>
      </c>
      <c r="IC90">
        <v>23</v>
      </c>
      <c r="JL90" t="s">
        <v>543</v>
      </c>
      <c r="JM90">
        <v>1</v>
      </c>
      <c r="JN90">
        <v>2</v>
      </c>
      <c r="JO90">
        <v>3</v>
      </c>
      <c r="JP90">
        <v>4</v>
      </c>
      <c r="JQ90">
        <v>5</v>
      </c>
      <c r="JR90">
        <v>6</v>
      </c>
      <c r="JS90">
        <v>7</v>
      </c>
      <c r="JT90">
        <v>8</v>
      </c>
      <c r="JU90">
        <v>9</v>
      </c>
      <c r="JV90">
        <v>10</v>
      </c>
      <c r="JW90">
        <v>11</v>
      </c>
      <c r="JX90">
        <v>12</v>
      </c>
      <c r="JY90">
        <v>13</v>
      </c>
      <c r="JZ90">
        <v>14</v>
      </c>
      <c r="KA90">
        <v>15</v>
      </c>
      <c r="KB90">
        <v>16</v>
      </c>
      <c r="KC90">
        <v>17</v>
      </c>
      <c r="KD90">
        <v>18</v>
      </c>
      <c r="KE90">
        <v>19</v>
      </c>
      <c r="KF90">
        <v>20</v>
      </c>
      <c r="KG90">
        <v>21</v>
      </c>
      <c r="KH90">
        <v>22</v>
      </c>
      <c r="KI90">
        <v>23</v>
      </c>
      <c r="LO90" t="s">
        <v>543</v>
      </c>
      <c r="LP90">
        <v>1</v>
      </c>
      <c r="LQ90">
        <v>2</v>
      </c>
      <c r="LR90">
        <v>3</v>
      </c>
      <c r="LS90">
        <v>4</v>
      </c>
      <c r="LT90">
        <v>5</v>
      </c>
      <c r="LU90">
        <v>6</v>
      </c>
      <c r="LV90">
        <v>7</v>
      </c>
      <c r="LW90">
        <v>8</v>
      </c>
      <c r="LX90">
        <v>9</v>
      </c>
      <c r="LY90">
        <v>10</v>
      </c>
      <c r="LZ90">
        <v>11</v>
      </c>
      <c r="MA90">
        <v>12</v>
      </c>
      <c r="MB90">
        <v>13</v>
      </c>
      <c r="MC90">
        <v>14</v>
      </c>
      <c r="MD90">
        <v>15</v>
      </c>
      <c r="ME90">
        <v>16</v>
      </c>
      <c r="MF90">
        <v>17</v>
      </c>
      <c r="MG90">
        <v>18</v>
      </c>
      <c r="MH90">
        <v>19</v>
      </c>
      <c r="MI90">
        <v>20</v>
      </c>
      <c r="MJ90">
        <v>21</v>
      </c>
      <c r="MK90">
        <v>22</v>
      </c>
      <c r="ML90">
        <v>23</v>
      </c>
      <c r="NS90" t="s">
        <v>543</v>
      </c>
      <c r="NT90">
        <v>1</v>
      </c>
      <c r="NU90">
        <v>2</v>
      </c>
      <c r="NV90">
        <v>3</v>
      </c>
      <c r="NW90">
        <v>4</v>
      </c>
      <c r="NX90">
        <v>5</v>
      </c>
      <c r="NY90">
        <v>6</v>
      </c>
      <c r="NZ90">
        <v>7</v>
      </c>
      <c r="OA90">
        <v>8</v>
      </c>
      <c r="OB90">
        <v>9</v>
      </c>
      <c r="OC90">
        <v>10</v>
      </c>
      <c r="OD90">
        <v>11</v>
      </c>
      <c r="OE90">
        <v>12</v>
      </c>
      <c r="OF90">
        <v>13</v>
      </c>
      <c r="OG90">
        <v>14</v>
      </c>
      <c r="OH90">
        <v>15</v>
      </c>
      <c r="OI90">
        <v>16</v>
      </c>
      <c r="OJ90">
        <v>17</v>
      </c>
      <c r="OK90">
        <v>18</v>
      </c>
      <c r="OL90">
        <v>19</v>
      </c>
      <c r="OM90">
        <v>20</v>
      </c>
      <c r="ON90">
        <v>21</v>
      </c>
      <c r="OO90">
        <v>22</v>
      </c>
      <c r="OP90">
        <v>23</v>
      </c>
    </row>
    <row r="91" spans="34:406" x14ac:dyDescent="0.45">
      <c r="AH91" t="s">
        <v>542</v>
      </c>
      <c r="AI91" s="69">
        <v>1</v>
      </c>
      <c r="AJ91" s="69"/>
      <c r="AK91" s="69">
        <v>2</v>
      </c>
      <c r="AL91" s="69"/>
      <c r="AM91" s="69">
        <v>3</v>
      </c>
      <c r="AN91" s="69"/>
      <c r="AO91" s="69">
        <v>4</v>
      </c>
      <c r="AP91" s="69"/>
      <c r="AQ91" s="69">
        <v>5</v>
      </c>
      <c r="AR91" s="69"/>
      <c r="AS91" s="69">
        <v>6</v>
      </c>
      <c r="AT91" s="69"/>
      <c r="AU91" s="69">
        <v>7</v>
      </c>
      <c r="AV91" s="69"/>
      <c r="AW91" s="69">
        <v>8</v>
      </c>
      <c r="AX91" s="69"/>
      <c r="AY91" s="69">
        <v>9</v>
      </c>
      <c r="AZ91" s="69"/>
      <c r="BA91" s="69">
        <v>10</v>
      </c>
      <c r="BB91" s="69"/>
      <c r="BC91" s="69">
        <v>11</v>
      </c>
      <c r="BD91" s="69"/>
      <c r="BE91" s="69">
        <v>12</v>
      </c>
      <c r="BF91" s="69"/>
      <c r="CX91" t="s">
        <v>542</v>
      </c>
      <c r="CY91" s="69">
        <v>1</v>
      </c>
      <c r="CZ91" s="69"/>
      <c r="DA91" s="69">
        <v>2</v>
      </c>
      <c r="DB91" s="69"/>
      <c r="DC91" s="69">
        <v>3</v>
      </c>
      <c r="DD91" s="69"/>
      <c r="DE91" s="69">
        <v>4</v>
      </c>
      <c r="DF91" s="69"/>
      <c r="DG91" s="69">
        <v>5</v>
      </c>
      <c r="DH91" s="69"/>
      <c r="DI91" s="69">
        <v>6</v>
      </c>
      <c r="DJ91" s="69"/>
      <c r="DK91" s="69">
        <v>7</v>
      </c>
      <c r="DL91" s="69"/>
      <c r="DM91" s="69">
        <v>8</v>
      </c>
      <c r="DN91" s="69"/>
      <c r="DO91" s="69">
        <v>9</v>
      </c>
      <c r="DP91" s="69"/>
      <c r="DQ91" s="69">
        <v>10</v>
      </c>
      <c r="DR91" s="69"/>
      <c r="DS91" s="69">
        <v>11</v>
      </c>
      <c r="DT91" s="69"/>
      <c r="GB91" t="s">
        <v>542</v>
      </c>
      <c r="GC91" s="69">
        <v>1</v>
      </c>
      <c r="GD91" s="69"/>
      <c r="GE91" s="69">
        <v>2</v>
      </c>
      <c r="GF91" s="69"/>
      <c r="GG91" s="69">
        <v>3</v>
      </c>
      <c r="GH91" s="69"/>
      <c r="GI91" s="69">
        <v>4</v>
      </c>
      <c r="GJ91" s="69"/>
      <c r="GK91" s="69">
        <v>5</v>
      </c>
      <c r="GL91" s="69"/>
      <c r="GM91" s="69">
        <v>6</v>
      </c>
      <c r="GN91" s="69"/>
      <c r="GO91" s="69">
        <v>7</v>
      </c>
      <c r="GP91" s="69"/>
      <c r="GQ91" s="69">
        <v>8</v>
      </c>
      <c r="GR91" s="69"/>
      <c r="GS91" s="69">
        <v>9</v>
      </c>
      <c r="GT91" s="69"/>
      <c r="GU91" s="69">
        <v>10</v>
      </c>
      <c r="GV91" s="69"/>
      <c r="GW91" s="69">
        <v>11</v>
      </c>
      <c r="GX91" s="69"/>
      <c r="HF91" t="s">
        <v>542</v>
      </c>
      <c r="HG91" s="69">
        <v>1</v>
      </c>
      <c r="HH91" s="69"/>
      <c r="HI91" s="69">
        <v>2</v>
      </c>
      <c r="HJ91" s="69"/>
      <c r="HK91" s="69">
        <v>3</v>
      </c>
      <c r="HL91" s="69"/>
      <c r="HM91" s="69">
        <v>4</v>
      </c>
      <c r="HN91" s="69"/>
      <c r="HO91" s="69">
        <v>5</v>
      </c>
      <c r="HP91" s="69"/>
      <c r="HQ91" s="69">
        <v>6</v>
      </c>
      <c r="HR91" s="69"/>
      <c r="HS91" s="69">
        <v>7</v>
      </c>
      <c r="HT91" s="69"/>
      <c r="HU91" s="69">
        <v>8</v>
      </c>
      <c r="HV91" s="69"/>
      <c r="HW91" s="69">
        <v>9</v>
      </c>
      <c r="HX91" s="69"/>
      <c r="HY91" s="69">
        <v>10</v>
      </c>
      <c r="HZ91" s="69"/>
      <c r="IA91" s="69">
        <v>11</v>
      </c>
      <c r="IB91" s="69"/>
      <c r="JL91" t="s">
        <v>542</v>
      </c>
      <c r="JM91" s="69">
        <v>1</v>
      </c>
      <c r="JN91" s="69"/>
      <c r="JO91" s="69">
        <v>2</v>
      </c>
      <c r="JP91" s="69"/>
      <c r="JQ91" s="69">
        <v>3</v>
      </c>
      <c r="JR91" s="69"/>
      <c r="JS91" s="69">
        <v>4</v>
      </c>
      <c r="JT91" s="69"/>
      <c r="JU91" s="69">
        <v>5</v>
      </c>
      <c r="JV91" s="69"/>
      <c r="JW91" s="69">
        <v>6</v>
      </c>
      <c r="JX91" s="69"/>
      <c r="JY91" s="69">
        <v>7</v>
      </c>
      <c r="JZ91" s="69"/>
      <c r="KA91" s="69">
        <v>8</v>
      </c>
      <c r="KB91" s="69"/>
      <c r="KC91" s="69">
        <v>9</v>
      </c>
      <c r="KD91" s="69"/>
      <c r="KE91" s="69">
        <v>10</v>
      </c>
      <c r="KF91" s="69"/>
      <c r="KG91" s="69">
        <v>11</v>
      </c>
      <c r="KH91" s="69"/>
      <c r="LO91" t="s">
        <v>542</v>
      </c>
      <c r="LP91" s="69">
        <v>1</v>
      </c>
      <c r="LQ91" s="69"/>
      <c r="LR91" s="69">
        <v>2</v>
      </c>
      <c r="LS91" s="69"/>
      <c r="LT91" s="69">
        <v>3</v>
      </c>
      <c r="LU91" s="69"/>
      <c r="LV91" s="69">
        <v>4</v>
      </c>
      <c r="LW91" s="69"/>
      <c r="LX91" s="69">
        <v>5</v>
      </c>
      <c r="LY91" s="69"/>
      <c r="LZ91" s="69">
        <v>6</v>
      </c>
      <c r="MA91" s="69"/>
      <c r="MB91" s="69">
        <v>7</v>
      </c>
      <c r="MC91" s="69"/>
      <c r="MD91" s="69">
        <v>8</v>
      </c>
      <c r="ME91" s="69"/>
      <c r="MF91" s="69">
        <v>9</v>
      </c>
      <c r="MG91" s="69"/>
      <c r="MH91" s="69">
        <v>10</v>
      </c>
      <c r="MI91" s="69"/>
      <c r="MJ91" s="69">
        <v>11</v>
      </c>
      <c r="MK91" s="69"/>
      <c r="NS91" t="s">
        <v>542</v>
      </c>
      <c r="NT91" s="69">
        <v>1</v>
      </c>
      <c r="NU91" s="69"/>
      <c r="NV91" s="69">
        <v>2</v>
      </c>
      <c r="NW91" s="69"/>
      <c r="NX91" s="69">
        <v>3</v>
      </c>
      <c r="NY91" s="69"/>
      <c r="NZ91" s="69">
        <v>4</v>
      </c>
      <c r="OA91" s="69"/>
      <c r="OB91" s="69">
        <v>5</v>
      </c>
      <c r="OC91" s="69"/>
      <c r="OD91" s="69">
        <v>6</v>
      </c>
      <c r="OE91" s="69"/>
      <c r="OF91" s="69">
        <v>7</v>
      </c>
      <c r="OG91" s="69"/>
      <c r="OH91" s="69">
        <v>8</v>
      </c>
      <c r="OI91" s="69"/>
      <c r="OJ91" s="69">
        <v>9</v>
      </c>
      <c r="OK91" s="69"/>
      <c r="OL91" s="69">
        <v>10</v>
      </c>
      <c r="OM91" s="69"/>
      <c r="ON91" s="69">
        <v>11</v>
      </c>
      <c r="OO91" s="69"/>
    </row>
  </sheetData>
  <mergeCells count="6708">
    <mergeCell ref="AI8:AJ8"/>
    <mergeCell ref="AK8:AL8"/>
    <mergeCell ref="AM8:AN8"/>
    <mergeCell ref="AO8:AP8"/>
    <mergeCell ref="AY7:AZ7"/>
    <mergeCell ref="BA7:BB7"/>
    <mergeCell ref="BC7:BD7"/>
    <mergeCell ref="BE7:BF7"/>
    <mergeCell ref="AU6:AV6"/>
    <mergeCell ref="AW6:AX6"/>
    <mergeCell ref="AY6:AZ6"/>
    <mergeCell ref="BA6:BB6"/>
    <mergeCell ref="CY4:CZ4"/>
    <mergeCell ref="DA4:DB4"/>
    <mergeCell ref="DC4:DD4"/>
    <mergeCell ref="DE4:DF4"/>
    <mergeCell ref="BC4:BD4"/>
    <mergeCell ref="BE4:BF4"/>
    <mergeCell ref="AI4:AJ4"/>
    <mergeCell ref="AK4:AL4"/>
    <mergeCell ref="AM4:AN4"/>
    <mergeCell ref="AO4:AP4"/>
    <mergeCell ref="BC6:BD6"/>
    <mergeCell ref="BE6:BF6"/>
    <mergeCell ref="AI7:AJ7"/>
    <mergeCell ref="AK7:AL7"/>
    <mergeCell ref="AM7:AN7"/>
    <mergeCell ref="AO7:AP7"/>
    <mergeCell ref="AQ7:AR7"/>
    <mergeCell ref="AS7:AT7"/>
    <mergeCell ref="AU7:AV7"/>
    <mergeCell ref="AW7:AX7"/>
    <mergeCell ref="AY14:AZ14"/>
    <mergeCell ref="BA14:BB14"/>
    <mergeCell ref="BC14:BD14"/>
    <mergeCell ref="BE14:BF14"/>
    <mergeCell ref="AI13:AJ13"/>
    <mergeCell ref="AK13:AL13"/>
    <mergeCell ref="AM13:AN13"/>
    <mergeCell ref="AO13:AP13"/>
    <mergeCell ref="BA12:BB12"/>
    <mergeCell ref="BC12:BD12"/>
    <mergeCell ref="BE12:BF12"/>
    <mergeCell ref="AY12:AZ12"/>
    <mergeCell ref="AU11:AV11"/>
    <mergeCell ref="AW11:AX11"/>
    <mergeCell ref="AY11:AZ11"/>
    <mergeCell ref="BA11:BB11"/>
    <mergeCell ref="CY11:CZ11"/>
    <mergeCell ref="AM12:AN12"/>
    <mergeCell ref="AO12:AP12"/>
    <mergeCell ref="AQ12:AR12"/>
    <mergeCell ref="AS12:AT12"/>
    <mergeCell ref="AU12:AV12"/>
    <mergeCell ref="AW12:AX12"/>
    <mergeCell ref="AI11:AJ11"/>
    <mergeCell ref="AK11:AL11"/>
    <mergeCell ref="AM11:AN11"/>
    <mergeCell ref="AO11:AP11"/>
    <mergeCell ref="AQ11:AR11"/>
    <mergeCell ref="AS11:AT11"/>
    <mergeCell ref="AY18:AZ18"/>
    <mergeCell ref="BA18:BB18"/>
    <mergeCell ref="BC18:BD18"/>
    <mergeCell ref="BE18:BF18"/>
    <mergeCell ref="AI17:AJ17"/>
    <mergeCell ref="AK17:AL17"/>
    <mergeCell ref="AM17:AN17"/>
    <mergeCell ref="AO17:AP17"/>
    <mergeCell ref="BA16:BB16"/>
    <mergeCell ref="BC16:BD16"/>
    <mergeCell ref="BE16:BF16"/>
    <mergeCell ref="AY16:AZ16"/>
    <mergeCell ref="DI16:DJ16"/>
    <mergeCell ref="DK16:DL16"/>
    <mergeCell ref="AU15:AV15"/>
    <mergeCell ref="AW15:AX15"/>
    <mergeCell ref="AY15:AZ15"/>
    <mergeCell ref="BA15:BB15"/>
    <mergeCell ref="BC17:BD17"/>
    <mergeCell ref="BE17:BF17"/>
    <mergeCell ref="AI18:AJ18"/>
    <mergeCell ref="AK18:AL18"/>
    <mergeCell ref="AM18:AN18"/>
    <mergeCell ref="AO18:AP18"/>
    <mergeCell ref="AQ18:AR18"/>
    <mergeCell ref="AS18:AT18"/>
    <mergeCell ref="AU18:AV18"/>
    <mergeCell ref="AW18:AX18"/>
    <mergeCell ref="AQ17:AR17"/>
    <mergeCell ref="AS17:AT17"/>
    <mergeCell ref="AU17:AV17"/>
    <mergeCell ref="AW17:AX17"/>
    <mergeCell ref="AY22:AZ22"/>
    <mergeCell ref="BA22:BB22"/>
    <mergeCell ref="BC22:BD22"/>
    <mergeCell ref="BE22:BF22"/>
    <mergeCell ref="AI21:AJ21"/>
    <mergeCell ref="AK21:AL21"/>
    <mergeCell ref="AM21:AN21"/>
    <mergeCell ref="AO21:AP21"/>
    <mergeCell ref="BA20:BB20"/>
    <mergeCell ref="BC20:BD20"/>
    <mergeCell ref="BE20:BF20"/>
    <mergeCell ref="AY20:AZ20"/>
    <mergeCell ref="AU19:AV19"/>
    <mergeCell ref="AW19:AX19"/>
    <mergeCell ref="AY19:AZ19"/>
    <mergeCell ref="BA19:BB19"/>
    <mergeCell ref="CY19:CZ19"/>
    <mergeCell ref="BC21:BD21"/>
    <mergeCell ref="BE21:BF21"/>
    <mergeCell ref="AI22:AJ22"/>
    <mergeCell ref="AK22:AL22"/>
    <mergeCell ref="AM22:AN22"/>
    <mergeCell ref="AO22:AP22"/>
    <mergeCell ref="AQ22:AR22"/>
    <mergeCell ref="AS22:AT22"/>
    <mergeCell ref="AU22:AV22"/>
    <mergeCell ref="AW22:AX22"/>
    <mergeCell ref="AQ21:AR21"/>
    <mergeCell ref="AS21:AT21"/>
    <mergeCell ref="AU21:AV21"/>
    <mergeCell ref="AW21:AX21"/>
    <mergeCell ref="AY21:AZ21"/>
    <mergeCell ref="AY26:AZ26"/>
    <mergeCell ref="BA26:BB26"/>
    <mergeCell ref="BC26:BD26"/>
    <mergeCell ref="BE26:BF26"/>
    <mergeCell ref="AI25:AJ25"/>
    <mergeCell ref="AK25:AL25"/>
    <mergeCell ref="AM25:AN25"/>
    <mergeCell ref="AO25:AP25"/>
    <mergeCell ref="BA24:BB24"/>
    <mergeCell ref="BC24:BD24"/>
    <mergeCell ref="BE24:BF24"/>
    <mergeCell ref="AY24:AZ24"/>
    <mergeCell ref="DI24:DJ24"/>
    <mergeCell ref="DK24:DL24"/>
    <mergeCell ref="AU23:AV23"/>
    <mergeCell ref="AW23:AX23"/>
    <mergeCell ref="AY23:AZ23"/>
    <mergeCell ref="BA23:BB23"/>
    <mergeCell ref="BC25:BD25"/>
    <mergeCell ref="BE25:BF25"/>
    <mergeCell ref="AI26:AJ26"/>
    <mergeCell ref="AK26:AL26"/>
    <mergeCell ref="AM26:AN26"/>
    <mergeCell ref="AO26:AP26"/>
    <mergeCell ref="AQ26:AR26"/>
    <mergeCell ref="AS26:AT26"/>
    <mergeCell ref="AU26:AV26"/>
    <mergeCell ref="AW26:AX26"/>
    <mergeCell ref="AQ25:AR25"/>
    <mergeCell ref="AS25:AT25"/>
    <mergeCell ref="AU25:AV25"/>
    <mergeCell ref="AW25:AX25"/>
    <mergeCell ref="AY30:AZ30"/>
    <mergeCell ref="BA30:BB30"/>
    <mergeCell ref="BC30:BD30"/>
    <mergeCell ref="BE30:BF30"/>
    <mergeCell ref="AI29:AJ29"/>
    <mergeCell ref="AK29:AL29"/>
    <mergeCell ref="AM29:AN29"/>
    <mergeCell ref="AO29:AP29"/>
    <mergeCell ref="BA28:BB28"/>
    <mergeCell ref="BC28:BD28"/>
    <mergeCell ref="BE28:BF28"/>
    <mergeCell ref="AY28:AZ28"/>
    <mergeCell ref="AU27:AV27"/>
    <mergeCell ref="AW27:AX27"/>
    <mergeCell ref="AY27:AZ27"/>
    <mergeCell ref="BA27:BB27"/>
    <mergeCell ref="CY27:CZ27"/>
    <mergeCell ref="BC29:BD29"/>
    <mergeCell ref="BE29:BF29"/>
    <mergeCell ref="AI30:AJ30"/>
    <mergeCell ref="AK30:AL30"/>
    <mergeCell ref="AM30:AN30"/>
    <mergeCell ref="AO30:AP30"/>
    <mergeCell ref="AQ30:AR30"/>
    <mergeCell ref="AS30:AT30"/>
    <mergeCell ref="AU30:AV30"/>
    <mergeCell ref="AW30:AX30"/>
    <mergeCell ref="AQ29:AR29"/>
    <mergeCell ref="AS29:AT29"/>
    <mergeCell ref="AU29:AV29"/>
    <mergeCell ref="AW29:AX29"/>
    <mergeCell ref="AY29:AZ29"/>
    <mergeCell ref="AY34:AZ34"/>
    <mergeCell ref="BA34:BB34"/>
    <mergeCell ref="BC34:BD34"/>
    <mergeCell ref="BE34:BF34"/>
    <mergeCell ref="AI33:AJ33"/>
    <mergeCell ref="AK33:AL33"/>
    <mergeCell ref="AM33:AN33"/>
    <mergeCell ref="AO33:AP33"/>
    <mergeCell ref="BA32:BB32"/>
    <mergeCell ref="BC32:BD32"/>
    <mergeCell ref="BE32:BF32"/>
    <mergeCell ref="AY32:AZ32"/>
    <mergeCell ref="DI32:DJ32"/>
    <mergeCell ref="DK32:DL32"/>
    <mergeCell ref="AU31:AV31"/>
    <mergeCell ref="AW31:AX31"/>
    <mergeCell ref="AY31:AZ31"/>
    <mergeCell ref="BA31:BB31"/>
    <mergeCell ref="BC33:BD33"/>
    <mergeCell ref="BE33:BF33"/>
    <mergeCell ref="AI34:AJ34"/>
    <mergeCell ref="AK34:AL34"/>
    <mergeCell ref="AM34:AN34"/>
    <mergeCell ref="AO34:AP34"/>
    <mergeCell ref="AQ34:AR34"/>
    <mergeCell ref="AS34:AT34"/>
    <mergeCell ref="AU34:AV34"/>
    <mergeCell ref="AW34:AX34"/>
    <mergeCell ref="AQ33:AR33"/>
    <mergeCell ref="AS33:AT33"/>
    <mergeCell ref="AU33:AV33"/>
    <mergeCell ref="AW33:AX33"/>
    <mergeCell ref="AY38:AZ38"/>
    <mergeCell ref="BA38:BB38"/>
    <mergeCell ref="BC38:BD38"/>
    <mergeCell ref="BE38:BF38"/>
    <mergeCell ref="AI37:AJ37"/>
    <mergeCell ref="AK37:AL37"/>
    <mergeCell ref="AM37:AN37"/>
    <mergeCell ref="AO37:AP37"/>
    <mergeCell ref="BA36:BB36"/>
    <mergeCell ref="BC36:BD36"/>
    <mergeCell ref="BE36:BF36"/>
    <mergeCell ref="AY36:AZ36"/>
    <mergeCell ref="AU35:AV35"/>
    <mergeCell ref="AW35:AX35"/>
    <mergeCell ref="AY35:AZ35"/>
    <mergeCell ref="BA35:BB35"/>
    <mergeCell ref="CY35:CZ35"/>
    <mergeCell ref="BC37:BD37"/>
    <mergeCell ref="BE37:BF37"/>
    <mergeCell ref="AI38:AJ38"/>
    <mergeCell ref="AK38:AL38"/>
    <mergeCell ref="AM38:AN38"/>
    <mergeCell ref="AO38:AP38"/>
    <mergeCell ref="AQ38:AR38"/>
    <mergeCell ref="AS38:AT38"/>
    <mergeCell ref="AU38:AV38"/>
    <mergeCell ref="AW38:AX38"/>
    <mergeCell ref="AQ37:AR37"/>
    <mergeCell ref="AS37:AT37"/>
    <mergeCell ref="AU37:AV37"/>
    <mergeCell ref="AW37:AX37"/>
    <mergeCell ref="AY37:AZ37"/>
    <mergeCell ref="AY42:AZ42"/>
    <mergeCell ref="BA42:BB42"/>
    <mergeCell ref="BC42:BD42"/>
    <mergeCell ref="BE42:BF42"/>
    <mergeCell ref="AI41:AJ41"/>
    <mergeCell ref="AK41:AL41"/>
    <mergeCell ref="AM41:AN41"/>
    <mergeCell ref="AO41:AP41"/>
    <mergeCell ref="BA40:BB40"/>
    <mergeCell ref="BC40:BD40"/>
    <mergeCell ref="BE40:BF40"/>
    <mergeCell ref="AY40:AZ40"/>
    <mergeCell ref="DI40:DJ40"/>
    <mergeCell ref="DK40:DL40"/>
    <mergeCell ref="AU39:AV39"/>
    <mergeCell ref="AW39:AX39"/>
    <mergeCell ref="AY39:AZ39"/>
    <mergeCell ref="BA39:BB39"/>
    <mergeCell ref="BC41:BD41"/>
    <mergeCell ref="BE41:BF41"/>
    <mergeCell ref="AI42:AJ42"/>
    <mergeCell ref="AK42:AL42"/>
    <mergeCell ref="AM42:AN42"/>
    <mergeCell ref="AO42:AP42"/>
    <mergeCell ref="AQ42:AR42"/>
    <mergeCell ref="AS42:AT42"/>
    <mergeCell ref="AU42:AV42"/>
    <mergeCell ref="AW42:AX42"/>
    <mergeCell ref="AQ41:AR41"/>
    <mergeCell ref="AS41:AT41"/>
    <mergeCell ref="AU41:AV41"/>
    <mergeCell ref="AW41:AX41"/>
    <mergeCell ref="AY46:AZ46"/>
    <mergeCell ref="BA46:BB46"/>
    <mergeCell ref="BC46:BD46"/>
    <mergeCell ref="BE46:BF46"/>
    <mergeCell ref="AI45:AJ45"/>
    <mergeCell ref="AK45:AL45"/>
    <mergeCell ref="AM45:AN45"/>
    <mergeCell ref="AO45:AP45"/>
    <mergeCell ref="BA44:BB44"/>
    <mergeCell ref="BC44:BD44"/>
    <mergeCell ref="BE44:BF44"/>
    <mergeCell ref="AY44:AZ44"/>
    <mergeCell ref="AU43:AV43"/>
    <mergeCell ref="AW43:AX43"/>
    <mergeCell ref="AY43:AZ43"/>
    <mergeCell ref="BA43:BB43"/>
    <mergeCell ref="CY43:CZ43"/>
    <mergeCell ref="BC45:BD45"/>
    <mergeCell ref="BE45:BF45"/>
    <mergeCell ref="AI46:AJ46"/>
    <mergeCell ref="AK46:AL46"/>
    <mergeCell ref="AM46:AN46"/>
    <mergeCell ref="AO46:AP46"/>
    <mergeCell ref="AQ46:AR46"/>
    <mergeCell ref="AS46:AT46"/>
    <mergeCell ref="AU46:AV46"/>
    <mergeCell ref="AW46:AX46"/>
    <mergeCell ref="AQ45:AR45"/>
    <mergeCell ref="AS45:AT45"/>
    <mergeCell ref="AU45:AV45"/>
    <mergeCell ref="AW45:AX45"/>
    <mergeCell ref="AY45:AZ45"/>
    <mergeCell ref="AI6:AJ6"/>
    <mergeCell ref="AK6:AL6"/>
    <mergeCell ref="AM6:AN6"/>
    <mergeCell ref="AO6:AP6"/>
    <mergeCell ref="AQ6:AR6"/>
    <mergeCell ref="AS6:AT6"/>
    <mergeCell ref="AQ4:AR4"/>
    <mergeCell ref="AS4:AT4"/>
    <mergeCell ref="AU4:AV4"/>
    <mergeCell ref="AW4:AX4"/>
    <mergeCell ref="AY4:AZ4"/>
    <mergeCell ref="BA4:BB4"/>
    <mergeCell ref="BC9:BD9"/>
    <mergeCell ref="BE9:BF9"/>
    <mergeCell ref="AI10:AJ10"/>
    <mergeCell ref="AK10:AL10"/>
    <mergeCell ref="AM10:AN10"/>
    <mergeCell ref="AO10:AP10"/>
    <mergeCell ref="AQ10:AR10"/>
    <mergeCell ref="AS10:AT10"/>
    <mergeCell ref="AU10:AV10"/>
    <mergeCell ref="AW10:AX10"/>
    <mergeCell ref="AQ9:AR9"/>
    <mergeCell ref="AS9:AT9"/>
    <mergeCell ref="AU9:AV9"/>
    <mergeCell ref="AW9:AX9"/>
    <mergeCell ref="AY9:AZ9"/>
    <mergeCell ref="BA9:BB9"/>
    <mergeCell ref="AQ8:AR8"/>
    <mergeCell ref="AS8:AT8"/>
    <mergeCell ref="AU8:AV8"/>
    <mergeCell ref="AW8:AX8"/>
    <mergeCell ref="AY8:AZ8"/>
    <mergeCell ref="BA8:BB8"/>
    <mergeCell ref="AY10:AZ10"/>
    <mergeCell ref="BA10:BB10"/>
    <mergeCell ref="BC10:BD10"/>
    <mergeCell ref="BE10:BF10"/>
    <mergeCell ref="AI9:AJ9"/>
    <mergeCell ref="AK9:AL9"/>
    <mergeCell ref="AM9:AN9"/>
    <mergeCell ref="AO9:AP9"/>
    <mergeCell ref="BC8:BD8"/>
    <mergeCell ref="BE8:BF8"/>
    <mergeCell ref="BC13:BD13"/>
    <mergeCell ref="BE13:BF13"/>
    <mergeCell ref="AI14:AJ14"/>
    <mergeCell ref="AK14:AL14"/>
    <mergeCell ref="AM14:AN14"/>
    <mergeCell ref="AO14:AP14"/>
    <mergeCell ref="AQ14:AR14"/>
    <mergeCell ref="AS14:AT14"/>
    <mergeCell ref="AU14:AV14"/>
    <mergeCell ref="AW14:AX14"/>
    <mergeCell ref="AQ13:AR13"/>
    <mergeCell ref="AS13:AT13"/>
    <mergeCell ref="AU13:AV13"/>
    <mergeCell ref="AW13:AX13"/>
    <mergeCell ref="AY13:AZ13"/>
    <mergeCell ref="BA13:BB13"/>
    <mergeCell ref="BC11:BD11"/>
    <mergeCell ref="BE11:BF11"/>
    <mergeCell ref="AI12:AJ12"/>
    <mergeCell ref="AK12:AL12"/>
    <mergeCell ref="AY17:AZ17"/>
    <mergeCell ref="BA17:BB17"/>
    <mergeCell ref="BC15:BD15"/>
    <mergeCell ref="BE15:BF15"/>
    <mergeCell ref="AI16:AJ16"/>
    <mergeCell ref="AK16:AL16"/>
    <mergeCell ref="AM16:AN16"/>
    <mergeCell ref="AO16:AP16"/>
    <mergeCell ref="AQ16:AR16"/>
    <mergeCell ref="AS16:AT16"/>
    <mergeCell ref="AU16:AV16"/>
    <mergeCell ref="AW16:AX16"/>
    <mergeCell ref="AI15:AJ15"/>
    <mergeCell ref="AK15:AL15"/>
    <mergeCell ref="AM15:AN15"/>
    <mergeCell ref="AO15:AP15"/>
    <mergeCell ref="AQ15:AR15"/>
    <mergeCell ref="AS15:AT15"/>
    <mergeCell ref="BA21:BB21"/>
    <mergeCell ref="BC19:BD19"/>
    <mergeCell ref="BE19:BF19"/>
    <mergeCell ref="AI20:AJ20"/>
    <mergeCell ref="AK20:AL20"/>
    <mergeCell ref="AM20:AN20"/>
    <mergeCell ref="AO20:AP20"/>
    <mergeCell ref="AQ20:AR20"/>
    <mergeCell ref="AS20:AT20"/>
    <mergeCell ref="AU20:AV20"/>
    <mergeCell ref="AW20:AX20"/>
    <mergeCell ref="AI19:AJ19"/>
    <mergeCell ref="AK19:AL19"/>
    <mergeCell ref="AM19:AN19"/>
    <mergeCell ref="AO19:AP19"/>
    <mergeCell ref="AQ19:AR19"/>
    <mergeCell ref="AS19:AT19"/>
    <mergeCell ref="AY25:AZ25"/>
    <mergeCell ref="BA25:BB25"/>
    <mergeCell ref="BC23:BD23"/>
    <mergeCell ref="BE23:BF23"/>
    <mergeCell ref="AI24:AJ24"/>
    <mergeCell ref="AK24:AL24"/>
    <mergeCell ref="AM24:AN24"/>
    <mergeCell ref="AO24:AP24"/>
    <mergeCell ref="AQ24:AR24"/>
    <mergeCell ref="AS24:AT24"/>
    <mergeCell ref="AU24:AV24"/>
    <mergeCell ref="AW24:AX24"/>
    <mergeCell ref="AI23:AJ23"/>
    <mergeCell ref="AK23:AL23"/>
    <mergeCell ref="AM23:AN23"/>
    <mergeCell ref="AO23:AP23"/>
    <mergeCell ref="AQ23:AR23"/>
    <mergeCell ref="AS23:AT23"/>
    <mergeCell ref="BA29:BB29"/>
    <mergeCell ref="BC27:BD27"/>
    <mergeCell ref="BE27:BF27"/>
    <mergeCell ref="AI28:AJ28"/>
    <mergeCell ref="AK28:AL28"/>
    <mergeCell ref="AM28:AN28"/>
    <mergeCell ref="AO28:AP28"/>
    <mergeCell ref="AQ28:AR28"/>
    <mergeCell ref="AS28:AT28"/>
    <mergeCell ref="AU28:AV28"/>
    <mergeCell ref="AW28:AX28"/>
    <mergeCell ref="AI27:AJ27"/>
    <mergeCell ref="AK27:AL27"/>
    <mergeCell ref="AM27:AN27"/>
    <mergeCell ref="AO27:AP27"/>
    <mergeCell ref="AQ27:AR27"/>
    <mergeCell ref="AS27:AT27"/>
    <mergeCell ref="AY33:AZ33"/>
    <mergeCell ref="BA33:BB33"/>
    <mergeCell ref="BC31:BD31"/>
    <mergeCell ref="BE31:BF31"/>
    <mergeCell ref="AI32:AJ32"/>
    <mergeCell ref="AK32:AL32"/>
    <mergeCell ref="AM32:AN32"/>
    <mergeCell ref="AO32:AP32"/>
    <mergeCell ref="AQ32:AR32"/>
    <mergeCell ref="AS32:AT32"/>
    <mergeCell ref="AU32:AV32"/>
    <mergeCell ref="AW32:AX32"/>
    <mergeCell ref="AI31:AJ31"/>
    <mergeCell ref="AK31:AL31"/>
    <mergeCell ref="AM31:AN31"/>
    <mergeCell ref="AO31:AP31"/>
    <mergeCell ref="AQ31:AR31"/>
    <mergeCell ref="AS31:AT31"/>
    <mergeCell ref="BA37:BB37"/>
    <mergeCell ref="BC35:BD35"/>
    <mergeCell ref="BE35:BF35"/>
    <mergeCell ref="AI36:AJ36"/>
    <mergeCell ref="AK36:AL36"/>
    <mergeCell ref="AM36:AN36"/>
    <mergeCell ref="AO36:AP36"/>
    <mergeCell ref="AQ36:AR36"/>
    <mergeCell ref="AS36:AT36"/>
    <mergeCell ref="AU36:AV36"/>
    <mergeCell ref="AW36:AX36"/>
    <mergeCell ref="AI35:AJ35"/>
    <mergeCell ref="AK35:AL35"/>
    <mergeCell ref="AM35:AN35"/>
    <mergeCell ref="AO35:AP35"/>
    <mergeCell ref="AQ35:AR35"/>
    <mergeCell ref="AS35:AT35"/>
    <mergeCell ref="AY41:AZ41"/>
    <mergeCell ref="BA41:BB41"/>
    <mergeCell ref="BC39:BD39"/>
    <mergeCell ref="BE39:BF39"/>
    <mergeCell ref="AI40:AJ40"/>
    <mergeCell ref="AK40:AL40"/>
    <mergeCell ref="AM40:AN40"/>
    <mergeCell ref="AO40:AP40"/>
    <mergeCell ref="AQ40:AR40"/>
    <mergeCell ref="AS40:AT40"/>
    <mergeCell ref="AU40:AV40"/>
    <mergeCell ref="AW40:AX40"/>
    <mergeCell ref="AI39:AJ39"/>
    <mergeCell ref="AK39:AL39"/>
    <mergeCell ref="AM39:AN39"/>
    <mergeCell ref="AO39:AP39"/>
    <mergeCell ref="AQ39:AR39"/>
    <mergeCell ref="AS39:AT39"/>
    <mergeCell ref="BA45:BB45"/>
    <mergeCell ref="BC43:BD43"/>
    <mergeCell ref="BE43:BF43"/>
    <mergeCell ref="AI44:AJ44"/>
    <mergeCell ref="AK44:AL44"/>
    <mergeCell ref="AM44:AN44"/>
    <mergeCell ref="AO44:AP44"/>
    <mergeCell ref="AQ44:AR44"/>
    <mergeCell ref="AS44:AT44"/>
    <mergeCell ref="AU44:AV44"/>
    <mergeCell ref="AW44:AX44"/>
    <mergeCell ref="AI43:AJ43"/>
    <mergeCell ref="AK43:AL43"/>
    <mergeCell ref="AM43:AN43"/>
    <mergeCell ref="AO43:AP43"/>
    <mergeCell ref="AQ43:AR43"/>
    <mergeCell ref="AS43:AT43"/>
    <mergeCell ref="AY48:AZ48"/>
    <mergeCell ref="BA48:BB48"/>
    <mergeCell ref="BC48:BD48"/>
    <mergeCell ref="BE48:BF48"/>
    <mergeCell ref="AI49:AJ49"/>
    <mergeCell ref="AK49:AL49"/>
    <mergeCell ref="AM49:AN49"/>
    <mergeCell ref="AO49:AP49"/>
    <mergeCell ref="AQ49:AR49"/>
    <mergeCell ref="AS49:AT49"/>
    <mergeCell ref="BC47:BD47"/>
    <mergeCell ref="BE47:BF47"/>
    <mergeCell ref="AI48:AJ48"/>
    <mergeCell ref="AK48:AL48"/>
    <mergeCell ref="AM48:AN48"/>
    <mergeCell ref="AO48:AP48"/>
    <mergeCell ref="AQ48:AR48"/>
    <mergeCell ref="AS48:AT48"/>
    <mergeCell ref="AU48:AV48"/>
    <mergeCell ref="AW48:AX48"/>
    <mergeCell ref="AQ47:AR47"/>
    <mergeCell ref="AS47:AT47"/>
    <mergeCell ref="AU47:AV47"/>
    <mergeCell ref="AW47:AX47"/>
    <mergeCell ref="AY47:AZ47"/>
    <mergeCell ref="BA47:BB47"/>
    <mergeCell ref="AI47:AJ47"/>
    <mergeCell ref="AK47:AL47"/>
    <mergeCell ref="AM47:AN47"/>
    <mergeCell ref="AO47:AP47"/>
    <mergeCell ref="AU50:AV50"/>
    <mergeCell ref="AW50:AX50"/>
    <mergeCell ref="AY50:AZ50"/>
    <mergeCell ref="BA50:BB50"/>
    <mergeCell ref="BC50:BD50"/>
    <mergeCell ref="BE50:BF50"/>
    <mergeCell ref="AI50:AJ50"/>
    <mergeCell ref="AK50:AL50"/>
    <mergeCell ref="AM50:AN50"/>
    <mergeCell ref="AO50:AP50"/>
    <mergeCell ref="AQ50:AR50"/>
    <mergeCell ref="AS50:AT50"/>
    <mergeCell ref="AU49:AV49"/>
    <mergeCell ref="AW49:AX49"/>
    <mergeCell ref="AY49:AZ49"/>
    <mergeCell ref="BA49:BB49"/>
    <mergeCell ref="BC49:BD49"/>
    <mergeCell ref="BE49:BF49"/>
    <mergeCell ref="AU52:AV52"/>
    <mergeCell ref="AW52:AX52"/>
    <mergeCell ref="AY52:AZ52"/>
    <mergeCell ref="BA52:BB52"/>
    <mergeCell ref="BC52:BD52"/>
    <mergeCell ref="BE52:BF52"/>
    <mergeCell ref="AI52:AJ52"/>
    <mergeCell ref="AK52:AL52"/>
    <mergeCell ref="AM52:AN52"/>
    <mergeCell ref="AO52:AP52"/>
    <mergeCell ref="AQ52:AR52"/>
    <mergeCell ref="AS52:AT52"/>
    <mergeCell ref="AU51:AV51"/>
    <mergeCell ref="AW51:AX51"/>
    <mergeCell ref="AY51:AZ51"/>
    <mergeCell ref="BA51:BB51"/>
    <mergeCell ref="BC51:BD51"/>
    <mergeCell ref="BE51:BF51"/>
    <mergeCell ref="AI51:AJ51"/>
    <mergeCell ref="AK51:AL51"/>
    <mergeCell ref="AM51:AN51"/>
    <mergeCell ref="AO51:AP51"/>
    <mergeCell ref="AQ51:AR51"/>
    <mergeCell ref="AS51:AT51"/>
    <mergeCell ref="AU54:AV54"/>
    <mergeCell ref="AW54:AX54"/>
    <mergeCell ref="AY54:AZ54"/>
    <mergeCell ref="BA54:BB54"/>
    <mergeCell ref="BC54:BD54"/>
    <mergeCell ref="BE54:BF54"/>
    <mergeCell ref="AI54:AJ54"/>
    <mergeCell ref="AK54:AL54"/>
    <mergeCell ref="AM54:AN54"/>
    <mergeCell ref="AO54:AP54"/>
    <mergeCell ref="AQ54:AR54"/>
    <mergeCell ref="AS54:AT54"/>
    <mergeCell ref="AU53:AV53"/>
    <mergeCell ref="AW53:AX53"/>
    <mergeCell ref="AY53:AZ53"/>
    <mergeCell ref="BA53:BB53"/>
    <mergeCell ref="BC53:BD53"/>
    <mergeCell ref="BE53:BF53"/>
    <mergeCell ref="AI53:AJ53"/>
    <mergeCell ref="AK53:AL53"/>
    <mergeCell ref="AM53:AN53"/>
    <mergeCell ref="AO53:AP53"/>
    <mergeCell ref="AQ53:AR53"/>
    <mergeCell ref="AS53:AT53"/>
    <mergeCell ref="AU56:AV56"/>
    <mergeCell ref="AW56:AX56"/>
    <mergeCell ref="AY56:AZ56"/>
    <mergeCell ref="BA56:BB56"/>
    <mergeCell ref="BC56:BD56"/>
    <mergeCell ref="BE56:BF56"/>
    <mergeCell ref="AI56:AJ56"/>
    <mergeCell ref="AK56:AL56"/>
    <mergeCell ref="AM56:AN56"/>
    <mergeCell ref="AO56:AP56"/>
    <mergeCell ref="AQ56:AR56"/>
    <mergeCell ref="AS56:AT56"/>
    <mergeCell ref="AU55:AV55"/>
    <mergeCell ref="AW55:AX55"/>
    <mergeCell ref="AY55:AZ55"/>
    <mergeCell ref="BA55:BB55"/>
    <mergeCell ref="BC55:BD55"/>
    <mergeCell ref="BE55:BF55"/>
    <mergeCell ref="AI55:AJ55"/>
    <mergeCell ref="AK55:AL55"/>
    <mergeCell ref="AM55:AN55"/>
    <mergeCell ref="AO55:AP55"/>
    <mergeCell ref="AQ55:AR55"/>
    <mergeCell ref="AS55:AT55"/>
    <mergeCell ref="AU58:AV58"/>
    <mergeCell ref="AW58:AX58"/>
    <mergeCell ref="AY58:AZ58"/>
    <mergeCell ref="BA58:BB58"/>
    <mergeCell ref="BC58:BD58"/>
    <mergeCell ref="BE58:BF58"/>
    <mergeCell ref="AI58:AJ58"/>
    <mergeCell ref="AK58:AL58"/>
    <mergeCell ref="AM58:AN58"/>
    <mergeCell ref="AO58:AP58"/>
    <mergeCell ref="AQ58:AR58"/>
    <mergeCell ref="AS58:AT58"/>
    <mergeCell ref="AU57:AV57"/>
    <mergeCell ref="AW57:AX57"/>
    <mergeCell ref="AY57:AZ57"/>
    <mergeCell ref="BA57:BB57"/>
    <mergeCell ref="BC57:BD57"/>
    <mergeCell ref="BE57:BF57"/>
    <mergeCell ref="AI57:AJ57"/>
    <mergeCell ref="AK57:AL57"/>
    <mergeCell ref="AM57:AN57"/>
    <mergeCell ref="AO57:AP57"/>
    <mergeCell ref="AQ57:AR57"/>
    <mergeCell ref="AS57:AT57"/>
    <mergeCell ref="AU60:AV60"/>
    <mergeCell ref="AW60:AX60"/>
    <mergeCell ref="AY60:AZ60"/>
    <mergeCell ref="BA60:BB60"/>
    <mergeCell ref="BC60:BD60"/>
    <mergeCell ref="BE60:BF60"/>
    <mergeCell ref="AI60:AJ60"/>
    <mergeCell ref="AK60:AL60"/>
    <mergeCell ref="AM60:AN60"/>
    <mergeCell ref="AO60:AP60"/>
    <mergeCell ref="AQ60:AR60"/>
    <mergeCell ref="AS60:AT60"/>
    <mergeCell ref="AU59:AV59"/>
    <mergeCell ref="AW59:AX59"/>
    <mergeCell ref="AY59:AZ59"/>
    <mergeCell ref="BA59:BB59"/>
    <mergeCell ref="BC59:BD59"/>
    <mergeCell ref="BE59:BF59"/>
    <mergeCell ref="AI59:AJ59"/>
    <mergeCell ref="AK59:AL59"/>
    <mergeCell ref="AM59:AN59"/>
    <mergeCell ref="AO59:AP59"/>
    <mergeCell ref="AQ59:AR59"/>
    <mergeCell ref="AS59:AT59"/>
    <mergeCell ref="AU62:AV62"/>
    <mergeCell ref="AW62:AX62"/>
    <mergeCell ref="AY62:AZ62"/>
    <mergeCell ref="BA62:BB62"/>
    <mergeCell ref="BC62:BD62"/>
    <mergeCell ref="BE62:BF62"/>
    <mergeCell ref="AI62:AJ62"/>
    <mergeCell ref="AK62:AL62"/>
    <mergeCell ref="AM62:AN62"/>
    <mergeCell ref="AO62:AP62"/>
    <mergeCell ref="AQ62:AR62"/>
    <mergeCell ref="AS62:AT62"/>
    <mergeCell ref="AU61:AV61"/>
    <mergeCell ref="AW61:AX61"/>
    <mergeCell ref="AY61:AZ61"/>
    <mergeCell ref="BA61:BB61"/>
    <mergeCell ref="BC61:BD61"/>
    <mergeCell ref="BE61:BF61"/>
    <mergeCell ref="AI61:AJ61"/>
    <mergeCell ref="AK61:AL61"/>
    <mergeCell ref="AM61:AN61"/>
    <mergeCell ref="AO61:AP61"/>
    <mergeCell ref="AQ61:AR61"/>
    <mergeCell ref="AS61:AT61"/>
    <mergeCell ref="AU64:AV64"/>
    <mergeCell ref="AW64:AX64"/>
    <mergeCell ref="AY64:AZ64"/>
    <mergeCell ref="BA64:BB64"/>
    <mergeCell ref="BC64:BD64"/>
    <mergeCell ref="BE64:BF64"/>
    <mergeCell ref="AI64:AJ64"/>
    <mergeCell ref="AK64:AL64"/>
    <mergeCell ref="AM64:AN64"/>
    <mergeCell ref="AO64:AP64"/>
    <mergeCell ref="AQ64:AR64"/>
    <mergeCell ref="AS64:AT64"/>
    <mergeCell ref="AU63:AV63"/>
    <mergeCell ref="AW63:AX63"/>
    <mergeCell ref="AY63:AZ63"/>
    <mergeCell ref="BA63:BB63"/>
    <mergeCell ref="BC63:BD63"/>
    <mergeCell ref="BE63:BF63"/>
    <mergeCell ref="AI63:AJ63"/>
    <mergeCell ref="AK63:AL63"/>
    <mergeCell ref="AM63:AN63"/>
    <mergeCell ref="AO63:AP63"/>
    <mergeCell ref="AQ63:AR63"/>
    <mergeCell ref="AS63:AT63"/>
    <mergeCell ref="AU66:AV66"/>
    <mergeCell ref="AW66:AX66"/>
    <mergeCell ref="AY66:AZ66"/>
    <mergeCell ref="BA66:BB66"/>
    <mergeCell ref="BC66:BD66"/>
    <mergeCell ref="BE66:BF66"/>
    <mergeCell ref="AI66:AJ66"/>
    <mergeCell ref="AK66:AL66"/>
    <mergeCell ref="AM66:AN66"/>
    <mergeCell ref="AO66:AP66"/>
    <mergeCell ref="AQ66:AR66"/>
    <mergeCell ref="AS66:AT66"/>
    <mergeCell ref="AU65:AV65"/>
    <mergeCell ref="AW65:AX65"/>
    <mergeCell ref="AY65:AZ65"/>
    <mergeCell ref="BA65:BB65"/>
    <mergeCell ref="BC65:BD65"/>
    <mergeCell ref="BE65:BF65"/>
    <mergeCell ref="AI65:AJ65"/>
    <mergeCell ref="AK65:AL65"/>
    <mergeCell ref="AM65:AN65"/>
    <mergeCell ref="AO65:AP65"/>
    <mergeCell ref="AQ65:AR65"/>
    <mergeCell ref="AS65:AT65"/>
    <mergeCell ref="AU68:AV68"/>
    <mergeCell ref="AW68:AX68"/>
    <mergeCell ref="AY68:AZ68"/>
    <mergeCell ref="BA68:BB68"/>
    <mergeCell ref="BC68:BD68"/>
    <mergeCell ref="BE68:BF68"/>
    <mergeCell ref="AI68:AJ68"/>
    <mergeCell ref="AK68:AL68"/>
    <mergeCell ref="AM68:AN68"/>
    <mergeCell ref="AO68:AP68"/>
    <mergeCell ref="AQ68:AR68"/>
    <mergeCell ref="AS68:AT68"/>
    <mergeCell ref="AU67:AV67"/>
    <mergeCell ref="AW67:AX67"/>
    <mergeCell ref="AY67:AZ67"/>
    <mergeCell ref="BA67:BB67"/>
    <mergeCell ref="BC67:BD67"/>
    <mergeCell ref="BE67:BF67"/>
    <mergeCell ref="AI67:AJ67"/>
    <mergeCell ref="AK67:AL67"/>
    <mergeCell ref="AM67:AN67"/>
    <mergeCell ref="AO67:AP67"/>
    <mergeCell ref="AQ67:AR67"/>
    <mergeCell ref="AS67:AT67"/>
    <mergeCell ref="AU70:AV70"/>
    <mergeCell ref="AW70:AX70"/>
    <mergeCell ref="AY70:AZ70"/>
    <mergeCell ref="BA70:BB70"/>
    <mergeCell ref="BC70:BD70"/>
    <mergeCell ref="BE70:BF70"/>
    <mergeCell ref="AI70:AJ70"/>
    <mergeCell ref="AK70:AL70"/>
    <mergeCell ref="AM70:AN70"/>
    <mergeCell ref="AO70:AP70"/>
    <mergeCell ref="AQ70:AR70"/>
    <mergeCell ref="AS70:AT70"/>
    <mergeCell ref="AU69:AV69"/>
    <mergeCell ref="AW69:AX69"/>
    <mergeCell ref="AY69:AZ69"/>
    <mergeCell ref="BA69:BB69"/>
    <mergeCell ref="BC69:BD69"/>
    <mergeCell ref="BE69:BF69"/>
    <mergeCell ref="AI69:AJ69"/>
    <mergeCell ref="AK69:AL69"/>
    <mergeCell ref="AM69:AN69"/>
    <mergeCell ref="AO69:AP69"/>
    <mergeCell ref="AQ69:AR69"/>
    <mergeCell ref="AS69:AT69"/>
    <mergeCell ref="AU72:AV72"/>
    <mergeCell ref="AW72:AX72"/>
    <mergeCell ref="AY72:AZ72"/>
    <mergeCell ref="BA72:BB72"/>
    <mergeCell ref="BC72:BD72"/>
    <mergeCell ref="BE72:BF72"/>
    <mergeCell ref="AI72:AJ72"/>
    <mergeCell ref="AK72:AL72"/>
    <mergeCell ref="AM72:AN72"/>
    <mergeCell ref="AO72:AP72"/>
    <mergeCell ref="AQ72:AR72"/>
    <mergeCell ref="AS72:AT72"/>
    <mergeCell ref="AU71:AV71"/>
    <mergeCell ref="AW71:AX71"/>
    <mergeCell ref="AY71:AZ71"/>
    <mergeCell ref="BA71:BB71"/>
    <mergeCell ref="BC71:BD71"/>
    <mergeCell ref="BE71:BF71"/>
    <mergeCell ref="AI71:AJ71"/>
    <mergeCell ref="AK71:AL71"/>
    <mergeCell ref="AM71:AN71"/>
    <mergeCell ref="AO71:AP71"/>
    <mergeCell ref="AQ71:AR71"/>
    <mergeCell ref="AS71:AT71"/>
    <mergeCell ref="AU74:AV74"/>
    <mergeCell ref="AW74:AX74"/>
    <mergeCell ref="AY74:AZ74"/>
    <mergeCell ref="BA74:BB74"/>
    <mergeCell ref="BC74:BD74"/>
    <mergeCell ref="BE74:BF74"/>
    <mergeCell ref="AI74:AJ74"/>
    <mergeCell ref="AK74:AL74"/>
    <mergeCell ref="AM74:AN74"/>
    <mergeCell ref="AO74:AP74"/>
    <mergeCell ref="AQ74:AR74"/>
    <mergeCell ref="AS74:AT74"/>
    <mergeCell ref="AU73:AV73"/>
    <mergeCell ref="AW73:AX73"/>
    <mergeCell ref="AY73:AZ73"/>
    <mergeCell ref="BA73:BB73"/>
    <mergeCell ref="BC73:BD73"/>
    <mergeCell ref="BE73:BF73"/>
    <mergeCell ref="AI73:AJ73"/>
    <mergeCell ref="AK73:AL73"/>
    <mergeCell ref="AM73:AN73"/>
    <mergeCell ref="AO73:AP73"/>
    <mergeCell ref="AQ73:AR73"/>
    <mergeCell ref="AS73:AT73"/>
    <mergeCell ref="AU76:AV76"/>
    <mergeCell ref="AW76:AX76"/>
    <mergeCell ref="AY76:AZ76"/>
    <mergeCell ref="BA76:BB76"/>
    <mergeCell ref="BC76:BD76"/>
    <mergeCell ref="BE76:BF76"/>
    <mergeCell ref="AI76:AJ76"/>
    <mergeCell ref="AK76:AL76"/>
    <mergeCell ref="AM76:AN76"/>
    <mergeCell ref="AO76:AP76"/>
    <mergeCell ref="AQ76:AR76"/>
    <mergeCell ref="AS76:AT76"/>
    <mergeCell ref="AU75:AV75"/>
    <mergeCell ref="AW75:AX75"/>
    <mergeCell ref="AY75:AZ75"/>
    <mergeCell ref="BA75:BB75"/>
    <mergeCell ref="BC75:BD75"/>
    <mergeCell ref="BE75:BF75"/>
    <mergeCell ref="AI75:AJ75"/>
    <mergeCell ref="AK75:AL75"/>
    <mergeCell ref="AM75:AN75"/>
    <mergeCell ref="AO75:AP75"/>
    <mergeCell ref="AQ75:AR75"/>
    <mergeCell ref="AS75:AT75"/>
    <mergeCell ref="AU78:AV78"/>
    <mergeCell ref="AW78:AX78"/>
    <mergeCell ref="AY78:AZ78"/>
    <mergeCell ref="BA78:BB78"/>
    <mergeCell ref="BC78:BD78"/>
    <mergeCell ref="BE78:BF78"/>
    <mergeCell ref="AI78:AJ78"/>
    <mergeCell ref="AK78:AL78"/>
    <mergeCell ref="AM78:AN78"/>
    <mergeCell ref="AO78:AP78"/>
    <mergeCell ref="AQ78:AR78"/>
    <mergeCell ref="AS78:AT78"/>
    <mergeCell ref="AU77:AV77"/>
    <mergeCell ref="AW77:AX77"/>
    <mergeCell ref="AY77:AZ77"/>
    <mergeCell ref="BA77:BB77"/>
    <mergeCell ref="BC77:BD77"/>
    <mergeCell ref="BE77:BF77"/>
    <mergeCell ref="AI77:AJ77"/>
    <mergeCell ref="AK77:AL77"/>
    <mergeCell ref="AM77:AN77"/>
    <mergeCell ref="AO77:AP77"/>
    <mergeCell ref="AQ77:AR77"/>
    <mergeCell ref="AS77:AT77"/>
    <mergeCell ref="AU80:AV80"/>
    <mergeCell ref="AW80:AX80"/>
    <mergeCell ref="AY80:AZ80"/>
    <mergeCell ref="BA80:BB80"/>
    <mergeCell ref="BC80:BD80"/>
    <mergeCell ref="BE80:BF80"/>
    <mergeCell ref="AI80:AJ80"/>
    <mergeCell ref="AK80:AL80"/>
    <mergeCell ref="AM80:AN80"/>
    <mergeCell ref="AO80:AP80"/>
    <mergeCell ref="AQ80:AR80"/>
    <mergeCell ref="AS80:AT80"/>
    <mergeCell ref="AU79:AV79"/>
    <mergeCell ref="AW79:AX79"/>
    <mergeCell ref="AY79:AZ79"/>
    <mergeCell ref="BA79:BB79"/>
    <mergeCell ref="BC79:BD79"/>
    <mergeCell ref="BE79:BF79"/>
    <mergeCell ref="AI79:AJ79"/>
    <mergeCell ref="AK79:AL79"/>
    <mergeCell ref="AM79:AN79"/>
    <mergeCell ref="AO79:AP79"/>
    <mergeCell ref="AQ79:AR79"/>
    <mergeCell ref="AS79:AT79"/>
    <mergeCell ref="AU82:AV82"/>
    <mergeCell ref="AW82:AX82"/>
    <mergeCell ref="AY82:AZ82"/>
    <mergeCell ref="BA82:BB82"/>
    <mergeCell ref="BC82:BD82"/>
    <mergeCell ref="BE82:BF82"/>
    <mergeCell ref="AI82:AJ82"/>
    <mergeCell ref="AK82:AL82"/>
    <mergeCell ref="AM82:AN82"/>
    <mergeCell ref="AO82:AP82"/>
    <mergeCell ref="AQ82:AR82"/>
    <mergeCell ref="AS82:AT82"/>
    <mergeCell ref="AU81:AV81"/>
    <mergeCell ref="AW81:AX81"/>
    <mergeCell ref="AY81:AZ81"/>
    <mergeCell ref="BA81:BB81"/>
    <mergeCell ref="BC81:BD81"/>
    <mergeCell ref="BE81:BF81"/>
    <mergeCell ref="AI81:AJ81"/>
    <mergeCell ref="AK81:AL81"/>
    <mergeCell ref="AM81:AN81"/>
    <mergeCell ref="AO81:AP81"/>
    <mergeCell ref="AQ81:AR81"/>
    <mergeCell ref="AS81:AT81"/>
    <mergeCell ref="AU84:AV84"/>
    <mergeCell ref="AW84:AX84"/>
    <mergeCell ref="AY84:AZ84"/>
    <mergeCell ref="BA84:BB84"/>
    <mergeCell ref="BC84:BD84"/>
    <mergeCell ref="BE84:BF84"/>
    <mergeCell ref="AI84:AJ84"/>
    <mergeCell ref="AK84:AL84"/>
    <mergeCell ref="AM84:AN84"/>
    <mergeCell ref="AO84:AP84"/>
    <mergeCell ref="AQ84:AR84"/>
    <mergeCell ref="AS84:AT84"/>
    <mergeCell ref="AU83:AV83"/>
    <mergeCell ref="AW83:AX83"/>
    <mergeCell ref="AY83:AZ83"/>
    <mergeCell ref="BA83:BB83"/>
    <mergeCell ref="BC83:BD83"/>
    <mergeCell ref="BE83:BF83"/>
    <mergeCell ref="AI83:AJ83"/>
    <mergeCell ref="AK83:AL83"/>
    <mergeCell ref="AM83:AN83"/>
    <mergeCell ref="AO83:AP83"/>
    <mergeCell ref="AQ83:AR83"/>
    <mergeCell ref="AS83:AT83"/>
    <mergeCell ref="BC86:BD86"/>
    <mergeCell ref="BE86:BF86"/>
    <mergeCell ref="AI86:AJ86"/>
    <mergeCell ref="AK86:AL86"/>
    <mergeCell ref="AM86:AN86"/>
    <mergeCell ref="AO86:AP86"/>
    <mergeCell ref="AQ86:AR86"/>
    <mergeCell ref="AS86:AT86"/>
    <mergeCell ref="AU85:AV85"/>
    <mergeCell ref="AW85:AX85"/>
    <mergeCell ref="AY85:AZ85"/>
    <mergeCell ref="BA85:BB85"/>
    <mergeCell ref="BC85:BD85"/>
    <mergeCell ref="BE85:BF85"/>
    <mergeCell ref="AI85:AJ85"/>
    <mergeCell ref="AK85:AL85"/>
    <mergeCell ref="AM85:AN85"/>
    <mergeCell ref="AO85:AP85"/>
    <mergeCell ref="AQ85:AR85"/>
    <mergeCell ref="AS85:AT85"/>
    <mergeCell ref="AI88:AJ88"/>
    <mergeCell ref="AK88:AL88"/>
    <mergeCell ref="AM88:AN88"/>
    <mergeCell ref="AO88:AP88"/>
    <mergeCell ref="AQ88:AR88"/>
    <mergeCell ref="AS88:AT88"/>
    <mergeCell ref="AU87:AV87"/>
    <mergeCell ref="AW87:AX87"/>
    <mergeCell ref="AY87:AZ87"/>
    <mergeCell ref="BA87:BB87"/>
    <mergeCell ref="BC87:BD87"/>
    <mergeCell ref="BE87:BF87"/>
    <mergeCell ref="AI87:AJ87"/>
    <mergeCell ref="AK87:AL87"/>
    <mergeCell ref="AM87:AN87"/>
    <mergeCell ref="AO87:AP87"/>
    <mergeCell ref="AQ87:AR87"/>
    <mergeCell ref="AS87:AT87"/>
    <mergeCell ref="AI91:AJ91"/>
    <mergeCell ref="AK91:AL91"/>
    <mergeCell ref="AM91:AN91"/>
    <mergeCell ref="AO91:AP91"/>
    <mergeCell ref="AQ91:AR91"/>
    <mergeCell ref="AS91:AT91"/>
    <mergeCell ref="AU89:AV89"/>
    <mergeCell ref="AW89:AX89"/>
    <mergeCell ref="AY89:AZ89"/>
    <mergeCell ref="BA89:BB89"/>
    <mergeCell ref="BC89:BD89"/>
    <mergeCell ref="BE89:BF89"/>
    <mergeCell ref="AI89:AJ89"/>
    <mergeCell ref="AK89:AL89"/>
    <mergeCell ref="AM89:AN89"/>
    <mergeCell ref="AO89:AP89"/>
    <mergeCell ref="AQ89:AR89"/>
    <mergeCell ref="AS89:AT89"/>
    <mergeCell ref="DS4:DT4"/>
    <mergeCell ref="CY6:CZ6"/>
    <mergeCell ref="DA6:DB6"/>
    <mergeCell ref="DC6:DD6"/>
    <mergeCell ref="DE6:DF6"/>
    <mergeCell ref="DG6:DH6"/>
    <mergeCell ref="DI6:DJ6"/>
    <mergeCell ref="DK6:DL6"/>
    <mergeCell ref="DM6:DN6"/>
    <mergeCell ref="DO6:DP6"/>
    <mergeCell ref="DG4:DH4"/>
    <mergeCell ref="DI4:DJ4"/>
    <mergeCell ref="DK4:DL4"/>
    <mergeCell ref="DM4:DN4"/>
    <mergeCell ref="DO4:DP4"/>
    <mergeCell ref="DQ4:DR4"/>
    <mergeCell ref="AU91:AV91"/>
    <mergeCell ref="AW91:AX91"/>
    <mergeCell ref="AY91:AZ91"/>
    <mergeCell ref="BA91:BB91"/>
    <mergeCell ref="BC91:BD91"/>
    <mergeCell ref="BE91:BF91"/>
    <mergeCell ref="AU88:AV88"/>
    <mergeCell ref="AW88:AX88"/>
    <mergeCell ref="AY88:AZ88"/>
    <mergeCell ref="BA88:BB88"/>
    <mergeCell ref="BC88:BD88"/>
    <mergeCell ref="BE88:BF88"/>
    <mergeCell ref="AU86:AV86"/>
    <mergeCell ref="AW86:AX86"/>
    <mergeCell ref="AY86:AZ86"/>
    <mergeCell ref="BA86:BB86"/>
    <mergeCell ref="DO7:DP7"/>
    <mergeCell ref="DQ7:DR7"/>
    <mergeCell ref="DS7:DT7"/>
    <mergeCell ref="CY8:CZ8"/>
    <mergeCell ref="DA8:DB8"/>
    <mergeCell ref="DC8:DD8"/>
    <mergeCell ref="DE8:DF8"/>
    <mergeCell ref="DG8:DH8"/>
    <mergeCell ref="DI8:DJ8"/>
    <mergeCell ref="DK8:DL8"/>
    <mergeCell ref="DQ6:DR6"/>
    <mergeCell ref="DS6:DT6"/>
    <mergeCell ref="CY7:CZ7"/>
    <mergeCell ref="DA7:DB7"/>
    <mergeCell ref="DC7:DD7"/>
    <mergeCell ref="DE7:DF7"/>
    <mergeCell ref="DG7:DH7"/>
    <mergeCell ref="DI7:DJ7"/>
    <mergeCell ref="DK7:DL7"/>
    <mergeCell ref="DM7:DN7"/>
    <mergeCell ref="DK9:DL9"/>
    <mergeCell ref="DM9:DN9"/>
    <mergeCell ref="DO9:DP9"/>
    <mergeCell ref="DQ9:DR9"/>
    <mergeCell ref="DS9:DT9"/>
    <mergeCell ref="CY10:CZ10"/>
    <mergeCell ref="DA10:DB10"/>
    <mergeCell ref="DC10:DD10"/>
    <mergeCell ref="DE10:DF10"/>
    <mergeCell ref="DG10:DH10"/>
    <mergeCell ref="DM8:DN8"/>
    <mergeCell ref="DO8:DP8"/>
    <mergeCell ref="DQ8:DR8"/>
    <mergeCell ref="DS8:DT8"/>
    <mergeCell ref="CY9:CZ9"/>
    <mergeCell ref="DA9:DB9"/>
    <mergeCell ref="DC9:DD9"/>
    <mergeCell ref="DE9:DF9"/>
    <mergeCell ref="DG9:DH9"/>
    <mergeCell ref="DI9:DJ9"/>
    <mergeCell ref="DS11:DT11"/>
    <mergeCell ref="CY12:CZ12"/>
    <mergeCell ref="DA12:DB12"/>
    <mergeCell ref="DC12:DD12"/>
    <mergeCell ref="DE12:DF12"/>
    <mergeCell ref="DG12:DH12"/>
    <mergeCell ref="DI12:DJ12"/>
    <mergeCell ref="DK12:DL12"/>
    <mergeCell ref="DM12:DN12"/>
    <mergeCell ref="DO12:DP12"/>
    <mergeCell ref="DG11:DH11"/>
    <mergeCell ref="DI11:DJ11"/>
    <mergeCell ref="DK11:DL11"/>
    <mergeCell ref="DM11:DN11"/>
    <mergeCell ref="DO11:DP11"/>
    <mergeCell ref="DQ11:DR11"/>
    <mergeCell ref="DI10:DJ10"/>
    <mergeCell ref="DK10:DL10"/>
    <mergeCell ref="DM10:DN10"/>
    <mergeCell ref="DO10:DP10"/>
    <mergeCell ref="DQ10:DR10"/>
    <mergeCell ref="DS10:DT10"/>
    <mergeCell ref="DA11:DB11"/>
    <mergeCell ref="DC11:DD11"/>
    <mergeCell ref="DE11:DF11"/>
    <mergeCell ref="DO13:DP13"/>
    <mergeCell ref="DQ13:DR13"/>
    <mergeCell ref="DS13:DT13"/>
    <mergeCell ref="CY14:CZ14"/>
    <mergeCell ref="DA14:DB14"/>
    <mergeCell ref="DC14:DD14"/>
    <mergeCell ref="DE14:DF14"/>
    <mergeCell ref="DG14:DH14"/>
    <mergeCell ref="DI14:DJ14"/>
    <mergeCell ref="DK14:DL14"/>
    <mergeCell ref="DQ12:DR12"/>
    <mergeCell ref="DS12:DT12"/>
    <mergeCell ref="CY13:CZ13"/>
    <mergeCell ref="DA13:DB13"/>
    <mergeCell ref="DC13:DD13"/>
    <mergeCell ref="DE13:DF13"/>
    <mergeCell ref="DG13:DH13"/>
    <mergeCell ref="DI13:DJ13"/>
    <mergeCell ref="DK13:DL13"/>
    <mergeCell ref="DM13:DN13"/>
    <mergeCell ref="DK15:DL15"/>
    <mergeCell ref="DM15:DN15"/>
    <mergeCell ref="DO15:DP15"/>
    <mergeCell ref="DQ15:DR15"/>
    <mergeCell ref="DS15:DT15"/>
    <mergeCell ref="CY16:CZ16"/>
    <mergeCell ref="DA16:DB16"/>
    <mergeCell ref="DC16:DD16"/>
    <mergeCell ref="DE16:DF16"/>
    <mergeCell ref="DG16:DH16"/>
    <mergeCell ref="DM14:DN14"/>
    <mergeCell ref="DO14:DP14"/>
    <mergeCell ref="DQ14:DR14"/>
    <mergeCell ref="DS14:DT14"/>
    <mergeCell ref="CY15:CZ15"/>
    <mergeCell ref="DA15:DB15"/>
    <mergeCell ref="DC15:DD15"/>
    <mergeCell ref="DE15:DF15"/>
    <mergeCell ref="DG15:DH15"/>
    <mergeCell ref="DI15:DJ15"/>
    <mergeCell ref="DK17:DL17"/>
    <mergeCell ref="DM17:DN17"/>
    <mergeCell ref="DO17:DP17"/>
    <mergeCell ref="DQ17:DR17"/>
    <mergeCell ref="DS17:DT17"/>
    <mergeCell ref="CY18:CZ18"/>
    <mergeCell ref="DA18:DB18"/>
    <mergeCell ref="DC18:DD18"/>
    <mergeCell ref="DE18:DF18"/>
    <mergeCell ref="DG18:DH18"/>
    <mergeCell ref="DM16:DN16"/>
    <mergeCell ref="DO16:DP16"/>
    <mergeCell ref="DQ16:DR16"/>
    <mergeCell ref="DS16:DT16"/>
    <mergeCell ref="CY17:CZ17"/>
    <mergeCell ref="DA17:DB17"/>
    <mergeCell ref="DC17:DD17"/>
    <mergeCell ref="DE17:DF17"/>
    <mergeCell ref="DG17:DH17"/>
    <mergeCell ref="DI17:DJ17"/>
    <mergeCell ref="DS19:DT19"/>
    <mergeCell ref="CY20:CZ20"/>
    <mergeCell ref="DA20:DB20"/>
    <mergeCell ref="DC20:DD20"/>
    <mergeCell ref="DE20:DF20"/>
    <mergeCell ref="DG20:DH20"/>
    <mergeCell ref="DI20:DJ20"/>
    <mergeCell ref="DK20:DL20"/>
    <mergeCell ref="DM20:DN20"/>
    <mergeCell ref="DO20:DP20"/>
    <mergeCell ref="DG19:DH19"/>
    <mergeCell ref="DI19:DJ19"/>
    <mergeCell ref="DK19:DL19"/>
    <mergeCell ref="DM19:DN19"/>
    <mergeCell ref="DO19:DP19"/>
    <mergeCell ref="DQ19:DR19"/>
    <mergeCell ref="DI18:DJ18"/>
    <mergeCell ref="DK18:DL18"/>
    <mergeCell ref="DM18:DN18"/>
    <mergeCell ref="DO18:DP18"/>
    <mergeCell ref="DQ18:DR18"/>
    <mergeCell ref="DS18:DT18"/>
    <mergeCell ref="DA19:DB19"/>
    <mergeCell ref="DC19:DD19"/>
    <mergeCell ref="DE19:DF19"/>
    <mergeCell ref="DO21:DP21"/>
    <mergeCell ref="DQ21:DR21"/>
    <mergeCell ref="DS21:DT21"/>
    <mergeCell ref="CY22:CZ22"/>
    <mergeCell ref="DA22:DB22"/>
    <mergeCell ref="DC22:DD22"/>
    <mergeCell ref="DE22:DF22"/>
    <mergeCell ref="DG22:DH22"/>
    <mergeCell ref="DI22:DJ22"/>
    <mergeCell ref="DK22:DL22"/>
    <mergeCell ref="DQ20:DR20"/>
    <mergeCell ref="DS20:DT20"/>
    <mergeCell ref="CY21:CZ21"/>
    <mergeCell ref="DA21:DB21"/>
    <mergeCell ref="DC21:DD21"/>
    <mergeCell ref="DE21:DF21"/>
    <mergeCell ref="DG21:DH21"/>
    <mergeCell ref="DI21:DJ21"/>
    <mergeCell ref="DK21:DL21"/>
    <mergeCell ref="DM21:DN21"/>
    <mergeCell ref="DK23:DL23"/>
    <mergeCell ref="DM23:DN23"/>
    <mergeCell ref="DO23:DP23"/>
    <mergeCell ref="DQ23:DR23"/>
    <mergeCell ref="DS23:DT23"/>
    <mergeCell ref="CY24:CZ24"/>
    <mergeCell ref="DA24:DB24"/>
    <mergeCell ref="DC24:DD24"/>
    <mergeCell ref="DE24:DF24"/>
    <mergeCell ref="DG24:DH24"/>
    <mergeCell ref="DM22:DN22"/>
    <mergeCell ref="DO22:DP22"/>
    <mergeCell ref="DQ22:DR22"/>
    <mergeCell ref="DS22:DT22"/>
    <mergeCell ref="CY23:CZ23"/>
    <mergeCell ref="DA23:DB23"/>
    <mergeCell ref="DC23:DD23"/>
    <mergeCell ref="DE23:DF23"/>
    <mergeCell ref="DG23:DH23"/>
    <mergeCell ref="DI23:DJ23"/>
    <mergeCell ref="DK25:DL25"/>
    <mergeCell ref="DM25:DN25"/>
    <mergeCell ref="DO25:DP25"/>
    <mergeCell ref="DQ25:DR25"/>
    <mergeCell ref="DS25:DT25"/>
    <mergeCell ref="CY26:CZ26"/>
    <mergeCell ref="DA26:DB26"/>
    <mergeCell ref="DC26:DD26"/>
    <mergeCell ref="DE26:DF26"/>
    <mergeCell ref="DG26:DH26"/>
    <mergeCell ref="DM24:DN24"/>
    <mergeCell ref="DO24:DP24"/>
    <mergeCell ref="DQ24:DR24"/>
    <mergeCell ref="DS24:DT24"/>
    <mergeCell ref="CY25:CZ25"/>
    <mergeCell ref="DA25:DB25"/>
    <mergeCell ref="DC25:DD25"/>
    <mergeCell ref="DE25:DF25"/>
    <mergeCell ref="DG25:DH25"/>
    <mergeCell ref="DI25:DJ25"/>
    <mergeCell ref="DS27:DT27"/>
    <mergeCell ref="CY28:CZ28"/>
    <mergeCell ref="DA28:DB28"/>
    <mergeCell ref="DC28:DD28"/>
    <mergeCell ref="DE28:DF28"/>
    <mergeCell ref="DG28:DH28"/>
    <mergeCell ref="DI28:DJ28"/>
    <mergeCell ref="DK28:DL28"/>
    <mergeCell ref="DM28:DN28"/>
    <mergeCell ref="DO28:DP28"/>
    <mergeCell ref="DG27:DH27"/>
    <mergeCell ref="DI27:DJ27"/>
    <mergeCell ref="DK27:DL27"/>
    <mergeCell ref="DM27:DN27"/>
    <mergeCell ref="DO27:DP27"/>
    <mergeCell ref="DQ27:DR27"/>
    <mergeCell ref="DI26:DJ26"/>
    <mergeCell ref="DK26:DL26"/>
    <mergeCell ref="DM26:DN26"/>
    <mergeCell ref="DO26:DP26"/>
    <mergeCell ref="DQ26:DR26"/>
    <mergeCell ref="DS26:DT26"/>
    <mergeCell ref="DA27:DB27"/>
    <mergeCell ref="DC27:DD27"/>
    <mergeCell ref="DE27:DF27"/>
    <mergeCell ref="DO29:DP29"/>
    <mergeCell ref="DQ29:DR29"/>
    <mergeCell ref="DS29:DT29"/>
    <mergeCell ref="CY30:CZ30"/>
    <mergeCell ref="DA30:DB30"/>
    <mergeCell ref="DC30:DD30"/>
    <mergeCell ref="DE30:DF30"/>
    <mergeCell ref="DG30:DH30"/>
    <mergeCell ref="DI30:DJ30"/>
    <mergeCell ref="DK30:DL30"/>
    <mergeCell ref="DQ28:DR28"/>
    <mergeCell ref="DS28:DT28"/>
    <mergeCell ref="CY29:CZ29"/>
    <mergeCell ref="DA29:DB29"/>
    <mergeCell ref="DC29:DD29"/>
    <mergeCell ref="DE29:DF29"/>
    <mergeCell ref="DG29:DH29"/>
    <mergeCell ref="DI29:DJ29"/>
    <mergeCell ref="DK29:DL29"/>
    <mergeCell ref="DM29:DN29"/>
    <mergeCell ref="DK31:DL31"/>
    <mergeCell ref="DM31:DN31"/>
    <mergeCell ref="DO31:DP31"/>
    <mergeCell ref="DQ31:DR31"/>
    <mergeCell ref="DS31:DT31"/>
    <mergeCell ref="CY32:CZ32"/>
    <mergeCell ref="DA32:DB32"/>
    <mergeCell ref="DC32:DD32"/>
    <mergeCell ref="DE32:DF32"/>
    <mergeCell ref="DG32:DH32"/>
    <mergeCell ref="DM30:DN30"/>
    <mergeCell ref="DO30:DP30"/>
    <mergeCell ref="DQ30:DR30"/>
    <mergeCell ref="DS30:DT30"/>
    <mergeCell ref="CY31:CZ31"/>
    <mergeCell ref="DA31:DB31"/>
    <mergeCell ref="DC31:DD31"/>
    <mergeCell ref="DE31:DF31"/>
    <mergeCell ref="DG31:DH31"/>
    <mergeCell ref="DI31:DJ31"/>
    <mergeCell ref="DK33:DL33"/>
    <mergeCell ref="DM33:DN33"/>
    <mergeCell ref="DO33:DP33"/>
    <mergeCell ref="DQ33:DR33"/>
    <mergeCell ref="DS33:DT33"/>
    <mergeCell ref="CY34:CZ34"/>
    <mergeCell ref="DA34:DB34"/>
    <mergeCell ref="DC34:DD34"/>
    <mergeCell ref="DE34:DF34"/>
    <mergeCell ref="DG34:DH34"/>
    <mergeCell ref="DM32:DN32"/>
    <mergeCell ref="DO32:DP32"/>
    <mergeCell ref="DQ32:DR32"/>
    <mergeCell ref="DS32:DT32"/>
    <mergeCell ref="CY33:CZ33"/>
    <mergeCell ref="DA33:DB33"/>
    <mergeCell ref="DC33:DD33"/>
    <mergeCell ref="DE33:DF33"/>
    <mergeCell ref="DG33:DH33"/>
    <mergeCell ref="DI33:DJ33"/>
    <mergeCell ref="DS35:DT35"/>
    <mergeCell ref="CY36:CZ36"/>
    <mergeCell ref="DA36:DB36"/>
    <mergeCell ref="DC36:DD36"/>
    <mergeCell ref="DE36:DF36"/>
    <mergeCell ref="DG36:DH36"/>
    <mergeCell ref="DI36:DJ36"/>
    <mergeCell ref="DK36:DL36"/>
    <mergeCell ref="DM36:DN36"/>
    <mergeCell ref="DO36:DP36"/>
    <mergeCell ref="DG35:DH35"/>
    <mergeCell ref="DI35:DJ35"/>
    <mergeCell ref="DK35:DL35"/>
    <mergeCell ref="DM35:DN35"/>
    <mergeCell ref="DO35:DP35"/>
    <mergeCell ref="DQ35:DR35"/>
    <mergeCell ref="DI34:DJ34"/>
    <mergeCell ref="DK34:DL34"/>
    <mergeCell ref="DM34:DN34"/>
    <mergeCell ref="DO34:DP34"/>
    <mergeCell ref="DQ34:DR34"/>
    <mergeCell ref="DS34:DT34"/>
    <mergeCell ref="DA35:DB35"/>
    <mergeCell ref="DC35:DD35"/>
    <mergeCell ref="DE35:DF35"/>
    <mergeCell ref="DO37:DP37"/>
    <mergeCell ref="DQ37:DR37"/>
    <mergeCell ref="DS37:DT37"/>
    <mergeCell ref="CY38:CZ38"/>
    <mergeCell ref="DA38:DB38"/>
    <mergeCell ref="DC38:DD38"/>
    <mergeCell ref="DE38:DF38"/>
    <mergeCell ref="DG38:DH38"/>
    <mergeCell ref="DI38:DJ38"/>
    <mergeCell ref="DK38:DL38"/>
    <mergeCell ref="DQ36:DR36"/>
    <mergeCell ref="DS36:DT36"/>
    <mergeCell ref="CY37:CZ37"/>
    <mergeCell ref="DA37:DB37"/>
    <mergeCell ref="DC37:DD37"/>
    <mergeCell ref="DE37:DF37"/>
    <mergeCell ref="DG37:DH37"/>
    <mergeCell ref="DI37:DJ37"/>
    <mergeCell ref="DK37:DL37"/>
    <mergeCell ref="DM37:DN37"/>
    <mergeCell ref="DK39:DL39"/>
    <mergeCell ref="DM39:DN39"/>
    <mergeCell ref="DO39:DP39"/>
    <mergeCell ref="DQ39:DR39"/>
    <mergeCell ref="DS39:DT39"/>
    <mergeCell ref="CY40:CZ40"/>
    <mergeCell ref="DA40:DB40"/>
    <mergeCell ref="DC40:DD40"/>
    <mergeCell ref="DE40:DF40"/>
    <mergeCell ref="DG40:DH40"/>
    <mergeCell ref="DM38:DN38"/>
    <mergeCell ref="DO38:DP38"/>
    <mergeCell ref="DQ38:DR38"/>
    <mergeCell ref="DS38:DT38"/>
    <mergeCell ref="CY39:CZ39"/>
    <mergeCell ref="DA39:DB39"/>
    <mergeCell ref="DC39:DD39"/>
    <mergeCell ref="DE39:DF39"/>
    <mergeCell ref="DG39:DH39"/>
    <mergeCell ref="DI39:DJ39"/>
    <mergeCell ref="DK41:DL41"/>
    <mergeCell ref="DM41:DN41"/>
    <mergeCell ref="DO41:DP41"/>
    <mergeCell ref="DQ41:DR41"/>
    <mergeCell ref="DS41:DT41"/>
    <mergeCell ref="CY42:CZ42"/>
    <mergeCell ref="DA42:DB42"/>
    <mergeCell ref="DC42:DD42"/>
    <mergeCell ref="DE42:DF42"/>
    <mergeCell ref="DG42:DH42"/>
    <mergeCell ref="DM40:DN40"/>
    <mergeCell ref="DO40:DP40"/>
    <mergeCell ref="DQ40:DR40"/>
    <mergeCell ref="DS40:DT40"/>
    <mergeCell ref="CY41:CZ41"/>
    <mergeCell ref="DA41:DB41"/>
    <mergeCell ref="DC41:DD41"/>
    <mergeCell ref="DE41:DF41"/>
    <mergeCell ref="DG41:DH41"/>
    <mergeCell ref="DI41:DJ41"/>
    <mergeCell ref="DS43:DT43"/>
    <mergeCell ref="CY44:CZ44"/>
    <mergeCell ref="DA44:DB44"/>
    <mergeCell ref="DC44:DD44"/>
    <mergeCell ref="DE44:DF44"/>
    <mergeCell ref="DG44:DH44"/>
    <mergeCell ref="DI44:DJ44"/>
    <mergeCell ref="DK44:DL44"/>
    <mergeCell ref="DM44:DN44"/>
    <mergeCell ref="DO44:DP44"/>
    <mergeCell ref="DG43:DH43"/>
    <mergeCell ref="DI43:DJ43"/>
    <mergeCell ref="DK43:DL43"/>
    <mergeCell ref="DM43:DN43"/>
    <mergeCell ref="DO43:DP43"/>
    <mergeCell ref="DQ43:DR43"/>
    <mergeCell ref="DI42:DJ42"/>
    <mergeCell ref="DK42:DL42"/>
    <mergeCell ref="DM42:DN42"/>
    <mergeCell ref="DO42:DP42"/>
    <mergeCell ref="DQ42:DR42"/>
    <mergeCell ref="DS42:DT42"/>
    <mergeCell ref="DA43:DB43"/>
    <mergeCell ref="DC43:DD43"/>
    <mergeCell ref="DE43:DF43"/>
    <mergeCell ref="DO45:DP45"/>
    <mergeCell ref="DQ45:DR45"/>
    <mergeCell ref="DS45:DT45"/>
    <mergeCell ref="CY46:CZ46"/>
    <mergeCell ref="DA46:DB46"/>
    <mergeCell ref="DC46:DD46"/>
    <mergeCell ref="DE46:DF46"/>
    <mergeCell ref="DG46:DH46"/>
    <mergeCell ref="DI46:DJ46"/>
    <mergeCell ref="DK46:DL46"/>
    <mergeCell ref="DQ44:DR44"/>
    <mergeCell ref="DS44:DT44"/>
    <mergeCell ref="CY45:CZ45"/>
    <mergeCell ref="DA45:DB45"/>
    <mergeCell ref="DC45:DD45"/>
    <mergeCell ref="DE45:DF45"/>
    <mergeCell ref="DG45:DH45"/>
    <mergeCell ref="DI45:DJ45"/>
    <mergeCell ref="DK45:DL45"/>
    <mergeCell ref="DM45:DN45"/>
    <mergeCell ref="DI48:DJ48"/>
    <mergeCell ref="DK48:DL48"/>
    <mergeCell ref="DM48:DN48"/>
    <mergeCell ref="DO48:DP48"/>
    <mergeCell ref="DQ48:DR48"/>
    <mergeCell ref="DS48:DT48"/>
    <mergeCell ref="DK47:DL47"/>
    <mergeCell ref="DM47:DN47"/>
    <mergeCell ref="DO47:DP47"/>
    <mergeCell ref="DQ47:DR47"/>
    <mergeCell ref="DS47:DT47"/>
    <mergeCell ref="CY48:CZ48"/>
    <mergeCell ref="DA48:DB48"/>
    <mergeCell ref="DC48:DD48"/>
    <mergeCell ref="DE48:DF48"/>
    <mergeCell ref="DG48:DH48"/>
    <mergeCell ref="DM46:DN46"/>
    <mergeCell ref="DO46:DP46"/>
    <mergeCell ref="DQ46:DR46"/>
    <mergeCell ref="DS46:DT46"/>
    <mergeCell ref="CY47:CZ47"/>
    <mergeCell ref="DA47:DB47"/>
    <mergeCell ref="DC47:DD47"/>
    <mergeCell ref="DE47:DF47"/>
    <mergeCell ref="DG47:DH47"/>
    <mergeCell ref="DI47:DJ47"/>
    <mergeCell ref="DQ50:DR50"/>
    <mergeCell ref="DS50:DT50"/>
    <mergeCell ref="CY51:CZ51"/>
    <mergeCell ref="DA51:DB51"/>
    <mergeCell ref="DC51:DD51"/>
    <mergeCell ref="DE51:DF51"/>
    <mergeCell ref="DG51:DH51"/>
    <mergeCell ref="DI51:DJ51"/>
    <mergeCell ref="DK51:DL51"/>
    <mergeCell ref="DM51:DN51"/>
    <mergeCell ref="DS49:DT49"/>
    <mergeCell ref="CY50:CZ50"/>
    <mergeCell ref="DA50:DB50"/>
    <mergeCell ref="DC50:DD50"/>
    <mergeCell ref="DE50:DF50"/>
    <mergeCell ref="DG50:DH50"/>
    <mergeCell ref="DI50:DJ50"/>
    <mergeCell ref="DK50:DL50"/>
    <mergeCell ref="DM50:DN50"/>
    <mergeCell ref="DO50:DP50"/>
    <mergeCell ref="DG49:DH49"/>
    <mergeCell ref="DI49:DJ49"/>
    <mergeCell ref="DK49:DL49"/>
    <mergeCell ref="DM49:DN49"/>
    <mergeCell ref="DO49:DP49"/>
    <mergeCell ref="DQ49:DR49"/>
    <mergeCell ref="CY49:CZ49"/>
    <mergeCell ref="DA49:DB49"/>
    <mergeCell ref="DC49:DD49"/>
    <mergeCell ref="DE49:DF49"/>
    <mergeCell ref="DM52:DN52"/>
    <mergeCell ref="DO52:DP52"/>
    <mergeCell ref="DQ52:DR52"/>
    <mergeCell ref="DS52:DT52"/>
    <mergeCell ref="CY53:CZ53"/>
    <mergeCell ref="DA53:DB53"/>
    <mergeCell ref="DC53:DD53"/>
    <mergeCell ref="DE53:DF53"/>
    <mergeCell ref="DG53:DH53"/>
    <mergeCell ref="DI53:DJ53"/>
    <mergeCell ref="DO51:DP51"/>
    <mergeCell ref="DQ51:DR51"/>
    <mergeCell ref="DS51:DT51"/>
    <mergeCell ref="CY52:CZ52"/>
    <mergeCell ref="DA52:DB52"/>
    <mergeCell ref="DC52:DD52"/>
    <mergeCell ref="DE52:DF52"/>
    <mergeCell ref="DG52:DH52"/>
    <mergeCell ref="DI52:DJ52"/>
    <mergeCell ref="DK52:DL52"/>
    <mergeCell ref="DK53:DL53"/>
    <mergeCell ref="DM54:DN54"/>
    <mergeCell ref="DO54:DP54"/>
    <mergeCell ref="DQ54:DR54"/>
    <mergeCell ref="DS54:DT54"/>
    <mergeCell ref="CY55:CZ55"/>
    <mergeCell ref="DA55:DB55"/>
    <mergeCell ref="DC55:DD55"/>
    <mergeCell ref="DE55:DF55"/>
    <mergeCell ref="DG55:DH55"/>
    <mergeCell ref="DI55:DJ55"/>
    <mergeCell ref="DM53:DN53"/>
    <mergeCell ref="DO53:DP53"/>
    <mergeCell ref="DQ53:DR53"/>
    <mergeCell ref="DS53:DT53"/>
    <mergeCell ref="CY54:CZ54"/>
    <mergeCell ref="DA54:DB54"/>
    <mergeCell ref="DC54:DD54"/>
    <mergeCell ref="DE54:DF54"/>
    <mergeCell ref="DG54:DH54"/>
    <mergeCell ref="DI54:DJ54"/>
    <mergeCell ref="DK55:DL55"/>
    <mergeCell ref="DK54:DL54"/>
    <mergeCell ref="DM56:DN56"/>
    <mergeCell ref="DO56:DP56"/>
    <mergeCell ref="DQ56:DR56"/>
    <mergeCell ref="DS56:DT56"/>
    <mergeCell ref="CY57:CZ57"/>
    <mergeCell ref="DA57:DB57"/>
    <mergeCell ref="DC57:DD57"/>
    <mergeCell ref="DE57:DF57"/>
    <mergeCell ref="DG57:DH57"/>
    <mergeCell ref="DI57:DJ57"/>
    <mergeCell ref="DM55:DN55"/>
    <mergeCell ref="DO55:DP55"/>
    <mergeCell ref="DQ55:DR55"/>
    <mergeCell ref="DS55:DT55"/>
    <mergeCell ref="CY56:CZ56"/>
    <mergeCell ref="DA56:DB56"/>
    <mergeCell ref="DC56:DD56"/>
    <mergeCell ref="DE56:DF56"/>
    <mergeCell ref="DG56:DH56"/>
    <mergeCell ref="DI56:DJ56"/>
    <mergeCell ref="DK57:DL57"/>
    <mergeCell ref="DK56:DL56"/>
    <mergeCell ref="DM58:DN58"/>
    <mergeCell ref="DO58:DP58"/>
    <mergeCell ref="DQ58:DR58"/>
    <mergeCell ref="DS58:DT58"/>
    <mergeCell ref="CY59:CZ59"/>
    <mergeCell ref="DA59:DB59"/>
    <mergeCell ref="DC59:DD59"/>
    <mergeCell ref="DE59:DF59"/>
    <mergeCell ref="DG59:DH59"/>
    <mergeCell ref="DI59:DJ59"/>
    <mergeCell ref="DM57:DN57"/>
    <mergeCell ref="DO57:DP57"/>
    <mergeCell ref="DQ57:DR57"/>
    <mergeCell ref="DS57:DT57"/>
    <mergeCell ref="CY58:CZ58"/>
    <mergeCell ref="DA58:DB58"/>
    <mergeCell ref="DC58:DD58"/>
    <mergeCell ref="DE58:DF58"/>
    <mergeCell ref="DG58:DH58"/>
    <mergeCell ref="DI58:DJ58"/>
    <mergeCell ref="DK59:DL59"/>
    <mergeCell ref="DK58:DL58"/>
    <mergeCell ref="DM60:DN60"/>
    <mergeCell ref="DO60:DP60"/>
    <mergeCell ref="DQ60:DR60"/>
    <mergeCell ref="DS60:DT60"/>
    <mergeCell ref="CY61:CZ61"/>
    <mergeCell ref="DA61:DB61"/>
    <mergeCell ref="DC61:DD61"/>
    <mergeCell ref="DE61:DF61"/>
    <mergeCell ref="DG61:DH61"/>
    <mergeCell ref="DI61:DJ61"/>
    <mergeCell ref="DM59:DN59"/>
    <mergeCell ref="DO59:DP59"/>
    <mergeCell ref="DQ59:DR59"/>
    <mergeCell ref="DS59:DT59"/>
    <mergeCell ref="CY60:CZ60"/>
    <mergeCell ref="DA60:DB60"/>
    <mergeCell ref="DC60:DD60"/>
    <mergeCell ref="DE60:DF60"/>
    <mergeCell ref="DG60:DH60"/>
    <mergeCell ref="DI60:DJ60"/>
    <mergeCell ref="DK61:DL61"/>
    <mergeCell ref="DK60:DL60"/>
    <mergeCell ref="DM62:DN62"/>
    <mergeCell ref="DO62:DP62"/>
    <mergeCell ref="DQ62:DR62"/>
    <mergeCell ref="DS62:DT62"/>
    <mergeCell ref="CY63:CZ63"/>
    <mergeCell ref="DA63:DB63"/>
    <mergeCell ref="DC63:DD63"/>
    <mergeCell ref="DE63:DF63"/>
    <mergeCell ref="DG63:DH63"/>
    <mergeCell ref="DI63:DJ63"/>
    <mergeCell ref="DM61:DN61"/>
    <mergeCell ref="DO61:DP61"/>
    <mergeCell ref="DQ61:DR61"/>
    <mergeCell ref="DS61:DT61"/>
    <mergeCell ref="CY62:CZ62"/>
    <mergeCell ref="DA62:DB62"/>
    <mergeCell ref="DC62:DD62"/>
    <mergeCell ref="DE62:DF62"/>
    <mergeCell ref="DG62:DH62"/>
    <mergeCell ref="DI62:DJ62"/>
    <mergeCell ref="DK63:DL63"/>
    <mergeCell ref="DK62:DL62"/>
    <mergeCell ref="DM64:DN64"/>
    <mergeCell ref="DO64:DP64"/>
    <mergeCell ref="DQ64:DR64"/>
    <mergeCell ref="DS64:DT64"/>
    <mergeCell ref="CY65:CZ65"/>
    <mergeCell ref="DA65:DB65"/>
    <mergeCell ref="DC65:DD65"/>
    <mergeCell ref="DE65:DF65"/>
    <mergeCell ref="DG65:DH65"/>
    <mergeCell ref="DI65:DJ65"/>
    <mergeCell ref="DM63:DN63"/>
    <mergeCell ref="DO63:DP63"/>
    <mergeCell ref="DQ63:DR63"/>
    <mergeCell ref="DS63:DT63"/>
    <mergeCell ref="CY64:CZ64"/>
    <mergeCell ref="DA64:DB64"/>
    <mergeCell ref="DC64:DD64"/>
    <mergeCell ref="DE64:DF64"/>
    <mergeCell ref="DG64:DH64"/>
    <mergeCell ref="DI64:DJ64"/>
    <mergeCell ref="DK65:DL65"/>
    <mergeCell ref="DK64:DL64"/>
    <mergeCell ref="DM66:DN66"/>
    <mergeCell ref="DO66:DP66"/>
    <mergeCell ref="DQ66:DR66"/>
    <mergeCell ref="DS66:DT66"/>
    <mergeCell ref="CY67:CZ67"/>
    <mergeCell ref="DA67:DB67"/>
    <mergeCell ref="DC67:DD67"/>
    <mergeCell ref="DE67:DF67"/>
    <mergeCell ref="DG67:DH67"/>
    <mergeCell ref="DI67:DJ67"/>
    <mergeCell ref="DM65:DN65"/>
    <mergeCell ref="DO65:DP65"/>
    <mergeCell ref="DQ65:DR65"/>
    <mergeCell ref="DS65:DT65"/>
    <mergeCell ref="CY66:CZ66"/>
    <mergeCell ref="DA66:DB66"/>
    <mergeCell ref="DC66:DD66"/>
    <mergeCell ref="DE66:DF66"/>
    <mergeCell ref="DG66:DH66"/>
    <mergeCell ref="DI66:DJ66"/>
    <mergeCell ref="DK67:DL67"/>
    <mergeCell ref="DK66:DL66"/>
    <mergeCell ref="DM68:DN68"/>
    <mergeCell ref="DO68:DP68"/>
    <mergeCell ref="DQ68:DR68"/>
    <mergeCell ref="DS68:DT68"/>
    <mergeCell ref="CY69:CZ69"/>
    <mergeCell ref="DA69:DB69"/>
    <mergeCell ref="DC69:DD69"/>
    <mergeCell ref="DE69:DF69"/>
    <mergeCell ref="DG69:DH69"/>
    <mergeCell ref="DI69:DJ69"/>
    <mergeCell ref="DM67:DN67"/>
    <mergeCell ref="DO67:DP67"/>
    <mergeCell ref="DQ67:DR67"/>
    <mergeCell ref="DS67:DT67"/>
    <mergeCell ref="CY68:CZ68"/>
    <mergeCell ref="DA68:DB68"/>
    <mergeCell ref="DC68:DD68"/>
    <mergeCell ref="DE68:DF68"/>
    <mergeCell ref="DG68:DH68"/>
    <mergeCell ref="DI68:DJ68"/>
    <mergeCell ref="DK69:DL69"/>
    <mergeCell ref="DK68:DL68"/>
    <mergeCell ref="DM70:DN70"/>
    <mergeCell ref="DO70:DP70"/>
    <mergeCell ref="DQ70:DR70"/>
    <mergeCell ref="DS70:DT70"/>
    <mergeCell ref="CY71:CZ71"/>
    <mergeCell ref="DA71:DB71"/>
    <mergeCell ref="DC71:DD71"/>
    <mergeCell ref="DE71:DF71"/>
    <mergeCell ref="DG71:DH71"/>
    <mergeCell ref="DI71:DJ71"/>
    <mergeCell ref="DM69:DN69"/>
    <mergeCell ref="DO69:DP69"/>
    <mergeCell ref="DQ69:DR69"/>
    <mergeCell ref="DS69:DT69"/>
    <mergeCell ref="CY70:CZ70"/>
    <mergeCell ref="DA70:DB70"/>
    <mergeCell ref="DC70:DD70"/>
    <mergeCell ref="DE70:DF70"/>
    <mergeCell ref="DG70:DH70"/>
    <mergeCell ref="DI70:DJ70"/>
    <mergeCell ref="DK71:DL71"/>
    <mergeCell ref="DK70:DL70"/>
    <mergeCell ref="DM72:DN72"/>
    <mergeCell ref="DO72:DP72"/>
    <mergeCell ref="DQ72:DR72"/>
    <mergeCell ref="DS72:DT72"/>
    <mergeCell ref="CY73:CZ73"/>
    <mergeCell ref="DA73:DB73"/>
    <mergeCell ref="DC73:DD73"/>
    <mergeCell ref="DE73:DF73"/>
    <mergeCell ref="DG73:DH73"/>
    <mergeCell ref="DI73:DJ73"/>
    <mergeCell ref="DM71:DN71"/>
    <mergeCell ref="DO71:DP71"/>
    <mergeCell ref="DQ71:DR71"/>
    <mergeCell ref="DS71:DT71"/>
    <mergeCell ref="CY72:CZ72"/>
    <mergeCell ref="DA72:DB72"/>
    <mergeCell ref="DC72:DD72"/>
    <mergeCell ref="DE72:DF72"/>
    <mergeCell ref="DG72:DH72"/>
    <mergeCell ref="DI72:DJ72"/>
    <mergeCell ref="DK73:DL73"/>
    <mergeCell ref="DK72:DL72"/>
    <mergeCell ref="DM74:DN74"/>
    <mergeCell ref="DO74:DP74"/>
    <mergeCell ref="DQ74:DR74"/>
    <mergeCell ref="DS74:DT74"/>
    <mergeCell ref="CY75:CZ75"/>
    <mergeCell ref="DA75:DB75"/>
    <mergeCell ref="DC75:DD75"/>
    <mergeCell ref="DE75:DF75"/>
    <mergeCell ref="DG75:DH75"/>
    <mergeCell ref="DI75:DJ75"/>
    <mergeCell ref="DM73:DN73"/>
    <mergeCell ref="DO73:DP73"/>
    <mergeCell ref="DQ73:DR73"/>
    <mergeCell ref="DS73:DT73"/>
    <mergeCell ref="CY74:CZ74"/>
    <mergeCell ref="DA74:DB74"/>
    <mergeCell ref="DC74:DD74"/>
    <mergeCell ref="DE74:DF74"/>
    <mergeCell ref="DG74:DH74"/>
    <mergeCell ref="DI74:DJ74"/>
    <mergeCell ref="DK75:DL75"/>
    <mergeCell ref="DK74:DL74"/>
    <mergeCell ref="DM76:DN76"/>
    <mergeCell ref="DO76:DP76"/>
    <mergeCell ref="DQ76:DR76"/>
    <mergeCell ref="DS76:DT76"/>
    <mergeCell ref="CY77:CZ77"/>
    <mergeCell ref="DA77:DB77"/>
    <mergeCell ref="DC77:DD77"/>
    <mergeCell ref="DE77:DF77"/>
    <mergeCell ref="DG77:DH77"/>
    <mergeCell ref="DI77:DJ77"/>
    <mergeCell ref="DM75:DN75"/>
    <mergeCell ref="DO75:DP75"/>
    <mergeCell ref="DQ75:DR75"/>
    <mergeCell ref="DS75:DT75"/>
    <mergeCell ref="CY76:CZ76"/>
    <mergeCell ref="DA76:DB76"/>
    <mergeCell ref="DC76:DD76"/>
    <mergeCell ref="DE76:DF76"/>
    <mergeCell ref="DG76:DH76"/>
    <mergeCell ref="DI76:DJ76"/>
    <mergeCell ref="DK77:DL77"/>
    <mergeCell ref="DK76:DL76"/>
    <mergeCell ref="DM78:DN78"/>
    <mergeCell ref="DO78:DP78"/>
    <mergeCell ref="DQ78:DR78"/>
    <mergeCell ref="DS78:DT78"/>
    <mergeCell ref="CY79:CZ79"/>
    <mergeCell ref="DA79:DB79"/>
    <mergeCell ref="DC79:DD79"/>
    <mergeCell ref="DE79:DF79"/>
    <mergeCell ref="DG79:DH79"/>
    <mergeCell ref="DI79:DJ79"/>
    <mergeCell ref="DM77:DN77"/>
    <mergeCell ref="DO77:DP77"/>
    <mergeCell ref="DQ77:DR77"/>
    <mergeCell ref="DS77:DT77"/>
    <mergeCell ref="CY78:CZ78"/>
    <mergeCell ref="DA78:DB78"/>
    <mergeCell ref="DC78:DD78"/>
    <mergeCell ref="DE78:DF78"/>
    <mergeCell ref="DG78:DH78"/>
    <mergeCell ref="DI78:DJ78"/>
    <mergeCell ref="DK79:DL79"/>
    <mergeCell ref="DK78:DL78"/>
    <mergeCell ref="DM80:DN80"/>
    <mergeCell ref="DO80:DP80"/>
    <mergeCell ref="DQ80:DR80"/>
    <mergeCell ref="DS80:DT80"/>
    <mergeCell ref="CY81:CZ81"/>
    <mergeCell ref="DA81:DB81"/>
    <mergeCell ref="DC81:DD81"/>
    <mergeCell ref="DE81:DF81"/>
    <mergeCell ref="DG81:DH81"/>
    <mergeCell ref="DI81:DJ81"/>
    <mergeCell ref="DM79:DN79"/>
    <mergeCell ref="DO79:DP79"/>
    <mergeCell ref="DQ79:DR79"/>
    <mergeCell ref="DS79:DT79"/>
    <mergeCell ref="CY80:CZ80"/>
    <mergeCell ref="DA80:DB80"/>
    <mergeCell ref="DC80:DD80"/>
    <mergeCell ref="DE80:DF80"/>
    <mergeCell ref="DG80:DH80"/>
    <mergeCell ref="DI80:DJ80"/>
    <mergeCell ref="DK81:DL81"/>
    <mergeCell ref="DK80:DL80"/>
    <mergeCell ref="DM82:DN82"/>
    <mergeCell ref="DO82:DP82"/>
    <mergeCell ref="DQ82:DR82"/>
    <mergeCell ref="DS82:DT82"/>
    <mergeCell ref="CY83:CZ83"/>
    <mergeCell ref="DA83:DB83"/>
    <mergeCell ref="DC83:DD83"/>
    <mergeCell ref="DE83:DF83"/>
    <mergeCell ref="DG83:DH83"/>
    <mergeCell ref="DI83:DJ83"/>
    <mergeCell ref="DM81:DN81"/>
    <mergeCell ref="DO81:DP81"/>
    <mergeCell ref="DQ81:DR81"/>
    <mergeCell ref="DS81:DT81"/>
    <mergeCell ref="CY82:CZ82"/>
    <mergeCell ref="DA82:DB82"/>
    <mergeCell ref="DC82:DD82"/>
    <mergeCell ref="DE82:DF82"/>
    <mergeCell ref="DG82:DH82"/>
    <mergeCell ref="DI82:DJ82"/>
    <mergeCell ref="DK83:DL83"/>
    <mergeCell ref="DK82:DL82"/>
    <mergeCell ref="DM84:DN84"/>
    <mergeCell ref="DO84:DP84"/>
    <mergeCell ref="DQ84:DR84"/>
    <mergeCell ref="DS84:DT84"/>
    <mergeCell ref="CY85:CZ85"/>
    <mergeCell ref="DA85:DB85"/>
    <mergeCell ref="DC85:DD85"/>
    <mergeCell ref="DE85:DF85"/>
    <mergeCell ref="DG85:DH85"/>
    <mergeCell ref="DI85:DJ85"/>
    <mergeCell ref="DM83:DN83"/>
    <mergeCell ref="DO83:DP83"/>
    <mergeCell ref="DQ83:DR83"/>
    <mergeCell ref="DS83:DT83"/>
    <mergeCell ref="CY84:CZ84"/>
    <mergeCell ref="DA84:DB84"/>
    <mergeCell ref="DC84:DD84"/>
    <mergeCell ref="DE84:DF84"/>
    <mergeCell ref="DG84:DH84"/>
    <mergeCell ref="DI84:DJ84"/>
    <mergeCell ref="DK85:DL85"/>
    <mergeCell ref="DK84:DL84"/>
    <mergeCell ref="DQ86:DR86"/>
    <mergeCell ref="DS86:DT86"/>
    <mergeCell ref="CY87:CZ87"/>
    <mergeCell ref="DA87:DB87"/>
    <mergeCell ref="DC87:DD87"/>
    <mergeCell ref="DE87:DF87"/>
    <mergeCell ref="DG87:DH87"/>
    <mergeCell ref="DI87:DJ87"/>
    <mergeCell ref="DM85:DN85"/>
    <mergeCell ref="DO85:DP85"/>
    <mergeCell ref="DQ85:DR85"/>
    <mergeCell ref="DS85:DT85"/>
    <mergeCell ref="CY86:CZ86"/>
    <mergeCell ref="DA86:DB86"/>
    <mergeCell ref="DC86:DD86"/>
    <mergeCell ref="DE86:DF86"/>
    <mergeCell ref="DG86:DH86"/>
    <mergeCell ref="DI86:DJ86"/>
    <mergeCell ref="DK87:DL87"/>
    <mergeCell ref="DK86:DL86"/>
    <mergeCell ref="CY91:CZ91"/>
    <mergeCell ref="DA91:DB91"/>
    <mergeCell ref="DC91:DD91"/>
    <mergeCell ref="DE91:DF91"/>
    <mergeCell ref="DG91:DH91"/>
    <mergeCell ref="DI91:DJ91"/>
    <mergeCell ref="DM88:DN88"/>
    <mergeCell ref="DO88:DP88"/>
    <mergeCell ref="DQ88:DR88"/>
    <mergeCell ref="DS88:DT88"/>
    <mergeCell ref="CY89:CZ89"/>
    <mergeCell ref="DA89:DB89"/>
    <mergeCell ref="DC89:DD89"/>
    <mergeCell ref="DE89:DF89"/>
    <mergeCell ref="DG89:DH89"/>
    <mergeCell ref="DI89:DJ89"/>
    <mergeCell ref="DM87:DN87"/>
    <mergeCell ref="DO87:DP87"/>
    <mergeCell ref="DQ87:DR87"/>
    <mergeCell ref="DS87:DT87"/>
    <mergeCell ref="CY88:CZ88"/>
    <mergeCell ref="DA88:DB88"/>
    <mergeCell ref="DC88:DD88"/>
    <mergeCell ref="DE88:DF88"/>
    <mergeCell ref="DG88:DH88"/>
    <mergeCell ref="DI88:DJ88"/>
    <mergeCell ref="DK91:DL91"/>
    <mergeCell ref="DK89:DL89"/>
    <mergeCell ref="DK88:DL88"/>
    <mergeCell ref="GS4:GT4"/>
    <mergeCell ref="GU4:GV4"/>
    <mergeCell ref="GW4:GX4"/>
    <mergeCell ref="GC6:GD6"/>
    <mergeCell ref="GE6:GF6"/>
    <mergeCell ref="GG6:GH6"/>
    <mergeCell ref="GI6:GJ6"/>
    <mergeCell ref="GK6:GL6"/>
    <mergeCell ref="GM6:GN6"/>
    <mergeCell ref="GO6:GP6"/>
    <mergeCell ref="GG4:GH4"/>
    <mergeCell ref="GI4:GJ4"/>
    <mergeCell ref="GK4:GL4"/>
    <mergeCell ref="GM4:GN4"/>
    <mergeCell ref="GO4:GP4"/>
    <mergeCell ref="GQ4:GR4"/>
    <mergeCell ref="DM91:DN91"/>
    <mergeCell ref="DO91:DP91"/>
    <mergeCell ref="DQ91:DR91"/>
    <mergeCell ref="DS91:DT91"/>
    <mergeCell ref="GC4:GD4"/>
    <mergeCell ref="GE4:GF4"/>
    <mergeCell ref="GC9:GD9"/>
    <mergeCell ref="GE9:GF9"/>
    <mergeCell ref="GC13:GD13"/>
    <mergeCell ref="GE13:GF13"/>
    <mergeCell ref="DM89:DN89"/>
    <mergeCell ref="DO89:DP89"/>
    <mergeCell ref="DQ89:DR89"/>
    <mergeCell ref="DS89:DT89"/>
    <mergeCell ref="DM86:DN86"/>
    <mergeCell ref="DO86:DP86"/>
    <mergeCell ref="GO7:GP7"/>
    <mergeCell ref="GQ7:GR7"/>
    <mergeCell ref="GS7:GT7"/>
    <mergeCell ref="GU7:GV7"/>
    <mergeCell ref="GW7:GX7"/>
    <mergeCell ref="GC8:GD8"/>
    <mergeCell ref="GE8:GF8"/>
    <mergeCell ref="GG8:GH8"/>
    <mergeCell ref="GI8:GJ8"/>
    <mergeCell ref="GK8:GL8"/>
    <mergeCell ref="GQ6:GR6"/>
    <mergeCell ref="GS6:GT6"/>
    <mergeCell ref="GU6:GV6"/>
    <mergeCell ref="GW6:GX6"/>
    <mergeCell ref="GC7:GD7"/>
    <mergeCell ref="GE7:GF7"/>
    <mergeCell ref="GG7:GH7"/>
    <mergeCell ref="GI7:GJ7"/>
    <mergeCell ref="GK7:GL7"/>
    <mergeCell ref="GM7:GN7"/>
    <mergeCell ref="GS9:GT9"/>
    <mergeCell ref="GU9:GV9"/>
    <mergeCell ref="GW9:GX9"/>
    <mergeCell ref="GC10:GD10"/>
    <mergeCell ref="GE10:GF10"/>
    <mergeCell ref="GG10:GH10"/>
    <mergeCell ref="GI10:GJ10"/>
    <mergeCell ref="GK10:GL10"/>
    <mergeCell ref="GM10:GN10"/>
    <mergeCell ref="GO10:GP10"/>
    <mergeCell ref="GG9:GH9"/>
    <mergeCell ref="GI9:GJ9"/>
    <mergeCell ref="GK9:GL9"/>
    <mergeCell ref="GM9:GN9"/>
    <mergeCell ref="GO9:GP9"/>
    <mergeCell ref="GQ9:GR9"/>
    <mergeCell ref="GM8:GN8"/>
    <mergeCell ref="GO8:GP8"/>
    <mergeCell ref="GQ8:GR8"/>
    <mergeCell ref="GS8:GT8"/>
    <mergeCell ref="GU8:GV8"/>
    <mergeCell ref="GW8:GX8"/>
    <mergeCell ref="GO11:GP11"/>
    <mergeCell ref="GQ11:GR11"/>
    <mergeCell ref="GS11:GT11"/>
    <mergeCell ref="GU11:GV11"/>
    <mergeCell ref="GW11:GX11"/>
    <mergeCell ref="GC12:GD12"/>
    <mergeCell ref="GE12:GF12"/>
    <mergeCell ref="GG12:GH12"/>
    <mergeCell ref="GI12:GJ12"/>
    <mergeCell ref="GK12:GL12"/>
    <mergeCell ref="GQ10:GR10"/>
    <mergeCell ref="GS10:GT10"/>
    <mergeCell ref="GU10:GV10"/>
    <mergeCell ref="GW10:GX10"/>
    <mergeCell ref="GC11:GD11"/>
    <mergeCell ref="GE11:GF11"/>
    <mergeCell ref="GG11:GH11"/>
    <mergeCell ref="GI11:GJ11"/>
    <mergeCell ref="GK11:GL11"/>
    <mergeCell ref="GM11:GN11"/>
    <mergeCell ref="GS13:GT13"/>
    <mergeCell ref="GU13:GV13"/>
    <mergeCell ref="GW13:GX13"/>
    <mergeCell ref="GC14:GD14"/>
    <mergeCell ref="GE14:GF14"/>
    <mergeCell ref="GG14:GH14"/>
    <mergeCell ref="GI14:GJ14"/>
    <mergeCell ref="GK14:GL14"/>
    <mergeCell ref="GM14:GN14"/>
    <mergeCell ref="GO14:GP14"/>
    <mergeCell ref="GG13:GH13"/>
    <mergeCell ref="GI13:GJ13"/>
    <mergeCell ref="GK13:GL13"/>
    <mergeCell ref="GM13:GN13"/>
    <mergeCell ref="GO13:GP13"/>
    <mergeCell ref="GQ13:GR13"/>
    <mergeCell ref="GM12:GN12"/>
    <mergeCell ref="GO12:GP12"/>
    <mergeCell ref="GQ12:GR12"/>
    <mergeCell ref="GS12:GT12"/>
    <mergeCell ref="GU12:GV12"/>
    <mergeCell ref="GW12:GX12"/>
    <mergeCell ref="GM16:GN16"/>
    <mergeCell ref="GO16:GP16"/>
    <mergeCell ref="GQ16:GR16"/>
    <mergeCell ref="GS16:GT16"/>
    <mergeCell ref="GU16:GV16"/>
    <mergeCell ref="GW16:GX16"/>
    <mergeCell ref="GO15:GP15"/>
    <mergeCell ref="GQ15:GR15"/>
    <mergeCell ref="GS15:GT15"/>
    <mergeCell ref="GU15:GV15"/>
    <mergeCell ref="GW15:GX15"/>
    <mergeCell ref="GC16:GD16"/>
    <mergeCell ref="GE16:GF16"/>
    <mergeCell ref="GG16:GH16"/>
    <mergeCell ref="GI16:GJ16"/>
    <mergeCell ref="GK16:GL16"/>
    <mergeCell ref="GQ14:GR14"/>
    <mergeCell ref="GS14:GT14"/>
    <mergeCell ref="GU14:GV14"/>
    <mergeCell ref="GW14:GX14"/>
    <mergeCell ref="GC15:GD15"/>
    <mergeCell ref="GE15:GF15"/>
    <mergeCell ref="GG15:GH15"/>
    <mergeCell ref="GI15:GJ15"/>
    <mergeCell ref="GK15:GL15"/>
    <mergeCell ref="GM15:GN15"/>
    <mergeCell ref="GM18:GN18"/>
    <mergeCell ref="GO18:GP18"/>
    <mergeCell ref="GQ18:GR18"/>
    <mergeCell ref="GS18:GT18"/>
    <mergeCell ref="GU18:GV18"/>
    <mergeCell ref="GW18:GX18"/>
    <mergeCell ref="GO17:GP17"/>
    <mergeCell ref="GQ17:GR17"/>
    <mergeCell ref="GS17:GT17"/>
    <mergeCell ref="GU17:GV17"/>
    <mergeCell ref="GW17:GX17"/>
    <mergeCell ref="GC18:GD18"/>
    <mergeCell ref="GE18:GF18"/>
    <mergeCell ref="GG18:GH18"/>
    <mergeCell ref="GI18:GJ18"/>
    <mergeCell ref="GK18:GL18"/>
    <mergeCell ref="GC17:GD17"/>
    <mergeCell ref="GE17:GF17"/>
    <mergeCell ref="GG17:GH17"/>
    <mergeCell ref="GI17:GJ17"/>
    <mergeCell ref="GK17:GL17"/>
    <mergeCell ref="GM17:GN17"/>
    <mergeCell ref="GM20:GN20"/>
    <mergeCell ref="GO20:GP20"/>
    <mergeCell ref="GQ20:GR20"/>
    <mergeCell ref="GS20:GT20"/>
    <mergeCell ref="GU20:GV20"/>
    <mergeCell ref="GW20:GX20"/>
    <mergeCell ref="GO19:GP19"/>
    <mergeCell ref="GQ19:GR19"/>
    <mergeCell ref="GS19:GT19"/>
    <mergeCell ref="GU19:GV19"/>
    <mergeCell ref="GW19:GX19"/>
    <mergeCell ref="GC20:GD20"/>
    <mergeCell ref="GE20:GF20"/>
    <mergeCell ref="GG20:GH20"/>
    <mergeCell ref="GI20:GJ20"/>
    <mergeCell ref="GK20:GL20"/>
    <mergeCell ref="GC19:GD19"/>
    <mergeCell ref="GE19:GF19"/>
    <mergeCell ref="GG19:GH19"/>
    <mergeCell ref="GI19:GJ19"/>
    <mergeCell ref="GK19:GL19"/>
    <mergeCell ref="GM19:GN19"/>
    <mergeCell ref="GM22:GN22"/>
    <mergeCell ref="GO22:GP22"/>
    <mergeCell ref="GQ22:GR22"/>
    <mergeCell ref="GS22:GT22"/>
    <mergeCell ref="GU22:GV22"/>
    <mergeCell ref="GW22:GX22"/>
    <mergeCell ref="GO21:GP21"/>
    <mergeCell ref="GQ21:GR21"/>
    <mergeCell ref="GS21:GT21"/>
    <mergeCell ref="GU21:GV21"/>
    <mergeCell ref="GW21:GX21"/>
    <mergeCell ref="GC22:GD22"/>
    <mergeCell ref="GE22:GF22"/>
    <mergeCell ref="GG22:GH22"/>
    <mergeCell ref="GI22:GJ22"/>
    <mergeCell ref="GK22:GL22"/>
    <mergeCell ref="GC21:GD21"/>
    <mergeCell ref="GE21:GF21"/>
    <mergeCell ref="GG21:GH21"/>
    <mergeCell ref="GI21:GJ21"/>
    <mergeCell ref="GK21:GL21"/>
    <mergeCell ref="GM21:GN21"/>
    <mergeCell ref="GM24:GN24"/>
    <mergeCell ref="GO24:GP24"/>
    <mergeCell ref="GQ24:GR24"/>
    <mergeCell ref="GS24:GT24"/>
    <mergeCell ref="GU24:GV24"/>
    <mergeCell ref="GW24:GX24"/>
    <mergeCell ref="GO23:GP23"/>
    <mergeCell ref="GQ23:GR23"/>
    <mergeCell ref="GS23:GT23"/>
    <mergeCell ref="GU23:GV23"/>
    <mergeCell ref="GW23:GX23"/>
    <mergeCell ref="GC24:GD24"/>
    <mergeCell ref="GE24:GF24"/>
    <mergeCell ref="GG24:GH24"/>
    <mergeCell ref="GI24:GJ24"/>
    <mergeCell ref="GK24:GL24"/>
    <mergeCell ref="GC23:GD23"/>
    <mergeCell ref="GE23:GF23"/>
    <mergeCell ref="GG23:GH23"/>
    <mergeCell ref="GI23:GJ23"/>
    <mergeCell ref="GK23:GL23"/>
    <mergeCell ref="GM23:GN23"/>
    <mergeCell ref="GM26:GN26"/>
    <mergeCell ref="GO26:GP26"/>
    <mergeCell ref="GQ26:GR26"/>
    <mergeCell ref="GS26:GT26"/>
    <mergeCell ref="GU26:GV26"/>
    <mergeCell ref="GW26:GX26"/>
    <mergeCell ref="GO25:GP25"/>
    <mergeCell ref="GQ25:GR25"/>
    <mergeCell ref="GS25:GT25"/>
    <mergeCell ref="GU25:GV25"/>
    <mergeCell ref="GW25:GX25"/>
    <mergeCell ref="GC26:GD26"/>
    <mergeCell ref="GE26:GF26"/>
    <mergeCell ref="GG26:GH26"/>
    <mergeCell ref="GI26:GJ26"/>
    <mergeCell ref="GK26:GL26"/>
    <mergeCell ref="GC25:GD25"/>
    <mergeCell ref="GE25:GF25"/>
    <mergeCell ref="GG25:GH25"/>
    <mergeCell ref="GI25:GJ25"/>
    <mergeCell ref="GK25:GL25"/>
    <mergeCell ref="GM25:GN25"/>
    <mergeCell ref="GM28:GN28"/>
    <mergeCell ref="GO28:GP28"/>
    <mergeCell ref="GQ28:GR28"/>
    <mergeCell ref="GS28:GT28"/>
    <mergeCell ref="GU28:GV28"/>
    <mergeCell ref="GW28:GX28"/>
    <mergeCell ref="GO27:GP27"/>
    <mergeCell ref="GQ27:GR27"/>
    <mergeCell ref="GS27:GT27"/>
    <mergeCell ref="GU27:GV27"/>
    <mergeCell ref="GW27:GX27"/>
    <mergeCell ref="GC28:GD28"/>
    <mergeCell ref="GE28:GF28"/>
    <mergeCell ref="GG28:GH28"/>
    <mergeCell ref="GI28:GJ28"/>
    <mergeCell ref="GK28:GL28"/>
    <mergeCell ref="GC27:GD27"/>
    <mergeCell ref="GE27:GF27"/>
    <mergeCell ref="GG27:GH27"/>
    <mergeCell ref="GI27:GJ27"/>
    <mergeCell ref="GK27:GL27"/>
    <mergeCell ref="GM27:GN27"/>
    <mergeCell ref="GM30:GN30"/>
    <mergeCell ref="GO30:GP30"/>
    <mergeCell ref="GQ30:GR30"/>
    <mergeCell ref="GS30:GT30"/>
    <mergeCell ref="GU30:GV30"/>
    <mergeCell ref="GW30:GX30"/>
    <mergeCell ref="GO29:GP29"/>
    <mergeCell ref="GQ29:GR29"/>
    <mergeCell ref="GS29:GT29"/>
    <mergeCell ref="GU29:GV29"/>
    <mergeCell ref="GW29:GX29"/>
    <mergeCell ref="GC30:GD30"/>
    <mergeCell ref="GE30:GF30"/>
    <mergeCell ref="GG30:GH30"/>
    <mergeCell ref="GI30:GJ30"/>
    <mergeCell ref="GK30:GL30"/>
    <mergeCell ref="GC29:GD29"/>
    <mergeCell ref="GE29:GF29"/>
    <mergeCell ref="GG29:GH29"/>
    <mergeCell ref="GI29:GJ29"/>
    <mergeCell ref="GK29:GL29"/>
    <mergeCell ref="GM29:GN29"/>
    <mergeCell ref="GM32:GN32"/>
    <mergeCell ref="GO32:GP32"/>
    <mergeCell ref="GQ32:GR32"/>
    <mergeCell ref="GS32:GT32"/>
    <mergeCell ref="GU32:GV32"/>
    <mergeCell ref="GW32:GX32"/>
    <mergeCell ref="GO31:GP31"/>
    <mergeCell ref="GQ31:GR31"/>
    <mergeCell ref="GS31:GT31"/>
    <mergeCell ref="GU31:GV31"/>
    <mergeCell ref="GW31:GX31"/>
    <mergeCell ref="GC32:GD32"/>
    <mergeCell ref="GE32:GF32"/>
    <mergeCell ref="GG32:GH32"/>
    <mergeCell ref="GI32:GJ32"/>
    <mergeCell ref="GK32:GL32"/>
    <mergeCell ref="GC31:GD31"/>
    <mergeCell ref="GE31:GF31"/>
    <mergeCell ref="GG31:GH31"/>
    <mergeCell ref="GI31:GJ31"/>
    <mergeCell ref="GK31:GL31"/>
    <mergeCell ref="GM31:GN31"/>
    <mergeCell ref="GM34:GN34"/>
    <mergeCell ref="GO34:GP34"/>
    <mergeCell ref="GQ34:GR34"/>
    <mergeCell ref="GS34:GT34"/>
    <mergeCell ref="GU34:GV34"/>
    <mergeCell ref="GW34:GX34"/>
    <mergeCell ref="GO33:GP33"/>
    <mergeCell ref="GQ33:GR33"/>
    <mergeCell ref="GS33:GT33"/>
    <mergeCell ref="GU33:GV33"/>
    <mergeCell ref="GW33:GX33"/>
    <mergeCell ref="GC34:GD34"/>
    <mergeCell ref="GE34:GF34"/>
    <mergeCell ref="GG34:GH34"/>
    <mergeCell ref="GI34:GJ34"/>
    <mergeCell ref="GK34:GL34"/>
    <mergeCell ref="GC33:GD33"/>
    <mergeCell ref="GE33:GF33"/>
    <mergeCell ref="GG33:GH33"/>
    <mergeCell ref="GI33:GJ33"/>
    <mergeCell ref="GK33:GL33"/>
    <mergeCell ref="GM33:GN33"/>
    <mergeCell ref="GM36:GN36"/>
    <mergeCell ref="GO36:GP36"/>
    <mergeCell ref="GQ36:GR36"/>
    <mergeCell ref="GS36:GT36"/>
    <mergeCell ref="GU36:GV36"/>
    <mergeCell ref="GW36:GX36"/>
    <mergeCell ref="GO35:GP35"/>
    <mergeCell ref="GQ35:GR35"/>
    <mergeCell ref="GS35:GT35"/>
    <mergeCell ref="GU35:GV35"/>
    <mergeCell ref="GW35:GX35"/>
    <mergeCell ref="GC36:GD36"/>
    <mergeCell ref="GE36:GF36"/>
    <mergeCell ref="GG36:GH36"/>
    <mergeCell ref="GI36:GJ36"/>
    <mergeCell ref="GK36:GL36"/>
    <mergeCell ref="GC35:GD35"/>
    <mergeCell ref="GE35:GF35"/>
    <mergeCell ref="GG35:GH35"/>
    <mergeCell ref="GI35:GJ35"/>
    <mergeCell ref="GK35:GL35"/>
    <mergeCell ref="GM35:GN35"/>
    <mergeCell ref="GM38:GN38"/>
    <mergeCell ref="GO38:GP38"/>
    <mergeCell ref="GQ38:GR38"/>
    <mergeCell ref="GS38:GT38"/>
    <mergeCell ref="GU38:GV38"/>
    <mergeCell ref="GW38:GX38"/>
    <mergeCell ref="GO37:GP37"/>
    <mergeCell ref="GQ37:GR37"/>
    <mergeCell ref="GS37:GT37"/>
    <mergeCell ref="GU37:GV37"/>
    <mergeCell ref="GW37:GX37"/>
    <mergeCell ref="GC38:GD38"/>
    <mergeCell ref="GE38:GF38"/>
    <mergeCell ref="GG38:GH38"/>
    <mergeCell ref="GI38:GJ38"/>
    <mergeCell ref="GK38:GL38"/>
    <mergeCell ref="GC37:GD37"/>
    <mergeCell ref="GE37:GF37"/>
    <mergeCell ref="GG37:GH37"/>
    <mergeCell ref="GI37:GJ37"/>
    <mergeCell ref="GK37:GL37"/>
    <mergeCell ref="GM37:GN37"/>
    <mergeCell ref="GM40:GN40"/>
    <mergeCell ref="GO40:GP40"/>
    <mergeCell ref="GQ40:GR40"/>
    <mergeCell ref="GS40:GT40"/>
    <mergeCell ref="GU40:GV40"/>
    <mergeCell ref="GW40:GX40"/>
    <mergeCell ref="GO39:GP39"/>
    <mergeCell ref="GQ39:GR39"/>
    <mergeCell ref="GS39:GT39"/>
    <mergeCell ref="GU39:GV39"/>
    <mergeCell ref="GW39:GX39"/>
    <mergeCell ref="GC40:GD40"/>
    <mergeCell ref="GE40:GF40"/>
    <mergeCell ref="GG40:GH40"/>
    <mergeCell ref="GI40:GJ40"/>
    <mergeCell ref="GK40:GL40"/>
    <mergeCell ref="GC39:GD39"/>
    <mergeCell ref="GE39:GF39"/>
    <mergeCell ref="GG39:GH39"/>
    <mergeCell ref="GI39:GJ39"/>
    <mergeCell ref="GK39:GL39"/>
    <mergeCell ref="GM39:GN39"/>
    <mergeCell ref="GM42:GN42"/>
    <mergeCell ref="GO42:GP42"/>
    <mergeCell ref="GQ42:GR42"/>
    <mergeCell ref="GS42:GT42"/>
    <mergeCell ref="GU42:GV42"/>
    <mergeCell ref="GW42:GX42"/>
    <mergeCell ref="GO41:GP41"/>
    <mergeCell ref="GQ41:GR41"/>
    <mergeCell ref="GS41:GT41"/>
    <mergeCell ref="GU41:GV41"/>
    <mergeCell ref="GW41:GX41"/>
    <mergeCell ref="GC42:GD42"/>
    <mergeCell ref="GE42:GF42"/>
    <mergeCell ref="GG42:GH42"/>
    <mergeCell ref="GI42:GJ42"/>
    <mergeCell ref="GK42:GL42"/>
    <mergeCell ref="GC41:GD41"/>
    <mergeCell ref="GE41:GF41"/>
    <mergeCell ref="GG41:GH41"/>
    <mergeCell ref="GI41:GJ41"/>
    <mergeCell ref="GK41:GL41"/>
    <mergeCell ref="GM41:GN41"/>
    <mergeCell ref="GM44:GN44"/>
    <mergeCell ref="GO44:GP44"/>
    <mergeCell ref="GQ44:GR44"/>
    <mergeCell ref="GS44:GT44"/>
    <mergeCell ref="GU44:GV44"/>
    <mergeCell ref="GW44:GX44"/>
    <mergeCell ref="GO43:GP43"/>
    <mergeCell ref="GQ43:GR43"/>
    <mergeCell ref="GS43:GT43"/>
    <mergeCell ref="GU43:GV43"/>
    <mergeCell ref="GW43:GX43"/>
    <mergeCell ref="GC44:GD44"/>
    <mergeCell ref="GE44:GF44"/>
    <mergeCell ref="GG44:GH44"/>
    <mergeCell ref="GI44:GJ44"/>
    <mergeCell ref="GK44:GL44"/>
    <mergeCell ref="GC43:GD43"/>
    <mergeCell ref="GE43:GF43"/>
    <mergeCell ref="GG43:GH43"/>
    <mergeCell ref="GI43:GJ43"/>
    <mergeCell ref="GK43:GL43"/>
    <mergeCell ref="GM43:GN43"/>
    <mergeCell ref="GM46:GN46"/>
    <mergeCell ref="GO46:GP46"/>
    <mergeCell ref="GQ46:GR46"/>
    <mergeCell ref="GS46:GT46"/>
    <mergeCell ref="GU46:GV46"/>
    <mergeCell ref="GW46:GX46"/>
    <mergeCell ref="GO45:GP45"/>
    <mergeCell ref="GQ45:GR45"/>
    <mergeCell ref="GS45:GT45"/>
    <mergeCell ref="GU45:GV45"/>
    <mergeCell ref="GW45:GX45"/>
    <mergeCell ref="GC46:GD46"/>
    <mergeCell ref="GE46:GF46"/>
    <mergeCell ref="GG46:GH46"/>
    <mergeCell ref="GI46:GJ46"/>
    <mergeCell ref="GK46:GL46"/>
    <mergeCell ref="GC45:GD45"/>
    <mergeCell ref="GE45:GF45"/>
    <mergeCell ref="GG45:GH45"/>
    <mergeCell ref="GI45:GJ45"/>
    <mergeCell ref="GK45:GL45"/>
    <mergeCell ref="GM45:GN45"/>
    <mergeCell ref="GM48:GN48"/>
    <mergeCell ref="GO48:GP48"/>
    <mergeCell ref="GQ48:GR48"/>
    <mergeCell ref="GS48:GT48"/>
    <mergeCell ref="GU48:GV48"/>
    <mergeCell ref="GW48:GX48"/>
    <mergeCell ref="GO47:GP47"/>
    <mergeCell ref="GQ47:GR47"/>
    <mergeCell ref="GS47:GT47"/>
    <mergeCell ref="GU47:GV47"/>
    <mergeCell ref="GW47:GX47"/>
    <mergeCell ref="GC48:GD48"/>
    <mergeCell ref="GE48:GF48"/>
    <mergeCell ref="GG48:GH48"/>
    <mergeCell ref="GI48:GJ48"/>
    <mergeCell ref="GK48:GL48"/>
    <mergeCell ref="GC47:GD47"/>
    <mergeCell ref="GE47:GF47"/>
    <mergeCell ref="GG47:GH47"/>
    <mergeCell ref="GI47:GJ47"/>
    <mergeCell ref="GK47:GL47"/>
    <mergeCell ref="GM47:GN47"/>
    <mergeCell ref="GM50:GN50"/>
    <mergeCell ref="GO50:GP50"/>
    <mergeCell ref="GQ50:GR50"/>
    <mergeCell ref="GS50:GT50"/>
    <mergeCell ref="GU50:GV50"/>
    <mergeCell ref="GW50:GX50"/>
    <mergeCell ref="GO49:GP49"/>
    <mergeCell ref="GQ49:GR49"/>
    <mergeCell ref="GS49:GT49"/>
    <mergeCell ref="GU49:GV49"/>
    <mergeCell ref="GW49:GX49"/>
    <mergeCell ref="GC50:GD50"/>
    <mergeCell ref="GE50:GF50"/>
    <mergeCell ref="GG50:GH50"/>
    <mergeCell ref="GI50:GJ50"/>
    <mergeCell ref="GK50:GL50"/>
    <mergeCell ref="GC49:GD49"/>
    <mergeCell ref="GE49:GF49"/>
    <mergeCell ref="GG49:GH49"/>
    <mergeCell ref="GI49:GJ49"/>
    <mergeCell ref="GK49:GL49"/>
    <mergeCell ref="GM49:GN49"/>
    <mergeCell ref="GM52:GN52"/>
    <mergeCell ref="GO52:GP52"/>
    <mergeCell ref="GQ52:GR52"/>
    <mergeCell ref="GS52:GT52"/>
    <mergeCell ref="GU52:GV52"/>
    <mergeCell ref="GW52:GX52"/>
    <mergeCell ref="GO51:GP51"/>
    <mergeCell ref="GQ51:GR51"/>
    <mergeCell ref="GS51:GT51"/>
    <mergeCell ref="GU51:GV51"/>
    <mergeCell ref="GW51:GX51"/>
    <mergeCell ref="GC52:GD52"/>
    <mergeCell ref="GE52:GF52"/>
    <mergeCell ref="GG52:GH52"/>
    <mergeCell ref="GI52:GJ52"/>
    <mergeCell ref="GK52:GL52"/>
    <mergeCell ref="GC51:GD51"/>
    <mergeCell ref="GE51:GF51"/>
    <mergeCell ref="GG51:GH51"/>
    <mergeCell ref="GI51:GJ51"/>
    <mergeCell ref="GK51:GL51"/>
    <mergeCell ref="GM51:GN51"/>
    <mergeCell ref="GM54:GN54"/>
    <mergeCell ref="GO54:GP54"/>
    <mergeCell ref="GQ54:GR54"/>
    <mergeCell ref="GS54:GT54"/>
    <mergeCell ref="GU54:GV54"/>
    <mergeCell ref="GW54:GX54"/>
    <mergeCell ref="GO53:GP53"/>
    <mergeCell ref="GQ53:GR53"/>
    <mergeCell ref="GS53:GT53"/>
    <mergeCell ref="GU53:GV53"/>
    <mergeCell ref="GW53:GX53"/>
    <mergeCell ref="GC54:GD54"/>
    <mergeCell ref="GE54:GF54"/>
    <mergeCell ref="GG54:GH54"/>
    <mergeCell ref="GI54:GJ54"/>
    <mergeCell ref="GK54:GL54"/>
    <mergeCell ref="GC53:GD53"/>
    <mergeCell ref="GE53:GF53"/>
    <mergeCell ref="GG53:GH53"/>
    <mergeCell ref="GI53:GJ53"/>
    <mergeCell ref="GK53:GL53"/>
    <mergeCell ref="GM53:GN53"/>
    <mergeCell ref="GM56:GN56"/>
    <mergeCell ref="GO56:GP56"/>
    <mergeCell ref="GQ56:GR56"/>
    <mergeCell ref="GS56:GT56"/>
    <mergeCell ref="GU56:GV56"/>
    <mergeCell ref="GW56:GX56"/>
    <mergeCell ref="GO55:GP55"/>
    <mergeCell ref="GQ55:GR55"/>
    <mergeCell ref="GS55:GT55"/>
    <mergeCell ref="GU55:GV55"/>
    <mergeCell ref="GW55:GX55"/>
    <mergeCell ref="GC56:GD56"/>
    <mergeCell ref="GE56:GF56"/>
    <mergeCell ref="GG56:GH56"/>
    <mergeCell ref="GI56:GJ56"/>
    <mergeCell ref="GK56:GL56"/>
    <mergeCell ref="GC55:GD55"/>
    <mergeCell ref="GE55:GF55"/>
    <mergeCell ref="GG55:GH55"/>
    <mergeCell ref="GI55:GJ55"/>
    <mergeCell ref="GK55:GL55"/>
    <mergeCell ref="GM55:GN55"/>
    <mergeCell ref="GM58:GN58"/>
    <mergeCell ref="GO58:GP58"/>
    <mergeCell ref="GQ58:GR58"/>
    <mergeCell ref="GS58:GT58"/>
    <mergeCell ref="GU58:GV58"/>
    <mergeCell ref="GW58:GX58"/>
    <mergeCell ref="GO57:GP57"/>
    <mergeCell ref="GQ57:GR57"/>
    <mergeCell ref="GS57:GT57"/>
    <mergeCell ref="GU57:GV57"/>
    <mergeCell ref="GW57:GX57"/>
    <mergeCell ref="GC58:GD58"/>
    <mergeCell ref="GE58:GF58"/>
    <mergeCell ref="GG58:GH58"/>
    <mergeCell ref="GI58:GJ58"/>
    <mergeCell ref="GK58:GL58"/>
    <mergeCell ref="GC57:GD57"/>
    <mergeCell ref="GE57:GF57"/>
    <mergeCell ref="GG57:GH57"/>
    <mergeCell ref="GI57:GJ57"/>
    <mergeCell ref="GK57:GL57"/>
    <mergeCell ref="GM57:GN57"/>
    <mergeCell ref="GM60:GN60"/>
    <mergeCell ref="GO60:GP60"/>
    <mergeCell ref="GQ60:GR60"/>
    <mergeCell ref="GS60:GT60"/>
    <mergeCell ref="GU60:GV60"/>
    <mergeCell ref="GW60:GX60"/>
    <mergeCell ref="GO59:GP59"/>
    <mergeCell ref="GQ59:GR59"/>
    <mergeCell ref="GS59:GT59"/>
    <mergeCell ref="GU59:GV59"/>
    <mergeCell ref="GW59:GX59"/>
    <mergeCell ref="GC60:GD60"/>
    <mergeCell ref="GE60:GF60"/>
    <mergeCell ref="GG60:GH60"/>
    <mergeCell ref="GI60:GJ60"/>
    <mergeCell ref="GK60:GL60"/>
    <mergeCell ref="GC59:GD59"/>
    <mergeCell ref="GE59:GF59"/>
    <mergeCell ref="GG59:GH59"/>
    <mergeCell ref="GI59:GJ59"/>
    <mergeCell ref="GK59:GL59"/>
    <mergeCell ref="GM59:GN59"/>
    <mergeCell ref="GM62:GN62"/>
    <mergeCell ref="GO62:GP62"/>
    <mergeCell ref="GQ62:GR62"/>
    <mergeCell ref="GS62:GT62"/>
    <mergeCell ref="GU62:GV62"/>
    <mergeCell ref="GW62:GX62"/>
    <mergeCell ref="GO61:GP61"/>
    <mergeCell ref="GQ61:GR61"/>
    <mergeCell ref="GS61:GT61"/>
    <mergeCell ref="GU61:GV61"/>
    <mergeCell ref="GW61:GX61"/>
    <mergeCell ref="GC62:GD62"/>
    <mergeCell ref="GE62:GF62"/>
    <mergeCell ref="GG62:GH62"/>
    <mergeCell ref="GI62:GJ62"/>
    <mergeCell ref="GK62:GL62"/>
    <mergeCell ref="GC61:GD61"/>
    <mergeCell ref="GE61:GF61"/>
    <mergeCell ref="GG61:GH61"/>
    <mergeCell ref="GI61:GJ61"/>
    <mergeCell ref="GK61:GL61"/>
    <mergeCell ref="GM61:GN61"/>
    <mergeCell ref="GM64:GN64"/>
    <mergeCell ref="GO64:GP64"/>
    <mergeCell ref="GQ64:GR64"/>
    <mergeCell ref="GS64:GT64"/>
    <mergeCell ref="GU64:GV64"/>
    <mergeCell ref="GW64:GX64"/>
    <mergeCell ref="GO63:GP63"/>
    <mergeCell ref="GQ63:GR63"/>
    <mergeCell ref="GS63:GT63"/>
    <mergeCell ref="GU63:GV63"/>
    <mergeCell ref="GW63:GX63"/>
    <mergeCell ref="GC64:GD64"/>
    <mergeCell ref="GE64:GF64"/>
    <mergeCell ref="GG64:GH64"/>
    <mergeCell ref="GI64:GJ64"/>
    <mergeCell ref="GK64:GL64"/>
    <mergeCell ref="GC63:GD63"/>
    <mergeCell ref="GE63:GF63"/>
    <mergeCell ref="GG63:GH63"/>
    <mergeCell ref="GI63:GJ63"/>
    <mergeCell ref="GK63:GL63"/>
    <mergeCell ref="GM63:GN63"/>
    <mergeCell ref="GM66:GN66"/>
    <mergeCell ref="GO66:GP66"/>
    <mergeCell ref="GQ66:GR66"/>
    <mergeCell ref="GS66:GT66"/>
    <mergeCell ref="GU66:GV66"/>
    <mergeCell ref="GW66:GX66"/>
    <mergeCell ref="GO65:GP65"/>
    <mergeCell ref="GQ65:GR65"/>
    <mergeCell ref="GS65:GT65"/>
    <mergeCell ref="GU65:GV65"/>
    <mergeCell ref="GW65:GX65"/>
    <mergeCell ref="GC66:GD66"/>
    <mergeCell ref="GE66:GF66"/>
    <mergeCell ref="GG66:GH66"/>
    <mergeCell ref="GI66:GJ66"/>
    <mergeCell ref="GK66:GL66"/>
    <mergeCell ref="GC65:GD65"/>
    <mergeCell ref="GE65:GF65"/>
    <mergeCell ref="GG65:GH65"/>
    <mergeCell ref="GI65:GJ65"/>
    <mergeCell ref="GK65:GL65"/>
    <mergeCell ref="GM65:GN65"/>
    <mergeCell ref="GM68:GN68"/>
    <mergeCell ref="GO68:GP68"/>
    <mergeCell ref="GQ68:GR68"/>
    <mergeCell ref="GS68:GT68"/>
    <mergeCell ref="GU68:GV68"/>
    <mergeCell ref="GW68:GX68"/>
    <mergeCell ref="GO67:GP67"/>
    <mergeCell ref="GQ67:GR67"/>
    <mergeCell ref="GS67:GT67"/>
    <mergeCell ref="GU67:GV67"/>
    <mergeCell ref="GW67:GX67"/>
    <mergeCell ref="GC68:GD68"/>
    <mergeCell ref="GE68:GF68"/>
    <mergeCell ref="GG68:GH68"/>
    <mergeCell ref="GI68:GJ68"/>
    <mergeCell ref="GK68:GL68"/>
    <mergeCell ref="GC67:GD67"/>
    <mergeCell ref="GE67:GF67"/>
    <mergeCell ref="GG67:GH67"/>
    <mergeCell ref="GI67:GJ67"/>
    <mergeCell ref="GK67:GL67"/>
    <mergeCell ref="GM67:GN67"/>
    <mergeCell ref="GM70:GN70"/>
    <mergeCell ref="GO70:GP70"/>
    <mergeCell ref="GQ70:GR70"/>
    <mergeCell ref="GS70:GT70"/>
    <mergeCell ref="GU70:GV70"/>
    <mergeCell ref="GW70:GX70"/>
    <mergeCell ref="GO69:GP69"/>
    <mergeCell ref="GQ69:GR69"/>
    <mergeCell ref="GS69:GT69"/>
    <mergeCell ref="GU69:GV69"/>
    <mergeCell ref="GW69:GX69"/>
    <mergeCell ref="GC70:GD70"/>
    <mergeCell ref="GE70:GF70"/>
    <mergeCell ref="GG70:GH70"/>
    <mergeCell ref="GI70:GJ70"/>
    <mergeCell ref="GK70:GL70"/>
    <mergeCell ref="GC69:GD69"/>
    <mergeCell ref="GE69:GF69"/>
    <mergeCell ref="GG69:GH69"/>
    <mergeCell ref="GI69:GJ69"/>
    <mergeCell ref="GK69:GL69"/>
    <mergeCell ref="GM69:GN69"/>
    <mergeCell ref="GM72:GN72"/>
    <mergeCell ref="GO72:GP72"/>
    <mergeCell ref="GQ72:GR72"/>
    <mergeCell ref="GS72:GT72"/>
    <mergeCell ref="GU72:GV72"/>
    <mergeCell ref="GW72:GX72"/>
    <mergeCell ref="GO71:GP71"/>
    <mergeCell ref="GQ71:GR71"/>
    <mergeCell ref="GS71:GT71"/>
    <mergeCell ref="GU71:GV71"/>
    <mergeCell ref="GW71:GX71"/>
    <mergeCell ref="GC72:GD72"/>
    <mergeCell ref="GE72:GF72"/>
    <mergeCell ref="GG72:GH72"/>
    <mergeCell ref="GI72:GJ72"/>
    <mergeCell ref="GK72:GL72"/>
    <mergeCell ref="GC71:GD71"/>
    <mergeCell ref="GE71:GF71"/>
    <mergeCell ref="GG71:GH71"/>
    <mergeCell ref="GI71:GJ71"/>
    <mergeCell ref="GK71:GL71"/>
    <mergeCell ref="GM71:GN71"/>
    <mergeCell ref="GM74:GN74"/>
    <mergeCell ref="GO74:GP74"/>
    <mergeCell ref="GQ74:GR74"/>
    <mergeCell ref="GS74:GT74"/>
    <mergeCell ref="GU74:GV74"/>
    <mergeCell ref="GW74:GX74"/>
    <mergeCell ref="GO73:GP73"/>
    <mergeCell ref="GQ73:GR73"/>
    <mergeCell ref="GS73:GT73"/>
    <mergeCell ref="GU73:GV73"/>
    <mergeCell ref="GW73:GX73"/>
    <mergeCell ref="GC74:GD74"/>
    <mergeCell ref="GE74:GF74"/>
    <mergeCell ref="GG74:GH74"/>
    <mergeCell ref="GI74:GJ74"/>
    <mergeCell ref="GK74:GL74"/>
    <mergeCell ref="GC73:GD73"/>
    <mergeCell ref="GE73:GF73"/>
    <mergeCell ref="GG73:GH73"/>
    <mergeCell ref="GI73:GJ73"/>
    <mergeCell ref="GK73:GL73"/>
    <mergeCell ref="GM73:GN73"/>
    <mergeCell ref="GM76:GN76"/>
    <mergeCell ref="GO76:GP76"/>
    <mergeCell ref="GQ76:GR76"/>
    <mergeCell ref="GS76:GT76"/>
    <mergeCell ref="GU76:GV76"/>
    <mergeCell ref="GW76:GX76"/>
    <mergeCell ref="GO75:GP75"/>
    <mergeCell ref="GQ75:GR75"/>
    <mergeCell ref="GS75:GT75"/>
    <mergeCell ref="GU75:GV75"/>
    <mergeCell ref="GW75:GX75"/>
    <mergeCell ref="GC76:GD76"/>
    <mergeCell ref="GE76:GF76"/>
    <mergeCell ref="GG76:GH76"/>
    <mergeCell ref="GI76:GJ76"/>
    <mergeCell ref="GK76:GL76"/>
    <mergeCell ref="GC75:GD75"/>
    <mergeCell ref="GE75:GF75"/>
    <mergeCell ref="GG75:GH75"/>
    <mergeCell ref="GI75:GJ75"/>
    <mergeCell ref="GK75:GL75"/>
    <mergeCell ref="GM75:GN75"/>
    <mergeCell ref="GM78:GN78"/>
    <mergeCell ref="GO78:GP78"/>
    <mergeCell ref="GQ78:GR78"/>
    <mergeCell ref="GS78:GT78"/>
    <mergeCell ref="GU78:GV78"/>
    <mergeCell ref="GW78:GX78"/>
    <mergeCell ref="GO77:GP77"/>
    <mergeCell ref="GQ77:GR77"/>
    <mergeCell ref="GS77:GT77"/>
    <mergeCell ref="GU77:GV77"/>
    <mergeCell ref="GW77:GX77"/>
    <mergeCell ref="GC78:GD78"/>
    <mergeCell ref="GE78:GF78"/>
    <mergeCell ref="GG78:GH78"/>
    <mergeCell ref="GI78:GJ78"/>
    <mergeCell ref="GK78:GL78"/>
    <mergeCell ref="GC77:GD77"/>
    <mergeCell ref="GE77:GF77"/>
    <mergeCell ref="GG77:GH77"/>
    <mergeCell ref="GI77:GJ77"/>
    <mergeCell ref="GK77:GL77"/>
    <mergeCell ref="GM77:GN77"/>
    <mergeCell ref="GM80:GN80"/>
    <mergeCell ref="GO80:GP80"/>
    <mergeCell ref="GQ80:GR80"/>
    <mergeCell ref="GS80:GT80"/>
    <mergeCell ref="GU80:GV80"/>
    <mergeCell ref="GW80:GX80"/>
    <mergeCell ref="GO79:GP79"/>
    <mergeCell ref="GQ79:GR79"/>
    <mergeCell ref="GS79:GT79"/>
    <mergeCell ref="GU79:GV79"/>
    <mergeCell ref="GW79:GX79"/>
    <mergeCell ref="GC80:GD80"/>
    <mergeCell ref="GE80:GF80"/>
    <mergeCell ref="GG80:GH80"/>
    <mergeCell ref="GI80:GJ80"/>
    <mergeCell ref="GK80:GL80"/>
    <mergeCell ref="GC79:GD79"/>
    <mergeCell ref="GE79:GF79"/>
    <mergeCell ref="GG79:GH79"/>
    <mergeCell ref="GI79:GJ79"/>
    <mergeCell ref="GK79:GL79"/>
    <mergeCell ref="GM79:GN79"/>
    <mergeCell ref="GM82:GN82"/>
    <mergeCell ref="GO82:GP82"/>
    <mergeCell ref="GQ82:GR82"/>
    <mergeCell ref="GS82:GT82"/>
    <mergeCell ref="GU82:GV82"/>
    <mergeCell ref="GW82:GX82"/>
    <mergeCell ref="GO81:GP81"/>
    <mergeCell ref="GQ81:GR81"/>
    <mergeCell ref="GS81:GT81"/>
    <mergeCell ref="GU81:GV81"/>
    <mergeCell ref="GW81:GX81"/>
    <mergeCell ref="GC82:GD82"/>
    <mergeCell ref="GE82:GF82"/>
    <mergeCell ref="GG82:GH82"/>
    <mergeCell ref="GI82:GJ82"/>
    <mergeCell ref="GK82:GL82"/>
    <mergeCell ref="GC81:GD81"/>
    <mergeCell ref="GE81:GF81"/>
    <mergeCell ref="GG81:GH81"/>
    <mergeCell ref="GI81:GJ81"/>
    <mergeCell ref="GK81:GL81"/>
    <mergeCell ref="GM81:GN81"/>
    <mergeCell ref="GM84:GN84"/>
    <mergeCell ref="GO84:GP84"/>
    <mergeCell ref="GQ84:GR84"/>
    <mergeCell ref="GS84:GT84"/>
    <mergeCell ref="GU84:GV84"/>
    <mergeCell ref="GW84:GX84"/>
    <mergeCell ref="GO83:GP83"/>
    <mergeCell ref="GQ83:GR83"/>
    <mergeCell ref="GS83:GT83"/>
    <mergeCell ref="GU83:GV83"/>
    <mergeCell ref="GW83:GX83"/>
    <mergeCell ref="GC84:GD84"/>
    <mergeCell ref="GE84:GF84"/>
    <mergeCell ref="GG84:GH84"/>
    <mergeCell ref="GI84:GJ84"/>
    <mergeCell ref="GK84:GL84"/>
    <mergeCell ref="GC83:GD83"/>
    <mergeCell ref="GE83:GF83"/>
    <mergeCell ref="GG83:GH83"/>
    <mergeCell ref="GI83:GJ83"/>
    <mergeCell ref="GK83:GL83"/>
    <mergeCell ref="GM83:GN83"/>
    <mergeCell ref="GM86:GN86"/>
    <mergeCell ref="GO86:GP86"/>
    <mergeCell ref="GQ86:GR86"/>
    <mergeCell ref="GS86:GT86"/>
    <mergeCell ref="GU86:GV86"/>
    <mergeCell ref="GW86:GX86"/>
    <mergeCell ref="GO85:GP85"/>
    <mergeCell ref="GQ85:GR85"/>
    <mergeCell ref="GS85:GT85"/>
    <mergeCell ref="GU85:GV85"/>
    <mergeCell ref="GW85:GX85"/>
    <mergeCell ref="GC86:GD86"/>
    <mergeCell ref="GE86:GF86"/>
    <mergeCell ref="GG86:GH86"/>
    <mergeCell ref="GI86:GJ86"/>
    <mergeCell ref="GK86:GL86"/>
    <mergeCell ref="GC85:GD85"/>
    <mergeCell ref="GE85:GF85"/>
    <mergeCell ref="GG85:GH85"/>
    <mergeCell ref="GI85:GJ85"/>
    <mergeCell ref="GK85:GL85"/>
    <mergeCell ref="GM85:GN85"/>
    <mergeCell ref="GM88:GN88"/>
    <mergeCell ref="GO88:GP88"/>
    <mergeCell ref="GQ88:GR88"/>
    <mergeCell ref="GS88:GT88"/>
    <mergeCell ref="GU88:GV88"/>
    <mergeCell ref="GW88:GX88"/>
    <mergeCell ref="GO87:GP87"/>
    <mergeCell ref="GQ87:GR87"/>
    <mergeCell ref="GS87:GT87"/>
    <mergeCell ref="GU87:GV87"/>
    <mergeCell ref="GW87:GX87"/>
    <mergeCell ref="GC88:GD88"/>
    <mergeCell ref="GE88:GF88"/>
    <mergeCell ref="GG88:GH88"/>
    <mergeCell ref="GI88:GJ88"/>
    <mergeCell ref="GK88:GL88"/>
    <mergeCell ref="GC87:GD87"/>
    <mergeCell ref="GE87:GF87"/>
    <mergeCell ref="GG87:GH87"/>
    <mergeCell ref="GI87:GJ87"/>
    <mergeCell ref="GK87:GL87"/>
    <mergeCell ref="GM87:GN87"/>
    <mergeCell ref="GM91:GN91"/>
    <mergeCell ref="GO91:GP91"/>
    <mergeCell ref="GQ91:GR91"/>
    <mergeCell ref="GS91:GT91"/>
    <mergeCell ref="GU91:GV91"/>
    <mergeCell ref="GW91:GX91"/>
    <mergeCell ref="GO89:GP89"/>
    <mergeCell ref="GQ89:GR89"/>
    <mergeCell ref="GS89:GT89"/>
    <mergeCell ref="GU89:GV89"/>
    <mergeCell ref="GW89:GX89"/>
    <mergeCell ref="GC91:GD91"/>
    <mergeCell ref="GE91:GF91"/>
    <mergeCell ref="GG91:GH91"/>
    <mergeCell ref="GI91:GJ91"/>
    <mergeCell ref="GK91:GL91"/>
    <mergeCell ref="GC89:GD89"/>
    <mergeCell ref="GE89:GF89"/>
    <mergeCell ref="GG89:GH89"/>
    <mergeCell ref="GI89:GJ89"/>
    <mergeCell ref="GK89:GL89"/>
    <mergeCell ref="GM89:GN89"/>
    <mergeCell ref="JW6:JX6"/>
    <mergeCell ref="JY6:JZ6"/>
    <mergeCell ref="KA6:KB6"/>
    <mergeCell ref="KC6:KD6"/>
    <mergeCell ref="KE6:KF6"/>
    <mergeCell ref="KG6:KH6"/>
    <mergeCell ref="JY4:JZ4"/>
    <mergeCell ref="KA4:KB4"/>
    <mergeCell ref="KC4:KD4"/>
    <mergeCell ref="KE4:KF4"/>
    <mergeCell ref="KG4:KH4"/>
    <mergeCell ref="JM6:JN6"/>
    <mergeCell ref="JO6:JP6"/>
    <mergeCell ref="JQ6:JR6"/>
    <mergeCell ref="JS6:JT6"/>
    <mergeCell ref="JU6:JV6"/>
    <mergeCell ref="JM4:JN4"/>
    <mergeCell ref="JO4:JP4"/>
    <mergeCell ref="JQ4:JR4"/>
    <mergeCell ref="JS4:JT4"/>
    <mergeCell ref="JU4:JV4"/>
    <mergeCell ref="JW4:JX4"/>
    <mergeCell ref="JW8:JX8"/>
    <mergeCell ref="JY8:JZ8"/>
    <mergeCell ref="KA8:KB8"/>
    <mergeCell ref="KC8:KD8"/>
    <mergeCell ref="KE8:KF8"/>
    <mergeCell ref="KG8:KH8"/>
    <mergeCell ref="JY7:JZ7"/>
    <mergeCell ref="KA7:KB7"/>
    <mergeCell ref="KC7:KD7"/>
    <mergeCell ref="KE7:KF7"/>
    <mergeCell ref="KG7:KH7"/>
    <mergeCell ref="JM8:JN8"/>
    <mergeCell ref="JO8:JP8"/>
    <mergeCell ref="JQ8:JR8"/>
    <mergeCell ref="JS8:JT8"/>
    <mergeCell ref="JU8:JV8"/>
    <mergeCell ref="JM7:JN7"/>
    <mergeCell ref="JO7:JP7"/>
    <mergeCell ref="JQ7:JR7"/>
    <mergeCell ref="JS7:JT7"/>
    <mergeCell ref="JU7:JV7"/>
    <mergeCell ref="JW7:JX7"/>
    <mergeCell ref="JW10:JX10"/>
    <mergeCell ref="JY10:JZ10"/>
    <mergeCell ref="KA10:KB10"/>
    <mergeCell ref="KC10:KD10"/>
    <mergeCell ref="KE10:KF10"/>
    <mergeCell ref="KG10:KH10"/>
    <mergeCell ref="JY9:JZ9"/>
    <mergeCell ref="KA9:KB9"/>
    <mergeCell ref="KC9:KD9"/>
    <mergeCell ref="KE9:KF9"/>
    <mergeCell ref="KG9:KH9"/>
    <mergeCell ref="JM10:JN10"/>
    <mergeCell ref="JO10:JP10"/>
    <mergeCell ref="JQ10:JR10"/>
    <mergeCell ref="JS10:JT10"/>
    <mergeCell ref="JU10:JV10"/>
    <mergeCell ref="JM9:JN9"/>
    <mergeCell ref="JO9:JP9"/>
    <mergeCell ref="JQ9:JR9"/>
    <mergeCell ref="JS9:JT9"/>
    <mergeCell ref="JU9:JV9"/>
    <mergeCell ref="JW9:JX9"/>
    <mergeCell ref="JW12:JX12"/>
    <mergeCell ref="JY12:JZ12"/>
    <mergeCell ref="KA12:KB12"/>
    <mergeCell ref="KC12:KD12"/>
    <mergeCell ref="KE12:KF12"/>
    <mergeCell ref="KG12:KH12"/>
    <mergeCell ref="JY11:JZ11"/>
    <mergeCell ref="KA11:KB11"/>
    <mergeCell ref="KC11:KD11"/>
    <mergeCell ref="KE11:KF11"/>
    <mergeCell ref="KG11:KH11"/>
    <mergeCell ref="JM12:JN12"/>
    <mergeCell ref="JO12:JP12"/>
    <mergeCell ref="JQ12:JR12"/>
    <mergeCell ref="JS12:JT12"/>
    <mergeCell ref="JU12:JV12"/>
    <mergeCell ref="JM11:JN11"/>
    <mergeCell ref="JO11:JP11"/>
    <mergeCell ref="JQ11:JR11"/>
    <mergeCell ref="JS11:JT11"/>
    <mergeCell ref="JU11:JV11"/>
    <mergeCell ref="JW11:JX11"/>
    <mergeCell ref="JW14:JX14"/>
    <mergeCell ref="JY14:JZ14"/>
    <mergeCell ref="KA14:KB14"/>
    <mergeCell ref="KC14:KD14"/>
    <mergeCell ref="KE14:KF14"/>
    <mergeCell ref="KG14:KH14"/>
    <mergeCell ref="JY13:JZ13"/>
    <mergeCell ref="KA13:KB13"/>
    <mergeCell ref="KC13:KD13"/>
    <mergeCell ref="KE13:KF13"/>
    <mergeCell ref="KG13:KH13"/>
    <mergeCell ref="JM14:JN14"/>
    <mergeCell ref="JO14:JP14"/>
    <mergeCell ref="JQ14:JR14"/>
    <mergeCell ref="JS14:JT14"/>
    <mergeCell ref="JU14:JV14"/>
    <mergeCell ref="JM13:JN13"/>
    <mergeCell ref="JO13:JP13"/>
    <mergeCell ref="JQ13:JR13"/>
    <mergeCell ref="JS13:JT13"/>
    <mergeCell ref="JU13:JV13"/>
    <mergeCell ref="JW13:JX13"/>
    <mergeCell ref="JW16:JX16"/>
    <mergeCell ref="JY16:JZ16"/>
    <mergeCell ref="KA16:KB16"/>
    <mergeCell ref="KC16:KD16"/>
    <mergeCell ref="KE16:KF16"/>
    <mergeCell ref="KG16:KH16"/>
    <mergeCell ref="JY15:JZ15"/>
    <mergeCell ref="KA15:KB15"/>
    <mergeCell ref="KC15:KD15"/>
    <mergeCell ref="KE15:KF15"/>
    <mergeCell ref="KG15:KH15"/>
    <mergeCell ref="JM16:JN16"/>
    <mergeCell ref="JO16:JP16"/>
    <mergeCell ref="JQ16:JR16"/>
    <mergeCell ref="JS16:JT16"/>
    <mergeCell ref="JU16:JV16"/>
    <mergeCell ref="JM15:JN15"/>
    <mergeCell ref="JO15:JP15"/>
    <mergeCell ref="JQ15:JR15"/>
    <mergeCell ref="JS15:JT15"/>
    <mergeCell ref="JU15:JV15"/>
    <mergeCell ref="JW15:JX15"/>
    <mergeCell ref="JW18:JX18"/>
    <mergeCell ref="JY18:JZ18"/>
    <mergeCell ref="KA18:KB18"/>
    <mergeCell ref="KC18:KD18"/>
    <mergeCell ref="KE18:KF18"/>
    <mergeCell ref="KG18:KH18"/>
    <mergeCell ref="JY17:JZ17"/>
    <mergeCell ref="KA17:KB17"/>
    <mergeCell ref="KC17:KD17"/>
    <mergeCell ref="KE17:KF17"/>
    <mergeCell ref="KG17:KH17"/>
    <mergeCell ref="JM18:JN18"/>
    <mergeCell ref="JO18:JP18"/>
    <mergeCell ref="JQ18:JR18"/>
    <mergeCell ref="JS18:JT18"/>
    <mergeCell ref="JU18:JV18"/>
    <mergeCell ref="JM17:JN17"/>
    <mergeCell ref="JO17:JP17"/>
    <mergeCell ref="JQ17:JR17"/>
    <mergeCell ref="JS17:JT17"/>
    <mergeCell ref="JU17:JV17"/>
    <mergeCell ref="JW17:JX17"/>
    <mergeCell ref="JW20:JX20"/>
    <mergeCell ref="JY20:JZ20"/>
    <mergeCell ref="KA20:KB20"/>
    <mergeCell ref="KC20:KD20"/>
    <mergeCell ref="KE20:KF20"/>
    <mergeCell ref="KG20:KH20"/>
    <mergeCell ref="JY19:JZ19"/>
    <mergeCell ref="KA19:KB19"/>
    <mergeCell ref="KC19:KD19"/>
    <mergeCell ref="KE19:KF19"/>
    <mergeCell ref="KG19:KH19"/>
    <mergeCell ref="JM20:JN20"/>
    <mergeCell ref="JO20:JP20"/>
    <mergeCell ref="JQ20:JR20"/>
    <mergeCell ref="JS20:JT20"/>
    <mergeCell ref="JU20:JV20"/>
    <mergeCell ref="JM19:JN19"/>
    <mergeCell ref="JO19:JP19"/>
    <mergeCell ref="JQ19:JR19"/>
    <mergeCell ref="JS19:JT19"/>
    <mergeCell ref="JU19:JV19"/>
    <mergeCell ref="JW19:JX19"/>
    <mergeCell ref="JW22:JX22"/>
    <mergeCell ref="JY22:JZ22"/>
    <mergeCell ref="KA22:KB22"/>
    <mergeCell ref="KC22:KD22"/>
    <mergeCell ref="KE22:KF22"/>
    <mergeCell ref="KG22:KH22"/>
    <mergeCell ref="JY21:JZ21"/>
    <mergeCell ref="KA21:KB21"/>
    <mergeCell ref="KC21:KD21"/>
    <mergeCell ref="KE21:KF21"/>
    <mergeCell ref="KG21:KH21"/>
    <mergeCell ref="JM22:JN22"/>
    <mergeCell ref="JO22:JP22"/>
    <mergeCell ref="JQ22:JR22"/>
    <mergeCell ref="JS22:JT22"/>
    <mergeCell ref="JU22:JV22"/>
    <mergeCell ref="JM21:JN21"/>
    <mergeCell ref="JO21:JP21"/>
    <mergeCell ref="JQ21:JR21"/>
    <mergeCell ref="JS21:JT21"/>
    <mergeCell ref="JU21:JV21"/>
    <mergeCell ref="JW21:JX21"/>
    <mergeCell ref="JW24:JX24"/>
    <mergeCell ref="JY24:JZ24"/>
    <mergeCell ref="KA24:KB24"/>
    <mergeCell ref="KC24:KD24"/>
    <mergeCell ref="KE24:KF24"/>
    <mergeCell ref="KG24:KH24"/>
    <mergeCell ref="JY23:JZ23"/>
    <mergeCell ref="KA23:KB23"/>
    <mergeCell ref="KC23:KD23"/>
    <mergeCell ref="KE23:KF23"/>
    <mergeCell ref="KG23:KH23"/>
    <mergeCell ref="JM24:JN24"/>
    <mergeCell ref="JO24:JP24"/>
    <mergeCell ref="JQ24:JR24"/>
    <mergeCell ref="JS24:JT24"/>
    <mergeCell ref="JU24:JV24"/>
    <mergeCell ref="JM23:JN23"/>
    <mergeCell ref="JO23:JP23"/>
    <mergeCell ref="JQ23:JR23"/>
    <mergeCell ref="JS23:JT23"/>
    <mergeCell ref="JU23:JV23"/>
    <mergeCell ref="JW23:JX23"/>
    <mergeCell ref="JW26:JX26"/>
    <mergeCell ref="JY26:JZ26"/>
    <mergeCell ref="KA26:KB26"/>
    <mergeCell ref="KC26:KD26"/>
    <mergeCell ref="KE26:KF26"/>
    <mergeCell ref="KG26:KH26"/>
    <mergeCell ref="JY25:JZ25"/>
    <mergeCell ref="KA25:KB25"/>
    <mergeCell ref="KC25:KD25"/>
    <mergeCell ref="KE25:KF25"/>
    <mergeCell ref="KG25:KH25"/>
    <mergeCell ref="JM26:JN26"/>
    <mergeCell ref="JO26:JP26"/>
    <mergeCell ref="JQ26:JR26"/>
    <mergeCell ref="JS26:JT26"/>
    <mergeCell ref="JU26:JV26"/>
    <mergeCell ref="JM25:JN25"/>
    <mergeCell ref="JO25:JP25"/>
    <mergeCell ref="JQ25:JR25"/>
    <mergeCell ref="JS25:JT25"/>
    <mergeCell ref="JU25:JV25"/>
    <mergeCell ref="JW25:JX25"/>
    <mergeCell ref="JW28:JX28"/>
    <mergeCell ref="JY28:JZ28"/>
    <mergeCell ref="KA28:KB28"/>
    <mergeCell ref="KC28:KD28"/>
    <mergeCell ref="KE28:KF28"/>
    <mergeCell ref="KG28:KH28"/>
    <mergeCell ref="JY27:JZ27"/>
    <mergeCell ref="KA27:KB27"/>
    <mergeCell ref="KC27:KD27"/>
    <mergeCell ref="KE27:KF27"/>
    <mergeCell ref="KG27:KH27"/>
    <mergeCell ref="JM28:JN28"/>
    <mergeCell ref="JO28:JP28"/>
    <mergeCell ref="JQ28:JR28"/>
    <mergeCell ref="JS28:JT28"/>
    <mergeCell ref="JU28:JV28"/>
    <mergeCell ref="JM27:JN27"/>
    <mergeCell ref="JO27:JP27"/>
    <mergeCell ref="JQ27:JR27"/>
    <mergeCell ref="JS27:JT27"/>
    <mergeCell ref="JU27:JV27"/>
    <mergeCell ref="JW27:JX27"/>
    <mergeCell ref="JW30:JX30"/>
    <mergeCell ref="JY30:JZ30"/>
    <mergeCell ref="KA30:KB30"/>
    <mergeCell ref="KC30:KD30"/>
    <mergeCell ref="KE30:KF30"/>
    <mergeCell ref="KG30:KH30"/>
    <mergeCell ref="JY29:JZ29"/>
    <mergeCell ref="KA29:KB29"/>
    <mergeCell ref="KC29:KD29"/>
    <mergeCell ref="KE29:KF29"/>
    <mergeCell ref="KG29:KH29"/>
    <mergeCell ref="JM30:JN30"/>
    <mergeCell ref="JO30:JP30"/>
    <mergeCell ref="JQ30:JR30"/>
    <mergeCell ref="JS30:JT30"/>
    <mergeCell ref="JU30:JV30"/>
    <mergeCell ref="JM29:JN29"/>
    <mergeCell ref="JO29:JP29"/>
    <mergeCell ref="JQ29:JR29"/>
    <mergeCell ref="JS29:JT29"/>
    <mergeCell ref="JU29:JV29"/>
    <mergeCell ref="JW29:JX29"/>
    <mergeCell ref="JW32:JX32"/>
    <mergeCell ref="JY32:JZ32"/>
    <mergeCell ref="KA32:KB32"/>
    <mergeCell ref="KC32:KD32"/>
    <mergeCell ref="KE32:KF32"/>
    <mergeCell ref="KG32:KH32"/>
    <mergeCell ref="JY31:JZ31"/>
    <mergeCell ref="KA31:KB31"/>
    <mergeCell ref="KC31:KD31"/>
    <mergeCell ref="KE31:KF31"/>
    <mergeCell ref="KG31:KH31"/>
    <mergeCell ref="JM32:JN32"/>
    <mergeCell ref="JO32:JP32"/>
    <mergeCell ref="JQ32:JR32"/>
    <mergeCell ref="JS32:JT32"/>
    <mergeCell ref="JU32:JV32"/>
    <mergeCell ref="JM31:JN31"/>
    <mergeCell ref="JO31:JP31"/>
    <mergeCell ref="JQ31:JR31"/>
    <mergeCell ref="JS31:JT31"/>
    <mergeCell ref="JU31:JV31"/>
    <mergeCell ref="JW31:JX31"/>
    <mergeCell ref="JW34:JX34"/>
    <mergeCell ref="JY34:JZ34"/>
    <mergeCell ref="KA34:KB34"/>
    <mergeCell ref="KC34:KD34"/>
    <mergeCell ref="KE34:KF34"/>
    <mergeCell ref="KG34:KH34"/>
    <mergeCell ref="JY33:JZ33"/>
    <mergeCell ref="KA33:KB33"/>
    <mergeCell ref="KC33:KD33"/>
    <mergeCell ref="KE33:KF33"/>
    <mergeCell ref="KG33:KH33"/>
    <mergeCell ref="JM34:JN34"/>
    <mergeCell ref="JO34:JP34"/>
    <mergeCell ref="JQ34:JR34"/>
    <mergeCell ref="JS34:JT34"/>
    <mergeCell ref="JU34:JV34"/>
    <mergeCell ref="JM33:JN33"/>
    <mergeCell ref="JO33:JP33"/>
    <mergeCell ref="JQ33:JR33"/>
    <mergeCell ref="JS33:JT33"/>
    <mergeCell ref="JU33:JV33"/>
    <mergeCell ref="JW33:JX33"/>
    <mergeCell ref="JW36:JX36"/>
    <mergeCell ref="JY36:JZ36"/>
    <mergeCell ref="KA36:KB36"/>
    <mergeCell ref="KC36:KD36"/>
    <mergeCell ref="KE36:KF36"/>
    <mergeCell ref="KG36:KH36"/>
    <mergeCell ref="JY35:JZ35"/>
    <mergeCell ref="KA35:KB35"/>
    <mergeCell ref="KC35:KD35"/>
    <mergeCell ref="KE35:KF35"/>
    <mergeCell ref="KG35:KH35"/>
    <mergeCell ref="JM36:JN36"/>
    <mergeCell ref="JO36:JP36"/>
    <mergeCell ref="JQ36:JR36"/>
    <mergeCell ref="JS36:JT36"/>
    <mergeCell ref="JU36:JV36"/>
    <mergeCell ref="JM35:JN35"/>
    <mergeCell ref="JO35:JP35"/>
    <mergeCell ref="JQ35:JR35"/>
    <mergeCell ref="JS35:JT35"/>
    <mergeCell ref="JU35:JV35"/>
    <mergeCell ref="JW35:JX35"/>
    <mergeCell ref="JW38:JX38"/>
    <mergeCell ref="JY38:JZ38"/>
    <mergeCell ref="KA38:KB38"/>
    <mergeCell ref="KC38:KD38"/>
    <mergeCell ref="KE38:KF38"/>
    <mergeCell ref="KG38:KH38"/>
    <mergeCell ref="JY37:JZ37"/>
    <mergeCell ref="KA37:KB37"/>
    <mergeCell ref="KC37:KD37"/>
    <mergeCell ref="KE37:KF37"/>
    <mergeCell ref="KG37:KH37"/>
    <mergeCell ref="JM38:JN38"/>
    <mergeCell ref="JO38:JP38"/>
    <mergeCell ref="JQ38:JR38"/>
    <mergeCell ref="JS38:JT38"/>
    <mergeCell ref="JU38:JV38"/>
    <mergeCell ref="JM37:JN37"/>
    <mergeCell ref="JO37:JP37"/>
    <mergeCell ref="JQ37:JR37"/>
    <mergeCell ref="JS37:JT37"/>
    <mergeCell ref="JU37:JV37"/>
    <mergeCell ref="JW37:JX37"/>
    <mergeCell ref="JW40:JX40"/>
    <mergeCell ref="JY40:JZ40"/>
    <mergeCell ref="KA40:KB40"/>
    <mergeCell ref="KC40:KD40"/>
    <mergeCell ref="KE40:KF40"/>
    <mergeCell ref="KG40:KH40"/>
    <mergeCell ref="JY39:JZ39"/>
    <mergeCell ref="KA39:KB39"/>
    <mergeCell ref="KC39:KD39"/>
    <mergeCell ref="KE39:KF39"/>
    <mergeCell ref="KG39:KH39"/>
    <mergeCell ref="JM40:JN40"/>
    <mergeCell ref="JO40:JP40"/>
    <mergeCell ref="JQ40:JR40"/>
    <mergeCell ref="JS40:JT40"/>
    <mergeCell ref="JU40:JV40"/>
    <mergeCell ref="JM39:JN39"/>
    <mergeCell ref="JO39:JP39"/>
    <mergeCell ref="JQ39:JR39"/>
    <mergeCell ref="JS39:JT39"/>
    <mergeCell ref="JU39:JV39"/>
    <mergeCell ref="JW39:JX39"/>
    <mergeCell ref="JW42:JX42"/>
    <mergeCell ref="JY42:JZ42"/>
    <mergeCell ref="KA42:KB42"/>
    <mergeCell ref="KC42:KD42"/>
    <mergeCell ref="KE42:KF42"/>
    <mergeCell ref="KG42:KH42"/>
    <mergeCell ref="JY41:JZ41"/>
    <mergeCell ref="KA41:KB41"/>
    <mergeCell ref="KC41:KD41"/>
    <mergeCell ref="KE41:KF41"/>
    <mergeCell ref="KG41:KH41"/>
    <mergeCell ref="JM42:JN42"/>
    <mergeCell ref="JO42:JP42"/>
    <mergeCell ref="JQ42:JR42"/>
    <mergeCell ref="JS42:JT42"/>
    <mergeCell ref="JU42:JV42"/>
    <mergeCell ref="JM41:JN41"/>
    <mergeCell ref="JO41:JP41"/>
    <mergeCell ref="JQ41:JR41"/>
    <mergeCell ref="JS41:JT41"/>
    <mergeCell ref="JU41:JV41"/>
    <mergeCell ref="JW41:JX41"/>
    <mergeCell ref="JW44:JX44"/>
    <mergeCell ref="JY44:JZ44"/>
    <mergeCell ref="KA44:KB44"/>
    <mergeCell ref="KC44:KD44"/>
    <mergeCell ref="KE44:KF44"/>
    <mergeCell ref="KG44:KH44"/>
    <mergeCell ref="JY43:JZ43"/>
    <mergeCell ref="KA43:KB43"/>
    <mergeCell ref="KC43:KD43"/>
    <mergeCell ref="KE43:KF43"/>
    <mergeCell ref="KG43:KH43"/>
    <mergeCell ref="JM44:JN44"/>
    <mergeCell ref="JO44:JP44"/>
    <mergeCell ref="JQ44:JR44"/>
    <mergeCell ref="JS44:JT44"/>
    <mergeCell ref="JU44:JV44"/>
    <mergeCell ref="JM43:JN43"/>
    <mergeCell ref="JO43:JP43"/>
    <mergeCell ref="JQ43:JR43"/>
    <mergeCell ref="JS43:JT43"/>
    <mergeCell ref="JU43:JV43"/>
    <mergeCell ref="JW43:JX43"/>
    <mergeCell ref="JW46:JX46"/>
    <mergeCell ref="JY46:JZ46"/>
    <mergeCell ref="KA46:KB46"/>
    <mergeCell ref="KC46:KD46"/>
    <mergeCell ref="KE46:KF46"/>
    <mergeCell ref="KG46:KH46"/>
    <mergeCell ref="JY45:JZ45"/>
    <mergeCell ref="KA45:KB45"/>
    <mergeCell ref="KC45:KD45"/>
    <mergeCell ref="KE45:KF45"/>
    <mergeCell ref="KG45:KH45"/>
    <mergeCell ref="JM46:JN46"/>
    <mergeCell ref="JO46:JP46"/>
    <mergeCell ref="JQ46:JR46"/>
    <mergeCell ref="JS46:JT46"/>
    <mergeCell ref="JU46:JV46"/>
    <mergeCell ref="JM45:JN45"/>
    <mergeCell ref="JO45:JP45"/>
    <mergeCell ref="JQ45:JR45"/>
    <mergeCell ref="JS45:JT45"/>
    <mergeCell ref="JU45:JV45"/>
    <mergeCell ref="JW45:JX45"/>
    <mergeCell ref="JW48:JX48"/>
    <mergeCell ref="JY48:JZ48"/>
    <mergeCell ref="KA48:KB48"/>
    <mergeCell ref="KC48:KD48"/>
    <mergeCell ref="KE48:KF48"/>
    <mergeCell ref="KG48:KH48"/>
    <mergeCell ref="JY47:JZ47"/>
    <mergeCell ref="KA47:KB47"/>
    <mergeCell ref="KC47:KD47"/>
    <mergeCell ref="KE47:KF47"/>
    <mergeCell ref="KG47:KH47"/>
    <mergeCell ref="JM48:JN48"/>
    <mergeCell ref="JO48:JP48"/>
    <mergeCell ref="JQ48:JR48"/>
    <mergeCell ref="JS48:JT48"/>
    <mergeCell ref="JU48:JV48"/>
    <mergeCell ref="JM47:JN47"/>
    <mergeCell ref="JO47:JP47"/>
    <mergeCell ref="JQ47:JR47"/>
    <mergeCell ref="JS47:JT47"/>
    <mergeCell ref="JU47:JV47"/>
    <mergeCell ref="JW47:JX47"/>
    <mergeCell ref="JW50:JX50"/>
    <mergeCell ref="JY50:JZ50"/>
    <mergeCell ref="KA50:KB50"/>
    <mergeCell ref="KC50:KD50"/>
    <mergeCell ref="KE50:KF50"/>
    <mergeCell ref="KG50:KH50"/>
    <mergeCell ref="JY49:JZ49"/>
    <mergeCell ref="KA49:KB49"/>
    <mergeCell ref="KC49:KD49"/>
    <mergeCell ref="KE49:KF49"/>
    <mergeCell ref="KG49:KH49"/>
    <mergeCell ref="JM50:JN50"/>
    <mergeCell ref="JO50:JP50"/>
    <mergeCell ref="JQ50:JR50"/>
    <mergeCell ref="JS50:JT50"/>
    <mergeCell ref="JU50:JV50"/>
    <mergeCell ref="JM49:JN49"/>
    <mergeCell ref="JO49:JP49"/>
    <mergeCell ref="JQ49:JR49"/>
    <mergeCell ref="JS49:JT49"/>
    <mergeCell ref="JU49:JV49"/>
    <mergeCell ref="JW49:JX49"/>
    <mergeCell ref="JW52:JX52"/>
    <mergeCell ref="JY52:JZ52"/>
    <mergeCell ref="KA52:KB52"/>
    <mergeCell ref="KC52:KD52"/>
    <mergeCell ref="KE52:KF52"/>
    <mergeCell ref="KG52:KH52"/>
    <mergeCell ref="JY51:JZ51"/>
    <mergeCell ref="KA51:KB51"/>
    <mergeCell ref="KC51:KD51"/>
    <mergeCell ref="KE51:KF51"/>
    <mergeCell ref="KG51:KH51"/>
    <mergeCell ref="JM52:JN52"/>
    <mergeCell ref="JO52:JP52"/>
    <mergeCell ref="JQ52:JR52"/>
    <mergeCell ref="JS52:JT52"/>
    <mergeCell ref="JU52:JV52"/>
    <mergeCell ref="JM51:JN51"/>
    <mergeCell ref="JO51:JP51"/>
    <mergeCell ref="JQ51:JR51"/>
    <mergeCell ref="JS51:JT51"/>
    <mergeCell ref="JU51:JV51"/>
    <mergeCell ref="JW51:JX51"/>
    <mergeCell ref="JW54:JX54"/>
    <mergeCell ref="JY54:JZ54"/>
    <mergeCell ref="KA54:KB54"/>
    <mergeCell ref="KC54:KD54"/>
    <mergeCell ref="KE54:KF54"/>
    <mergeCell ref="KG54:KH54"/>
    <mergeCell ref="JY53:JZ53"/>
    <mergeCell ref="KA53:KB53"/>
    <mergeCell ref="KC53:KD53"/>
    <mergeCell ref="KE53:KF53"/>
    <mergeCell ref="KG53:KH53"/>
    <mergeCell ref="JM54:JN54"/>
    <mergeCell ref="JO54:JP54"/>
    <mergeCell ref="JQ54:JR54"/>
    <mergeCell ref="JS54:JT54"/>
    <mergeCell ref="JU54:JV54"/>
    <mergeCell ref="JM53:JN53"/>
    <mergeCell ref="JO53:JP53"/>
    <mergeCell ref="JQ53:JR53"/>
    <mergeCell ref="JS53:JT53"/>
    <mergeCell ref="JU53:JV53"/>
    <mergeCell ref="JW53:JX53"/>
    <mergeCell ref="JW56:JX56"/>
    <mergeCell ref="JY56:JZ56"/>
    <mergeCell ref="KA56:KB56"/>
    <mergeCell ref="KC56:KD56"/>
    <mergeCell ref="KE56:KF56"/>
    <mergeCell ref="KG56:KH56"/>
    <mergeCell ref="JY55:JZ55"/>
    <mergeCell ref="KA55:KB55"/>
    <mergeCell ref="KC55:KD55"/>
    <mergeCell ref="KE55:KF55"/>
    <mergeCell ref="KG55:KH55"/>
    <mergeCell ref="JM56:JN56"/>
    <mergeCell ref="JO56:JP56"/>
    <mergeCell ref="JQ56:JR56"/>
    <mergeCell ref="JS56:JT56"/>
    <mergeCell ref="JU56:JV56"/>
    <mergeCell ref="JM55:JN55"/>
    <mergeCell ref="JO55:JP55"/>
    <mergeCell ref="JQ55:JR55"/>
    <mergeCell ref="JS55:JT55"/>
    <mergeCell ref="JU55:JV55"/>
    <mergeCell ref="JW55:JX55"/>
    <mergeCell ref="JW58:JX58"/>
    <mergeCell ref="JY58:JZ58"/>
    <mergeCell ref="KA58:KB58"/>
    <mergeCell ref="KC58:KD58"/>
    <mergeCell ref="KE58:KF58"/>
    <mergeCell ref="KG58:KH58"/>
    <mergeCell ref="JY57:JZ57"/>
    <mergeCell ref="KA57:KB57"/>
    <mergeCell ref="KC57:KD57"/>
    <mergeCell ref="KE57:KF57"/>
    <mergeCell ref="KG57:KH57"/>
    <mergeCell ref="JM58:JN58"/>
    <mergeCell ref="JO58:JP58"/>
    <mergeCell ref="JQ58:JR58"/>
    <mergeCell ref="JS58:JT58"/>
    <mergeCell ref="JU58:JV58"/>
    <mergeCell ref="JM57:JN57"/>
    <mergeCell ref="JO57:JP57"/>
    <mergeCell ref="JQ57:JR57"/>
    <mergeCell ref="JS57:JT57"/>
    <mergeCell ref="JU57:JV57"/>
    <mergeCell ref="JW57:JX57"/>
    <mergeCell ref="JW60:JX60"/>
    <mergeCell ref="JY60:JZ60"/>
    <mergeCell ref="KA60:KB60"/>
    <mergeCell ref="KC60:KD60"/>
    <mergeCell ref="KE60:KF60"/>
    <mergeCell ref="KG60:KH60"/>
    <mergeCell ref="JY59:JZ59"/>
    <mergeCell ref="KA59:KB59"/>
    <mergeCell ref="KC59:KD59"/>
    <mergeCell ref="KE59:KF59"/>
    <mergeCell ref="KG59:KH59"/>
    <mergeCell ref="JM60:JN60"/>
    <mergeCell ref="JO60:JP60"/>
    <mergeCell ref="JQ60:JR60"/>
    <mergeCell ref="JS60:JT60"/>
    <mergeCell ref="JU60:JV60"/>
    <mergeCell ref="JM59:JN59"/>
    <mergeCell ref="JO59:JP59"/>
    <mergeCell ref="JQ59:JR59"/>
    <mergeCell ref="JS59:JT59"/>
    <mergeCell ref="JU59:JV59"/>
    <mergeCell ref="JW59:JX59"/>
    <mergeCell ref="JW62:JX62"/>
    <mergeCell ref="JY62:JZ62"/>
    <mergeCell ref="KA62:KB62"/>
    <mergeCell ref="KC62:KD62"/>
    <mergeCell ref="KE62:KF62"/>
    <mergeCell ref="KG62:KH62"/>
    <mergeCell ref="JY61:JZ61"/>
    <mergeCell ref="KA61:KB61"/>
    <mergeCell ref="KC61:KD61"/>
    <mergeCell ref="KE61:KF61"/>
    <mergeCell ref="KG61:KH61"/>
    <mergeCell ref="JM62:JN62"/>
    <mergeCell ref="JO62:JP62"/>
    <mergeCell ref="JQ62:JR62"/>
    <mergeCell ref="JS62:JT62"/>
    <mergeCell ref="JU62:JV62"/>
    <mergeCell ref="JM61:JN61"/>
    <mergeCell ref="JO61:JP61"/>
    <mergeCell ref="JQ61:JR61"/>
    <mergeCell ref="JS61:JT61"/>
    <mergeCell ref="JU61:JV61"/>
    <mergeCell ref="JW61:JX61"/>
    <mergeCell ref="JW64:JX64"/>
    <mergeCell ref="JY64:JZ64"/>
    <mergeCell ref="KA64:KB64"/>
    <mergeCell ref="KC64:KD64"/>
    <mergeCell ref="KE64:KF64"/>
    <mergeCell ref="KG64:KH64"/>
    <mergeCell ref="JY63:JZ63"/>
    <mergeCell ref="KA63:KB63"/>
    <mergeCell ref="KC63:KD63"/>
    <mergeCell ref="KE63:KF63"/>
    <mergeCell ref="KG63:KH63"/>
    <mergeCell ref="JM64:JN64"/>
    <mergeCell ref="JO64:JP64"/>
    <mergeCell ref="JQ64:JR64"/>
    <mergeCell ref="JS64:JT64"/>
    <mergeCell ref="JU64:JV64"/>
    <mergeCell ref="JM63:JN63"/>
    <mergeCell ref="JO63:JP63"/>
    <mergeCell ref="JQ63:JR63"/>
    <mergeCell ref="JS63:JT63"/>
    <mergeCell ref="JU63:JV63"/>
    <mergeCell ref="JW63:JX63"/>
    <mergeCell ref="JW66:JX66"/>
    <mergeCell ref="JY66:JZ66"/>
    <mergeCell ref="KA66:KB66"/>
    <mergeCell ref="KC66:KD66"/>
    <mergeCell ref="KE66:KF66"/>
    <mergeCell ref="KG66:KH66"/>
    <mergeCell ref="JY65:JZ65"/>
    <mergeCell ref="KA65:KB65"/>
    <mergeCell ref="KC65:KD65"/>
    <mergeCell ref="KE65:KF65"/>
    <mergeCell ref="KG65:KH65"/>
    <mergeCell ref="JM66:JN66"/>
    <mergeCell ref="JO66:JP66"/>
    <mergeCell ref="JQ66:JR66"/>
    <mergeCell ref="JS66:JT66"/>
    <mergeCell ref="JU66:JV66"/>
    <mergeCell ref="JM65:JN65"/>
    <mergeCell ref="JO65:JP65"/>
    <mergeCell ref="JQ65:JR65"/>
    <mergeCell ref="JS65:JT65"/>
    <mergeCell ref="JU65:JV65"/>
    <mergeCell ref="JW65:JX65"/>
    <mergeCell ref="JW68:JX68"/>
    <mergeCell ref="JY68:JZ68"/>
    <mergeCell ref="KA68:KB68"/>
    <mergeCell ref="KC68:KD68"/>
    <mergeCell ref="KE68:KF68"/>
    <mergeCell ref="KG68:KH68"/>
    <mergeCell ref="JY67:JZ67"/>
    <mergeCell ref="KA67:KB67"/>
    <mergeCell ref="KC67:KD67"/>
    <mergeCell ref="KE67:KF67"/>
    <mergeCell ref="KG67:KH67"/>
    <mergeCell ref="JM68:JN68"/>
    <mergeCell ref="JO68:JP68"/>
    <mergeCell ref="JQ68:JR68"/>
    <mergeCell ref="JS68:JT68"/>
    <mergeCell ref="JU68:JV68"/>
    <mergeCell ref="JM67:JN67"/>
    <mergeCell ref="JO67:JP67"/>
    <mergeCell ref="JQ67:JR67"/>
    <mergeCell ref="JS67:JT67"/>
    <mergeCell ref="JU67:JV67"/>
    <mergeCell ref="JW67:JX67"/>
    <mergeCell ref="JW70:JX70"/>
    <mergeCell ref="JY70:JZ70"/>
    <mergeCell ref="KA70:KB70"/>
    <mergeCell ref="KC70:KD70"/>
    <mergeCell ref="KE70:KF70"/>
    <mergeCell ref="KG70:KH70"/>
    <mergeCell ref="JY69:JZ69"/>
    <mergeCell ref="KA69:KB69"/>
    <mergeCell ref="KC69:KD69"/>
    <mergeCell ref="KE69:KF69"/>
    <mergeCell ref="KG69:KH69"/>
    <mergeCell ref="JM70:JN70"/>
    <mergeCell ref="JO70:JP70"/>
    <mergeCell ref="JQ70:JR70"/>
    <mergeCell ref="JS70:JT70"/>
    <mergeCell ref="JU70:JV70"/>
    <mergeCell ref="JM69:JN69"/>
    <mergeCell ref="JO69:JP69"/>
    <mergeCell ref="JQ69:JR69"/>
    <mergeCell ref="JS69:JT69"/>
    <mergeCell ref="JU69:JV69"/>
    <mergeCell ref="JW69:JX69"/>
    <mergeCell ref="JW72:JX72"/>
    <mergeCell ref="JY72:JZ72"/>
    <mergeCell ref="KA72:KB72"/>
    <mergeCell ref="KC72:KD72"/>
    <mergeCell ref="KE72:KF72"/>
    <mergeCell ref="KG72:KH72"/>
    <mergeCell ref="JY71:JZ71"/>
    <mergeCell ref="KA71:KB71"/>
    <mergeCell ref="KC71:KD71"/>
    <mergeCell ref="KE71:KF71"/>
    <mergeCell ref="KG71:KH71"/>
    <mergeCell ref="JM72:JN72"/>
    <mergeCell ref="JO72:JP72"/>
    <mergeCell ref="JQ72:JR72"/>
    <mergeCell ref="JS72:JT72"/>
    <mergeCell ref="JU72:JV72"/>
    <mergeCell ref="JM71:JN71"/>
    <mergeCell ref="JO71:JP71"/>
    <mergeCell ref="JQ71:JR71"/>
    <mergeCell ref="JS71:JT71"/>
    <mergeCell ref="JU71:JV71"/>
    <mergeCell ref="JW71:JX71"/>
    <mergeCell ref="JW74:JX74"/>
    <mergeCell ref="JY74:JZ74"/>
    <mergeCell ref="KA74:KB74"/>
    <mergeCell ref="KC74:KD74"/>
    <mergeCell ref="KE74:KF74"/>
    <mergeCell ref="KG74:KH74"/>
    <mergeCell ref="JY73:JZ73"/>
    <mergeCell ref="KA73:KB73"/>
    <mergeCell ref="KC73:KD73"/>
    <mergeCell ref="KE73:KF73"/>
    <mergeCell ref="KG73:KH73"/>
    <mergeCell ref="JM74:JN74"/>
    <mergeCell ref="JO74:JP74"/>
    <mergeCell ref="JQ74:JR74"/>
    <mergeCell ref="JS74:JT74"/>
    <mergeCell ref="JU74:JV74"/>
    <mergeCell ref="JM73:JN73"/>
    <mergeCell ref="JO73:JP73"/>
    <mergeCell ref="JQ73:JR73"/>
    <mergeCell ref="JS73:JT73"/>
    <mergeCell ref="JU73:JV73"/>
    <mergeCell ref="JW73:JX73"/>
    <mergeCell ref="JW76:JX76"/>
    <mergeCell ref="JY76:JZ76"/>
    <mergeCell ref="KA76:KB76"/>
    <mergeCell ref="KC76:KD76"/>
    <mergeCell ref="KE76:KF76"/>
    <mergeCell ref="KG76:KH76"/>
    <mergeCell ref="JY75:JZ75"/>
    <mergeCell ref="KA75:KB75"/>
    <mergeCell ref="KC75:KD75"/>
    <mergeCell ref="KE75:KF75"/>
    <mergeCell ref="KG75:KH75"/>
    <mergeCell ref="JM76:JN76"/>
    <mergeCell ref="JO76:JP76"/>
    <mergeCell ref="JQ76:JR76"/>
    <mergeCell ref="JS76:JT76"/>
    <mergeCell ref="JU76:JV76"/>
    <mergeCell ref="JM75:JN75"/>
    <mergeCell ref="JO75:JP75"/>
    <mergeCell ref="JQ75:JR75"/>
    <mergeCell ref="JS75:JT75"/>
    <mergeCell ref="JU75:JV75"/>
    <mergeCell ref="JW75:JX75"/>
    <mergeCell ref="JW78:JX78"/>
    <mergeCell ref="JY78:JZ78"/>
    <mergeCell ref="KA78:KB78"/>
    <mergeCell ref="KC78:KD78"/>
    <mergeCell ref="KE78:KF78"/>
    <mergeCell ref="KG78:KH78"/>
    <mergeCell ref="JY77:JZ77"/>
    <mergeCell ref="KA77:KB77"/>
    <mergeCell ref="KC77:KD77"/>
    <mergeCell ref="KE77:KF77"/>
    <mergeCell ref="KG77:KH77"/>
    <mergeCell ref="JM78:JN78"/>
    <mergeCell ref="JO78:JP78"/>
    <mergeCell ref="JQ78:JR78"/>
    <mergeCell ref="JS78:JT78"/>
    <mergeCell ref="JU78:JV78"/>
    <mergeCell ref="JM77:JN77"/>
    <mergeCell ref="JO77:JP77"/>
    <mergeCell ref="JQ77:JR77"/>
    <mergeCell ref="JS77:JT77"/>
    <mergeCell ref="JU77:JV77"/>
    <mergeCell ref="JW77:JX77"/>
    <mergeCell ref="JW80:JX80"/>
    <mergeCell ref="JY80:JZ80"/>
    <mergeCell ref="KA80:KB80"/>
    <mergeCell ref="KC80:KD80"/>
    <mergeCell ref="KE80:KF80"/>
    <mergeCell ref="KG80:KH80"/>
    <mergeCell ref="JY79:JZ79"/>
    <mergeCell ref="KA79:KB79"/>
    <mergeCell ref="KC79:KD79"/>
    <mergeCell ref="KE79:KF79"/>
    <mergeCell ref="KG79:KH79"/>
    <mergeCell ref="JM80:JN80"/>
    <mergeCell ref="JO80:JP80"/>
    <mergeCell ref="JQ80:JR80"/>
    <mergeCell ref="JS80:JT80"/>
    <mergeCell ref="JU80:JV80"/>
    <mergeCell ref="JM79:JN79"/>
    <mergeCell ref="JO79:JP79"/>
    <mergeCell ref="JQ79:JR79"/>
    <mergeCell ref="JS79:JT79"/>
    <mergeCell ref="JU79:JV79"/>
    <mergeCell ref="JW79:JX79"/>
    <mergeCell ref="JW82:JX82"/>
    <mergeCell ref="JY82:JZ82"/>
    <mergeCell ref="KA82:KB82"/>
    <mergeCell ref="KC82:KD82"/>
    <mergeCell ref="KE82:KF82"/>
    <mergeCell ref="KG82:KH82"/>
    <mergeCell ref="JY81:JZ81"/>
    <mergeCell ref="KA81:KB81"/>
    <mergeCell ref="KC81:KD81"/>
    <mergeCell ref="KE81:KF81"/>
    <mergeCell ref="KG81:KH81"/>
    <mergeCell ref="JM82:JN82"/>
    <mergeCell ref="JO82:JP82"/>
    <mergeCell ref="JQ82:JR82"/>
    <mergeCell ref="JS82:JT82"/>
    <mergeCell ref="JU82:JV82"/>
    <mergeCell ref="JM81:JN81"/>
    <mergeCell ref="JO81:JP81"/>
    <mergeCell ref="JQ81:JR81"/>
    <mergeCell ref="JS81:JT81"/>
    <mergeCell ref="JU81:JV81"/>
    <mergeCell ref="JW81:JX81"/>
    <mergeCell ref="JW84:JX84"/>
    <mergeCell ref="JY84:JZ84"/>
    <mergeCell ref="KA84:KB84"/>
    <mergeCell ref="KC84:KD84"/>
    <mergeCell ref="KE84:KF84"/>
    <mergeCell ref="KG84:KH84"/>
    <mergeCell ref="JY83:JZ83"/>
    <mergeCell ref="KA83:KB83"/>
    <mergeCell ref="KC83:KD83"/>
    <mergeCell ref="KE83:KF83"/>
    <mergeCell ref="KG83:KH83"/>
    <mergeCell ref="JM84:JN84"/>
    <mergeCell ref="JO84:JP84"/>
    <mergeCell ref="JQ84:JR84"/>
    <mergeCell ref="JS84:JT84"/>
    <mergeCell ref="JU84:JV84"/>
    <mergeCell ref="JM83:JN83"/>
    <mergeCell ref="JO83:JP83"/>
    <mergeCell ref="JQ83:JR83"/>
    <mergeCell ref="JS83:JT83"/>
    <mergeCell ref="JU83:JV83"/>
    <mergeCell ref="JW83:JX83"/>
    <mergeCell ref="JW86:JX86"/>
    <mergeCell ref="JY86:JZ86"/>
    <mergeCell ref="KA86:KB86"/>
    <mergeCell ref="KC86:KD86"/>
    <mergeCell ref="KE86:KF86"/>
    <mergeCell ref="KG86:KH86"/>
    <mergeCell ref="JY85:JZ85"/>
    <mergeCell ref="KA85:KB85"/>
    <mergeCell ref="KC85:KD85"/>
    <mergeCell ref="KE85:KF85"/>
    <mergeCell ref="KG85:KH85"/>
    <mergeCell ref="JM86:JN86"/>
    <mergeCell ref="JO86:JP86"/>
    <mergeCell ref="JQ86:JR86"/>
    <mergeCell ref="JS86:JT86"/>
    <mergeCell ref="JU86:JV86"/>
    <mergeCell ref="JM85:JN85"/>
    <mergeCell ref="JO85:JP85"/>
    <mergeCell ref="JQ85:JR85"/>
    <mergeCell ref="JS85:JT85"/>
    <mergeCell ref="JU85:JV85"/>
    <mergeCell ref="JW85:JX85"/>
    <mergeCell ref="JW88:JX88"/>
    <mergeCell ref="JY88:JZ88"/>
    <mergeCell ref="KA88:KB88"/>
    <mergeCell ref="KC88:KD88"/>
    <mergeCell ref="KE88:KF88"/>
    <mergeCell ref="KG88:KH88"/>
    <mergeCell ref="JY87:JZ87"/>
    <mergeCell ref="KA87:KB87"/>
    <mergeCell ref="KC87:KD87"/>
    <mergeCell ref="KE87:KF87"/>
    <mergeCell ref="KG87:KH87"/>
    <mergeCell ref="JM88:JN88"/>
    <mergeCell ref="JO88:JP88"/>
    <mergeCell ref="JQ88:JR88"/>
    <mergeCell ref="JS88:JT88"/>
    <mergeCell ref="JU88:JV88"/>
    <mergeCell ref="JM87:JN87"/>
    <mergeCell ref="JO87:JP87"/>
    <mergeCell ref="JQ87:JR87"/>
    <mergeCell ref="JS87:JT87"/>
    <mergeCell ref="JU87:JV87"/>
    <mergeCell ref="JW87:JX87"/>
    <mergeCell ref="JW91:JX91"/>
    <mergeCell ref="JY91:JZ91"/>
    <mergeCell ref="KA91:KB91"/>
    <mergeCell ref="KC91:KD91"/>
    <mergeCell ref="KE91:KF91"/>
    <mergeCell ref="KG91:KH91"/>
    <mergeCell ref="JY89:JZ89"/>
    <mergeCell ref="KA89:KB89"/>
    <mergeCell ref="KC89:KD89"/>
    <mergeCell ref="KE89:KF89"/>
    <mergeCell ref="KG89:KH89"/>
    <mergeCell ref="JM91:JN91"/>
    <mergeCell ref="JO91:JP91"/>
    <mergeCell ref="JQ91:JR91"/>
    <mergeCell ref="JS91:JT91"/>
    <mergeCell ref="JU91:JV91"/>
    <mergeCell ref="JM89:JN89"/>
    <mergeCell ref="JO89:JP89"/>
    <mergeCell ref="JQ89:JR89"/>
    <mergeCell ref="JS89:JT89"/>
    <mergeCell ref="JU89:JV89"/>
    <mergeCell ref="JW89:JX89"/>
    <mergeCell ref="HQ6:HR6"/>
    <mergeCell ref="HS6:HT6"/>
    <mergeCell ref="HU6:HV6"/>
    <mergeCell ref="HW6:HX6"/>
    <mergeCell ref="HY6:HZ6"/>
    <mergeCell ref="IA6:IB6"/>
    <mergeCell ref="HS4:HT4"/>
    <mergeCell ref="HU4:HV4"/>
    <mergeCell ref="HW4:HX4"/>
    <mergeCell ref="HY4:HZ4"/>
    <mergeCell ref="IA4:IB4"/>
    <mergeCell ref="HG6:HH6"/>
    <mergeCell ref="HI6:HJ6"/>
    <mergeCell ref="HK6:HL6"/>
    <mergeCell ref="HM6:HN6"/>
    <mergeCell ref="HO6:HP6"/>
    <mergeCell ref="HG4:HH4"/>
    <mergeCell ref="HI4:HJ4"/>
    <mergeCell ref="HK4:HL4"/>
    <mergeCell ref="HM4:HN4"/>
    <mergeCell ref="HO4:HP4"/>
    <mergeCell ref="HQ4:HR4"/>
    <mergeCell ref="HQ8:HR8"/>
    <mergeCell ref="HS8:HT8"/>
    <mergeCell ref="HU8:HV8"/>
    <mergeCell ref="HW8:HX8"/>
    <mergeCell ref="HY8:HZ8"/>
    <mergeCell ref="IA8:IB8"/>
    <mergeCell ref="HS7:HT7"/>
    <mergeCell ref="HU7:HV7"/>
    <mergeCell ref="HW7:HX7"/>
    <mergeCell ref="HY7:HZ7"/>
    <mergeCell ref="IA7:IB7"/>
    <mergeCell ref="HG8:HH8"/>
    <mergeCell ref="HI8:HJ8"/>
    <mergeCell ref="HK8:HL8"/>
    <mergeCell ref="HM8:HN8"/>
    <mergeCell ref="HO8:HP8"/>
    <mergeCell ref="HG7:HH7"/>
    <mergeCell ref="HI7:HJ7"/>
    <mergeCell ref="HK7:HL7"/>
    <mergeCell ref="HM7:HN7"/>
    <mergeCell ref="HO7:HP7"/>
    <mergeCell ref="HQ7:HR7"/>
    <mergeCell ref="HQ10:HR10"/>
    <mergeCell ref="HS10:HT10"/>
    <mergeCell ref="HU10:HV10"/>
    <mergeCell ref="HW10:HX10"/>
    <mergeCell ref="HY10:HZ10"/>
    <mergeCell ref="IA10:IB10"/>
    <mergeCell ref="HS9:HT9"/>
    <mergeCell ref="HU9:HV9"/>
    <mergeCell ref="HW9:HX9"/>
    <mergeCell ref="HY9:HZ9"/>
    <mergeCell ref="IA9:IB9"/>
    <mergeCell ref="HG10:HH10"/>
    <mergeCell ref="HI10:HJ10"/>
    <mergeCell ref="HK10:HL10"/>
    <mergeCell ref="HM10:HN10"/>
    <mergeCell ref="HO10:HP10"/>
    <mergeCell ref="HG9:HH9"/>
    <mergeCell ref="HI9:HJ9"/>
    <mergeCell ref="HK9:HL9"/>
    <mergeCell ref="HM9:HN9"/>
    <mergeCell ref="HO9:HP9"/>
    <mergeCell ref="HQ9:HR9"/>
    <mergeCell ref="HQ12:HR12"/>
    <mergeCell ref="HS12:HT12"/>
    <mergeCell ref="HU12:HV12"/>
    <mergeCell ref="HW12:HX12"/>
    <mergeCell ref="HY12:HZ12"/>
    <mergeCell ref="IA12:IB12"/>
    <mergeCell ref="HS11:HT11"/>
    <mergeCell ref="HU11:HV11"/>
    <mergeCell ref="HW11:HX11"/>
    <mergeCell ref="HY11:HZ11"/>
    <mergeCell ref="IA11:IB11"/>
    <mergeCell ref="HG12:HH12"/>
    <mergeCell ref="HI12:HJ12"/>
    <mergeCell ref="HK12:HL12"/>
    <mergeCell ref="HM12:HN12"/>
    <mergeCell ref="HO12:HP12"/>
    <mergeCell ref="HG11:HH11"/>
    <mergeCell ref="HI11:HJ11"/>
    <mergeCell ref="HK11:HL11"/>
    <mergeCell ref="HM11:HN11"/>
    <mergeCell ref="HO11:HP11"/>
    <mergeCell ref="HQ11:HR11"/>
    <mergeCell ref="HQ14:HR14"/>
    <mergeCell ref="HS14:HT14"/>
    <mergeCell ref="HU14:HV14"/>
    <mergeCell ref="HW14:HX14"/>
    <mergeCell ref="HY14:HZ14"/>
    <mergeCell ref="IA14:IB14"/>
    <mergeCell ref="HS13:HT13"/>
    <mergeCell ref="HU13:HV13"/>
    <mergeCell ref="HW13:HX13"/>
    <mergeCell ref="HY13:HZ13"/>
    <mergeCell ref="IA13:IB13"/>
    <mergeCell ref="HG14:HH14"/>
    <mergeCell ref="HI14:HJ14"/>
    <mergeCell ref="HK14:HL14"/>
    <mergeCell ref="HM14:HN14"/>
    <mergeCell ref="HO14:HP14"/>
    <mergeCell ref="HG13:HH13"/>
    <mergeCell ref="HI13:HJ13"/>
    <mergeCell ref="HK13:HL13"/>
    <mergeCell ref="HM13:HN13"/>
    <mergeCell ref="HO13:HP13"/>
    <mergeCell ref="HQ13:HR13"/>
    <mergeCell ref="HQ16:HR16"/>
    <mergeCell ref="HS16:HT16"/>
    <mergeCell ref="HU16:HV16"/>
    <mergeCell ref="HW16:HX16"/>
    <mergeCell ref="HY16:HZ16"/>
    <mergeCell ref="IA16:IB16"/>
    <mergeCell ref="HS15:HT15"/>
    <mergeCell ref="HU15:HV15"/>
    <mergeCell ref="HW15:HX15"/>
    <mergeCell ref="HY15:HZ15"/>
    <mergeCell ref="IA15:IB15"/>
    <mergeCell ref="HG16:HH16"/>
    <mergeCell ref="HI16:HJ16"/>
    <mergeCell ref="HK16:HL16"/>
    <mergeCell ref="HM16:HN16"/>
    <mergeCell ref="HO16:HP16"/>
    <mergeCell ref="HG15:HH15"/>
    <mergeCell ref="HI15:HJ15"/>
    <mergeCell ref="HK15:HL15"/>
    <mergeCell ref="HM15:HN15"/>
    <mergeCell ref="HO15:HP15"/>
    <mergeCell ref="HQ15:HR15"/>
    <mergeCell ref="HQ18:HR18"/>
    <mergeCell ref="HS18:HT18"/>
    <mergeCell ref="HU18:HV18"/>
    <mergeCell ref="HW18:HX18"/>
    <mergeCell ref="HY18:HZ18"/>
    <mergeCell ref="IA18:IB18"/>
    <mergeCell ref="HS17:HT17"/>
    <mergeCell ref="HU17:HV17"/>
    <mergeCell ref="HW17:HX17"/>
    <mergeCell ref="HY17:HZ17"/>
    <mergeCell ref="IA17:IB17"/>
    <mergeCell ref="HG18:HH18"/>
    <mergeCell ref="HI18:HJ18"/>
    <mergeCell ref="HK18:HL18"/>
    <mergeCell ref="HM18:HN18"/>
    <mergeCell ref="HO18:HP18"/>
    <mergeCell ref="HG17:HH17"/>
    <mergeCell ref="HI17:HJ17"/>
    <mergeCell ref="HK17:HL17"/>
    <mergeCell ref="HM17:HN17"/>
    <mergeCell ref="HO17:HP17"/>
    <mergeCell ref="HQ17:HR17"/>
    <mergeCell ref="HQ20:HR20"/>
    <mergeCell ref="HS20:HT20"/>
    <mergeCell ref="HU20:HV20"/>
    <mergeCell ref="HW20:HX20"/>
    <mergeCell ref="HY20:HZ20"/>
    <mergeCell ref="IA20:IB20"/>
    <mergeCell ref="HS19:HT19"/>
    <mergeCell ref="HU19:HV19"/>
    <mergeCell ref="HW19:HX19"/>
    <mergeCell ref="HY19:HZ19"/>
    <mergeCell ref="IA19:IB19"/>
    <mergeCell ref="HG20:HH20"/>
    <mergeCell ref="HI20:HJ20"/>
    <mergeCell ref="HK20:HL20"/>
    <mergeCell ref="HM20:HN20"/>
    <mergeCell ref="HO20:HP20"/>
    <mergeCell ref="HG19:HH19"/>
    <mergeCell ref="HI19:HJ19"/>
    <mergeCell ref="HK19:HL19"/>
    <mergeCell ref="HM19:HN19"/>
    <mergeCell ref="HO19:HP19"/>
    <mergeCell ref="HQ19:HR19"/>
    <mergeCell ref="HQ22:HR22"/>
    <mergeCell ref="HS22:HT22"/>
    <mergeCell ref="HU22:HV22"/>
    <mergeCell ref="HW22:HX22"/>
    <mergeCell ref="HY22:HZ22"/>
    <mergeCell ref="IA22:IB22"/>
    <mergeCell ref="HS21:HT21"/>
    <mergeCell ref="HU21:HV21"/>
    <mergeCell ref="HW21:HX21"/>
    <mergeCell ref="HY21:HZ21"/>
    <mergeCell ref="IA21:IB21"/>
    <mergeCell ref="HG22:HH22"/>
    <mergeCell ref="HI22:HJ22"/>
    <mergeCell ref="HK22:HL22"/>
    <mergeCell ref="HM22:HN22"/>
    <mergeCell ref="HO22:HP22"/>
    <mergeCell ref="HG21:HH21"/>
    <mergeCell ref="HI21:HJ21"/>
    <mergeCell ref="HK21:HL21"/>
    <mergeCell ref="HM21:HN21"/>
    <mergeCell ref="HO21:HP21"/>
    <mergeCell ref="HQ21:HR21"/>
    <mergeCell ref="HQ24:HR24"/>
    <mergeCell ref="HS24:HT24"/>
    <mergeCell ref="HU24:HV24"/>
    <mergeCell ref="HW24:HX24"/>
    <mergeCell ref="HY24:HZ24"/>
    <mergeCell ref="IA24:IB24"/>
    <mergeCell ref="HS23:HT23"/>
    <mergeCell ref="HU23:HV23"/>
    <mergeCell ref="HW23:HX23"/>
    <mergeCell ref="HY23:HZ23"/>
    <mergeCell ref="IA23:IB23"/>
    <mergeCell ref="HG24:HH24"/>
    <mergeCell ref="HI24:HJ24"/>
    <mergeCell ref="HK24:HL24"/>
    <mergeCell ref="HM24:HN24"/>
    <mergeCell ref="HO24:HP24"/>
    <mergeCell ref="HG23:HH23"/>
    <mergeCell ref="HI23:HJ23"/>
    <mergeCell ref="HK23:HL23"/>
    <mergeCell ref="HM23:HN23"/>
    <mergeCell ref="HO23:HP23"/>
    <mergeCell ref="HQ23:HR23"/>
    <mergeCell ref="HQ26:HR26"/>
    <mergeCell ref="HS26:HT26"/>
    <mergeCell ref="HU26:HV26"/>
    <mergeCell ref="HW26:HX26"/>
    <mergeCell ref="HY26:HZ26"/>
    <mergeCell ref="IA26:IB26"/>
    <mergeCell ref="HS25:HT25"/>
    <mergeCell ref="HU25:HV25"/>
    <mergeCell ref="HW25:HX25"/>
    <mergeCell ref="HY25:HZ25"/>
    <mergeCell ref="IA25:IB25"/>
    <mergeCell ref="HG26:HH26"/>
    <mergeCell ref="HI26:HJ26"/>
    <mergeCell ref="HK26:HL26"/>
    <mergeCell ref="HM26:HN26"/>
    <mergeCell ref="HO26:HP26"/>
    <mergeCell ref="HG25:HH25"/>
    <mergeCell ref="HI25:HJ25"/>
    <mergeCell ref="HK25:HL25"/>
    <mergeCell ref="HM25:HN25"/>
    <mergeCell ref="HO25:HP25"/>
    <mergeCell ref="HQ25:HR25"/>
    <mergeCell ref="HQ28:HR28"/>
    <mergeCell ref="HS28:HT28"/>
    <mergeCell ref="HU28:HV28"/>
    <mergeCell ref="HW28:HX28"/>
    <mergeCell ref="HY28:HZ28"/>
    <mergeCell ref="IA28:IB28"/>
    <mergeCell ref="HS27:HT27"/>
    <mergeCell ref="HU27:HV27"/>
    <mergeCell ref="HW27:HX27"/>
    <mergeCell ref="HY27:HZ27"/>
    <mergeCell ref="IA27:IB27"/>
    <mergeCell ref="HG28:HH28"/>
    <mergeCell ref="HI28:HJ28"/>
    <mergeCell ref="HK28:HL28"/>
    <mergeCell ref="HM28:HN28"/>
    <mergeCell ref="HO28:HP28"/>
    <mergeCell ref="HG27:HH27"/>
    <mergeCell ref="HI27:HJ27"/>
    <mergeCell ref="HK27:HL27"/>
    <mergeCell ref="HM27:HN27"/>
    <mergeCell ref="HO27:HP27"/>
    <mergeCell ref="HQ27:HR27"/>
    <mergeCell ref="HQ30:HR30"/>
    <mergeCell ref="HS30:HT30"/>
    <mergeCell ref="HU30:HV30"/>
    <mergeCell ref="HW30:HX30"/>
    <mergeCell ref="HY30:HZ30"/>
    <mergeCell ref="IA30:IB30"/>
    <mergeCell ref="HS29:HT29"/>
    <mergeCell ref="HU29:HV29"/>
    <mergeCell ref="HW29:HX29"/>
    <mergeCell ref="HY29:HZ29"/>
    <mergeCell ref="IA29:IB29"/>
    <mergeCell ref="HG30:HH30"/>
    <mergeCell ref="HI30:HJ30"/>
    <mergeCell ref="HK30:HL30"/>
    <mergeCell ref="HM30:HN30"/>
    <mergeCell ref="HO30:HP30"/>
    <mergeCell ref="HG29:HH29"/>
    <mergeCell ref="HI29:HJ29"/>
    <mergeCell ref="HK29:HL29"/>
    <mergeCell ref="HM29:HN29"/>
    <mergeCell ref="HO29:HP29"/>
    <mergeCell ref="HQ29:HR29"/>
    <mergeCell ref="HQ32:HR32"/>
    <mergeCell ref="HS32:HT32"/>
    <mergeCell ref="HU32:HV32"/>
    <mergeCell ref="HW32:HX32"/>
    <mergeCell ref="HY32:HZ32"/>
    <mergeCell ref="IA32:IB32"/>
    <mergeCell ref="HS31:HT31"/>
    <mergeCell ref="HU31:HV31"/>
    <mergeCell ref="HW31:HX31"/>
    <mergeCell ref="HY31:HZ31"/>
    <mergeCell ref="IA31:IB31"/>
    <mergeCell ref="HG32:HH32"/>
    <mergeCell ref="HI32:HJ32"/>
    <mergeCell ref="HK32:HL32"/>
    <mergeCell ref="HM32:HN32"/>
    <mergeCell ref="HO32:HP32"/>
    <mergeCell ref="HG31:HH31"/>
    <mergeCell ref="HI31:HJ31"/>
    <mergeCell ref="HK31:HL31"/>
    <mergeCell ref="HM31:HN31"/>
    <mergeCell ref="HO31:HP31"/>
    <mergeCell ref="HQ31:HR31"/>
    <mergeCell ref="HQ34:HR34"/>
    <mergeCell ref="HS34:HT34"/>
    <mergeCell ref="HU34:HV34"/>
    <mergeCell ref="HW34:HX34"/>
    <mergeCell ref="HY34:HZ34"/>
    <mergeCell ref="IA34:IB34"/>
    <mergeCell ref="HS33:HT33"/>
    <mergeCell ref="HU33:HV33"/>
    <mergeCell ref="HW33:HX33"/>
    <mergeCell ref="HY33:HZ33"/>
    <mergeCell ref="IA33:IB33"/>
    <mergeCell ref="HG34:HH34"/>
    <mergeCell ref="HI34:HJ34"/>
    <mergeCell ref="HK34:HL34"/>
    <mergeCell ref="HM34:HN34"/>
    <mergeCell ref="HO34:HP34"/>
    <mergeCell ref="HG33:HH33"/>
    <mergeCell ref="HI33:HJ33"/>
    <mergeCell ref="HK33:HL33"/>
    <mergeCell ref="HM33:HN33"/>
    <mergeCell ref="HO33:HP33"/>
    <mergeCell ref="HQ33:HR33"/>
    <mergeCell ref="HQ36:HR36"/>
    <mergeCell ref="HS36:HT36"/>
    <mergeCell ref="HU36:HV36"/>
    <mergeCell ref="HW36:HX36"/>
    <mergeCell ref="HY36:HZ36"/>
    <mergeCell ref="IA36:IB36"/>
    <mergeCell ref="HS35:HT35"/>
    <mergeCell ref="HU35:HV35"/>
    <mergeCell ref="HW35:HX35"/>
    <mergeCell ref="HY35:HZ35"/>
    <mergeCell ref="IA35:IB35"/>
    <mergeCell ref="HG36:HH36"/>
    <mergeCell ref="HI36:HJ36"/>
    <mergeCell ref="HK36:HL36"/>
    <mergeCell ref="HM36:HN36"/>
    <mergeCell ref="HO36:HP36"/>
    <mergeCell ref="HG35:HH35"/>
    <mergeCell ref="HI35:HJ35"/>
    <mergeCell ref="HK35:HL35"/>
    <mergeCell ref="HM35:HN35"/>
    <mergeCell ref="HO35:HP35"/>
    <mergeCell ref="HQ35:HR35"/>
    <mergeCell ref="HQ38:HR38"/>
    <mergeCell ref="HS38:HT38"/>
    <mergeCell ref="HU38:HV38"/>
    <mergeCell ref="HW38:HX38"/>
    <mergeCell ref="HY38:HZ38"/>
    <mergeCell ref="IA38:IB38"/>
    <mergeCell ref="HS37:HT37"/>
    <mergeCell ref="HU37:HV37"/>
    <mergeCell ref="HW37:HX37"/>
    <mergeCell ref="HY37:HZ37"/>
    <mergeCell ref="IA37:IB37"/>
    <mergeCell ref="HG38:HH38"/>
    <mergeCell ref="HI38:HJ38"/>
    <mergeCell ref="HK38:HL38"/>
    <mergeCell ref="HM38:HN38"/>
    <mergeCell ref="HO38:HP38"/>
    <mergeCell ref="HG37:HH37"/>
    <mergeCell ref="HI37:HJ37"/>
    <mergeCell ref="HK37:HL37"/>
    <mergeCell ref="HM37:HN37"/>
    <mergeCell ref="HO37:HP37"/>
    <mergeCell ref="HQ37:HR37"/>
    <mergeCell ref="HQ40:HR40"/>
    <mergeCell ref="HS40:HT40"/>
    <mergeCell ref="HU40:HV40"/>
    <mergeCell ref="HW40:HX40"/>
    <mergeCell ref="HY40:HZ40"/>
    <mergeCell ref="IA40:IB40"/>
    <mergeCell ref="HS39:HT39"/>
    <mergeCell ref="HU39:HV39"/>
    <mergeCell ref="HW39:HX39"/>
    <mergeCell ref="HY39:HZ39"/>
    <mergeCell ref="IA39:IB39"/>
    <mergeCell ref="HG40:HH40"/>
    <mergeCell ref="HI40:HJ40"/>
    <mergeCell ref="HK40:HL40"/>
    <mergeCell ref="HM40:HN40"/>
    <mergeCell ref="HO40:HP40"/>
    <mergeCell ref="HG39:HH39"/>
    <mergeCell ref="HI39:HJ39"/>
    <mergeCell ref="HK39:HL39"/>
    <mergeCell ref="HM39:HN39"/>
    <mergeCell ref="HO39:HP39"/>
    <mergeCell ref="HQ39:HR39"/>
    <mergeCell ref="HQ42:HR42"/>
    <mergeCell ref="HS42:HT42"/>
    <mergeCell ref="HU42:HV42"/>
    <mergeCell ref="HW42:HX42"/>
    <mergeCell ref="HY42:HZ42"/>
    <mergeCell ref="IA42:IB42"/>
    <mergeCell ref="HS41:HT41"/>
    <mergeCell ref="HU41:HV41"/>
    <mergeCell ref="HW41:HX41"/>
    <mergeCell ref="HY41:HZ41"/>
    <mergeCell ref="IA41:IB41"/>
    <mergeCell ref="HG42:HH42"/>
    <mergeCell ref="HI42:HJ42"/>
    <mergeCell ref="HK42:HL42"/>
    <mergeCell ref="HM42:HN42"/>
    <mergeCell ref="HO42:HP42"/>
    <mergeCell ref="HG41:HH41"/>
    <mergeCell ref="HI41:HJ41"/>
    <mergeCell ref="HK41:HL41"/>
    <mergeCell ref="HM41:HN41"/>
    <mergeCell ref="HO41:HP41"/>
    <mergeCell ref="HQ41:HR41"/>
    <mergeCell ref="HQ44:HR44"/>
    <mergeCell ref="HS44:HT44"/>
    <mergeCell ref="HU44:HV44"/>
    <mergeCell ref="HW44:HX44"/>
    <mergeCell ref="HY44:HZ44"/>
    <mergeCell ref="IA44:IB44"/>
    <mergeCell ref="HS43:HT43"/>
    <mergeCell ref="HU43:HV43"/>
    <mergeCell ref="HW43:HX43"/>
    <mergeCell ref="HY43:HZ43"/>
    <mergeCell ref="IA43:IB43"/>
    <mergeCell ref="HG44:HH44"/>
    <mergeCell ref="HI44:HJ44"/>
    <mergeCell ref="HK44:HL44"/>
    <mergeCell ref="HM44:HN44"/>
    <mergeCell ref="HO44:HP44"/>
    <mergeCell ref="HG43:HH43"/>
    <mergeCell ref="HI43:HJ43"/>
    <mergeCell ref="HK43:HL43"/>
    <mergeCell ref="HM43:HN43"/>
    <mergeCell ref="HO43:HP43"/>
    <mergeCell ref="HQ43:HR43"/>
    <mergeCell ref="HQ46:HR46"/>
    <mergeCell ref="HS46:HT46"/>
    <mergeCell ref="HU46:HV46"/>
    <mergeCell ref="HW46:HX46"/>
    <mergeCell ref="HY46:HZ46"/>
    <mergeCell ref="IA46:IB46"/>
    <mergeCell ref="HS45:HT45"/>
    <mergeCell ref="HU45:HV45"/>
    <mergeCell ref="HW45:HX45"/>
    <mergeCell ref="HY45:HZ45"/>
    <mergeCell ref="IA45:IB45"/>
    <mergeCell ref="HG46:HH46"/>
    <mergeCell ref="HI46:HJ46"/>
    <mergeCell ref="HK46:HL46"/>
    <mergeCell ref="HM46:HN46"/>
    <mergeCell ref="HO46:HP46"/>
    <mergeCell ref="HG45:HH45"/>
    <mergeCell ref="HI45:HJ45"/>
    <mergeCell ref="HK45:HL45"/>
    <mergeCell ref="HM45:HN45"/>
    <mergeCell ref="HO45:HP45"/>
    <mergeCell ref="HQ45:HR45"/>
    <mergeCell ref="HQ48:HR48"/>
    <mergeCell ref="HS48:HT48"/>
    <mergeCell ref="HU48:HV48"/>
    <mergeCell ref="HW48:HX48"/>
    <mergeCell ref="HY48:HZ48"/>
    <mergeCell ref="IA48:IB48"/>
    <mergeCell ref="HS47:HT47"/>
    <mergeCell ref="HU47:HV47"/>
    <mergeCell ref="HW47:HX47"/>
    <mergeCell ref="HY47:HZ47"/>
    <mergeCell ref="IA47:IB47"/>
    <mergeCell ref="HG48:HH48"/>
    <mergeCell ref="HI48:HJ48"/>
    <mergeCell ref="HK48:HL48"/>
    <mergeCell ref="HM48:HN48"/>
    <mergeCell ref="HO48:HP48"/>
    <mergeCell ref="HG47:HH47"/>
    <mergeCell ref="HI47:HJ47"/>
    <mergeCell ref="HK47:HL47"/>
    <mergeCell ref="HM47:HN47"/>
    <mergeCell ref="HO47:HP47"/>
    <mergeCell ref="HQ47:HR47"/>
    <mergeCell ref="HQ50:HR50"/>
    <mergeCell ref="HS50:HT50"/>
    <mergeCell ref="HU50:HV50"/>
    <mergeCell ref="HW50:HX50"/>
    <mergeCell ref="HY50:HZ50"/>
    <mergeCell ref="IA50:IB50"/>
    <mergeCell ref="HS49:HT49"/>
    <mergeCell ref="HU49:HV49"/>
    <mergeCell ref="HW49:HX49"/>
    <mergeCell ref="HY49:HZ49"/>
    <mergeCell ref="IA49:IB49"/>
    <mergeCell ref="HG50:HH50"/>
    <mergeCell ref="HI50:HJ50"/>
    <mergeCell ref="HK50:HL50"/>
    <mergeCell ref="HM50:HN50"/>
    <mergeCell ref="HO50:HP50"/>
    <mergeCell ref="HG49:HH49"/>
    <mergeCell ref="HI49:HJ49"/>
    <mergeCell ref="HK49:HL49"/>
    <mergeCell ref="HM49:HN49"/>
    <mergeCell ref="HO49:HP49"/>
    <mergeCell ref="HQ49:HR49"/>
    <mergeCell ref="HQ52:HR52"/>
    <mergeCell ref="HS52:HT52"/>
    <mergeCell ref="HU52:HV52"/>
    <mergeCell ref="HW52:HX52"/>
    <mergeCell ref="HY52:HZ52"/>
    <mergeCell ref="IA52:IB52"/>
    <mergeCell ref="HS51:HT51"/>
    <mergeCell ref="HU51:HV51"/>
    <mergeCell ref="HW51:HX51"/>
    <mergeCell ref="HY51:HZ51"/>
    <mergeCell ref="IA51:IB51"/>
    <mergeCell ref="HG52:HH52"/>
    <mergeCell ref="HI52:HJ52"/>
    <mergeCell ref="HK52:HL52"/>
    <mergeCell ref="HM52:HN52"/>
    <mergeCell ref="HO52:HP52"/>
    <mergeCell ref="HG51:HH51"/>
    <mergeCell ref="HI51:HJ51"/>
    <mergeCell ref="HK51:HL51"/>
    <mergeCell ref="HM51:HN51"/>
    <mergeCell ref="HO51:HP51"/>
    <mergeCell ref="HQ51:HR51"/>
    <mergeCell ref="HQ54:HR54"/>
    <mergeCell ref="HS54:HT54"/>
    <mergeCell ref="HU54:HV54"/>
    <mergeCell ref="HW54:HX54"/>
    <mergeCell ref="HY54:HZ54"/>
    <mergeCell ref="IA54:IB54"/>
    <mergeCell ref="HS53:HT53"/>
    <mergeCell ref="HU53:HV53"/>
    <mergeCell ref="HW53:HX53"/>
    <mergeCell ref="HY53:HZ53"/>
    <mergeCell ref="IA53:IB53"/>
    <mergeCell ref="HG54:HH54"/>
    <mergeCell ref="HI54:HJ54"/>
    <mergeCell ref="HK54:HL54"/>
    <mergeCell ref="HM54:HN54"/>
    <mergeCell ref="HO54:HP54"/>
    <mergeCell ref="HG53:HH53"/>
    <mergeCell ref="HI53:HJ53"/>
    <mergeCell ref="HK53:HL53"/>
    <mergeCell ref="HM53:HN53"/>
    <mergeCell ref="HO53:HP53"/>
    <mergeCell ref="HQ53:HR53"/>
    <mergeCell ref="HQ56:HR56"/>
    <mergeCell ref="HS56:HT56"/>
    <mergeCell ref="HU56:HV56"/>
    <mergeCell ref="HW56:HX56"/>
    <mergeCell ref="HY56:HZ56"/>
    <mergeCell ref="IA56:IB56"/>
    <mergeCell ref="HS55:HT55"/>
    <mergeCell ref="HU55:HV55"/>
    <mergeCell ref="HW55:HX55"/>
    <mergeCell ref="HY55:HZ55"/>
    <mergeCell ref="IA55:IB55"/>
    <mergeCell ref="HG56:HH56"/>
    <mergeCell ref="HI56:HJ56"/>
    <mergeCell ref="HK56:HL56"/>
    <mergeCell ref="HM56:HN56"/>
    <mergeCell ref="HO56:HP56"/>
    <mergeCell ref="HG55:HH55"/>
    <mergeCell ref="HI55:HJ55"/>
    <mergeCell ref="HK55:HL55"/>
    <mergeCell ref="HM55:HN55"/>
    <mergeCell ref="HO55:HP55"/>
    <mergeCell ref="HQ55:HR55"/>
    <mergeCell ref="HQ58:HR58"/>
    <mergeCell ref="HS58:HT58"/>
    <mergeCell ref="HU58:HV58"/>
    <mergeCell ref="HW58:HX58"/>
    <mergeCell ref="HY58:HZ58"/>
    <mergeCell ref="IA58:IB58"/>
    <mergeCell ref="HS57:HT57"/>
    <mergeCell ref="HU57:HV57"/>
    <mergeCell ref="HW57:HX57"/>
    <mergeCell ref="HY57:HZ57"/>
    <mergeCell ref="IA57:IB57"/>
    <mergeCell ref="HG58:HH58"/>
    <mergeCell ref="HI58:HJ58"/>
    <mergeCell ref="HK58:HL58"/>
    <mergeCell ref="HM58:HN58"/>
    <mergeCell ref="HO58:HP58"/>
    <mergeCell ref="HG57:HH57"/>
    <mergeCell ref="HI57:HJ57"/>
    <mergeCell ref="HK57:HL57"/>
    <mergeCell ref="HM57:HN57"/>
    <mergeCell ref="HO57:HP57"/>
    <mergeCell ref="HQ57:HR57"/>
    <mergeCell ref="HQ60:HR60"/>
    <mergeCell ref="HS60:HT60"/>
    <mergeCell ref="HU60:HV60"/>
    <mergeCell ref="HW60:HX60"/>
    <mergeCell ref="HY60:HZ60"/>
    <mergeCell ref="IA60:IB60"/>
    <mergeCell ref="HS59:HT59"/>
    <mergeCell ref="HU59:HV59"/>
    <mergeCell ref="HW59:HX59"/>
    <mergeCell ref="HY59:HZ59"/>
    <mergeCell ref="IA59:IB59"/>
    <mergeCell ref="HG60:HH60"/>
    <mergeCell ref="HI60:HJ60"/>
    <mergeCell ref="HK60:HL60"/>
    <mergeCell ref="HM60:HN60"/>
    <mergeCell ref="HO60:HP60"/>
    <mergeCell ref="HG59:HH59"/>
    <mergeCell ref="HI59:HJ59"/>
    <mergeCell ref="HK59:HL59"/>
    <mergeCell ref="HM59:HN59"/>
    <mergeCell ref="HO59:HP59"/>
    <mergeCell ref="HQ59:HR59"/>
    <mergeCell ref="HQ62:HR62"/>
    <mergeCell ref="HS62:HT62"/>
    <mergeCell ref="HU62:HV62"/>
    <mergeCell ref="HW62:HX62"/>
    <mergeCell ref="HY62:HZ62"/>
    <mergeCell ref="IA62:IB62"/>
    <mergeCell ref="HS61:HT61"/>
    <mergeCell ref="HU61:HV61"/>
    <mergeCell ref="HW61:HX61"/>
    <mergeCell ref="HY61:HZ61"/>
    <mergeCell ref="IA61:IB61"/>
    <mergeCell ref="HG62:HH62"/>
    <mergeCell ref="HI62:HJ62"/>
    <mergeCell ref="HK62:HL62"/>
    <mergeCell ref="HM62:HN62"/>
    <mergeCell ref="HO62:HP62"/>
    <mergeCell ref="HG61:HH61"/>
    <mergeCell ref="HI61:HJ61"/>
    <mergeCell ref="HK61:HL61"/>
    <mergeCell ref="HM61:HN61"/>
    <mergeCell ref="HO61:HP61"/>
    <mergeCell ref="HQ61:HR61"/>
    <mergeCell ref="HQ64:HR64"/>
    <mergeCell ref="HS64:HT64"/>
    <mergeCell ref="HU64:HV64"/>
    <mergeCell ref="HW64:HX64"/>
    <mergeCell ref="HY64:HZ64"/>
    <mergeCell ref="IA64:IB64"/>
    <mergeCell ref="HS63:HT63"/>
    <mergeCell ref="HU63:HV63"/>
    <mergeCell ref="HW63:HX63"/>
    <mergeCell ref="HY63:HZ63"/>
    <mergeCell ref="IA63:IB63"/>
    <mergeCell ref="HG64:HH64"/>
    <mergeCell ref="HI64:HJ64"/>
    <mergeCell ref="HK64:HL64"/>
    <mergeCell ref="HM64:HN64"/>
    <mergeCell ref="HO64:HP64"/>
    <mergeCell ref="HG63:HH63"/>
    <mergeCell ref="HI63:HJ63"/>
    <mergeCell ref="HK63:HL63"/>
    <mergeCell ref="HM63:HN63"/>
    <mergeCell ref="HO63:HP63"/>
    <mergeCell ref="HQ63:HR63"/>
    <mergeCell ref="HQ66:HR66"/>
    <mergeCell ref="HS66:HT66"/>
    <mergeCell ref="HU66:HV66"/>
    <mergeCell ref="HW66:HX66"/>
    <mergeCell ref="HY66:HZ66"/>
    <mergeCell ref="IA66:IB66"/>
    <mergeCell ref="HS65:HT65"/>
    <mergeCell ref="HU65:HV65"/>
    <mergeCell ref="HW65:HX65"/>
    <mergeCell ref="HY65:HZ65"/>
    <mergeCell ref="IA65:IB65"/>
    <mergeCell ref="HG66:HH66"/>
    <mergeCell ref="HI66:HJ66"/>
    <mergeCell ref="HK66:HL66"/>
    <mergeCell ref="HM66:HN66"/>
    <mergeCell ref="HO66:HP66"/>
    <mergeCell ref="HG65:HH65"/>
    <mergeCell ref="HI65:HJ65"/>
    <mergeCell ref="HK65:HL65"/>
    <mergeCell ref="HM65:HN65"/>
    <mergeCell ref="HO65:HP65"/>
    <mergeCell ref="HQ65:HR65"/>
    <mergeCell ref="HQ68:HR68"/>
    <mergeCell ref="HS68:HT68"/>
    <mergeCell ref="HU68:HV68"/>
    <mergeCell ref="HW68:HX68"/>
    <mergeCell ref="HY68:HZ68"/>
    <mergeCell ref="IA68:IB68"/>
    <mergeCell ref="HS67:HT67"/>
    <mergeCell ref="HU67:HV67"/>
    <mergeCell ref="HW67:HX67"/>
    <mergeCell ref="HY67:HZ67"/>
    <mergeCell ref="IA67:IB67"/>
    <mergeCell ref="HG68:HH68"/>
    <mergeCell ref="HI68:HJ68"/>
    <mergeCell ref="HK68:HL68"/>
    <mergeCell ref="HM68:HN68"/>
    <mergeCell ref="HO68:HP68"/>
    <mergeCell ref="HG67:HH67"/>
    <mergeCell ref="HI67:HJ67"/>
    <mergeCell ref="HK67:HL67"/>
    <mergeCell ref="HM67:HN67"/>
    <mergeCell ref="HO67:HP67"/>
    <mergeCell ref="HQ67:HR67"/>
    <mergeCell ref="HQ70:HR70"/>
    <mergeCell ref="HS70:HT70"/>
    <mergeCell ref="HU70:HV70"/>
    <mergeCell ref="HW70:HX70"/>
    <mergeCell ref="HY70:HZ70"/>
    <mergeCell ref="IA70:IB70"/>
    <mergeCell ref="HS69:HT69"/>
    <mergeCell ref="HU69:HV69"/>
    <mergeCell ref="HW69:HX69"/>
    <mergeCell ref="HY69:HZ69"/>
    <mergeCell ref="IA69:IB69"/>
    <mergeCell ref="HG70:HH70"/>
    <mergeCell ref="HI70:HJ70"/>
    <mergeCell ref="HK70:HL70"/>
    <mergeCell ref="HM70:HN70"/>
    <mergeCell ref="HO70:HP70"/>
    <mergeCell ref="HG69:HH69"/>
    <mergeCell ref="HI69:HJ69"/>
    <mergeCell ref="HK69:HL69"/>
    <mergeCell ref="HM69:HN69"/>
    <mergeCell ref="HO69:HP69"/>
    <mergeCell ref="HQ69:HR69"/>
    <mergeCell ref="HQ72:HR72"/>
    <mergeCell ref="HS72:HT72"/>
    <mergeCell ref="HU72:HV72"/>
    <mergeCell ref="HW72:HX72"/>
    <mergeCell ref="HY72:HZ72"/>
    <mergeCell ref="IA72:IB72"/>
    <mergeCell ref="HS71:HT71"/>
    <mergeCell ref="HU71:HV71"/>
    <mergeCell ref="HW71:HX71"/>
    <mergeCell ref="HY71:HZ71"/>
    <mergeCell ref="IA71:IB71"/>
    <mergeCell ref="HG72:HH72"/>
    <mergeCell ref="HI72:HJ72"/>
    <mergeCell ref="HK72:HL72"/>
    <mergeCell ref="HM72:HN72"/>
    <mergeCell ref="HO72:HP72"/>
    <mergeCell ref="HG71:HH71"/>
    <mergeCell ref="HI71:HJ71"/>
    <mergeCell ref="HK71:HL71"/>
    <mergeCell ref="HM71:HN71"/>
    <mergeCell ref="HO71:HP71"/>
    <mergeCell ref="HQ71:HR71"/>
    <mergeCell ref="HQ74:HR74"/>
    <mergeCell ref="HS74:HT74"/>
    <mergeCell ref="HU74:HV74"/>
    <mergeCell ref="HW74:HX74"/>
    <mergeCell ref="HY74:HZ74"/>
    <mergeCell ref="IA74:IB74"/>
    <mergeCell ref="HS73:HT73"/>
    <mergeCell ref="HU73:HV73"/>
    <mergeCell ref="HW73:HX73"/>
    <mergeCell ref="HY73:HZ73"/>
    <mergeCell ref="IA73:IB73"/>
    <mergeCell ref="HG74:HH74"/>
    <mergeCell ref="HI74:HJ74"/>
    <mergeCell ref="HK74:HL74"/>
    <mergeCell ref="HM74:HN74"/>
    <mergeCell ref="HO74:HP74"/>
    <mergeCell ref="HG73:HH73"/>
    <mergeCell ref="HI73:HJ73"/>
    <mergeCell ref="HK73:HL73"/>
    <mergeCell ref="HM73:HN73"/>
    <mergeCell ref="HO73:HP73"/>
    <mergeCell ref="HQ73:HR73"/>
    <mergeCell ref="HQ76:HR76"/>
    <mergeCell ref="HS76:HT76"/>
    <mergeCell ref="HU76:HV76"/>
    <mergeCell ref="HW76:HX76"/>
    <mergeCell ref="HY76:HZ76"/>
    <mergeCell ref="IA76:IB76"/>
    <mergeCell ref="HS75:HT75"/>
    <mergeCell ref="HU75:HV75"/>
    <mergeCell ref="HW75:HX75"/>
    <mergeCell ref="HY75:HZ75"/>
    <mergeCell ref="IA75:IB75"/>
    <mergeCell ref="HG76:HH76"/>
    <mergeCell ref="HI76:HJ76"/>
    <mergeCell ref="HK76:HL76"/>
    <mergeCell ref="HM76:HN76"/>
    <mergeCell ref="HO76:HP76"/>
    <mergeCell ref="HG75:HH75"/>
    <mergeCell ref="HI75:HJ75"/>
    <mergeCell ref="HK75:HL75"/>
    <mergeCell ref="HM75:HN75"/>
    <mergeCell ref="HO75:HP75"/>
    <mergeCell ref="HQ75:HR75"/>
    <mergeCell ref="HQ78:HR78"/>
    <mergeCell ref="HS78:HT78"/>
    <mergeCell ref="HU78:HV78"/>
    <mergeCell ref="HW78:HX78"/>
    <mergeCell ref="HY78:HZ78"/>
    <mergeCell ref="IA78:IB78"/>
    <mergeCell ref="HS77:HT77"/>
    <mergeCell ref="HU77:HV77"/>
    <mergeCell ref="HW77:HX77"/>
    <mergeCell ref="HY77:HZ77"/>
    <mergeCell ref="IA77:IB77"/>
    <mergeCell ref="HG78:HH78"/>
    <mergeCell ref="HI78:HJ78"/>
    <mergeCell ref="HK78:HL78"/>
    <mergeCell ref="HM78:HN78"/>
    <mergeCell ref="HO78:HP78"/>
    <mergeCell ref="HG77:HH77"/>
    <mergeCell ref="HI77:HJ77"/>
    <mergeCell ref="HK77:HL77"/>
    <mergeCell ref="HM77:HN77"/>
    <mergeCell ref="HO77:HP77"/>
    <mergeCell ref="HQ77:HR77"/>
    <mergeCell ref="HQ80:HR80"/>
    <mergeCell ref="HS80:HT80"/>
    <mergeCell ref="HU80:HV80"/>
    <mergeCell ref="HW80:HX80"/>
    <mergeCell ref="HY80:HZ80"/>
    <mergeCell ref="IA80:IB80"/>
    <mergeCell ref="HS79:HT79"/>
    <mergeCell ref="HU79:HV79"/>
    <mergeCell ref="HW79:HX79"/>
    <mergeCell ref="HY79:HZ79"/>
    <mergeCell ref="IA79:IB79"/>
    <mergeCell ref="HG80:HH80"/>
    <mergeCell ref="HI80:HJ80"/>
    <mergeCell ref="HK80:HL80"/>
    <mergeCell ref="HM80:HN80"/>
    <mergeCell ref="HO80:HP80"/>
    <mergeCell ref="HG79:HH79"/>
    <mergeCell ref="HI79:HJ79"/>
    <mergeCell ref="HK79:HL79"/>
    <mergeCell ref="HM79:HN79"/>
    <mergeCell ref="HO79:HP79"/>
    <mergeCell ref="HQ79:HR79"/>
    <mergeCell ref="HQ82:HR82"/>
    <mergeCell ref="HS82:HT82"/>
    <mergeCell ref="HU82:HV82"/>
    <mergeCell ref="HW82:HX82"/>
    <mergeCell ref="HY82:HZ82"/>
    <mergeCell ref="IA82:IB82"/>
    <mergeCell ref="HS81:HT81"/>
    <mergeCell ref="HU81:HV81"/>
    <mergeCell ref="HW81:HX81"/>
    <mergeCell ref="HY81:HZ81"/>
    <mergeCell ref="IA81:IB81"/>
    <mergeCell ref="HG82:HH82"/>
    <mergeCell ref="HI82:HJ82"/>
    <mergeCell ref="HK82:HL82"/>
    <mergeCell ref="HM82:HN82"/>
    <mergeCell ref="HO82:HP82"/>
    <mergeCell ref="HG81:HH81"/>
    <mergeCell ref="HI81:HJ81"/>
    <mergeCell ref="HK81:HL81"/>
    <mergeCell ref="HM81:HN81"/>
    <mergeCell ref="HO81:HP81"/>
    <mergeCell ref="HQ81:HR81"/>
    <mergeCell ref="HQ84:HR84"/>
    <mergeCell ref="HS84:HT84"/>
    <mergeCell ref="HU84:HV84"/>
    <mergeCell ref="HW84:HX84"/>
    <mergeCell ref="HY84:HZ84"/>
    <mergeCell ref="IA84:IB84"/>
    <mergeCell ref="HS83:HT83"/>
    <mergeCell ref="HU83:HV83"/>
    <mergeCell ref="HW83:HX83"/>
    <mergeCell ref="HY83:HZ83"/>
    <mergeCell ref="IA83:IB83"/>
    <mergeCell ref="HG84:HH84"/>
    <mergeCell ref="HI84:HJ84"/>
    <mergeCell ref="HK84:HL84"/>
    <mergeCell ref="HM84:HN84"/>
    <mergeCell ref="HO84:HP84"/>
    <mergeCell ref="HG83:HH83"/>
    <mergeCell ref="HI83:HJ83"/>
    <mergeCell ref="HK83:HL83"/>
    <mergeCell ref="HM83:HN83"/>
    <mergeCell ref="HO83:HP83"/>
    <mergeCell ref="HQ83:HR83"/>
    <mergeCell ref="HQ86:HR86"/>
    <mergeCell ref="HS86:HT86"/>
    <mergeCell ref="HU86:HV86"/>
    <mergeCell ref="HW86:HX86"/>
    <mergeCell ref="HY86:HZ86"/>
    <mergeCell ref="IA86:IB86"/>
    <mergeCell ref="HS85:HT85"/>
    <mergeCell ref="HU85:HV85"/>
    <mergeCell ref="HW85:HX85"/>
    <mergeCell ref="HY85:HZ85"/>
    <mergeCell ref="IA85:IB85"/>
    <mergeCell ref="HG86:HH86"/>
    <mergeCell ref="HI86:HJ86"/>
    <mergeCell ref="HK86:HL86"/>
    <mergeCell ref="HM86:HN86"/>
    <mergeCell ref="HO86:HP86"/>
    <mergeCell ref="HG85:HH85"/>
    <mergeCell ref="HI85:HJ85"/>
    <mergeCell ref="HK85:HL85"/>
    <mergeCell ref="HM85:HN85"/>
    <mergeCell ref="HO85:HP85"/>
    <mergeCell ref="HQ85:HR85"/>
    <mergeCell ref="HQ88:HR88"/>
    <mergeCell ref="HS88:HT88"/>
    <mergeCell ref="HU88:HV88"/>
    <mergeCell ref="HW88:HX88"/>
    <mergeCell ref="HY88:HZ88"/>
    <mergeCell ref="IA88:IB88"/>
    <mergeCell ref="HS87:HT87"/>
    <mergeCell ref="HU87:HV87"/>
    <mergeCell ref="HW87:HX87"/>
    <mergeCell ref="HY87:HZ87"/>
    <mergeCell ref="IA87:IB87"/>
    <mergeCell ref="HG88:HH88"/>
    <mergeCell ref="HI88:HJ88"/>
    <mergeCell ref="HK88:HL88"/>
    <mergeCell ref="HM88:HN88"/>
    <mergeCell ref="HO88:HP88"/>
    <mergeCell ref="HG87:HH87"/>
    <mergeCell ref="HI87:HJ87"/>
    <mergeCell ref="HK87:HL87"/>
    <mergeCell ref="HM87:HN87"/>
    <mergeCell ref="HO87:HP87"/>
    <mergeCell ref="HQ87:HR87"/>
    <mergeCell ref="HQ91:HR91"/>
    <mergeCell ref="HS91:HT91"/>
    <mergeCell ref="HU91:HV91"/>
    <mergeCell ref="HW91:HX91"/>
    <mergeCell ref="HY91:HZ91"/>
    <mergeCell ref="IA91:IB91"/>
    <mergeCell ref="HS89:HT89"/>
    <mergeCell ref="HU89:HV89"/>
    <mergeCell ref="HW89:HX89"/>
    <mergeCell ref="HY89:HZ89"/>
    <mergeCell ref="IA89:IB89"/>
    <mergeCell ref="HG91:HH91"/>
    <mergeCell ref="HI91:HJ91"/>
    <mergeCell ref="HK91:HL91"/>
    <mergeCell ref="HM91:HN91"/>
    <mergeCell ref="HO91:HP91"/>
    <mergeCell ref="HG89:HH89"/>
    <mergeCell ref="HI89:HJ89"/>
    <mergeCell ref="HK89:HL89"/>
    <mergeCell ref="HM89:HN89"/>
    <mergeCell ref="HO89:HP89"/>
    <mergeCell ref="HQ89:HR89"/>
    <mergeCell ref="LZ6:MA6"/>
    <mergeCell ref="MB6:MC6"/>
    <mergeCell ref="MD6:ME6"/>
    <mergeCell ref="MF6:MG6"/>
    <mergeCell ref="MH6:MI6"/>
    <mergeCell ref="MJ6:MK6"/>
    <mergeCell ref="MB4:MC4"/>
    <mergeCell ref="MD4:ME4"/>
    <mergeCell ref="MF4:MG4"/>
    <mergeCell ref="MH4:MI4"/>
    <mergeCell ref="MJ4:MK4"/>
    <mergeCell ref="LP6:LQ6"/>
    <mergeCell ref="LR6:LS6"/>
    <mergeCell ref="LT6:LU6"/>
    <mergeCell ref="LV6:LW6"/>
    <mergeCell ref="LX6:LY6"/>
    <mergeCell ref="LP4:LQ4"/>
    <mergeCell ref="LR4:LS4"/>
    <mergeCell ref="LT4:LU4"/>
    <mergeCell ref="LV4:LW4"/>
    <mergeCell ref="LX4:LY4"/>
    <mergeCell ref="LZ4:MA4"/>
    <mergeCell ref="LZ8:MA8"/>
    <mergeCell ref="MB8:MC8"/>
    <mergeCell ref="MD8:ME8"/>
    <mergeCell ref="MF8:MG8"/>
    <mergeCell ref="MH8:MI8"/>
    <mergeCell ref="MJ8:MK8"/>
    <mergeCell ref="MB7:MC7"/>
    <mergeCell ref="MD7:ME7"/>
    <mergeCell ref="MF7:MG7"/>
    <mergeCell ref="MH7:MI7"/>
    <mergeCell ref="MJ7:MK7"/>
    <mergeCell ref="LP8:LQ8"/>
    <mergeCell ref="LR8:LS8"/>
    <mergeCell ref="LT8:LU8"/>
    <mergeCell ref="LV8:LW8"/>
    <mergeCell ref="LX8:LY8"/>
    <mergeCell ref="LP7:LQ7"/>
    <mergeCell ref="LR7:LS7"/>
    <mergeCell ref="LT7:LU7"/>
    <mergeCell ref="LV7:LW7"/>
    <mergeCell ref="LX7:LY7"/>
    <mergeCell ref="LZ7:MA7"/>
    <mergeCell ref="LZ10:MA10"/>
    <mergeCell ref="MB10:MC10"/>
    <mergeCell ref="MD10:ME10"/>
    <mergeCell ref="MF10:MG10"/>
    <mergeCell ref="MH10:MI10"/>
    <mergeCell ref="MJ10:MK10"/>
    <mergeCell ref="MB9:MC9"/>
    <mergeCell ref="MD9:ME9"/>
    <mergeCell ref="MF9:MG9"/>
    <mergeCell ref="MH9:MI9"/>
    <mergeCell ref="MJ9:MK9"/>
    <mergeCell ref="LP10:LQ10"/>
    <mergeCell ref="LR10:LS10"/>
    <mergeCell ref="LT10:LU10"/>
    <mergeCell ref="LV10:LW10"/>
    <mergeCell ref="LX10:LY10"/>
    <mergeCell ref="LP9:LQ9"/>
    <mergeCell ref="LR9:LS9"/>
    <mergeCell ref="LT9:LU9"/>
    <mergeCell ref="LV9:LW9"/>
    <mergeCell ref="LX9:LY9"/>
    <mergeCell ref="LZ9:MA9"/>
    <mergeCell ref="LZ12:MA12"/>
    <mergeCell ref="MB12:MC12"/>
    <mergeCell ref="MD12:ME12"/>
    <mergeCell ref="MF12:MG12"/>
    <mergeCell ref="MH12:MI12"/>
    <mergeCell ref="MJ12:MK12"/>
    <mergeCell ref="MB11:MC11"/>
    <mergeCell ref="MD11:ME11"/>
    <mergeCell ref="MF11:MG11"/>
    <mergeCell ref="MH11:MI11"/>
    <mergeCell ref="MJ11:MK11"/>
    <mergeCell ref="LP12:LQ12"/>
    <mergeCell ref="LR12:LS12"/>
    <mergeCell ref="LT12:LU12"/>
    <mergeCell ref="LV12:LW12"/>
    <mergeCell ref="LX12:LY12"/>
    <mergeCell ref="LP11:LQ11"/>
    <mergeCell ref="LR11:LS11"/>
    <mergeCell ref="LT11:LU11"/>
    <mergeCell ref="LV11:LW11"/>
    <mergeCell ref="LX11:LY11"/>
    <mergeCell ref="LZ11:MA11"/>
    <mergeCell ref="LZ14:MA14"/>
    <mergeCell ref="MB14:MC14"/>
    <mergeCell ref="MD14:ME14"/>
    <mergeCell ref="MF14:MG14"/>
    <mergeCell ref="MH14:MI14"/>
    <mergeCell ref="MJ14:MK14"/>
    <mergeCell ref="MB13:MC13"/>
    <mergeCell ref="MD13:ME13"/>
    <mergeCell ref="MF13:MG13"/>
    <mergeCell ref="MH13:MI13"/>
    <mergeCell ref="MJ13:MK13"/>
    <mergeCell ref="LP14:LQ14"/>
    <mergeCell ref="LR14:LS14"/>
    <mergeCell ref="LT14:LU14"/>
    <mergeCell ref="LV14:LW14"/>
    <mergeCell ref="LX14:LY14"/>
    <mergeCell ref="LP13:LQ13"/>
    <mergeCell ref="LR13:LS13"/>
    <mergeCell ref="LT13:LU13"/>
    <mergeCell ref="LV13:LW13"/>
    <mergeCell ref="LX13:LY13"/>
    <mergeCell ref="LZ13:MA13"/>
    <mergeCell ref="LZ16:MA16"/>
    <mergeCell ref="MB16:MC16"/>
    <mergeCell ref="MD16:ME16"/>
    <mergeCell ref="MF16:MG16"/>
    <mergeCell ref="MH16:MI16"/>
    <mergeCell ref="MJ16:MK16"/>
    <mergeCell ref="MB15:MC15"/>
    <mergeCell ref="MD15:ME15"/>
    <mergeCell ref="MF15:MG15"/>
    <mergeCell ref="MH15:MI15"/>
    <mergeCell ref="MJ15:MK15"/>
    <mergeCell ref="LP16:LQ16"/>
    <mergeCell ref="LR16:LS16"/>
    <mergeCell ref="LT16:LU16"/>
    <mergeCell ref="LV16:LW16"/>
    <mergeCell ref="LX16:LY16"/>
    <mergeCell ref="LP15:LQ15"/>
    <mergeCell ref="LR15:LS15"/>
    <mergeCell ref="LT15:LU15"/>
    <mergeCell ref="LV15:LW15"/>
    <mergeCell ref="LX15:LY15"/>
    <mergeCell ref="LZ15:MA15"/>
    <mergeCell ref="LZ18:MA18"/>
    <mergeCell ref="MB18:MC18"/>
    <mergeCell ref="MD18:ME18"/>
    <mergeCell ref="MF18:MG18"/>
    <mergeCell ref="MH18:MI18"/>
    <mergeCell ref="MJ18:MK18"/>
    <mergeCell ref="MB17:MC17"/>
    <mergeCell ref="MD17:ME17"/>
    <mergeCell ref="MF17:MG17"/>
    <mergeCell ref="MH17:MI17"/>
    <mergeCell ref="MJ17:MK17"/>
    <mergeCell ref="LP18:LQ18"/>
    <mergeCell ref="LR18:LS18"/>
    <mergeCell ref="LT18:LU18"/>
    <mergeCell ref="LV18:LW18"/>
    <mergeCell ref="LX18:LY18"/>
    <mergeCell ref="LP17:LQ17"/>
    <mergeCell ref="LR17:LS17"/>
    <mergeCell ref="LT17:LU17"/>
    <mergeCell ref="LV17:LW17"/>
    <mergeCell ref="LX17:LY17"/>
    <mergeCell ref="LZ17:MA17"/>
    <mergeCell ref="LZ20:MA20"/>
    <mergeCell ref="MB20:MC20"/>
    <mergeCell ref="MD20:ME20"/>
    <mergeCell ref="MF20:MG20"/>
    <mergeCell ref="MH20:MI20"/>
    <mergeCell ref="MJ20:MK20"/>
    <mergeCell ref="MB19:MC19"/>
    <mergeCell ref="MD19:ME19"/>
    <mergeCell ref="MF19:MG19"/>
    <mergeCell ref="MH19:MI19"/>
    <mergeCell ref="MJ19:MK19"/>
    <mergeCell ref="LP20:LQ20"/>
    <mergeCell ref="LR20:LS20"/>
    <mergeCell ref="LT20:LU20"/>
    <mergeCell ref="LV20:LW20"/>
    <mergeCell ref="LX20:LY20"/>
    <mergeCell ref="LP19:LQ19"/>
    <mergeCell ref="LR19:LS19"/>
    <mergeCell ref="LT19:LU19"/>
    <mergeCell ref="LV19:LW19"/>
    <mergeCell ref="LX19:LY19"/>
    <mergeCell ref="LZ19:MA19"/>
    <mergeCell ref="LZ22:MA22"/>
    <mergeCell ref="MB22:MC22"/>
    <mergeCell ref="MD22:ME22"/>
    <mergeCell ref="MF22:MG22"/>
    <mergeCell ref="MH22:MI22"/>
    <mergeCell ref="MJ22:MK22"/>
    <mergeCell ref="MB21:MC21"/>
    <mergeCell ref="MD21:ME21"/>
    <mergeCell ref="MF21:MG21"/>
    <mergeCell ref="MH21:MI21"/>
    <mergeCell ref="MJ21:MK21"/>
    <mergeCell ref="LP22:LQ22"/>
    <mergeCell ref="LR22:LS22"/>
    <mergeCell ref="LT22:LU22"/>
    <mergeCell ref="LV22:LW22"/>
    <mergeCell ref="LX22:LY22"/>
    <mergeCell ref="LP21:LQ21"/>
    <mergeCell ref="LR21:LS21"/>
    <mergeCell ref="LT21:LU21"/>
    <mergeCell ref="LV21:LW21"/>
    <mergeCell ref="LX21:LY21"/>
    <mergeCell ref="LZ21:MA21"/>
    <mergeCell ref="LZ24:MA24"/>
    <mergeCell ref="MB24:MC24"/>
    <mergeCell ref="MD24:ME24"/>
    <mergeCell ref="MF24:MG24"/>
    <mergeCell ref="MH24:MI24"/>
    <mergeCell ref="MJ24:MK24"/>
    <mergeCell ref="MB23:MC23"/>
    <mergeCell ref="MD23:ME23"/>
    <mergeCell ref="MF23:MG23"/>
    <mergeCell ref="MH23:MI23"/>
    <mergeCell ref="MJ23:MK23"/>
    <mergeCell ref="LP24:LQ24"/>
    <mergeCell ref="LR24:LS24"/>
    <mergeCell ref="LT24:LU24"/>
    <mergeCell ref="LV24:LW24"/>
    <mergeCell ref="LX24:LY24"/>
    <mergeCell ref="LP23:LQ23"/>
    <mergeCell ref="LR23:LS23"/>
    <mergeCell ref="LT23:LU23"/>
    <mergeCell ref="LV23:LW23"/>
    <mergeCell ref="LX23:LY23"/>
    <mergeCell ref="LZ23:MA23"/>
    <mergeCell ref="LZ26:MA26"/>
    <mergeCell ref="MB26:MC26"/>
    <mergeCell ref="MD26:ME26"/>
    <mergeCell ref="MF26:MG26"/>
    <mergeCell ref="MH26:MI26"/>
    <mergeCell ref="MJ26:MK26"/>
    <mergeCell ref="MB25:MC25"/>
    <mergeCell ref="MD25:ME25"/>
    <mergeCell ref="MF25:MG25"/>
    <mergeCell ref="MH25:MI25"/>
    <mergeCell ref="MJ25:MK25"/>
    <mergeCell ref="LP26:LQ26"/>
    <mergeCell ref="LR26:LS26"/>
    <mergeCell ref="LT26:LU26"/>
    <mergeCell ref="LV26:LW26"/>
    <mergeCell ref="LX26:LY26"/>
    <mergeCell ref="LP25:LQ25"/>
    <mergeCell ref="LR25:LS25"/>
    <mergeCell ref="LT25:LU25"/>
    <mergeCell ref="LV25:LW25"/>
    <mergeCell ref="LX25:LY25"/>
    <mergeCell ref="LZ25:MA25"/>
    <mergeCell ref="LZ28:MA28"/>
    <mergeCell ref="MB28:MC28"/>
    <mergeCell ref="MD28:ME28"/>
    <mergeCell ref="MF28:MG28"/>
    <mergeCell ref="MH28:MI28"/>
    <mergeCell ref="MJ28:MK28"/>
    <mergeCell ref="MB27:MC27"/>
    <mergeCell ref="MD27:ME27"/>
    <mergeCell ref="MF27:MG27"/>
    <mergeCell ref="MH27:MI27"/>
    <mergeCell ref="MJ27:MK27"/>
    <mergeCell ref="LP28:LQ28"/>
    <mergeCell ref="LR28:LS28"/>
    <mergeCell ref="LT28:LU28"/>
    <mergeCell ref="LV28:LW28"/>
    <mergeCell ref="LX28:LY28"/>
    <mergeCell ref="LP27:LQ27"/>
    <mergeCell ref="LR27:LS27"/>
    <mergeCell ref="LT27:LU27"/>
    <mergeCell ref="LV27:LW27"/>
    <mergeCell ref="LX27:LY27"/>
    <mergeCell ref="LZ27:MA27"/>
    <mergeCell ref="LZ30:MA30"/>
    <mergeCell ref="MB30:MC30"/>
    <mergeCell ref="MD30:ME30"/>
    <mergeCell ref="MF30:MG30"/>
    <mergeCell ref="MH30:MI30"/>
    <mergeCell ref="MJ30:MK30"/>
    <mergeCell ref="MB29:MC29"/>
    <mergeCell ref="MD29:ME29"/>
    <mergeCell ref="MF29:MG29"/>
    <mergeCell ref="MH29:MI29"/>
    <mergeCell ref="MJ29:MK29"/>
    <mergeCell ref="LP30:LQ30"/>
    <mergeCell ref="LR30:LS30"/>
    <mergeCell ref="LT30:LU30"/>
    <mergeCell ref="LV30:LW30"/>
    <mergeCell ref="LX30:LY30"/>
    <mergeCell ref="LP29:LQ29"/>
    <mergeCell ref="LR29:LS29"/>
    <mergeCell ref="LT29:LU29"/>
    <mergeCell ref="LV29:LW29"/>
    <mergeCell ref="LX29:LY29"/>
    <mergeCell ref="LZ29:MA29"/>
    <mergeCell ref="LZ32:MA32"/>
    <mergeCell ref="MB32:MC32"/>
    <mergeCell ref="MD32:ME32"/>
    <mergeCell ref="MF32:MG32"/>
    <mergeCell ref="MH32:MI32"/>
    <mergeCell ref="MJ32:MK32"/>
    <mergeCell ref="MB31:MC31"/>
    <mergeCell ref="MD31:ME31"/>
    <mergeCell ref="MF31:MG31"/>
    <mergeCell ref="MH31:MI31"/>
    <mergeCell ref="MJ31:MK31"/>
    <mergeCell ref="LP32:LQ32"/>
    <mergeCell ref="LR32:LS32"/>
    <mergeCell ref="LT32:LU32"/>
    <mergeCell ref="LV32:LW32"/>
    <mergeCell ref="LX32:LY32"/>
    <mergeCell ref="LP31:LQ31"/>
    <mergeCell ref="LR31:LS31"/>
    <mergeCell ref="LT31:LU31"/>
    <mergeCell ref="LV31:LW31"/>
    <mergeCell ref="LX31:LY31"/>
    <mergeCell ref="LZ31:MA31"/>
    <mergeCell ref="LZ34:MA34"/>
    <mergeCell ref="MB34:MC34"/>
    <mergeCell ref="MD34:ME34"/>
    <mergeCell ref="MF34:MG34"/>
    <mergeCell ref="MH34:MI34"/>
    <mergeCell ref="MJ34:MK34"/>
    <mergeCell ref="MB33:MC33"/>
    <mergeCell ref="MD33:ME33"/>
    <mergeCell ref="MF33:MG33"/>
    <mergeCell ref="MH33:MI33"/>
    <mergeCell ref="MJ33:MK33"/>
    <mergeCell ref="LP34:LQ34"/>
    <mergeCell ref="LR34:LS34"/>
    <mergeCell ref="LT34:LU34"/>
    <mergeCell ref="LV34:LW34"/>
    <mergeCell ref="LX34:LY34"/>
    <mergeCell ref="LP33:LQ33"/>
    <mergeCell ref="LR33:LS33"/>
    <mergeCell ref="LT33:LU33"/>
    <mergeCell ref="LV33:LW33"/>
    <mergeCell ref="LX33:LY33"/>
    <mergeCell ref="LZ33:MA33"/>
    <mergeCell ref="LZ36:MA36"/>
    <mergeCell ref="MB36:MC36"/>
    <mergeCell ref="MD36:ME36"/>
    <mergeCell ref="MF36:MG36"/>
    <mergeCell ref="MH36:MI36"/>
    <mergeCell ref="MJ36:MK36"/>
    <mergeCell ref="MB35:MC35"/>
    <mergeCell ref="MD35:ME35"/>
    <mergeCell ref="MF35:MG35"/>
    <mergeCell ref="MH35:MI35"/>
    <mergeCell ref="MJ35:MK35"/>
    <mergeCell ref="LP36:LQ36"/>
    <mergeCell ref="LR36:LS36"/>
    <mergeCell ref="LT36:LU36"/>
    <mergeCell ref="LV36:LW36"/>
    <mergeCell ref="LX36:LY36"/>
    <mergeCell ref="LP35:LQ35"/>
    <mergeCell ref="LR35:LS35"/>
    <mergeCell ref="LT35:LU35"/>
    <mergeCell ref="LV35:LW35"/>
    <mergeCell ref="LX35:LY35"/>
    <mergeCell ref="LZ35:MA35"/>
    <mergeCell ref="LZ38:MA38"/>
    <mergeCell ref="MB38:MC38"/>
    <mergeCell ref="MD38:ME38"/>
    <mergeCell ref="MF38:MG38"/>
    <mergeCell ref="MH38:MI38"/>
    <mergeCell ref="MJ38:MK38"/>
    <mergeCell ref="MB37:MC37"/>
    <mergeCell ref="MD37:ME37"/>
    <mergeCell ref="MF37:MG37"/>
    <mergeCell ref="MH37:MI37"/>
    <mergeCell ref="MJ37:MK37"/>
    <mergeCell ref="LP38:LQ38"/>
    <mergeCell ref="LR38:LS38"/>
    <mergeCell ref="LT38:LU38"/>
    <mergeCell ref="LV38:LW38"/>
    <mergeCell ref="LX38:LY38"/>
    <mergeCell ref="LP37:LQ37"/>
    <mergeCell ref="LR37:LS37"/>
    <mergeCell ref="LT37:LU37"/>
    <mergeCell ref="LV37:LW37"/>
    <mergeCell ref="LX37:LY37"/>
    <mergeCell ref="LZ37:MA37"/>
    <mergeCell ref="LZ40:MA40"/>
    <mergeCell ref="MB40:MC40"/>
    <mergeCell ref="MD40:ME40"/>
    <mergeCell ref="MF40:MG40"/>
    <mergeCell ref="MH40:MI40"/>
    <mergeCell ref="MJ40:MK40"/>
    <mergeCell ref="MB39:MC39"/>
    <mergeCell ref="MD39:ME39"/>
    <mergeCell ref="MF39:MG39"/>
    <mergeCell ref="MH39:MI39"/>
    <mergeCell ref="MJ39:MK39"/>
    <mergeCell ref="LP40:LQ40"/>
    <mergeCell ref="LR40:LS40"/>
    <mergeCell ref="LT40:LU40"/>
    <mergeCell ref="LV40:LW40"/>
    <mergeCell ref="LX40:LY40"/>
    <mergeCell ref="LP39:LQ39"/>
    <mergeCell ref="LR39:LS39"/>
    <mergeCell ref="LT39:LU39"/>
    <mergeCell ref="LV39:LW39"/>
    <mergeCell ref="LX39:LY39"/>
    <mergeCell ref="LZ39:MA39"/>
    <mergeCell ref="LZ42:MA42"/>
    <mergeCell ref="MB42:MC42"/>
    <mergeCell ref="MD42:ME42"/>
    <mergeCell ref="MF42:MG42"/>
    <mergeCell ref="MH42:MI42"/>
    <mergeCell ref="MJ42:MK42"/>
    <mergeCell ref="MB41:MC41"/>
    <mergeCell ref="MD41:ME41"/>
    <mergeCell ref="MF41:MG41"/>
    <mergeCell ref="MH41:MI41"/>
    <mergeCell ref="MJ41:MK41"/>
    <mergeCell ref="LP42:LQ42"/>
    <mergeCell ref="LR42:LS42"/>
    <mergeCell ref="LT42:LU42"/>
    <mergeCell ref="LV42:LW42"/>
    <mergeCell ref="LX42:LY42"/>
    <mergeCell ref="LP41:LQ41"/>
    <mergeCell ref="LR41:LS41"/>
    <mergeCell ref="LT41:LU41"/>
    <mergeCell ref="LV41:LW41"/>
    <mergeCell ref="LX41:LY41"/>
    <mergeCell ref="LZ41:MA41"/>
    <mergeCell ref="LZ44:MA44"/>
    <mergeCell ref="MB44:MC44"/>
    <mergeCell ref="MD44:ME44"/>
    <mergeCell ref="MF44:MG44"/>
    <mergeCell ref="MH44:MI44"/>
    <mergeCell ref="MJ44:MK44"/>
    <mergeCell ref="MB43:MC43"/>
    <mergeCell ref="MD43:ME43"/>
    <mergeCell ref="MF43:MG43"/>
    <mergeCell ref="MH43:MI43"/>
    <mergeCell ref="MJ43:MK43"/>
    <mergeCell ref="LP44:LQ44"/>
    <mergeCell ref="LR44:LS44"/>
    <mergeCell ref="LT44:LU44"/>
    <mergeCell ref="LV44:LW44"/>
    <mergeCell ref="LX44:LY44"/>
    <mergeCell ref="LP43:LQ43"/>
    <mergeCell ref="LR43:LS43"/>
    <mergeCell ref="LT43:LU43"/>
    <mergeCell ref="LV43:LW43"/>
    <mergeCell ref="LX43:LY43"/>
    <mergeCell ref="LZ43:MA43"/>
    <mergeCell ref="LZ46:MA46"/>
    <mergeCell ref="MB46:MC46"/>
    <mergeCell ref="MD46:ME46"/>
    <mergeCell ref="MF46:MG46"/>
    <mergeCell ref="MH46:MI46"/>
    <mergeCell ref="MJ46:MK46"/>
    <mergeCell ref="MB45:MC45"/>
    <mergeCell ref="MD45:ME45"/>
    <mergeCell ref="MF45:MG45"/>
    <mergeCell ref="MH45:MI45"/>
    <mergeCell ref="MJ45:MK45"/>
    <mergeCell ref="LP46:LQ46"/>
    <mergeCell ref="LR46:LS46"/>
    <mergeCell ref="LT46:LU46"/>
    <mergeCell ref="LV46:LW46"/>
    <mergeCell ref="LX46:LY46"/>
    <mergeCell ref="LP45:LQ45"/>
    <mergeCell ref="LR45:LS45"/>
    <mergeCell ref="LT45:LU45"/>
    <mergeCell ref="LV45:LW45"/>
    <mergeCell ref="LX45:LY45"/>
    <mergeCell ref="LZ45:MA45"/>
    <mergeCell ref="LZ48:MA48"/>
    <mergeCell ref="MB48:MC48"/>
    <mergeCell ref="MD48:ME48"/>
    <mergeCell ref="MF48:MG48"/>
    <mergeCell ref="MH48:MI48"/>
    <mergeCell ref="MJ48:MK48"/>
    <mergeCell ref="MB47:MC47"/>
    <mergeCell ref="MD47:ME47"/>
    <mergeCell ref="MF47:MG47"/>
    <mergeCell ref="MH47:MI47"/>
    <mergeCell ref="MJ47:MK47"/>
    <mergeCell ref="LP48:LQ48"/>
    <mergeCell ref="LR48:LS48"/>
    <mergeCell ref="LT48:LU48"/>
    <mergeCell ref="LV48:LW48"/>
    <mergeCell ref="LX48:LY48"/>
    <mergeCell ref="LP47:LQ47"/>
    <mergeCell ref="LR47:LS47"/>
    <mergeCell ref="LT47:LU47"/>
    <mergeCell ref="LV47:LW47"/>
    <mergeCell ref="LX47:LY47"/>
    <mergeCell ref="LZ47:MA47"/>
    <mergeCell ref="LZ50:MA50"/>
    <mergeCell ref="MB50:MC50"/>
    <mergeCell ref="MD50:ME50"/>
    <mergeCell ref="MF50:MG50"/>
    <mergeCell ref="MH50:MI50"/>
    <mergeCell ref="MJ50:MK50"/>
    <mergeCell ref="MB49:MC49"/>
    <mergeCell ref="MD49:ME49"/>
    <mergeCell ref="MF49:MG49"/>
    <mergeCell ref="MH49:MI49"/>
    <mergeCell ref="MJ49:MK49"/>
    <mergeCell ref="LP50:LQ50"/>
    <mergeCell ref="LR50:LS50"/>
    <mergeCell ref="LT50:LU50"/>
    <mergeCell ref="LV50:LW50"/>
    <mergeCell ref="LX50:LY50"/>
    <mergeCell ref="LP49:LQ49"/>
    <mergeCell ref="LR49:LS49"/>
    <mergeCell ref="LT49:LU49"/>
    <mergeCell ref="LV49:LW49"/>
    <mergeCell ref="LX49:LY49"/>
    <mergeCell ref="LZ49:MA49"/>
    <mergeCell ref="LZ52:MA52"/>
    <mergeCell ref="MB52:MC52"/>
    <mergeCell ref="MD52:ME52"/>
    <mergeCell ref="MF52:MG52"/>
    <mergeCell ref="MH52:MI52"/>
    <mergeCell ref="MJ52:MK52"/>
    <mergeCell ref="MB51:MC51"/>
    <mergeCell ref="MD51:ME51"/>
    <mergeCell ref="MF51:MG51"/>
    <mergeCell ref="MH51:MI51"/>
    <mergeCell ref="MJ51:MK51"/>
    <mergeCell ref="LP52:LQ52"/>
    <mergeCell ref="LR52:LS52"/>
    <mergeCell ref="LT52:LU52"/>
    <mergeCell ref="LV52:LW52"/>
    <mergeCell ref="LX52:LY52"/>
    <mergeCell ref="LP51:LQ51"/>
    <mergeCell ref="LR51:LS51"/>
    <mergeCell ref="LT51:LU51"/>
    <mergeCell ref="LV51:LW51"/>
    <mergeCell ref="LX51:LY51"/>
    <mergeCell ref="LZ51:MA51"/>
    <mergeCell ref="LZ54:MA54"/>
    <mergeCell ref="MB54:MC54"/>
    <mergeCell ref="MD54:ME54"/>
    <mergeCell ref="MF54:MG54"/>
    <mergeCell ref="MH54:MI54"/>
    <mergeCell ref="MJ54:MK54"/>
    <mergeCell ref="MB53:MC53"/>
    <mergeCell ref="MD53:ME53"/>
    <mergeCell ref="MF53:MG53"/>
    <mergeCell ref="MH53:MI53"/>
    <mergeCell ref="MJ53:MK53"/>
    <mergeCell ref="LP54:LQ54"/>
    <mergeCell ref="LR54:LS54"/>
    <mergeCell ref="LT54:LU54"/>
    <mergeCell ref="LV54:LW54"/>
    <mergeCell ref="LX54:LY54"/>
    <mergeCell ref="LP53:LQ53"/>
    <mergeCell ref="LR53:LS53"/>
    <mergeCell ref="LT53:LU53"/>
    <mergeCell ref="LV53:LW53"/>
    <mergeCell ref="LX53:LY53"/>
    <mergeCell ref="LZ53:MA53"/>
    <mergeCell ref="LZ56:MA56"/>
    <mergeCell ref="MB56:MC56"/>
    <mergeCell ref="MD56:ME56"/>
    <mergeCell ref="MF56:MG56"/>
    <mergeCell ref="MH56:MI56"/>
    <mergeCell ref="MJ56:MK56"/>
    <mergeCell ref="MB55:MC55"/>
    <mergeCell ref="MD55:ME55"/>
    <mergeCell ref="MF55:MG55"/>
    <mergeCell ref="MH55:MI55"/>
    <mergeCell ref="MJ55:MK55"/>
    <mergeCell ref="LP56:LQ56"/>
    <mergeCell ref="LR56:LS56"/>
    <mergeCell ref="LT56:LU56"/>
    <mergeCell ref="LV56:LW56"/>
    <mergeCell ref="LX56:LY56"/>
    <mergeCell ref="LP55:LQ55"/>
    <mergeCell ref="LR55:LS55"/>
    <mergeCell ref="LT55:LU55"/>
    <mergeCell ref="LV55:LW55"/>
    <mergeCell ref="LX55:LY55"/>
    <mergeCell ref="LZ55:MA55"/>
    <mergeCell ref="LZ58:MA58"/>
    <mergeCell ref="MB58:MC58"/>
    <mergeCell ref="MD58:ME58"/>
    <mergeCell ref="MF58:MG58"/>
    <mergeCell ref="MH58:MI58"/>
    <mergeCell ref="MJ58:MK58"/>
    <mergeCell ref="MB57:MC57"/>
    <mergeCell ref="MD57:ME57"/>
    <mergeCell ref="MF57:MG57"/>
    <mergeCell ref="MH57:MI57"/>
    <mergeCell ref="MJ57:MK57"/>
    <mergeCell ref="LP58:LQ58"/>
    <mergeCell ref="LR58:LS58"/>
    <mergeCell ref="LT58:LU58"/>
    <mergeCell ref="LV58:LW58"/>
    <mergeCell ref="LX58:LY58"/>
    <mergeCell ref="LP57:LQ57"/>
    <mergeCell ref="LR57:LS57"/>
    <mergeCell ref="LT57:LU57"/>
    <mergeCell ref="LV57:LW57"/>
    <mergeCell ref="LX57:LY57"/>
    <mergeCell ref="LZ57:MA57"/>
    <mergeCell ref="LZ60:MA60"/>
    <mergeCell ref="MB60:MC60"/>
    <mergeCell ref="MD60:ME60"/>
    <mergeCell ref="MF60:MG60"/>
    <mergeCell ref="MH60:MI60"/>
    <mergeCell ref="MJ60:MK60"/>
    <mergeCell ref="MB59:MC59"/>
    <mergeCell ref="MD59:ME59"/>
    <mergeCell ref="MF59:MG59"/>
    <mergeCell ref="MH59:MI59"/>
    <mergeCell ref="MJ59:MK59"/>
    <mergeCell ref="LP60:LQ60"/>
    <mergeCell ref="LR60:LS60"/>
    <mergeCell ref="LT60:LU60"/>
    <mergeCell ref="LV60:LW60"/>
    <mergeCell ref="LX60:LY60"/>
    <mergeCell ref="LP59:LQ59"/>
    <mergeCell ref="LR59:LS59"/>
    <mergeCell ref="LT59:LU59"/>
    <mergeCell ref="LV59:LW59"/>
    <mergeCell ref="LX59:LY59"/>
    <mergeCell ref="LZ59:MA59"/>
    <mergeCell ref="LZ62:MA62"/>
    <mergeCell ref="MB62:MC62"/>
    <mergeCell ref="MD62:ME62"/>
    <mergeCell ref="MF62:MG62"/>
    <mergeCell ref="MH62:MI62"/>
    <mergeCell ref="MJ62:MK62"/>
    <mergeCell ref="MB61:MC61"/>
    <mergeCell ref="MD61:ME61"/>
    <mergeCell ref="MF61:MG61"/>
    <mergeCell ref="MH61:MI61"/>
    <mergeCell ref="MJ61:MK61"/>
    <mergeCell ref="LP62:LQ62"/>
    <mergeCell ref="LR62:LS62"/>
    <mergeCell ref="LT62:LU62"/>
    <mergeCell ref="LV62:LW62"/>
    <mergeCell ref="LX62:LY62"/>
    <mergeCell ref="LP61:LQ61"/>
    <mergeCell ref="LR61:LS61"/>
    <mergeCell ref="LT61:LU61"/>
    <mergeCell ref="LV61:LW61"/>
    <mergeCell ref="LX61:LY61"/>
    <mergeCell ref="LZ61:MA61"/>
    <mergeCell ref="LZ64:MA64"/>
    <mergeCell ref="MB64:MC64"/>
    <mergeCell ref="MD64:ME64"/>
    <mergeCell ref="MF64:MG64"/>
    <mergeCell ref="MH64:MI64"/>
    <mergeCell ref="MJ64:MK64"/>
    <mergeCell ref="MB63:MC63"/>
    <mergeCell ref="MD63:ME63"/>
    <mergeCell ref="MF63:MG63"/>
    <mergeCell ref="MH63:MI63"/>
    <mergeCell ref="MJ63:MK63"/>
    <mergeCell ref="LP64:LQ64"/>
    <mergeCell ref="LR64:LS64"/>
    <mergeCell ref="LT64:LU64"/>
    <mergeCell ref="LV64:LW64"/>
    <mergeCell ref="LX64:LY64"/>
    <mergeCell ref="LP63:LQ63"/>
    <mergeCell ref="LR63:LS63"/>
    <mergeCell ref="LT63:LU63"/>
    <mergeCell ref="LV63:LW63"/>
    <mergeCell ref="LX63:LY63"/>
    <mergeCell ref="LZ63:MA63"/>
    <mergeCell ref="LZ66:MA66"/>
    <mergeCell ref="MB66:MC66"/>
    <mergeCell ref="MD66:ME66"/>
    <mergeCell ref="MF66:MG66"/>
    <mergeCell ref="MH66:MI66"/>
    <mergeCell ref="MJ66:MK66"/>
    <mergeCell ref="MB65:MC65"/>
    <mergeCell ref="MD65:ME65"/>
    <mergeCell ref="MF65:MG65"/>
    <mergeCell ref="MH65:MI65"/>
    <mergeCell ref="MJ65:MK65"/>
    <mergeCell ref="LP66:LQ66"/>
    <mergeCell ref="LR66:LS66"/>
    <mergeCell ref="LT66:LU66"/>
    <mergeCell ref="LV66:LW66"/>
    <mergeCell ref="LX66:LY66"/>
    <mergeCell ref="LP65:LQ65"/>
    <mergeCell ref="LR65:LS65"/>
    <mergeCell ref="LT65:LU65"/>
    <mergeCell ref="LV65:LW65"/>
    <mergeCell ref="LX65:LY65"/>
    <mergeCell ref="LZ65:MA65"/>
    <mergeCell ref="LZ68:MA68"/>
    <mergeCell ref="MB68:MC68"/>
    <mergeCell ref="MD68:ME68"/>
    <mergeCell ref="MF68:MG68"/>
    <mergeCell ref="MH68:MI68"/>
    <mergeCell ref="MJ68:MK68"/>
    <mergeCell ref="MB67:MC67"/>
    <mergeCell ref="MD67:ME67"/>
    <mergeCell ref="MF67:MG67"/>
    <mergeCell ref="MH67:MI67"/>
    <mergeCell ref="MJ67:MK67"/>
    <mergeCell ref="LP68:LQ68"/>
    <mergeCell ref="LR68:LS68"/>
    <mergeCell ref="LT68:LU68"/>
    <mergeCell ref="LV68:LW68"/>
    <mergeCell ref="LX68:LY68"/>
    <mergeCell ref="LP67:LQ67"/>
    <mergeCell ref="LR67:LS67"/>
    <mergeCell ref="LT67:LU67"/>
    <mergeCell ref="LV67:LW67"/>
    <mergeCell ref="LX67:LY67"/>
    <mergeCell ref="LZ67:MA67"/>
    <mergeCell ref="LZ70:MA70"/>
    <mergeCell ref="MB70:MC70"/>
    <mergeCell ref="MD70:ME70"/>
    <mergeCell ref="MF70:MG70"/>
    <mergeCell ref="MH70:MI70"/>
    <mergeCell ref="MJ70:MK70"/>
    <mergeCell ref="MB69:MC69"/>
    <mergeCell ref="MD69:ME69"/>
    <mergeCell ref="MF69:MG69"/>
    <mergeCell ref="MH69:MI69"/>
    <mergeCell ref="MJ69:MK69"/>
    <mergeCell ref="LP70:LQ70"/>
    <mergeCell ref="LR70:LS70"/>
    <mergeCell ref="LT70:LU70"/>
    <mergeCell ref="LV70:LW70"/>
    <mergeCell ref="LX70:LY70"/>
    <mergeCell ref="LP69:LQ69"/>
    <mergeCell ref="LR69:LS69"/>
    <mergeCell ref="LT69:LU69"/>
    <mergeCell ref="LV69:LW69"/>
    <mergeCell ref="LX69:LY69"/>
    <mergeCell ref="LZ69:MA69"/>
    <mergeCell ref="LZ72:MA72"/>
    <mergeCell ref="MB72:MC72"/>
    <mergeCell ref="MD72:ME72"/>
    <mergeCell ref="MF72:MG72"/>
    <mergeCell ref="MH72:MI72"/>
    <mergeCell ref="MJ72:MK72"/>
    <mergeCell ref="MB71:MC71"/>
    <mergeCell ref="MD71:ME71"/>
    <mergeCell ref="MF71:MG71"/>
    <mergeCell ref="MH71:MI71"/>
    <mergeCell ref="MJ71:MK71"/>
    <mergeCell ref="LP72:LQ72"/>
    <mergeCell ref="LR72:LS72"/>
    <mergeCell ref="LT72:LU72"/>
    <mergeCell ref="LV72:LW72"/>
    <mergeCell ref="LX72:LY72"/>
    <mergeCell ref="LP71:LQ71"/>
    <mergeCell ref="LR71:LS71"/>
    <mergeCell ref="LT71:LU71"/>
    <mergeCell ref="LV71:LW71"/>
    <mergeCell ref="LX71:LY71"/>
    <mergeCell ref="LZ71:MA71"/>
    <mergeCell ref="LZ74:MA74"/>
    <mergeCell ref="MB74:MC74"/>
    <mergeCell ref="MD74:ME74"/>
    <mergeCell ref="MF74:MG74"/>
    <mergeCell ref="MH74:MI74"/>
    <mergeCell ref="MJ74:MK74"/>
    <mergeCell ref="MB73:MC73"/>
    <mergeCell ref="MD73:ME73"/>
    <mergeCell ref="MF73:MG73"/>
    <mergeCell ref="MH73:MI73"/>
    <mergeCell ref="MJ73:MK73"/>
    <mergeCell ref="LP74:LQ74"/>
    <mergeCell ref="LR74:LS74"/>
    <mergeCell ref="LT74:LU74"/>
    <mergeCell ref="LV74:LW74"/>
    <mergeCell ref="LX74:LY74"/>
    <mergeCell ref="LP73:LQ73"/>
    <mergeCell ref="LR73:LS73"/>
    <mergeCell ref="LT73:LU73"/>
    <mergeCell ref="LV73:LW73"/>
    <mergeCell ref="LX73:LY73"/>
    <mergeCell ref="LZ73:MA73"/>
    <mergeCell ref="LZ76:MA76"/>
    <mergeCell ref="MB76:MC76"/>
    <mergeCell ref="MD76:ME76"/>
    <mergeCell ref="MF76:MG76"/>
    <mergeCell ref="MH76:MI76"/>
    <mergeCell ref="MJ76:MK76"/>
    <mergeCell ref="MB75:MC75"/>
    <mergeCell ref="MD75:ME75"/>
    <mergeCell ref="MF75:MG75"/>
    <mergeCell ref="MH75:MI75"/>
    <mergeCell ref="MJ75:MK75"/>
    <mergeCell ref="LP76:LQ76"/>
    <mergeCell ref="LR76:LS76"/>
    <mergeCell ref="LT76:LU76"/>
    <mergeCell ref="LV76:LW76"/>
    <mergeCell ref="LX76:LY76"/>
    <mergeCell ref="LP75:LQ75"/>
    <mergeCell ref="LR75:LS75"/>
    <mergeCell ref="LT75:LU75"/>
    <mergeCell ref="LV75:LW75"/>
    <mergeCell ref="LX75:LY75"/>
    <mergeCell ref="LZ75:MA75"/>
    <mergeCell ref="LZ78:MA78"/>
    <mergeCell ref="MB78:MC78"/>
    <mergeCell ref="MD78:ME78"/>
    <mergeCell ref="MF78:MG78"/>
    <mergeCell ref="MH78:MI78"/>
    <mergeCell ref="MJ78:MK78"/>
    <mergeCell ref="MB77:MC77"/>
    <mergeCell ref="MD77:ME77"/>
    <mergeCell ref="MF77:MG77"/>
    <mergeCell ref="MH77:MI77"/>
    <mergeCell ref="MJ77:MK77"/>
    <mergeCell ref="LP78:LQ78"/>
    <mergeCell ref="LR78:LS78"/>
    <mergeCell ref="LT78:LU78"/>
    <mergeCell ref="LV78:LW78"/>
    <mergeCell ref="LX78:LY78"/>
    <mergeCell ref="LP77:LQ77"/>
    <mergeCell ref="LR77:LS77"/>
    <mergeCell ref="LT77:LU77"/>
    <mergeCell ref="LV77:LW77"/>
    <mergeCell ref="LX77:LY77"/>
    <mergeCell ref="LZ77:MA77"/>
    <mergeCell ref="LZ80:MA80"/>
    <mergeCell ref="MB80:MC80"/>
    <mergeCell ref="MD80:ME80"/>
    <mergeCell ref="MF80:MG80"/>
    <mergeCell ref="MH80:MI80"/>
    <mergeCell ref="MJ80:MK80"/>
    <mergeCell ref="MB79:MC79"/>
    <mergeCell ref="MD79:ME79"/>
    <mergeCell ref="MF79:MG79"/>
    <mergeCell ref="MH79:MI79"/>
    <mergeCell ref="MJ79:MK79"/>
    <mergeCell ref="LP80:LQ80"/>
    <mergeCell ref="LR80:LS80"/>
    <mergeCell ref="LT80:LU80"/>
    <mergeCell ref="LV80:LW80"/>
    <mergeCell ref="LX80:LY80"/>
    <mergeCell ref="LP79:LQ79"/>
    <mergeCell ref="LR79:LS79"/>
    <mergeCell ref="LT79:LU79"/>
    <mergeCell ref="LV79:LW79"/>
    <mergeCell ref="LX79:LY79"/>
    <mergeCell ref="LZ79:MA79"/>
    <mergeCell ref="LZ82:MA82"/>
    <mergeCell ref="MB82:MC82"/>
    <mergeCell ref="MD82:ME82"/>
    <mergeCell ref="MF82:MG82"/>
    <mergeCell ref="MH82:MI82"/>
    <mergeCell ref="MJ82:MK82"/>
    <mergeCell ref="MB81:MC81"/>
    <mergeCell ref="MD81:ME81"/>
    <mergeCell ref="MF81:MG81"/>
    <mergeCell ref="MH81:MI81"/>
    <mergeCell ref="MJ81:MK81"/>
    <mergeCell ref="LP82:LQ82"/>
    <mergeCell ref="LR82:LS82"/>
    <mergeCell ref="LT82:LU82"/>
    <mergeCell ref="LV82:LW82"/>
    <mergeCell ref="LX82:LY82"/>
    <mergeCell ref="LP81:LQ81"/>
    <mergeCell ref="LR81:LS81"/>
    <mergeCell ref="LT81:LU81"/>
    <mergeCell ref="LV81:LW81"/>
    <mergeCell ref="LX81:LY81"/>
    <mergeCell ref="LZ81:MA81"/>
    <mergeCell ref="LZ84:MA84"/>
    <mergeCell ref="MB84:MC84"/>
    <mergeCell ref="MD84:ME84"/>
    <mergeCell ref="MF84:MG84"/>
    <mergeCell ref="MH84:MI84"/>
    <mergeCell ref="MJ84:MK84"/>
    <mergeCell ref="MB83:MC83"/>
    <mergeCell ref="MD83:ME83"/>
    <mergeCell ref="MF83:MG83"/>
    <mergeCell ref="MH83:MI83"/>
    <mergeCell ref="MJ83:MK83"/>
    <mergeCell ref="LP84:LQ84"/>
    <mergeCell ref="LR84:LS84"/>
    <mergeCell ref="LT84:LU84"/>
    <mergeCell ref="LV84:LW84"/>
    <mergeCell ref="LX84:LY84"/>
    <mergeCell ref="LP83:LQ83"/>
    <mergeCell ref="LR83:LS83"/>
    <mergeCell ref="LT83:LU83"/>
    <mergeCell ref="LV83:LW83"/>
    <mergeCell ref="LX83:LY83"/>
    <mergeCell ref="LZ83:MA83"/>
    <mergeCell ref="LZ86:MA86"/>
    <mergeCell ref="MB86:MC86"/>
    <mergeCell ref="MD86:ME86"/>
    <mergeCell ref="MF86:MG86"/>
    <mergeCell ref="MH86:MI86"/>
    <mergeCell ref="MJ86:MK86"/>
    <mergeCell ref="MB85:MC85"/>
    <mergeCell ref="MD85:ME85"/>
    <mergeCell ref="MF85:MG85"/>
    <mergeCell ref="MH85:MI85"/>
    <mergeCell ref="MJ85:MK85"/>
    <mergeCell ref="LP86:LQ86"/>
    <mergeCell ref="LR86:LS86"/>
    <mergeCell ref="LT86:LU86"/>
    <mergeCell ref="LV86:LW86"/>
    <mergeCell ref="LX86:LY86"/>
    <mergeCell ref="LP85:LQ85"/>
    <mergeCell ref="LR85:LS85"/>
    <mergeCell ref="LT85:LU85"/>
    <mergeCell ref="LV85:LW85"/>
    <mergeCell ref="LX85:LY85"/>
    <mergeCell ref="LZ85:MA85"/>
    <mergeCell ref="LZ88:MA88"/>
    <mergeCell ref="MB88:MC88"/>
    <mergeCell ref="MD88:ME88"/>
    <mergeCell ref="MF88:MG88"/>
    <mergeCell ref="MH88:MI88"/>
    <mergeCell ref="MJ88:MK88"/>
    <mergeCell ref="MB87:MC87"/>
    <mergeCell ref="MD87:ME87"/>
    <mergeCell ref="MF87:MG87"/>
    <mergeCell ref="MH87:MI87"/>
    <mergeCell ref="MJ87:MK87"/>
    <mergeCell ref="LP88:LQ88"/>
    <mergeCell ref="LR88:LS88"/>
    <mergeCell ref="LT88:LU88"/>
    <mergeCell ref="LV88:LW88"/>
    <mergeCell ref="LX88:LY88"/>
    <mergeCell ref="LP87:LQ87"/>
    <mergeCell ref="LR87:LS87"/>
    <mergeCell ref="LT87:LU87"/>
    <mergeCell ref="LV87:LW87"/>
    <mergeCell ref="LX87:LY87"/>
    <mergeCell ref="LZ87:MA87"/>
    <mergeCell ref="LZ91:MA91"/>
    <mergeCell ref="MB91:MC91"/>
    <mergeCell ref="MD91:ME91"/>
    <mergeCell ref="MF91:MG91"/>
    <mergeCell ref="MH91:MI91"/>
    <mergeCell ref="MJ91:MK91"/>
    <mergeCell ref="MB89:MC89"/>
    <mergeCell ref="MD89:ME89"/>
    <mergeCell ref="MF89:MG89"/>
    <mergeCell ref="MH89:MI89"/>
    <mergeCell ref="MJ89:MK89"/>
    <mergeCell ref="LP91:LQ91"/>
    <mergeCell ref="LR91:LS91"/>
    <mergeCell ref="LT91:LU91"/>
    <mergeCell ref="LV91:LW91"/>
    <mergeCell ref="LX91:LY91"/>
    <mergeCell ref="LP89:LQ89"/>
    <mergeCell ref="LR89:LS89"/>
    <mergeCell ref="LT89:LU89"/>
    <mergeCell ref="LV89:LW89"/>
    <mergeCell ref="LX89:LY89"/>
    <mergeCell ref="LZ89:MA89"/>
    <mergeCell ref="NT4:NU4"/>
    <mergeCell ref="NV4:NW4"/>
    <mergeCell ref="NX4:NY4"/>
    <mergeCell ref="NZ4:OA4"/>
    <mergeCell ref="OB4:OC4"/>
    <mergeCell ref="OD4:OE4"/>
    <mergeCell ref="OF4:OG4"/>
    <mergeCell ref="OH4:OI4"/>
    <mergeCell ref="OJ4:OK4"/>
    <mergeCell ref="OL4:OM4"/>
    <mergeCell ref="ON4:OO4"/>
    <mergeCell ref="NT6:NU6"/>
    <mergeCell ref="NV6:NW6"/>
    <mergeCell ref="NX6:NY6"/>
    <mergeCell ref="NZ6:OA6"/>
    <mergeCell ref="OB6:OC6"/>
    <mergeCell ref="OD6:OE6"/>
    <mergeCell ref="OF6:OG6"/>
    <mergeCell ref="OH6:OI6"/>
    <mergeCell ref="OJ6:OK6"/>
    <mergeCell ref="OL6:OM6"/>
    <mergeCell ref="ON6:OO6"/>
    <mergeCell ref="NT7:NU7"/>
    <mergeCell ref="NV7:NW7"/>
    <mergeCell ref="NX7:NY7"/>
    <mergeCell ref="NZ7:OA7"/>
    <mergeCell ref="OB7:OC7"/>
    <mergeCell ref="OD7:OE7"/>
    <mergeCell ref="OF7:OG7"/>
    <mergeCell ref="OH7:OI7"/>
    <mergeCell ref="OJ7:OK7"/>
    <mergeCell ref="OL7:OM7"/>
    <mergeCell ref="ON7:OO7"/>
    <mergeCell ref="NT8:NU8"/>
    <mergeCell ref="NV8:NW8"/>
    <mergeCell ref="NX8:NY8"/>
    <mergeCell ref="NZ8:OA8"/>
    <mergeCell ref="OB8:OC8"/>
    <mergeCell ref="OD8:OE8"/>
    <mergeCell ref="OF8:OG8"/>
    <mergeCell ref="OH8:OI8"/>
    <mergeCell ref="OJ8:OK8"/>
    <mergeCell ref="OL8:OM8"/>
    <mergeCell ref="ON8:OO8"/>
    <mergeCell ref="NT9:NU9"/>
    <mergeCell ref="NV9:NW9"/>
    <mergeCell ref="NX9:NY9"/>
    <mergeCell ref="NZ9:OA9"/>
    <mergeCell ref="OB9:OC9"/>
    <mergeCell ref="OD9:OE9"/>
    <mergeCell ref="OF9:OG9"/>
    <mergeCell ref="OH9:OI9"/>
    <mergeCell ref="OJ9:OK9"/>
    <mergeCell ref="OL9:OM9"/>
    <mergeCell ref="ON9:OO9"/>
    <mergeCell ref="NT10:NU10"/>
    <mergeCell ref="NV10:NW10"/>
    <mergeCell ref="NX10:NY10"/>
    <mergeCell ref="NZ10:OA10"/>
    <mergeCell ref="OB10:OC10"/>
    <mergeCell ref="OD10:OE10"/>
    <mergeCell ref="OF10:OG10"/>
    <mergeCell ref="OH10:OI10"/>
    <mergeCell ref="OJ10:OK10"/>
    <mergeCell ref="OL10:OM10"/>
    <mergeCell ref="ON10:OO10"/>
    <mergeCell ref="NT11:NU11"/>
    <mergeCell ref="NV11:NW11"/>
    <mergeCell ref="NX11:NY11"/>
    <mergeCell ref="NZ11:OA11"/>
    <mergeCell ref="OB11:OC11"/>
    <mergeCell ref="OD11:OE11"/>
    <mergeCell ref="OF11:OG11"/>
    <mergeCell ref="OH11:OI11"/>
    <mergeCell ref="OJ11:OK11"/>
    <mergeCell ref="OL11:OM11"/>
    <mergeCell ref="ON11:OO11"/>
    <mergeCell ref="NT12:NU12"/>
    <mergeCell ref="NV12:NW12"/>
    <mergeCell ref="NX12:NY12"/>
    <mergeCell ref="NZ12:OA12"/>
    <mergeCell ref="OB12:OC12"/>
    <mergeCell ref="OD12:OE12"/>
    <mergeCell ref="OF12:OG12"/>
    <mergeCell ref="OH12:OI12"/>
    <mergeCell ref="OJ12:OK12"/>
    <mergeCell ref="OL12:OM12"/>
    <mergeCell ref="ON12:OO12"/>
    <mergeCell ref="NT13:NU13"/>
    <mergeCell ref="NV13:NW13"/>
    <mergeCell ref="NX13:NY13"/>
    <mergeCell ref="NZ13:OA13"/>
    <mergeCell ref="OB13:OC13"/>
    <mergeCell ref="OD13:OE13"/>
    <mergeCell ref="OF13:OG13"/>
    <mergeCell ref="OH13:OI13"/>
    <mergeCell ref="OJ13:OK13"/>
    <mergeCell ref="OL13:OM13"/>
    <mergeCell ref="ON13:OO13"/>
    <mergeCell ref="NT14:NU14"/>
    <mergeCell ref="NV14:NW14"/>
    <mergeCell ref="NX14:NY14"/>
    <mergeCell ref="NZ14:OA14"/>
    <mergeCell ref="OB14:OC14"/>
    <mergeCell ref="OD14:OE14"/>
    <mergeCell ref="OF14:OG14"/>
    <mergeCell ref="OH14:OI14"/>
    <mergeCell ref="OJ14:OK14"/>
    <mergeCell ref="OL14:OM14"/>
    <mergeCell ref="ON14:OO14"/>
    <mergeCell ref="NT15:NU15"/>
    <mergeCell ref="NV15:NW15"/>
    <mergeCell ref="NX15:NY15"/>
    <mergeCell ref="NZ15:OA15"/>
    <mergeCell ref="OB15:OC15"/>
    <mergeCell ref="OD15:OE15"/>
    <mergeCell ref="OF15:OG15"/>
    <mergeCell ref="OH15:OI15"/>
    <mergeCell ref="OJ15:OK15"/>
    <mergeCell ref="OL15:OM15"/>
    <mergeCell ref="ON15:OO15"/>
    <mergeCell ref="NT16:NU16"/>
    <mergeCell ref="NV16:NW16"/>
    <mergeCell ref="NX16:NY16"/>
    <mergeCell ref="NZ16:OA16"/>
    <mergeCell ref="OB16:OC16"/>
    <mergeCell ref="OD16:OE16"/>
    <mergeCell ref="OF16:OG16"/>
    <mergeCell ref="OH16:OI16"/>
    <mergeCell ref="OJ16:OK16"/>
    <mergeCell ref="OL16:OM16"/>
    <mergeCell ref="ON16:OO16"/>
    <mergeCell ref="NT17:NU17"/>
    <mergeCell ref="NV17:NW17"/>
    <mergeCell ref="NX17:NY17"/>
    <mergeCell ref="NZ17:OA17"/>
    <mergeCell ref="OB17:OC17"/>
    <mergeCell ref="OD17:OE17"/>
    <mergeCell ref="OF17:OG17"/>
    <mergeCell ref="OH17:OI17"/>
    <mergeCell ref="OJ17:OK17"/>
    <mergeCell ref="OL17:OM17"/>
    <mergeCell ref="ON17:OO17"/>
    <mergeCell ref="NT18:NU18"/>
    <mergeCell ref="NV18:NW18"/>
    <mergeCell ref="NX18:NY18"/>
    <mergeCell ref="NZ18:OA18"/>
    <mergeCell ref="OB18:OC18"/>
    <mergeCell ref="OD18:OE18"/>
    <mergeCell ref="OF18:OG18"/>
    <mergeCell ref="OH18:OI18"/>
    <mergeCell ref="OJ18:OK18"/>
    <mergeCell ref="OL18:OM18"/>
    <mergeCell ref="ON18:OO18"/>
    <mergeCell ref="NT19:NU19"/>
    <mergeCell ref="NV19:NW19"/>
    <mergeCell ref="NX19:NY19"/>
    <mergeCell ref="NZ19:OA19"/>
    <mergeCell ref="OB19:OC19"/>
    <mergeCell ref="OD19:OE19"/>
    <mergeCell ref="OF19:OG19"/>
    <mergeCell ref="OH19:OI19"/>
    <mergeCell ref="OJ19:OK19"/>
    <mergeCell ref="OL19:OM19"/>
    <mergeCell ref="ON19:OO19"/>
    <mergeCell ref="NT20:NU20"/>
    <mergeCell ref="NV20:NW20"/>
    <mergeCell ref="NX20:NY20"/>
    <mergeCell ref="NZ20:OA20"/>
    <mergeCell ref="OB20:OC20"/>
    <mergeCell ref="OD20:OE20"/>
    <mergeCell ref="OF20:OG20"/>
    <mergeCell ref="OH20:OI20"/>
    <mergeCell ref="OJ20:OK20"/>
    <mergeCell ref="OL20:OM20"/>
    <mergeCell ref="ON20:OO20"/>
    <mergeCell ref="NT21:NU21"/>
    <mergeCell ref="NV21:NW21"/>
    <mergeCell ref="NX21:NY21"/>
    <mergeCell ref="NZ21:OA21"/>
    <mergeCell ref="OB21:OC21"/>
    <mergeCell ref="OD21:OE21"/>
    <mergeCell ref="OF21:OG21"/>
    <mergeCell ref="OH21:OI21"/>
    <mergeCell ref="OJ21:OK21"/>
    <mergeCell ref="OL21:OM21"/>
    <mergeCell ref="ON21:OO21"/>
    <mergeCell ref="NT22:NU22"/>
    <mergeCell ref="NV22:NW22"/>
    <mergeCell ref="NX22:NY22"/>
    <mergeCell ref="NZ22:OA22"/>
    <mergeCell ref="OB22:OC22"/>
    <mergeCell ref="OD22:OE22"/>
    <mergeCell ref="OF22:OG22"/>
    <mergeCell ref="OH22:OI22"/>
    <mergeCell ref="OJ22:OK22"/>
    <mergeCell ref="OL22:OM22"/>
    <mergeCell ref="ON22:OO22"/>
    <mergeCell ref="NT23:NU23"/>
    <mergeCell ref="NV23:NW23"/>
    <mergeCell ref="NX23:NY23"/>
    <mergeCell ref="NZ23:OA23"/>
    <mergeCell ref="OB23:OC23"/>
    <mergeCell ref="OD23:OE23"/>
    <mergeCell ref="OF23:OG23"/>
    <mergeCell ref="OH23:OI23"/>
    <mergeCell ref="OJ23:OK23"/>
    <mergeCell ref="OL23:OM23"/>
    <mergeCell ref="ON23:OO23"/>
    <mergeCell ref="NT24:NU24"/>
    <mergeCell ref="NV24:NW24"/>
    <mergeCell ref="NX24:NY24"/>
    <mergeCell ref="NZ24:OA24"/>
    <mergeCell ref="OB24:OC24"/>
    <mergeCell ref="OD24:OE24"/>
    <mergeCell ref="OF24:OG24"/>
    <mergeCell ref="OH24:OI24"/>
    <mergeCell ref="OJ24:OK24"/>
    <mergeCell ref="OL24:OM24"/>
    <mergeCell ref="ON24:OO24"/>
    <mergeCell ref="NT25:NU25"/>
    <mergeCell ref="NV25:NW25"/>
    <mergeCell ref="NX25:NY25"/>
    <mergeCell ref="NZ25:OA25"/>
    <mergeCell ref="OB25:OC25"/>
    <mergeCell ref="OD25:OE25"/>
    <mergeCell ref="OF25:OG25"/>
    <mergeCell ref="OH25:OI25"/>
    <mergeCell ref="OJ25:OK25"/>
    <mergeCell ref="OL25:OM25"/>
    <mergeCell ref="ON25:OO25"/>
    <mergeCell ref="NT26:NU26"/>
    <mergeCell ref="NV26:NW26"/>
    <mergeCell ref="NX26:NY26"/>
    <mergeCell ref="NZ26:OA26"/>
    <mergeCell ref="OB26:OC26"/>
    <mergeCell ref="OD26:OE26"/>
    <mergeCell ref="OF26:OG26"/>
    <mergeCell ref="OH26:OI26"/>
    <mergeCell ref="OJ26:OK26"/>
    <mergeCell ref="OL26:OM26"/>
    <mergeCell ref="ON26:OO26"/>
    <mergeCell ref="NT27:NU27"/>
    <mergeCell ref="NV27:NW27"/>
    <mergeCell ref="NX27:NY27"/>
    <mergeCell ref="NZ27:OA27"/>
    <mergeCell ref="OB27:OC27"/>
    <mergeCell ref="OD27:OE27"/>
    <mergeCell ref="OF27:OG27"/>
    <mergeCell ref="OH27:OI27"/>
    <mergeCell ref="OJ27:OK27"/>
    <mergeCell ref="OL27:OM27"/>
    <mergeCell ref="ON27:OO27"/>
    <mergeCell ref="NT28:NU28"/>
    <mergeCell ref="NV28:NW28"/>
    <mergeCell ref="NX28:NY28"/>
    <mergeCell ref="NZ28:OA28"/>
    <mergeCell ref="OB28:OC28"/>
    <mergeCell ref="OD28:OE28"/>
    <mergeCell ref="OF28:OG28"/>
    <mergeCell ref="OH28:OI28"/>
    <mergeCell ref="OJ28:OK28"/>
    <mergeCell ref="OL28:OM28"/>
    <mergeCell ref="ON28:OO28"/>
    <mergeCell ref="NT29:NU29"/>
    <mergeCell ref="NV29:NW29"/>
    <mergeCell ref="NX29:NY29"/>
    <mergeCell ref="NZ29:OA29"/>
    <mergeCell ref="OB29:OC29"/>
    <mergeCell ref="OD29:OE29"/>
    <mergeCell ref="OF29:OG29"/>
    <mergeCell ref="OH29:OI29"/>
    <mergeCell ref="OJ29:OK29"/>
    <mergeCell ref="OL29:OM29"/>
    <mergeCell ref="ON29:OO29"/>
    <mergeCell ref="NT30:NU30"/>
    <mergeCell ref="NV30:NW30"/>
    <mergeCell ref="NX30:NY30"/>
    <mergeCell ref="NZ30:OA30"/>
    <mergeCell ref="OB30:OC30"/>
    <mergeCell ref="OD30:OE30"/>
    <mergeCell ref="OF30:OG30"/>
    <mergeCell ref="OH30:OI30"/>
    <mergeCell ref="OJ30:OK30"/>
    <mergeCell ref="OL30:OM30"/>
    <mergeCell ref="ON30:OO30"/>
    <mergeCell ref="NT31:NU31"/>
    <mergeCell ref="NV31:NW31"/>
    <mergeCell ref="NX31:NY31"/>
    <mergeCell ref="NZ31:OA31"/>
    <mergeCell ref="OB31:OC31"/>
    <mergeCell ref="OD31:OE31"/>
    <mergeCell ref="OF31:OG31"/>
    <mergeCell ref="OH31:OI31"/>
    <mergeCell ref="OJ31:OK31"/>
    <mergeCell ref="OL31:OM31"/>
    <mergeCell ref="ON31:OO31"/>
    <mergeCell ref="NT32:NU32"/>
    <mergeCell ref="NV32:NW32"/>
    <mergeCell ref="NX32:NY32"/>
    <mergeCell ref="NZ32:OA32"/>
    <mergeCell ref="OB32:OC32"/>
    <mergeCell ref="OD32:OE32"/>
    <mergeCell ref="OF32:OG32"/>
    <mergeCell ref="OH32:OI32"/>
    <mergeCell ref="OJ32:OK32"/>
    <mergeCell ref="OL32:OM32"/>
    <mergeCell ref="ON32:OO32"/>
    <mergeCell ref="NT33:NU33"/>
    <mergeCell ref="NV33:NW33"/>
    <mergeCell ref="NX33:NY33"/>
    <mergeCell ref="NZ33:OA33"/>
    <mergeCell ref="OB33:OC33"/>
    <mergeCell ref="OD33:OE33"/>
    <mergeCell ref="OF33:OG33"/>
    <mergeCell ref="OH33:OI33"/>
    <mergeCell ref="OJ33:OK33"/>
    <mergeCell ref="OL33:OM33"/>
    <mergeCell ref="ON33:OO33"/>
    <mergeCell ref="NT34:NU34"/>
    <mergeCell ref="NV34:NW34"/>
    <mergeCell ref="NX34:NY34"/>
    <mergeCell ref="NZ34:OA34"/>
    <mergeCell ref="OB34:OC34"/>
    <mergeCell ref="OD34:OE34"/>
    <mergeCell ref="OF34:OG34"/>
    <mergeCell ref="OH34:OI34"/>
    <mergeCell ref="OJ34:OK34"/>
    <mergeCell ref="OL34:OM34"/>
    <mergeCell ref="ON34:OO34"/>
    <mergeCell ref="NT35:NU35"/>
    <mergeCell ref="NV35:NW35"/>
    <mergeCell ref="NX35:NY35"/>
    <mergeCell ref="NZ35:OA35"/>
    <mergeCell ref="OB35:OC35"/>
    <mergeCell ref="OD35:OE35"/>
    <mergeCell ref="OF35:OG35"/>
    <mergeCell ref="OH35:OI35"/>
    <mergeCell ref="OJ35:OK35"/>
    <mergeCell ref="OL35:OM35"/>
    <mergeCell ref="ON35:OO35"/>
    <mergeCell ref="NT36:NU36"/>
    <mergeCell ref="NV36:NW36"/>
    <mergeCell ref="NX36:NY36"/>
    <mergeCell ref="NZ36:OA36"/>
    <mergeCell ref="OB36:OC36"/>
    <mergeCell ref="OD36:OE36"/>
    <mergeCell ref="OF36:OG36"/>
    <mergeCell ref="OH36:OI36"/>
    <mergeCell ref="OJ36:OK36"/>
    <mergeCell ref="OL36:OM36"/>
    <mergeCell ref="ON36:OO36"/>
    <mergeCell ref="NT37:NU37"/>
    <mergeCell ref="NV37:NW37"/>
    <mergeCell ref="NX37:NY37"/>
    <mergeCell ref="NZ37:OA37"/>
    <mergeCell ref="OB37:OC37"/>
    <mergeCell ref="OD37:OE37"/>
    <mergeCell ref="OF37:OG37"/>
    <mergeCell ref="OH37:OI37"/>
    <mergeCell ref="OJ37:OK37"/>
    <mergeCell ref="OL37:OM37"/>
    <mergeCell ref="ON37:OO37"/>
    <mergeCell ref="NT38:NU38"/>
    <mergeCell ref="NV38:NW38"/>
    <mergeCell ref="NX38:NY38"/>
    <mergeCell ref="NZ38:OA38"/>
    <mergeCell ref="OB38:OC38"/>
    <mergeCell ref="OD38:OE38"/>
    <mergeCell ref="OF38:OG38"/>
    <mergeCell ref="OH38:OI38"/>
    <mergeCell ref="OJ38:OK38"/>
    <mergeCell ref="OL38:OM38"/>
    <mergeCell ref="ON38:OO38"/>
    <mergeCell ref="NT39:NU39"/>
    <mergeCell ref="NV39:NW39"/>
    <mergeCell ref="NX39:NY39"/>
    <mergeCell ref="NZ39:OA39"/>
    <mergeCell ref="OB39:OC39"/>
    <mergeCell ref="OD39:OE39"/>
    <mergeCell ref="OF39:OG39"/>
    <mergeCell ref="OH39:OI39"/>
    <mergeCell ref="OJ39:OK39"/>
    <mergeCell ref="OL39:OM39"/>
    <mergeCell ref="ON39:OO39"/>
    <mergeCell ref="NT40:NU40"/>
    <mergeCell ref="NV40:NW40"/>
    <mergeCell ref="NX40:NY40"/>
    <mergeCell ref="NZ40:OA40"/>
    <mergeCell ref="OB40:OC40"/>
    <mergeCell ref="OD40:OE40"/>
    <mergeCell ref="OF40:OG40"/>
    <mergeCell ref="OH40:OI40"/>
    <mergeCell ref="OJ40:OK40"/>
    <mergeCell ref="OL40:OM40"/>
    <mergeCell ref="ON40:OO40"/>
    <mergeCell ref="NT41:NU41"/>
    <mergeCell ref="NV41:NW41"/>
    <mergeCell ref="NX41:NY41"/>
    <mergeCell ref="NZ41:OA41"/>
    <mergeCell ref="OB41:OC41"/>
    <mergeCell ref="OD41:OE41"/>
    <mergeCell ref="OF41:OG41"/>
    <mergeCell ref="OH41:OI41"/>
    <mergeCell ref="OJ41:OK41"/>
    <mergeCell ref="OL41:OM41"/>
    <mergeCell ref="ON41:OO41"/>
    <mergeCell ref="NT42:NU42"/>
    <mergeCell ref="NV42:NW42"/>
    <mergeCell ref="NX42:NY42"/>
    <mergeCell ref="NZ42:OA42"/>
    <mergeCell ref="OB42:OC42"/>
    <mergeCell ref="OD42:OE42"/>
    <mergeCell ref="OF42:OG42"/>
    <mergeCell ref="OH42:OI42"/>
    <mergeCell ref="OJ42:OK42"/>
    <mergeCell ref="OL42:OM42"/>
    <mergeCell ref="ON42:OO42"/>
    <mergeCell ref="NT43:NU43"/>
    <mergeCell ref="NV43:NW43"/>
    <mergeCell ref="NX43:NY43"/>
    <mergeCell ref="NZ43:OA43"/>
    <mergeCell ref="OB43:OC43"/>
    <mergeCell ref="OD43:OE43"/>
    <mergeCell ref="OF43:OG43"/>
    <mergeCell ref="OH43:OI43"/>
    <mergeCell ref="OJ43:OK43"/>
    <mergeCell ref="OL43:OM43"/>
    <mergeCell ref="ON43:OO43"/>
    <mergeCell ref="NT44:NU44"/>
    <mergeCell ref="NV44:NW44"/>
    <mergeCell ref="NX44:NY44"/>
    <mergeCell ref="NZ44:OA44"/>
    <mergeCell ref="OB44:OC44"/>
    <mergeCell ref="OD44:OE44"/>
    <mergeCell ref="OF44:OG44"/>
    <mergeCell ref="OH44:OI44"/>
    <mergeCell ref="OJ44:OK44"/>
    <mergeCell ref="OL44:OM44"/>
    <mergeCell ref="ON44:OO44"/>
    <mergeCell ref="NT45:NU45"/>
    <mergeCell ref="NV45:NW45"/>
    <mergeCell ref="NX45:NY45"/>
    <mergeCell ref="NZ45:OA45"/>
    <mergeCell ref="OB45:OC45"/>
    <mergeCell ref="OD45:OE45"/>
    <mergeCell ref="OF45:OG45"/>
    <mergeCell ref="OH45:OI45"/>
    <mergeCell ref="OJ45:OK45"/>
    <mergeCell ref="OL45:OM45"/>
    <mergeCell ref="ON45:OO45"/>
    <mergeCell ref="NT46:NU46"/>
    <mergeCell ref="NV46:NW46"/>
    <mergeCell ref="NX46:NY46"/>
    <mergeCell ref="NZ46:OA46"/>
    <mergeCell ref="OB46:OC46"/>
    <mergeCell ref="OD46:OE46"/>
    <mergeCell ref="OF46:OG46"/>
    <mergeCell ref="OH46:OI46"/>
    <mergeCell ref="OJ46:OK46"/>
    <mergeCell ref="OL46:OM46"/>
    <mergeCell ref="ON46:OO46"/>
    <mergeCell ref="NT47:NU47"/>
    <mergeCell ref="NV47:NW47"/>
    <mergeCell ref="NX47:NY47"/>
    <mergeCell ref="NZ47:OA47"/>
    <mergeCell ref="OB47:OC47"/>
    <mergeCell ref="OD47:OE47"/>
    <mergeCell ref="OF47:OG47"/>
    <mergeCell ref="OH47:OI47"/>
    <mergeCell ref="OJ47:OK47"/>
    <mergeCell ref="OL47:OM47"/>
    <mergeCell ref="ON47:OO47"/>
    <mergeCell ref="NT48:NU48"/>
    <mergeCell ref="NV48:NW48"/>
    <mergeCell ref="NX48:NY48"/>
    <mergeCell ref="NZ48:OA48"/>
    <mergeCell ref="OB48:OC48"/>
    <mergeCell ref="OD48:OE48"/>
    <mergeCell ref="OF48:OG48"/>
    <mergeCell ref="OH48:OI48"/>
    <mergeCell ref="OJ48:OK48"/>
    <mergeCell ref="OL48:OM48"/>
    <mergeCell ref="ON48:OO48"/>
    <mergeCell ref="NT49:NU49"/>
    <mergeCell ref="NV49:NW49"/>
    <mergeCell ref="NX49:NY49"/>
    <mergeCell ref="NZ49:OA49"/>
    <mergeCell ref="OB49:OC49"/>
    <mergeCell ref="OD49:OE49"/>
    <mergeCell ref="OF49:OG49"/>
    <mergeCell ref="OH49:OI49"/>
    <mergeCell ref="OJ49:OK49"/>
    <mergeCell ref="OL49:OM49"/>
    <mergeCell ref="ON49:OO49"/>
    <mergeCell ref="NT50:NU50"/>
    <mergeCell ref="NV50:NW50"/>
    <mergeCell ref="NX50:NY50"/>
    <mergeCell ref="NZ50:OA50"/>
    <mergeCell ref="OB50:OC50"/>
    <mergeCell ref="OD50:OE50"/>
    <mergeCell ref="OF50:OG50"/>
    <mergeCell ref="OH50:OI50"/>
    <mergeCell ref="OJ50:OK50"/>
    <mergeCell ref="OL50:OM50"/>
    <mergeCell ref="ON50:OO50"/>
    <mergeCell ref="NT51:NU51"/>
    <mergeCell ref="NV51:NW51"/>
    <mergeCell ref="NX51:NY51"/>
    <mergeCell ref="NZ51:OA51"/>
    <mergeCell ref="OB51:OC51"/>
    <mergeCell ref="OD51:OE51"/>
    <mergeCell ref="OF51:OG51"/>
    <mergeCell ref="OH51:OI51"/>
    <mergeCell ref="OJ51:OK51"/>
    <mergeCell ref="OL51:OM51"/>
    <mergeCell ref="ON51:OO51"/>
    <mergeCell ref="NT52:NU52"/>
    <mergeCell ref="NV52:NW52"/>
    <mergeCell ref="NX52:NY52"/>
    <mergeCell ref="NZ52:OA52"/>
    <mergeCell ref="OB52:OC52"/>
    <mergeCell ref="OD52:OE52"/>
    <mergeCell ref="OF52:OG52"/>
    <mergeCell ref="OH52:OI52"/>
    <mergeCell ref="OJ52:OK52"/>
    <mergeCell ref="OL52:OM52"/>
    <mergeCell ref="ON52:OO52"/>
    <mergeCell ref="NT53:NU53"/>
    <mergeCell ref="NV53:NW53"/>
    <mergeCell ref="NX53:NY53"/>
    <mergeCell ref="NZ53:OA53"/>
    <mergeCell ref="OB53:OC53"/>
    <mergeCell ref="OD53:OE53"/>
    <mergeCell ref="OF53:OG53"/>
    <mergeCell ref="OH53:OI53"/>
    <mergeCell ref="OJ53:OK53"/>
    <mergeCell ref="OL53:OM53"/>
    <mergeCell ref="ON53:OO53"/>
    <mergeCell ref="NT54:NU54"/>
    <mergeCell ref="NV54:NW54"/>
    <mergeCell ref="NX54:NY54"/>
    <mergeCell ref="NZ54:OA54"/>
    <mergeCell ref="OB54:OC54"/>
    <mergeCell ref="OD54:OE54"/>
    <mergeCell ref="OF54:OG54"/>
    <mergeCell ref="OH54:OI54"/>
    <mergeCell ref="OJ54:OK54"/>
    <mergeCell ref="OL54:OM54"/>
    <mergeCell ref="ON54:OO54"/>
    <mergeCell ref="NT55:NU55"/>
    <mergeCell ref="NV55:NW55"/>
    <mergeCell ref="NX55:NY55"/>
    <mergeCell ref="NZ55:OA55"/>
    <mergeCell ref="OB55:OC55"/>
    <mergeCell ref="OD55:OE55"/>
    <mergeCell ref="OF55:OG55"/>
    <mergeCell ref="OH55:OI55"/>
    <mergeCell ref="OJ55:OK55"/>
    <mergeCell ref="OL55:OM55"/>
    <mergeCell ref="ON55:OO55"/>
    <mergeCell ref="NT56:NU56"/>
    <mergeCell ref="NV56:NW56"/>
    <mergeCell ref="NX56:NY56"/>
    <mergeCell ref="NZ56:OA56"/>
    <mergeCell ref="OB56:OC56"/>
    <mergeCell ref="OD56:OE56"/>
    <mergeCell ref="OF56:OG56"/>
    <mergeCell ref="OH56:OI56"/>
    <mergeCell ref="OJ56:OK56"/>
    <mergeCell ref="OL56:OM56"/>
    <mergeCell ref="ON56:OO56"/>
    <mergeCell ref="NT57:NU57"/>
    <mergeCell ref="NV57:NW57"/>
    <mergeCell ref="NX57:NY57"/>
    <mergeCell ref="NZ57:OA57"/>
    <mergeCell ref="OB57:OC57"/>
    <mergeCell ref="OD57:OE57"/>
    <mergeCell ref="OF57:OG57"/>
    <mergeCell ref="OH57:OI57"/>
    <mergeCell ref="OJ57:OK57"/>
    <mergeCell ref="OL57:OM57"/>
    <mergeCell ref="ON57:OO57"/>
    <mergeCell ref="NT58:NU58"/>
    <mergeCell ref="NV58:NW58"/>
    <mergeCell ref="NX58:NY58"/>
    <mergeCell ref="NZ58:OA58"/>
    <mergeCell ref="OB58:OC58"/>
    <mergeCell ref="OD58:OE58"/>
    <mergeCell ref="OF58:OG58"/>
    <mergeCell ref="OH58:OI58"/>
    <mergeCell ref="OJ58:OK58"/>
    <mergeCell ref="OL58:OM58"/>
    <mergeCell ref="ON58:OO58"/>
    <mergeCell ref="NT59:NU59"/>
    <mergeCell ref="NV59:NW59"/>
    <mergeCell ref="NX59:NY59"/>
    <mergeCell ref="NZ59:OA59"/>
    <mergeCell ref="OB59:OC59"/>
    <mergeCell ref="OD59:OE59"/>
    <mergeCell ref="OF59:OG59"/>
    <mergeCell ref="OH59:OI59"/>
    <mergeCell ref="OJ59:OK59"/>
    <mergeCell ref="OL59:OM59"/>
    <mergeCell ref="ON59:OO59"/>
    <mergeCell ref="NT60:NU60"/>
    <mergeCell ref="NV60:NW60"/>
    <mergeCell ref="NX60:NY60"/>
    <mergeCell ref="NZ60:OA60"/>
    <mergeCell ref="OB60:OC60"/>
    <mergeCell ref="OD60:OE60"/>
    <mergeCell ref="OF60:OG60"/>
    <mergeCell ref="OH60:OI60"/>
    <mergeCell ref="OJ60:OK60"/>
    <mergeCell ref="OL60:OM60"/>
    <mergeCell ref="ON60:OO60"/>
    <mergeCell ref="NT61:NU61"/>
    <mergeCell ref="NV61:NW61"/>
    <mergeCell ref="NX61:NY61"/>
    <mergeCell ref="NZ61:OA61"/>
    <mergeCell ref="OB61:OC61"/>
    <mergeCell ref="OD61:OE61"/>
    <mergeCell ref="OF61:OG61"/>
    <mergeCell ref="OH61:OI61"/>
    <mergeCell ref="OJ61:OK61"/>
    <mergeCell ref="OL61:OM61"/>
    <mergeCell ref="ON61:OO61"/>
    <mergeCell ref="NT62:NU62"/>
    <mergeCell ref="NV62:NW62"/>
    <mergeCell ref="NX62:NY62"/>
    <mergeCell ref="NZ62:OA62"/>
    <mergeCell ref="OB62:OC62"/>
    <mergeCell ref="OD62:OE62"/>
    <mergeCell ref="OF62:OG62"/>
    <mergeCell ref="OH62:OI62"/>
    <mergeCell ref="OJ62:OK62"/>
    <mergeCell ref="OL62:OM62"/>
    <mergeCell ref="ON62:OO62"/>
    <mergeCell ref="NT63:NU63"/>
    <mergeCell ref="NV63:NW63"/>
    <mergeCell ref="NX63:NY63"/>
    <mergeCell ref="NZ63:OA63"/>
    <mergeCell ref="OB63:OC63"/>
    <mergeCell ref="OD63:OE63"/>
    <mergeCell ref="OF63:OG63"/>
    <mergeCell ref="OH63:OI63"/>
    <mergeCell ref="OJ63:OK63"/>
    <mergeCell ref="OL63:OM63"/>
    <mergeCell ref="ON63:OO63"/>
    <mergeCell ref="NT64:NU64"/>
    <mergeCell ref="NV64:NW64"/>
    <mergeCell ref="NX64:NY64"/>
    <mergeCell ref="NZ64:OA64"/>
    <mergeCell ref="OB64:OC64"/>
    <mergeCell ref="OD64:OE64"/>
    <mergeCell ref="OF64:OG64"/>
    <mergeCell ref="OH64:OI64"/>
    <mergeCell ref="OJ64:OK64"/>
    <mergeCell ref="OL64:OM64"/>
    <mergeCell ref="ON64:OO64"/>
    <mergeCell ref="NT65:NU65"/>
    <mergeCell ref="NV65:NW65"/>
    <mergeCell ref="NX65:NY65"/>
    <mergeCell ref="NZ65:OA65"/>
    <mergeCell ref="OB65:OC65"/>
    <mergeCell ref="OD65:OE65"/>
    <mergeCell ref="OF65:OG65"/>
    <mergeCell ref="OH65:OI65"/>
    <mergeCell ref="OJ65:OK65"/>
    <mergeCell ref="OL65:OM65"/>
    <mergeCell ref="ON65:OO65"/>
    <mergeCell ref="NT66:NU66"/>
    <mergeCell ref="NV66:NW66"/>
    <mergeCell ref="NX66:NY66"/>
    <mergeCell ref="NZ66:OA66"/>
    <mergeCell ref="OB66:OC66"/>
    <mergeCell ref="OD66:OE66"/>
    <mergeCell ref="OF66:OG66"/>
    <mergeCell ref="OH66:OI66"/>
    <mergeCell ref="OJ66:OK66"/>
    <mergeCell ref="OL66:OM66"/>
    <mergeCell ref="ON66:OO66"/>
    <mergeCell ref="NT67:NU67"/>
    <mergeCell ref="NV67:NW67"/>
    <mergeCell ref="NX67:NY67"/>
    <mergeCell ref="NZ67:OA67"/>
    <mergeCell ref="OB67:OC67"/>
    <mergeCell ref="OD67:OE67"/>
    <mergeCell ref="OF67:OG67"/>
    <mergeCell ref="OH67:OI67"/>
    <mergeCell ref="OJ67:OK67"/>
    <mergeCell ref="OL67:OM67"/>
    <mergeCell ref="ON67:OO67"/>
    <mergeCell ref="NT68:NU68"/>
    <mergeCell ref="NV68:NW68"/>
    <mergeCell ref="NX68:NY68"/>
    <mergeCell ref="NZ68:OA68"/>
    <mergeCell ref="OB68:OC68"/>
    <mergeCell ref="OD68:OE68"/>
    <mergeCell ref="OF68:OG68"/>
    <mergeCell ref="OH68:OI68"/>
    <mergeCell ref="OJ68:OK68"/>
    <mergeCell ref="OL68:OM68"/>
    <mergeCell ref="ON68:OO68"/>
    <mergeCell ref="NT69:NU69"/>
    <mergeCell ref="NV69:NW69"/>
    <mergeCell ref="NX69:NY69"/>
    <mergeCell ref="NZ69:OA69"/>
    <mergeCell ref="OB69:OC69"/>
    <mergeCell ref="OD69:OE69"/>
    <mergeCell ref="OF69:OG69"/>
    <mergeCell ref="OH69:OI69"/>
    <mergeCell ref="OJ69:OK69"/>
    <mergeCell ref="OL69:OM69"/>
    <mergeCell ref="ON69:OO69"/>
    <mergeCell ref="NT70:NU70"/>
    <mergeCell ref="NV70:NW70"/>
    <mergeCell ref="NX70:NY70"/>
    <mergeCell ref="NZ70:OA70"/>
    <mergeCell ref="OB70:OC70"/>
    <mergeCell ref="OD70:OE70"/>
    <mergeCell ref="OF70:OG70"/>
    <mergeCell ref="OH70:OI70"/>
    <mergeCell ref="OJ70:OK70"/>
    <mergeCell ref="OL70:OM70"/>
    <mergeCell ref="ON70:OO70"/>
    <mergeCell ref="NT71:NU71"/>
    <mergeCell ref="NV71:NW71"/>
    <mergeCell ref="NX71:NY71"/>
    <mergeCell ref="NZ71:OA71"/>
    <mergeCell ref="OB71:OC71"/>
    <mergeCell ref="OD71:OE71"/>
    <mergeCell ref="OF71:OG71"/>
    <mergeCell ref="OH71:OI71"/>
    <mergeCell ref="OJ71:OK71"/>
    <mergeCell ref="OL71:OM71"/>
    <mergeCell ref="ON71:OO71"/>
    <mergeCell ref="NT72:NU72"/>
    <mergeCell ref="NV72:NW72"/>
    <mergeCell ref="NX72:NY72"/>
    <mergeCell ref="NZ72:OA72"/>
    <mergeCell ref="OB72:OC72"/>
    <mergeCell ref="OD72:OE72"/>
    <mergeCell ref="OF72:OG72"/>
    <mergeCell ref="OH72:OI72"/>
    <mergeCell ref="OJ72:OK72"/>
    <mergeCell ref="OL72:OM72"/>
    <mergeCell ref="ON72:OO72"/>
    <mergeCell ref="NT73:NU73"/>
    <mergeCell ref="NV73:NW73"/>
    <mergeCell ref="NX73:NY73"/>
    <mergeCell ref="NZ73:OA73"/>
    <mergeCell ref="OB73:OC73"/>
    <mergeCell ref="OD73:OE73"/>
    <mergeCell ref="OF73:OG73"/>
    <mergeCell ref="OH73:OI73"/>
    <mergeCell ref="OJ73:OK73"/>
    <mergeCell ref="OL73:OM73"/>
    <mergeCell ref="ON73:OO73"/>
    <mergeCell ref="NT74:NU74"/>
    <mergeCell ref="NV74:NW74"/>
    <mergeCell ref="NX74:NY74"/>
    <mergeCell ref="NZ74:OA74"/>
    <mergeCell ref="OB74:OC74"/>
    <mergeCell ref="OD74:OE74"/>
    <mergeCell ref="OF74:OG74"/>
    <mergeCell ref="OH74:OI74"/>
    <mergeCell ref="OJ74:OK74"/>
    <mergeCell ref="OL74:OM74"/>
    <mergeCell ref="ON74:OO74"/>
    <mergeCell ref="NT75:NU75"/>
    <mergeCell ref="NV75:NW75"/>
    <mergeCell ref="NX75:NY75"/>
    <mergeCell ref="NZ75:OA75"/>
    <mergeCell ref="OB75:OC75"/>
    <mergeCell ref="OD75:OE75"/>
    <mergeCell ref="OF75:OG75"/>
    <mergeCell ref="OH75:OI75"/>
    <mergeCell ref="OJ75:OK75"/>
    <mergeCell ref="OL75:OM75"/>
    <mergeCell ref="ON75:OO75"/>
    <mergeCell ref="NT76:NU76"/>
    <mergeCell ref="NV76:NW76"/>
    <mergeCell ref="NX76:NY76"/>
    <mergeCell ref="NZ76:OA76"/>
    <mergeCell ref="OB76:OC76"/>
    <mergeCell ref="OD76:OE76"/>
    <mergeCell ref="OF76:OG76"/>
    <mergeCell ref="OH76:OI76"/>
    <mergeCell ref="OJ76:OK76"/>
    <mergeCell ref="OL76:OM76"/>
    <mergeCell ref="ON76:OO76"/>
    <mergeCell ref="NT77:NU77"/>
    <mergeCell ref="NV77:NW77"/>
    <mergeCell ref="NX77:NY77"/>
    <mergeCell ref="NZ77:OA77"/>
    <mergeCell ref="OB77:OC77"/>
    <mergeCell ref="OD77:OE77"/>
    <mergeCell ref="OF77:OG77"/>
    <mergeCell ref="OH77:OI77"/>
    <mergeCell ref="OJ77:OK77"/>
    <mergeCell ref="OL77:OM77"/>
    <mergeCell ref="ON77:OO77"/>
    <mergeCell ref="NT78:NU78"/>
    <mergeCell ref="NV78:NW78"/>
    <mergeCell ref="NX78:NY78"/>
    <mergeCell ref="NZ78:OA78"/>
    <mergeCell ref="OB78:OC78"/>
    <mergeCell ref="OD78:OE78"/>
    <mergeCell ref="OF78:OG78"/>
    <mergeCell ref="OH78:OI78"/>
    <mergeCell ref="OJ78:OK78"/>
    <mergeCell ref="OL78:OM78"/>
    <mergeCell ref="ON78:OO78"/>
    <mergeCell ref="NT79:NU79"/>
    <mergeCell ref="NV79:NW79"/>
    <mergeCell ref="NX79:NY79"/>
    <mergeCell ref="NZ79:OA79"/>
    <mergeCell ref="OB79:OC79"/>
    <mergeCell ref="OD79:OE79"/>
    <mergeCell ref="OF79:OG79"/>
    <mergeCell ref="OH79:OI79"/>
    <mergeCell ref="OJ79:OK79"/>
    <mergeCell ref="OL79:OM79"/>
    <mergeCell ref="ON79:OO79"/>
    <mergeCell ref="NT80:NU80"/>
    <mergeCell ref="NV80:NW80"/>
    <mergeCell ref="NX80:NY80"/>
    <mergeCell ref="NZ80:OA80"/>
    <mergeCell ref="OB80:OC80"/>
    <mergeCell ref="OD80:OE80"/>
    <mergeCell ref="OF80:OG80"/>
    <mergeCell ref="OH80:OI80"/>
    <mergeCell ref="OJ80:OK80"/>
    <mergeCell ref="OL80:OM80"/>
    <mergeCell ref="ON80:OO80"/>
    <mergeCell ref="NT81:NU81"/>
    <mergeCell ref="NV81:NW81"/>
    <mergeCell ref="NX81:NY81"/>
    <mergeCell ref="NZ81:OA81"/>
    <mergeCell ref="OB81:OC81"/>
    <mergeCell ref="OD81:OE81"/>
    <mergeCell ref="OF81:OG81"/>
    <mergeCell ref="OH81:OI81"/>
    <mergeCell ref="OJ81:OK81"/>
    <mergeCell ref="OL81:OM81"/>
    <mergeCell ref="ON81:OO81"/>
    <mergeCell ref="NT82:NU82"/>
    <mergeCell ref="NV82:NW82"/>
    <mergeCell ref="NX82:NY82"/>
    <mergeCell ref="NZ82:OA82"/>
    <mergeCell ref="OB82:OC82"/>
    <mergeCell ref="OD82:OE82"/>
    <mergeCell ref="OF82:OG82"/>
    <mergeCell ref="OH82:OI82"/>
    <mergeCell ref="OJ82:OK82"/>
    <mergeCell ref="OL82:OM82"/>
    <mergeCell ref="ON82:OO82"/>
    <mergeCell ref="NT83:NU83"/>
    <mergeCell ref="NV83:NW83"/>
    <mergeCell ref="NX83:NY83"/>
    <mergeCell ref="NZ83:OA83"/>
    <mergeCell ref="OB83:OC83"/>
    <mergeCell ref="OD83:OE83"/>
    <mergeCell ref="OF83:OG83"/>
    <mergeCell ref="OH83:OI83"/>
    <mergeCell ref="OJ83:OK83"/>
    <mergeCell ref="OL83:OM83"/>
    <mergeCell ref="ON83:OO83"/>
    <mergeCell ref="NT84:NU84"/>
    <mergeCell ref="NV84:NW84"/>
    <mergeCell ref="NX84:NY84"/>
    <mergeCell ref="NZ84:OA84"/>
    <mergeCell ref="OB84:OC84"/>
    <mergeCell ref="OD84:OE84"/>
    <mergeCell ref="OF84:OG84"/>
    <mergeCell ref="OH84:OI84"/>
    <mergeCell ref="OJ84:OK84"/>
    <mergeCell ref="OL84:OM84"/>
    <mergeCell ref="ON84:OO84"/>
    <mergeCell ref="NT85:NU85"/>
    <mergeCell ref="NV85:NW85"/>
    <mergeCell ref="NX85:NY85"/>
    <mergeCell ref="NZ85:OA85"/>
    <mergeCell ref="OB85:OC85"/>
    <mergeCell ref="OD85:OE85"/>
    <mergeCell ref="OF85:OG85"/>
    <mergeCell ref="OH85:OI85"/>
    <mergeCell ref="OJ85:OK85"/>
    <mergeCell ref="OL85:OM85"/>
    <mergeCell ref="ON85:OO85"/>
    <mergeCell ref="NT86:NU86"/>
    <mergeCell ref="NV86:NW86"/>
    <mergeCell ref="NX86:NY86"/>
    <mergeCell ref="NZ86:OA86"/>
    <mergeCell ref="OB86:OC86"/>
    <mergeCell ref="OD86:OE86"/>
    <mergeCell ref="OF86:OG86"/>
    <mergeCell ref="OH86:OI86"/>
    <mergeCell ref="OJ86:OK86"/>
    <mergeCell ref="OL86:OM86"/>
    <mergeCell ref="ON86:OO86"/>
    <mergeCell ref="NT87:NU87"/>
    <mergeCell ref="NV87:NW87"/>
    <mergeCell ref="NX87:NY87"/>
    <mergeCell ref="NZ87:OA87"/>
    <mergeCell ref="OB87:OC87"/>
    <mergeCell ref="OD87:OE87"/>
    <mergeCell ref="OF87:OG87"/>
    <mergeCell ref="OH87:OI87"/>
    <mergeCell ref="OJ87:OK87"/>
    <mergeCell ref="OL87:OM87"/>
    <mergeCell ref="ON87:OO87"/>
    <mergeCell ref="NT88:NU88"/>
    <mergeCell ref="NV88:NW88"/>
    <mergeCell ref="NX88:NY88"/>
    <mergeCell ref="NZ88:OA88"/>
    <mergeCell ref="OB88:OC88"/>
    <mergeCell ref="OD88:OE88"/>
    <mergeCell ref="OF88:OG88"/>
    <mergeCell ref="OH88:OI88"/>
    <mergeCell ref="OJ88:OK88"/>
    <mergeCell ref="OL88:OM88"/>
    <mergeCell ref="ON88:OO88"/>
    <mergeCell ref="NT89:NU89"/>
    <mergeCell ref="NV89:NW89"/>
    <mergeCell ref="NX89:NY89"/>
    <mergeCell ref="NZ89:OA89"/>
    <mergeCell ref="OB89:OC89"/>
    <mergeCell ref="OD89:OE89"/>
    <mergeCell ref="OF89:OG89"/>
    <mergeCell ref="OH89:OI89"/>
    <mergeCell ref="OJ89:OK89"/>
    <mergeCell ref="OL89:OM89"/>
    <mergeCell ref="ON89:OO89"/>
    <mergeCell ref="NT91:NU91"/>
    <mergeCell ref="NV91:NW91"/>
    <mergeCell ref="NX91:NY91"/>
    <mergeCell ref="NZ91:OA91"/>
    <mergeCell ref="OB91:OC91"/>
    <mergeCell ref="OD91:OE91"/>
    <mergeCell ref="OF91:OG91"/>
    <mergeCell ref="OH91:OI91"/>
    <mergeCell ref="OJ91:OK91"/>
    <mergeCell ref="OL91:OM91"/>
    <mergeCell ref="ON91:OO91"/>
  </mergeCells>
  <conditionalFormatting sqref="F5:Z28 F29 H29:Z29 F30:Z46">
    <cfRule type="cellIs" dxfId="17" priority="32" operator="equal">
      <formula>"NA"</formula>
    </cfRule>
  </conditionalFormatting>
  <conditionalFormatting sqref="AG4:BF91">
    <cfRule type="cellIs" dxfId="16" priority="31" operator="equal">
      <formula>"NA"</formula>
    </cfRule>
  </conditionalFormatting>
  <conditionalFormatting sqref="BV5:CP46">
    <cfRule type="cellIs" dxfId="15" priority="30" operator="equal">
      <formula>"NA"</formula>
    </cfRule>
  </conditionalFormatting>
  <conditionalFormatting sqref="CW4:DU91">
    <cfRule type="cellIs" dxfId="14" priority="29" operator="equal">
      <formula>"NA"</formula>
    </cfRule>
  </conditionalFormatting>
  <conditionalFormatting sqref="EA5:EU46">
    <cfRule type="cellIs" dxfId="13" priority="28" operator="equal">
      <formula>"NA"</formula>
    </cfRule>
  </conditionalFormatting>
  <conditionalFormatting sqref="FB5:FV46">
    <cfRule type="cellIs" dxfId="12" priority="25" operator="equal">
      <formula>"NA"</formula>
    </cfRule>
  </conditionalFormatting>
  <conditionalFormatting sqref="GA4:GY91">
    <cfRule type="cellIs" dxfId="11" priority="27" operator="equal">
      <formula>"NA"</formula>
    </cfRule>
  </conditionalFormatting>
  <conditionalFormatting sqref="GE8:GX87">
    <cfRule type="colorScale" priority="26">
      <colorScale>
        <cfvo type="min"/>
        <cfvo type="percentile" val="50"/>
        <cfvo type="max"/>
        <color rgb="FF63BE7B"/>
        <color rgb="FFFFEB84"/>
        <color rgb="FFF8696B"/>
      </colorScale>
    </cfRule>
  </conditionalFormatting>
  <conditionalFormatting sqref="HE4:IC91">
    <cfRule type="cellIs" dxfId="10" priority="15" operator="equal">
      <formula>"NA"</formula>
    </cfRule>
  </conditionalFormatting>
  <conditionalFormatting sqref="HI9:IB87 HI8:HJ85 HK8:IB87">
    <cfRule type="colorScale" priority="14">
      <colorScale>
        <cfvo type="min"/>
        <cfvo type="percentile" val="50"/>
        <cfvo type="max"/>
        <color rgb="FF63BE7B"/>
        <color rgb="FFFFEB84"/>
        <color rgb="FFF8696B"/>
      </colorScale>
    </cfRule>
  </conditionalFormatting>
  <conditionalFormatting sqref="IL5:JF46">
    <cfRule type="expression" dxfId="9" priority="16">
      <formula>IF(VLOOKUP($IK5,$E:$Z,MATCH(IL$4,$E$4:$Z$4,0),FALSE)=IL5,TRUE,FALSE)</formula>
    </cfRule>
  </conditionalFormatting>
  <conditionalFormatting sqref="JK4:KI7 JK8:JN87 KI8:KI87 JK88:KI91">
    <cfRule type="cellIs" dxfId="8" priority="24" operator="equal">
      <formula>"NA"</formula>
    </cfRule>
  </conditionalFormatting>
  <conditionalFormatting sqref="JO8:KH87">
    <cfRule type="expression" dxfId="7" priority="17">
      <formula>IF(VLOOKUP($JL8,$AH:$BD,MATCH(JO$4,$AH$4:$BF$4,0),FALSE)=JO8,TRUE,FALSE)</formula>
    </cfRule>
  </conditionalFormatting>
  <conditionalFormatting sqref="LN4:MO5 LN6:LO89 ML6:MO89 LN90:MO91">
    <cfRule type="cellIs" dxfId="6" priority="13" operator="equal">
      <formula>"NA"</formula>
    </cfRule>
  </conditionalFormatting>
  <conditionalFormatting sqref="LR8:LS87">
    <cfRule type="colorScale" priority="10">
      <colorScale>
        <cfvo type="min"/>
        <cfvo type="percentile" val="50"/>
        <cfvo type="max"/>
        <color rgb="FF63BE7B"/>
        <color rgb="FFFFEB84"/>
        <color rgb="FFF8696B"/>
      </colorScale>
    </cfRule>
  </conditionalFormatting>
  <conditionalFormatting sqref="LT8:LU87">
    <cfRule type="colorScale" priority="9">
      <colorScale>
        <cfvo type="min"/>
        <cfvo type="percentile" val="50"/>
        <cfvo type="max"/>
        <color rgb="FF63BE7B"/>
        <color rgb="FFFFEB84"/>
        <color rgb="FFF8696B"/>
      </colorScale>
    </cfRule>
  </conditionalFormatting>
  <conditionalFormatting sqref="LV8:LW87 LZ8:MA87 MD8:ME87 MH8:MI87">
    <cfRule type="colorScale" priority="7">
      <colorScale>
        <cfvo type="min"/>
        <cfvo type="percentile" val="50"/>
        <cfvo type="max"/>
        <color rgb="FF63BE7B"/>
        <color rgb="FFFFEB84"/>
        <color rgb="FFF8696B"/>
      </colorScale>
    </cfRule>
  </conditionalFormatting>
  <conditionalFormatting sqref="LX8:LY87 MB8:MC87 MF8:MG87 MJ8:MK87">
    <cfRule type="colorScale" priority="6">
      <colorScale>
        <cfvo type="min"/>
        <cfvo type="percentile" val="50"/>
        <cfvo type="max"/>
        <color rgb="FF63BE7B"/>
        <color rgb="FFFFEB84"/>
        <color rgb="FFF8696B"/>
      </colorScale>
    </cfRule>
  </conditionalFormatting>
  <conditionalFormatting sqref="NR4:OP5 NR6:NS89 OP6:OP89 NR90:OP91">
    <cfRule type="cellIs" dxfId="5" priority="5" operator="equal">
      <formula>"NA"</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60A68-4834-43D3-BB06-8C6A22A5123C}">
  <dimension ref="A1:G66"/>
  <sheetViews>
    <sheetView topLeftCell="A43" workbookViewId="0">
      <selection activeCell="G27" sqref="G27"/>
    </sheetView>
  </sheetViews>
  <sheetFormatPr defaultRowHeight="14.25" x14ac:dyDescent="0.45"/>
  <cols>
    <col min="2" max="2" width="11" hidden="1" customWidth="1"/>
    <col min="3" max="5" width="0" hidden="1" customWidth="1"/>
    <col min="6" max="6" width="19.1328125" hidden="1" customWidth="1"/>
    <col min="7" max="7" width="65.53125" customWidth="1"/>
  </cols>
  <sheetData>
    <row r="1" spans="1:7" x14ac:dyDescent="0.45">
      <c r="A1" s="14" t="s">
        <v>591</v>
      </c>
      <c r="B1" s="14" t="s">
        <v>505</v>
      </c>
      <c r="C1" s="14" t="s">
        <v>17</v>
      </c>
      <c r="D1" s="14" t="s">
        <v>508</v>
      </c>
      <c r="E1" s="14" t="s">
        <v>507</v>
      </c>
      <c r="F1" s="14" t="s">
        <v>619</v>
      </c>
      <c r="G1" s="14" t="s">
        <v>620</v>
      </c>
    </row>
    <row r="2" spans="1:7" x14ac:dyDescent="0.45">
      <c r="A2" s="14" t="s">
        <v>607</v>
      </c>
      <c r="B2" s="14" t="str">
        <f>VLOOKUP($A2,'Collection Logistics'!$U$21:$AB$98,2,FALSE)</f>
        <v>Hybrid HIPS</v>
      </c>
      <c r="C2" s="14">
        <f>VLOOKUP($A2,'Collection Logistics'!$U$21:$AB$98,3,FALSE)</f>
        <v>9</v>
      </c>
      <c r="D2" s="14">
        <f>VLOOKUP($A2,'Collection Logistics'!$U$21:$AB$98,4,FALSE)</f>
        <v>2</v>
      </c>
      <c r="E2" s="14">
        <f>VLOOKUP($A2,'Collection Logistics'!$U$21:$AB$98,5,FALSE)</f>
        <v>101</v>
      </c>
      <c r="F2" s="14" t="str">
        <f>VLOOKUP(A2,'Collection Logistics'!$U$20:$AA$32,7,FALSE)&amp;" mesh bag bundles"</f>
        <v>18 mesh bag bundles</v>
      </c>
      <c r="G2" s="14" t="str">
        <f>VLOOKUP(A2,'Collection Logistics'!$U$20:$AB$32,8,FALSE)</f>
        <v>Place 1 bundle at each plot from 101-208</v>
      </c>
    </row>
    <row r="3" spans="1:7" x14ac:dyDescent="0.45">
      <c r="A3" s="14" t="s">
        <v>608</v>
      </c>
      <c r="B3" s="14" t="str">
        <f>VLOOKUP($A3,'Collection Logistics'!$U$21:$AB$98,2,FALSE)</f>
        <v>Hybrid HIPS</v>
      </c>
      <c r="C3" s="14">
        <f>VLOOKUP($A3,'Collection Logistics'!$U$21:$AB$98,3,FALSE)</f>
        <v>9</v>
      </c>
      <c r="D3" s="14">
        <f>VLOOKUP($A3,'Collection Logistics'!$U$21:$AB$98,4,FALSE)</f>
        <v>20</v>
      </c>
      <c r="E3" s="14">
        <f>VLOOKUP($A3,'Collection Logistics'!$U$21:$AB$98,5,FALSE)</f>
        <v>209</v>
      </c>
      <c r="F3" s="14" t="str">
        <f>VLOOKUP(A3,'Collection Logistics'!$U$20:$AA$32,7,FALSE)&amp;" mesh bag bundles"</f>
        <v>10 mesh bag bundles</v>
      </c>
      <c r="G3" s="14" t="str">
        <f>VLOOKUP(A3,'Collection Logistics'!$U$20:$AB$32,8,FALSE)</f>
        <v>Starting at plots 209 and 210, place one bundle of mesh bags every 10 plots along rows 20 and 21. In ranges 40 and 41, place one bundle at plots 216 and 229.</v>
      </c>
    </row>
    <row r="4" spans="1:7" x14ac:dyDescent="0.45">
      <c r="A4" s="14" t="s">
        <v>609</v>
      </c>
      <c r="B4" s="14" t="str">
        <f>VLOOKUP($A4,'Collection Logistics'!$U$21:$AB$98,2,FALSE)</f>
        <v>Inbred HIPS</v>
      </c>
      <c r="C4" s="14">
        <f>VLOOKUP($A4,'Collection Logistics'!$U$21:$AB$98,3,FALSE)</f>
        <v>3</v>
      </c>
      <c r="D4" s="14">
        <f>VLOOKUP($A4,'Collection Logistics'!$U$21:$AB$98,4,FALSE)</f>
        <v>2</v>
      </c>
      <c r="E4" s="14">
        <f>VLOOKUP($A4,'Collection Logistics'!$U$21:$AB$98,5,FALSE)</f>
        <v>101</v>
      </c>
      <c r="F4" s="14" t="str">
        <f>VLOOKUP(A4,'Collection Logistics'!$U$20:$AA$32,7,FALSE)&amp;" mesh bag bundles"</f>
        <v>9 mesh bag bundles</v>
      </c>
      <c r="G4" s="14" t="str">
        <f>VLOOKUP(A4,'Collection Logistics'!$U$20:$AB$32,8,FALSE)</f>
        <v>Place 1 bundle of mesh bags every 10 plots along row 2</v>
      </c>
    </row>
    <row r="5" spans="1:7" x14ac:dyDescent="0.45">
      <c r="A5" s="14" t="s">
        <v>610</v>
      </c>
      <c r="B5" s="14" t="str">
        <f>VLOOKUP($A5,'Collection Logistics'!$U$21:$AB$98,2,FALSE)</f>
        <v>Inbred HIPS</v>
      </c>
      <c r="C5" s="14">
        <f>VLOOKUP($A5,'Collection Logistics'!$U$21:$AB$98,3,FALSE)</f>
        <v>3</v>
      </c>
      <c r="D5" s="14">
        <f>VLOOKUP($A5,'Collection Logistics'!$U$21:$AB$98,4,FALSE)</f>
        <v>3</v>
      </c>
      <c r="E5" s="14">
        <f>VLOOKUP($A5,'Collection Logistics'!$U$21:$AB$98,5,FALSE)</f>
        <v>102</v>
      </c>
      <c r="F5" s="14" t="str">
        <f>VLOOKUP(A5,'Collection Logistics'!$U$20:$AA$32,7,FALSE)&amp;" mesh bag bundles"</f>
        <v>9 mesh bag bundles</v>
      </c>
      <c r="G5" s="14" t="str">
        <f>VLOOKUP(A5,'Collection Logistics'!$U$20:$AB$32,8,FALSE)</f>
        <v>Place 1 bundle of mesh bags every 10 plots along row 3</v>
      </c>
    </row>
    <row r="6" spans="1:7" x14ac:dyDescent="0.45">
      <c r="A6" s="14" t="s">
        <v>611</v>
      </c>
      <c r="B6" s="14" t="str">
        <f>VLOOKUP($A6,'Collection Logistics'!$U$21:$AB$98,2,FALSE)</f>
        <v>Inbred HIPS</v>
      </c>
      <c r="C6" s="14">
        <f>VLOOKUP($A6,'Collection Logistics'!$U$21:$AB$98,3,FALSE)</f>
        <v>4</v>
      </c>
      <c r="D6" s="14">
        <f>VLOOKUP($A6,'Collection Logistics'!$U$21:$AB$98,4,FALSE)</f>
        <v>4</v>
      </c>
      <c r="E6" s="14">
        <f>VLOOKUP($A6,'Collection Logistics'!$U$21:$AB$98,5,FALSE)</f>
        <v>118</v>
      </c>
      <c r="F6" s="14" t="str">
        <f>VLOOKUP(A6,'Collection Logistics'!$U$20:$AA$32,7,FALSE)&amp;" mesh bag bundles"</f>
        <v>9 mesh bag bundles</v>
      </c>
      <c r="G6" s="14" t="str">
        <f>VLOOKUP(A6,'Collection Logistics'!$U$20:$AB$32,8,FALSE)</f>
        <v>Place 1 bundle of mesh bags every 10 plots along row 4</v>
      </c>
    </row>
    <row r="7" spans="1:7" x14ac:dyDescent="0.45">
      <c r="A7" s="14" t="s">
        <v>612</v>
      </c>
      <c r="B7" s="14" t="str">
        <f>VLOOKUP($A7,'Collection Logistics'!$U$21:$AB$98,2,FALSE)</f>
        <v>Inbred HIPS</v>
      </c>
      <c r="C7" s="14">
        <f>VLOOKUP($A7,'Collection Logistics'!$U$21:$AB$98,3,FALSE)</f>
        <v>5</v>
      </c>
      <c r="D7" s="14">
        <f>VLOOKUP($A7,'Collection Logistics'!$U$21:$AB$98,4,FALSE)</f>
        <v>5</v>
      </c>
      <c r="E7" s="14">
        <f>VLOOKUP($A7,'Collection Logistics'!$U$21:$AB$98,5,FALSE)</f>
        <v>124</v>
      </c>
      <c r="F7" s="14" t="str">
        <f>VLOOKUP(A7,'Collection Logistics'!$U$20:$AA$32,7,FALSE)&amp;" mesh bag bundles"</f>
        <v>9 mesh bag bundles</v>
      </c>
      <c r="G7" s="14" t="str">
        <f>VLOOKUP(A7,'Collection Logistics'!$U$20:$AB$32,8,FALSE)</f>
        <v>Place 1 bundle of mesh bags every 10 plots along row 5</v>
      </c>
    </row>
    <row r="8" spans="1:7" x14ac:dyDescent="0.45">
      <c r="A8" s="14" t="s">
        <v>613</v>
      </c>
      <c r="B8" s="14" t="str">
        <f>VLOOKUP($A8,'Collection Logistics'!$U$21:$AB$98,2,FALSE)</f>
        <v>Inbred HIPS</v>
      </c>
      <c r="C8" s="14">
        <f>VLOOKUP($A8,'Collection Logistics'!$U$21:$AB$98,3,FALSE)</f>
        <v>6</v>
      </c>
      <c r="D8" s="14">
        <f>VLOOKUP($A8,'Collection Logistics'!$U$21:$AB$98,4,FALSE)</f>
        <v>6</v>
      </c>
      <c r="E8" s="14">
        <f>VLOOKUP($A8,'Collection Logistics'!$U$21:$AB$98,5,FALSE)</f>
        <v>136</v>
      </c>
      <c r="F8" s="14" t="str">
        <f>VLOOKUP(A8,'Collection Logistics'!$U$20:$AA$32,7,FALSE)&amp;" mesh bag bundles"</f>
        <v>9 mesh bag bundles</v>
      </c>
      <c r="G8" s="14" t="str">
        <f>VLOOKUP(A8,'Collection Logistics'!$U$20:$AB$32,8,FALSE)</f>
        <v>Place 1 bundle of mesh bags every 10 plots along row 6</v>
      </c>
    </row>
    <row r="9" spans="1:7" x14ac:dyDescent="0.45">
      <c r="A9" s="14" t="s">
        <v>614</v>
      </c>
      <c r="B9" s="14" t="str">
        <f>VLOOKUP($A9,'Collection Logistics'!$U$21:$AB$98,2,FALSE)</f>
        <v>Inbred HIPS</v>
      </c>
      <c r="C9" s="14">
        <f>VLOOKUP($A9,'Collection Logistics'!$U$21:$AB$98,3,FALSE)</f>
        <v>7</v>
      </c>
      <c r="D9" s="14">
        <f>VLOOKUP($A9,'Collection Logistics'!$U$21:$AB$98,4,FALSE)</f>
        <v>7</v>
      </c>
      <c r="E9" s="14">
        <f>VLOOKUP($A9,'Collection Logistics'!$U$21:$AB$98,5,FALSE)</f>
        <v>146</v>
      </c>
      <c r="F9" s="14" t="str">
        <f>VLOOKUP(A9,'Collection Logistics'!$U$20:$AA$32,7,FALSE)&amp;" mesh bag bundles"</f>
        <v>9 mesh bag bundles</v>
      </c>
      <c r="G9" s="14" t="str">
        <f>VLOOKUP(A9,'Collection Logistics'!$U$20:$AB$32,8,FALSE)</f>
        <v>Place 1 bundle of mesh bags every 10 plots along row 7</v>
      </c>
    </row>
    <row r="10" spans="1:7" x14ac:dyDescent="0.45">
      <c r="A10" s="14" t="s">
        <v>615</v>
      </c>
      <c r="B10" s="14" t="str">
        <f>VLOOKUP($A10,'Collection Logistics'!$U$21:$AB$98,2,FALSE)</f>
        <v>Inbred HIPS</v>
      </c>
      <c r="C10" s="14">
        <f>VLOOKUP($A10,'Collection Logistics'!$U$21:$AB$98,3,FALSE)</f>
        <v>8</v>
      </c>
      <c r="D10" s="14">
        <f>VLOOKUP($A10,'Collection Logistics'!$U$21:$AB$98,4,FALSE)</f>
        <v>8</v>
      </c>
      <c r="E10" s="14">
        <f>VLOOKUP($A10,'Collection Logistics'!$U$21:$AB$98,5,FALSE)</f>
        <v>154</v>
      </c>
      <c r="F10" s="14" t="str">
        <f>VLOOKUP(A10,'Collection Logistics'!$U$20:$AA$32,7,FALSE)&amp;" mesh bag bundles"</f>
        <v>9 mesh bag bundles</v>
      </c>
      <c r="G10" s="14" t="str">
        <f>VLOOKUP(A10,'Collection Logistics'!$U$20:$AB$32,8,FALSE)</f>
        <v>Place 1 bundle of mesh bags every 10 plots along row 8</v>
      </c>
    </row>
    <row r="11" spans="1:7" x14ac:dyDescent="0.45">
      <c r="A11" s="14" t="s">
        <v>616</v>
      </c>
      <c r="B11" s="14" t="str">
        <f>VLOOKUP($A11,'Collection Logistics'!$U$21:$AB$98,2,FALSE)</f>
        <v>Inbred HIPS</v>
      </c>
      <c r="C11" s="14">
        <f>VLOOKUP($A11,'Collection Logistics'!$U$21:$AB$98,3,FALSE)</f>
        <v>9</v>
      </c>
      <c r="D11" s="14">
        <f>VLOOKUP($A11,'Collection Logistics'!$U$21:$AB$98,4,FALSE)</f>
        <v>9</v>
      </c>
      <c r="E11" s="14">
        <f>VLOOKUP($A11,'Collection Logistics'!$U$21:$AB$98,5,FALSE)</f>
        <v>168</v>
      </c>
      <c r="F11" s="14" t="str">
        <f>VLOOKUP(A11,'Collection Logistics'!$U$20:$AA$32,7,FALSE)&amp;" mesh bag bundles"</f>
        <v>9 mesh bag bundles</v>
      </c>
      <c r="G11" s="14" t="str">
        <f>VLOOKUP(A11,'Collection Logistics'!$U$20:$AB$32,8,FALSE)</f>
        <v>Place 1 bundle of mesh bags every 10 plots along row 9</v>
      </c>
    </row>
    <row r="12" spans="1:7" x14ac:dyDescent="0.45">
      <c r="A12" s="14" t="s">
        <v>617</v>
      </c>
      <c r="B12" s="14" t="str">
        <f>VLOOKUP($A12,'Collection Logistics'!$U$21:$AB$98,2,FALSE)</f>
        <v>Inbred HIPS</v>
      </c>
      <c r="C12" s="14">
        <f>VLOOKUP($A12,'Collection Logistics'!$U$21:$AB$98,3,FALSE)</f>
        <v>10</v>
      </c>
      <c r="D12" s="14">
        <f>VLOOKUP($A12,'Collection Logistics'!$U$21:$AB$98,4,FALSE)</f>
        <v>10</v>
      </c>
      <c r="E12" s="14">
        <f>VLOOKUP($A12,'Collection Logistics'!$U$21:$AB$98,5,FALSE)</f>
        <v>172</v>
      </c>
      <c r="F12" s="14" t="str">
        <f>VLOOKUP(A12,'Collection Logistics'!$U$20:$AA$32,7,FALSE)&amp;" mesh bag bundles"</f>
        <v>9 mesh bag bundles</v>
      </c>
      <c r="G12" s="14" t="str">
        <f>VLOOKUP(A12,'Collection Logistics'!$U$20:$AB$32,8,FALSE)</f>
        <v>Place 1 bundle of mesh bags every 10 plots along row 10</v>
      </c>
    </row>
    <row r="13" spans="1:7" x14ac:dyDescent="0.45">
      <c r="A13" s="14" t="s">
        <v>618</v>
      </c>
      <c r="B13" s="14" t="str">
        <f>VLOOKUP($A13,'Collection Logistics'!$U$21:$AB$98,2,FALSE)</f>
        <v>Inbred HIPS</v>
      </c>
      <c r="C13" s="14">
        <f>VLOOKUP($A13,'Collection Logistics'!$U$21:$AB$98,3,FALSE)</f>
        <v>11</v>
      </c>
      <c r="D13" s="14">
        <f>VLOOKUP($A13,'Collection Logistics'!$U$21:$AB$98,4,FALSE)</f>
        <v>11</v>
      </c>
      <c r="E13" s="14">
        <f>VLOOKUP($A13,'Collection Logistics'!$U$21:$AB$98,5,FALSE)</f>
        <v>190</v>
      </c>
      <c r="F13" s="14" t="str">
        <f>VLOOKUP(A13,'Collection Logistics'!$U$20:$AA$32,7,FALSE)&amp;" mesh bag bundles"</f>
        <v>9 mesh bag bundles</v>
      </c>
      <c r="G13" s="14" t="str">
        <f>VLOOKUP(A13,'Collection Logistics'!$U$20:$AB$32,8,FALSE)</f>
        <v>Place 1 bundle of mesh bags every 10 plots along row 11</v>
      </c>
    </row>
    <row r="14" spans="1:7" x14ac:dyDescent="0.45">
      <c r="A14" s="14" t="s">
        <v>630</v>
      </c>
      <c r="B14" s="14" t="s">
        <v>552</v>
      </c>
      <c r="C14" s="14" t="s">
        <v>631</v>
      </c>
      <c r="D14" s="14" t="s">
        <v>631</v>
      </c>
      <c r="E14" s="14" t="s">
        <v>631</v>
      </c>
      <c r="F14" s="9" t="s">
        <v>632</v>
      </c>
      <c r="G14" s="14" t="s">
        <v>633</v>
      </c>
    </row>
    <row r="15" spans="1:7" x14ac:dyDescent="0.45">
      <c r="A15" s="14">
        <v>1</v>
      </c>
      <c r="B15" s="14" t="str">
        <f>VLOOKUP($A15,'Collection Logistics'!$U$21:$AB$98,2,FALSE)</f>
        <v>Hybrid HIPS</v>
      </c>
      <c r="C15" s="14">
        <f>VLOOKUP($A15,'Collection Logistics'!$U$21:$AB$98,3,FALSE)</f>
        <v>10</v>
      </c>
      <c r="D15" s="14">
        <f>VLOOKUP($A15,'Collection Logistics'!$U$21:$AB$98,4,FALSE)</f>
        <v>2</v>
      </c>
      <c r="E15" s="14">
        <f>VLOOKUP($A15,'Collection Logistics'!$U$21:$AB$98,5,FALSE)</f>
        <v>120</v>
      </c>
      <c r="G15" s="14" t="str">
        <f>VLOOKUP($A15,'Collection Logistics'!$U$21:$AB$98,6,FALSE)</f>
        <v>Collect bags of ears along range 9</v>
      </c>
    </row>
    <row r="16" spans="1:7" x14ac:dyDescent="0.45">
      <c r="A16" s="14">
        <v>2</v>
      </c>
      <c r="B16" s="14" t="str">
        <f>VLOOKUP($A16,'Collection Logistics'!$U$21:$AB$98,2,FALSE)</f>
        <v>Hybrid HIPS</v>
      </c>
      <c r="C16" s="14">
        <f>VLOOKUP($A16,'Collection Logistics'!$U$21:$AB$98,3,FALSE)</f>
        <v>11</v>
      </c>
      <c r="D16" s="14">
        <f>VLOOKUP($A16,'Collection Logistics'!$U$21:$AB$98,4,FALSE)</f>
        <v>2</v>
      </c>
      <c r="E16" s="14">
        <f>VLOOKUP($A16,'Collection Logistics'!$U$21:$AB$98,5,FALSE)</f>
        <v>121</v>
      </c>
      <c r="G16" s="14" t="str">
        <f>VLOOKUP($A16,'Collection Logistics'!$U$21:$AB$98,6,FALSE)</f>
        <v>Collect bags of ears along range 10</v>
      </c>
    </row>
    <row r="17" spans="1:7" x14ac:dyDescent="0.45">
      <c r="A17" s="14">
        <v>3</v>
      </c>
      <c r="B17" s="14" t="str">
        <f>VLOOKUP($A17,'Collection Logistics'!$U$21:$AB$98,2,FALSE)</f>
        <v>Hybrid HIPS</v>
      </c>
      <c r="C17" s="14">
        <f>VLOOKUP($A17,'Collection Logistics'!$U$21:$AB$98,3,FALSE)</f>
        <v>12</v>
      </c>
      <c r="D17" s="14">
        <f>VLOOKUP($A17,'Collection Logistics'!$U$21:$AB$98,4,FALSE)</f>
        <v>2</v>
      </c>
      <c r="E17" s="14">
        <f>VLOOKUP($A17,'Collection Logistics'!$U$21:$AB$98,5,FALSE)</f>
        <v>140</v>
      </c>
      <c r="G17" s="14" t="str">
        <f>VLOOKUP($A17,'Collection Logistics'!$U$21:$AB$98,6,FALSE)</f>
        <v>Collect bags of ears along range 11</v>
      </c>
    </row>
    <row r="18" spans="1:7" x14ac:dyDescent="0.45">
      <c r="A18" s="14">
        <v>4</v>
      </c>
      <c r="B18" s="14" t="str">
        <f>VLOOKUP($A18,'Collection Logistics'!$U$21:$AB$98,2,FALSE)</f>
        <v>Hybrid HIPS</v>
      </c>
      <c r="C18" s="14">
        <f>VLOOKUP($A18,'Collection Logistics'!$U$21:$AB$98,3,FALSE)</f>
        <v>13</v>
      </c>
      <c r="D18" s="14">
        <f>VLOOKUP($A18,'Collection Logistics'!$U$21:$AB$98,4,FALSE)</f>
        <v>2</v>
      </c>
      <c r="E18" s="14">
        <f>VLOOKUP($A18,'Collection Logistics'!$U$21:$AB$98,5,FALSE)</f>
        <v>141</v>
      </c>
      <c r="G18" s="14" t="str">
        <f>VLOOKUP($A18,'Collection Logistics'!$U$21:$AB$98,6,FALSE)</f>
        <v>Collect bags of ears along range 12</v>
      </c>
    </row>
    <row r="19" spans="1:7" x14ac:dyDescent="0.45">
      <c r="A19" s="14">
        <v>5</v>
      </c>
      <c r="B19" s="14" t="str">
        <f>VLOOKUP($A19,'Collection Logistics'!$U$21:$AB$98,2,FALSE)</f>
        <v>Hybrid HIPS</v>
      </c>
      <c r="C19" s="14">
        <f>VLOOKUP($A19,'Collection Logistics'!$U$21:$AB$98,3,FALSE)</f>
        <v>14</v>
      </c>
      <c r="D19" s="14">
        <f>VLOOKUP($A19,'Collection Logistics'!$U$21:$AB$98,4,FALSE)</f>
        <v>2</v>
      </c>
      <c r="E19" s="14">
        <f>VLOOKUP($A19,'Collection Logistics'!$U$21:$AB$98,5,FALSE)</f>
        <v>160</v>
      </c>
      <c r="G19" s="14" t="str">
        <f>VLOOKUP($A19,'Collection Logistics'!$U$21:$AB$98,6,FALSE)</f>
        <v>Collect bags of ears along range 13</v>
      </c>
    </row>
    <row r="20" spans="1:7" x14ac:dyDescent="0.45">
      <c r="A20" s="14">
        <v>6</v>
      </c>
      <c r="B20" s="14" t="str">
        <f>VLOOKUP($A20,'Collection Logistics'!$U$21:$AB$98,2,FALSE)</f>
        <v>Hybrid HIPS</v>
      </c>
      <c r="C20" s="14">
        <f>VLOOKUP($A20,'Collection Logistics'!$U$21:$AB$98,3,FALSE)</f>
        <v>15</v>
      </c>
      <c r="D20" s="14">
        <f>VLOOKUP($A20,'Collection Logistics'!$U$21:$AB$98,4,FALSE)</f>
        <v>2</v>
      </c>
      <c r="E20" s="14">
        <f>VLOOKUP($A20,'Collection Logistics'!$U$21:$AB$98,5,FALSE)</f>
        <v>161</v>
      </c>
      <c r="G20" s="14" t="str">
        <f>VLOOKUP($A20,'Collection Logistics'!$U$21:$AB$98,6,FALSE)</f>
        <v>Collect bags of ears along range 14</v>
      </c>
    </row>
    <row r="21" spans="1:7" x14ac:dyDescent="0.45">
      <c r="A21" s="14">
        <v>7</v>
      </c>
      <c r="B21" s="14" t="str">
        <f>VLOOKUP($A21,'Collection Logistics'!$U$21:$AB$98,2,FALSE)</f>
        <v>Hybrid HIPS</v>
      </c>
      <c r="C21" s="14">
        <f>VLOOKUP($A21,'Collection Logistics'!$U$21:$AB$98,3,FALSE)</f>
        <v>16</v>
      </c>
      <c r="D21" s="14">
        <f>VLOOKUP($A21,'Collection Logistics'!$U$21:$AB$98,4,FALSE)</f>
        <v>2</v>
      </c>
      <c r="E21" s="14">
        <f>VLOOKUP($A21,'Collection Logistics'!$U$21:$AB$98,5,FALSE)</f>
        <v>180</v>
      </c>
      <c r="G21" s="14" t="str">
        <f>VLOOKUP($A21,'Collection Logistics'!$U$21:$AB$98,6,FALSE)</f>
        <v>Collect bags of ears along range 15</v>
      </c>
    </row>
    <row r="22" spans="1:7" x14ac:dyDescent="0.45">
      <c r="A22" s="14">
        <v>8</v>
      </c>
      <c r="B22" s="14" t="str">
        <f>VLOOKUP($A22,'Collection Logistics'!$U$21:$AB$98,2,FALSE)</f>
        <v>Hybrid HIPS</v>
      </c>
      <c r="C22" s="14">
        <f>VLOOKUP($A22,'Collection Logistics'!$U$21:$AB$98,3,FALSE)</f>
        <v>17</v>
      </c>
      <c r="D22" s="14">
        <f>VLOOKUP($A22,'Collection Logistics'!$U$21:$AB$98,4,FALSE)</f>
        <v>2</v>
      </c>
      <c r="E22" s="14">
        <f>VLOOKUP($A22,'Collection Logistics'!$U$21:$AB$98,5,FALSE)</f>
        <v>181</v>
      </c>
      <c r="G22" s="14" t="str">
        <f>VLOOKUP($A22,'Collection Logistics'!$U$21:$AB$98,6,FALSE)</f>
        <v>Collect bags of ears along range 16</v>
      </c>
    </row>
    <row r="23" spans="1:7" x14ac:dyDescent="0.45">
      <c r="A23" s="14">
        <v>9</v>
      </c>
      <c r="B23" s="14" t="str">
        <f>VLOOKUP($A23,'Collection Logistics'!$U$21:$AB$98,2,FALSE)</f>
        <v>Hybrid HIPS</v>
      </c>
      <c r="C23" s="14">
        <f>VLOOKUP($A23,'Collection Logistics'!$U$21:$AB$98,3,FALSE)</f>
        <v>18</v>
      </c>
      <c r="D23" s="14">
        <f>VLOOKUP($A23,'Collection Logistics'!$U$21:$AB$98,4,FALSE)</f>
        <v>2</v>
      </c>
      <c r="E23" s="14" t="str">
        <f>VLOOKUP($A23,'Collection Logistics'!$U$21:$AB$98,5,FALSE)</f>
        <v>Empty plot</v>
      </c>
      <c r="G23" s="14" t="str">
        <f>VLOOKUP($A23,'Collection Logistics'!$U$21:$AB$98,6,FALSE)</f>
        <v>Collect bags of ears along range 17</v>
      </c>
    </row>
    <row r="24" spans="1:7" x14ac:dyDescent="0.45">
      <c r="A24" s="14">
        <v>10</v>
      </c>
      <c r="B24" s="14" t="str">
        <f>VLOOKUP($A24,'Collection Logistics'!$U$21:$AB$98,2,FALSE)</f>
        <v>Hybrid HIPS</v>
      </c>
      <c r="C24" s="14">
        <f>VLOOKUP($A24,'Collection Logistics'!$U$21:$AB$98,3,FALSE)</f>
        <v>18</v>
      </c>
      <c r="D24" s="14">
        <f>VLOOKUP($A24,'Collection Logistics'!$U$21:$AB$98,4,FALSE)</f>
        <v>20</v>
      </c>
      <c r="E24" s="14">
        <f>VLOOKUP($A24,'Collection Logistics'!$U$21:$AB$98,5,FALSE)</f>
        <v>101</v>
      </c>
      <c r="G24" s="14" t="str">
        <f>VLOOKUP($A24,'Collection Logistics'!$U$21:$AB$98,6,FALSE)</f>
        <v>Collect bags of ears in ranges 18-27</v>
      </c>
    </row>
    <row r="25" spans="1:7" x14ac:dyDescent="0.45">
      <c r="A25" s="14">
        <v>11</v>
      </c>
      <c r="B25" s="14" t="str">
        <f>VLOOKUP($A25,'Collection Logistics'!$U$21:$AB$98,2,FALSE)</f>
        <v>Hybrid HIPS</v>
      </c>
      <c r="C25" s="14">
        <f>VLOOKUP($A25,'Collection Logistics'!$U$21:$AB$98,3,FALSE)</f>
        <v>28</v>
      </c>
      <c r="D25" s="14">
        <f>VLOOKUP($A25,'Collection Logistics'!$U$21:$AB$98,4,FALSE)</f>
        <v>20</v>
      </c>
      <c r="E25" s="14">
        <f>VLOOKUP($A25,'Collection Logistics'!$U$21:$AB$98,5,FALSE)</f>
        <v>121</v>
      </c>
      <c r="G25" s="14" t="str">
        <f>VLOOKUP($A25,'Collection Logistics'!$U$21:$AB$98,6,FALSE)</f>
        <v>Collect bags of ears in ranges 28-37</v>
      </c>
    </row>
    <row r="26" spans="1:7" x14ac:dyDescent="0.45">
      <c r="A26" s="14">
        <v>12</v>
      </c>
      <c r="B26" s="14" t="str">
        <f>VLOOKUP($A26,'Collection Logistics'!$U$21:$AB$98,2,FALSE)</f>
        <v>Hybrid HIPS</v>
      </c>
      <c r="C26" s="14">
        <f>VLOOKUP($A26,'Collection Logistics'!$U$21:$AB$98,3,FALSE)</f>
        <v>38</v>
      </c>
      <c r="D26" s="14">
        <f>VLOOKUP($A26,'Collection Logistics'!$U$21:$AB$98,4,FALSE)</f>
        <v>20</v>
      </c>
      <c r="E26" s="14">
        <f>VLOOKUP($A26,'Collection Logistics'!$U$21:$AB$98,5,FALSE)</f>
        <v>211</v>
      </c>
      <c r="G26" s="14" t="str">
        <f>VLOOKUP($A26,'Collection Logistics'!$U$21:$AB$98,6,FALSE)</f>
        <v>Collect bags of ears in ranges 38-41</v>
      </c>
    </row>
    <row r="27" spans="1:7" x14ac:dyDescent="0.45">
      <c r="A27" s="14">
        <v>13</v>
      </c>
      <c r="B27" s="14" t="str">
        <f>VLOOKUP($A27,'Collection Logistics'!$U$21:$AB$98,2,FALSE)</f>
        <v>Inbred HIPS</v>
      </c>
      <c r="C27" s="14">
        <f>VLOOKUP($A27,'Collection Logistics'!$U$21:$AB$98,3,FALSE)</f>
        <v>3</v>
      </c>
      <c r="D27" s="14">
        <f>VLOOKUP($A27,'Collection Logistics'!$U$21:$AB$98,4,FALSE)</f>
        <v>2</v>
      </c>
      <c r="E27" s="14">
        <f>VLOOKUP($A27,'Collection Logistics'!$U$21:$AB$98,5,FALSE)</f>
        <v>101</v>
      </c>
      <c r="G27" s="14" t="str">
        <f>VLOOKUP($A27,'Collection Logistics'!$U$21:$AB$98,6,FALSE)</f>
        <v>Collect bags of ears in ranges 3 thru 4</v>
      </c>
    </row>
    <row r="28" spans="1:7" x14ac:dyDescent="0.45">
      <c r="A28" s="14">
        <v>14</v>
      </c>
      <c r="B28" s="14" t="str">
        <f>VLOOKUP($A28,'Collection Logistics'!$U$21:$AB$98,2,FALSE)</f>
        <v>Inbred HIPS</v>
      </c>
      <c r="C28" s="14">
        <f>VLOOKUP($A28,'Collection Logistics'!$U$21:$AB$98,3,FALSE)</f>
        <v>5</v>
      </c>
      <c r="D28" s="14">
        <f>VLOOKUP($A28,'Collection Logistics'!$U$21:$AB$98,4,FALSE)</f>
        <v>2</v>
      </c>
      <c r="E28" s="14">
        <f>VLOOKUP($A28,'Collection Logistics'!$U$21:$AB$98,5,FALSE)</f>
        <v>121</v>
      </c>
      <c r="G28" s="14" t="str">
        <f>VLOOKUP($A28,'Collection Logistics'!$U$21:$AB$98,6,FALSE)</f>
        <v>Collect bags of ears in ranges 5 thru 6</v>
      </c>
    </row>
    <row r="29" spans="1:7" x14ac:dyDescent="0.45">
      <c r="A29" s="14">
        <v>15</v>
      </c>
      <c r="B29" s="14" t="str">
        <f>VLOOKUP($A29,'Collection Logistics'!$U$21:$AB$98,2,FALSE)</f>
        <v>Inbred HIPS</v>
      </c>
      <c r="C29" s="14">
        <f>VLOOKUP($A29,'Collection Logistics'!$U$21:$AB$98,3,FALSE)</f>
        <v>7</v>
      </c>
      <c r="D29" s="14">
        <f>VLOOKUP($A29,'Collection Logistics'!$U$21:$AB$98,4,FALSE)</f>
        <v>2</v>
      </c>
      <c r="E29" s="14">
        <f>VLOOKUP($A29,'Collection Logistics'!$U$21:$AB$98,5,FALSE)</f>
        <v>141</v>
      </c>
      <c r="G29" s="14" t="str">
        <f>VLOOKUP($A29,'Collection Logistics'!$U$21:$AB$98,6,FALSE)</f>
        <v>Collect bags of ears in ranges 7 thru 8</v>
      </c>
    </row>
    <row r="30" spans="1:7" x14ac:dyDescent="0.45">
      <c r="A30" s="14">
        <v>16</v>
      </c>
      <c r="B30" s="14" t="str">
        <f>VLOOKUP($A30,'Collection Logistics'!$U$21:$AB$98,2,FALSE)</f>
        <v>Inbred HIPS</v>
      </c>
      <c r="C30" s="14">
        <f>VLOOKUP($A30,'Collection Logistics'!$U$21:$AB$98,3,FALSE)</f>
        <v>9</v>
      </c>
      <c r="D30" s="14">
        <f>VLOOKUP($A30,'Collection Logistics'!$U$21:$AB$98,4,FALSE)</f>
        <v>2</v>
      </c>
      <c r="E30" s="14">
        <f>VLOOKUP($A30,'Collection Logistics'!$U$21:$AB$98,5,FALSE)</f>
        <v>161</v>
      </c>
      <c r="G30" s="14" t="str">
        <f>VLOOKUP($A30,'Collection Logistics'!$U$21:$AB$98,6,FALSE)</f>
        <v>Collect bags of ears in ranges 9 thru 10</v>
      </c>
    </row>
    <row r="31" spans="1:7" x14ac:dyDescent="0.45">
      <c r="A31" s="14">
        <v>17</v>
      </c>
      <c r="B31" s="14" t="str">
        <f>VLOOKUP($A31,'Collection Logistics'!$U$21:$AB$98,2,FALSE)</f>
        <v>Inbred HIPS</v>
      </c>
      <c r="C31" s="14">
        <f>VLOOKUP($A31,'Collection Logistics'!$U$21:$AB$98,3,FALSE)</f>
        <v>11</v>
      </c>
      <c r="D31" s="14">
        <f>VLOOKUP($A31,'Collection Logistics'!$U$21:$AB$98,4,FALSE)</f>
        <v>2</v>
      </c>
      <c r="E31" s="14">
        <f>VLOOKUP($A31,'Collection Logistics'!$U$21:$AB$98,5,FALSE)</f>
        <v>181</v>
      </c>
      <c r="G31" s="14" t="str">
        <f>VLOOKUP($A31,'Collection Logistics'!$U$21:$AB$98,6,FALSE)</f>
        <v>Collect bags of ears in ranges 11 thru 12</v>
      </c>
    </row>
    <row r="32" spans="1:7" x14ac:dyDescent="0.45">
      <c r="A32" s="14">
        <v>18</v>
      </c>
      <c r="B32" s="14" t="str">
        <f>VLOOKUP($A32,'Collection Logistics'!$U$21:$AB$98,2,FALSE)</f>
        <v>Inbred HIPS</v>
      </c>
      <c r="C32" s="14">
        <f>VLOOKUP($A32,'Collection Logistics'!$U$21:$AB$98,3,FALSE)</f>
        <v>13</v>
      </c>
      <c r="D32" s="14">
        <f>VLOOKUP($A32,'Collection Logistics'!$U$21:$AB$98,4,FALSE)</f>
        <v>2</v>
      </c>
      <c r="E32" s="14">
        <f>VLOOKUP($A32,'Collection Logistics'!$U$21:$AB$98,5,FALSE)</f>
        <v>201</v>
      </c>
      <c r="G32" s="14" t="str">
        <f>VLOOKUP($A32,'Collection Logistics'!$U$21:$AB$98,6,FALSE)</f>
        <v>Collect bags of ears in ranges 13 thru 14</v>
      </c>
    </row>
    <row r="33" spans="1:7" x14ac:dyDescent="0.45">
      <c r="A33" s="14">
        <v>19</v>
      </c>
      <c r="B33" s="14" t="str">
        <f>VLOOKUP($A33,'Collection Logistics'!$U$21:$AB$98,2,FALSE)</f>
        <v>Inbred HIPS</v>
      </c>
      <c r="C33" s="14">
        <f>VLOOKUP($A33,'Collection Logistics'!$U$21:$AB$98,3,FALSE)</f>
        <v>15</v>
      </c>
      <c r="D33" s="14">
        <f>VLOOKUP($A33,'Collection Logistics'!$U$21:$AB$98,4,FALSE)</f>
        <v>2</v>
      </c>
      <c r="E33" s="14">
        <f>VLOOKUP($A33,'Collection Logistics'!$U$21:$AB$98,5,FALSE)</f>
        <v>221</v>
      </c>
      <c r="G33" s="14" t="str">
        <f>VLOOKUP($A33,'Collection Logistics'!$U$21:$AB$98,6,FALSE)</f>
        <v>Collect bags of ears in ranges 15 thru 16</v>
      </c>
    </row>
    <row r="34" spans="1:7" x14ac:dyDescent="0.45">
      <c r="A34" s="14">
        <v>20</v>
      </c>
      <c r="B34" s="14" t="str">
        <f>VLOOKUP($A34,'Collection Logistics'!$U$21:$AB$98,2,FALSE)</f>
        <v>Inbred HIPS</v>
      </c>
      <c r="C34" s="14">
        <f>VLOOKUP($A34,'Collection Logistics'!$U$21:$AB$98,3,FALSE)</f>
        <v>17</v>
      </c>
      <c r="D34" s="14">
        <f>VLOOKUP($A34,'Collection Logistics'!$U$21:$AB$98,4,FALSE)</f>
        <v>2</v>
      </c>
      <c r="E34" s="14">
        <f>VLOOKUP($A34,'Collection Logistics'!$U$21:$AB$98,5,FALSE)</f>
        <v>241</v>
      </c>
      <c r="G34" s="14" t="str">
        <f>VLOOKUP($A34,'Collection Logistics'!$U$21:$AB$98,6,FALSE)</f>
        <v>Collect bags of ears in ranges 17 thru 18</v>
      </c>
    </row>
    <row r="35" spans="1:7" x14ac:dyDescent="0.45">
      <c r="A35" s="14">
        <v>21</v>
      </c>
      <c r="B35" s="14" t="str">
        <f>VLOOKUP($A35,'Collection Logistics'!$U$21:$AB$98,2,FALSE)</f>
        <v>Inbred HIPS</v>
      </c>
      <c r="C35" s="14">
        <f>VLOOKUP($A35,'Collection Logistics'!$U$21:$AB$98,3,FALSE)</f>
        <v>19</v>
      </c>
      <c r="D35" s="14">
        <f>VLOOKUP($A35,'Collection Logistics'!$U$21:$AB$98,4,FALSE)</f>
        <v>2</v>
      </c>
      <c r="E35" s="14">
        <f>VLOOKUP($A35,'Collection Logistics'!$U$21:$AB$98,5,FALSE)</f>
        <v>261</v>
      </c>
      <c r="G35" s="14" t="str">
        <f>VLOOKUP($A35,'Collection Logistics'!$U$21:$AB$98,6,FALSE)</f>
        <v>Collect bags of ears in ranges 19 thru 20</v>
      </c>
    </row>
    <row r="36" spans="1:7" x14ac:dyDescent="0.45">
      <c r="A36" s="14">
        <v>22</v>
      </c>
      <c r="B36" s="14" t="str">
        <f>VLOOKUP($A36,'Collection Logistics'!$U$21:$AB$98,2,FALSE)</f>
        <v>Inbred HIPS</v>
      </c>
      <c r="C36" s="14">
        <f>VLOOKUP($A36,'Collection Logistics'!$U$21:$AB$98,3,FALSE)</f>
        <v>21</v>
      </c>
      <c r="D36" s="14">
        <f>VLOOKUP($A36,'Collection Logistics'!$U$21:$AB$98,4,FALSE)</f>
        <v>2</v>
      </c>
      <c r="E36" s="14">
        <f>VLOOKUP($A36,'Collection Logistics'!$U$21:$AB$98,5,FALSE)</f>
        <v>281</v>
      </c>
      <c r="G36" s="14" t="str">
        <f>VLOOKUP($A36,'Collection Logistics'!$U$21:$AB$98,6,FALSE)</f>
        <v>Collect bags of ears in ranges 21 thru 22</v>
      </c>
    </row>
    <row r="37" spans="1:7" x14ac:dyDescent="0.45">
      <c r="A37" s="14">
        <v>23</v>
      </c>
      <c r="B37" s="14" t="str">
        <f>VLOOKUP($A37,'Collection Logistics'!$U$21:$AB$98,2,FALSE)</f>
        <v>Inbred HIPS</v>
      </c>
      <c r="C37" s="14">
        <f>VLOOKUP($A37,'Collection Logistics'!$U$21:$AB$98,3,FALSE)</f>
        <v>23</v>
      </c>
      <c r="D37" s="14">
        <f>VLOOKUP($A37,'Collection Logistics'!$U$21:$AB$98,4,FALSE)</f>
        <v>2</v>
      </c>
      <c r="E37" s="14">
        <f>VLOOKUP($A37,'Collection Logistics'!$U$21:$AB$98,5,FALSE)</f>
        <v>301</v>
      </c>
      <c r="G37" s="14" t="str">
        <f>VLOOKUP($A37,'Collection Logistics'!$U$21:$AB$98,6,FALSE)</f>
        <v>Collect bags of ears in ranges 23 thru 24</v>
      </c>
    </row>
    <row r="38" spans="1:7" x14ac:dyDescent="0.45">
      <c r="A38" s="14">
        <v>24</v>
      </c>
      <c r="B38" s="14" t="str">
        <f>VLOOKUP($A38,'Collection Logistics'!$U$21:$AB$98,2,FALSE)</f>
        <v>Inbred HIPS</v>
      </c>
      <c r="C38" s="14">
        <f>VLOOKUP($A38,'Collection Logistics'!$U$21:$AB$98,3,FALSE)</f>
        <v>25</v>
      </c>
      <c r="D38" s="14">
        <f>VLOOKUP($A38,'Collection Logistics'!$U$21:$AB$98,4,FALSE)</f>
        <v>2</v>
      </c>
      <c r="E38" s="14">
        <f>VLOOKUP($A38,'Collection Logistics'!$U$21:$AB$98,5,FALSE)</f>
        <v>321</v>
      </c>
      <c r="G38" s="14" t="str">
        <f>VLOOKUP($A38,'Collection Logistics'!$U$21:$AB$98,6,FALSE)</f>
        <v>Collect bags of ears in ranges 25 thru 26</v>
      </c>
    </row>
    <row r="39" spans="1:7" x14ac:dyDescent="0.45">
      <c r="A39" s="14">
        <v>25</v>
      </c>
      <c r="B39" s="14" t="str">
        <f>VLOOKUP($A39,'Collection Logistics'!$U$21:$AB$98,2,FALSE)</f>
        <v>Inbred HIPS</v>
      </c>
      <c r="C39" s="14">
        <f>VLOOKUP($A39,'Collection Logistics'!$U$21:$AB$98,3,FALSE)</f>
        <v>27</v>
      </c>
      <c r="D39" s="14">
        <f>VLOOKUP($A39,'Collection Logistics'!$U$21:$AB$98,4,FALSE)</f>
        <v>2</v>
      </c>
      <c r="E39" s="14">
        <f>VLOOKUP($A39,'Collection Logistics'!$U$21:$AB$98,5,FALSE)</f>
        <v>341</v>
      </c>
      <c r="G39" s="14" t="str">
        <f>VLOOKUP($A39,'Collection Logistics'!$U$21:$AB$98,6,FALSE)</f>
        <v>Collect bags of ears in ranges 27 thru 28</v>
      </c>
    </row>
    <row r="40" spans="1:7" x14ac:dyDescent="0.45">
      <c r="A40" s="14">
        <v>26</v>
      </c>
      <c r="B40" s="14" t="str">
        <f>VLOOKUP($A40,'Collection Logistics'!$U$21:$AB$98,2,FALSE)</f>
        <v>Inbred HIPS</v>
      </c>
      <c r="C40" s="14">
        <f>VLOOKUP($A40,'Collection Logistics'!$U$21:$AB$98,3,FALSE)</f>
        <v>29</v>
      </c>
      <c r="D40" s="14">
        <f>VLOOKUP($A40,'Collection Logistics'!$U$21:$AB$98,4,FALSE)</f>
        <v>2</v>
      </c>
      <c r="E40" s="14">
        <f>VLOOKUP($A40,'Collection Logistics'!$U$21:$AB$98,5,FALSE)</f>
        <v>361</v>
      </c>
      <c r="G40" s="14" t="str">
        <f>VLOOKUP($A40,'Collection Logistics'!$U$21:$AB$98,6,FALSE)</f>
        <v>Collect bags of ears in ranges 29 thru 30</v>
      </c>
    </row>
    <row r="41" spans="1:7" x14ac:dyDescent="0.45">
      <c r="A41" s="14">
        <v>27</v>
      </c>
      <c r="B41" s="14" t="str">
        <f>VLOOKUP($A41,'Collection Logistics'!$U$21:$AB$98,2,FALSE)</f>
        <v>Inbred HIPS</v>
      </c>
      <c r="C41" s="14">
        <f>VLOOKUP($A41,'Collection Logistics'!$U$21:$AB$98,3,FALSE)</f>
        <v>31</v>
      </c>
      <c r="D41" s="14">
        <f>VLOOKUP($A41,'Collection Logistics'!$U$21:$AB$98,4,FALSE)</f>
        <v>2</v>
      </c>
      <c r="E41" s="14">
        <f>VLOOKUP($A41,'Collection Logistics'!$U$21:$AB$98,5,FALSE)</f>
        <v>381</v>
      </c>
      <c r="G41" s="14" t="str">
        <f>VLOOKUP($A41,'Collection Logistics'!$U$21:$AB$98,6,FALSE)</f>
        <v>Collect bags of ears in ranges 31 thru 32</v>
      </c>
    </row>
    <row r="42" spans="1:7" x14ac:dyDescent="0.45">
      <c r="A42" s="14">
        <v>28</v>
      </c>
      <c r="B42" s="14" t="str">
        <f>VLOOKUP($A42,'Collection Logistics'!$U$21:$AB$98,2,FALSE)</f>
        <v>Inbred HIPS</v>
      </c>
      <c r="C42" s="14">
        <f>VLOOKUP($A42,'Collection Logistics'!$U$21:$AB$98,3,FALSE)</f>
        <v>33</v>
      </c>
      <c r="D42" s="14">
        <f>VLOOKUP($A42,'Collection Logistics'!$U$21:$AB$98,4,FALSE)</f>
        <v>2</v>
      </c>
      <c r="E42" s="14">
        <f>VLOOKUP($A42,'Collection Logistics'!$U$21:$AB$98,5,FALSE)</f>
        <v>401</v>
      </c>
      <c r="G42" s="14" t="str">
        <f>VLOOKUP($A42,'Collection Logistics'!$U$21:$AB$98,6,FALSE)</f>
        <v>Collect bags of ears in ranges 33 thru 34</v>
      </c>
    </row>
    <row r="43" spans="1:7" x14ac:dyDescent="0.45">
      <c r="A43" s="14">
        <v>29</v>
      </c>
      <c r="B43" s="14" t="str">
        <f>VLOOKUP($A43,'Collection Logistics'!$U$21:$AB$98,2,FALSE)</f>
        <v>Inbred HIPS</v>
      </c>
      <c r="C43" s="14">
        <f>VLOOKUP($A43,'Collection Logistics'!$U$21:$AB$98,3,FALSE)</f>
        <v>35</v>
      </c>
      <c r="D43" s="14">
        <f>VLOOKUP($A43,'Collection Logistics'!$U$21:$AB$98,4,FALSE)</f>
        <v>2</v>
      </c>
      <c r="E43" s="14">
        <f>VLOOKUP($A43,'Collection Logistics'!$U$21:$AB$98,5,FALSE)</f>
        <v>421</v>
      </c>
      <c r="G43" s="14" t="str">
        <f>VLOOKUP($A43,'Collection Logistics'!$U$21:$AB$98,6,FALSE)</f>
        <v>Collect bags of ears in ranges 35 thru 36</v>
      </c>
    </row>
    <row r="44" spans="1:7" x14ac:dyDescent="0.45">
      <c r="A44" s="14">
        <v>30</v>
      </c>
      <c r="B44" s="14" t="str">
        <f>VLOOKUP($A44,'Collection Logistics'!$U$21:$AB$98,2,FALSE)</f>
        <v>Inbred HIPS</v>
      </c>
      <c r="C44" s="14">
        <f>VLOOKUP($A44,'Collection Logistics'!$U$21:$AB$98,3,FALSE)</f>
        <v>37</v>
      </c>
      <c r="D44" s="14">
        <f>VLOOKUP($A44,'Collection Logistics'!$U$21:$AB$98,4,FALSE)</f>
        <v>2</v>
      </c>
      <c r="E44" s="14">
        <f>VLOOKUP($A44,'Collection Logistics'!$U$21:$AB$98,5,FALSE)</f>
        <v>441</v>
      </c>
      <c r="G44" s="14" t="str">
        <f>VLOOKUP($A44,'Collection Logistics'!$U$21:$AB$98,6,FALSE)</f>
        <v>Collect bags of ears in ranges 37 thru 38</v>
      </c>
    </row>
    <row r="45" spans="1:7" x14ac:dyDescent="0.45">
      <c r="A45" s="14">
        <v>31</v>
      </c>
      <c r="B45" s="14" t="str">
        <f>VLOOKUP($A45,'Collection Logistics'!$U$21:$AB$98,2,FALSE)</f>
        <v>Inbred HIPS</v>
      </c>
      <c r="C45" s="14">
        <f>VLOOKUP($A45,'Collection Logistics'!$U$21:$AB$98,3,FALSE)</f>
        <v>39</v>
      </c>
      <c r="D45" s="14">
        <f>VLOOKUP($A45,'Collection Logistics'!$U$21:$AB$98,4,FALSE)</f>
        <v>2</v>
      </c>
      <c r="E45" s="14">
        <f>VLOOKUP($A45,'Collection Logistics'!$U$21:$AB$98,5,FALSE)</f>
        <v>461</v>
      </c>
      <c r="G45" s="14" t="str">
        <f>VLOOKUP($A45,'Collection Logistics'!$U$21:$AB$98,6,FALSE)</f>
        <v>Collect bags of ears in ranges 39 thru 40</v>
      </c>
    </row>
    <row r="46" spans="1:7" x14ac:dyDescent="0.45">
      <c r="A46" s="14">
        <v>32</v>
      </c>
      <c r="B46" s="14" t="str">
        <f>VLOOKUP($A46,'Collection Logistics'!$U$21:$AB$98,2,FALSE)</f>
        <v>Inbred HIPS</v>
      </c>
      <c r="C46" s="14">
        <f>VLOOKUP($A46,'Collection Logistics'!$U$21:$AB$98,3,FALSE)</f>
        <v>41</v>
      </c>
      <c r="D46" s="14">
        <f>VLOOKUP($A46,'Collection Logistics'!$U$21:$AB$98,4,FALSE)</f>
        <v>2</v>
      </c>
      <c r="E46" s="14">
        <f>VLOOKUP($A46,'Collection Logistics'!$U$21:$AB$98,5,FALSE)</f>
        <v>481</v>
      </c>
      <c r="G46" s="14" t="str">
        <f>VLOOKUP($A46,'Collection Logistics'!$U$21:$AB$98,6,FALSE)</f>
        <v>Collect bags of ears in ranges 41 thru 42</v>
      </c>
    </row>
    <row r="47" spans="1:7" x14ac:dyDescent="0.45">
      <c r="A47" s="14">
        <v>33</v>
      </c>
      <c r="B47" s="14" t="str">
        <f>VLOOKUP($A47,'Collection Logistics'!$U$21:$AB$98,2,FALSE)</f>
        <v>Inbred HIPS</v>
      </c>
      <c r="C47" s="14">
        <f>VLOOKUP($A47,'Collection Logistics'!$U$21:$AB$98,3,FALSE)</f>
        <v>43</v>
      </c>
      <c r="D47" s="14">
        <f>VLOOKUP($A47,'Collection Logistics'!$U$21:$AB$98,4,FALSE)</f>
        <v>2</v>
      </c>
      <c r="E47" s="14">
        <f>VLOOKUP($A47,'Collection Logistics'!$U$21:$AB$98,5,FALSE)</f>
        <v>201</v>
      </c>
      <c r="G47" s="14" t="str">
        <f>VLOOKUP($A47,'Collection Logistics'!$U$21:$AB$98,6,FALSE)</f>
        <v>Collect bags of ears in ranges 43 thru 44</v>
      </c>
    </row>
    <row r="48" spans="1:7" x14ac:dyDescent="0.45">
      <c r="A48" s="14">
        <v>34</v>
      </c>
      <c r="B48" s="14" t="str">
        <f>VLOOKUP($A48,'Collection Logistics'!$U$21:$AB$98,2,FALSE)</f>
        <v>Inbred HIPS</v>
      </c>
      <c r="C48" s="14">
        <f>VLOOKUP($A48,'Collection Logistics'!$U$21:$AB$98,3,FALSE)</f>
        <v>45</v>
      </c>
      <c r="D48" s="14">
        <f>VLOOKUP($A48,'Collection Logistics'!$U$21:$AB$98,4,FALSE)</f>
        <v>2</v>
      </c>
      <c r="E48" s="14">
        <f>VLOOKUP($A48,'Collection Logistics'!$U$21:$AB$98,5,FALSE)</f>
        <v>221</v>
      </c>
      <c r="G48" s="14" t="str">
        <f>VLOOKUP($A48,'Collection Logistics'!$U$21:$AB$98,6,FALSE)</f>
        <v>Collect bags of ears in ranges 45 thru 46</v>
      </c>
    </row>
    <row r="49" spans="1:7" x14ac:dyDescent="0.45">
      <c r="A49" s="14">
        <v>35</v>
      </c>
      <c r="B49" s="14" t="str">
        <f>VLOOKUP($A49,'Collection Logistics'!$U$21:$AB$98,2,FALSE)</f>
        <v>Inbred HIPS</v>
      </c>
      <c r="C49" s="14">
        <f>VLOOKUP($A49,'Collection Logistics'!$U$21:$AB$98,3,FALSE)</f>
        <v>47</v>
      </c>
      <c r="D49" s="14">
        <f>VLOOKUP($A49,'Collection Logistics'!$U$21:$AB$98,4,FALSE)</f>
        <v>2</v>
      </c>
      <c r="E49" s="14">
        <f>VLOOKUP($A49,'Collection Logistics'!$U$21:$AB$98,5,FALSE)</f>
        <v>241</v>
      </c>
      <c r="G49" s="14" t="str">
        <f>VLOOKUP($A49,'Collection Logistics'!$U$21:$AB$98,6,FALSE)</f>
        <v>Collect bags of ears in ranges 47 thru 48</v>
      </c>
    </row>
    <row r="50" spans="1:7" x14ac:dyDescent="0.45">
      <c r="A50" s="14">
        <v>36</v>
      </c>
      <c r="B50" s="14" t="str">
        <f>VLOOKUP($A50,'Collection Logistics'!$U$21:$AB$98,2,FALSE)</f>
        <v>Inbred HIPS</v>
      </c>
      <c r="C50" s="14">
        <f>VLOOKUP($A50,'Collection Logistics'!$U$21:$AB$98,3,FALSE)</f>
        <v>49</v>
      </c>
      <c r="D50" s="14">
        <f>VLOOKUP($A50,'Collection Logistics'!$U$21:$AB$98,4,FALSE)</f>
        <v>2</v>
      </c>
      <c r="E50" s="14">
        <f>VLOOKUP($A50,'Collection Logistics'!$U$21:$AB$98,5,FALSE)</f>
        <v>261</v>
      </c>
      <c r="G50" s="14" t="str">
        <f>VLOOKUP($A50,'Collection Logistics'!$U$21:$AB$98,6,FALSE)</f>
        <v>Collect bags of ears in ranges 49 thru 50</v>
      </c>
    </row>
    <row r="51" spans="1:7" x14ac:dyDescent="0.45">
      <c r="A51" s="14">
        <v>37</v>
      </c>
      <c r="B51" s="14" t="str">
        <f>VLOOKUP($A51,'Collection Logistics'!$U$21:$AB$98,2,FALSE)</f>
        <v>Inbred HIPS</v>
      </c>
      <c r="C51" s="14">
        <f>VLOOKUP($A51,'Collection Logistics'!$U$21:$AB$98,3,FALSE)</f>
        <v>51</v>
      </c>
      <c r="D51" s="14">
        <f>VLOOKUP($A51,'Collection Logistics'!$U$21:$AB$98,4,FALSE)</f>
        <v>2</v>
      </c>
      <c r="E51" s="14">
        <f>VLOOKUP($A51,'Collection Logistics'!$U$21:$AB$98,5,FALSE)</f>
        <v>281</v>
      </c>
      <c r="G51" s="14" t="str">
        <f>VLOOKUP($A51,'Collection Logistics'!$U$21:$AB$98,6,FALSE)</f>
        <v>Collect bags of ears in ranges 51 thru 52</v>
      </c>
    </row>
    <row r="52" spans="1:7" x14ac:dyDescent="0.45">
      <c r="A52" s="14">
        <v>38</v>
      </c>
      <c r="B52" s="14" t="str">
        <f>VLOOKUP($A52,'Collection Logistics'!$U$21:$AB$98,2,FALSE)</f>
        <v>Inbred HIPS</v>
      </c>
      <c r="C52" s="14">
        <f>VLOOKUP($A52,'Collection Logistics'!$U$21:$AB$98,3,FALSE)</f>
        <v>53</v>
      </c>
      <c r="D52" s="14">
        <f>VLOOKUP($A52,'Collection Logistics'!$U$21:$AB$98,4,FALSE)</f>
        <v>2</v>
      </c>
      <c r="E52" s="14">
        <f>VLOOKUP($A52,'Collection Logistics'!$U$21:$AB$98,5,FALSE)</f>
        <v>301</v>
      </c>
      <c r="G52" s="14" t="str">
        <f>VLOOKUP($A52,'Collection Logistics'!$U$21:$AB$98,6,FALSE)</f>
        <v>Collect bags of ears in ranges 53 thru 54</v>
      </c>
    </row>
    <row r="53" spans="1:7" x14ac:dyDescent="0.45">
      <c r="A53" s="14">
        <v>39</v>
      </c>
      <c r="B53" s="14" t="str">
        <f>VLOOKUP($A53,'Collection Logistics'!$U$21:$AB$98,2,FALSE)</f>
        <v>Inbred HIPS</v>
      </c>
      <c r="C53" s="14">
        <f>VLOOKUP($A53,'Collection Logistics'!$U$21:$AB$98,3,FALSE)</f>
        <v>55</v>
      </c>
      <c r="D53" s="14">
        <f>VLOOKUP($A53,'Collection Logistics'!$U$21:$AB$98,4,FALSE)</f>
        <v>2</v>
      </c>
      <c r="E53" s="14">
        <f>VLOOKUP($A53,'Collection Logistics'!$U$21:$AB$98,5,FALSE)</f>
        <v>321</v>
      </c>
      <c r="G53" s="14" t="str">
        <f>VLOOKUP($A53,'Collection Logistics'!$U$21:$AB$98,6,FALSE)</f>
        <v>Collect bags of ears in ranges 55 thru 56</v>
      </c>
    </row>
    <row r="54" spans="1:7" x14ac:dyDescent="0.45">
      <c r="A54" s="14">
        <v>40</v>
      </c>
      <c r="B54" s="14" t="str">
        <f>VLOOKUP($A54,'Collection Logistics'!$U$21:$AB$98,2,FALSE)</f>
        <v>Inbred HIPS</v>
      </c>
      <c r="C54" s="14">
        <f>VLOOKUP($A54,'Collection Logistics'!$U$21:$AB$98,3,FALSE)</f>
        <v>57</v>
      </c>
      <c r="D54" s="14">
        <f>VLOOKUP($A54,'Collection Logistics'!$U$21:$AB$98,4,FALSE)</f>
        <v>2</v>
      </c>
      <c r="E54" s="14">
        <f>VLOOKUP($A54,'Collection Logistics'!$U$21:$AB$98,5,FALSE)</f>
        <v>341</v>
      </c>
      <c r="G54" s="14" t="str">
        <f>VLOOKUP($A54,'Collection Logistics'!$U$21:$AB$98,6,FALSE)</f>
        <v>Collect bags of ears in ranges 57 thru 58</v>
      </c>
    </row>
    <row r="55" spans="1:7" x14ac:dyDescent="0.45">
      <c r="A55" s="14">
        <v>41</v>
      </c>
      <c r="B55" s="14" t="str">
        <f>VLOOKUP($A55,'Collection Logistics'!$U$21:$AB$98,2,FALSE)</f>
        <v>Inbred HIPS</v>
      </c>
      <c r="C55" s="14">
        <f>VLOOKUP($A55,'Collection Logistics'!$U$21:$AB$98,3,FALSE)</f>
        <v>59</v>
      </c>
      <c r="D55" s="14">
        <f>VLOOKUP($A55,'Collection Logistics'!$U$21:$AB$98,4,FALSE)</f>
        <v>2</v>
      </c>
      <c r="E55" s="14">
        <f>VLOOKUP($A55,'Collection Logistics'!$U$21:$AB$98,5,FALSE)</f>
        <v>361</v>
      </c>
      <c r="G55" s="14" t="str">
        <f>VLOOKUP($A55,'Collection Logistics'!$U$21:$AB$98,6,FALSE)</f>
        <v>Collect bags of ears in ranges 59 thru 60</v>
      </c>
    </row>
    <row r="56" spans="1:7" x14ac:dyDescent="0.45">
      <c r="A56" s="14">
        <v>42</v>
      </c>
      <c r="B56" s="14" t="str">
        <f>VLOOKUP($A56,'Collection Logistics'!$U$21:$AB$98,2,FALSE)</f>
        <v>Inbred HIPS</v>
      </c>
      <c r="C56" s="14">
        <f>VLOOKUP($A56,'Collection Logistics'!$U$21:$AB$98,3,FALSE)</f>
        <v>61</v>
      </c>
      <c r="D56" s="14">
        <f>VLOOKUP($A56,'Collection Logistics'!$U$21:$AB$98,4,FALSE)</f>
        <v>2</v>
      </c>
      <c r="E56" s="14">
        <f>VLOOKUP($A56,'Collection Logistics'!$U$21:$AB$98,5,FALSE)</f>
        <v>381</v>
      </c>
      <c r="G56" s="14" t="str">
        <f>VLOOKUP($A56,'Collection Logistics'!$U$21:$AB$98,6,FALSE)</f>
        <v>Collect bags of ears in ranges 61 thru 62</v>
      </c>
    </row>
    <row r="57" spans="1:7" x14ac:dyDescent="0.45">
      <c r="A57" s="14">
        <v>43</v>
      </c>
      <c r="B57" s="14" t="str">
        <f>VLOOKUP($A57,'Collection Logistics'!$U$21:$AB$98,2,FALSE)</f>
        <v>Inbred HIPS</v>
      </c>
      <c r="C57" s="14">
        <f>VLOOKUP($A57,'Collection Logistics'!$U$21:$AB$98,3,FALSE)</f>
        <v>63</v>
      </c>
      <c r="D57" s="14">
        <f>VLOOKUP($A57,'Collection Logistics'!$U$21:$AB$98,4,FALSE)</f>
        <v>2</v>
      </c>
      <c r="E57" s="14">
        <f>VLOOKUP($A57,'Collection Logistics'!$U$21:$AB$98,5,FALSE)</f>
        <v>401</v>
      </c>
      <c r="G57" s="14" t="str">
        <f>VLOOKUP($A57,'Collection Logistics'!$U$21:$AB$98,6,FALSE)</f>
        <v>Collect bags of ears in ranges 63 thru 64</v>
      </c>
    </row>
    <row r="58" spans="1:7" x14ac:dyDescent="0.45">
      <c r="A58" s="14">
        <v>44</v>
      </c>
      <c r="B58" s="14" t="str">
        <f>VLOOKUP($A58,'Collection Logistics'!$U$21:$AB$98,2,FALSE)</f>
        <v>Inbred HIPS</v>
      </c>
      <c r="C58" s="14">
        <f>VLOOKUP($A58,'Collection Logistics'!$U$21:$AB$98,3,FALSE)</f>
        <v>65</v>
      </c>
      <c r="D58" s="14">
        <f>VLOOKUP($A58,'Collection Logistics'!$U$21:$AB$98,4,FALSE)</f>
        <v>2</v>
      </c>
      <c r="E58" s="14">
        <f>VLOOKUP($A58,'Collection Logistics'!$U$21:$AB$98,5,FALSE)</f>
        <v>421</v>
      </c>
      <c r="G58" s="14" t="str">
        <f>VLOOKUP($A58,'Collection Logistics'!$U$21:$AB$98,6,FALSE)</f>
        <v>Collect bags of ears in ranges 65 thru 66</v>
      </c>
    </row>
    <row r="59" spans="1:7" x14ac:dyDescent="0.45">
      <c r="A59" s="14">
        <v>45</v>
      </c>
      <c r="B59" s="14" t="str">
        <f>VLOOKUP($A59,'Collection Logistics'!$U$21:$AB$98,2,FALSE)</f>
        <v>Inbred HIPS</v>
      </c>
      <c r="C59" s="14">
        <f>VLOOKUP($A59,'Collection Logistics'!$U$21:$AB$98,3,FALSE)</f>
        <v>67</v>
      </c>
      <c r="D59" s="14">
        <f>VLOOKUP($A59,'Collection Logistics'!$U$21:$AB$98,4,FALSE)</f>
        <v>2</v>
      </c>
      <c r="E59" s="14">
        <f>VLOOKUP($A59,'Collection Logistics'!$U$21:$AB$98,5,FALSE)</f>
        <v>441</v>
      </c>
      <c r="G59" s="14" t="str">
        <f>VLOOKUP($A59,'Collection Logistics'!$U$21:$AB$98,6,FALSE)</f>
        <v>Collect bags of ears in ranges 67 thru 68</v>
      </c>
    </row>
    <row r="60" spans="1:7" x14ac:dyDescent="0.45">
      <c r="A60" s="14">
        <v>46</v>
      </c>
      <c r="B60" s="14" t="str">
        <f>VLOOKUP($A60,'Collection Logistics'!$U$21:$AB$98,2,FALSE)</f>
        <v>Inbred HIPS</v>
      </c>
      <c r="C60" s="14">
        <f>VLOOKUP($A60,'Collection Logistics'!$U$21:$AB$98,3,FALSE)</f>
        <v>69</v>
      </c>
      <c r="D60" s="14">
        <f>VLOOKUP($A60,'Collection Logistics'!$U$21:$AB$98,4,FALSE)</f>
        <v>2</v>
      </c>
      <c r="E60" s="14">
        <f>VLOOKUP($A60,'Collection Logistics'!$U$21:$AB$98,5,FALSE)</f>
        <v>461</v>
      </c>
      <c r="G60" s="14" t="str">
        <f>VLOOKUP($A60,'Collection Logistics'!$U$21:$AB$98,6,FALSE)</f>
        <v>Collect bags of ears in ranges 69 thru 70</v>
      </c>
    </row>
    <row r="61" spans="1:7" x14ac:dyDescent="0.45">
      <c r="A61" s="14">
        <v>47</v>
      </c>
      <c r="B61" s="14" t="str">
        <f>VLOOKUP($A61,'Collection Logistics'!$U$21:$AB$98,2,FALSE)</f>
        <v>Inbred HIPS</v>
      </c>
      <c r="C61" s="14">
        <f>VLOOKUP($A61,'Collection Logistics'!$U$21:$AB$98,3,FALSE)</f>
        <v>71</v>
      </c>
      <c r="D61" s="14">
        <f>VLOOKUP($A61,'Collection Logistics'!$U$21:$AB$98,4,FALSE)</f>
        <v>2</v>
      </c>
      <c r="E61" s="14">
        <f>VLOOKUP($A61,'Collection Logistics'!$U$21:$AB$98,5,FALSE)</f>
        <v>481</v>
      </c>
      <c r="G61" s="14" t="str">
        <f>VLOOKUP($A61,'Collection Logistics'!$U$21:$AB$98,6,FALSE)</f>
        <v>Collect bags of ears in ranges 71 thru 72</v>
      </c>
    </row>
    <row r="62" spans="1:7" x14ac:dyDescent="0.45">
      <c r="A62" s="14">
        <v>48</v>
      </c>
      <c r="B62" s="14" t="str">
        <f>VLOOKUP($A62,'Collection Logistics'!$U$21:$AB$98,2,FALSE)</f>
        <v>Inbred HIPS</v>
      </c>
      <c r="C62" s="14">
        <f>VLOOKUP($A62,'Collection Logistics'!$U$21:$AB$98,3,FALSE)</f>
        <v>73</v>
      </c>
      <c r="D62" s="14">
        <f>VLOOKUP($A62,'Collection Logistics'!$U$21:$AB$98,4,FALSE)</f>
        <v>2</v>
      </c>
      <c r="E62" s="14">
        <f>VLOOKUP($A62,'Collection Logistics'!$U$21:$AB$98,5,FALSE)</f>
        <v>501</v>
      </c>
      <c r="G62" s="14" t="str">
        <f>VLOOKUP($A62,'Collection Logistics'!$U$21:$AB$98,6,FALSE)</f>
        <v>Collect bags of ears in ranges 73 thru 74</v>
      </c>
    </row>
    <row r="63" spans="1:7" x14ac:dyDescent="0.45">
      <c r="A63" s="14">
        <v>49</v>
      </c>
      <c r="B63" s="14" t="str">
        <f>VLOOKUP($A63,'Collection Logistics'!$U$21:$AB$98,2,FALSE)</f>
        <v>Inbred HIPS</v>
      </c>
      <c r="C63" s="14">
        <f>VLOOKUP($A63,'Collection Logistics'!$U$21:$AB$98,3,FALSE)</f>
        <v>75</v>
      </c>
      <c r="D63" s="14">
        <f>VLOOKUP($A63,'Collection Logistics'!$U$21:$AB$98,4,FALSE)</f>
        <v>2</v>
      </c>
      <c r="E63" s="14">
        <f>VLOOKUP($A63,'Collection Logistics'!$U$21:$AB$98,5,FALSE)</f>
        <v>521</v>
      </c>
      <c r="G63" s="14" t="str">
        <f>VLOOKUP($A63,'Collection Logistics'!$U$21:$AB$98,6,FALSE)</f>
        <v>Collect bags of ears in ranges 75 thru 76</v>
      </c>
    </row>
    <row r="64" spans="1:7" x14ac:dyDescent="0.45">
      <c r="A64" s="14">
        <v>50</v>
      </c>
      <c r="B64" s="14" t="str">
        <f>VLOOKUP($A64,'Collection Logistics'!$U$21:$AB$98,2,FALSE)</f>
        <v>Inbred HIPS</v>
      </c>
      <c r="C64" s="14">
        <f>VLOOKUP($A64,'Collection Logistics'!$U$21:$AB$98,3,FALSE)</f>
        <v>77</v>
      </c>
      <c r="D64" s="14">
        <f>VLOOKUP($A64,'Collection Logistics'!$U$21:$AB$98,4,FALSE)</f>
        <v>2</v>
      </c>
      <c r="E64" s="14">
        <f>VLOOKUP($A64,'Collection Logistics'!$U$21:$AB$98,5,FALSE)</f>
        <v>541</v>
      </c>
      <c r="G64" s="14" t="str">
        <f>VLOOKUP($A64,'Collection Logistics'!$U$21:$AB$98,6,FALSE)</f>
        <v>Collect bags of ears in ranges 77 thru 78</v>
      </c>
    </row>
    <row r="65" spans="1:7" x14ac:dyDescent="0.45">
      <c r="A65" s="14">
        <v>51</v>
      </c>
      <c r="B65" s="14" t="str">
        <f>VLOOKUP($A65,'Collection Logistics'!$U$21:$AB$98,2,FALSE)</f>
        <v>Inbred HIPS</v>
      </c>
      <c r="C65" s="14">
        <f>VLOOKUP($A65,'Collection Logistics'!$U$21:$AB$98,3,FALSE)</f>
        <v>79</v>
      </c>
      <c r="D65" s="14">
        <f>VLOOKUP($A65,'Collection Logistics'!$U$21:$AB$98,4,FALSE)</f>
        <v>2</v>
      </c>
      <c r="E65" s="14">
        <f>VLOOKUP($A65,'Collection Logistics'!$U$21:$AB$98,5,FALSE)</f>
        <v>561</v>
      </c>
      <c r="G65" s="14" t="str">
        <f>VLOOKUP($A65,'Collection Logistics'!$U$21:$AB$98,6,FALSE)</f>
        <v>Collect bags of ears in ranges 79 thru 80</v>
      </c>
    </row>
    <row r="66" spans="1:7" x14ac:dyDescent="0.45">
      <c r="A66" s="14">
        <v>52</v>
      </c>
      <c r="B66" s="14" t="str">
        <f>VLOOKUP($A66,'Collection Logistics'!$U$21:$AB$98,2,FALSE)</f>
        <v>Inbred HIPS</v>
      </c>
      <c r="C66" s="14">
        <f>VLOOKUP($A66,'Collection Logistics'!$U$21:$AB$98,3,FALSE)</f>
        <v>81</v>
      </c>
      <c r="D66" s="14">
        <f>VLOOKUP($A66,'Collection Logistics'!$U$21:$AB$98,4,FALSE)</f>
        <v>2</v>
      </c>
      <c r="E66" s="14">
        <f>VLOOKUP($A66,'Collection Logistics'!$U$21:$AB$98,5,FALSE)</f>
        <v>581</v>
      </c>
      <c r="G66" s="14" t="str">
        <f>VLOOKUP($A66,'Collection Logistics'!$U$21:$AB$98,6,FALSE)</f>
        <v>Collect bags of ears in ranges 81 thru 82</v>
      </c>
    </row>
  </sheetData>
  <conditionalFormatting sqref="A1:A66">
    <cfRule type="cellIs" dxfId="4" priority="3" operator="equal">
      <formula>"NA"</formula>
    </cfRule>
  </conditionalFormatting>
  <conditionalFormatting sqref="B2:E66">
    <cfRule type="cellIs" dxfId="3" priority="2" operator="equal">
      <formula>"NA"</formula>
    </cfRule>
  </conditionalFormatting>
  <conditionalFormatting sqref="B1:G1">
    <cfRule type="cellIs" dxfId="2" priority="4" operator="equal">
      <formula>"NA"</formula>
    </cfRule>
  </conditionalFormatting>
  <conditionalFormatting sqref="F2:G14">
    <cfRule type="cellIs" dxfId="1" priority="5" operator="equal">
      <formula>"NA"</formula>
    </cfRule>
  </conditionalFormatting>
  <conditionalFormatting sqref="G15:G66">
    <cfRule type="cellIs" dxfId="0" priority="1" operator="equal">
      <formula>"NA"</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EC4B8-0B6A-4499-9E81-EF568478AD22}">
  <dimension ref="A1:Y1043"/>
  <sheetViews>
    <sheetView workbookViewId="0"/>
  </sheetViews>
  <sheetFormatPr defaultRowHeight="14.25" x14ac:dyDescent="0.45"/>
  <sheetData>
    <row r="1" spans="1:25" x14ac:dyDescent="0.45">
      <c r="A1" t="s">
        <v>553</v>
      </c>
      <c r="B1" t="s">
        <v>18</v>
      </c>
      <c r="C1" t="s">
        <v>14</v>
      </c>
      <c r="D1" t="s">
        <v>519</v>
      </c>
      <c r="I1" t="s">
        <v>14</v>
      </c>
      <c r="J1" t="s">
        <v>519</v>
      </c>
      <c r="K1" t="s">
        <v>619</v>
      </c>
      <c r="O1" t="s">
        <v>18</v>
      </c>
      <c r="P1" t="s">
        <v>519</v>
      </c>
      <c r="Q1" t="s">
        <v>619</v>
      </c>
      <c r="T1" t="s">
        <v>6</v>
      </c>
      <c r="V1" t="s">
        <v>7</v>
      </c>
      <c r="X1" t="s">
        <v>7</v>
      </c>
      <c r="Y1" t="s">
        <v>619</v>
      </c>
    </row>
    <row r="2" spans="1:25" x14ac:dyDescent="0.45">
      <c r="A2" t="s">
        <v>647</v>
      </c>
      <c r="B2">
        <v>110</v>
      </c>
      <c r="C2">
        <v>9</v>
      </c>
      <c r="D2" t="s">
        <v>1689</v>
      </c>
      <c r="I2" t="s">
        <v>631</v>
      </c>
      <c r="J2" t="s">
        <v>1689</v>
      </c>
      <c r="K2">
        <f t="shared" ref="K2:K65" si="0">COUNTIFS(D:D,J2,C:C,I2)</f>
        <v>8</v>
      </c>
      <c r="O2" t="s">
        <v>638</v>
      </c>
      <c r="P2" t="s">
        <v>1689</v>
      </c>
      <c r="Q2">
        <f t="shared" ref="Q2:Q65" si="1">COUNTIFS(D:D,P2,B:B,O2)</f>
        <v>8</v>
      </c>
      <c r="T2">
        <v>1715457</v>
      </c>
      <c r="V2">
        <v>1723012</v>
      </c>
      <c r="X2">
        <v>1723012</v>
      </c>
      <c r="Y2">
        <f t="shared" ref="Y2:Y65" si="2">COUNTIF(V:V,X2)</f>
        <v>1</v>
      </c>
    </row>
    <row r="3" spans="1:25" x14ac:dyDescent="0.45">
      <c r="A3" t="s">
        <v>648</v>
      </c>
      <c r="B3">
        <v>109</v>
      </c>
      <c r="C3">
        <v>54</v>
      </c>
      <c r="D3" t="s">
        <v>1689</v>
      </c>
      <c r="I3" t="s">
        <v>631</v>
      </c>
      <c r="J3" t="s">
        <v>1690</v>
      </c>
      <c r="K3">
        <f t="shared" si="0"/>
        <v>6</v>
      </c>
      <c r="O3" t="s">
        <v>638</v>
      </c>
      <c r="P3" t="s">
        <v>1690</v>
      </c>
      <c r="Q3">
        <f t="shared" si="1"/>
        <v>6</v>
      </c>
      <c r="T3">
        <v>1715457</v>
      </c>
      <c r="V3">
        <v>1729408</v>
      </c>
      <c r="X3">
        <v>1729408</v>
      </c>
      <c r="Y3">
        <f t="shared" si="2"/>
        <v>1</v>
      </c>
    </row>
    <row r="4" spans="1:25" x14ac:dyDescent="0.45">
      <c r="A4" t="s">
        <v>649</v>
      </c>
      <c r="B4">
        <v>108</v>
      </c>
      <c r="C4">
        <v>231</v>
      </c>
      <c r="D4" t="s">
        <v>1689</v>
      </c>
      <c r="I4">
        <v>3</v>
      </c>
      <c r="J4" t="s">
        <v>1690</v>
      </c>
      <c r="K4">
        <f t="shared" si="0"/>
        <v>4</v>
      </c>
      <c r="O4">
        <v>210</v>
      </c>
      <c r="P4" t="s">
        <v>1689</v>
      </c>
      <c r="Q4">
        <f t="shared" si="1"/>
        <v>2</v>
      </c>
      <c r="T4">
        <v>1715458</v>
      </c>
      <c r="V4">
        <v>1723013</v>
      </c>
      <c r="X4">
        <v>1723013</v>
      </c>
      <c r="Y4">
        <f t="shared" si="2"/>
        <v>1</v>
      </c>
    </row>
    <row r="5" spans="1:25" x14ac:dyDescent="0.45">
      <c r="A5" t="s">
        <v>650</v>
      </c>
      <c r="B5">
        <v>107</v>
      </c>
      <c r="C5">
        <v>289</v>
      </c>
      <c r="D5" t="s">
        <v>1689</v>
      </c>
      <c r="I5">
        <v>27</v>
      </c>
      <c r="J5" t="s">
        <v>1690</v>
      </c>
      <c r="K5">
        <f t="shared" si="0"/>
        <v>4</v>
      </c>
      <c r="O5">
        <v>209</v>
      </c>
      <c r="P5" t="s">
        <v>1689</v>
      </c>
      <c r="Q5">
        <f t="shared" si="1"/>
        <v>2</v>
      </c>
      <c r="T5">
        <v>1715458</v>
      </c>
      <c r="V5">
        <v>1729409</v>
      </c>
      <c r="X5">
        <v>1729409</v>
      </c>
      <c r="Y5">
        <f t="shared" si="2"/>
        <v>1</v>
      </c>
    </row>
    <row r="6" spans="1:25" x14ac:dyDescent="0.45">
      <c r="A6" t="s">
        <v>651</v>
      </c>
      <c r="B6">
        <v>106</v>
      </c>
      <c r="C6">
        <v>259</v>
      </c>
      <c r="D6" t="s">
        <v>1689</v>
      </c>
      <c r="I6">
        <v>16</v>
      </c>
      <c r="J6" t="s">
        <v>1690</v>
      </c>
      <c r="K6">
        <f t="shared" si="0"/>
        <v>4</v>
      </c>
      <c r="O6">
        <v>208</v>
      </c>
      <c r="P6" t="s">
        <v>1689</v>
      </c>
      <c r="Q6">
        <f t="shared" si="1"/>
        <v>2</v>
      </c>
      <c r="T6">
        <v>1715459</v>
      </c>
      <c r="V6">
        <v>1723014</v>
      </c>
      <c r="X6">
        <v>1723014</v>
      </c>
      <c r="Y6">
        <f t="shared" si="2"/>
        <v>1</v>
      </c>
    </row>
    <row r="7" spans="1:25" x14ac:dyDescent="0.45">
      <c r="A7" t="s">
        <v>652</v>
      </c>
      <c r="B7">
        <v>105</v>
      </c>
      <c r="C7">
        <v>356</v>
      </c>
      <c r="D7" t="s">
        <v>1689</v>
      </c>
      <c r="I7">
        <v>2</v>
      </c>
      <c r="J7" t="s">
        <v>1690</v>
      </c>
      <c r="K7">
        <f t="shared" si="0"/>
        <v>4</v>
      </c>
      <c r="O7">
        <v>207</v>
      </c>
      <c r="P7" t="s">
        <v>1689</v>
      </c>
      <c r="Q7">
        <f t="shared" si="1"/>
        <v>2</v>
      </c>
      <c r="T7">
        <v>1715459</v>
      </c>
      <c r="V7">
        <v>1729410</v>
      </c>
      <c r="X7">
        <v>1729410</v>
      </c>
      <c r="Y7">
        <f t="shared" si="2"/>
        <v>1</v>
      </c>
    </row>
    <row r="8" spans="1:25" x14ac:dyDescent="0.45">
      <c r="A8" t="s">
        <v>653</v>
      </c>
      <c r="B8">
        <v>104</v>
      </c>
      <c r="C8">
        <v>65</v>
      </c>
      <c r="D8" t="s">
        <v>1689</v>
      </c>
      <c r="I8">
        <v>19</v>
      </c>
      <c r="J8" t="s">
        <v>1690</v>
      </c>
      <c r="K8">
        <f t="shared" si="0"/>
        <v>4</v>
      </c>
      <c r="O8">
        <v>206</v>
      </c>
      <c r="P8" t="s">
        <v>1689</v>
      </c>
      <c r="Q8">
        <f t="shared" si="1"/>
        <v>2</v>
      </c>
      <c r="T8">
        <v>1715460</v>
      </c>
      <c r="V8">
        <v>1723015</v>
      </c>
      <c r="X8">
        <v>1723015</v>
      </c>
      <c r="Y8">
        <f t="shared" si="2"/>
        <v>1</v>
      </c>
    </row>
    <row r="9" spans="1:25" x14ac:dyDescent="0.45">
      <c r="A9" t="s">
        <v>654</v>
      </c>
      <c r="B9">
        <v>103</v>
      </c>
      <c r="C9">
        <v>157</v>
      </c>
      <c r="D9" t="s">
        <v>1689</v>
      </c>
      <c r="I9">
        <v>31</v>
      </c>
      <c r="J9" t="s">
        <v>1690</v>
      </c>
      <c r="K9">
        <f t="shared" si="0"/>
        <v>4</v>
      </c>
      <c r="O9">
        <v>205</v>
      </c>
      <c r="P9" t="s">
        <v>1689</v>
      </c>
      <c r="Q9">
        <f t="shared" si="1"/>
        <v>2</v>
      </c>
      <c r="T9">
        <v>1715460</v>
      </c>
      <c r="V9">
        <v>1729411</v>
      </c>
      <c r="X9">
        <v>1729411</v>
      </c>
      <c r="Y9">
        <f t="shared" si="2"/>
        <v>1</v>
      </c>
    </row>
    <row r="10" spans="1:25" x14ac:dyDescent="0.45">
      <c r="A10" t="s">
        <v>655</v>
      </c>
      <c r="B10">
        <v>102</v>
      </c>
      <c r="C10">
        <v>122</v>
      </c>
      <c r="D10" t="s">
        <v>1689</v>
      </c>
      <c r="I10">
        <v>15</v>
      </c>
      <c r="J10" t="s">
        <v>1690</v>
      </c>
      <c r="K10">
        <f t="shared" si="0"/>
        <v>4</v>
      </c>
      <c r="O10">
        <v>204</v>
      </c>
      <c r="P10" t="s">
        <v>1689</v>
      </c>
      <c r="Q10">
        <f t="shared" si="1"/>
        <v>2</v>
      </c>
      <c r="T10">
        <v>1715461</v>
      </c>
      <c r="V10">
        <v>1723016</v>
      </c>
      <c r="X10">
        <v>1723016</v>
      </c>
      <c r="Y10">
        <f t="shared" si="2"/>
        <v>1</v>
      </c>
    </row>
    <row r="11" spans="1:25" x14ac:dyDescent="0.45">
      <c r="A11" t="s">
        <v>656</v>
      </c>
      <c r="B11">
        <v>101</v>
      </c>
      <c r="C11">
        <v>258</v>
      </c>
      <c r="D11" t="s">
        <v>1689</v>
      </c>
      <c r="I11">
        <v>12</v>
      </c>
      <c r="J11" t="s">
        <v>1690</v>
      </c>
      <c r="K11">
        <f t="shared" si="0"/>
        <v>4</v>
      </c>
      <c r="O11">
        <v>203</v>
      </c>
      <c r="P11" t="s">
        <v>1689</v>
      </c>
      <c r="Q11">
        <f t="shared" si="1"/>
        <v>2</v>
      </c>
      <c r="T11">
        <v>1715461</v>
      </c>
      <c r="V11">
        <v>1729412</v>
      </c>
      <c r="X11">
        <v>1729412</v>
      </c>
      <c r="Y11">
        <f t="shared" si="2"/>
        <v>1</v>
      </c>
    </row>
    <row r="12" spans="1:25" x14ac:dyDescent="0.45">
      <c r="A12" t="s">
        <v>657</v>
      </c>
      <c r="B12">
        <v>120</v>
      </c>
      <c r="C12">
        <v>14</v>
      </c>
      <c r="D12" t="s">
        <v>1689</v>
      </c>
      <c r="I12">
        <v>11</v>
      </c>
      <c r="J12" t="s">
        <v>1690</v>
      </c>
      <c r="K12">
        <f t="shared" si="0"/>
        <v>4</v>
      </c>
      <c r="O12">
        <v>202</v>
      </c>
      <c r="P12" t="s">
        <v>1689</v>
      </c>
      <c r="Q12">
        <f t="shared" si="1"/>
        <v>2</v>
      </c>
      <c r="T12">
        <v>1715462</v>
      </c>
      <c r="V12">
        <v>1723017</v>
      </c>
      <c r="X12">
        <v>1723017</v>
      </c>
      <c r="Y12">
        <f t="shared" si="2"/>
        <v>1</v>
      </c>
    </row>
    <row r="13" spans="1:25" x14ac:dyDescent="0.45">
      <c r="A13" t="s">
        <v>658</v>
      </c>
      <c r="B13">
        <v>119</v>
      </c>
      <c r="C13">
        <v>215</v>
      </c>
      <c r="D13" t="s">
        <v>1689</v>
      </c>
      <c r="I13">
        <v>22</v>
      </c>
      <c r="J13" t="s">
        <v>1690</v>
      </c>
      <c r="K13">
        <f t="shared" si="0"/>
        <v>4</v>
      </c>
      <c r="O13">
        <v>201</v>
      </c>
      <c r="P13" t="s">
        <v>1689</v>
      </c>
      <c r="Q13">
        <f t="shared" si="1"/>
        <v>2</v>
      </c>
      <c r="T13">
        <v>1715462</v>
      </c>
      <c r="V13">
        <v>1729413</v>
      </c>
      <c r="X13">
        <v>1729413</v>
      </c>
      <c r="Y13">
        <f t="shared" si="2"/>
        <v>1</v>
      </c>
    </row>
    <row r="14" spans="1:25" x14ac:dyDescent="0.45">
      <c r="A14" t="s">
        <v>659</v>
      </c>
      <c r="B14">
        <v>118</v>
      </c>
      <c r="C14">
        <v>164</v>
      </c>
      <c r="D14" t="s">
        <v>1689</v>
      </c>
      <c r="I14">
        <v>25</v>
      </c>
      <c r="J14" t="s">
        <v>1690</v>
      </c>
      <c r="K14">
        <f t="shared" si="0"/>
        <v>4</v>
      </c>
      <c r="O14">
        <v>220</v>
      </c>
      <c r="P14" t="s">
        <v>1689</v>
      </c>
      <c r="Q14">
        <f t="shared" si="1"/>
        <v>2</v>
      </c>
      <c r="T14">
        <v>1715463</v>
      </c>
      <c r="V14">
        <v>1723018</v>
      </c>
      <c r="X14">
        <v>1723018</v>
      </c>
      <c r="Y14">
        <f t="shared" si="2"/>
        <v>1</v>
      </c>
    </row>
    <row r="15" spans="1:25" x14ac:dyDescent="0.45">
      <c r="A15" t="s">
        <v>660</v>
      </c>
      <c r="B15">
        <v>117</v>
      </c>
      <c r="C15">
        <v>276</v>
      </c>
      <c r="D15" t="s">
        <v>1689</v>
      </c>
      <c r="I15">
        <v>13</v>
      </c>
      <c r="J15" t="s">
        <v>1690</v>
      </c>
      <c r="K15">
        <f t="shared" si="0"/>
        <v>4</v>
      </c>
      <c r="O15">
        <v>219</v>
      </c>
      <c r="P15" t="s">
        <v>1689</v>
      </c>
      <c r="Q15">
        <f t="shared" si="1"/>
        <v>2</v>
      </c>
      <c r="T15">
        <v>1715463</v>
      </c>
      <c r="V15">
        <v>1729414</v>
      </c>
      <c r="X15">
        <v>1729414</v>
      </c>
      <c r="Y15">
        <f t="shared" si="2"/>
        <v>1</v>
      </c>
    </row>
    <row r="16" spans="1:25" x14ac:dyDescent="0.45">
      <c r="A16" t="s">
        <v>661</v>
      </c>
      <c r="B16">
        <v>116</v>
      </c>
      <c r="C16">
        <v>179</v>
      </c>
      <c r="D16" t="s">
        <v>1689</v>
      </c>
      <c r="I16">
        <v>30</v>
      </c>
      <c r="J16" t="s">
        <v>1690</v>
      </c>
      <c r="K16">
        <f t="shared" si="0"/>
        <v>4</v>
      </c>
      <c r="O16">
        <v>218</v>
      </c>
      <c r="P16" t="s">
        <v>1689</v>
      </c>
      <c r="Q16">
        <f t="shared" si="1"/>
        <v>2</v>
      </c>
      <c r="T16">
        <v>1715464</v>
      </c>
      <c r="V16">
        <v>1723019</v>
      </c>
      <c r="X16">
        <v>1723019</v>
      </c>
      <c r="Y16">
        <f t="shared" si="2"/>
        <v>1</v>
      </c>
    </row>
    <row r="17" spans="1:25" x14ac:dyDescent="0.45">
      <c r="A17" t="s">
        <v>662</v>
      </c>
      <c r="B17">
        <v>115</v>
      </c>
      <c r="C17">
        <v>18</v>
      </c>
      <c r="D17" t="s">
        <v>1689</v>
      </c>
      <c r="I17">
        <v>1</v>
      </c>
      <c r="J17" t="s">
        <v>1690</v>
      </c>
      <c r="K17">
        <f t="shared" si="0"/>
        <v>4</v>
      </c>
      <c r="O17">
        <v>217</v>
      </c>
      <c r="P17" t="s">
        <v>1689</v>
      </c>
      <c r="Q17">
        <f t="shared" si="1"/>
        <v>2</v>
      </c>
      <c r="T17">
        <v>1715464</v>
      </c>
      <c r="V17">
        <v>1729415</v>
      </c>
      <c r="X17">
        <v>1729415</v>
      </c>
      <c r="Y17">
        <f t="shared" si="2"/>
        <v>1</v>
      </c>
    </row>
    <row r="18" spans="1:25" x14ac:dyDescent="0.45">
      <c r="A18" t="s">
        <v>663</v>
      </c>
      <c r="B18">
        <v>114</v>
      </c>
      <c r="C18">
        <v>36</v>
      </c>
      <c r="D18" t="s">
        <v>1689</v>
      </c>
      <c r="I18">
        <v>23</v>
      </c>
      <c r="J18" t="s">
        <v>1690</v>
      </c>
      <c r="K18">
        <f t="shared" si="0"/>
        <v>4</v>
      </c>
      <c r="O18">
        <v>216</v>
      </c>
      <c r="P18" t="s">
        <v>1689</v>
      </c>
      <c r="Q18">
        <f t="shared" si="1"/>
        <v>2</v>
      </c>
      <c r="T18">
        <v>1715465</v>
      </c>
      <c r="V18">
        <v>1723020</v>
      </c>
      <c r="X18">
        <v>1723020</v>
      </c>
      <c r="Y18">
        <f t="shared" si="2"/>
        <v>1</v>
      </c>
    </row>
    <row r="19" spans="1:25" x14ac:dyDescent="0.45">
      <c r="A19" t="s">
        <v>664</v>
      </c>
      <c r="B19">
        <v>113</v>
      </c>
      <c r="C19">
        <v>83</v>
      </c>
      <c r="D19" t="s">
        <v>1689</v>
      </c>
      <c r="I19">
        <v>29</v>
      </c>
      <c r="J19" t="s">
        <v>1690</v>
      </c>
      <c r="K19">
        <f t="shared" si="0"/>
        <v>4</v>
      </c>
      <c r="O19">
        <v>215</v>
      </c>
      <c r="P19" t="s">
        <v>1689</v>
      </c>
      <c r="Q19">
        <f t="shared" si="1"/>
        <v>2</v>
      </c>
      <c r="T19">
        <v>1715465</v>
      </c>
      <c r="V19">
        <v>1729416</v>
      </c>
      <c r="X19">
        <v>1729416</v>
      </c>
      <c r="Y19">
        <f t="shared" si="2"/>
        <v>1</v>
      </c>
    </row>
    <row r="20" spans="1:25" x14ac:dyDescent="0.45">
      <c r="A20" t="s">
        <v>665</v>
      </c>
      <c r="B20">
        <v>112</v>
      </c>
      <c r="C20">
        <v>319</v>
      </c>
      <c r="D20" t="s">
        <v>1689</v>
      </c>
      <c r="I20">
        <v>4</v>
      </c>
      <c r="J20" t="s">
        <v>1690</v>
      </c>
      <c r="K20">
        <f t="shared" si="0"/>
        <v>4</v>
      </c>
      <c r="O20">
        <v>214</v>
      </c>
      <c r="P20" t="s">
        <v>1689</v>
      </c>
      <c r="Q20">
        <f t="shared" si="1"/>
        <v>2</v>
      </c>
      <c r="T20">
        <v>1715466</v>
      </c>
      <c r="V20">
        <v>1723021</v>
      </c>
      <c r="X20">
        <v>1723021</v>
      </c>
      <c r="Y20">
        <f t="shared" si="2"/>
        <v>1</v>
      </c>
    </row>
    <row r="21" spans="1:25" x14ac:dyDescent="0.45">
      <c r="A21" t="s">
        <v>666</v>
      </c>
      <c r="B21">
        <v>111</v>
      </c>
      <c r="C21">
        <v>286</v>
      </c>
      <c r="D21" t="s">
        <v>1689</v>
      </c>
      <c r="I21">
        <v>24</v>
      </c>
      <c r="J21" t="s">
        <v>1690</v>
      </c>
      <c r="K21">
        <f t="shared" si="0"/>
        <v>4</v>
      </c>
      <c r="O21">
        <v>213</v>
      </c>
      <c r="P21" t="s">
        <v>1689</v>
      </c>
      <c r="Q21">
        <f t="shared" si="1"/>
        <v>2</v>
      </c>
      <c r="T21">
        <v>1715466</v>
      </c>
      <c r="V21">
        <v>1729417</v>
      </c>
      <c r="X21">
        <v>1729417</v>
      </c>
      <c r="Y21">
        <f t="shared" si="2"/>
        <v>1</v>
      </c>
    </row>
    <row r="22" spans="1:25" x14ac:dyDescent="0.45">
      <c r="A22" t="s">
        <v>667</v>
      </c>
      <c r="B22">
        <v>130</v>
      </c>
      <c r="C22">
        <v>359</v>
      </c>
      <c r="D22" t="s">
        <v>1689</v>
      </c>
      <c r="I22">
        <v>6</v>
      </c>
      <c r="J22" t="s">
        <v>1690</v>
      </c>
      <c r="K22">
        <f t="shared" si="0"/>
        <v>4</v>
      </c>
      <c r="O22">
        <v>212</v>
      </c>
      <c r="P22" t="s">
        <v>1689</v>
      </c>
      <c r="Q22">
        <f t="shared" si="1"/>
        <v>2</v>
      </c>
      <c r="T22">
        <v>1715467</v>
      </c>
      <c r="V22">
        <v>1723022</v>
      </c>
      <c r="X22">
        <v>1723022</v>
      </c>
      <c r="Y22">
        <f t="shared" si="2"/>
        <v>1</v>
      </c>
    </row>
    <row r="23" spans="1:25" x14ac:dyDescent="0.45">
      <c r="A23" t="s">
        <v>668</v>
      </c>
      <c r="B23">
        <v>129</v>
      </c>
      <c r="C23">
        <v>96</v>
      </c>
      <c r="D23" t="s">
        <v>1689</v>
      </c>
      <c r="I23">
        <v>17</v>
      </c>
      <c r="J23" t="s">
        <v>1690</v>
      </c>
      <c r="K23">
        <f t="shared" si="0"/>
        <v>4</v>
      </c>
      <c r="O23">
        <v>211</v>
      </c>
      <c r="P23" t="s">
        <v>1689</v>
      </c>
      <c r="Q23">
        <f t="shared" si="1"/>
        <v>2</v>
      </c>
      <c r="T23">
        <v>1715467</v>
      </c>
      <c r="V23">
        <v>1729418</v>
      </c>
      <c r="X23">
        <v>1729418</v>
      </c>
      <c r="Y23">
        <f t="shared" si="2"/>
        <v>1</v>
      </c>
    </row>
    <row r="24" spans="1:25" x14ac:dyDescent="0.45">
      <c r="A24" t="s">
        <v>669</v>
      </c>
      <c r="B24">
        <v>128</v>
      </c>
      <c r="C24">
        <v>182</v>
      </c>
      <c r="D24" t="s">
        <v>1689</v>
      </c>
      <c r="I24">
        <v>18</v>
      </c>
      <c r="J24" t="s">
        <v>1690</v>
      </c>
      <c r="K24">
        <f t="shared" si="0"/>
        <v>4</v>
      </c>
      <c r="O24">
        <v>230</v>
      </c>
      <c r="P24" t="s">
        <v>1689</v>
      </c>
      <c r="Q24">
        <f t="shared" si="1"/>
        <v>2</v>
      </c>
      <c r="T24">
        <v>1715468</v>
      </c>
      <c r="V24">
        <v>1723023</v>
      </c>
      <c r="X24">
        <v>1723023</v>
      </c>
      <c r="Y24">
        <f t="shared" si="2"/>
        <v>1</v>
      </c>
    </row>
    <row r="25" spans="1:25" x14ac:dyDescent="0.45">
      <c r="A25" t="s">
        <v>670</v>
      </c>
      <c r="B25">
        <v>127</v>
      </c>
      <c r="C25">
        <v>362</v>
      </c>
      <c r="D25" t="s">
        <v>1689</v>
      </c>
      <c r="I25">
        <v>8</v>
      </c>
      <c r="J25" t="s">
        <v>1690</v>
      </c>
      <c r="K25">
        <f t="shared" si="0"/>
        <v>4</v>
      </c>
      <c r="O25">
        <v>229</v>
      </c>
      <c r="P25" t="s">
        <v>1689</v>
      </c>
      <c r="Q25">
        <f t="shared" si="1"/>
        <v>2</v>
      </c>
      <c r="T25">
        <v>1715468</v>
      </c>
      <c r="V25">
        <v>1729419</v>
      </c>
      <c r="X25">
        <v>1729419</v>
      </c>
      <c r="Y25">
        <f t="shared" si="2"/>
        <v>1</v>
      </c>
    </row>
    <row r="26" spans="1:25" x14ac:dyDescent="0.45">
      <c r="A26" t="s">
        <v>671</v>
      </c>
      <c r="B26">
        <v>126</v>
      </c>
      <c r="C26">
        <v>84</v>
      </c>
      <c r="D26" t="s">
        <v>1689</v>
      </c>
      <c r="I26">
        <v>20</v>
      </c>
      <c r="J26" t="s">
        <v>1690</v>
      </c>
      <c r="K26">
        <f t="shared" si="0"/>
        <v>4</v>
      </c>
      <c r="O26">
        <v>228</v>
      </c>
      <c r="P26" t="s">
        <v>1689</v>
      </c>
      <c r="Q26">
        <f t="shared" si="1"/>
        <v>2</v>
      </c>
      <c r="T26">
        <v>1715469</v>
      </c>
      <c r="V26">
        <v>1723024</v>
      </c>
      <c r="X26">
        <v>1723024</v>
      </c>
      <c r="Y26">
        <f t="shared" si="2"/>
        <v>1</v>
      </c>
    </row>
    <row r="27" spans="1:25" x14ac:dyDescent="0.45">
      <c r="A27" t="s">
        <v>672</v>
      </c>
      <c r="B27">
        <v>125</v>
      </c>
      <c r="C27">
        <v>364</v>
      </c>
      <c r="D27" t="s">
        <v>1689</v>
      </c>
      <c r="I27">
        <v>21</v>
      </c>
      <c r="J27" t="s">
        <v>1690</v>
      </c>
      <c r="K27">
        <f t="shared" si="0"/>
        <v>4</v>
      </c>
      <c r="O27">
        <v>227</v>
      </c>
      <c r="P27" t="s">
        <v>1689</v>
      </c>
      <c r="Q27">
        <f t="shared" si="1"/>
        <v>2</v>
      </c>
      <c r="T27">
        <v>1715469</v>
      </c>
      <c r="V27">
        <v>1729420</v>
      </c>
      <c r="X27">
        <v>1729420</v>
      </c>
      <c r="Y27">
        <f t="shared" si="2"/>
        <v>1</v>
      </c>
    </row>
    <row r="28" spans="1:25" x14ac:dyDescent="0.45">
      <c r="A28" t="s">
        <v>673</v>
      </c>
      <c r="B28">
        <v>124</v>
      </c>
      <c r="C28">
        <v>174</v>
      </c>
      <c r="D28" t="s">
        <v>1689</v>
      </c>
      <c r="I28">
        <v>10</v>
      </c>
      <c r="J28" t="s">
        <v>1690</v>
      </c>
      <c r="K28">
        <f t="shared" si="0"/>
        <v>4</v>
      </c>
      <c r="O28">
        <v>226</v>
      </c>
      <c r="P28" t="s">
        <v>1689</v>
      </c>
      <c r="Q28">
        <f t="shared" si="1"/>
        <v>2</v>
      </c>
      <c r="T28">
        <v>1715470</v>
      </c>
      <c r="V28">
        <v>1723025</v>
      </c>
      <c r="X28">
        <v>1723025</v>
      </c>
      <c r="Y28">
        <f t="shared" si="2"/>
        <v>1</v>
      </c>
    </row>
    <row r="29" spans="1:25" x14ac:dyDescent="0.45">
      <c r="A29" t="s">
        <v>674</v>
      </c>
      <c r="B29">
        <v>123</v>
      </c>
      <c r="C29">
        <v>290</v>
      </c>
      <c r="D29" t="s">
        <v>1689</v>
      </c>
      <c r="I29">
        <v>26</v>
      </c>
      <c r="J29" t="s">
        <v>1690</v>
      </c>
      <c r="K29">
        <f t="shared" si="0"/>
        <v>4</v>
      </c>
      <c r="O29">
        <v>225</v>
      </c>
      <c r="P29" t="s">
        <v>1689</v>
      </c>
      <c r="Q29">
        <f t="shared" si="1"/>
        <v>2</v>
      </c>
      <c r="T29">
        <v>1715470</v>
      </c>
      <c r="V29">
        <v>1729421</v>
      </c>
      <c r="X29">
        <v>1729421</v>
      </c>
      <c r="Y29">
        <f t="shared" si="2"/>
        <v>1</v>
      </c>
    </row>
    <row r="30" spans="1:25" x14ac:dyDescent="0.45">
      <c r="A30" t="s">
        <v>675</v>
      </c>
      <c r="B30">
        <v>122</v>
      </c>
      <c r="C30">
        <v>297</v>
      </c>
      <c r="D30" t="s">
        <v>1689</v>
      </c>
      <c r="I30">
        <v>5</v>
      </c>
      <c r="J30" t="s">
        <v>1690</v>
      </c>
      <c r="K30">
        <f t="shared" si="0"/>
        <v>4</v>
      </c>
      <c r="O30">
        <v>224</v>
      </c>
      <c r="P30" t="s">
        <v>1689</v>
      </c>
      <c r="Q30">
        <f t="shared" si="1"/>
        <v>2</v>
      </c>
      <c r="T30">
        <v>1715471</v>
      </c>
      <c r="V30">
        <v>1723026</v>
      </c>
      <c r="X30">
        <v>1723026</v>
      </c>
      <c r="Y30">
        <f t="shared" si="2"/>
        <v>1</v>
      </c>
    </row>
    <row r="31" spans="1:25" x14ac:dyDescent="0.45">
      <c r="A31" t="s">
        <v>676</v>
      </c>
      <c r="B31">
        <v>121</v>
      </c>
      <c r="C31">
        <v>72</v>
      </c>
      <c r="D31" t="s">
        <v>1689</v>
      </c>
      <c r="I31">
        <v>28</v>
      </c>
      <c r="J31" t="s">
        <v>1690</v>
      </c>
      <c r="K31">
        <f t="shared" si="0"/>
        <v>4</v>
      </c>
      <c r="O31">
        <v>223</v>
      </c>
      <c r="P31" t="s">
        <v>1689</v>
      </c>
      <c r="Q31">
        <f t="shared" si="1"/>
        <v>2</v>
      </c>
      <c r="T31">
        <v>1715471</v>
      </c>
      <c r="V31">
        <v>1729422</v>
      </c>
      <c r="X31">
        <v>1729422</v>
      </c>
      <c r="Y31">
        <f t="shared" si="2"/>
        <v>1</v>
      </c>
    </row>
    <row r="32" spans="1:25" x14ac:dyDescent="0.45">
      <c r="A32" t="s">
        <v>677</v>
      </c>
      <c r="B32">
        <v>140</v>
      </c>
      <c r="C32">
        <v>250</v>
      </c>
      <c r="D32" t="s">
        <v>1689</v>
      </c>
      <c r="I32">
        <v>7</v>
      </c>
      <c r="J32" t="s">
        <v>1690</v>
      </c>
      <c r="K32">
        <f t="shared" si="0"/>
        <v>4</v>
      </c>
      <c r="O32">
        <v>222</v>
      </c>
      <c r="P32" t="s">
        <v>1689</v>
      </c>
      <c r="Q32">
        <f t="shared" si="1"/>
        <v>2</v>
      </c>
      <c r="T32">
        <v>1715472</v>
      </c>
      <c r="V32">
        <v>1723027</v>
      </c>
      <c r="X32">
        <v>1723027</v>
      </c>
      <c r="Y32">
        <f t="shared" si="2"/>
        <v>1</v>
      </c>
    </row>
    <row r="33" spans="1:25" x14ac:dyDescent="0.45">
      <c r="A33" t="s">
        <v>678</v>
      </c>
      <c r="B33">
        <v>139</v>
      </c>
      <c r="C33">
        <v>209</v>
      </c>
      <c r="D33" t="s">
        <v>1689</v>
      </c>
      <c r="I33">
        <v>9</v>
      </c>
      <c r="J33" t="s">
        <v>1690</v>
      </c>
      <c r="K33">
        <f t="shared" si="0"/>
        <v>4</v>
      </c>
      <c r="O33">
        <v>221</v>
      </c>
      <c r="P33" t="s">
        <v>1689</v>
      </c>
      <c r="Q33">
        <f t="shared" si="1"/>
        <v>2</v>
      </c>
      <c r="T33">
        <v>1715472</v>
      </c>
      <c r="V33">
        <v>1729423</v>
      </c>
      <c r="X33">
        <v>1729423</v>
      </c>
      <c r="Y33">
        <f t="shared" si="2"/>
        <v>1</v>
      </c>
    </row>
    <row r="34" spans="1:25" x14ac:dyDescent="0.45">
      <c r="A34" t="s">
        <v>679</v>
      </c>
      <c r="B34">
        <v>138</v>
      </c>
      <c r="C34">
        <v>98</v>
      </c>
      <c r="D34" t="s">
        <v>1689</v>
      </c>
      <c r="I34">
        <v>14</v>
      </c>
      <c r="J34" t="s">
        <v>1690</v>
      </c>
      <c r="K34">
        <f t="shared" si="0"/>
        <v>4</v>
      </c>
      <c r="O34">
        <v>240</v>
      </c>
      <c r="P34" t="s">
        <v>1689</v>
      </c>
      <c r="Q34">
        <f t="shared" si="1"/>
        <v>2</v>
      </c>
      <c r="T34">
        <v>1715473</v>
      </c>
      <c r="V34">
        <v>1723028</v>
      </c>
      <c r="X34">
        <v>1723028</v>
      </c>
      <c r="Y34">
        <f t="shared" si="2"/>
        <v>1</v>
      </c>
    </row>
    <row r="35" spans="1:25" x14ac:dyDescent="0.45">
      <c r="A35" t="s">
        <v>680</v>
      </c>
      <c r="B35">
        <v>137</v>
      </c>
      <c r="C35">
        <v>62</v>
      </c>
      <c r="D35" t="s">
        <v>1689</v>
      </c>
      <c r="I35">
        <v>9</v>
      </c>
      <c r="J35" t="s">
        <v>1689</v>
      </c>
      <c r="K35">
        <f t="shared" si="0"/>
        <v>2</v>
      </c>
      <c r="O35">
        <v>239</v>
      </c>
      <c r="P35" t="s">
        <v>1689</v>
      </c>
      <c r="Q35">
        <f t="shared" si="1"/>
        <v>2</v>
      </c>
      <c r="T35">
        <v>1715473</v>
      </c>
      <c r="V35">
        <v>1729424</v>
      </c>
      <c r="X35">
        <v>1729424</v>
      </c>
      <c r="Y35">
        <f t="shared" si="2"/>
        <v>1</v>
      </c>
    </row>
    <row r="36" spans="1:25" x14ac:dyDescent="0.45">
      <c r="A36" t="s">
        <v>681</v>
      </c>
      <c r="B36">
        <v>136</v>
      </c>
      <c r="C36">
        <v>260</v>
      </c>
      <c r="D36" t="s">
        <v>1689</v>
      </c>
      <c r="I36">
        <v>54</v>
      </c>
      <c r="J36" t="s">
        <v>1689</v>
      </c>
      <c r="K36">
        <f t="shared" si="0"/>
        <v>2</v>
      </c>
      <c r="O36">
        <v>238</v>
      </c>
      <c r="P36" t="s">
        <v>1689</v>
      </c>
      <c r="Q36">
        <f t="shared" si="1"/>
        <v>2</v>
      </c>
      <c r="T36">
        <v>1715474</v>
      </c>
      <c r="V36">
        <v>1723029</v>
      </c>
      <c r="X36">
        <v>1723029</v>
      </c>
      <c r="Y36">
        <f t="shared" si="2"/>
        <v>1</v>
      </c>
    </row>
    <row r="37" spans="1:25" x14ac:dyDescent="0.45">
      <c r="A37" t="s">
        <v>682</v>
      </c>
      <c r="B37">
        <v>135</v>
      </c>
      <c r="C37">
        <v>102</v>
      </c>
      <c r="D37" t="s">
        <v>1689</v>
      </c>
      <c r="I37">
        <v>231</v>
      </c>
      <c r="J37" t="s">
        <v>1689</v>
      </c>
      <c r="K37">
        <f t="shared" si="0"/>
        <v>2</v>
      </c>
      <c r="O37">
        <v>237</v>
      </c>
      <c r="P37" t="s">
        <v>1689</v>
      </c>
      <c r="Q37">
        <f t="shared" si="1"/>
        <v>2</v>
      </c>
      <c r="T37">
        <v>1715474</v>
      </c>
      <c r="V37">
        <v>1729425</v>
      </c>
      <c r="X37">
        <v>1729425</v>
      </c>
      <c r="Y37">
        <f t="shared" si="2"/>
        <v>1</v>
      </c>
    </row>
    <row r="38" spans="1:25" x14ac:dyDescent="0.45">
      <c r="A38" t="s">
        <v>683</v>
      </c>
      <c r="B38">
        <v>134</v>
      </c>
      <c r="C38">
        <v>178</v>
      </c>
      <c r="D38" t="s">
        <v>1689</v>
      </c>
      <c r="I38">
        <v>289</v>
      </c>
      <c r="J38" t="s">
        <v>1689</v>
      </c>
      <c r="K38">
        <f t="shared" si="0"/>
        <v>2</v>
      </c>
      <c r="O38">
        <v>236</v>
      </c>
      <c r="P38" t="s">
        <v>1689</v>
      </c>
      <c r="Q38">
        <f t="shared" si="1"/>
        <v>2</v>
      </c>
      <c r="T38">
        <v>1715475</v>
      </c>
      <c r="V38">
        <v>1723030</v>
      </c>
      <c r="X38">
        <v>1723030</v>
      </c>
      <c r="Y38">
        <f t="shared" si="2"/>
        <v>1</v>
      </c>
    </row>
    <row r="39" spans="1:25" x14ac:dyDescent="0.45">
      <c r="A39" t="s">
        <v>684</v>
      </c>
      <c r="B39">
        <v>133</v>
      </c>
      <c r="C39">
        <v>177</v>
      </c>
      <c r="D39" t="s">
        <v>1689</v>
      </c>
      <c r="I39">
        <v>259</v>
      </c>
      <c r="J39" t="s">
        <v>1689</v>
      </c>
      <c r="K39">
        <f t="shared" si="0"/>
        <v>2</v>
      </c>
      <c r="O39">
        <v>235</v>
      </c>
      <c r="P39" t="s">
        <v>1689</v>
      </c>
      <c r="Q39">
        <f t="shared" si="1"/>
        <v>2</v>
      </c>
      <c r="T39">
        <v>1715475</v>
      </c>
      <c r="V39">
        <v>1729426</v>
      </c>
      <c r="X39">
        <v>1729426</v>
      </c>
      <c r="Y39">
        <f t="shared" si="2"/>
        <v>1</v>
      </c>
    </row>
    <row r="40" spans="1:25" x14ac:dyDescent="0.45">
      <c r="A40" t="s">
        <v>685</v>
      </c>
      <c r="B40">
        <v>132</v>
      </c>
      <c r="C40">
        <v>142</v>
      </c>
      <c r="D40" t="s">
        <v>1689</v>
      </c>
      <c r="I40">
        <v>356</v>
      </c>
      <c r="J40" t="s">
        <v>1689</v>
      </c>
      <c r="K40">
        <f t="shared" si="0"/>
        <v>2</v>
      </c>
      <c r="O40">
        <v>234</v>
      </c>
      <c r="P40" t="s">
        <v>1689</v>
      </c>
      <c r="Q40">
        <f t="shared" si="1"/>
        <v>2</v>
      </c>
      <c r="T40">
        <v>1715476</v>
      </c>
      <c r="V40">
        <v>1723031</v>
      </c>
      <c r="X40">
        <v>1723031</v>
      </c>
      <c r="Y40">
        <f t="shared" si="2"/>
        <v>1</v>
      </c>
    </row>
    <row r="41" spans="1:25" x14ac:dyDescent="0.45">
      <c r="A41" t="s">
        <v>686</v>
      </c>
      <c r="B41">
        <v>131</v>
      </c>
      <c r="C41">
        <v>63</v>
      </c>
      <c r="D41" t="s">
        <v>1689</v>
      </c>
      <c r="I41">
        <v>65</v>
      </c>
      <c r="J41" t="s">
        <v>1689</v>
      </c>
      <c r="K41">
        <f t="shared" si="0"/>
        <v>2</v>
      </c>
      <c r="O41">
        <v>233</v>
      </c>
      <c r="P41" t="s">
        <v>1689</v>
      </c>
      <c r="Q41">
        <f t="shared" si="1"/>
        <v>2</v>
      </c>
      <c r="T41">
        <v>1715476</v>
      </c>
      <c r="V41">
        <v>1729427</v>
      </c>
      <c r="X41">
        <v>1729427</v>
      </c>
      <c r="Y41">
        <f t="shared" si="2"/>
        <v>1</v>
      </c>
    </row>
    <row r="42" spans="1:25" x14ac:dyDescent="0.45">
      <c r="A42" t="s">
        <v>687</v>
      </c>
      <c r="B42">
        <v>150</v>
      </c>
      <c r="C42">
        <v>97</v>
      </c>
      <c r="D42" t="s">
        <v>1689</v>
      </c>
      <c r="I42">
        <v>157</v>
      </c>
      <c r="J42" t="s">
        <v>1689</v>
      </c>
      <c r="K42">
        <f t="shared" si="0"/>
        <v>2</v>
      </c>
      <c r="O42">
        <v>232</v>
      </c>
      <c r="P42" t="s">
        <v>1689</v>
      </c>
      <c r="Q42">
        <f t="shared" si="1"/>
        <v>2</v>
      </c>
      <c r="T42">
        <v>1715477</v>
      </c>
      <c r="V42">
        <v>1723032</v>
      </c>
      <c r="X42">
        <v>1723032</v>
      </c>
      <c r="Y42">
        <f t="shared" si="2"/>
        <v>1</v>
      </c>
    </row>
    <row r="43" spans="1:25" x14ac:dyDescent="0.45">
      <c r="A43" t="s">
        <v>688</v>
      </c>
      <c r="B43">
        <v>149</v>
      </c>
      <c r="C43">
        <v>160</v>
      </c>
      <c r="D43" t="s">
        <v>1689</v>
      </c>
      <c r="I43">
        <v>122</v>
      </c>
      <c r="J43" t="s">
        <v>1689</v>
      </c>
      <c r="K43">
        <f t="shared" si="0"/>
        <v>2</v>
      </c>
      <c r="O43">
        <v>231</v>
      </c>
      <c r="P43" t="s">
        <v>1689</v>
      </c>
      <c r="Q43">
        <f t="shared" si="1"/>
        <v>2</v>
      </c>
      <c r="T43">
        <v>1715477</v>
      </c>
      <c r="V43">
        <v>1729428</v>
      </c>
      <c r="X43">
        <v>1729428</v>
      </c>
      <c r="Y43">
        <f t="shared" si="2"/>
        <v>1</v>
      </c>
    </row>
    <row r="44" spans="1:25" x14ac:dyDescent="0.45">
      <c r="A44" t="s">
        <v>689</v>
      </c>
      <c r="B44">
        <v>148</v>
      </c>
      <c r="C44">
        <v>329</v>
      </c>
      <c r="D44" t="s">
        <v>1689</v>
      </c>
      <c r="I44">
        <v>258</v>
      </c>
      <c r="J44" t="s">
        <v>1689</v>
      </c>
      <c r="K44">
        <f t="shared" si="0"/>
        <v>2</v>
      </c>
      <c r="O44">
        <v>250</v>
      </c>
      <c r="P44" t="s">
        <v>1689</v>
      </c>
      <c r="Q44">
        <f t="shared" si="1"/>
        <v>2</v>
      </c>
      <c r="T44">
        <v>1715478</v>
      </c>
      <c r="V44">
        <v>1723033</v>
      </c>
      <c r="X44">
        <v>1723033</v>
      </c>
      <c r="Y44">
        <f t="shared" si="2"/>
        <v>1</v>
      </c>
    </row>
    <row r="45" spans="1:25" x14ac:dyDescent="0.45">
      <c r="A45" t="s">
        <v>690</v>
      </c>
      <c r="B45">
        <v>147</v>
      </c>
      <c r="C45">
        <v>241</v>
      </c>
      <c r="D45" t="s">
        <v>1689</v>
      </c>
      <c r="I45">
        <v>14</v>
      </c>
      <c r="J45" t="s">
        <v>1689</v>
      </c>
      <c r="K45">
        <f t="shared" si="0"/>
        <v>2</v>
      </c>
      <c r="O45">
        <v>249</v>
      </c>
      <c r="P45" t="s">
        <v>1689</v>
      </c>
      <c r="Q45">
        <f t="shared" si="1"/>
        <v>2</v>
      </c>
      <c r="T45">
        <v>1715478</v>
      </c>
      <c r="V45">
        <v>1729429</v>
      </c>
      <c r="X45">
        <v>1729429</v>
      </c>
      <c r="Y45">
        <f t="shared" si="2"/>
        <v>1</v>
      </c>
    </row>
    <row r="46" spans="1:25" x14ac:dyDescent="0.45">
      <c r="A46" t="s">
        <v>691</v>
      </c>
      <c r="B46">
        <v>146</v>
      </c>
      <c r="C46">
        <v>346</v>
      </c>
      <c r="D46" t="s">
        <v>1689</v>
      </c>
      <c r="I46">
        <v>215</v>
      </c>
      <c r="J46" t="s">
        <v>1689</v>
      </c>
      <c r="K46">
        <f t="shared" si="0"/>
        <v>2</v>
      </c>
      <c r="O46">
        <v>248</v>
      </c>
      <c r="P46" t="s">
        <v>1689</v>
      </c>
      <c r="Q46">
        <f t="shared" si="1"/>
        <v>2</v>
      </c>
      <c r="T46">
        <v>1715479</v>
      </c>
      <c r="V46">
        <v>1723034</v>
      </c>
      <c r="X46">
        <v>1723034</v>
      </c>
      <c r="Y46">
        <f t="shared" si="2"/>
        <v>1</v>
      </c>
    </row>
    <row r="47" spans="1:25" x14ac:dyDescent="0.45">
      <c r="A47" t="s">
        <v>692</v>
      </c>
      <c r="B47">
        <v>145</v>
      </c>
      <c r="C47">
        <v>365</v>
      </c>
      <c r="D47" t="s">
        <v>1689</v>
      </c>
      <c r="I47">
        <v>164</v>
      </c>
      <c r="J47" t="s">
        <v>1689</v>
      </c>
      <c r="K47">
        <f t="shared" si="0"/>
        <v>2</v>
      </c>
      <c r="O47">
        <v>247</v>
      </c>
      <c r="P47" t="s">
        <v>1689</v>
      </c>
      <c r="Q47">
        <f t="shared" si="1"/>
        <v>2</v>
      </c>
      <c r="T47">
        <v>1715479</v>
      </c>
      <c r="V47">
        <v>1729430</v>
      </c>
      <c r="X47">
        <v>1729430</v>
      </c>
      <c r="Y47">
        <f t="shared" si="2"/>
        <v>1</v>
      </c>
    </row>
    <row r="48" spans="1:25" x14ac:dyDescent="0.45">
      <c r="A48" t="s">
        <v>693</v>
      </c>
      <c r="B48">
        <v>144</v>
      </c>
      <c r="C48">
        <v>302</v>
      </c>
      <c r="D48" t="s">
        <v>1689</v>
      </c>
      <c r="I48">
        <v>276</v>
      </c>
      <c r="J48" t="s">
        <v>1689</v>
      </c>
      <c r="K48">
        <f t="shared" si="0"/>
        <v>2</v>
      </c>
      <c r="O48">
        <v>246</v>
      </c>
      <c r="P48" t="s">
        <v>1689</v>
      </c>
      <c r="Q48">
        <f t="shared" si="1"/>
        <v>2</v>
      </c>
      <c r="T48">
        <v>1715480</v>
      </c>
      <c r="V48">
        <v>1723035</v>
      </c>
      <c r="X48">
        <v>1723035</v>
      </c>
      <c r="Y48">
        <f t="shared" si="2"/>
        <v>1</v>
      </c>
    </row>
    <row r="49" spans="1:25" x14ac:dyDescent="0.45">
      <c r="A49" t="s">
        <v>694</v>
      </c>
      <c r="B49">
        <v>143</v>
      </c>
      <c r="C49">
        <v>134</v>
      </c>
      <c r="D49" t="s">
        <v>1689</v>
      </c>
      <c r="I49">
        <v>179</v>
      </c>
      <c r="J49" t="s">
        <v>1689</v>
      </c>
      <c r="K49">
        <f t="shared" si="0"/>
        <v>2</v>
      </c>
      <c r="O49">
        <v>245</v>
      </c>
      <c r="P49" t="s">
        <v>1689</v>
      </c>
      <c r="Q49">
        <f t="shared" si="1"/>
        <v>2</v>
      </c>
      <c r="T49">
        <v>1715480</v>
      </c>
      <c r="V49">
        <v>1729431</v>
      </c>
      <c r="X49">
        <v>1729431</v>
      </c>
      <c r="Y49">
        <f t="shared" si="2"/>
        <v>1</v>
      </c>
    </row>
    <row r="50" spans="1:25" x14ac:dyDescent="0.45">
      <c r="A50" t="s">
        <v>695</v>
      </c>
      <c r="B50">
        <v>142</v>
      </c>
      <c r="C50">
        <v>201</v>
      </c>
      <c r="D50" t="s">
        <v>1689</v>
      </c>
      <c r="I50">
        <v>18</v>
      </c>
      <c r="J50" t="s">
        <v>1689</v>
      </c>
      <c r="K50">
        <f t="shared" si="0"/>
        <v>2</v>
      </c>
      <c r="O50">
        <v>244</v>
      </c>
      <c r="P50" t="s">
        <v>1689</v>
      </c>
      <c r="Q50">
        <f t="shared" si="1"/>
        <v>2</v>
      </c>
      <c r="T50">
        <v>1715481</v>
      </c>
      <c r="V50">
        <v>1723036</v>
      </c>
      <c r="X50">
        <v>1723036</v>
      </c>
      <c r="Y50">
        <f t="shared" si="2"/>
        <v>1</v>
      </c>
    </row>
    <row r="51" spans="1:25" x14ac:dyDescent="0.45">
      <c r="A51" t="s">
        <v>696</v>
      </c>
      <c r="B51">
        <v>141</v>
      </c>
      <c r="C51">
        <v>181</v>
      </c>
      <c r="D51" t="s">
        <v>1689</v>
      </c>
      <c r="I51">
        <v>36</v>
      </c>
      <c r="J51" t="s">
        <v>1689</v>
      </c>
      <c r="K51">
        <f t="shared" si="0"/>
        <v>2</v>
      </c>
      <c r="O51">
        <v>243</v>
      </c>
      <c r="P51" t="s">
        <v>1689</v>
      </c>
      <c r="Q51">
        <f t="shared" si="1"/>
        <v>2</v>
      </c>
      <c r="T51">
        <v>1715481</v>
      </c>
      <c r="V51">
        <v>1729432</v>
      </c>
      <c r="X51">
        <v>1729432</v>
      </c>
      <c r="Y51">
        <f t="shared" si="2"/>
        <v>1</v>
      </c>
    </row>
    <row r="52" spans="1:25" x14ac:dyDescent="0.45">
      <c r="A52" t="s">
        <v>697</v>
      </c>
      <c r="B52">
        <v>160</v>
      </c>
      <c r="C52">
        <v>283</v>
      </c>
      <c r="D52" t="s">
        <v>1689</v>
      </c>
      <c r="I52">
        <v>83</v>
      </c>
      <c r="J52" t="s">
        <v>1689</v>
      </c>
      <c r="K52">
        <f t="shared" si="0"/>
        <v>2</v>
      </c>
      <c r="O52">
        <v>242</v>
      </c>
      <c r="P52" t="s">
        <v>1689</v>
      </c>
      <c r="Q52">
        <f t="shared" si="1"/>
        <v>2</v>
      </c>
      <c r="T52">
        <v>1715482</v>
      </c>
      <c r="V52">
        <v>1723037</v>
      </c>
      <c r="X52">
        <v>1723037</v>
      </c>
      <c r="Y52">
        <f t="shared" si="2"/>
        <v>1</v>
      </c>
    </row>
    <row r="53" spans="1:25" x14ac:dyDescent="0.45">
      <c r="A53" t="s">
        <v>698</v>
      </c>
      <c r="B53">
        <v>159</v>
      </c>
      <c r="C53">
        <v>66</v>
      </c>
      <c r="D53" t="s">
        <v>1689</v>
      </c>
      <c r="I53">
        <v>319</v>
      </c>
      <c r="J53" t="s">
        <v>1689</v>
      </c>
      <c r="K53">
        <f t="shared" si="0"/>
        <v>2</v>
      </c>
      <c r="O53">
        <v>241</v>
      </c>
      <c r="P53" t="s">
        <v>1689</v>
      </c>
      <c r="Q53">
        <f t="shared" si="1"/>
        <v>2</v>
      </c>
      <c r="T53">
        <v>1715482</v>
      </c>
      <c r="V53">
        <v>1729433</v>
      </c>
      <c r="X53">
        <v>1729433</v>
      </c>
      <c r="Y53">
        <f t="shared" si="2"/>
        <v>1</v>
      </c>
    </row>
    <row r="54" spans="1:25" x14ac:dyDescent="0.45">
      <c r="A54" t="s">
        <v>699</v>
      </c>
      <c r="B54">
        <v>158</v>
      </c>
      <c r="C54">
        <v>357</v>
      </c>
      <c r="D54" t="s">
        <v>1689</v>
      </c>
      <c r="I54">
        <v>286</v>
      </c>
      <c r="J54" t="s">
        <v>1689</v>
      </c>
      <c r="K54">
        <f t="shared" si="0"/>
        <v>2</v>
      </c>
      <c r="O54">
        <v>260</v>
      </c>
      <c r="P54" t="s">
        <v>1689</v>
      </c>
      <c r="Q54">
        <f t="shared" si="1"/>
        <v>2</v>
      </c>
      <c r="T54">
        <v>1715483</v>
      </c>
      <c r="V54">
        <v>1723038</v>
      </c>
      <c r="X54">
        <v>1723038</v>
      </c>
      <c r="Y54">
        <f t="shared" si="2"/>
        <v>1</v>
      </c>
    </row>
    <row r="55" spans="1:25" x14ac:dyDescent="0.45">
      <c r="A55" t="s">
        <v>700</v>
      </c>
      <c r="B55">
        <v>157</v>
      </c>
      <c r="C55">
        <v>204</v>
      </c>
      <c r="D55" t="s">
        <v>1689</v>
      </c>
      <c r="I55">
        <v>359</v>
      </c>
      <c r="J55" t="s">
        <v>1689</v>
      </c>
      <c r="K55">
        <f t="shared" si="0"/>
        <v>2</v>
      </c>
      <c r="O55">
        <v>259</v>
      </c>
      <c r="P55" t="s">
        <v>1689</v>
      </c>
      <c r="Q55">
        <f t="shared" si="1"/>
        <v>2</v>
      </c>
      <c r="T55">
        <v>1715483</v>
      </c>
      <c r="V55">
        <v>1729434</v>
      </c>
      <c r="X55">
        <v>1729434</v>
      </c>
      <c r="Y55">
        <f t="shared" si="2"/>
        <v>1</v>
      </c>
    </row>
    <row r="56" spans="1:25" x14ac:dyDescent="0.45">
      <c r="A56" t="s">
        <v>701</v>
      </c>
      <c r="B56">
        <v>156</v>
      </c>
      <c r="C56">
        <v>325</v>
      </c>
      <c r="D56" t="s">
        <v>1689</v>
      </c>
      <c r="I56">
        <v>96</v>
      </c>
      <c r="J56" t="s">
        <v>1689</v>
      </c>
      <c r="K56">
        <f t="shared" si="0"/>
        <v>2</v>
      </c>
      <c r="O56">
        <v>258</v>
      </c>
      <c r="P56" t="s">
        <v>1689</v>
      </c>
      <c r="Q56">
        <f t="shared" si="1"/>
        <v>2</v>
      </c>
      <c r="T56">
        <v>1715484</v>
      </c>
      <c r="V56">
        <v>1723039</v>
      </c>
      <c r="X56">
        <v>1723039</v>
      </c>
      <c r="Y56">
        <f t="shared" si="2"/>
        <v>1</v>
      </c>
    </row>
    <row r="57" spans="1:25" x14ac:dyDescent="0.45">
      <c r="A57" t="s">
        <v>702</v>
      </c>
      <c r="B57">
        <v>155</v>
      </c>
      <c r="C57">
        <v>141</v>
      </c>
      <c r="D57" t="s">
        <v>1689</v>
      </c>
      <c r="I57">
        <v>182</v>
      </c>
      <c r="J57" t="s">
        <v>1689</v>
      </c>
      <c r="K57">
        <f t="shared" si="0"/>
        <v>2</v>
      </c>
      <c r="O57">
        <v>257</v>
      </c>
      <c r="P57" t="s">
        <v>1689</v>
      </c>
      <c r="Q57">
        <f t="shared" si="1"/>
        <v>2</v>
      </c>
      <c r="T57">
        <v>1715484</v>
      </c>
      <c r="V57">
        <v>1729435</v>
      </c>
      <c r="X57">
        <v>1729435</v>
      </c>
      <c r="Y57">
        <f t="shared" si="2"/>
        <v>1</v>
      </c>
    </row>
    <row r="58" spans="1:25" x14ac:dyDescent="0.45">
      <c r="A58" t="s">
        <v>703</v>
      </c>
      <c r="B58">
        <v>154</v>
      </c>
      <c r="C58">
        <v>95</v>
      </c>
      <c r="D58" t="s">
        <v>1689</v>
      </c>
      <c r="I58">
        <v>362</v>
      </c>
      <c r="J58" t="s">
        <v>1689</v>
      </c>
      <c r="K58">
        <f t="shared" si="0"/>
        <v>2</v>
      </c>
      <c r="O58">
        <v>256</v>
      </c>
      <c r="P58" t="s">
        <v>1689</v>
      </c>
      <c r="Q58">
        <f t="shared" si="1"/>
        <v>2</v>
      </c>
      <c r="T58">
        <v>1715485</v>
      </c>
      <c r="V58">
        <v>1723040</v>
      </c>
      <c r="X58">
        <v>1723040</v>
      </c>
      <c r="Y58">
        <f t="shared" si="2"/>
        <v>1</v>
      </c>
    </row>
    <row r="59" spans="1:25" x14ac:dyDescent="0.45">
      <c r="A59" t="s">
        <v>704</v>
      </c>
      <c r="B59">
        <v>153</v>
      </c>
      <c r="C59">
        <v>16</v>
      </c>
      <c r="D59" t="s">
        <v>1689</v>
      </c>
      <c r="I59">
        <v>84</v>
      </c>
      <c r="J59" t="s">
        <v>1689</v>
      </c>
      <c r="K59">
        <f t="shared" si="0"/>
        <v>2</v>
      </c>
      <c r="O59">
        <v>255</v>
      </c>
      <c r="P59" t="s">
        <v>1689</v>
      </c>
      <c r="Q59">
        <f t="shared" si="1"/>
        <v>2</v>
      </c>
      <c r="T59">
        <v>1715485</v>
      </c>
      <c r="V59">
        <v>1729436</v>
      </c>
      <c r="X59">
        <v>1729436</v>
      </c>
      <c r="Y59">
        <f t="shared" si="2"/>
        <v>1</v>
      </c>
    </row>
    <row r="60" spans="1:25" x14ac:dyDescent="0.45">
      <c r="A60" t="s">
        <v>705</v>
      </c>
      <c r="B60">
        <v>152</v>
      </c>
      <c r="C60">
        <v>311</v>
      </c>
      <c r="D60" t="s">
        <v>1689</v>
      </c>
      <c r="I60">
        <v>364</v>
      </c>
      <c r="J60" t="s">
        <v>1689</v>
      </c>
      <c r="K60">
        <f t="shared" si="0"/>
        <v>2</v>
      </c>
      <c r="O60">
        <v>254</v>
      </c>
      <c r="P60" t="s">
        <v>1689</v>
      </c>
      <c r="Q60">
        <f t="shared" si="1"/>
        <v>2</v>
      </c>
      <c r="T60">
        <v>1715486</v>
      </c>
      <c r="V60">
        <v>1723041</v>
      </c>
      <c r="X60">
        <v>1723041</v>
      </c>
      <c r="Y60">
        <f t="shared" si="2"/>
        <v>1</v>
      </c>
    </row>
    <row r="61" spans="1:25" x14ac:dyDescent="0.45">
      <c r="A61" t="s">
        <v>706</v>
      </c>
      <c r="B61">
        <v>151</v>
      </c>
      <c r="C61">
        <v>305</v>
      </c>
      <c r="D61" t="s">
        <v>1689</v>
      </c>
      <c r="I61">
        <v>174</v>
      </c>
      <c r="J61" t="s">
        <v>1689</v>
      </c>
      <c r="K61">
        <f t="shared" si="0"/>
        <v>2</v>
      </c>
      <c r="O61">
        <v>253</v>
      </c>
      <c r="P61" t="s">
        <v>1689</v>
      </c>
      <c r="Q61">
        <f t="shared" si="1"/>
        <v>2</v>
      </c>
      <c r="T61">
        <v>1715486</v>
      </c>
      <c r="V61">
        <v>1729437</v>
      </c>
      <c r="X61">
        <v>1729437</v>
      </c>
      <c r="Y61">
        <f t="shared" si="2"/>
        <v>1</v>
      </c>
    </row>
    <row r="62" spans="1:25" x14ac:dyDescent="0.45">
      <c r="A62" t="s">
        <v>707</v>
      </c>
      <c r="B62">
        <v>170</v>
      </c>
      <c r="C62">
        <v>171</v>
      </c>
      <c r="D62" t="s">
        <v>1689</v>
      </c>
      <c r="I62">
        <v>290</v>
      </c>
      <c r="J62" t="s">
        <v>1689</v>
      </c>
      <c r="K62">
        <f t="shared" si="0"/>
        <v>2</v>
      </c>
      <c r="O62">
        <v>252</v>
      </c>
      <c r="P62" t="s">
        <v>1689</v>
      </c>
      <c r="Q62">
        <f t="shared" si="1"/>
        <v>2</v>
      </c>
      <c r="T62">
        <v>1715487</v>
      </c>
      <c r="V62">
        <v>1723042</v>
      </c>
      <c r="X62">
        <v>1723042</v>
      </c>
      <c r="Y62">
        <f t="shared" si="2"/>
        <v>1</v>
      </c>
    </row>
    <row r="63" spans="1:25" x14ac:dyDescent="0.45">
      <c r="A63" t="s">
        <v>708</v>
      </c>
      <c r="B63">
        <v>169</v>
      </c>
      <c r="C63">
        <v>332</v>
      </c>
      <c r="D63" t="s">
        <v>1689</v>
      </c>
      <c r="I63">
        <v>297</v>
      </c>
      <c r="J63" t="s">
        <v>1689</v>
      </c>
      <c r="K63">
        <f t="shared" si="0"/>
        <v>2</v>
      </c>
      <c r="O63">
        <v>251</v>
      </c>
      <c r="P63" t="s">
        <v>1689</v>
      </c>
      <c r="Q63">
        <f t="shared" si="1"/>
        <v>2</v>
      </c>
      <c r="T63">
        <v>1715487</v>
      </c>
      <c r="V63">
        <v>1729438</v>
      </c>
      <c r="X63">
        <v>1729438</v>
      </c>
      <c r="Y63">
        <f t="shared" si="2"/>
        <v>1</v>
      </c>
    </row>
    <row r="64" spans="1:25" x14ac:dyDescent="0.45">
      <c r="A64" t="s">
        <v>709</v>
      </c>
      <c r="B64">
        <v>168</v>
      </c>
      <c r="C64">
        <v>280</v>
      </c>
      <c r="D64" t="s">
        <v>1689</v>
      </c>
      <c r="I64">
        <v>72</v>
      </c>
      <c r="J64" t="s">
        <v>1689</v>
      </c>
      <c r="K64">
        <f t="shared" si="0"/>
        <v>2</v>
      </c>
      <c r="O64">
        <v>270</v>
      </c>
      <c r="P64" t="s">
        <v>1689</v>
      </c>
      <c r="Q64">
        <f t="shared" si="1"/>
        <v>2</v>
      </c>
      <c r="T64">
        <v>1715488</v>
      </c>
      <c r="V64">
        <v>1723043</v>
      </c>
      <c r="X64">
        <v>1723043</v>
      </c>
      <c r="Y64">
        <f t="shared" si="2"/>
        <v>1</v>
      </c>
    </row>
    <row r="65" spans="1:25" x14ac:dyDescent="0.45">
      <c r="A65" t="s">
        <v>710</v>
      </c>
      <c r="B65">
        <v>167</v>
      </c>
      <c r="C65">
        <v>198</v>
      </c>
      <c r="D65" t="s">
        <v>1689</v>
      </c>
      <c r="I65">
        <v>250</v>
      </c>
      <c r="J65" t="s">
        <v>1689</v>
      </c>
      <c r="K65">
        <f t="shared" si="0"/>
        <v>2</v>
      </c>
      <c r="O65">
        <v>269</v>
      </c>
      <c r="P65" t="s">
        <v>1689</v>
      </c>
      <c r="Q65">
        <f t="shared" si="1"/>
        <v>2</v>
      </c>
      <c r="T65">
        <v>1715488</v>
      </c>
      <c r="V65">
        <v>1729439</v>
      </c>
      <c r="X65">
        <v>1729439</v>
      </c>
      <c r="Y65">
        <f t="shared" si="2"/>
        <v>1</v>
      </c>
    </row>
    <row r="66" spans="1:25" x14ac:dyDescent="0.45">
      <c r="A66" t="s">
        <v>711</v>
      </c>
      <c r="B66">
        <v>166</v>
      </c>
      <c r="C66">
        <v>185</v>
      </c>
      <c r="D66" t="s">
        <v>1689</v>
      </c>
      <c r="I66">
        <v>209</v>
      </c>
      <c r="J66" t="s">
        <v>1689</v>
      </c>
      <c r="K66">
        <f t="shared" ref="K66:K129" si="3">COUNTIFS(D:D,J66,C:C,I66)</f>
        <v>2</v>
      </c>
      <c r="O66">
        <v>268</v>
      </c>
      <c r="P66" t="s">
        <v>1689</v>
      </c>
      <c r="Q66">
        <f t="shared" ref="Q66:Q129" si="4">COUNTIFS(D:D,P66,B:B,O66)</f>
        <v>2</v>
      </c>
      <c r="T66">
        <v>1715489</v>
      </c>
      <c r="V66">
        <v>1723044</v>
      </c>
      <c r="X66">
        <v>1723044</v>
      </c>
      <c r="Y66">
        <f t="shared" ref="Y66:Y129" si="5">COUNTIF(V:V,X66)</f>
        <v>1</v>
      </c>
    </row>
    <row r="67" spans="1:25" x14ac:dyDescent="0.45">
      <c r="A67" t="s">
        <v>712</v>
      </c>
      <c r="B67">
        <v>165</v>
      </c>
      <c r="C67">
        <v>335</v>
      </c>
      <c r="D67" t="s">
        <v>1689</v>
      </c>
      <c r="I67">
        <v>98</v>
      </c>
      <c r="J67" t="s">
        <v>1689</v>
      </c>
      <c r="K67">
        <f t="shared" si="3"/>
        <v>2</v>
      </c>
      <c r="O67">
        <v>267</v>
      </c>
      <c r="P67" t="s">
        <v>1689</v>
      </c>
      <c r="Q67">
        <f t="shared" si="4"/>
        <v>2</v>
      </c>
      <c r="T67">
        <v>1715489</v>
      </c>
      <c r="V67">
        <v>1729440</v>
      </c>
      <c r="X67">
        <v>1729440</v>
      </c>
      <c r="Y67">
        <f t="shared" si="5"/>
        <v>1</v>
      </c>
    </row>
    <row r="68" spans="1:25" x14ac:dyDescent="0.45">
      <c r="A68" t="s">
        <v>713</v>
      </c>
      <c r="B68">
        <v>164</v>
      </c>
      <c r="C68">
        <v>68</v>
      </c>
      <c r="D68" t="s">
        <v>1689</v>
      </c>
      <c r="I68">
        <v>62</v>
      </c>
      <c r="J68" t="s">
        <v>1689</v>
      </c>
      <c r="K68">
        <f t="shared" si="3"/>
        <v>2</v>
      </c>
      <c r="O68">
        <v>266</v>
      </c>
      <c r="P68" t="s">
        <v>1689</v>
      </c>
      <c r="Q68">
        <f t="shared" si="4"/>
        <v>2</v>
      </c>
      <c r="T68">
        <v>1715490</v>
      </c>
      <c r="V68">
        <v>1723045</v>
      </c>
      <c r="X68">
        <v>1723045</v>
      </c>
      <c r="Y68">
        <f t="shared" si="5"/>
        <v>1</v>
      </c>
    </row>
    <row r="69" spans="1:25" x14ac:dyDescent="0.45">
      <c r="A69" t="s">
        <v>714</v>
      </c>
      <c r="B69">
        <v>163</v>
      </c>
      <c r="C69">
        <v>183</v>
      </c>
      <c r="D69" t="s">
        <v>1689</v>
      </c>
      <c r="I69">
        <v>260</v>
      </c>
      <c r="J69" t="s">
        <v>1689</v>
      </c>
      <c r="K69">
        <f t="shared" si="3"/>
        <v>2</v>
      </c>
      <c r="O69">
        <v>265</v>
      </c>
      <c r="P69" t="s">
        <v>1689</v>
      </c>
      <c r="Q69">
        <f t="shared" si="4"/>
        <v>2</v>
      </c>
      <c r="T69">
        <v>1715490</v>
      </c>
      <c r="V69">
        <v>1729441</v>
      </c>
      <c r="X69">
        <v>1729441</v>
      </c>
      <c r="Y69">
        <f t="shared" si="5"/>
        <v>1</v>
      </c>
    </row>
    <row r="70" spans="1:25" x14ac:dyDescent="0.45">
      <c r="A70" t="s">
        <v>715</v>
      </c>
      <c r="B70">
        <v>162</v>
      </c>
      <c r="C70">
        <v>150</v>
      </c>
      <c r="D70" t="s">
        <v>1689</v>
      </c>
      <c r="I70">
        <v>102</v>
      </c>
      <c r="J70" t="s">
        <v>1689</v>
      </c>
      <c r="K70">
        <f t="shared" si="3"/>
        <v>2</v>
      </c>
      <c r="O70">
        <v>264</v>
      </c>
      <c r="P70" t="s">
        <v>1689</v>
      </c>
      <c r="Q70">
        <f t="shared" si="4"/>
        <v>2</v>
      </c>
      <c r="T70">
        <v>1715491</v>
      </c>
      <c r="V70">
        <v>1723046</v>
      </c>
      <c r="X70">
        <v>1723046</v>
      </c>
      <c r="Y70">
        <f t="shared" si="5"/>
        <v>1</v>
      </c>
    </row>
    <row r="71" spans="1:25" x14ac:dyDescent="0.45">
      <c r="A71" t="s">
        <v>716</v>
      </c>
      <c r="B71">
        <v>161</v>
      </c>
      <c r="C71">
        <v>266</v>
      </c>
      <c r="D71" t="s">
        <v>1689</v>
      </c>
      <c r="I71">
        <v>178</v>
      </c>
      <c r="J71" t="s">
        <v>1689</v>
      </c>
      <c r="K71">
        <f t="shared" si="3"/>
        <v>2</v>
      </c>
      <c r="O71">
        <v>263</v>
      </c>
      <c r="P71" t="s">
        <v>1689</v>
      </c>
      <c r="Q71">
        <f t="shared" si="4"/>
        <v>2</v>
      </c>
      <c r="T71">
        <v>1715491</v>
      </c>
      <c r="V71">
        <v>1729442</v>
      </c>
      <c r="X71">
        <v>1729442</v>
      </c>
      <c r="Y71">
        <f t="shared" si="5"/>
        <v>1</v>
      </c>
    </row>
    <row r="72" spans="1:25" x14ac:dyDescent="0.45">
      <c r="A72" t="s">
        <v>717</v>
      </c>
      <c r="B72">
        <v>180</v>
      </c>
      <c r="C72">
        <v>19</v>
      </c>
      <c r="D72" t="s">
        <v>1689</v>
      </c>
      <c r="I72">
        <v>177</v>
      </c>
      <c r="J72" t="s">
        <v>1689</v>
      </c>
      <c r="K72">
        <f t="shared" si="3"/>
        <v>2</v>
      </c>
      <c r="O72">
        <v>262</v>
      </c>
      <c r="P72" t="s">
        <v>1689</v>
      </c>
      <c r="Q72">
        <f t="shared" si="4"/>
        <v>2</v>
      </c>
      <c r="T72">
        <v>1715492</v>
      </c>
      <c r="V72">
        <v>1723047</v>
      </c>
      <c r="X72">
        <v>1723047</v>
      </c>
      <c r="Y72">
        <f t="shared" si="5"/>
        <v>1</v>
      </c>
    </row>
    <row r="73" spans="1:25" x14ac:dyDescent="0.45">
      <c r="A73" t="s">
        <v>718</v>
      </c>
      <c r="B73">
        <v>179</v>
      </c>
      <c r="C73">
        <v>175</v>
      </c>
      <c r="D73" t="s">
        <v>1689</v>
      </c>
      <c r="I73">
        <v>142</v>
      </c>
      <c r="J73" t="s">
        <v>1689</v>
      </c>
      <c r="K73">
        <f t="shared" si="3"/>
        <v>2</v>
      </c>
      <c r="O73">
        <v>261</v>
      </c>
      <c r="P73" t="s">
        <v>1689</v>
      </c>
      <c r="Q73">
        <f t="shared" si="4"/>
        <v>2</v>
      </c>
      <c r="T73">
        <v>1715492</v>
      </c>
      <c r="V73">
        <v>1729443</v>
      </c>
      <c r="X73">
        <v>1729443</v>
      </c>
      <c r="Y73">
        <f t="shared" si="5"/>
        <v>1</v>
      </c>
    </row>
    <row r="74" spans="1:25" x14ac:dyDescent="0.45">
      <c r="A74" t="s">
        <v>719</v>
      </c>
      <c r="B74">
        <v>178</v>
      </c>
      <c r="C74">
        <v>360</v>
      </c>
      <c r="D74" t="s">
        <v>1689</v>
      </c>
      <c r="I74">
        <v>63</v>
      </c>
      <c r="J74" t="s">
        <v>1689</v>
      </c>
      <c r="K74">
        <f t="shared" si="3"/>
        <v>2</v>
      </c>
      <c r="O74">
        <v>280</v>
      </c>
      <c r="P74" t="s">
        <v>1689</v>
      </c>
      <c r="Q74">
        <f t="shared" si="4"/>
        <v>2</v>
      </c>
      <c r="T74">
        <v>1715493</v>
      </c>
      <c r="V74">
        <v>1723048</v>
      </c>
      <c r="X74">
        <v>1723048</v>
      </c>
      <c r="Y74">
        <f t="shared" si="5"/>
        <v>1</v>
      </c>
    </row>
    <row r="75" spans="1:25" x14ac:dyDescent="0.45">
      <c r="A75" t="s">
        <v>720</v>
      </c>
      <c r="B75">
        <v>177</v>
      </c>
      <c r="C75">
        <v>203</v>
      </c>
      <c r="D75" t="s">
        <v>1689</v>
      </c>
      <c r="I75">
        <v>97</v>
      </c>
      <c r="J75" t="s">
        <v>1689</v>
      </c>
      <c r="K75">
        <f t="shared" si="3"/>
        <v>2</v>
      </c>
      <c r="O75">
        <v>279</v>
      </c>
      <c r="P75" t="s">
        <v>1689</v>
      </c>
      <c r="Q75">
        <f t="shared" si="4"/>
        <v>2</v>
      </c>
      <c r="T75">
        <v>1715493</v>
      </c>
      <c r="V75">
        <v>1729444</v>
      </c>
      <c r="X75">
        <v>1729444</v>
      </c>
      <c r="Y75">
        <f t="shared" si="5"/>
        <v>1</v>
      </c>
    </row>
    <row r="76" spans="1:25" x14ac:dyDescent="0.45">
      <c r="A76" t="s">
        <v>721</v>
      </c>
      <c r="B76">
        <v>176</v>
      </c>
      <c r="C76">
        <v>269</v>
      </c>
      <c r="D76" t="s">
        <v>1689</v>
      </c>
      <c r="I76">
        <v>160</v>
      </c>
      <c r="J76" t="s">
        <v>1689</v>
      </c>
      <c r="K76">
        <f t="shared" si="3"/>
        <v>2</v>
      </c>
      <c r="O76">
        <v>278</v>
      </c>
      <c r="P76" t="s">
        <v>1689</v>
      </c>
      <c r="Q76">
        <f t="shared" si="4"/>
        <v>2</v>
      </c>
      <c r="T76">
        <v>1715494</v>
      </c>
      <c r="V76">
        <v>1723049</v>
      </c>
      <c r="X76">
        <v>1723049</v>
      </c>
      <c r="Y76">
        <f t="shared" si="5"/>
        <v>1</v>
      </c>
    </row>
    <row r="77" spans="1:25" x14ac:dyDescent="0.45">
      <c r="A77" t="s">
        <v>722</v>
      </c>
      <c r="B77">
        <v>175</v>
      </c>
      <c r="C77">
        <v>229</v>
      </c>
      <c r="D77" t="s">
        <v>1689</v>
      </c>
      <c r="I77">
        <v>329</v>
      </c>
      <c r="J77" t="s">
        <v>1689</v>
      </c>
      <c r="K77">
        <f t="shared" si="3"/>
        <v>2</v>
      </c>
      <c r="O77">
        <v>277</v>
      </c>
      <c r="P77" t="s">
        <v>1689</v>
      </c>
      <c r="Q77">
        <f t="shared" si="4"/>
        <v>2</v>
      </c>
      <c r="T77">
        <v>1715494</v>
      </c>
      <c r="V77">
        <v>1729445</v>
      </c>
      <c r="X77">
        <v>1729445</v>
      </c>
      <c r="Y77">
        <f t="shared" si="5"/>
        <v>1</v>
      </c>
    </row>
    <row r="78" spans="1:25" x14ac:dyDescent="0.45">
      <c r="A78" t="s">
        <v>723</v>
      </c>
      <c r="B78">
        <v>174</v>
      </c>
      <c r="C78">
        <v>336</v>
      </c>
      <c r="D78" t="s">
        <v>1689</v>
      </c>
      <c r="I78">
        <v>241</v>
      </c>
      <c r="J78" t="s">
        <v>1689</v>
      </c>
      <c r="K78">
        <f t="shared" si="3"/>
        <v>2</v>
      </c>
      <c r="O78">
        <v>276</v>
      </c>
      <c r="P78" t="s">
        <v>1689</v>
      </c>
      <c r="Q78">
        <f t="shared" si="4"/>
        <v>2</v>
      </c>
      <c r="T78">
        <v>1715495</v>
      </c>
      <c r="V78">
        <v>1723050</v>
      </c>
      <c r="X78">
        <v>1723050</v>
      </c>
      <c r="Y78">
        <f t="shared" si="5"/>
        <v>1</v>
      </c>
    </row>
    <row r="79" spans="1:25" x14ac:dyDescent="0.45">
      <c r="A79" t="s">
        <v>724</v>
      </c>
      <c r="B79">
        <v>173</v>
      </c>
      <c r="C79">
        <v>303</v>
      </c>
      <c r="D79" t="s">
        <v>1689</v>
      </c>
      <c r="I79">
        <v>346</v>
      </c>
      <c r="J79" t="s">
        <v>1689</v>
      </c>
      <c r="K79">
        <f t="shared" si="3"/>
        <v>2</v>
      </c>
      <c r="O79">
        <v>275</v>
      </c>
      <c r="P79" t="s">
        <v>1689</v>
      </c>
      <c r="Q79">
        <f t="shared" si="4"/>
        <v>2</v>
      </c>
      <c r="T79">
        <v>1715495</v>
      </c>
      <c r="V79">
        <v>1729446</v>
      </c>
      <c r="X79">
        <v>1729446</v>
      </c>
      <c r="Y79">
        <f t="shared" si="5"/>
        <v>1</v>
      </c>
    </row>
    <row r="80" spans="1:25" x14ac:dyDescent="0.45">
      <c r="A80" t="s">
        <v>725</v>
      </c>
      <c r="B80">
        <v>172</v>
      </c>
      <c r="C80">
        <v>208</v>
      </c>
      <c r="D80" t="s">
        <v>1689</v>
      </c>
      <c r="I80">
        <v>365</v>
      </c>
      <c r="J80" t="s">
        <v>1689</v>
      </c>
      <c r="K80">
        <f t="shared" si="3"/>
        <v>2</v>
      </c>
      <c r="O80">
        <v>274</v>
      </c>
      <c r="P80" t="s">
        <v>1689</v>
      </c>
      <c r="Q80">
        <f t="shared" si="4"/>
        <v>2</v>
      </c>
      <c r="T80">
        <v>1715496</v>
      </c>
      <c r="V80">
        <v>1723051</v>
      </c>
      <c r="X80">
        <v>1723051</v>
      </c>
      <c r="Y80">
        <f t="shared" si="5"/>
        <v>1</v>
      </c>
    </row>
    <row r="81" spans="1:25" x14ac:dyDescent="0.45">
      <c r="A81" t="s">
        <v>726</v>
      </c>
      <c r="B81">
        <v>171</v>
      </c>
      <c r="C81">
        <v>124</v>
      </c>
      <c r="D81" t="s">
        <v>1689</v>
      </c>
      <c r="I81">
        <v>302</v>
      </c>
      <c r="J81" t="s">
        <v>1689</v>
      </c>
      <c r="K81">
        <f t="shared" si="3"/>
        <v>2</v>
      </c>
      <c r="O81">
        <v>273</v>
      </c>
      <c r="P81" t="s">
        <v>1689</v>
      </c>
      <c r="Q81">
        <f t="shared" si="4"/>
        <v>2</v>
      </c>
      <c r="T81">
        <v>1715496</v>
      </c>
      <c r="V81">
        <v>1729447</v>
      </c>
      <c r="X81">
        <v>1729447</v>
      </c>
      <c r="Y81">
        <f t="shared" si="5"/>
        <v>1</v>
      </c>
    </row>
    <row r="82" spans="1:25" x14ac:dyDescent="0.45">
      <c r="A82" t="s">
        <v>727</v>
      </c>
      <c r="B82">
        <v>190</v>
      </c>
      <c r="C82">
        <v>163</v>
      </c>
      <c r="D82" t="s">
        <v>1689</v>
      </c>
      <c r="I82">
        <v>134</v>
      </c>
      <c r="J82" t="s">
        <v>1689</v>
      </c>
      <c r="K82">
        <f t="shared" si="3"/>
        <v>2</v>
      </c>
      <c r="O82">
        <v>272</v>
      </c>
      <c r="P82" t="s">
        <v>1689</v>
      </c>
      <c r="Q82">
        <f t="shared" si="4"/>
        <v>2</v>
      </c>
      <c r="T82">
        <v>1715497</v>
      </c>
      <c r="V82">
        <v>1723052</v>
      </c>
      <c r="X82">
        <v>1723052</v>
      </c>
      <c r="Y82">
        <f t="shared" si="5"/>
        <v>1</v>
      </c>
    </row>
    <row r="83" spans="1:25" x14ac:dyDescent="0.45">
      <c r="A83" t="s">
        <v>728</v>
      </c>
      <c r="B83">
        <v>189</v>
      </c>
      <c r="C83">
        <v>39</v>
      </c>
      <c r="D83" t="s">
        <v>1689</v>
      </c>
      <c r="I83">
        <v>201</v>
      </c>
      <c r="J83" t="s">
        <v>1689</v>
      </c>
      <c r="K83">
        <f t="shared" si="3"/>
        <v>2</v>
      </c>
      <c r="O83">
        <v>271</v>
      </c>
      <c r="P83" t="s">
        <v>1689</v>
      </c>
      <c r="Q83">
        <f t="shared" si="4"/>
        <v>2</v>
      </c>
      <c r="T83">
        <v>1715497</v>
      </c>
      <c r="V83">
        <v>1729448</v>
      </c>
      <c r="X83">
        <v>1729448</v>
      </c>
      <c r="Y83">
        <f t="shared" si="5"/>
        <v>1</v>
      </c>
    </row>
    <row r="84" spans="1:25" x14ac:dyDescent="0.45">
      <c r="A84" t="s">
        <v>729</v>
      </c>
      <c r="B84">
        <v>188</v>
      </c>
      <c r="C84">
        <v>101</v>
      </c>
      <c r="D84" t="s">
        <v>1689</v>
      </c>
      <c r="I84">
        <v>181</v>
      </c>
      <c r="J84" t="s">
        <v>1689</v>
      </c>
      <c r="K84">
        <f t="shared" si="3"/>
        <v>2</v>
      </c>
      <c r="O84">
        <v>290</v>
      </c>
      <c r="P84" t="s">
        <v>1689</v>
      </c>
      <c r="Q84">
        <f t="shared" si="4"/>
        <v>2</v>
      </c>
      <c r="T84">
        <v>1715498</v>
      </c>
      <c r="V84">
        <v>1723053</v>
      </c>
      <c r="X84">
        <v>1723053</v>
      </c>
      <c r="Y84">
        <f t="shared" si="5"/>
        <v>1</v>
      </c>
    </row>
    <row r="85" spans="1:25" x14ac:dyDescent="0.45">
      <c r="A85" t="s">
        <v>730</v>
      </c>
      <c r="B85">
        <v>187</v>
      </c>
      <c r="C85">
        <v>112</v>
      </c>
      <c r="D85" t="s">
        <v>1689</v>
      </c>
      <c r="I85">
        <v>283</v>
      </c>
      <c r="J85" t="s">
        <v>1689</v>
      </c>
      <c r="K85">
        <f t="shared" si="3"/>
        <v>2</v>
      </c>
      <c r="O85">
        <v>289</v>
      </c>
      <c r="P85" t="s">
        <v>1689</v>
      </c>
      <c r="Q85">
        <f t="shared" si="4"/>
        <v>2</v>
      </c>
      <c r="T85">
        <v>1715498</v>
      </c>
      <c r="V85">
        <v>1729449</v>
      </c>
      <c r="X85">
        <v>1729449</v>
      </c>
      <c r="Y85">
        <f t="shared" si="5"/>
        <v>1</v>
      </c>
    </row>
    <row r="86" spans="1:25" x14ac:dyDescent="0.45">
      <c r="A86" t="s">
        <v>731</v>
      </c>
      <c r="B86">
        <v>186</v>
      </c>
      <c r="C86">
        <v>118</v>
      </c>
      <c r="D86" t="s">
        <v>1689</v>
      </c>
      <c r="I86">
        <v>66</v>
      </c>
      <c r="J86" t="s">
        <v>1689</v>
      </c>
      <c r="K86">
        <f t="shared" si="3"/>
        <v>2</v>
      </c>
      <c r="O86">
        <v>288</v>
      </c>
      <c r="P86" t="s">
        <v>1689</v>
      </c>
      <c r="Q86">
        <f t="shared" si="4"/>
        <v>2</v>
      </c>
      <c r="T86">
        <v>1715499</v>
      </c>
      <c r="V86">
        <v>1723054</v>
      </c>
      <c r="X86">
        <v>1723054</v>
      </c>
      <c r="Y86">
        <f t="shared" si="5"/>
        <v>1</v>
      </c>
    </row>
    <row r="87" spans="1:25" x14ac:dyDescent="0.45">
      <c r="A87" t="s">
        <v>732</v>
      </c>
      <c r="B87">
        <v>185</v>
      </c>
      <c r="C87">
        <v>56</v>
      </c>
      <c r="D87" t="s">
        <v>1689</v>
      </c>
      <c r="I87">
        <v>357</v>
      </c>
      <c r="J87" t="s">
        <v>1689</v>
      </c>
      <c r="K87">
        <f t="shared" si="3"/>
        <v>2</v>
      </c>
      <c r="O87">
        <v>287</v>
      </c>
      <c r="P87" t="s">
        <v>1689</v>
      </c>
      <c r="Q87">
        <f t="shared" si="4"/>
        <v>2</v>
      </c>
      <c r="T87">
        <v>1715499</v>
      </c>
      <c r="V87">
        <v>1729450</v>
      </c>
      <c r="X87">
        <v>1729450</v>
      </c>
      <c r="Y87">
        <f t="shared" si="5"/>
        <v>1</v>
      </c>
    </row>
    <row r="88" spans="1:25" x14ac:dyDescent="0.45">
      <c r="A88" t="s">
        <v>733</v>
      </c>
      <c r="B88">
        <v>184</v>
      </c>
      <c r="C88">
        <v>366</v>
      </c>
      <c r="D88" t="s">
        <v>1689</v>
      </c>
      <c r="I88">
        <v>204</v>
      </c>
      <c r="J88" t="s">
        <v>1689</v>
      </c>
      <c r="K88">
        <f t="shared" si="3"/>
        <v>2</v>
      </c>
      <c r="O88">
        <v>286</v>
      </c>
      <c r="P88" t="s">
        <v>1689</v>
      </c>
      <c r="Q88">
        <f t="shared" si="4"/>
        <v>2</v>
      </c>
      <c r="T88">
        <v>1715500</v>
      </c>
      <c r="V88">
        <v>1723055</v>
      </c>
      <c r="X88">
        <v>1723055</v>
      </c>
      <c r="Y88">
        <f t="shared" si="5"/>
        <v>1</v>
      </c>
    </row>
    <row r="89" spans="1:25" x14ac:dyDescent="0.45">
      <c r="A89" t="s">
        <v>734</v>
      </c>
      <c r="B89">
        <v>183</v>
      </c>
      <c r="C89">
        <v>35</v>
      </c>
      <c r="D89" t="s">
        <v>1689</v>
      </c>
      <c r="I89">
        <v>325</v>
      </c>
      <c r="J89" t="s">
        <v>1689</v>
      </c>
      <c r="K89">
        <f t="shared" si="3"/>
        <v>2</v>
      </c>
      <c r="O89">
        <v>285</v>
      </c>
      <c r="P89" t="s">
        <v>1689</v>
      </c>
      <c r="Q89">
        <f t="shared" si="4"/>
        <v>2</v>
      </c>
      <c r="T89">
        <v>1715500</v>
      </c>
      <c r="V89">
        <v>1729451</v>
      </c>
      <c r="X89">
        <v>1729451</v>
      </c>
      <c r="Y89">
        <f t="shared" si="5"/>
        <v>1</v>
      </c>
    </row>
    <row r="90" spans="1:25" x14ac:dyDescent="0.45">
      <c r="A90" t="s">
        <v>735</v>
      </c>
      <c r="B90">
        <v>182</v>
      </c>
      <c r="C90">
        <v>46</v>
      </c>
      <c r="D90" t="s">
        <v>1689</v>
      </c>
      <c r="I90">
        <v>141</v>
      </c>
      <c r="J90" t="s">
        <v>1689</v>
      </c>
      <c r="K90">
        <f t="shared" si="3"/>
        <v>2</v>
      </c>
      <c r="O90">
        <v>284</v>
      </c>
      <c r="P90" t="s">
        <v>1689</v>
      </c>
      <c r="Q90">
        <f t="shared" si="4"/>
        <v>2</v>
      </c>
      <c r="T90">
        <v>1715601</v>
      </c>
      <c r="V90">
        <v>1723056</v>
      </c>
      <c r="X90">
        <v>1723056</v>
      </c>
      <c r="Y90">
        <f t="shared" si="5"/>
        <v>1</v>
      </c>
    </row>
    <row r="91" spans="1:25" x14ac:dyDescent="0.45">
      <c r="A91" t="s">
        <v>736</v>
      </c>
      <c r="B91">
        <v>181</v>
      </c>
      <c r="C91">
        <v>206</v>
      </c>
      <c r="D91" t="s">
        <v>1689</v>
      </c>
      <c r="I91">
        <v>95</v>
      </c>
      <c r="J91" t="s">
        <v>1689</v>
      </c>
      <c r="K91">
        <f t="shared" si="3"/>
        <v>2</v>
      </c>
      <c r="O91">
        <v>283</v>
      </c>
      <c r="P91" t="s">
        <v>1689</v>
      </c>
      <c r="Q91">
        <f t="shared" si="4"/>
        <v>2</v>
      </c>
      <c r="T91">
        <v>1715601</v>
      </c>
      <c r="V91">
        <v>1729452</v>
      </c>
      <c r="X91">
        <v>1729452</v>
      </c>
      <c r="Y91">
        <f t="shared" si="5"/>
        <v>1</v>
      </c>
    </row>
    <row r="92" spans="1:25" x14ac:dyDescent="0.45">
      <c r="A92" t="s">
        <v>737</v>
      </c>
      <c r="B92">
        <v>200</v>
      </c>
      <c r="C92">
        <v>210</v>
      </c>
      <c r="D92" t="s">
        <v>1689</v>
      </c>
      <c r="I92">
        <v>16</v>
      </c>
      <c r="J92" t="s">
        <v>1689</v>
      </c>
      <c r="K92">
        <f t="shared" si="3"/>
        <v>2</v>
      </c>
      <c r="O92">
        <v>282</v>
      </c>
      <c r="P92" t="s">
        <v>1689</v>
      </c>
      <c r="Q92">
        <f t="shared" si="4"/>
        <v>2</v>
      </c>
      <c r="T92">
        <v>1715602</v>
      </c>
      <c r="V92">
        <v>1723057</v>
      </c>
      <c r="X92">
        <v>1723057</v>
      </c>
      <c r="Y92">
        <f t="shared" si="5"/>
        <v>1</v>
      </c>
    </row>
    <row r="93" spans="1:25" x14ac:dyDescent="0.45">
      <c r="A93" t="s">
        <v>738</v>
      </c>
      <c r="B93">
        <v>199</v>
      </c>
      <c r="C93">
        <v>348</v>
      </c>
      <c r="D93" t="s">
        <v>1689</v>
      </c>
      <c r="I93">
        <v>311</v>
      </c>
      <c r="J93" t="s">
        <v>1689</v>
      </c>
      <c r="K93">
        <f t="shared" si="3"/>
        <v>2</v>
      </c>
      <c r="O93">
        <v>281</v>
      </c>
      <c r="P93" t="s">
        <v>1689</v>
      </c>
      <c r="Q93">
        <f t="shared" si="4"/>
        <v>2</v>
      </c>
      <c r="T93">
        <v>1715602</v>
      </c>
      <c r="V93">
        <v>1729453</v>
      </c>
      <c r="X93">
        <v>1729453</v>
      </c>
      <c r="Y93">
        <f t="shared" si="5"/>
        <v>1</v>
      </c>
    </row>
    <row r="94" spans="1:25" x14ac:dyDescent="0.45">
      <c r="A94" t="s">
        <v>739</v>
      </c>
      <c r="B94">
        <v>198</v>
      </c>
      <c r="C94">
        <v>79</v>
      </c>
      <c r="D94" t="s">
        <v>1689</v>
      </c>
      <c r="I94">
        <v>305</v>
      </c>
      <c r="J94" t="s">
        <v>1689</v>
      </c>
      <c r="K94">
        <f t="shared" si="3"/>
        <v>2</v>
      </c>
      <c r="O94">
        <v>300</v>
      </c>
      <c r="P94" t="s">
        <v>1689</v>
      </c>
      <c r="Q94">
        <f t="shared" si="4"/>
        <v>2</v>
      </c>
      <c r="T94">
        <v>1715603</v>
      </c>
      <c r="V94">
        <v>1723058</v>
      </c>
      <c r="X94">
        <v>1723058</v>
      </c>
      <c r="Y94">
        <f t="shared" si="5"/>
        <v>1</v>
      </c>
    </row>
    <row r="95" spans="1:25" x14ac:dyDescent="0.45">
      <c r="A95" t="s">
        <v>740</v>
      </c>
      <c r="B95">
        <v>197</v>
      </c>
      <c r="C95">
        <v>4</v>
      </c>
      <c r="D95" t="s">
        <v>1689</v>
      </c>
      <c r="I95">
        <v>171</v>
      </c>
      <c r="J95" t="s">
        <v>1689</v>
      </c>
      <c r="K95">
        <f t="shared" si="3"/>
        <v>2</v>
      </c>
      <c r="O95">
        <v>299</v>
      </c>
      <c r="P95" t="s">
        <v>1689</v>
      </c>
      <c r="Q95">
        <f t="shared" si="4"/>
        <v>2</v>
      </c>
      <c r="T95">
        <v>1715603</v>
      </c>
      <c r="V95">
        <v>1729454</v>
      </c>
      <c r="X95">
        <v>1729454</v>
      </c>
      <c r="Y95">
        <f t="shared" si="5"/>
        <v>1</v>
      </c>
    </row>
    <row r="96" spans="1:25" x14ac:dyDescent="0.45">
      <c r="A96" t="s">
        <v>741</v>
      </c>
      <c r="B96">
        <v>196</v>
      </c>
      <c r="C96">
        <v>37</v>
      </c>
      <c r="D96" t="s">
        <v>1689</v>
      </c>
      <c r="I96">
        <v>332</v>
      </c>
      <c r="J96" t="s">
        <v>1689</v>
      </c>
      <c r="K96">
        <f t="shared" si="3"/>
        <v>2</v>
      </c>
      <c r="O96">
        <v>298</v>
      </c>
      <c r="P96" t="s">
        <v>1689</v>
      </c>
      <c r="Q96">
        <f t="shared" si="4"/>
        <v>2</v>
      </c>
      <c r="T96">
        <v>1715604</v>
      </c>
      <c r="V96">
        <v>1723059</v>
      </c>
      <c r="X96">
        <v>1723059</v>
      </c>
      <c r="Y96">
        <f t="shared" si="5"/>
        <v>1</v>
      </c>
    </row>
    <row r="97" spans="1:25" x14ac:dyDescent="0.45">
      <c r="A97" t="s">
        <v>742</v>
      </c>
      <c r="B97">
        <v>195</v>
      </c>
      <c r="C97">
        <v>358</v>
      </c>
      <c r="D97" t="s">
        <v>1689</v>
      </c>
      <c r="I97">
        <v>280</v>
      </c>
      <c r="J97" t="s">
        <v>1689</v>
      </c>
      <c r="K97">
        <f t="shared" si="3"/>
        <v>2</v>
      </c>
      <c r="O97">
        <v>297</v>
      </c>
      <c r="P97" t="s">
        <v>1689</v>
      </c>
      <c r="Q97">
        <f t="shared" si="4"/>
        <v>2</v>
      </c>
      <c r="T97">
        <v>1715604</v>
      </c>
      <c r="V97">
        <v>1729455</v>
      </c>
      <c r="X97">
        <v>1729455</v>
      </c>
      <c r="Y97">
        <f t="shared" si="5"/>
        <v>1</v>
      </c>
    </row>
    <row r="98" spans="1:25" x14ac:dyDescent="0.45">
      <c r="A98" t="s">
        <v>743</v>
      </c>
      <c r="B98">
        <v>194</v>
      </c>
      <c r="C98">
        <v>294</v>
      </c>
      <c r="D98" t="s">
        <v>1689</v>
      </c>
      <c r="I98">
        <v>198</v>
      </c>
      <c r="J98" t="s">
        <v>1689</v>
      </c>
      <c r="K98">
        <f t="shared" si="3"/>
        <v>2</v>
      </c>
      <c r="O98">
        <v>296</v>
      </c>
      <c r="P98" t="s">
        <v>1689</v>
      </c>
      <c r="Q98">
        <f t="shared" si="4"/>
        <v>2</v>
      </c>
      <c r="T98">
        <v>1715605</v>
      </c>
      <c r="V98">
        <v>1723060</v>
      </c>
      <c r="X98">
        <v>1723060</v>
      </c>
      <c r="Y98">
        <f t="shared" si="5"/>
        <v>1</v>
      </c>
    </row>
    <row r="99" spans="1:25" x14ac:dyDescent="0.45">
      <c r="A99" t="s">
        <v>744</v>
      </c>
      <c r="B99">
        <v>193</v>
      </c>
      <c r="C99">
        <v>15</v>
      </c>
      <c r="D99" t="s">
        <v>1689</v>
      </c>
      <c r="I99">
        <v>185</v>
      </c>
      <c r="J99" t="s">
        <v>1689</v>
      </c>
      <c r="K99">
        <f t="shared" si="3"/>
        <v>2</v>
      </c>
      <c r="O99">
        <v>295</v>
      </c>
      <c r="P99" t="s">
        <v>1689</v>
      </c>
      <c r="Q99">
        <f t="shared" si="4"/>
        <v>2</v>
      </c>
      <c r="T99">
        <v>1715605</v>
      </c>
      <c r="V99">
        <v>1729456</v>
      </c>
      <c r="X99">
        <v>1729456</v>
      </c>
      <c r="Y99">
        <f t="shared" si="5"/>
        <v>1</v>
      </c>
    </row>
    <row r="100" spans="1:25" x14ac:dyDescent="0.45">
      <c r="A100" t="s">
        <v>745</v>
      </c>
      <c r="B100">
        <v>192</v>
      </c>
      <c r="C100">
        <v>85</v>
      </c>
      <c r="D100" t="s">
        <v>1689</v>
      </c>
      <c r="I100">
        <v>335</v>
      </c>
      <c r="J100" t="s">
        <v>1689</v>
      </c>
      <c r="K100">
        <f t="shared" si="3"/>
        <v>2</v>
      </c>
      <c r="O100">
        <v>294</v>
      </c>
      <c r="P100" t="s">
        <v>1689</v>
      </c>
      <c r="Q100">
        <f t="shared" si="4"/>
        <v>2</v>
      </c>
      <c r="T100">
        <v>1715606</v>
      </c>
      <c r="V100">
        <v>1723061</v>
      </c>
      <c r="X100">
        <v>1723061</v>
      </c>
      <c r="Y100">
        <f t="shared" si="5"/>
        <v>1</v>
      </c>
    </row>
    <row r="101" spans="1:25" x14ac:dyDescent="0.45">
      <c r="A101" t="s">
        <v>746</v>
      </c>
      <c r="B101">
        <v>191</v>
      </c>
      <c r="C101">
        <v>93</v>
      </c>
      <c r="D101" t="s">
        <v>1689</v>
      </c>
      <c r="I101">
        <v>68</v>
      </c>
      <c r="J101" t="s">
        <v>1689</v>
      </c>
      <c r="K101">
        <f t="shared" si="3"/>
        <v>2</v>
      </c>
      <c r="O101">
        <v>293</v>
      </c>
      <c r="P101" t="s">
        <v>1689</v>
      </c>
      <c r="Q101">
        <f t="shared" si="4"/>
        <v>2</v>
      </c>
      <c r="T101">
        <v>1715606</v>
      </c>
      <c r="V101">
        <v>1729457</v>
      </c>
      <c r="X101">
        <v>1729457</v>
      </c>
      <c r="Y101">
        <f t="shared" si="5"/>
        <v>1</v>
      </c>
    </row>
    <row r="102" spans="1:25" x14ac:dyDescent="0.45">
      <c r="A102" t="s">
        <v>747</v>
      </c>
      <c r="B102">
        <v>210</v>
      </c>
      <c r="C102">
        <v>223</v>
      </c>
      <c r="D102" t="s">
        <v>1689</v>
      </c>
      <c r="I102">
        <v>183</v>
      </c>
      <c r="J102" t="s">
        <v>1689</v>
      </c>
      <c r="K102">
        <f t="shared" si="3"/>
        <v>2</v>
      </c>
      <c r="O102">
        <v>292</v>
      </c>
      <c r="P102" t="s">
        <v>1689</v>
      </c>
      <c r="Q102">
        <f t="shared" si="4"/>
        <v>2</v>
      </c>
      <c r="T102">
        <v>1715607</v>
      </c>
      <c r="V102">
        <v>1723062</v>
      </c>
      <c r="X102">
        <v>1723062</v>
      </c>
      <c r="Y102">
        <f t="shared" si="5"/>
        <v>1</v>
      </c>
    </row>
    <row r="103" spans="1:25" x14ac:dyDescent="0.45">
      <c r="A103" t="s">
        <v>748</v>
      </c>
      <c r="B103">
        <v>209</v>
      </c>
      <c r="C103">
        <v>216</v>
      </c>
      <c r="D103" t="s">
        <v>1689</v>
      </c>
      <c r="I103">
        <v>150</v>
      </c>
      <c r="J103" t="s">
        <v>1689</v>
      </c>
      <c r="K103">
        <f t="shared" si="3"/>
        <v>2</v>
      </c>
      <c r="O103">
        <v>291</v>
      </c>
      <c r="P103" t="s">
        <v>1689</v>
      </c>
      <c r="Q103">
        <f t="shared" si="4"/>
        <v>2</v>
      </c>
      <c r="T103">
        <v>1715607</v>
      </c>
      <c r="V103">
        <v>1729458</v>
      </c>
      <c r="X103">
        <v>1729458</v>
      </c>
      <c r="Y103">
        <f t="shared" si="5"/>
        <v>1</v>
      </c>
    </row>
    <row r="104" spans="1:25" x14ac:dyDescent="0.45">
      <c r="A104" t="s">
        <v>749</v>
      </c>
      <c r="B104">
        <v>208</v>
      </c>
      <c r="C104">
        <v>82</v>
      </c>
      <c r="D104" t="s">
        <v>1689</v>
      </c>
      <c r="I104">
        <v>266</v>
      </c>
      <c r="J104" t="s">
        <v>1689</v>
      </c>
      <c r="K104">
        <f t="shared" si="3"/>
        <v>2</v>
      </c>
      <c r="O104">
        <v>310</v>
      </c>
      <c r="P104" t="s">
        <v>1689</v>
      </c>
      <c r="Q104">
        <f t="shared" si="4"/>
        <v>2</v>
      </c>
      <c r="T104">
        <v>1715608</v>
      </c>
      <c r="V104">
        <v>1723063</v>
      </c>
      <c r="X104">
        <v>1723063</v>
      </c>
      <c r="Y104">
        <f t="shared" si="5"/>
        <v>1</v>
      </c>
    </row>
    <row r="105" spans="1:25" x14ac:dyDescent="0.45">
      <c r="A105" t="s">
        <v>750</v>
      </c>
      <c r="B105">
        <v>207</v>
      </c>
      <c r="C105">
        <v>13</v>
      </c>
      <c r="D105" t="s">
        <v>1689</v>
      </c>
      <c r="I105">
        <v>19</v>
      </c>
      <c r="J105" t="s">
        <v>1689</v>
      </c>
      <c r="K105">
        <f t="shared" si="3"/>
        <v>2</v>
      </c>
      <c r="O105">
        <v>309</v>
      </c>
      <c r="P105" t="s">
        <v>1689</v>
      </c>
      <c r="Q105">
        <f t="shared" si="4"/>
        <v>2</v>
      </c>
      <c r="T105">
        <v>1715608</v>
      </c>
      <c r="V105">
        <v>1729459</v>
      </c>
      <c r="X105">
        <v>1729459</v>
      </c>
      <c r="Y105">
        <f t="shared" si="5"/>
        <v>1</v>
      </c>
    </row>
    <row r="106" spans="1:25" x14ac:dyDescent="0.45">
      <c r="A106" t="s">
        <v>751</v>
      </c>
      <c r="B106">
        <v>206</v>
      </c>
      <c r="C106">
        <v>130</v>
      </c>
      <c r="D106" t="s">
        <v>1689</v>
      </c>
      <c r="I106">
        <v>175</v>
      </c>
      <c r="J106" t="s">
        <v>1689</v>
      </c>
      <c r="K106">
        <f t="shared" si="3"/>
        <v>2</v>
      </c>
      <c r="O106">
        <v>308</v>
      </c>
      <c r="P106" t="s">
        <v>1689</v>
      </c>
      <c r="Q106">
        <f t="shared" si="4"/>
        <v>2</v>
      </c>
      <c r="T106">
        <v>1715609</v>
      </c>
      <c r="V106">
        <v>1723064</v>
      </c>
      <c r="X106">
        <v>1723064</v>
      </c>
      <c r="Y106">
        <f t="shared" si="5"/>
        <v>1</v>
      </c>
    </row>
    <row r="107" spans="1:25" x14ac:dyDescent="0.45">
      <c r="A107" t="s">
        <v>752</v>
      </c>
      <c r="B107">
        <v>205</v>
      </c>
      <c r="C107">
        <v>345</v>
      </c>
      <c r="D107" t="s">
        <v>1689</v>
      </c>
      <c r="I107">
        <v>360</v>
      </c>
      <c r="J107" t="s">
        <v>1689</v>
      </c>
      <c r="K107">
        <f t="shared" si="3"/>
        <v>2</v>
      </c>
      <c r="O107">
        <v>307</v>
      </c>
      <c r="P107" t="s">
        <v>1689</v>
      </c>
      <c r="Q107">
        <f t="shared" si="4"/>
        <v>2</v>
      </c>
      <c r="T107">
        <v>1715609</v>
      </c>
      <c r="V107">
        <v>1729460</v>
      </c>
      <c r="X107">
        <v>1729460</v>
      </c>
      <c r="Y107">
        <f t="shared" si="5"/>
        <v>1</v>
      </c>
    </row>
    <row r="108" spans="1:25" x14ac:dyDescent="0.45">
      <c r="A108" t="s">
        <v>753</v>
      </c>
      <c r="B108">
        <v>204</v>
      </c>
      <c r="C108">
        <v>361</v>
      </c>
      <c r="D108" t="s">
        <v>1689</v>
      </c>
      <c r="I108">
        <v>203</v>
      </c>
      <c r="J108" t="s">
        <v>1689</v>
      </c>
      <c r="K108">
        <f t="shared" si="3"/>
        <v>2</v>
      </c>
      <c r="O108">
        <v>306</v>
      </c>
      <c r="P108" t="s">
        <v>1689</v>
      </c>
      <c r="Q108">
        <f t="shared" si="4"/>
        <v>2</v>
      </c>
      <c r="T108">
        <v>1715610</v>
      </c>
      <c r="V108">
        <v>1723065</v>
      </c>
      <c r="X108">
        <v>1723065</v>
      </c>
      <c r="Y108">
        <f t="shared" si="5"/>
        <v>1</v>
      </c>
    </row>
    <row r="109" spans="1:25" x14ac:dyDescent="0.45">
      <c r="A109" t="s">
        <v>754</v>
      </c>
      <c r="B109">
        <v>203</v>
      </c>
      <c r="C109">
        <v>363</v>
      </c>
      <c r="D109" t="s">
        <v>1689</v>
      </c>
      <c r="I109">
        <v>269</v>
      </c>
      <c r="J109" t="s">
        <v>1689</v>
      </c>
      <c r="K109">
        <f t="shared" si="3"/>
        <v>2</v>
      </c>
      <c r="O109">
        <v>305</v>
      </c>
      <c r="P109" t="s">
        <v>1689</v>
      </c>
      <c r="Q109">
        <f t="shared" si="4"/>
        <v>2</v>
      </c>
      <c r="T109">
        <v>1715610</v>
      </c>
      <c r="V109">
        <v>1729461</v>
      </c>
      <c r="X109">
        <v>1729461</v>
      </c>
      <c r="Y109">
        <f t="shared" si="5"/>
        <v>1</v>
      </c>
    </row>
    <row r="110" spans="1:25" x14ac:dyDescent="0.45">
      <c r="A110" t="s">
        <v>755</v>
      </c>
      <c r="B110">
        <v>202</v>
      </c>
      <c r="C110">
        <v>339</v>
      </c>
      <c r="D110" t="s">
        <v>1689</v>
      </c>
      <c r="I110">
        <v>229</v>
      </c>
      <c r="J110" t="s">
        <v>1689</v>
      </c>
      <c r="K110">
        <f t="shared" si="3"/>
        <v>2</v>
      </c>
      <c r="O110">
        <v>304</v>
      </c>
      <c r="P110" t="s">
        <v>1689</v>
      </c>
      <c r="Q110">
        <f t="shared" si="4"/>
        <v>2</v>
      </c>
      <c r="T110">
        <v>1715611</v>
      </c>
      <c r="V110">
        <v>1723066</v>
      </c>
      <c r="X110">
        <v>1723066</v>
      </c>
      <c r="Y110">
        <f t="shared" si="5"/>
        <v>1</v>
      </c>
    </row>
    <row r="111" spans="1:25" x14ac:dyDescent="0.45">
      <c r="A111" t="s">
        <v>756</v>
      </c>
      <c r="B111">
        <v>201</v>
      </c>
      <c r="C111">
        <v>202</v>
      </c>
      <c r="D111" t="s">
        <v>1689</v>
      </c>
      <c r="I111">
        <v>336</v>
      </c>
      <c r="J111" t="s">
        <v>1689</v>
      </c>
      <c r="K111">
        <f t="shared" si="3"/>
        <v>2</v>
      </c>
      <c r="O111">
        <v>303</v>
      </c>
      <c r="P111" t="s">
        <v>1689</v>
      </c>
      <c r="Q111">
        <f t="shared" si="4"/>
        <v>2</v>
      </c>
      <c r="T111">
        <v>1715611</v>
      </c>
      <c r="V111">
        <v>1729462</v>
      </c>
      <c r="X111">
        <v>1729462</v>
      </c>
      <c r="Y111">
        <f t="shared" si="5"/>
        <v>1</v>
      </c>
    </row>
    <row r="112" spans="1:25" x14ac:dyDescent="0.45">
      <c r="A112" t="s">
        <v>757</v>
      </c>
      <c r="B112">
        <v>220</v>
      </c>
      <c r="C112">
        <v>218</v>
      </c>
      <c r="D112" t="s">
        <v>1689</v>
      </c>
      <c r="I112">
        <v>303</v>
      </c>
      <c r="J112" t="s">
        <v>1689</v>
      </c>
      <c r="K112">
        <f t="shared" si="3"/>
        <v>2</v>
      </c>
      <c r="O112">
        <v>302</v>
      </c>
      <c r="P112" t="s">
        <v>1689</v>
      </c>
      <c r="Q112">
        <f t="shared" si="4"/>
        <v>2</v>
      </c>
      <c r="T112">
        <v>1715612</v>
      </c>
      <c r="V112">
        <v>1723067</v>
      </c>
      <c r="X112">
        <v>1723067</v>
      </c>
      <c r="Y112">
        <f t="shared" si="5"/>
        <v>1</v>
      </c>
    </row>
    <row r="113" spans="1:25" x14ac:dyDescent="0.45">
      <c r="A113" t="s">
        <v>758</v>
      </c>
      <c r="B113">
        <v>219</v>
      </c>
      <c r="C113">
        <v>10</v>
      </c>
      <c r="D113" t="s">
        <v>1689</v>
      </c>
      <c r="I113">
        <v>208</v>
      </c>
      <c r="J113" t="s">
        <v>1689</v>
      </c>
      <c r="K113">
        <f t="shared" si="3"/>
        <v>2</v>
      </c>
      <c r="O113">
        <v>301</v>
      </c>
      <c r="P113" t="s">
        <v>1689</v>
      </c>
      <c r="Q113">
        <f t="shared" si="4"/>
        <v>2</v>
      </c>
      <c r="T113">
        <v>1715612</v>
      </c>
      <c r="V113">
        <v>1729463</v>
      </c>
      <c r="X113">
        <v>1729463</v>
      </c>
      <c r="Y113">
        <f t="shared" si="5"/>
        <v>1</v>
      </c>
    </row>
    <row r="114" spans="1:25" x14ac:dyDescent="0.45">
      <c r="A114" t="s">
        <v>759</v>
      </c>
      <c r="B114">
        <v>218</v>
      </c>
      <c r="C114">
        <v>196</v>
      </c>
      <c r="D114" t="s">
        <v>1689</v>
      </c>
      <c r="I114">
        <v>124</v>
      </c>
      <c r="J114" t="s">
        <v>1689</v>
      </c>
      <c r="K114">
        <f t="shared" si="3"/>
        <v>2</v>
      </c>
      <c r="O114">
        <v>320</v>
      </c>
      <c r="P114" t="s">
        <v>1689</v>
      </c>
      <c r="Q114">
        <f t="shared" si="4"/>
        <v>2</v>
      </c>
      <c r="T114">
        <v>1715613</v>
      </c>
      <c r="V114">
        <v>1723068</v>
      </c>
      <c r="X114">
        <v>1723068</v>
      </c>
      <c r="Y114">
        <f t="shared" si="5"/>
        <v>1</v>
      </c>
    </row>
    <row r="115" spans="1:25" x14ac:dyDescent="0.45">
      <c r="A115" t="s">
        <v>760</v>
      </c>
      <c r="B115">
        <v>217</v>
      </c>
      <c r="C115">
        <v>106</v>
      </c>
      <c r="D115" t="s">
        <v>1689</v>
      </c>
      <c r="I115">
        <v>163</v>
      </c>
      <c r="J115" t="s">
        <v>1689</v>
      </c>
      <c r="K115">
        <f t="shared" si="3"/>
        <v>2</v>
      </c>
      <c r="O115">
        <v>319</v>
      </c>
      <c r="P115" t="s">
        <v>1689</v>
      </c>
      <c r="Q115">
        <f t="shared" si="4"/>
        <v>2</v>
      </c>
      <c r="T115">
        <v>1715613</v>
      </c>
      <c r="V115">
        <v>1729464</v>
      </c>
      <c r="X115">
        <v>1729464</v>
      </c>
      <c r="Y115">
        <f t="shared" si="5"/>
        <v>1</v>
      </c>
    </row>
    <row r="116" spans="1:25" x14ac:dyDescent="0.45">
      <c r="A116" t="s">
        <v>761</v>
      </c>
      <c r="B116">
        <v>216</v>
      </c>
      <c r="C116">
        <v>222</v>
      </c>
      <c r="D116" t="s">
        <v>1689</v>
      </c>
      <c r="I116">
        <v>39</v>
      </c>
      <c r="J116" t="s">
        <v>1689</v>
      </c>
      <c r="K116">
        <f t="shared" si="3"/>
        <v>2</v>
      </c>
      <c r="O116">
        <v>318</v>
      </c>
      <c r="P116" t="s">
        <v>1689</v>
      </c>
      <c r="Q116">
        <f t="shared" si="4"/>
        <v>2</v>
      </c>
      <c r="T116">
        <v>1715614</v>
      </c>
      <c r="V116">
        <v>1723069</v>
      </c>
      <c r="X116">
        <v>1723069</v>
      </c>
      <c r="Y116">
        <f t="shared" si="5"/>
        <v>1</v>
      </c>
    </row>
    <row r="117" spans="1:25" x14ac:dyDescent="0.45">
      <c r="A117" t="s">
        <v>762</v>
      </c>
      <c r="B117">
        <v>215</v>
      </c>
      <c r="C117">
        <v>110</v>
      </c>
      <c r="D117" t="s">
        <v>1689</v>
      </c>
      <c r="I117">
        <v>101</v>
      </c>
      <c r="J117" t="s">
        <v>1689</v>
      </c>
      <c r="K117">
        <f t="shared" si="3"/>
        <v>2</v>
      </c>
      <c r="O117">
        <v>317</v>
      </c>
      <c r="P117" t="s">
        <v>1689</v>
      </c>
      <c r="Q117">
        <f t="shared" si="4"/>
        <v>2</v>
      </c>
      <c r="T117">
        <v>1715614</v>
      </c>
      <c r="V117">
        <v>1729465</v>
      </c>
      <c r="X117">
        <v>1729465</v>
      </c>
      <c r="Y117">
        <f t="shared" si="5"/>
        <v>1</v>
      </c>
    </row>
    <row r="118" spans="1:25" x14ac:dyDescent="0.45">
      <c r="A118" t="s">
        <v>763</v>
      </c>
      <c r="B118">
        <v>214</v>
      </c>
      <c r="C118">
        <v>20</v>
      </c>
      <c r="D118" t="s">
        <v>1689</v>
      </c>
      <c r="I118">
        <v>112</v>
      </c>
      <c r="J118" t="s">
        <v>1689</v>
      </c>
      <c r="K118">
        <f t="shared" si="3"/>
        <v>2</v>
      </c>
      <c r="O118">
        <v>316</v>
      </c>
      <c r="P118" t="s">
        <v>1689</v>
      </c>
      <c r="Q118">
        <f t="shared" si="4"/>
        <v>2</v>
      </c>
      <c r="T118">
        <v>1715615</v>
      </c>
      <c r="V118">
        <v>1723070</v>
      </c>
      <c r="X118">
        <v>1723070</v>
      </c>
      <c r="Y118">
        <f t="shared" si="5"/>
        <v>1</v>
      </c>
    </row>
    <row r="119" spans="1:25" x14ac:dyDescent="0.45">
      <c r="A119" t="s">
        <v>764</v>
      </c>
      <c r="B119">
        <v>213</v>
      </c>
      <c r="C119">
        <v>211</v>
      </c>
      <c r="D119" t="s">
        <v>1689</v>
      </c>
      <c r="I119">
        <v>118</v>
      </c>
      <c r="J119" t="s">
        <v>1689</v>
      </c>
      <c r="K119">
        <f t="shared" si="3"/>
        <v>2</v>
      </c>
      <c r="O119">
        <v>315</v>
      </c>
      <c r="P119" t="s">
        <v>1689</v>
      </c>
      <c r="Q119">
        <f t="shared" si="4"/>
        <v>2</v>
      </c>
      <c r="T119">
        <v>1715615</v>
      </c>
      <c r="V119">
        <v>1729466</v>
      </c>
      <c r="X119">
        <v>1729466</v>
      </c>
      <c r="Y119">
        <f t="shared" si="5"/>
        <v>1</v>
      </c>
    </row>
    <row r="120" spans="1:25" x14ac:dyDescent="0.45">
      <c r="A120" t="s">
        <v>765</v>
      </c>
      <c r="B120">
        <v>212</v>
      </c>
      <c r="C120">
        <v>207</v>
      </c>
      <c r="D120" t="s">
        <v>1689</v>
      </c>
      <c r="I120">
        <v>56</v>
      </c>
      <c r="J120" t="s">
        <v>1689</v>
      </c>
      <c r="K120">
        <f t="shared" si="3"/>
        <v>2</v>
      </c>
      <c r="O120">
        <v>314</v>
      </c>
      <c r="P120" t="s">
        <v>1689</v>
      </c>
      <c r="Q120">
        <f t="shared" si="4"/>
        <v>2</v>
      </c>
      <c r="T120">
        <v>1715616</v>
      </c>
      <c r="V120">
        <v>1723071</v>
      </c>
      <c r="X120">
        <v>1723071</v>
      </c>
      <c r="Y120">
        <f t="shared" si="5"/>
        <v>1</v>
      </c>
    </row>
    <row r="121" spans="1:25" x14ac:dyDescent="0.45">
      <c r="A121" t="s">
        <v>766</v>
      </c>
      <c r="B121">
        <v>211</v>
      </c>
      <c r="C121">
        <v>173</v>
      </c>
      <c r="D121" t="s">
        <v>1689</v>
      </c>
      <c r="I121">
        <v>366</v>
      </c>
      <c r="J121" t="s">
        <v>1689</v>
      </c>
      <c r="K121">
        <f t="shared" si="3"/>
        <v>2</v>
      </c>
      <c r="O121">
        <v>313</v>
      </c>
      <c r="P121" t="s">
        <v>1689</v>
      </c>
      <c r="Q121">
        <f t="shared" si="4"/>
        <v>2</v>
      </c>
      <c r="T121">
        <v>1715616</v>
      </c>
      <c r="V121">
        <v>1729467</v>
      </c>
      <c r="X121">
        <v>1729467</v>
      </c>
      <c r="Y121">
        <f t="shared" si="5"/>
        <v>1</v>
      </c>
    </row>
    <row r="122" spans="1:25" x14ac:dyDescent="0.45">
      <c r="A122" t="s">
        <v>767</v>
      </c>
      <c r="B122">
        <v>230</v>
      </c>
      <c r="C122">
        <v>143</v>
      </c>
      <c r="D122" t="s">
        <v>1689</v>
      </c>
      <c r="I122">
        <v>35</v>
      </c>
      <c r="J122" t="s">
        <v>1689</v>
      </c>
      <c r="K122">
        <f t="shared" si="3"/>
        <v>2</v>
      </c>
      <c r="O122">
        <v>312</v>
      </c>
      <c r="P122" t="s">
        <v>1689</v>
      </c>
      <c r="Q122">
        <f t="shared" si="4"/>
        <v>2</v>
      </c>
      <c r="T122">
        <v>1715617</v>
      </c>
      <c r="V122">
        <v>1723072</v>
      </c>
      <c r="X122">
        <v>1723072</v>
      </c>
      <c r="Y122">
        <f t="shared" si="5"/>
        <v>1</v>
      </c>
    </row>
    <row r="123" spans="1:25" x14ac:dyDescent="0.45">
      <c r="A123" t="s">
        <v>768</v>
      </c>
      <c r="B123">
        <v>229</v>
      </c>
      <c r="C123">
        <v>380</v>
      </c>
      <c r="D123" t="s">
        <v>1689</v>
      </c>
      <c r="I123">
        <v>46</v>
      </c>
      <c r="J123" t="s">
        <v>1689</v>
      </c>
      <c r="K123">
        <f t="shared" si="3"/>
        <v>2</v>
      </c>
      <c r="O123">
        <v>311</v>
      </c>
      <c r="P123" t="s">
        <v>1689</v>
      </c>
      <c r="Q123">
        <f t="shared" si="4"/>
        <v>2</v>
      </c>
      <c r="T123">
        <v>1715617</v>
      </c>
      <c r="V123">
        <v>1729468</v>
      </c>
      <c r="X123">
        <v>1729468</v>
      </c>
      <c r="Y123">
        <f t="shared" si="5"/>
        <v>1</v>
      </c>
    </row>
    <row r="124" spans="1:25" x14ac:dyDescent="0.45">
      <c r="A124" t="s">
        <v>769</v>
      </c>
      <c r="B124">
        <v>228</v>
      </c>
      <c r="C124">
        <v>2</v>
      </c>
      <c r="D124" t="s">
        <v>1689</v>
      </c>
      <c r="I124">
        <v>206</v>
      </c>
      <c r="J124" t="s">
        <v>1689</v>
      </c>
      <c r="K124">
        <f t="shared" si="3"/>
        <v>2</v>
      </c>
      <c r="O124">
        <v>330</v>
      </c>
      <c r="P124" t="s">
        <v>1689</v>
      </c>
      <c r="Q124">
        <f t="shared" si="4"/>
        <v>2</v>
      </c>
      <c r="T124">
        <v>1715618</v>
      </c>
      <c r="V124">
        <v>1723073</v>
      </c>
      <c r="X124">
        <v>1723073</v>
      </c>
      <c r="Y124">
        <f t="shared" si="5"/>
        <v>1</v>
      </c>
    </row>
    <row r="125" spans="1:25" x14ac:dyDescent="0.45">
      <c r="A125" t="s">
        <v>770</v>
      </c>
      <c r="B125">
        <v>227</v>
      </c>
      <c r="C125">
        <v>135</v>
      </c>
      <c r="D125" t="s">
        <v>1689</v>
      </c>
      <c r="I125">
        <v>210</v>
      </c>
      <c r="J125" t="s">
        <v>1689</v>
      </c>
      <c r="K125">
        <f t="shared" si="3"/>
        <v>2</v>
      </c>
      <c r="O125">
        <v>329</v>
      </c>
      <c r="P125" t="s">
        <v>1689</v>
      </c>
      <c r="Q125">
        <f t="shared" si="4"/>
        <v>2</v>
      </c>
      <c r="T125">
        <v>1715618</v>
      </c>
      <c r="V125">
        <v>1729469</v>
      </c>
      <c r="X125">
        <v>1729469</v>
      </c>
      <c r="Y125">
        <f t="shared" si="5"/>
        <v>1</v>
      </c>
    </row>
    <row r="126" spans="1:25" x14ac:dyDescent="0.45">
      <c r="A126" t="s">
        <v>771</v>
      </c>
      <c r="B126">
        <v>226</v>
      </c>
      <c r="C126">
        <v>38</v>
      </c>
      <c r="D126" t="s">
        <v>1689</v>
      </c>
      <c r="I126">
        <v>348</v>
      </c>
      <c r="J126" t="s">
        <v>1689</v>
      </c>
      <c r="K126">
        <f t="shared" si="3"/>
        <v>2</v>
      </c>
      <c r="O126">
        <v>328</v>
      </c>
      <c r="P126" t="s">
        <v>1689</v>
      </c>
      <c r="Q126">
        <f t="shared" si="4"/>
        <v>2</v>
      </c>
      <c r="T126">
        <v>1715619</v>
      </c>
      <c r="V126">
        <v>1723074</v>
      </c>
      <c r="X126">
        <v>1723074</v>
      </c>
      <c r="Y126">
        <f t="shared" si="5"/>
        <v>1</v>
      </c>
    </row>
    <row r="127" spans="1:25" x14ac:dyDescent="0.45">
      <c r="A127" t="s">
        <v>772</v>
      </c>
      <c r="B127">
        <v>225</v>
      </c>
      <c r="C127">
        <v>57</v>
      </c>
      <c r="D127" t="s">
        <v>1689</v>
      </c>
      <c r="I127">
        <v>79</v>
      </c>
      <c r="J127" t="s">
        <v>1689</v>
      </c>
      <c r="K127">
        <f t="shared" si="3"/>
        <v>2</v>
      </c>
      <c r="O127">
        <v>327</v>
      </c>
      <c r="P127" t="s">
        <v>1689</v>
      </c>
      <c r="Q127">
        <f t="shared" si="4"/>
        <v>2</v>
      </c>
      <c r="T127">
        <v>1715619</v>
      </c>
      <c r="V127">
        <v>1729470</v>
      </c>
      <c r="X127">
        <v>1729470</v>
      </c>
      <c r="Y127">
        <f t="shared" si="5"/>
        <v>1</v>
      </c>
    </row>
    <row r="128" spans="1:25" x14ac:dyDescent="0.45">
      <c r="A128" t="s">
        <v>773</v>
      </c>
      <c r="B128">
        <v>224</v>
      </c>
      <c r="C128">
        <v>148</v>
      </c>
      <c r="D128" t="s">
        <v>1689</v>
      </c>
      <c r="I128">
        <v>4</v>
      </c>
      <c r="J128" t="s">
        <v>1689</v>
      </c>
      <c r="K128">
        <f t="shared" si="3"/>
        <v>2</v>
      </c>
      <c r="O128">
        <v>326</v>
      </c>
      <c r="P128" t="s">
        <v>1689</v>
      </c>
      <c r="Q128">
        <f t="shared" si="4"/>
        <v>2</v>
      </c>
      <c r="T128">
        <v>1715620</v>
      </c>
      <c r="V128">
        <v>1723075</v>
      </c>
      <c r="X128">
        <v>1723075</v>
      </c>
      <c r="Y128">
        <f t="shared" si="5"/>
        <v>1</v>
      </c>
    </row>
    <row r="129" spans="1:25" x14ac:dyDescent="0.45">
      <c r="A129" t="s">
        <v>774</v>
      </c>
      <c r="B129">
        <v>223</v>
      </c>
      <c r="C129">
        <v>248</v>
      </c>
      <c r="D129" t="s">
        <v>1689</v>
      </c>
      <c r="I129">
        <v>37</v>
      </c>
      <c r="J129" t="s">
        <v>1689</v>
      </c>
      <c r="K129">
        <f t="shared" si="3"/>
        <v>2</v>
      </c>
      <c r="O129">
        <v>325</v>
      </c>
      <c r="P129" t="s">
        <v>1689</v>
      </c>
      <c r="Q129">
        <f t="shared" si="4"/>
        <v>2</v>
      </c>
      <c r="T129">
        <v>1715620</v>
      </c>
      <c r="V129">
        <v>1729471</v>
      </c>
      <c r="X129">
        <v>1729471</v>
      </c>
      <c r="Y129">
        <f t="shared" si="5"/>
        <v>1</v>
      </c>
    </row>
    <row r="130" spans="1:25" x14ac:dyDescent="0.45">
      <c r="A130" t="s">
        <v>775</v>
      </c>
      <c r="B130">
        <v>222</v>
      </c>
      <c r="C130">
        <v>70</v>
      </c>
      <c r="D130" t="s">
        <v>1689</v>
      </c>
      <c r="I130">
        <v>358</v>
      </c>
      <c r="J130" t="s">
        <v>1689</v>
      </c>
      <c r="K130">
        <f t="shared" ref="K130:K193" si="6">COUNTIFS(D:D,J130,C:C,I130)</f>
        <v>2</v>
      </c>
      <c r="O130">
        <v>324</v>
      </c>
      <c r="P130" t="s">
        <v>1689</v>
      </c>
      <c r="Q130">
        <f t="shared" ref="Q130:Q193" si="7">COUNTIFS(D:D,P130,B:B,O130)</f>
        <v>2</v>
      </c>
      <c r="T130">
        <v>1715621</v>
      </c>
      <c r="V130">
        <v>1723076</v>
      </c>
      <c r="X130">
        <v>1723076</v>
      </c>
      <c r="Y130">
        <f t="shared" ref="Y130:Y193" si="8">COUNTIF(V:V,X130)</f>
        <v>1</v>
      </c>
    </row>
    <row r="131" spans="1:25" x14ac:dyDescent="0.45">
      <c r="A131" t="s">
        <v>776</v>
      </c>
      <c r="B131">
        <v>221</v>
      </c>
      <c r="C131">
        <v>87</v>
      </c>
      <c r="D131" t="s">
        <v>1689</v>
      </c>
      <c r="I131">
        <v>294</v>
      </c>
      <c r="J131" t="s">
        <v>1689</v>
      </c>
      <c r="K131">
        <f t="shared" si="6"/>
        <v>2</v>
      </c>
      <c r="O131">
        <v>323</v>
      </c>
      <c r="P131" t="s">
        <v>1689</v>
      </c>
      <c r="Q131">
        <f t="shared" si="7"/>
        <v>2</v>
      </c>
      <c r="T131">
        <v>1715621</v>
      </c>
      <c r="V131">
        <v>1729472</v>
      </c>
      <c r="X131">
        <v>1729472</v>
      </c>
      <c r="Y131">
        <f t="shared" si="8"/>
        <v>1</v>
      </c>
    </row>
    <row r="132" spans="1:25" x14ac:dyDescent="0.45">
      <c r="A132" t="s">
        <v>777</v>
      </c>
      <c r="B132">
        <v>240</v>
      </c>
      <c r="C132">
        <v>292</v>
      </c>
      <c r="D132" t="s">
        <v>1689</v>
      </c>
      <c r="I132">
        <v>15</v>
      </c>
      <c r="J132" t="s">
        <v>1689</v>
      </c>
      <c r="K132">
        <f t="shared" si="6"/>
        <v>2</v>
      </c>
      <c r="O132">
        <v>322</v>
      </c>
      <c r="P132" t="s">
        <v>1689</v>
      </c>
      <c r="Q132">
        <f t="shared" si="7"/>
        <v>2</v>
      </c>
      <c r="T132">
        <v>1715622</v>
      </c>
      <c r="V132">
        <v>1723077</v>
      </c>
      <c r="X132">
        <v>1723077</v>
      </c>
      <c r="Y132">
        <f t="shared" si="8"/>
        <v>1</v>
      </c>
    </row>
    <row r="133" spans="1:25" x14ac:dyDescent="0.45">
      <c r="A133" t="s">
        <v>778</v>
      </c>
      <c r="B133">
        <v>239</v>
      </c>
      <c r="C133">
        <v>25</v>
      </c>
      <c r="D133" t="s">
        <v>1689</v>
      </c>
      <c r="I133">
        <v>85</v>
      </c>
      <c r="J133" t="s">
        <v>1689</v>
      </c>
      <c r="K133">
        <f t="shared" si="6"/>
        <v>2</v>
      </c>
      <c r="O133">
        <v>321</v>
      </c>
      <c r="P133" t="s">
        <v>1689</v>
      </c>
      <c r="Q133">
        <f t="shared" si="7"/>
        <v>2</v>
      </c>
      <c r="T133">
        <v>1715622</v>
      </c>
      <c r="V133">
        <v>1729473</v>
      </c>
      <c r="X133">
        <v>1729473</v>
      </c>
      <c r="Y133">
        <f t="shared" si="8"/>
        <v>1</v>
      </c>
    </row>
    <row r="134" spans="1:25" x14ac:dyDescent="0.45">
      <c r="A134" t="s">
        <v>779</v>
      </c>
      <c r="B134">
        <v>238</v>
      </c>
      <c r="C134">
        <v>30</v>
      </c>
      <c r="D134" t="s">
        <v>1689</v>
      </c>
      <c r="I134">
        <v>93</v>
      </c>
      <c r="J134" t="s">
        <v>1689</v>
      </c>
      <c r="K134">
        <f t="shared" si="6"/>
        <v>2</v>
      </c>
      <c r="O134">
        <v>340</v>
      </c>
      <c r="P134" t="s">
        <v>1689</v>
      </c>
      <c r="Q134">
        <f t="shared" si="7"/>
        <v>2</v>
      </c>
      <c r="T134">
        <v>1715623</v>
      </c>
      <c r="V134">
        <v>1723078</v>
      </c>
      <c r="X134">
        <v>1723078</v>
      </c>
      <c r="Y134">
        <f t="shared" si="8"/>
        <v>1</v>
      </c>
    </row>
    <row r="135" spans="1:25" x14ac:dyDescent="0.45">
      <c r="A135" t="s">
        <v>780</v>
      </c>
      <c r="B135">
        <v>237</v>
      </c>
      <c r="C135">
        <v>47</v>
      </c>
      <c r="D135" t="s">
        <v>1689</v>
      </c>
      <c r="I135">
        <v>223</v>
      </c>
      <c r="J135" t="s">
        <v>1689</v>
      </c>
      <c r="K135">
        <f t="shared" si="6"/>
        <v>2</v>
      </c>
      <c r="O135">
        <v>339</v>
      </c>
      <c r="P135" t="s">
        <v>1689</v>
      </c>
      <c r="Q135">
        <f t="shared" si="7"/>
        <v>2</v>
      </c>
      <c r="T135">
        <v>1715623</v>
      </c>
      <c r="V135">
        <v>1729474</v>
      </c>
      <c r="X135">
        <v>1729474</v>
      </c>
      <c r="Y135">
        <f t="shared" si="8"/>
        <v>1</v>
      </c>
    </row>
    <row r="136" spans="1:25" x14ac:dyDescent="0.45">
      <c r="A136" t="s">
        <v>781</v>
      </c>
      <c r="B136">
        <v>236</v>
      </c>
      <c r="C136">
        <v>219</v>
      </c>
      <c r="D136" t="s">
        <v>1689</v>
      </c>
      <c r="I136">
        <v>216</v>
      </c>
      <c r="J136" t="s">
        <v>1689</v>
      </c>
      <c r="K136">
        <f t="shared" si="6"/>
        <v>2</v>
      </c>
      <c r="O136">
        <v>338</v>
      </c>
      <c r="P136" t="s">
        <v>1689</v>
      </c>
      <c r="Q136">
        <f t="shared" si="7"/>
        <v>2</v>
      </c>
      <c r="T136">
        <v>1715624</v>
      </c>
      <c r="V136">
        <v>1723079</v>
      </c>
      <c r="X136">
        <v>1723079</v>
      </c>
      <c r="Y136">
        <f t="shared" si="8"/>
        <v>1</v>
      </c>
    </row>
    <row r="137" spans="1:25" x14ac:dyDescent="0.45">
      <c r="A137" t="s">
        <v>782</v>
      </c>
      <c r="B137">
        <v>235</v>
      </c>
      <c r="C137">
        <v>188</v>
      </c>
      <c r="D137" t="s">
        <v>1689</v>
      </c>
      <c r="I137">
        <v>82</v>
      </c>
      <c r="J137" t="s">
        <v>1689</v>
      </c>
      <c r="K137">
        <f t="shared" si="6"/>
        <v>2</v>
      </c>
      <c r="O137">
        <v>337</v>
      </c>
      <c r="P137" t="s">
        <v>1689</v>
      </c>
      <c r="Q137">
        <f t="shared" si="7"/>
        <v>2</v>
      </c>
      <c r="T137">
        <v>1715624</v>
      </c>
      <c r="V137">
        <v>1729475</v>
      </c>
      <c r="X137">
        <v>1729475</v>
      </c>
      <c r="Y137">
        <f t="shared" si="8"/>
        <v>1</v>
      </c>
    </row>
    <row r="138" spans="1:25" x14ac:dyDescent="0.45">
      <c r="A138" t="s">
        <v>783</v>
      </c>
      <c r="B138">
        <v>234</v>
      </c>
      <c r="C138">
        <v>308</v>
      </c>
      <c r="D138" t="s">
        <v>1689</v>
      </c>
      <c r="I138">
        <v>13</v>
      </c>
      <c r="J138" t="s">
        <v>1689</v>
      </c>
      <c r="K138">
        <f t="shared" si="6"/>
        <v>2</v>
      </c>
      <c r="O138">
        <v>336</v>
      </c>
      <c r="P138" t="s">
        <v>1689</v>
      </c>
      <c r="Q138">
        <f t="shared" si="7"/>
        <v>2</v>
      </c>
      <c r="T138">
        <v>1715625</v>
      </c>
      <c r="V138">
        <v>1723080</v>
      </c>
      <c r="X138">
        <v>1723080</v>
      </c>
      <c r="Y138">
        <f t="shared" si="8"/>
        <v>1</v>
      </c>
    </row>
    <row r="139" spans="1:25" x14ac:dyDescent="0.45">
      <c r="A139" t="s">
        <v>784</v>
      </c>
      <c r="B139">
        <v>233</v>
      </c>
      <c r="C139">
        <v>5</v>
      </c>
      <c r="D139" t="s">
        <v>1689</v>
      </c>
      <c r="I139">
        <v>130</v>
      </c>
      <c r="J139" t="s">
        <v>1689</v>
      </c>
      <c r="K139">
        <f t="shared" si="6"/>
        <v>2</v>
      </c>
      <c r="O139">
        <v>335</v>
      </c>
      <c r="P139" t="s">
        <v>1689</v>
      </c>
      <c r="Q139">
        <f t="shared" si="7"/>
        <v>2</v>
      </c>
      <c r="T139">
        <v>1715625</v>
      </c>
      <c r="V139">
        <v>1729476</v>
      </c>
      <c r="X139">
        <v>1729476</v>
      </c>
      <c r="Y139">
        <f t="shared" si="8"/>
        <v>1</v>
      </c>
    </row>
    <row r="140" spans="1:25" x14ac:dyDescent="0.45">
      <c r="A140" t="s">
        <v>785</v>
      </c>
      <c r="B140">
        <v>232</v>
      </c>
      <c r="C140">
        <v>105</v>
      </c>
      <c r="D140" t="s">
        <v>1689</v>
      </c>
      <c r="I140">
        <v>345</v>
      </c>
      <c r="J140" t="s">
        <v>1689</v>
      </c>
      <c r="K140">
        <f t="shared" si="6"/>
        <v>2</v>
      </c>
      <c r="O140">
        <v>334</v>
      </c>
      <c r="P140" t="s">
        <v>1689</v>
      </c>
      <c r="Q140">
        <f t="shared" si="7"/>
        <v>2</v>
      </c>
      <c r="T140">
        <v>1715626</v>
      </c>
      <c r="V140">
        <v>1723081</v>
      </c>
      <c r="X140">
        <v>1723081</v>
      </c>
      <c r="Y140">
        <f t="shared" si="8"/>
        <v>1</v>
      </c>
    </row>
    <row r="141" spans="1:25" x14ac:dyDescent="0.45">
      <c r="A141" t="s">
        <v>786</v>
      </c>
      <c r="B141">
        <v>231</v>
      </c>
      <c r="C141">
        <v>253</v>
      </c>
      <c r="D141" t="s">
        <v>1689</v>
      </c>
      <c r="I141">
        <v>361</v>
      </c>
      <c r="J141" t="s">
        <v>1689</v>
      </c>
      <c r="K141">
        <f t="shared" si="6"/>
        <v>2</v>
      </c>
      <c r="O141">
        <v>333</v>
      </c>
      <c r="P141" t="s">
        <v>1689</v>
      </c>
      <c r="Q141">
        <f t="shared" si="7"/>
        <v>2</v>
      </c>
      <c r="T141">
        <v>1715626</v>
      </c>
      <c r="V141">
        <v>1729477</v>
      </c>
      <c r="X141">
        <v>1729477</v>
      </c>
      <c r="Y141">
        <f t="shared" si="8"/>
        <v>1</v>
      </c>
    </row>
    <row r="142" spans="1:25" x14ac:dyDescent="0.45">
      <c r="A142" t="s">
        <v>787</v>
      </c>
      <c r="B142">
        <v>250</v>
      </c>
      <c r="C142">
        <v>117</v>
      </c>
      <c r="D142" t="s">
        <v>1689</v>
      </c>
      <c r="I142">
        <v>363</v>
      </c>
      <c r="J142" t="s">
        <v>1689</v>
      </c>
      <c r="K142">
        <f t="shared" si="6"/>
        <v>2</v>
      </c>
      <c r="O142">
        <v>332</v>
      </c>
      <c r="P142" t="s">
        <v>1689</v>
      </c>
      <c r="Q142">
        <f t="shared" si="7"/>
        <v>2</v>
      </c>
      <c r="T142">
        <v>1715627</v>
      </c>
      <c r="V142">
        <v>1723082</v>
      </c>
      <c r="X142">
        <v>1723082</v>
      </c>
      <c r="Y142">
        <f t="shared" si="8"/>
        <v>1</v>
      </c>
    </row>
    <row r="143" spans="1:25" x14ac:dyDescent="0.45">
      <c r="A143" t="s">
        <v>788</v>
      </c>
      <c r="B143">
        <v>249</v>
      </c>
      <c r="C143">
        <v>166</v>
      </c>
      <c r="D143" t="s">
        <v>1689</v>
      </c>
      <c r="I143">
        <v>339</v>
      </c>
      <c r="J143" t="s">
        <v>1689</v>
      </c>
      <c r="K143">
        <f t="shared" si="6"/>
        <v>2</v>
      </c>
      <c r="O143">
        <v>331</v>
      </c>
      <c r="P143" t="s">
        <v>1689</v>
      </c>
      <c r="Q143">
        <f t="shared" si="7"/>
        <v>2</v>
      </c>
      <c r="T143">
        <v>1715627</v>
      </c>
      <c r="V143">
        <v>1729478</v>
      </c>
      <c r="X143">
        <v>1729478</v>
      </c>
      <c r="Y143">
        <f t="shared" si="8"/>
        <v>1</v>
      </c>
    </row>
    <row r="144" spans="1:25" x14ac:dyDescent="0.45">
      <c r="A144" t="s">
        <v>789</v>
      </c>
      <c r="B144">
        <v>248</v>
      </c>
      <c r="C144">
        <v>382</v>
      </c>
      <c r="D144" t="s">
        <v>1689</v>
      </c>
      <c r="I144">
        <v>202</v>
      </c>
      <c r="J144" t="s">
        <v>1689</v>
      </c>
      <c r="K144">
        <f t="shared" si="6"/>
        <v>2</v>
      </c>
      <c r="O144">
        <v>350</v>
      </c>
      <c r="P144" t="s">
        <v>1689</v>
      </c>
      <c r="Q144">
        <f t="shared" si="7"/>
        <v>2</v>
      </c>
      <c r="T144">
        <v>1715628</v>
      </c>
      <c r="V144">
        <v>1723083</v>
      </c>
      <c r="X144">
        <v>1723083</v>
      </c>
      <c r="Y144">
        <f t="shared" si="8"/>
        <v>1</v>
      </c>
    </row>
    <row r="145" spans="1:25" x14ac:dyDescent="0.45">
      <c r="A145" t="s">
        <v>790</v>
      </c>
      <c r="B145">
        <v>247</v>
      </c>
      <c r="C145">
        <v>227</v>
      </c>
      <c r="D145" t="s">
        <v>1689</v>
      </c>
      <c r="I145">
        <v>218</v>
      </c>
      <c r="J145" t="s">
        <v>1689</v>
      </c>
      <c r="K145">
        <f t="shared" si="6"/>
        <v>2</v>
      </c>
      <c r="O145">
        <v>349</v>
      </c>
      <c r="P145" t="s">
        <v>1689</v>
      </c>
      <c r="Q145">
        <f t="shared" si="7"/>
        <v>2</v>
      </c>
      <c r="T145">
        <v>1715628</v>
      </c>
      <c r="V145">
        <v>1729479</v>
      </c>
      <c r="X145">
        <v>1729479</v>
      </c>
      <c r="Y145">
        <f t="shared" si="8"/>
        <v>1</v>
      </c>
    </row>
    <row r="146" spans="1:25" x14ac:dyDescent="0.45">
      <c r="A146" t="s">
        <v>791</v>
      </c>
      <c r="B146">
        <v>246</v>
      </c>
      <c r="C146">
        <v>247</v>
      </c>
      <c r="D146" t="s">
        <v>1689</v>
      </c>
      <c r="I146">
        <v>10</v>
      </c>
      <c r="J146" t="s">
        <v>1689</v>
      </c>
      <c r="K146">
        <f t="shared" si="6"/>
        <v>2</v>
      </c>
      <c r="O146">
        <v>348</v>
      </c>
      <c r="P146" t="s">
        <v>1689</v>
      </c>
      <c r="Q146">
        <f t="shared" si="7"/>
        <v>2</v>
      </c>
      <c r="T146">
        <v>1715629</v>
      </c>
      <c r="V146">
        <v>1723084</v>
      </c>
      <c r="X146">
        <v>1723084</v>
      </c>
      <c r="Y146">
        <f t="shared" si="8"/>
        <v>1</v>
      </c>
    </row>
    <row r="147" spans="1:25" x14ac:dyDescent="0.45">
      <c r="A147" t="s">
        <v>792</v>
      </c>
      <c r="B147">
        <v>245</v>
      </c>
      <c r="C147">
        <v>381</v>
      </c>
      <c r="D147" t="s">
        <v>1689</v>
      </c>
      <c r="I147">
        <v>196</v>
      </c>
      <c r="J147" t="s">
        <v>1689</v>
      </c>
      <c r="K147">
        <f t="shared" si="6"/>
        <v>2</v>
      </c>
      <c r="O147">
        <v>347</v>
      </c>
      <c r="P147" t="s">
        <v>1689</v>
      </c>
      <c r="Q147">
        <f t="shared" si="7"/>
        <v>2</v>
      </c>
      <c r="T147">
        <v>1715629</v>
      </c>
      <c r="V147">
        <v>1729480</v>
      </c>
      <c r="X147">
        <v>1729480</v>
      </c>
      <c r="Y147">
        <f t="shared" si="8"/>
        <v>1</v>
      </c>
    </row>
    <row r="148" spans="1:25" x14ac:dyDescent="0.45">
      <c r="A148" t="s">
        <v>793</v>
      </c>
      <c r="B148">
        <v>244</v>
      </c>
      <c r="C148">
        <v>138</v>
      </c>
      <c r="D148" t="s">
        <v>1689</v>
      </c>
      <c r="I148">
        <v>106</v>
      </c>
      <c r="J148" t="s">
        <v>1689</v>
      </c>
      <c r="K148">
        <f t="shared" si="6"/>
        <v>2</v>
      </c>
      <c r="O148">
        <v>346</v>
      </c>
      <c r="P148" t="s">
        <v>1689</v>
      </c>
      <c r="Q148">
        <f t="shared" si="7"/>
        <v>2</v>
      </c>
      <c r="T148">
        <v>1715630</v>
      </c>
      <c r="V148">
        <v>1723085</v>
      </c>
      <c r="X148">
        <v>1723085</v>
      </c>
      <c r="Y148">
        <f t="shared" si="8"/>
        <v>1</v>
      </c>
    </row>
    <row r="149" spans="1:25" x14ac:dyDescent="0.45">
      <c r="A149" t="s">
        <v>794</v>
      </c>
      <c r="B149">
        <v>243</v>
      </c>
      <c r="C149">
        <v>242</v>
      </c>
      <c r="D149" t="s">
        <v>1689</v>
      </c>
      <c r="I149">
        <v>222</v>
      </c>
      <c r="J149" t="s">
        <v>1689</v>
      </c>
      <c r="K149">
        <f t="shared" si="6"/>
        <v>2</v>
      </c>
      <c r="O149">
        <v>345</v>
      </c>
      <c r="P149" t="s">
        <v>1689</v>
      </c>
      <c r="Q149">
        <f t="shared" si="7"/>
        <v>2</v>
      </c>
      <c r="T149">
        <v>1715630</v>
      </c>
      <c r="V149">
        <v>1729481</v>
      </c>
      <c r="X149">
        <v>1729481</v>
      </c>
      <c r="Y149">
        <f t="shared" si="8"/>
        <v>1</v>
      </c>
    </row>
    <row r="150" spans="1:25" x14ac:dyDescent="0.45">
      <c r="A150" t="s">
        <v>795</v>
      </c>
      <c r="B150">
        <v>242</v>
      </c>
      <c r="C150">
        <v>26</v>
      </c>
      <c r="D150" t="s">
        <v>1689</v>
      </c>
      <c r="I150">
        <v>110</v>
      </c>
      <c r="J150" t="s">
        <v>1689</v>
      </c>
      <c r="K150">
        <f t="shared" si="6"/>
        <v>2</v>
      </c>
      <c r="O150">
        <v>344</v>
      </c>
      <c r="P150" t="s">
        <v>1689</v>
      </c>
      <c r="Q150">
        <f t="shared" si="7"/>
        <v>2</v>
      </c>
      <c r="T150">
        <v>1715631</v>
      </c>
      <c r="V150">
        <v>1723086</v>
      </c>
      <c r="X150">
        <v>1723086</v>
      </c>
      <c r="Y150">
        <f t="shared" si="8"/>
        <v>1</v>
      </c>
    </row>
    <row r="151" spans="1:25" x14ac:dyDescent="0.45">
      <c r="A151" t="s">
        <v>796</v>
      </c>
      <c r="B151">
        <v>241</v>
      </c>
      <c r="C151">
        <v>99</v>
      </c>
      <c r="D151" t="s">
        <v>1689</v>
      </c>
      <c r="I151">
        <v>20</v>
      </c>
      <c r="J151" t="s">
        <v>1689</v>
      </c>
      <c r="K151">
        <f t="shared" si="6"/>
        <v>2</v>
      </c>
      <c r="O151">
        <v>343</v>
      </c>
      <c r="P151" t="s">
        <v>1689</v>
      </c>
      <c r="Q151">
        <f t="shared" si="7"/>
        <v>2</v>
      </c>
      <c r="T151">
        <v>1715631</v>
      </c>
      <c r="V151">
        <v>1729482</v>
      </c>
      <c r="X151">
        <v>1729482</v>
      </c>
      <c r="Y151">
        <f t="shared" si="8"/>
        <v>1</v>
      </c>
    </row>
    <row r="152" spans="1:25" x14ac:dyDescent="0.45">
      <c r="A152" t="s">
        <v>797</v>
      </c>
      <c r="B152">
        <v>260</v>
      </c>
      <c r="C152">
        <v>267</v>
      </c>
      <c r="D152" t="s">
        <v>1689</v>
      </c>
      <c r="I152">
        <v>211</v>
      </c>
      <c r="J152" t="s">
        <v>1689</v>
      </c>
      <c r="K152">
        <f t="shared" si="6"/>
        <v>2</v>
      </c>
      <c r="O152">
        <v>342</v>
      </c>
      <c r="P152" t="s">
        <v>1689</v>
      </c>
      <c r="Q152">
        <f t="shared" si="7"/>
        <v>2</v>
      </c>
      <c r="T152">
        <v>1715632</v>
      </c>
      <c r="V152">
        <v>1723087</v>
      </c>
      <c r="X152">
        <v>1723087</v>
      </c>
      <c r="Y152">
        <f t="shared" si="8"/>
        <v>1</v>
      </c>
    </row>
    <row r="153" spans="1:25" x14ac:dyDescent="0.45">
      <c r="A153" t="s">
        <v>798</v>
      </c>
      <c r="B153">
        <v>259</v>
      </c>
      <c r="C153">
        <v>262</v>
      </c>
      <c r="D153" t="s">
        <v>1689</v>
      </c>
      <c r="I153">
        <v>207</v>
      </c>
      <c r="J153" t="s">
        <v>1689</v>
      </c>
      <c r="K153">
        <f t="shared" si="6"/>
        <v>2</v>
      </c>
      <c r="O153">
        <v>341</v>
      </c>
      <c r="P153" t="s">
        <v>1689</v>
      </c>
      <c r="Q153">
        <f t="shared" si="7"/>
        <v>2</v>
      </c>
      <c r="T153">
        <v>1715632</v>
      </c>
      <c r="V153">
        <v>1729483</v>
      </c>
      <c r="X153">
        <v>1729483</v>
      </c>
      <c r="Y153">
        <f t="shared" si="8"/>
        <v>1</v>
      </c>
    </row>
    <row r="154" spans="1:25" x14ac:dyDescent="0.45">
      <c r="A154" t="s">
        <v>799</v>
      </c>
      <c r="B154">
        <v>258</v>
      </c>
      <c r="C154">
        <v>123</v>
      </c>
      <c r="D154" t="s">
        <v>1689</v>
      </c>
      <c r="I154">
        <v>173</v>
      </c>
      <c r="J154" t="s">
        <v>1689</v>
      </c>
      <c r="K154">
        <f t="shared" si="6"/>
        <v>2</v>
      </c>
      <c r="O154">
        <v>360</v>
      </c>
      <c r="P154" t="s">
        <v>1689</v>
      </c>
      <c r="Q154">
        <f t="shared" si="7"/>
        <v>2</v>
      </c>
      <c r="T154">
        <v>1715633</v>
      </c>
      <c r="V154">
        <v>1723088</v>
      </c>
      <c r="X154">
        <v>1723088</v>
      </c>
      <c r="Y154">
        <f t="shared" si="8"/>
        <v>1</v>
      </c>
    </row>
    <row r="155" spans="1:25" x14ac:dyDescent="0.45">
      <c r="A155" t="s">
        <v>800</v>
      </c>
      <c r="B155">
        <v>257</v>
      </c>
      <c r="C155">
        <v>81</v>
      </c>
      <c r="D155" t="s">
        <v>1689</v>
      </c>
      <c r="I155">
        <v>143</v>
      </c>
      <c r="J155" t="s">
        <v>1689</v>
      </c>
      <c r="K155">
        <f t="shared" si="6"/>
        <v>2</v>
      </c>
      <c r="O155">
        <v>359</v>
      </c>
      <c r="P155" t="s">
        <v>1689</v>
      </c>
      <c r="Q155">
        <f t="shared" si="7"/>
        <v>2</v>
      </c>
      <c r="T155">
        <v>1715633</v>
      </c>
      <c r="V155">
        <v>1729484</v>
      </c>
      <c r="X155">
        <v>1729484</v>
      </c>
      <c r="Y155">
        <f t="shared" si="8"/>
        <v>1</v>
      </c>
    </row>
    <row r="156" spans="1:25" x14ac:dyDescent="0.45">
      <c r="A156" t="s">
        <v>801</v>
      </c>
      <c r="B156">
        <v>256</v>
      </c>
      <c r="C156">
        <v>67</v>
      </c>
      <c r="D156" t="s">
        <v>1689</v>
      </c>
      <c r="I156">
        <v>380</v>
      </c>
      <c r="J156" t="s">
        <v>1689</v>
      </c>
      <c r="K156">
        <f t="shared" si="6"/>
        <v>2</v>
      </c>
      <c r="O156">
        <v>358</v>
      </c>
      <c r="P156" t="s">
        <v>1689</v>
      </c>
      <c r="Q156">
        <f t="shared" si="7"/>
        <v>2</v>
      </c>
      <c r="T156">
        <v>1715634</v>
      </c>
      <c r="V156">
        <v>1723089</v>
      </c>
      <c r="X156">
        <v>1723089</v>
      </c>
      <c r="Y156">
        <f t="shared" si="8"/>
        <v>1</v>
      </c>
    </row>
    <row r="157" spans="1:25" x14ac:dyDescent="0.45">
      <c r="A157" t="s">
        <v>802</v>
      </c>
      <c r="B157">
        <v>255</v>
      </c>
      <c r="C157">
        <v>119</v>
      </c>
      <c r="D157" t="s">
        <v>1689</v>
      </c>
      <c r="I157">
        <v>2</v>
      </c>
      <c r="J157" t="s">
        <v>1689</v>
      </c>
      <c r="K157">
        <f t="shared" si="6"/>
        <v>2</v>
      </c>
      <c r="O157">
        <v>357</v>
      </c>
      <c r="P157" t="s">
        <v>1689</v>
      </c>
      <c r="Q157">
        <f t="shared" si="7"/>
        <v>2</v>
      </c>
      <c r="T157">
        <v>1715634</v>
      </c>
      <c r="V157">
        <v>1729485</v>
      </c>
      <c r="X157">
        <v>1729485</v>
      </c>
      <c r="Y157">
        <f t="shared" si="8"/>
        <v>1</v>
      </c>
    </row>
    <row r="158" spans="1:25" x14ac:dyDescent="0.45">
      <c r="A158" t="s">
        <v>803</v>
      </c>
      <c r="B158">
        <v>254</v>
      </c>
      <c r="C158">
        <v>116</v>
      </c>
      <c r="D158" t="s">
        <v>1689</v>
      </c>
      <c r="I158">
        <v>135</v>
      </c>
      <c r="J158" t="s">
        <v>1689</v>
      </c>
      <c r="K158">
        <f t="shared" si="6"/>
        <v>2</v>
      </c>
      <c r="O158">
        <v>356</v>
      </c>
      <c r="P158" t="s">
        <v>1689</v>
      </c>
      <c r="Q158">
        <f t="shared" si="7"/>
        <v>2</v>
      </c>
      <c r="T158">
        <v>1715635</v>
      </c>
      <c r="V158">
        <v>1723090</v>
      </c>
      <c r="X158">
        <v>1723090</v>
      </c>
      <c r="Y158">
        <f t="shared" si="8"/>
        <v>1</v>
      </c>
    </row>
    <row r="159" spans="1:25" x14ac:dyDescent="0.45">
      <c r="A159" t="s">
        <v>804</v>
      </c>
      <c r="B159">
        <v>253</v>
      </c>
      <c r="C159">
        <v>52</v>
      </c>
      <c r="D159" t="s">
        <v>1689</v>
      </c>
      <c r="I159">
        <v>38</v>
      </c>
      <c r="J159" t="s">
        <v>1689</v>
      </c>
      <c r="K159">
        <f t="shared" si="6"/>
        <v>2</v>
      </c>
      <c r="O159">
        <v>355</v>
      </c>
      <c r="P159" t="s">
        <v>1689</v>
      </c>
      <c r="Q159">
        <f t="shared" si="7"/>
        <v>2</v>
      </c>
      <c r="T159">
        <v>1715635</v>
      </c>
      <c r="V159">
        <v>1729486</v>
      </c>
      <c r="X159">
        <v>1729486</v>
      </c>
      <c r="Y159">
        <f t="shared" si="8"/>
        <v>1</v>
      </c>
    </row>
    <row r="160" spans="1:25" x14ac:dyDescent="0.45">
      <c r="A160" t="s">
        <v>805</v>
      </c>
      <c r="B160">
        <v>252</v>
      </c>
      <c r="C160">
        <v>169</v>
      </c>
      <c r="D160" t="s">
        <v>1689</v>
      </c>
      <c r="I160">
        <v>57</v>
      </c>
      <c r="J160" t="s">
        <v>1689</v>
      </c>
      <c r="K160">
        <f t="shared" si="6"/>
        <v>2</v>
      </c>
      <c r="O160">
        <v>354</v>
      </c>
      <c r="P160" t="s">
        <v>1689</v>
      </c>
      <c r="Q160">
        <f t="shared" si="7"/>
        <v>2</v>
      </c>
      <c r="T160">
        <v>1715636</v>
      </c>
      <c r="V160">
        <v>1723091</v>
      </c>
      <c r="X160">
        <v>1723091</v>
      </c>
      <c r="Y160">
        <f t="shared" si="8"/>
        <v>1</v>
      </c>
    </row>
    <row r="161" spans="1:25" x14ac:dyDescent="0.45">
      <c r="A161" t="s">
        <v>806</v>
      </c>
      <c r="B161">
        <v>251</v>
      </c>
      <c r="C161">
        <v>350</v>
      </c>
      <c r="D161" t="s">
        <v>1689</v>
      </c>
      <c r="I161">
        <v>148</v>
      </c>
      <c r="J161" t="s">
        <v>1689</v>
      </c>
      <c r="K161">
        <f t="shared" si="6"/>
        <v>2</v>
      </c>
      <c r="O161">
        <v>353</v>
      </c>
      <c r="P161" t="s">
        <v>1689</v>
      </c>
      <c r="Q161">
        <f t="shared" si="7"/>
        <v>2</v>
      </c>
      <c r="T161">
        <v>1715636</v>
      </c>
      <c r="V161">
        <v>1729487</v>
      </c>
      <c r="X161">
        <v>1729487</v>
      </c>
      <c r="Y161">
        <f t="shared" si="8"/>
        <v>1</v>
      </c>
    </row>
    <row r="162" spans="1:25" x14ac:dyDescent="0.45">
      <c r="A162" t="s">
        <v>807</v>
      </c>
      <c r="B162">
        <v>270</v>
      </c>
      <c r="C162">
        <v>236</v>
      </c>
      <c r="D162" t="s">
        <v>1689</v>
      </c>
      <c r="I162">
        <v>248</v>
      </c>
      <c r="J162" t="s">
        <v>1689</v>
      </c>
      <c r="K162">
        <f t="shared" si="6"/>
        <v>2</v>
      </c>
      <c r="O162">
        <v>352</v>
      </c>
      <c r="P162" t="s">
        <v>1689</v>
      </c>
      <c r="Q162">
        <f t="shared" si="7"/>
        <v>2</v>
      </c>
      <c r="T162">
        <v>1715637</v>
      </c>
      <c r="V162">
        <v>1723092</v>
      </c>
      <c r="X162">
        <v>1723092</v>
      </c>
      <c r="Y162">
        <f t="shared" si="8"/>
        <v>1</v>
      </c>
    </row>
    <row r="163" spans="1:25" x14ac:dyDescent="0.45">
      <c r="A163" t="s">
        <v>808</v>
      </c>
      <c r="B163">
        <v>269</v>
      </c>
      <c r="C163">
        <v>132</v>
      </c>
      <c r="D163" t="s">
        <v>1689</v>
      </c>
      <c r="I163">
        <v>70</v>
      </c>
      <c r="J163" t="s">
        <v>1689</v>
      </c>
      <c r="K163">
        <f t="shared" si="6"/>
        <v>2</v>
      </c>
      <c r="O163">
        <v>351</v>
      </c>
      <c r="P163" t="s">
        <v>1689</v>
      </c>
      <c r="Q163">
        <f t="shared" si="7"/>
        <v>2</v>
      </c>
      <c r="T163">
        <v>1715637</v>
      </c>
      <c r="V163">
        <v>1729488</v>
      </c>
      <c r="X163">
        <v>1729488</v>
      </c>
      <c r="Y163">
        <f t="shared" si="8"/>
        <v>1</v>
      </c>
    </row>
    <row r="164" spans="1:25" x14ac:dyDescent="0.45">
      <c r="A164" t="s">
        <v>809</v>
      </c>
      <c r="B164">
        <v>268</v>
      </c>
      <c r="C164">
        <v>254</v>
      </c>
      <c r="D164" t="s">
        <v>1689</v>
      </c>
      <c r="I164">
        <v>87</v>
      </c>
      <c r="J164" t="s">
        <v>1689</v>
      </c>
      <c r="K164">
        <f t="shared" si="6"/>
        <v>2</v>
      </c>
      <c r="O164">
        <v>370</v>
      </c>
      <c r="P164" t="s">
        <v>1689</v>
      </c>
      <c r="Q164">
        <f t="shared" si="7"/>
        <v>2</v>
      </c>
      <c r="T164">
        <v>1715638</v>
      </c>
      <c r="V164">
        <v>1723093</v>
      </c>
      <c r="X164">
        <v>1723093</v>
      </c>
      <c r="Y164">
        <f t="shared" si="8"/>
        <v>1</v>
      </c>
    </row>
    <row r="165" spans="1:25" x14ac:dyDescent="0.45">
      <c r="A165" t="s">
        <v>810</v>
      </c>
      <c r="B165">
        <v>267</v>
      </c>
      <c r="C165">
        <v>140</v>
      </c>
      <c r="D165" t="s">
        <v>1689</v>
      </c>
      <c r="I165">
        <v>292</v>
      </c>
      <c r="J165" t="s">
        <v>1689</v>
      </c>
      <c r="K165">
        <f t="shared" si="6"/>
        <v>2</v>
      </c>
      <c r="O165">
        <v>369</v>
      </c>
      <c r="P165" t="s">
        <v>1689</v>
      </c>
      <c r="Q165">
        <f t="shared" si="7"/>
        <v>2</v>
      </c>
      <c r="T165">
        <v>1715638</v>
      </c>
      <c r="V165">
        <v>1729489</v>
      </c>
      <c r="X165">
        <v>1729489</v>
      </c>
      <c r="Y165">
        <f t="shared" si="8"/>
        <v>1</v>
      </c>
    </row>
    <row r="166" spans="1:25" x14ac:dyDescent="0.45">
      <c r="A166" t="s">
        <v>811</v>
      </c>
      <c r="B166">
        <v>266</v>
      </c>
      <c r="C166">
        <v>17</v>
      </c>
      <c r="D166" t="s">
        <v>1689</v>
      </c>
      <c r="I166">
        <v>25</v>
      </c>
      <c r="J166" t="s">
        <v>1689</v>
      </c>
      <c r="K166">
        <f t="shared" si="6"/>
        <v>2</v>
      </c>
      <c r="O166">
        <v>368</v>
      </c>
      <c r="P166" t="s">
        <v>1689</v>
      </c>
      <c r="Q166">
        <f t="shared" si="7"/>
        <v>2</v>
      </c>
      <c r="T166">
        <v>1715639</v>
      </c>
      <c r="V166">
        <v>1723094</v>
      </c>
      <c r="X166">
        <v>1723094</v>
      </c>
      <c r="Y166">
        <f t="shared" si="8"/>
        <v>1</v>
      </c>
    </row>
    <row r="167" spans="1:25" x14ac:dyDescent="0.45">
      <c r="A167" t="s">
        <v>812</v>
      </c>
      <c r="B167">
        <v>265</v>
      </c>
      <c r="C167">
        <v>379</v>
      </c>
      <c r="D167" t="s">
        <v>1689</v>
      </c>
      <c r="I167">
        <v>30</v>
      </c>
      <c r="J167" t="s">
        <v>1689</v>
      </c>
      <c r="K167">
        <f t="shared" si="6"/>
        <v>2</v>
      </c>
      <c r="O167">
        <v>367</v>
      </c>
      <c r="P167" t="s">
        <v>1689</v>
      </c>
      <c r="Q167">
        <f t="shared" si="7"/>
        <v>2</v>
      </c>
      <c r="T167">
        <v>1715639</v>
      </c>
      <c r="V167">
        <v>1729490</v>
      </c>
      <c r="X167">
        <v>1729490</v>
      </c>
      <c r="Y167">
        <f t="shared" si="8"/>
        <v>1</v>
      </c>
    </row>
    <row r="168" spans="1:25" x14ac:dyDescent="0.45">
      <c r="A168" t="s">
        <v>813</v>
      </c>
      <c r="B168">
        <v>264</v>
      </c>
      <c r="C168">
        <v>22</v>
      </c>
      <c r="D168" t="s">
        <v>1689</v>
      </c>
      <c r="I168">
        <v>47</v>
      </c>
      <c r="J168" t="s">
        <v>1689</v>
      </c>
      <c r="K168">
        <f t="shared" si="6"/>
        <v>2</v>
      </c>
      <c r="O168">
        <v>366</v>
      </c>
      <c r="P168" t="s">
        <v>1689</v>
      </c>
      <c r="Q168">
        <f t="shared" si="7"/>
        <v>2</v>
      </c>
      <c r="T168">
        <v>1715640</v>
      </c>
      <c r="V168">
        <v>1723095</v>
      </c>
      <c r="X168">
        <v>1723095</v>
      </c>
      <c r="Y168">
        <f t="shared" si="8"/>
        <v>1</v>
      </c>
    </row>
    <row r="169" spans="1:25" x14ac:dyDescent="0.45">
      <c r="A169" t="s">
        <v>814</v>
      </c>
      <c r="B169">
        <v>263</v>
      </c>
      <c r="C169">
        <v>64</v>
      </c>
      <c r="D169" t="s">
        <v>1689</v>
      </c>
      <c r="I169">
        <v>219</v>
      </c>
      <c r="J169" t="s">
        <v>1689</v>
      </c>
      <c r="K169">
        <f t="shared" si="6"/>
        <v>2</v>
      </c>
      <c r="O169">
        <v>365</v>
      </c>
      <c r="P169" t="s">
        <v>1689</v>
      </c>
      <c r="Q169">
        <f t="shared" si="7"/>
        <v>2</v>
      </c>
      <c r="T169">
        <v>1715640</v>
      </c>
      <c r="V169">
        <v>1729491</v>
      </c>
      <c r="X169">
        <v>1729491</v>
      </c>
      <c r="Y169">
        <f t="shared" si="8"/>
        <v>1</v>
      </c>
    </row>
    <row r="170" spans="1:25" x14ac:dyDescent="0.45">
      <c r="A170" t="s">
        <v>815</v>
      </c>
      <c r="B170">
        <v>262</v>
      </c>
      <c r="C170">
        <v>1</v>
      </c>
      <c r="D170" t="s">
        <v>1689</v>
      </c>
      <c r="I170">
        <v>188</v>
      </c>
      <c r="J170" t="s">
        <v>1689</v>
      </c>
      <c r="K170">
        <f t="shared" si="6"/>
        <v>2</v>
      </c>
      <c r="O170">
        <v>364</v>
      </c>
      <c r="P170" t="s">
        <v>1689</v>
      </c>
      <c r="Q170">
        <f t="shared" si="7"/>
        <v>2</v>
      </c>
      <c r="T170">
        <v>1715641</v>
      </c>
      <c r="V170">
        <v>1723096</v>
      </c>
      <c r="X170">
        <v>1723096</v>
      </c>
      <c r="Y170">
        <f t="shared" si="8"/>
        <v>1</v>
      </c>
    </row>
    <row r="171" spans="1:25" x14ac:dyDescent="0.45">
      <c r="A171" t="s">
        <v>816</v>
      </c>
      <c r="B171">
        <v>261</v>
      </c>
      <c r="C171">
        <v>271</v>
      </c>
      <c r="D171" t="s">
        <v>1689</v>
      </c>
      <c r="I171">
        <v>308</v>
      </c>
      <c r="J171" t="s">
        <v>1689</v>
      </c>
      <c r="K171">
        <f t="shared" si="6"/>
        <v>2</v>
      </c>
      <c r="O171">
        <v>363</v>
      </c>
      <c r="P171" t="s">
        <v>1689</v>
      </c>
      <c r="Q171">
        <f t="shared" si="7"/>
        <v>2</v>
      </c>
      <c r="T171">
        <v>1715641</v>
      </c>
      <c r="V171">
        <v>1729492</v>
      </c>
      <c r="X171">
        <v>1729492</v>
      </c>
      <c r="Y171">
        <f t="shared" si="8"/>
        <v>1</v>
      </c>
    </row>
    <row r="172" spans="1:25" x14ac:dyDescent="0.45">
      <c r="A172" t="s">
        <v>817</v>
      </c>
      <c r="B172">
        <v>280</v>
      </c>
      <c r="C172">
        <v>232</v>
      </c>
      <c r="D172" t="s">
        <v>1689</v>
      </c>
      <c r="I172">
        <v>5</v>
      </c>
      <c r="J172" t="s">
        <v>1689</v>
      </c>
      <c r="K172">
        <f t="shared" si="6"/>
        <v>2</v>
      </c>
      <c r="O172">
        <v>362</v>
      </c>
      <c r="P172" t="s">
        <v>1689</v>
      </c>
      <c r="Q172">
        <f t="shared" si="7"/>
        <v>2</v>
      </c>
      <c r="T172">
        <v>1715642</v>
      </c>
      <c r="V172">
        <v>1723097</v>
      </c>
      <c r="X172">
        <v>1723097</v>
      </c>
      <c r="Y172">
        <f t="shared" si="8"/>
        <v>1</v>
      </c>
    </row>
    <row r="173" spans="1:25" x14ac:dyDescent="0.45">
      <c r="A173" t="s">
        <v>818</v>
      </c>
      <c r="B173">
        <v>279</v>
      </c>
      <c r="C173">
        <v>233</v>
      </c>
      <c r="D173" t="s">
        <v>1689</v>
      </c>
      <c r="I173">
        <v>105</v>
      </c>
      <c r="J173" t="s">
        <v>1689</v>
      </c>
      <c r="K173">
        <f t="shared" si="6"/>
        <v>2</v>
      </c>
      <c r="O173">
        <v>361</v>
      </c>
      <c r="P173" t="s">
        <v>1689</v>
      </c>
      <c r="Q173">
        <f t="shared" si="7"/>
        <v>2</v>
      </c>
      <c r="T173">
        <v>1715642</v>
      </c>
      <c r="V173">
        <v>1729493</v>
      </c>
      <c r="X173">
        <v>1729493</v>
      </c>
      <c r="Y173">
        <f t="shared" si="8"/>
        <v>1</v>
      </c>
    </row>
    <row r="174" spans="1:25" x14ac:dyDescent="0.45">
      <c r="A174" t="s">
        <v>819</v>
      </c>
      <c r="B174">
        <v>278</v>
      </c>
      <c r="C174">
        <v>29</v>
      </c>
      <c r="D174" t="s">
        <v>1689</v>
      </c>
      <c r="I174">
        <v>253</v>
      </c>
      <c r="J174" t="s">
        <v>1689</v>
      </c>
      <c r="K174">
        <f t="shared" si="6"/>
        <v>2</v>
      </c>
      <c r="O174">
        <v>380</v>
      </c>
      <c r="P174" t="s">
        <v>1689</v>
      </c>
      <c r="Q174">
        <f t="shared" si="7"/>
        <v>2</v>
      </c>
      <c r="T174">
        <v>1715643</v>
      </c>
      <c r="V174">
        <v>1723098</v>
      </c>
      <c r="X174">
        <v>1723098</v>
      </c>
      <c r="Y174">
        <f t="shared" si="8"/>
        <v>1</v>
      </c>
    </row>
    <row r="175" spans="1:25" x14ac:dyDescent="0.45">
      <c r="A175" t="s">
        <v>820</v>
      </c>
      <c r="B175">
        <v>277</v>
      </c>
      <c r="C175">
        <v>328</v>
      </c>
      <c r="D175" t="s">
        <v>1689</v>
      </c>
      <c r="I175">
        <v>117</v>
      </c>
      <c r="J175" t="s">
        <v>1689</v>
      </c>
      <c r="K175">
        <f t="shared" si="6"/>
        <v>2</v>
      </c>
      <c r="O175">
        <v>379</v>
      </c>
      <c r="P175" t="s">
        <v>1689</v>
      </c>
      <c r="Q175">
        <f t="shared" si="7"/>
        <v>2</v>
      </c>
      <c r="T175">
        <v>1715643</v>
      </c>
      <c r="V175">
        <v>1729494</v>
      </c>
      <c r="X175">
        <v>1729494</v>
      </c>
      <c r="Y175">
        <f t="shared" si="8"/>
        <v>1</v>
      </c>
    </row>
    <row r="176" spans="1:25" x14ac:dyDescent="0.45">
      <c r="A176" t="s">
        <v>821</v>
      </c>
      <c r="B176">
        <v>276</v>
      </c>
      <c r="C176">
        <v>7</v>
      </c>
      <c r="D176" t="s">
        <v>1689</v>
      </c>
      <c r="I176">
        <v>166</v>
      </c>
      <c r="J176" t="s">
        <v>1689</v>
      </c>
      <c r="K176">
        <f t="shared" si="6"/>
        <v>2</v>
      </c>
      <c r="O176">
        <v>378</v>
      </c>
      <c r="P176" t="s">
        <v>1689</v>
      </c>
      <c r="Q176">
        <f t="shared" si="7"/>
        <v>2</v>
      </c>
      <c r="T176">
        <v>1715644</v>
      </c>
      <c r="V176">
        <v>1723099</v>
      </c>
      <c r="X176">
        <v>1723099</v>
      </c>
      <c r="Y176">
        <f t="shared" si="8"/>
        <v>1</v>
      </c>
    </row>
    <row r="177" spans="1:25" x14ac:dyDescent="0.45">
      <c r="A177" t="s">
        <v>822</v>
      </c>
      <c r="B177">
        <v>275</v>
      </c>
      <c r="C177">
        <v>100</v>
      </c>
      <c r="D177" t="s">
        <v>1689</v>
      </c>
      <c r="I177">
        <v>382</v>
      </c>
      <c r="J177" t="s">
        <v>1689</v>
      </c>
      <c r="K177">
        <f t="shared" si="6"/>
        <v>2</v>
      </c>
      <c r="O177">
        <v>377</v>
      </c>
      <c r="P177" t="s">
        <v>1689</v>
      </c>
      <c r="Q177">
        <f t="shared" si="7"/>
        <v>2</v>
      </c>
      <c r="T177">
        <v>1715644</v>
      </c>
      <c r="V177">
        <v>1729495</v>
      </c>
      <c r="X177">
        <v>1729495</v>
      </c>
      <c r="Y177">
        <f t="shared" si="8"/>
        <v>1</v>
      </c>
    </row>
    <row r="178" spans="1:25" x14ac:dyDescent="0.45">
      <c r="A178" t="s">
        <v>823</v>
      </c>
      <c r="B178">
        <v>274</v>
      </c>
      <c r="C178">
        <v>44</v>
      </c>
      <c r="D178" t="s">
        <v>1689</v>
      </c>
      <c r="I178">
        <v>227</v>
      </c>
      <c r="J178" t="s">
        <v>1689</v>
      </c>
      <c r="K178">
        <f t="shared" si="6"/>
        <v>2</v>
      </c>
      <c r="O178">
        <v>376</v>
      </c>
      <c r="P178" t="s">
        <v>1689</v>
      </c>
      <c r="Q178">
        <f t="shared" si="7"/>
        <v>2</v>
      </c>
      <c r="T178">
        <v>1715645</v>
      </c>
      <c r="V178">
        <v>1723100</v>
      </c>
      <c r="X178">
        <v>1723100</v>
      </c>
      <c r="Y178">
        <f t="shared" si="8"/>
        <v>1</v>
      </c>
    </row>
    <row r="179" spans="1:25" x14ac:dyDescent="0.45">
      <c r="A179" t="s">
        <v>824</v>
      </c>
      <c r="B179">
        <v>273</v>
      </c>
      <c r="C179">
        <v>104</v>
      </c>
      <c r="D179" t="s">
        <v>1689</v>
      </c>
      <c r="I179">
        <v>247</v>
      </c>
      <c r="J179" t="s">
        <v>1689</v>
      </c>
      <c r="K179">
        <f t="shared" si="6"/>
        <v>2</v>
      </c>
      <c r="O179">
        <v>375</v>
      </c>
      <c r="P179" t="s">
        <v>1689</v>
      </c>
      <c r="Q179">
        <f t="shared" si="7"/>
        <v>2</v>
      </c>
      <c r="T179">
        <v>1715645</v>
      </c>
      <c r="V179">
        <v>1729496</v>
      </c>
      <c r="X179">
        <v>1729496</v>
      </c>
      <c r="Y179">
        <f t="shared" si="8"/>
        <v>1</v>
      </c>
    </row>
    <row r="180" spans="1:25" x14ac:dyDescent="0.45">
      <c r="A180" t="s">
        <v>825</v>
      </c>
      <c r="B180">
        <v>272</v>
      </c>
      <c r="C180">
        <v>24</v>
      </c>
      <c r="D180" t="s">
        <v>1689</v>
      </c>
      <c r="I180">
        <v>381</v>
      </c>
      <c r="J180" t="s">
        <v>1689</v>
      </c>
      <c r="K180">
        <f t="shared" si="6"/>
        <v>2</v>
      </c>
      <c r="O180">
        <v>374</v>
      </c>
      <c r="P180" t="s">
        <v>1689</v>
      </c>
      <c r="Q180">
        <f t="shared" si="7"/>
        <v>2</v>
      </c>
      <c r="T180">
        <v>1715646</v>
      </c>
      <c r="V180">
        <v>1729101</v>
      </c>
      <c r="X180">
        <v>1729101</v>
      </c>
      <c r="Y180">
        <f t="shared" si="8"/>
        <v>1</v>
      </c>
    </row>
    <row r="181" spans="1:25" x14ac:dyDescent="0.45">
      <c r="A181" t="s">
        <v>826</v>
      </c>
      <c r="B181">
        <v>271</v>
      </c>
      <c r="C181">
        <v>121</v>
      </c>
      <c r="D181" t="s">
        <v>1689</v>
      </c>
      <c r="I181">
        <v>138</v>
      </c>
      <c r="J181" t="s">
        <v>1689</v>
      </c>
      <c r="K181">
        <f t="shared" si="6"/>
        <v>2</v>
      </c>
      <c r="O181">
        <v>373</v>
      </c>
      <c r="P181" t="s">
        <v>1689</v>
      </c>
      <c r="Q181">
        <f t="shared" si="7"/>
        <v>2</v>
      </c>
      <c r="T181">
        <v>1715646</v>
      </c>
      <c r="V181">
        <v>1729497</v>
      </c>
      <c r="X181">
        <v>1729497</v>
      </c>
      <c r="Y181">
        <f t="shared" si="8"/>
        <v>1</v>
      </c>
    </row>
    <row r="182" spans="1:25" x14ac:dyDescent="0.45">
      <c r="A182" t="s">
        <v>827</v>
      </c>
      <c r="B182">
        <v>290</v>
      </c>
      <c r="C182">
        <v>113</v>
      </c>
      <c r="D182" t="s">
        <v>1689</v>
      </c>
      <c r="I182">
        <v>242</v>
      </c>
      <c r="J182" t="s">
        <v>1689</v>
      </c>
      <c r="K182">
        <f t="shared" si="6"/>
        <v>2</v>
      </c>
      <c r="O182">
        <v>372</v>
      </c>
      <c r="P182" t="s">
        <v>1689</v>
      </c>
      <c r="Q182">
        <f t="shared" si="7"/>
        <v>2</v>
      </c>
      <c r="T182">
        <v>1715647</v>
      </c>
      <c r="V182">
        <v>1729102</v>
      </c>
      <c r="X182">
        <v>1729102</v>
      </c>
      <c r="Y182">
        <f t="shared" si="8"/>
        <v>1</v>
      </c>
    </row>
    <row r="183" spans="1:25" x14ac:dyDescent="0.45">
      <c r="A183" t="s">
        <v>828</v>
      </c>
      <c r="B183">
        <v>289</v>
      </c>
      <c r="C183">
        <v>115</v>
      </c>
      <c r="D183" t="s">
        <v>1689</v>
      </c>
      <c r="I183">
        <v>26</v>
      </c>
      <c r="J183" t="s">
        <v>1689</v>
      </c>
      <c r="K183">
        <f t="shared" si="6"/>
        <v>2</v>
      </c>
      <c r="O183">
        <v>371</v>
      </c>
      <c r="P183" t="s">
        <v>1689</v>
      </c>
      <c r="Q183">
        <f t="shared" si="7"/>
        <v>2</v>
      </c>
      <c r="T183">
        <v>1715647</v>
      </c>
      <c r="V183">
        <v>1729498</v>
      </c>
      <c r="X183">
        <v>1729498</v>
      </c>
      <c r="Y183">
        <f t="shared" si="8"/>
        <v>1</v>
      </c>
    </row>
    <row r="184" spans="1:25" x14ac:dyDescent="0.45">
      <c r="A184" t="s">
        <v>829</v>
      </c>
      <c r="B184">
        <v>288</v>
      </c>
      <c r="C184">
        <v>341</v>
      </c>
      <c r="D184" t="s">
        <v>1689</v>
      </c>
      <c r="I184">
        <v>99</v>
      </c>
      <c r="J184" t="s">
        <v>1689</v>
      </c>
      <c r="K184">
        <f t="shared" si="6"/>
        <v>2</v>
      </c>
      <c r="O184">
        <v>390</v>
      </c>
      <c r="P184" t="s">
        <v>1689</v>
      </c>
      <c r="Q184">
        <f t="shared" si="7"/>
        <v>2</v>
      </c>
      <c r="T184">
        <v>1715648</v>
      </c>
      <c r="V184">
        <v>1729103</v>
      </c>
      <c r="X184">
        <v>1729103</v>
      </c>
      <c r="Y184">
        <f t="shared" si="8"/>
        <v>1</v>
      </c>
    </row>
    <row r="185" spans="1:25" x14ac:dyDescent="0.45">
      <c r="A185" t="s">
        <v>830</v>
      </c>
      <c r="B185">
        <v>287</v>
      </c>
      <c r="C185">
        <v>32</v>
      </c>
      <c r="D185" t="s">
        <v>1689</v>
      </c>
      <c r="I185">
        <v>267</v>
      </c>
      <c r="J185" t="s">
        <v>1689</v>
      </c>
      <c r="K185">
        <f t="shared" si="6"/>
        <v>2</v>
      </c>
      <c r="O185">
        <v>389</v>
      </c>
      <c r="P185" t="s">
        <v>1689</v>
      </c>
      <c r="Q185">
        <f t="shared" si="7"/>
        <v>2</v>
      </c>
      <c r="T185">
        <v>1715648</v>
      </c>
      <c r="V185">
        <v>1729499</v>
      </c>
      <c r="X185">
        <v>1729499</v>
      </c>
      <c r="Y185">
        <f t="shared" si="8"/>
        <v>1</v>
      </c>
    </row>
    <row r="186" spans="1:25" x14ac:dyDescent="0.45">
      <c r="A186" t="s">
        <v>831</v>
      </c>
      <c r="B186">
        <v>286</v>
      </c>
      <c r="C186">
        <v>21</v>
      </c>
      <c r="D186" t="s">
        <v>1689</v>
      </c>
      <c r="I186">
        <v>262</v>
      </c>
      <c r="J186" t="s">
        <v>1689</v>
      </c>
      <c r="K186">
        <f t="shared" si="6"/>
        <v>2</v>
      </c>
      <c r="O186">
        <v>388</v>
      </c>
      <c r="P186" t="s">
        <v>1689</v>
      </c>
      <c r="Q186">
        <f t="shared" si="7"/>
        <v>2</v>
      </c>
      <c r="T186">
        <v>1715649</v>
      </c>
      <c r="V186">
        <v>1729104</v>
      </c>
      <c r="X186">
        <v>1729104</v>
      </c>
      <c r="Y186">
        <f t="shared" si="8"/>
        <v>1</v>
      </c>
    </row>
    <row r="187" spans="1:25" x14ac:dyDescent="0.45">
      <c r="A187" t="s">
        <v>832</v>
      </c>
      <c r="B187">
        <v>285</v>
      </c>
      <c r="C187">
        <v>330</v>
      </c>
      <c r="D187" t="s">
        <v>1689</v>
      </c>
      <c r="I187">
        <v>123</v>
      </c>
      <c r="J187" t="s">
        <v>1689</v>
      </c>
      <c r="K187">
        <f t="shared" si="6"/>
        <v>2</v>
      </c>
      <c r="O187">
        <v>387</v>
      </c>
      <c r="P187" t="s">
        <v>1689</v>
      </c>
      <c r="Q187">
        <f t="shared" si="7"/>
        <v>2</v>
      </c>
      <c r="T187">
        <v>1715649</v>
      </c>
      <c r="V187">
        <v>1729500</v>
      </c>
      <c r="X187">
        <v>1729500</v>
      </c>
      <c r="Y187">
        <f t="shared" si="8"/>
        <v>1</v>
      </c>
    </row>
    <row r="188" spans="1:25" x14ac:dyDescent="0.45">
      <c r="A188" t="s">
        <v>833</v>
      </c>
      <c r="B188">
        <v>284</v>
      </c>
      <c r="C188">
        <v>263</v>
      </c>
      <c r="D188" t="s">
        <v>1689</v>
      </c>
      <c r="I188">
        <v>81</v>
      </c>
      <c r="J188" t="s">
        <v>1689</v>
      </c>
      <c r="K188">
        <f t="shared" si="6"/>
        <v>2</v>
      </c>
      <c r="O188">
        <v>386</v>
      </c>
      <c r="P188" t="s">
        <v>1689</v>
      </c>
      <c r="Q188">
        <f t="shared" si="7"/>
        <v>2</v>
      </c>
      <c r="T188">
        <v>1715650</v>
      </c>
      <c r="V188">
        <v>1729105</v>
      </c>
      <c r="X188">
        <v>1729105</v>
      </c>
      <c r="Y188">
        <f t="shared" si="8"/>
        <v>1</v>
      </c>
    </row>
    <row r="189" spans="1:25" x14ac:dyDescent="0.45">
      <c r="A189" t="s">
        <v>834</v>
      </c>
      <c r="B189">
        <v>283</v>
      </c>
      <c r="C189">
        <v>137</v>
      </c>
      <c r="D189" t="s">
        <v>1689</v>
      </c>
      <c r="I189">
        <v>67</v>
      </c>
      <c r="J189" t="s">
        <v>1689</v>
      </c>
      <c r="K189">
        <f t="shared" si="6"/>
        <v>2</v>
      </c>
      <c r="O189">
        <v>385</v>
      </c>
      <c r="P189" t="s">
        <v>1689</v>
      </c>
      <c r="Q189">
        <f t="shared" si="7"/>
        <v>2</v>
      </c>
      <c r="T189">
        <v>1715650</v>
      </c>
      <c r="V189">
        <v>1729501</v>
      </c>
      <c r="X189">
        <v>1729501</v>
      </c>
      <c r="Y189">
        <f t="shared" si="8"/>
        <v>1</v>
      </c>
    </row>
    <row r="190" spans="1:25" x14ac:dyDescent="0.45">
      <c r="A190" t="s">
        <v>835</v>
      </c>
      <c r="B190">
        <v>282</v>
      </c>
      <c r="C190">
        <v>191</v>
      </c>
      <c r="D190" t="s">
        <v>1689</v>
      </c>
      <c r="I190">
        <v>119</v>
      </c>
      <c r="J190" t="s">
        <v>1689</v>
      </c>
      <c r="K190">
        <f t="shared" si="6"/>
        <v>2</v>
      </c>
      <c r="O190">
        <v>384</v>
      </c>
      <c r="P190" t="s">
        <v>1689</v>
      </c>
      <c r="Q190">
        <f t="shared" si="7"/>
        <v>2</v>
      </c>
      <c r="T190">
        <v>1715651</v>
      </c>
      <c r="V190">
        <v>1729106</v>
      </c>
      <c r="X190">
        <v>1729106</v>
      </c>
      <c r="Y190">
        <f t="shared" si="8"/>
        <v>1</v>
      </c>
    </row>
    <row r="191" spans="1:25" x14ac:dyDescent="0.45">
      <c r="A191" t="s">
        <v>836</v>
      </c>
      <c r="B191">
        <v>281</v>
      </c>
      <c r="C191">
        <v>139</v>
      </c>
      <c r="D191" t="s">
        <v>1689</v>
      </c>
      <c r="I191">
        <v>116</v>
      </c>
      <c r="J191" t="s">
        <v>1689</v>
      </c>
      <c r="K191">
        <f t="shared" si="6"/>
        <v>2</v>
      </c>
      <c r="O191">
        <v>383</v>
      </c>
      <c r="P191" t="s">
        <v>1689</v>
      </c>
      <c r="Q191">
        <f t="shared" si="7"/>
        <v>2</v>
      </c>
      <c r="T191">
        <v>1715651</v>
      </c>
      <c r="V191">
        <v>1729502</v>
      </c>
      <c r="X191">
        <v>1729502</v>
      </c>
      <c r="Y191">
        <f t="shared" si="8"/>
        <v>1</v>
      </c>
    </row>
    <row r="192" spans="1:25" x14ac:dyDescent="0.45">
      <c r="A192" t="s">
        <v>837</v>
      </c>
      <c r="B192">
        <v>300</v>
      </c>
      <c r="C192">
        <v>385</v>
      </c>
      <c r="D192" t="s">
        <v>1689</v>
      </c>
      <c r="I192">
        <v>52</v>
      </c>
      <c r="J192" t="s">
        <v>1689</v>
      </c>
      <c r="K192">
        <f t="shared" si="6"/>
        <v>2</v>
      </c>
      <c r="O192">
        <v>382</v>
      </c>
      <c r="P192" t="s">
        <v>1689</v>
      </c>
      <c r="Q192">
        <f t="shared" si="7"/>
        <v>2</v>
      </c>
      <c r="T192">
        <v>1715652</v>
      </c>
      <c r="V192">
        <v>1729107</v>
      </c>
      <c r="X192">
        <v>1729107</v>
      </c>
      <c r="Y192">
        <f t="shared" si="8"/>
        <v>1</v>
      </c>
    </row>
    <row r="193" spans="1:25" x14ac:dyDescent="0.45">
      <c r="A193" t="s">
        <v>838</v>
      </c>
      <c r="B193">
        <v>299</v>
      </c>
      <c r="C193">
        <v>295</v>
      </c>
      <c r="D193" t="s">
        <v>1689</v>
      </c>
      <c r="I193">
        <v>169</v>
      </c>
      <c r="J193" t="s">
        <v>1689</v>
      </c>
      <c r="K193">
        <f t="shared" si="6"/>
        <v>2</v>
      </c>
      <c r="O193">
        <v>381</v>
      </c>
      <c r="P193" t="s">
        <v>1689</v>
      </c>
      <c r="Q193">
        <f t="shared" si="7"/>
        <v>2</v>
      </c>
      <c r="T193">
        <v>1715652</v>
      </c>
      <c r="V193">
        <v>1729503</v>
      </c>
      <c r="X193">
        <v>1729503</v>
      </c>
      <c r="Y193">
        <f t="shared" si="8"/>
        <v>1</v>
      </c>
    </row>
    <row r="194" spans="1:25" x14ac:dyDescent="0.45">
      <c r="A194" t="s">
        <v>839</v>
      </c>
      <c r="B194">
        <v>298</v>
      </c>
      <c r="C194">
        <v>326</v>
      </c>
      <c r="D194" t="s">
        <v>1689</v>
      </c>
      <c r="I194">
        <v>350</v>
      </c>
      <c r="J194" t="s">
        <v>1689</v>
      </c>
      <c r="K194">
        <f t="shared" ref="K194:K257" si="9">COUNTIFS(D:D,J194,C:C,I194)</f>
        <v>2</v>
      </c>
      <c r="O194">
        <v>400</v>
      </c>
      <c r="P194" t="s">
        <v>1689</v>
      </c>
      <c r="Q194">
        <f t="shared" ref="Q194:Q257" si="10">COUNTIFS(D:D,P194,B:B,O194)</f>
        <v>2</v>
      </c>
      <c r="T194">
        <v>1715653</v>
      </c>
      <c r="V194">
        <v>1729108</v>
      </c>
      <c r="X194">
        <v>1729108</v>
      </c>
      <c r="Y194">
        <f t="shared" ref="Y194:Y257" si="11">COUNTIF(V:V,X194)</f>
        <v>1</v>
      </c>
    </row>
    <row r="195" spans="1:25" x14ac:dyDescent="0.45">
      <c r="A195" t="s">
        <v>840</v>
      </c>
      <c r="B195">
        <v>297</v>
      </c>
      <c r="C195">
        <v>383</v>
      </c>
      <c r="D195" t="s">
        <v>1689</v>
      </c>
      <c r="I195">
        <v>236</v>
      </c>
      <c r="J195" t="s">
        <v>1689</v>
      </c>
      <c r="K195">
        <f t="shared" si="9"/>
        <v>2</v>
      </c>
      <c r="O195">
        <v>399</v>
      </c>
      <c r="P195" t="s">
        <v>1689</v>
      </c>
      <c r="Q195">
        <f t="shared" si="10"/>
        <v>2</v>
      </c>
      <c r="T195">
        <v>1715653</v>
      </c>
      <c r="V195">
        <v>1729504</v>
      </c>
      <c r="X195">
        <v>1729504</v>
      </c>
      <c r="Y195">
        <f t="shared" si="11"/>
        <v>1</v>
      </c>
    </row>
    <row r="196" spans="1:25" x14ac:dyDescent="0.45">
      <c r="A196" t="s">
        <v>841</v>
      </c>
      <c r="B196">
        <v>296</v>
      </c>
      <c r="C196">
        <v>49</v>
      </c>
      <c r="D196" t="s">
        <v>1689</v>
      </c>
      <c r="I196">
        <v>132</v>
      </c>
      <c r="J196" t="s">
        <v>1689</v>
      </c>
      <c r="K196">
        <f t="shared" si="9"/>
        <v>2</v>
      </c>
      <c r="O196">
        <v>398</v>
      </c>
      <c r="P196" t="s">
        <v>1689</v>
      </c>
      <c r="Q196">
        <f t="shared" si="10"/>
        <v>2</v>
      </c>
      <c r="T196">
        <v>1715654</v>
      </c>
      <c r="V196">
        <v>1729109</v>
      </c>
      <c r="X196">
        <v>1729109</v>
      </c>
      <c r="Y196">
        <f t="shared" si="11"/>
        <v>1</v>
      </c>
    </row>
    <row r="197" spans="1:25" x14ac:dyDescent="0.45">
      <c r="A197" t="s">
        <v>842</v>
      </c>
      <c r="B197">
        <v>295</v>
      </c>
      <c r="C197">
        <v>6</v>
      </c>
      <c r="D197" t="s">
        <v>1689</v>
      </c>
      <c r="I197">
        <v>254</v>
      </c>
      <c r="J197" t="s">
        <v>1689</v>
      </c>
      <c r="K197">
        <f t="shared" si="9"/>
        <v>2</v>
      </c>
      <c r="O197">
        <v>397</v>
      </c>
      <c r="P197" t="s">
        <v>1689</v>
      </c>
      <c r="Q197">
        <f t="shared" si="10"/>
        <v>2</v>
      </c>
      <c r="T197">
        <v>1715654</v>
      </c>
      <c r="V197">
        <v>1729505</v>
      </c>
      <c r="X197">
        <v>1729505</v>
      </c>
      <c r="Y197">
        <f t="shared" si="11"/>
        <v>1</v>
      </c>
    </row>
    <row r="198" spans="1:25" x14ac:dyDescent="0.45">
      <c r="A198" t="s">
        <v>843</v>
      </c>
      <c r="B198">
        <v>294</v>
      </c>
      <c r="C198">
        <v>74</v>
      </c>
      <c r="D198" t="s">
        <v>1689</v>
      </c>
      <c r="I198">
        <v>140</v>
      </c>
      <c r="J198" t="s">
        <v>1689</v>
      </c>
      <c r="K198">
        <f t="shared" si="9"/>
        <v>2</v>
      </c>
      <c r="O198">
        <v>396</v>
      </c>
      <c r="P198" t="s">
        <v>1689</v>
      </c>
      <c r="Q198">
        <f t="shared" si="10"/>
        <v>2</v>
      </c>
      <c r="T198">
        <v>1715655</v>
      </c>
      <c r="V198">
        <v>1729110</v>
      </c>
      <c r="X198">
        <v>1729110</v>
      </c>
      <c r="Y198">
        <f t="shared" si="11"/>
        <v>1</v>
      </c>
    </row>
    <row r="199" spans="1:25" x14ac:dyDescent="0.45">
      <c r="A199" t="s">
        <v>844</v>
      </c>
      <c r="B199">
        <v>293</v>
      </c>
      <c r="C199">
        <v>90</v>
      </c>
      <c r="D199" t="s">
        <v>1689</v>
      </c>
      <c r="I199">
        <v>17</v>
      </c>
      <c r="J199" t="s">
        <v>1689</v>
      </c>
      <c r="K199">
        <f t="shared" si="9"/>
        <v>2</v>
      </c>
      <c r="O199">
        <v>395</v>
      </c>
      <c r="P199" t="s">
        <v>1689</v>
      </c>
      <c r="Q199">
        <f t="shared" si="10"/>
        <v>2</v>
      </c>
      <c r="T199">
        <v>1715655</v>
      </c>
      <c r="V199">
        <v>1729506</v>
      </c>
      <c r="X199">
        <v>1729506</v>
      </c>
      <c r="Y199">
        <f t="shared" si="11"/>
        <v>1</v>
      </c>
    </row>
    <row r="200" spans="1:25" x14ac:dyDescent="0.45">
      <c r="A200" t="s">
        <v>845</v>
      </c>
      <c r="B200">
        <v>292</v>
      </c>
      <c r="C200">
        <v>333</v>
      </c>
      <c r="D200" t="s">
        <v>1689</v>
      </c>
      <c r="I200">
        <v>379</v>
      </c>
      <c r="J200" t="s">
        <v>1689</v>
      </c>
      <c r="K200">
        <f t="shared" si="9"/>
        <v>2</v>
      </c>
      <c r="O200">
        <v>394</v>
      </c>
      <c r="P200" t="s">
        <v>1689</v>
      </c>
      <c r="Q200">
        <f t="shared" si="10"/>
        <v>2</v>
      </c>
      <c r="T200">
        <v>1715656</v>
      </c>
      <c r="V200">
        <v>1729111</v>
      </c>
      <c r="X200">
        <v>1729111</v>
      </c>
      <c r="Y200">
        <f t="shared" si="11"/>
        <v>1</v>
      </c>
    </row>
    <row r="201" spans="1:25" x14ac:dyDescent="0.45">
      <c r="A201" t="s">
        <v>846</v>
      </c>
      <c r="B201">
        <v>291</v>
      </c>
      <c r="C201">
        <v>111</v>
      </c>
      <c r="D201" t="s">
        <v>1689</v>
      </c>
      <c r="I201">
        <v>22</v>
      </c>
      <c r="J201" t="s">
        <v>1689</v>
      </c>
      <c r="K201">
        <f t="shared" si="9"/>
        <v>2</v>
      </c>
      <c r="O201">
        <v>393</v>
      </c>
      <c r="P201" t="s">
        <v>1689</v>
      </c>
      <c r="Q201">
        <f t="shared" si="10"/>
        <v>2</v>
      </c>
      <c r="T201">
        <v>1715656</v>
      </c>
      <c r="V201">
        <v>1729507</v>
      </c>
      <c r="X201">
        <v>1729507</v>
      </c>
      <c r="Y201">
        <f t="shared" si="11"/>
        <v>1</v>
      </c>
    </row>
    <row r="202" spans="1:25" x14ac:dyDescent="0.45">
      <c r="A202" t="s">
        <v>847</v>
      </c>
      <c r="B202">
        <v>310</v>
      </c>
      <c r="C202">
        <v>278</v>
      </c>
      <c r="D202" t="s">
        <v>1689</v>
      </c>
      <c r="I202">
        <v>64</v>
      </c>
      <c r="J202" t="s">
        <v>1689</v>
      </c>
      <c r="K202">
        <f t="shared" si="9"/>
        <v>2</v>
      </c>
      <c r="O202">
        <v>392</v>
      </c>
      <c r="P202" t="s">
        <v>1689</v>
      </c>
      <c r="Q202">
        <f t="shared" si="10"/>
        <v>2</v>
      </c>
      <c r="T202">
        <v>1715657</v>
      </c>
      <c r="V202">
        <v>1729112</v>
      </c>
      <c r="X202">
        <v>1729112</v>
      </c>
      <c r="Y202">
        <f t="shared" si="11"/>
        <v>1</v>
      </c>
    </row>
    <row r="203" spans="1:25" x14ac:dyDescent="0.45">
      <c r="A203" t="s">
        <v>848</v>
      </c>
      <c r="B203">
        <v>309</v>
      </c>
      <c r="C203">
        <v>394</v>
      </c>
      <c r="D203" t="s">
        <v>1689</v>
      </c>
      <c r="I203">
        <v>1</v>
      </c>
      <c r="J203" t="s">
        <v>1689</v>
      </c>
      <c r="K203">
        <f t="shared" si="9"/>
        <v>2</v>
      </c>
      <c r="O203">
        <v>391</v>
      </c>
      <c r="P203" t="s">
        <v>1689</v>
      </c>
      <c r="Q203">
        <f t="shared" si="10"/>
        <v>2</v>
      </c>
      <c r="T203">
        <v>1715657</v>
      </c>
      <c r="V203">
        <v>1729508</v>
      </c>
      <c r="X203">
        <v>1729508</v>
      </c>
      <c r="Y203">
        <f t="shared" si="11"/>
        <v>1</v>
      </c>
    </row>
    <row r="204" spans="1:25" x14ac:dyDescent="0.45">
      <c r="A204" t="s">
        <v>849</v>
      </c>
      <c r="B204">
        <v>308</v>
      </c>
      <c r="C204">
        <v>392</v>
      </c>
      <c r="D204" t="s">
        <v>1689</v>
      </c>
      <c r="I204">
        <v>271</v>
      </c>
      <c r="J204" t="s">
        <v>1689</v>
      </c>
      <c r="K204">
        <f t="shared" si="9"/>
        <v>2</v>
      </c>
      <c r="O204">
        <v>410</v>
      </c>
      <c r="P204" t="s">
        <v>1689</v>
      </c>
      <c r="Q204">
        <f t="shared" si="10"/>
        <v>2</v>
      </c>
      <c r="T204">
        <v>1715658</v>
      </c>
      <c r="V204">
        <v>1729113</v>
      </c>
      <c r="X204">
        <v>1729113</v>
      </c>
      <c r="Y204">
        <f t="shared" si="11"/>
        <v>1</v>
      </c>
    </row>
    <row r="205" spans="1:25" x14ac:dyDescent="0.45">
      <c r="A205" t="s">
        <v>850</v>
      </c>
      <c r="B205">
        <v>307</v>
      </c>
      <c r="C205">
        <v>190</v>
      </c>
      <c r="D205" t="s">
        <v>1689</v>
      </c>
      <c r="I205">
        <v>232</v>
      </c>
      <c r="J205" t="s">
        <v>1689</v>
      </c>
      <c r="K205">
        <f t="shared" si="9"/>
        <v>2</v>
      </c>
      <c r="O205">
        <v>409</v>
      </c>
      <c r="P205" t="s">
        <v>1689</v>
      </c>
      <c r="Q205">
        <f t="shared" si="10"/>
        <v>2</v>
      </c>
      <c r="T205">
        <v>1715658</v>
      </c>
      <c r="V205">
        <v>1729509</v>
      </c>
      <c r="X205">
        <v>1729509</v>
      </c>
      <c r="Y205">
        <f t="shared" si="11"/>
        <v>1</v>
      </c>
    </row>
    <row r="206" spans="1:25" x14ac:dyDescent="0.45">
      <c r="A206" t="s">
        <v>851</v>
      </c>
      <c r="B206">
        <v>306</v>
      </c>
      <c r="C206">
        <v>342</v>
      </c>
      <c r="D206" t="s">
        <v>1689</v>
      </c>
      <c r="I206">
        <v>233</v>
      </c>
      <c r="J206" t="s">
        <v>1689</v>
      </c>
      <c r="K206">
        <f t="shared" si="9"/>
        <v>2</v>
      </c>
      <c r="O206">
        <v>408</v>
      </c>
      <c r="P206" t="s">
        <v>1689</v>
      </c>
      <c r="Q206">
        <f t="shared" si="10"/>
        <v>2</v>
      </c>
      <c r="T206">
        <v>1715659</v>
      </c>
      <c r="V206">
        <v>1729114</v>
      </c>
      <c r="X206">
        <v>1729114</v>
      </c>
      <c r="Y206">
        <f t="shared" si="11"/>
        <v>1</v>
      </c>
    </row>
    <row r="207" spans="1:25" x14ac:dyDescent="0.45">
      <c r="A207" t="s">
        <v>852</v>
      </c>
      <c r="B207">
        <v>305</v>
      </c>
      <c r="C207">
        <v>387</v>
      </c>
      <c r="D207" t="s">
        <v>1689</v>
      </c>
      <c r="I207">
        <v>29</v>
      </c>
      <c r="J207" t="s">
        <v>1689</v>
      </c>
      <c r="K207">
        <f t="shared" si="9"/>
        <v>2</v>
      </c>
      <c r="O207">
        <v>407</v>
      </c>
      <c r="P207" t="s">
        <v>1689</v>
      </c>
      <c r="Q207">
        <f t="shared" si="10"/>
        <v>2</v>
      </c>
      <c r="T207">
        <v>1715659</v>
      </c>
      <c r="V207">
        <v>1729510</v>
      </c>
      <c r="X207">
        <v>1729510</v>
      </c>
      <c r="Y207">
        <f t="shared" si="11"/>
        <v>1</v>
      </c>
    </row>
    <row r="208" spans="1:25" x14ac:dyDescent="0.45">
      <c r="A208" t="s">
        <v>853</v>
      </c>
      <c r="B208">
        <v>304</v>
      </c>
      <c r="C208">
        <v>389</v>
      </c>
      <c r="D208" t="s">
        <v>1689</v>
      </c>
      <c r="I208">
        <v>328</v>
      </c>
      <c r="J208" t="s">
        <v>1689</v>
      </c>
      <c r="K208">
        <f t="shared" si="9"/>
        <v>2</v>
      </c>
      <c r="O208">
        <v>406</v>
      </c>
      <c r="P208" t="s">
        <v>1689</v>
      </c>
      <c r="Q208">
        <f t="shared" si="10"/>
        <v>2</v>
      </c>
      <c r="T208">
        <v>1715660</v>
      </c>
      <c r="V208">
        <v>1729115</v>
      </c>
      <c r="X208">
        <v>1729115</v>
      </c>
      <c r="Y208">
        <f t="shared" si="11"/>
        <v>1</v>
      </c>
    </row>
    <row r="209" spans="1:25" x14ac:dyDescent="0.45">
      <c r="A209" t="s">
        <v>854</v>
      </c>
      <c r="B209">
        <v>303</v>
      </c>
      <c r="C209">
        <v>293</v>
      </c>
      <c r="D209" t="s">
        <v>1689</v>
      </c>
      <c r="I209">
        <v>7</v>
      </c>
      <c r="J209" t="s">
        <v>1689</v>
      </c>
      <c r="K209">
        <f t="shared" si="9"/>
        <v>2</v>
      </c>
      <c r="O209">
        <v>405</v>
      </c>
      <c r="P209" t="s">
        <v>1689</v>
      </c>
      <c r="Q209">
        <f t="shared" si="10"/>
        <v>2</v>
      </c>
      <c r="T209">
        <v>1715660</v>
      </c>
      <c r="V209">
        <v>1729511</v>
      </c>
      <c r="X209">
        <v>1729511</v>
      </c>
      <c r="Y209">
        <f t="shared" si="11"/>
        <v>1</v>
      </c>
    </row>
    <row r="210" spans="1:25" x14ac:dyDescent="0.45">
      <c r="A210" t="s">
        <v>855</v>
      </c>
      <c r="B210">
        <v>302</v>
      </c>
      <c r="C210">
        <v>384</v>
      </c>
      <c r="D210" t="s">
        <v>1689</v>
      </c>
      <c r="I210">
        <v>100</v>
      </c>
      <c r="J210" t="s">
        <v>1689</v>
      </c>
      <c r="K210">
        <f t="shared" si="9"/>
        <v>2</v>
      </c>
      <c r="O210">
        <v>404</v>
      </c>
      <c r="P210" t="s">
        <v>1689</v>
      </c>
      <c r="Q210">
        <f t="shared" si="10"/>
        <v>2</v>
      </c>
      <c r="T210">
        <v>1715661</v>
      </c>
      <c r="V210">
        <v>1729116</v>
      </c>
      <c r="X210">
        <v>1729116</v>
      </c>
      <c r="Y210">
        <f t="shared" si="11"/>
        <v>1</v>
      </c>
    </row>
    <row r="211" spans="1:25" x14ac:dyDescent="0.45">
      <c r="A211" t="s">
        <v>856</v>
      </c>
      <c r="B211">
        <v>301</v>
      </c>
      <c r="C211">
        <v>27</v>
      </c>
      <c r="D211" t="s">
        <v>1689</v>
      </c>
      <c r="I211">
        <v>44</v>
      </c>
      <c r="J211" t="s">
        <v>1689</v>
      </c>
      <c r="K211">
        <f t="shared" si="9"/>
        <v>2</v>
      </c>
      <c r="O211">
        <v>403</v>
      </c>
      <c r="P211" t="s">
        <v>1689</v>
      </c>
      <c r="Q211">
        <f t="shared" si="10"/>
        <v>2</v>
      </c>
      <c r="T211">
        <v>1715661</v>
      </c>
      <c r="V211">
        <v>1729512</v>
      </c>
      <c r="X211">
        <v>1729512</v>
      </c>
      <c r="Y211">
        <f t="shared" si="11"/>
        <v>1</v>
      </c>
    </row>
    <row r="212" spans="1:25" x14ac:dyDescent="0.45">
      <c r="A212" t="s">
        <v>857</v>
      </c>
      <c r="B212">
        <v>320</v>
      </c>
      <c r="C212">
        <v>353</v>
      </c>
      <c r="D212" t="s">
        <v>1689</v>
      </c>
      <c r="I212">
        <v>104</v>
      </c>
      <c r="J212" t="s">
        <v>1689</v>
      </c>
      <c r="K212">
        <f t="shared" si="9"/>
        <v>2</v>
      </c>
      <c r="O212">
        <v>402</v>
      </c>
      <c r="P212" t="s">
        <v>1689</v>
      </c>
      <c r="Q212">
        <f t="shared" si="10"/>
        <v>2</v>
      </c>
      <c r="T212">
        <v>1715662</v>
      </c>
      <c r="V212">
        <v>1729117</v>
      </c>
      <c r="X212">
        <v>1729117</v>
      </c>
      <c r="Y212">
        <f t="shared" si="11"/>
        <v>1</v>
      </c>
    </row>
    <row r="213" spans="1:25" x14ac:dyDescent="0.45">
      <c r="A213" t="s">
        <v>858</v>
      </c>
      <c r="B213">
        <v>319</v>
      </c>
      <c r="C213">
        <v>288</v>
      </c>
      <c r="D213" t="s">
        <v>1689</v>
      </c>
      <c r="I213">
        <v>24</v>
      </c>
      <c r="J213" t="s">
        <v>1689</v>
      </c>
      <c r="K213">
        <f t="shared" si="9"/>
        <v>2</v>
      </c>
      <c r="O213">
        <v>401</v>
      </c>
      <c r="P213" t="s">
        <v>1689</v>
      </c>
      <c r="Q213">
        <f t="shared" si="10"/>
        <v>2</v>
      </c>
      <c r="T213">
        <v>1715662</v>
      </c>
      <c r="V213">
        <v>1729513</v>
      </c>
      <c r="X213">
        <v>1729513</v>
      </c>
      <c r="Y213">
        <f t="shared" si="11"/>
        <v>1</v>
      </c>
    </row>
    <row r="214" spans="1:25" x14ac:dyDescent="0.45">
      <c r="A214" t="s">
        <v>859</v>
      </c>
      <c r="B214">
        <v>318</v>
      </c>
      <c r="C214">
        <v>320</v>
      </c>
      <c r="D214" t="s">
        <v>1689</v>
      </c>
      <c r="I214">
        <v>121</v>
      </c>
      <c r="J214" t="s">
        <v>1689</v>
      </c>
      <c r="K214">
        <f t="shared" si="9"/>
        <v>2</v>
      </c>
      <c r="O214">
        <v>420</v>
      </c>
      <c r="P214" t="s">
        <v>1689</v>
      </c>
      <c r="Q214">
        <f t="shared" si="10"/>
        <v>2</v>
      </c>
      <c r="T214">
        <v>1715663</v>
      </c>
      <c r="V214">
        <v>1729118</v>
      </c>
      <c r="X214">
        <v>1729118</v>
      </c>
      <c r="Y214">
        <f t="shared" si="11"/>
        <v>1</v>
      </c>
    </row>
    <row r="215" spans="1:25" x14ac:dyDescent="0.45">
      <c r="A215" t="s">
        <v>860</v>
      </c>
      <c r="B215">
        <v>317</v>
      </c>
      <c r="C215">
        <v>299</v>
      </c>
      <c r="D215" t="s">
        <v>1689</v>
      </c>
      <c r="I215">
        <v>113</v>
      </c>
      <c r="J215" t="s">
        <v>1689</v>
      </c>
      <c r="K215">
        <f t="shared" si="9"/>
        <v>2</v>
      </c>
      <c r="O215">
        <v>419</v>
      </c>
      <c r="P215" t="s">
        <v>1689</v>
      </c>
      <c r="Q215">
        <f t="shared" si="10"/>
        <v>2</v>
      </c>
      <c r="T215">
        <v>1715663</v>
      </c>
      <c r="V215">
        <v>1729514</v>
      </c>
      <c r="X215">
        <v>1729514</v>
      </c>
      <c r="Y215">
        <f t="shared" si="11"/>
        <v>1</v>
      </c>
    </row>
    <row r="216" spans="1:25" x14ac:dyDescent="0.45">
      <c r="A216" t="s">
        <v>861</v>
      </c>
      <c r="B216">
        <v>316</v>
      </c>
      <c r="C216">
        <v>281</v>
      </c>
      <c r="D216" t="s">
        <v>1689</v>
      </c>
      <c r="I216">
        <v>115</v>
      </c>
      <c r="J216" t="s">
        <v>1689</v>
      </c>
      <c r="K216">
        <f t="shared" si="9"/>
        <v>2</v>
      </c>
      <c r="O216">
        <v>418</v>
      </c>
      <c r="P216" t="s">
        <v>1689</v>
      </c>
      <c r="Q216">
        <f t="shared" si="10"/>
        <v>2</v>
      </c>
      <c r="T216">
        <v>1715664</v>
      </c>
      <c r="V216">
        <v>1729119</v>
      </c>
      <c r="X216">
        <v>1729119</v>
      </c>
      <c r="Y216">
        <f t="shared" si="11"/>
        <v>1</v>
      </c>
    </row>
    <row r="217" spans="1:25" x14ac:dyDescent="0.45">
      <c r="A217" t="s">
        <v>862</v>
      </c>
      <c r="B217">
        <v>315</v>
      </c>
      <c r="C217">
        <v>279</v>
      </c>
      <c r="D217" t="s">
        <v>1689</v>
      </c>
      <c r="I217">
        <v>341</v>
      </c>
      <c r="J217" t="s">
        <v>1689</v>
      </c>
      <c r="K217">
        <f t="shared" si="9"/>
        <v>2</v>
      </c>
      <c r="O217">
        <v>417</v>
      </c>
      <c r="P217" t="s">
        <v>1689</v>
      </c>
      <c r="Q217">
        <f t="shared" si="10"/>
        <v>2</v>
      </c>
      <c r="T217">
        <v>1715664</v>
      </c>
      <c r="V217">
        <v>1729515</v>
      </c>
      <c r="X217">
        <v>1729515</v>
      </c>
      <c r="Y217">
        <f t="shared" si="11"/>
        <v>1</v>
      </c>
    </row>
    <row r="218" spans="1:25" x14ac:dyDescent="0.45">
      <c r="A218" t="s">
        <v>863</v>
      </c>
      <c r="B218">
        <v>314</v>
      </c>
      <c r="C218">
        <v>213</v>
      </c>
      <c r="D218" t="s">
        <v>1689</v>
      </c>
      <c r="I218">
        <v>32</v>
      </c>
      <c r="J218" t="s">
        <v>1689</v>
      </c>
      <c r="K218">
        <f t="shared" si="9"/>
        <v>2</v>
      </c>
      <c r="O218">
        <v>416</v>
      </c>
      <c r="P218" t="s">
        <v>1689</v>
      </c>
      <c r="Q218">
        <f t="shared" si="10"/>
        <v>2</v>
      </c>
      <c r="T218">
        <v>1715665</v>
      </c>
      <c r="V218">
        <v>1729120</v>
      </c>
      <c r="X218">
        <v>1729120</v>
      </c>
      <c r="Y218">
        <f t="shared" si="11"/>
        <v>1</v>
      </c>
    </row>
    <row r="219" spans="1:25" x14ac:dyDescent="0.45">
      <c r="A219" t="s">
        <v>864</v>
      </c>
      <c r="B219">
        <v>313</v>
      </c>
      <c r="C219">
        <v>390</v>
      </c>
      <c r="D219" t="s">
        <v>1689</v>
      </c>
      <c r="I219">
        <v>21</v>
      </c>
      <c r="J219" t="s">
        <v>1689</v>
      </c>
      <c r="K219">
        <f t="shared" si="9"/>
        <v>2</v>
      </c>
      <c r="O219">
        <v>415</v>
      </c>
      <c r="P219" t="s">
        <v>1689</v>
      </c>
      <c r="Q219">
        <f t="shared" si="10"/>
        <v>2</v>
      </c>
      <c r="T219">
        <v>1715665</v>
      </c>
      <c r="V219">
        <v>1729516</v>
      </c>
      <c r="X219">
        <v>1729516</v>
      </c>
      <c r="Y219">
        <f t="shared" si="11"/>
        <v>1</v>
      </c>
    </row>
    <row r="220" spans="1:25" x14ac:dyDescent="0.45">
      <c r="A220" t="s">
        <v>865</v>
      </c>
      <c r="B220">
        <v>312</v>
      </c>
      <c r="C220">
        <v>136</v>
      </c>
      <c r="D220" t="s">
        <v>1689</v>
      </c>
      <c r="I220">
        <v>330</v>
      </c>
      <c r="J220" t="s">
        <v>1689</v>
      </c>
      <c r="K220">
        <f t="shared" si="9"/>
        <v>2</v>
      </c>
      <c r="O220">
        <v>414</v>
      </c>
      <c r="P220" t="s">
        <v>1689</v>
      </c>
      <c r="Q220">
        <f t="shared" si="10"/>
        <v>2</v>
      </c>
      <c r="T220">
        <v>1715666</v>
      </c>
      <c r="V220">
        <v>1729121</v>
      </c>
      <c r="X220">
        <v>1729121</v>
      </c>
      <c r="Y220">
        <f t="shared" si="11"/>
        <v>1</v>
      </c>
    </row>
    <row r="221" spans="1:25" x14ac:dyDescent="0.45">
      <c r="A221" t="s">
        <v>866</v>
      </c>
      <c r="B221">
        <v>311</v>
      </c>
      <c r="C221">
        <v>317</v>
      </c>
      <c r="D221" t="s">
        <v>1689</v>
      </c>
      <c r="I221">
        <v>263</v>
      </c>
      <c r="J221" t="s">
        <v>1689</v>
      </c>
      <c r="K221">
        <f t="shared" si="9"/>
        <v>2</v>
      </c>
      <c r="O221">
        <v>413</v>
      </c>
      <c r="P221" t="s">
        <v>1689</v>
      </c>
      <c r="Q221">
        <f t="shared" si="10"/>
        <v>2</v>
      </c>
      <c r="T221">
        <v>1715666</v>
      </c>
      <c r="V221">
        <v>1729517</v>
      </c>
      <c r="X221">
        <v>1729517</v>
      </c>
      <c r="Y221">
        <f t="shared" si="11"/>
        <v>1</v>
      </c>
    </row>
    <row r="222" spans="1:25" x14ac:dyDescent="0.45">
      <c r="A222" t="s">
        <v>867</v>
      </c>
      <c r="B222">
        <v>330</v>
      </c>
      <c r="C222">
        <v>133</v>
      </c>
      <c r="D222" t="s">
        <v>1689</v>
      </c>
      <c r="I222">
        <v>137</v>
      </c>
      <c r="J222" t="s">
        <v>1689</v>
      </c>
      <c r="K222">
        <f t="shared" si="9"/>
        <v>2</v>
      </c>
      <c r="O222">
        <v>412</v>
      </c>
      <c r="P222" t="s">
        <v>1689</v>
      </c>
      <c r="Q222">
        <f t="shared" si="10"/>
        <v>2</v>
      </c>
      <c r="T222">
        <v>1715667</v>
      </c>
      <c r="V222">
        <v>1729122</v>
      </c>
      <c r="X222">
        <v>1729122</v>
      </c>
      <c r="Y222">
        <f t="shared" si="11"/>
        <v>1</v>
      </c>
    </row>
    <row r="223" spans="1:25" x14ac:dyDescent="0.45">
      <c r="A223" t="s">
        <v>868</v>
      </c>
      <c r="B223">
        <v>329</v>
      </c>
      <c r="C223">
        <v>186</v>
      </c>
      <c r="D223" t="s">
        <v>1689</v>
      </c>
      <c r="I223">
        <v>191</v>
      </c>
      <c r="J223" t="s">
        <v>1689</v>
      </c>
      <c r="K223">
        <f t="shared" si="9"/>
        <v>2</v>
      </c>
      <c r="O223">
        <v>411</v>
      </c>
      <c r="P223" t="s">
        <v>1689</v>
      </c>
      <c r="Q223">
        <f t="shared" si="10"/>
        <v>2</v>
      </c>
      <c r="T223">
        <v>1715667</v>
      </c>
      <c r="V223">
        <v>1729518</v>
      </c>
      <c r="X223">
        <v>1729518</v>
      </c>
      <c r="Y223">
        <f t="shared" si="11"/>
        <v>1</v>
      </c>
    </row>
    <row r="224" spans="1:25" x14ac:dyDescent="0.45">
      <c r="A224" t="s">
        <v>869</v>
      </c>
      <c r="B224">
        <v>328</v>
      </c>
      <c r="C224">
        <v>92</v>
      </c>
      <c r="D224" t="s">
        <v>1689</v>
      </c>
      <c r="I224">
        <v>139</v>
      </c>
      <c r="J224" t="s">
        <v>1689</v>
      </c>
      <c r="K224">
        <f t="shared" si="9"/>
        <v>2</v>
      </c>
      <c r="O224">
        <v>430</v>
      </c>
      <c r="P224" t="s">
        <v>1689</v>
      </c>
      <c r="Q224">
        <f t="shared" si="10"/>
        <v>2</v>
      </c>
      <c r="T224">
        <v>1715668</v>
      </c>
      <c r="V224">
        <v>1729123</v>
      </c>
      <c r="X224">
        <v>1729123</v>
      </c>
      <c r="Y224">
        <f t="shared" si="11"/>
        <v>1</v>
      </c>
    </row>
    <row r="225" spans="1:25" x14ac:dyDescent="0.45">
      <c r="A225" t="s">
        <v>870</v>
      </c>
      <c r="B225">
        <v>327</v>
      </c>
      <c r="C225">
        <v>354</v>
      </c>
      <c r="D225" t="s">
        <v>1689</v>
      </c>
      <c r="I225">
        <v>385</v>
      </c>
      <c r="J225" t="s">
        <v>1689</v>
      </c>
      <c r="K225">
        <f t="shared" si="9"/>
        <v>2</v>
      </c>
      <c r="O225">
        <v>429</v>
      </c>
      <c r="P225" t="s">
        <v>1689</v>
      </c>
      <c r="Q225">
        <f t="shared" si="10"/>
        <v>2</v>
      </c>
      <c r="T225">
        <v>1715668</v>
      </c>
      <c r="V225">
        <v>1729519</v>
      </c>
      <c r="X225">
        <v>1729519</v>
      </c>
      <c r="Y225">
        <f t="shared" si="11"/>
        <v>1</v>
      </c>
    </row>
    <row r="226" spans="1:25" x14ac:dyDescent="0.45">
      <c r="A226" t="s">
        <v>871</v>
      </c>
      <c r="B226">
        <v>326</v>
      </c>
      <c r="C226">
        <v>355</v>
      </c>
      <c r="D226" t="s">
        <v>1689</v>
      </c>
      <c r="I226">
        <v>295</v>
      </c>
      <c r="J226" t="s">
        <v>1689</v>
      </c>
      <c r="K226">
        <f t="shared" si="9"/>
        <v>2</v>
      </c>
      <c r="O226">
        <v>428</v>
      </c>
      <c r="P226" t="s">
        <v>1689</v>
      </c>
      <c r="Q226">
        <f t="shared" si="10"/>
        <v>2</v>
      </c>
      <c r="T226">
        <v>1715669</v>
      </c>
      <c r="V226">
        <v>1729124</v>
      </c>
      <c r="X226">
        <v>1729124</v>
      </c>
      <c r="Y226">
        <f t="shared" si="11"/>
        <v>1</v>
      </c>
    </row>
    <row r="227" spans="1:25" x14ac:dyDescent="0.45">
      <c r="A227" t="s">
        <v>872</v>
      </c>
      <c r="B227">
        <v>325</v>
      </c>
      <c r="C227">
        <v>246</v>
      </c>
      <c r="D227" t="s">
        <v>1689</v>
      </c>
      <c r="I227">
        <v>326</v>
      </c>
      <c r="J227" t="s">
        <v>1689</v>
      </c>
      <c r="K227">
        <f t="shared" si="9"/>
        <v>2</v>
      </c>
      <c r="O227">
        <v>427</v>
      </c>
      <c r="P227" t="s">
        <v>1689</v>
      </c>
      <c r="Q227">
        <f t="shared" si="10"/>
        <v>2</v>
      </c>
      <c r="T227">
        <v>1715669</v>
      </c>
      <c r="V227">
        <v>1729520</v>
      </c>
      <c r="X227">
        <v>1729520</v>
      </c>
      <c r="Y227">
        <f t="shared" si="11"/>
        <v>1</v>
      </c>
    </row>
    <row r="228" spans="1:25" x14ac:dyDescent="0.45">
      <c r="A228" t="s">
        <v>873</v>
      </c>
      <c r="B228">
        <v>324</v>
      </c>
      <c r="C228">
        <v>159</v>
      </c>
      <c r="D228" t="s">
        <v>1689</v>
      </c>
      <c r="I228">
        <v>383</v>
      </c>
      <c r="J228" t="s">
        <v>1689</v>
      </c>
      <c r="K228">
        <f t="shared" si="9"/>
        <v>2</v>
      </c>
      <c r="O228">
        <v>426</v>
      </c>
      <c r="P228" t="s">
        <v>1689</v>
      </c>
      <c r="Q228">
        <f t="shared" si="10"/>
        <v>2</v>
      </c>
      <c r="T228">
        <v>1715670</v>
      </c>
      <c r="V228">
        <v>1729125</v>
      </c>
      <c r="X228">
        <v>1729125</v>
      </c>
      <c r="Y228">
        <f t="shared" si="11"/>
        <v>1</v>
      </c>
    </row>
    <row r="229" spans="1:25" x14ac:dyDescent="0.45">
      <c r="A229" t="s">
        <v>874</v>
      </c>
      <c r="B229">
        <v>323</v>
      </c>
      <c r="C229">
        <v>226</v>
      </c>
      <c r="D229" t="s">
        <v>1689</v>
      </c>
      <c r="I229">
        <v>49</v>
      </c>
      <c r="J229" t="s">
        <v>1689</v>
      </c>
      <c r="K229">
        <f t="shared" si="9"/>
        <v>2</v>
      </c>
      <c r="O229">
        <v>425</v>
      </c>
      <c r="P229" t="s">
        <v>1689</v>
      </c>
      <c r="Q229">
        <f t="shared" si="10"/>
        <v>2</v>
      </c>
      <c r="T229">
        <v>1715670</v>
      </c>
      <c r="V229">
        <v>1729521</v>
      </c>
      <c r="X229">
        <v>1729521</v>
      </c>
      <c r="Y229">
        <f t="shared" si="11"/>
        <v>1</v>
      </c>
    </row>
    <row r="230" spans="1:25" x14ac:dyDescent="0.45">
      <c r="A230" t="s">
        <v>875</v>
      </c>
      <c r="B230">
        <v>322</v>
      </c>
      <c r="C230">
        <v>351</v>
      </c>
      <c r="D230" t="s">
        <v>1689</v>
      </c>
      <c r="I230">
        <v>6</v>
      </c>
      <c r="J230" t="s">
        <v>1689</v>
      </c>
      <c r="K230">
        <f t="shared" si="9"/>
        <v>2</v>
      </c>
      <c r="O230">
        <v>424</v>
      </c>
      <c r="P230" t="s">
        <v>1689</v>
      </c>
      <c r="Q230">
        <f t="shared" si="10"/>
        <v>2</v>
      </c>
      <c r="T230">
        <v>1715671</v>
      </c>
      <c r="V230">
        <v>1729126</v>
      </c>
      <c r="X230">
        <v>1729126</v>
      </c>
      <c r="Y230">
        <f t="shared" si="11"/>
        <v>1</v>
      </c>
    </row>
    <row r="231" spans="1:25" x14ac:dyDescent="0.45">
      <c r="A231" t="s">
        <v>876</v>
      </c>
      <c r="B231">
        <v>321</v>
      </c>
      <c r="C231">
        <v>386</v>
      </c>
      <c r="D231" t="s">
        <v>1689</v>
      </c>
      <c r="I231">
        <v>74</v>
      </c>
      <c r="J231" t="s">
        <v>1689</v>
      </c>
      <c r="K231">
        <f t="shared" si="9"/>
        <v>2</v>
      </c>
      <c r="O231">
        <v>423</v>
      </c>
      <c r="P231" t="s">
        <v>1689</v>
      </c>
      <c r="Q231">
        <f t="shared" si="10"/>
        <v>2</v>
      </c>
      <c r="T231">
        <v>1715671</v>
      </c>
      <c r="V231">
        <v>1729522</v>
      </c>
      <c r="X231">
        <v>1729522</v>
      </c>
      <c r="Y231">
        <f t="shared" si="11"/>
        <v>1</v>
      </c>
    </row>
    <row r="232" spans="1:25" x14ac:dyDescent="0.45">
      <c r="A232" t="s">
        <v>877</v>
      </c>
      <c r="B232">
        <v>340</v>
      </c>
      <c r="C232">
        <v>391</v>
      </c>
      <c r="D232" t="s">
        <v>1689</v>
      </c>
      <c r="I232">
        <v>90</v>
      </c>
      <c r="J232" t="s">
        <v>1689</v>
      </c>
      <c r="K232">
        <f t="shared" si="9"/>
        <v>2</v>
      </c>
      <c r="O232">
        <v>422</v>
      </c>
      <c r="P232" t="s">
        <v>1689</v>
      </c>
      <c r="Q232">
        <f t="shared" si="10"/>
        <v>2</v>
      </c>
      <c r="T232">
        <v>1715672</v>
      </c>
      <c r="V232">
        <v>1729127</v>
      </c>
      <c r="X232">
        <v>1729127</v>
      </c>
      <c r="Y232">
        <f t="shared" si="11"/>
        <v>1</v>
      </c>
    </row>
    <row r="233" spans="1:25" x14ac:dyDescent="0.45">
      <c r="A233" t="s">
        <v>878</v>
      </c>
      <c r="B233">
        <v>339</v>
      </c>
      <c r="C233">
        <v>323</v>
      </c>
      <c r="D233" t="s">
        <v>1689</v>
      </c>
      <c r="I233">
        <v>333</v>
      </c>
      <c r="J233" t="s">
        <v>1689</v>
      </c>
      <c r="K233">
        <f t="shared" si="9"/>
        <v>2</v>
      </c>
      <c r="O233">
        <v>421</v>
      </c>
      <c r="P233" t="s">
        <v>1689</v>
      </c>
      <c r="Q233">
        <f t="shared" si="10"/>
        <v>2</v>
      </c>
      <c r="T233">
        <v>1715672</v>
      </c>
      <c r="V233">
        <v>1729523</v>
      </c>
      <c r="X233">
        <v>1729523</v>
      </c>
      <c r="Y233">
        <f t="shared" si="11"/>
        <v>1</v>
      </c>
    </row>
    <row r="234" spans="1:25" x14ac:dyDescent="0.45">
      <c r="A234" t="s">
        <v>879</v>
      </c>
      <c r="B234">
        <v>338</v>
      </c>
      <c r="C234">
        <v>304</v>
      </c>
      <c r="D234" t="s">
        <v>1689</v>
      </c>
      <c r="I234">
        <v>111</v>
      </c>
      <c r="J234" t="s">
        <v>1689</v>
      </c>
      <c r="K234">
        <f t="shared" si="9"/>
        <v>2</v>
      </c>
      <c r="O234">
        <v>440</v>
      </c>
      <c r="P234" t="s">
        <v>1689</v>
      </c>
      <c r="Q234">
        <f t="shared" si="10"/>
        <v>2</v>
      </c>
      <c r="T234">
        <v>1715673</v>
      </c>
      <c r="V234">
        <v>1729128</v>
      </c>
      <c r="X234">
        <v>1729128</v>
      </c>
      <c r="Y234">
        <f t="shared" si="11"/>
        <v>1</v>
      </c>
    </row>
    <row r="235" spans="1:25" x14ac:dyDescent="0.45">
      <c r="A235" t="s">
        <v>880</v>
      </c>
      <c r="B235">
        <v>337</v>
      </c>
      <c r="C235">
        <v>395</v>
      </c>
      <c r="D235" t="s">
        <v>1689</v>
      </c>
      <c r="I235">
        <v>278</v>
      </c>
      <c r="J235" t="s">
        <v>1689</v>
      </c>
      <c r="K235">
        <f t="shared" si="9"/>
        <v>2</v>
      </c>
      <c r="O235">
        <v>439</v>
      </c>
      <c r="P235" t="s">
        <v>1689</v>
      </c>
      <c r="Q235">
        <f t="shared" si="10"/>
        <v>2</v>
      </c>
      <c r="T235">
        <v>1715673</v>
      </c>
      <c r="V235">
        <v>1729524</v>
      </c>
      <c r="X235">
        <v>1729524</v>
      </c>
      <c r="Y235">
        <f t="shared" si="11"/>
        <v>1</v>
      </c>
    </row>
    <row r="236" spans="1:25" x14ac:dyDescent="0.45">
      <c r="A236" t="s">
        <v>881</v>
      </c>
      <c r="B236">
        <v>336</v>
      </c>
      <c r="C236">
        <v>307</v>
      </c>
      <c r="D236" t="s">
        <v>1689</v>
      </c>
      <c r="I236">
        <v>394</v>
      </c>
      <c r="J236" t="s">
        <v>1689</v>
      </c>
      <c r="K236">
        <f t="shared" si="9"/>
        <v>2</v>
      </c>
      <c r="O236">
        <v>438</v>
      </c>
      <c r="P236" t="s">
        <v>1689</v>
      </c>
      <c r="Q236">
        <f t="shared" si="10"/>
        <v>2</v>
      </c>
      <c r="T236">
        <v>1715674</v>
      </c>
      <c r="V236">
        <v>1729129</v>
      </c>
      <c r="X236">
        <v>1729129</v>
      </c>
      <c r="Y236">
        <f t="shared" si="11"/>
        <v>1</v>
      </c>
    </row>
    <row r="237" spans="1:25" x14ac:dyDescent="0.45">
      <c r="A237" t="s">
        <v>882</v>
      </c>
      <c r="B237">
        <v>335</v>
      </c>
      <c r="C237">
        <v>287</v>
      </c>
      <c r="D237" t="s">
        <v>1689</v>
      </c>
      <c r="I237">
        <v>392</v>
      </c>
      <c r="J237" t="s">
        <v>1689</v>
      </c>
      <c r="K237">
        <f t="shared" si="9"/>
        <v>2</v>
      </c>
      <c r="O237">
        <v>437</v>
      </c>
      <c r="P237" t="s">
        <v>1689</v>
      </c>
      <c r="Q237">
        <f t="shared" si="10"/>
        <v>2</v>
      </c>
      <c r="T237">
        <v>1715674</v>
      </c>
      <c r="V237">
        <v>1729525</v>
      </c>
      <c r="X237">
        <v>1729525</v>
      </c>
      <c r="Y237">
        <f t="shared" si="11"/>
        <v>1</v>
      </c>
    </row>
    <row r="238" spans="1:25" x14ac:dyDescent="0.45">
      <c r="A238" t="s">
        <v>883</v>
      </c>
      <c r="B238">
        <v>334</v>
      </c>
      <c r="C238">
        <v>314</v>
      </c>
      <c r="D238" t="s">
        <v>1689</v>
      </c>
      <c r="I238">
        <v>190</v>
      </c>
      <c r="J238" t="s">
        <v>1689</v>
      </c>
      <c r="K238">
        <f t="shared" si="9"/>
        <v>2</v>
      </c>
      <c r="O238">
        <v>436</v>
      </c>
      <c r="P238" t="s">
        <v>1689</v>
      </c>
      <c r="Q238">
        <f t="shared" si="10"/>
        <v>2</v>
      </c>
      <c r="T238">
        <v>1715675</v>
      </c>
      <c r="V238">
        <v>1729130</v>
      </c>
      <c r="X238">
        <v>1729130</v>
      </c>
      <c r="Y238">
        <f t="shared" si="11"/>
        <v>1</v>
      </c>
    </row>
    <row r="239" spans="1:25" x14ac:dyDescent="0.45">
      <c r="A239" t="s">
        <v>884</v>
      </c>
      <c r="B239">
        <v>333</v>
      </c>
      <c r="C239">
        <v>306</v>
      </c>
      <c r="D239" t="s">
        <v>1689</v>
      </c>
      <c r="I239">
        <v>342</v>
      </c>
      <c r="J239" t="s">
        <v>1689</v>
      </c>
      <c r="K239">
        <f t="shared" si="9"/>
        <v>2</v>
      </c>
      <c r="O239">
        <v>435</v>
      </c>
      <c r="P239" t="s">
        <v>1689</v>
      </c>
      <c r="Q239">
        <f t="shared" si="10"/>
        <v>2</v>
      </c>
      <c r="T239">
        <v>1715675</v>
      </c>
      <c r="V239">
        <v>1729526</v>
      </c>
      <c r="X239">
        <v>1729526</v>
      </c>
      <c r="Y239">
        <f t="shared" si="11"/>
        <v>1</v>
      </c>
    </row>
    <row r="240" spans="1:25" x14ac:dyDescent="0.45">
      <c r="A240" t="s">
        <v>885</v>
      </c>
      <c r="B240">
        <v>332</v>
      </c>
      <c r="C240">
        <v>53</v>
      </c>
      <c r="D240" t="s">
        <v>1689</v>
      </c>
      <c r="I240">
        <v>387</v>
      </c>
      <c r="J240" t="s">
        <v>1689</v>
      </c>
      <c r="K240">
        <f t="shared" si="9"/>
        <v>2</v>
      </c>
      <c r="O240">
        <v>434</v>
      </c>
      <c r="P240" t="s">
        <v>1689</v>
      </c>
      <c r="Q240">
        <f t="shared" si="10"/>
        <v>2</v>
      </c>
      <c r="T240">
        <v>1715676</v>
      </c>
      <c r="V240">
        <v>1729131</v>
      </c>
      <c r="X240">
        <v>1729131</v>
      </c>
      <c r="Y240">
        <f t="shared" si="11"/>
        <v>1</v>
      </c>
    </row>
    <row r="241" spans="1:25" x14ac:dyDescent="0.45">
      <c r="A241" t="s">
        <v>886</v>
      </c>
      <c r="B241">
        <v>331</v>
      </c>
      <c r="C241">
        <v>193</v>
      </c>
      <c r="D241" t="s">
        <v>1689</v>
      </c>
      <c r="I241">
        <v>389</v>
      </c>
      <c r="J241" t="s">
        <v>1689</v>
      </c>
      <c r="K241">
        <f t="shared" si="9"/>
        <v>2</v>
      </c>
      <c r="O241">
        <v>433</v>
      </c>
      <c r="P241" t="s">
        <v>1689</v>
      </c>
      <c r="Q241">
        <f t="shared" si="10"/>
        <v>2</v>
      </c>
      <c r="T241">
        <v>1715676</v>
      </c>
      <c r="V241">
        <v>1729527</v>
      </c>
      <c r="X241">
        <v>1729527</v>
      </c>
      <c r="Y241">
        <f t="shared" si="11"/>
        <v>1</v>
      </c>
    </row>
    <row r="242" spans="1:25" x14ac:dyDescent="0.45">
      <c r="A242" t="s">
        <v>887</v>
      </c>
      <c r="B242">
        <v>350</v>
      </c>
      <c r="C242">
        <v>324</v>
      </c>
      <c r="D242" t="s">
        <v>1689</v>
      </c>
      <c r="I242">
        <v>293</v>
      </c>
      <c r="J242" t="s">
        <v>1689</v>
      </c>
      <c r="K242">
        <f t="shared" si="9"/>
        <v>2</v>
      </c>
      <c r="O242">
        <v>432</v>
      </c>
      <c r="P242" t="s">
        <v>1689</v>
      </c>
      <c r="Q242">
        <f t="shared" si="10"/>
        <v>2</v>
      </c>
      <c r="T242">
        <v>1715677</v>
      </c>
      <c r="V242">
        <v>1729132</v>
      </c>
      <c r="X242">
        <v>1729132</v>
      </c>
      <c r="Y242">
        <f t="shared" si="11"/>
        <v>1</v>
      </c>
    </row>
    <row r="243" spans="1:25" x14ac:dyDescent="0.45">
      <c r="A243" t="s">
        <v>888</v>
      </c>
      <c r="B243">
        <v>349</v>
      </c>
      <c r="C243">
        <v>396</v>
      </c>
      <c r="D243" t="s">
        <v>1689</v>
      </c>
      <c r="I243">
        <v>384</v>
      </c>
      <c r="J243" t="s">
        <v>1689</v>
      </c>
      <c r="K243">
        <f t="shared" si="9"/>
        <v>2</v>
      </c>
      <c r="O243">
        <v>431</v>
      </c>
      <c r="P243" t="s">
        <v>1689</v>
      </c>
      <c r="Q243">
        <f t="shared" si="10"/>
        <v>2</v>
      </c>
      <c r="T243">
        <v>1715677</v>
      </c>
      <c r="V243">
        <v>1729528</v>
      </c>
      <c r="X243">
        <v>1729528</v>
      </c>
      <c r="Y243">
        <f t="shared" si="11"/>
        <v>1</v>
      </c>
    </row>
    <row r="244" spans="1:25" x14ac:dyDescent="0.45">
      <c r="A244" t="s">
        <v>889</v>
      </c>
      <c r="B244">
        <v>348</v>
      </c>
      <c r="C244">
        <v>128</v>
      </c>
      <c r="D244" t="s">
        <v>1689</v>
      </c>
      <c r="I244">
        <v>27</v>
      </c>
      <c r="J244" t="s">
        <v>1689</v>
      </c>
      <c r="K244">
        <f t="shared" si="9"/>
        <v>2</v>
      </c>
      <c r="O244">
        <v>450</v>
      </c>
      <c r="P244" t="s">
        <v>1689</v>
      </c>
      <c r="Q244">
        <f t="shared" si="10"/>
        <v>2</v>
      </c>
      <c r="T244">
        <v>1715678</v>
      </c>
      <c r="V244">
        <v>1729133</v>
      </c>
      <c r="X244">
        <v>1729133</v>
      </c>
      <c r="Y244">
        <f t="shared" si="11"/>
        <v>1</v>
      </c>
    </row>
    <row r="245" spans="1:25" x14ac:dyDescent="0.45">
      <c r="A245" t="s">
        <v>890</v>
      </c>
      <c r="B245">
        <v>347</v>
      </c>
      <c r="C245">
        <v>347</v>
      </c>
      <c r="D245" t="s">
        <v>1689</v>
      </c>
      <c r="I245">
        <v>353</v>
      </c>
      <c r="J245" t="s">
        <v>1689</v>
      </c>
      <c r="K245">
        <f t="shared" si="9"/>
        <v>2</v>
      </c>
      <c r="O245">
        <v>449</v>
      </c>
      <c r="P245" t="s">
        <v>1689</v>
      </c>
      <c r="Q245">
        <f t="shared" si="10"/>
        <v>2</v>
      </c>
      <c r="T245">
        <v>1715678</v>
      </c>
      <c r="V245">
        <v>1729529</v>
      </c>
      <c r="X245">
        <v>1729529</v>
      </c>
      <c r="Y245">
        <f t="shared" si="11"/>
        <v>1</v>
      </c>
    </row>
    <row r="246" spans="1:25" x14ac:dyDescent="0.45">
      <c r="A246" t="s">
        <v>891</v>
      </c>
      <c r="B246">
        <v>346</v>
      </c>
      <c r="C246">
        <v>235</v>
      </c>
      <c r="D246" t="s">
        <v>1689</v>
      </c>
      <c r="I246">
        <v>288</v>
      </c>
      <c r="J246" t="s">
        <v>1689</v>
      </c>
      <c r="K246">
        <f t="shared" si="9"/>
        <v>2</v>
      </c>
      <c r="O246">
        <v>448</v>
      </c>
      <c r="P246" t="s">
        <v>1689</v>
      </c>
      <c r="Q246">
        <f t="shared" si="10"/>
        <v>2</v>
      </c>
      <c r="T246">
        <v>1715679</v>
      </c>
      <c r="V246">
        <v>1729134</v>
      </c>
      <c r="X246">
        <v>1729134</v>
      </c>
      <c r="Y246">
        <f t="shared" si="11"/>
        <v>1</v>
      </c>
    </row>
    <row r="247" spans="1:25" x14ac:dyDescent="0.45">
      <c r="A247" t="s">
        <v>892</v>
      </c>
      <c r="B247">
        <v>345</v>
      </c>
      <c r="C247">
        <v>334</v>
      </c>
      <c r="D247" t="s">
        <v>1689</v>
      </c>
      <c r="I247">
        <v>320</v>
      </c>
      <c r="J247" t="s">
        <v>1689</v>
      </c>
      <c r="K247">
        <f t="shared" si="9"/>
        <v>2</v>
      </c>
      <c r="O247">
        <v>447</v>
      </c>
      <c r="P247" t="s">
        <v>1689</v>
      </c>
      <c r="Q247">
        <f t="shared" si="10"/>
        <v>2</v>
      </c>
      <c r="T247">
        <v>1715679</v>
      </c>
      <c r="V247">
        <v>1729530</v>
      </c>
      <c r="X247">
        <v>1729530</v>
      </c>
      <c r="Y247">
        <f t="shared" si="11"/>
        <v>1</v>
      </c>
    </row>
    <row r="248" spans="1:25" x14ac:dyDescent="0.45">
      <c r="A248" t="s">
        <v>893</v>
      </c>
      <c r="B248">
        <v>344</v>
      </c>
      <c r="C248">
        <v>180</v>
      </c>
      <c r="D248" t="s">
        <v>1689</v>
      </c>
      <c r="I248">
        <v>299</v>
      </c>
      <c r="J248" t="s">
        <v>1689</v>
      </c>
      <c r="K248">
        <f t="shared" si="9"/>
        <v>2</v>
      </c>
      <c r="O248">
        <v>446</v>
      </c>
      <c r="P248" t="s">
        <v>1689</v>
      </c>
      <c r="Q248">
        <f t="shared" si="10"/>
        <v>2</v>
      </c>
      <c r="T248">
        <v>1715680</v>
      </c>
      <c r="V248">
        <v>1729135</v>
      </c>
      <c r="X248">
        <v>1729135</v>
      </c>
      <c r="Y248">
        <f t="shared" si="11"/>
        <v>1</v>
      </c>
    </row>
    <row r="249" spans="1:25" x14ac:dyDescent="0.45">
      <c r="A249" t="s">
        <v>894</v>
      </c>
      <c r="B249">
        <v>343</v>
      </c>
      <c r="C249">
        <v>331</v>
      </c>
      <c r="D249" t="s">
        <v>1689</v>
      </c>
      <c r="I249">
        <v>281</v>
      </c>
      <c r="J249" t="s">
        <v>1689</v>
      </c>
      <c r="K249">
        <f t="shared" si="9"/>
        <v>2</v>
      </c>
      <c r="O249">
        <v>445</v>
      </c>
      <c r="P249" t="s">
        <v>1689</v>
      </c>
      <c r="Q249">
        <f t="shared" si="10"/>
        <v>2</v>
      </c>
      <c r="T249">
        <v>1715680</v>
      </c>
      <c r="V249">
        <v>1729531</v>
      </c>
      <c r="X249">
        <v>1729531</v>
      </c>
      <c r="Y249">
        <f t="shared" si="11"/>
        <v>1</v>
      </c>
    </row>
    <row r="250" spans="1:25" x14ac:dyDescent="0.45">
      <c r="A250" t="s">
        <v>895</v>
      </c>
      <c r="B250">
        <v>342</v>
      </c>
      <c r="C250">
        <v>243</v>
      </c>
      <c r="D250" t="s">
        <v>1689</v>
      </c>
      <c r="I250">
        <v>279</v>
      </c>
      <c r="J250" t="s">
        <v>1689</v>
      </c>
      <c r="K250">
        <f t="shared" si="9"/>
        <v>2</v>
      </c>
      <c r="O250">
        <v>444</v>
      </c>
      <c r="P250" t="s">
        <v>1689</v>
      </c>
      <c r="Q250">
        <f t="shared" si="10"/>
        <v>2</v>
      </c>
      <c r="T250">
        <v>1715681</v>
      </c>
      <c r="V250">
        <v>1729136</v>
      </c>
      <c r="X250">
        <v>1729136</v>
      </c>
      <c r="Y250">
        <f t="shared" si="11"/>
        <v>1</v>
      </c>
    </row>
    <row r="251" spans="1:25" x14ac:dyDescent="0.45">
      <c r="A251" t="s">
        <v>896</v>
      </c>
      <c r="B251">
        <v>341</v>
      </c>
      <c r="C251">
        <v>388</v>
      </c>
      <c r="D251" t="s">
        <v>1689</v>
      </c>
      <c r="I251">
        <v>213</v>
      </c>
      <c r="J251" t="s">
        <v>1689</v>
      </c>
      <c r="K251">
        <f t="shared" si="9"/>
        <v>2</v>
      </c>
      <c r="O251">
        <v>443</v>
      </c>
      <c r="P251" t="s">
        <v>1689</v>
      </c>
      <c r="Q251">
        <f t="shared" si="10"/>
        <v>2</v>
      </c>
      <c r="T251">
        <v>1715681</v>
      </c>
      <c r="V251">
        <v>1729532</v>
      </c>
      <c r="X251">
        <v>1729532</v>
      </c>
      <c r="Y251">
        <f t="shared" si="11"/>
        <v>1</v>
      </c>
    </row>
    <row r="252" spans="1:25" x14ac:dyDescent="0.45">
      <c r="A252" t="s">
        <v>897</v>
      </c>
      <c r="B252">
        <v>360</v>
      </c>
      <c r="C252">
        <v>109</v>
      </c>
      <c r="D252" t="s">
        <v>1689</v>
      </c>
      <c r="I252">
        <v>390</v>
      </c>
      <c r="J252" t="s">
        <v>1689</v>
      </c>
      <c r="K252">
        <f t="shared" si="9"/>
        <v>2</v>
      </c>
      <c r="O252">
        <v>442</v>
      </c>
      <c r="P252" t="s">
        <v>1689</v>
      </c>
      <c r="Q252">
        <f t="shared" si="10"/>
        <v>2</v>
      </c>
      <c r="T252">
        <v>1715682</v>
      </c>
      <c r="V252">
        <v>1729137</v>
      </c>
      <c r="X252">
        <v>1729137</v>
      </c>
      <c r="Y252">
        <f t="shared" si="11"/>
        <v>1</v>
      </c>
    </row>
    <row r="253" spans="1:25" x14ac:dyDescent="0.45">
      <c r="A253" t="s">
        <v>898</v>
      </c>
      <c r="B253">
        <v>359</v>
      </c>
      <c r="C253">
        <v>316</v>
      </c>
      <c r="D253" t="s">
        <v>1689</v>
      </c>
      <c r="I253">
        <v>136</v>
      </c>
      <c r="J253" t="s">
        <v>1689</v>
      </c>
      <c r="K253">
        <f t="shared" si="9"/>
        <v>2</v>
      </c>
      <c r="O253">
        <v>441</v>
      </c>
      <c r="P253" t="s">
        <v>1689</v>
      </c>
      <c r="Q253">
        <f t="shared" si="10"/>
        <v>2</v>
      </c>
      <c r="T253">
        <v>1715682</v>
      </c>
      <c r="V253">
        <v>1729533</v>
      </c>
      <c r="X253">
        <v>1729533</v>
      </c>
      <c r="Y253">
        <f t="shared" si="11"/>
        <v>1</v>
      </c>
    </row>
    <row r="254" spans="1:25" x14ac:dyDescent="0.45">
      <c r="A254" t="s">
        <v>899</v>
      </c>
      <c r="B254">
        <v>358</v>
      </c>
      <c r="C254">
        <v>291</v>
      </c>
      <c r="D254" t="s">
        <v>1689</v>
      </c>
      <c r="I254">
        <v>317</v>
      </c>
      <c r="J254" t="s">
        <v>1689</v>
      </c>
      <c r="K254">
        <f t="shared" si="9"/>
        <v>2</v>
      </c>
      <c r="O254">
        <v>460</v>
      </c>
      <c r="P254" t="s">
        <v>1689</v>
      </c>
      <c r="Q254">
        <f t="shared" si="10"/>
        <v>2</v>
      </c>
      <c r="T254">
        <v>1715683</v>
      </c>
      <c r="V254">
        <v>1729138</v>
      </c>
      <c r="X254">
        <v>1729138</v>
      </c>
      <c r="Y254">
        <f t="shared" si="11"/>
        <v>1</v>
      </c>
    </row>
    <row r="255" spans="1:25" x14ac:dyDescent="0.45">
      <c r="A255" t="s">
        <v>900</v>
      </c>
      <c r="B255">
        <v>357</v>
      </c>
      <c r="C255">
        <v>322</v>
      </c>
      <c r="D255" t="s">
        <v>1689</v>
      </c>
      <c r="I255">
        <v>133</v>
      </c>
      <c r="J255" t="s">
        <v>1689</v>
      </c>
      <c r="K255">
        <f t="shared" si="9"/>
        <v>2</v>
      </c>
      <c r="O255">
        <v>459</v>
      </c>
      <c r="P255" t="s">
        <v>1689</v>
      </c>
      <c r="Q255">
        <f t="shared" si="10"/>
        <v>2</v>
      </c>
      <c r="T255">
        <v>1715683</v>
      </c>
      <c r="V255">
        <v>1729534</v>
      </c>
      <c r="X255">
        <v>1729534</v>
      </c>
      <c r="Y255">
        <f t="shared" si="11"/>
        <v>1</v>
      </c>
    </row>
    <row r="256" spans="1:25" x14ac:dyDescent="0.45">
      <c r="A256" t="s">
        <v>901</v>
      </c>
      <c r="B256">
        <v>356</v>
      </c>
      <c r="C256">
        <v>285</v>
      </c>
      <c r="D256" t="s">
        <v>1689</v>
      </c>
      <c r="I256">
        <v>186</v>
      </c>
      <c r="J256" t="s">
        <v>1689</v>
      </c>
      <c r="K256">
        <f t="shared" si="9"/>
        <v>2</v>
      </c>
      <c r="O256">
        <v>458</v>
      </c>
      <c r="P256" t="s">
        <v>1689</v>
      </c>
      <c r="Q256">
        <f t="shared" si="10"/>
        <v>2</v>
      </c>
      <c r="T256">
        <v>1715684</v>
      </c>
      <c r="V256">
        <v>1729139</v>
      </c>
      <c r="X256">
        <v>1729139</v>
      </c>
      <c r="Y256">
        <f t="shared" si="11"/>
        <v>1</v>
      </c>
    </row>
    <row r="257" spans="1:25" x14ac:dyDescent="0.45">
      <c r="A257" t="s">
        <v>902</v>
      </c>
      <c r="B257">
        <v>355</v>
      </c>
      <c r="C257">
        <v>103</v>
      </c>
      <c r="D257" t="s">
        <v>1689</v>
      </c>
      <c r="I257">
        <v>92</v>
      </c>
      <c r="J257" t="s">
        <v>1689</v>
      </c>
      <c r="K257">
        <f t="shared" si="9"/>
        <v>2</v>
      </c>
      <c r="O257">
        <v>457</v>
      </c>
      <c r="P257" t="s">
        <v>1689</v>
      </c>
      <c r="Q257">
        <f t="shared" si="10"/>
        <v>2</v>
      </c>
      <c r="T257">
        <v>1715684</v>
      </c>
      <c r="V257">
        <v>1729535</v>
      </c>
      <c r="X257">
        <v>1729535</v>
      </c>
      <c r="Y257">
        <f t="shared" si="11"/>
        <v>1</v>
      </c>
    </row>
    <row r="258" spans="1:25" x14ac:dyDescent="0.45">
      <c r="A258" t="s">
        <v>903</v>
      </c>
      <c r="B258">
        <v>354</v>
      </c>
      <c r="C258">
        <v>352</v>
      </c>
      <c r="D258" t="s">
        <v>1689</v>
      </c>
      <c r="I258">
        <v>354</v>
      </c>
      <c r="J258" t="s">
        <v>1689</v>
      </c>
      <c r="K258">
        <f t="shared" ref="K258:K321" si="12">COUNTIFS(D:D,J258,C:C,I258)</f>
        <v>2</v>
      </c>
      <c r="O258">
        <v>456</v>
      </c>
      <c r="P258" t="s">
        <v>1689</v>
      </c>
      <c r="Q258">
        <f t="shared" ref="Q258:Q321" si="13">COUNTIFS(D:D,P258,B:B,O258)</f>
        <v>2</v>
      </c>
      <c r="T258">
        <v>1715685</v>
      </c>
      <c r="V258">
        <v>1729140</v>
      </c>
      <c r="X258">
        <v>1729140</v>
      </c>
      <c r="Y258">
        <f t="shared" ref="Y258:Y321" si="14">COUNTIF(V:V,X258)</f>
        <v>1</v>
      </c>
    </row>
    <row r="259" spans="1:25" x14ac:dyDescent="0.45">
      <c r="A259" t="s">
        <v>904</v>
      </c>
      <c r="B259">
        <v>353</v>
      </c>
      <c r="C259">
        <v>167</v>
      </c>
      <c r="D259" t="s">
        <v>1689</v>
      </c>
      <c r="I259">
        <v>355</v>
      </c>
      <c r="J259" t="s">
        <v>1689</v>
      </c>
      <c r="K259">
        <f t="shared" si="12"/>
        <v>2</v>
      </c>
      <c r="O259">
        <v>455</v>
      </c>
      <c r="P259" t="s">
        <v>1689</v>
      </c>
      <c r="Q259">
        <f t="shared" si="13"/>
        <v>2</v>
      </c>
      <c r="T259">
        <v>1715685</v>
      </c>
      <c r="V259">
        <v>1729536</v>
      </c>
      <c r="X259">
        <v>1729536</v>
      </c>
      <c r="Y259">
        <f t="shared" si="14"/>
        <v>1</v>
      </c>
    </row>
    <row r="260" spans="1:25" x14ac:dyDescent="0.45">
      <c r="A260" t="s">
        <v>905</v>
      </c>
      <c r="B260">
        <v>352</v>
      </c>
      <c r="C260">
        <v>189</v>
      </c>
      <c r="D260" t="s">
        <v>1689</v>
      </c>
      <c r="I260">
        <v>246</v>
      </c>
      <c r="J260" t="s">
        <v>1689</v>
      </c>
      <c r="K260">
        <f t="shared" si="12"/>
        <v>2</v>
      </c>
      <c r="O260">
        <v>454</v>
      </c>
      <c r="P260" t="s">
        <v>1689</v>
      </c>
      <c r="Q260">
        <f t="shared" si="13"/>
        <v>2</v>
      </c>
      <c r="T260">
        <v>1715686</v>
      </c>
      <c r="V260">
        <v>1729141</v>
      </c>
      <c r="X260">
        <v>1729141</v>
      </c>
      <c r="Y260">
        <f t="shared" si="14"/>
        <v>1</v>
      </c>
    </row>
    <row r="261" spans="1:25" x14ac:dyDescent="0.45">
      <c r="A261" t="s">
        <v>906</v>
      </c>
      <c r="B261">
        <v>351</v>
      </c>
      <c r="C261">
        <v>337</v>
      </c>
      <c r="D261" t="s">
        <v>1689</v>
      </c>
      <c r="I261">
        <v>159</v>
      </c>
      <c r="J261" t="s">
        <v>1689</v>
      </c>
      <c r="K261">
        <f t="shared" si="12"/>
        <v>2</v>
      </c>
      <c r="O261">
        <v>453</v>
      </c>
      <c r="P261" t="s">
        <v>1689</v>
      </c>
      <c r="Q261">
        <f t="shared" si="13"/>
        <v>2</v>
      </c>
      <c r="T261">
        <v>1715686</v>
      </c>
      <c r="V261">
        <v>1729537</v>
      </c>
      <c r="X261">
        <v>1729537</v>
      </c>
      <c r="Y261">
        <f t="shared" si="14"/>
        <v>1</v>
      </c>
    </row>
    <row r="262" spans="1:25" x14ac:dyDescent="0.45">
      <c r="A262" t="s">
        <v>907</v>
      </c>
      <c r="B262">
        <v>370</v>
      </c>
      <c r="C262">
        <v>249</v>
      </c>
      <c r="D262" t="s">
        <v>1689</v>
      </c>
      <c r="I262">
        <v>226</v>
      </c>
      <c r="J262" t="s">
        <v>1689</v>
      </c>
      <c r="K262">
        <f t="shared" si="12"/>
        <v>2</v>
      </c>
      <c r="O262">
        <v>452</v>
      </c>
      <c r="P262" t="s">
        <v>1689</v>
      </c>
      <c r="Q262">
        <f t="shared" si="13"/>
        <v>2</v>
      </c>
      <c r="T262">
        <v>1715687</v>
      </c>
      <c r="V262">
        <v>1729142</v>
      </c>
      <c r="X262">
        <v>1729142</v>
      </c>
      <c r="Y262">
        <f t="shared" si="14"/>
        <v>1</v>
      </c>
    </row>
    <row r="263" spans="1:25" x14ac:dyDescent="0.45">
      <c r="A263" t="s">
        <v>908</v>
      </c>
      <c r="B263">
        <v>369</v>
      </c>
      <c r="C263">
        <v>327</v>
      </c>
      <c r="D263" t="s">
        <v>1689</v>
      </c>
      <c r="I263">
        <v>351</v>
      </c>
      <c r="J263" t="s">
        <v>1689</v>
      </c>
      <c r="K263">
        <f t="shared" si="12"/>
        <v>2</v>
      </c>
      <c r="O263">
        <v>451</v>
      </c>
      <c r="P263" t="s">
        <v>1689</v>
      </c>
      <c r="Q263">
        <f t="shared" si="13"/>
        <v>2</v>
      </c>
      <c r="T263">
        <v>1715687</v>
      </c>
      <c r="V263">
        <v>1729538</v>
      </c>
      <c r="X263">
        <v>1729538</v>
      </c>
      <c r="Y263">
        <f t="shared" si="14"/>
        <v>1</v>
      </c>
    </row>
    <row r="264" spans="1:25" x14ac:dyDescent="0.45">
      <c r="A264" t="s">
        <v>909</v>
      </c>
      <c r="B264">
        <v>368</v>
      </c>
      <c r="C264">
        <v>127</v>
      </c>
      <c r="D264" t="s">
        <v>1689</v>
      </c>
      <c r="I264">
        <v>386</v>
      </c>
      <c r="J264" t="s">
        <v>1689</v>
      </c>
      <c r="K264">
        <f t="shared" si="12"/>
        <v>2</v>
      </c>
      <c r="O264">
        <v>470</v>
      </c>
      <c r="P264" t="s">
        <v>1689</v>
      </c>
      <c r="Q264">
        <f t="shared" si="13"/>
        <v>2</v>
      </c>
      <c r="T264">
        <v>1715688</v>
      </c>
      <c r="V264">
        <v>1729143</v>
      </c>
      <c r="X264">
        <v>1729143</v>
      </c>
      <c r="Y264">
        <f t="shared" si="14"/>
        <v>1</v>
      </c>
    </row>
    <row r="265" spans="1:25" x14ac:dyDescent="0.45">
      <c r="A265" t="s">
        <v>910</v>
      </c>
      <c r="B265">
        <v>367</v>
      </c>
      <c r="C265">
        <v>187</v>
      </c>
      <c r="D265" t="s">
        <v>1689</v>
      </c>
      <c r="I265">
        <v>391</v>
      </c>
      <c r="J265" t="s">
        <v>1689</v>
      </c>
      <c r="K265">
        <f t="shared" si="12"/>
        <v>2</v>
      </c>
      <c r="O265">
        <v>469</v>
      </c>
      <c r="P265" t="s">
        <v>1689</v>
      </c>
      <c r="Q265">
        <f t="shared" si="13"/>
        <v>2</v>
      </c>
      <c r="T265">
        <v>1715688</v>
      </c>
      <c r="V265">
        <v>1729539</v>
      </c>
      <c r="X265">
        <v>1729539</v>
      </c>
      <c r="Y265">
        <f t="shared" si="14"/>
        <v>1</v>
      </c>
    </row>
    <row r="266" spans="1:25" x14ac:dyDescent="0.45">
      <c r="A266" t="s">
        <v>911</v>
      </c>
      <c r="B266">
        <v>366</v>
      </c>
      <c r="C266">
        <v>228</v>
      </c>
      <c r="D266" t="s">
        <v>1689</v>
      </c>
      <c r="I266">
        <v>323</v>
      </c>
      <c r="J266" t="s">
        <v>1689</v>
      </c>
      <c r="K266">
        <f t="shared" si="12"/>
        <v>2</v>
      </c>
      <c r="O266">
        <v>468</v>
      </c>
      <c r="P266" t="s">
        <v>1689</v>
      </c>
      <c r="Q266">
        <f t="shared" si="13"/>
        <v>2</v>
      </c>
      <c r="T266">
        <v>1715689</v>
      </c>
      <c r="V266">
        <v>1729144</v>
      </c>
      <c r="X266">
        <v>1729144</v>
      </c>
      <c r="Y266">
        <f t="shared" si="14"/>
        <v>1</v>
      </c>
    </row>
    <row r="267" spans="1:25" x14ac:dyDescent="0.45">
      <c r="A267" t="s">
        <v>912</v>
      </c>
      <c r="B267">
        <v>365</v>
      </c>
      <c r="C267">
        <v>43</v>
      </c>
      <c r="D267" t="s">
        <v>1689</v>
      </c>
      <c r="I267">
        <v>304</v>
      </c>
      <c r="J267" t="s">
        <v>1689</v>
      </c>
      <c r="K267">
        <f t="shared" si="12"/>
        <v>2</v>
      </c>
      <c r="O267">
        <v>467</v>
      </c>
      <c r="P267" t="s">
        <v>1689</v>
      </c>
      <c r="Q267">
        <f t="shared" si="13"/>
        <v>2</v>
      </c>
      <c r="T267">
        <v>1715689</v>
      </c>
      <c r="V267">
        <v>1729540</v>
      </c>
      <c r="X267">
        <v>1729540</v>
      </c>
      <c r="Y267">
        <f t="shared" si="14"/>
        <v>1</v>
      </c>
    </row>
    <row r="268" spans="1:25" x14ac:dyDescent="0.45">
      <c r="A268" t="s">
        <v>913</v>
      </c>
      <c r="B268">
        <v>364</v>
      </c>
      <c r="C268">
        <v>368</v>
      </c>
      <c r="D268" t="s">
        <v>1689</v>
      </c>
      <c r="I268">
        <v>395</v>
      </c>
      <c r="J268" t="s">
        <v>1689</v>
      </c>
      <c r="K268">
        <f t="shared" si="12"/>
        <v>2</v>
      </c>
      <c r="O268">
        <v>466</v>
      </c>
      <c r="P268" t="s">
        <v>1689</v>
      </c>
      <c r="Q268">
        <f t="shared" si="13"/>
        <v>2</v>
      </c>
      <c r="T268">
        <v>1715690</v>
      </c>
      <c r="V268">
        <v>1729145</v>
      </c>
      <c r="X268">
        <v>1729145</v>
      </c>
      <c r="Y268">
        <f t="shared" si="14"/>
        <v>1</v>
      </c>
    </row>
    <row r="269" spans="1:25" x14ac:dyDescent="0.45">
      <c r="A269" t="s">
        <v>914</v>
      </c>
      <c r="B269">
        <v>363</v>
      </c>
      <c r="C269">
        <v>256</v>
      </c>
      <c r="D269" t="s">
        <v>1689</v>
      </c>
      <c r="I269">
        <v>307</v>
      </c>
      <c r="J269" t="s">
        <v>1689</v>
      </c>
      <c r="K269">
        <f t="shared" si="12"/>
        <v>2</v>
      </c>
      <c r="O269">
        <v>465</v>
      </c>
      <c r="P269" t="s">
        <v>1689</v>
      </c>
      <c r="Q269">
        <f t="shared" si="13"/>
        <v>2</v>
      </c>
      <c r="T269">
        <v>1715690</v>
      </c>
      <c r="V269">
        <v>1729541</v>
      </c>
      <c r="X269">
        <v>1729541</v>
      </c>
      <c r="Y269">
        <f t="shared" si="14"/>
        <v>1</v>
      </c>
    </row>
    <row r="270" spans="1:25" x14ac:dyDescent="0.45">
      <c r="A270" t="s">
        <v>915</v>
      </c>
      <c r="B270">
        <v>362</v>
      </c>
      <c r="C270">
        <v>76</v>
      </c>
      <c r="D270" t="s">
        <v>1689</v>
      </c>
      <c r="I270">
        <v>287</v>
      </c>
      <c r="J270" t="s">
        <v>1689</v>
      </c>
      <c r="K270">
        <f t="shared" si="12"/>
        <v>2</v>
      </c>
      <c r="O270">
        <v>464</v>
      </c>
      <c r="P270" t="s">
        <v>1689</v>
      </c>
      <c r="Q270">
        <f t="shared" si="13"/>
        <v>2</v>
      </c>
      <c r="T270">
        <v>1715691</v>
      </c>
      <c r="V270">
        <v>1729146</v>
      </c>
      <c r="X270">
        <v>1729146</v>
      </c>
      <c r="Y270">
        <f t="shared" si="14"/>
        <v>1</v>
      </c>
    </row>
    <row r="271" spans="1:25" x14ac:dyDescent="0.45">
      <c r="A271" t="s">
        <v>916</v>
      </c>
      <c r="B271">
        <v>361</v>
      </c>
      <c r="C271">
        <v>393</v>
      </c>
      <c r="D271" t="s">
        <v>1689</v>
      </c>
      <c r="I271">
        <v>314</v>
      </c>
      <c r="J271" t="s">
        <v>1689</v>
      </c>
      <c r="K271">
        <f t="shared" si="12"/>
        <v>2</v>
      </c>
      <c r="O271">
        <v>463</v>
      </c>
      <c r="P271" t="s">
        <v>1689</v>
      </c>
      <c r="Q271">
        <f t="shared" si="13"/>
        <v>2</v>
      </c>
      <c r="T271">
        <v>1715691</v>
      </c>
      <c r="V271">
        <v>1729542</v>
      </c>
      <c r="X271">
        <v>1729542</v>
      </c>
      <c r="Y271">
        <f t="shared" si="14"/>
        <v>1</v>
      </c>
    </row>
    <row r="272" spans="1:25" x14ac:dyDescent="0.45">
      <c r="A272" t="s">
        <v>917</v>
      </c>
      <c r="B272">
        <v>380</v>
      </c>
      <c r="C272">
        <v>3</v>
      </c>
      <c r="D272" t="s">
        <v>1689</v>
      </c>
      <c r="I272">
        <v>306</v>
      </c>
      <c r="J272" t="s">
        <v>1689</v>
      </c>
      <c r="K272">
        <f t="shared" si="12"/>
        <v>2</v>
      </c>
      <c r="O272">
        <v>462</v>
      </c>
      <c r="P272" t="s">
        <v>1689</v>
      </c>
      <c r="Q272">
        <f t="shared" si="13"/>
        <v>2</v>
      </c>
      <c r="T272">
        <v>1715692</v>
      </c>
      <c r="V272">
        <v>1729147</v>
      </c>
      <c r="X272">
        <v>1729147</v>
      </c>
      <c r="Y272">
        <f t="shared" si="14"/>
        <v>1</v>
      </c>
    </row>
    <row r="273" spans="1:25" x14ac:dyDescent="0.45">
      <c r="A273" t="s">
        <v>918</v>
      </c>
      <c r="B273">
        <v>379</v>
      </c>
      <c r="C273">
        <v>153</v>
      </c>
      <c r="D273" t="s">
        <v>1689</v>
      </c>
      <c r="I273">
        <v>53</v>
      </c>
      <c r="J273" t="s">
        <v>1689</v>
      </c>
      <c r="K273">
        <f t="shared" si="12"/>
        <v>2</v>
      </c>
      <c r="O273">
        <v>461</v>
      </c>
      <c r="P273" t="s">
        <v>1689</v>
      </c>
      <c r="Q273">
        <f t="shared" si="13"/>
        <v>2</v>
      </c>
      <c r="T273">
        <v>1715692</v>
      </c>
      <c r="V273">
        <v>1729543</v>
      </c>
      <c r="X273">
        <v>1729543</v>
      </c>
      <c r="Y273">
        <f t="shared" si="14"/>
        <v>1</v>
      </c>
    </row>
    <row r="274" spans="1:25" x14ac:dyDescent="0.45">
      <c r="A274" t="s">
        <v>919</v>
      </c>
      <c r="B274">
        <v>378</v>
      </c>
      <c r="C274">
        <v>41</v>
      </c>
      <c r="D274" t="s">
        <v>1689</v>
      </c>
      <c r="I274">
        <v>193</v>
      </c>
      <c r="J274" t="s">
        <v>1689</v>
      </c>
      <c r="K274">
        <f t="shared" si="12"/>
        <v>2</v>
      </c>
      <c r="O274">
        <v>480</v>
      </c>
      <c r="P274" t="s">
        <v>1689</v>
      </c>
      <c r="Q274">
        <f t="shared" si="13"/>
        <v>2</v>
      </c>
      <c r="T274">
        <v>1715693</v>
      </c>
      <c r="V274">
        <v>1729148</v>
      </c>
      <c r="X274">
        <v>1729148</v>
      </c>
      <c r="Y274">
        <f t="shared" si="14"/>
        <v>1</v>
      </c>
    </row>
    <row r="275" spans="1:25" x14ac:dyDescent="0.45">
      <c r="A275" t="s">
        <v>920</v>
      </c>
      <c r="B275">
        <v>377</v>
      </c>
      <c r="C275">
        <v>50</v>
      </c>
      <c r="D275" t="s">
        <v>1689</v>
      </c>
      <c r="I275">
        <v>324</v>
      </c>
      <c r="J275" t="s">
        <v>1689</v>
      </c>
      <c r="K275">
        <f t="shared" si="12"/>
        <v>2</v>
      </c>
      <c r="O275">
        <v>479</v>
      </c>
      <c r="P275" t="s">
        <v>1689</v>
      </c>
      <c r="Q275">
        <f t="shared" si="13"/>
        <v>2</v>
      </c>
      <c r="T275">
        <v>1715693</v>
      </c>
      <c r="V275">
        <v>1729544</v>
      </c>
      <c r="X275">
        <v>1729544</v>
      </c>
      <c r="Y275">
        <f t="shared" si="14"/>
        <v>1</v>
      </c>
    </row>
    <row r="276" spans="1:25" x14ac:dyDescent="0.45">
      <c r="A276" t="s">
        <v>921</v>
      </c>
      <c r="B276">
        <v>376</v>
      </c>
      <c r="C276">
        <v>214</v>
      </c>
      <c r="D276" t="s">
        <v>1689</v>
      </c>
      <c r="I276">
        <v>396</v>
      </c>
      <c r="J276" t="s">
        <v>1689</v>
      </c>
      <c r="K276">
        <f t="shared" si="12"/>
        <v>2</v>
      </c>
      <c r="O276">
        <v>478</v>
      </c>
      <c r="P276" t="s">
        <v>1689</v>
      </c>
      <c r="Q276">
        <f t="shared" si="13"/>
        <v>2</v>
      </c>
      <c r="T276">
        <v>1715694</v>
      </c>
      <c r="V276">
        <v>1729149</v>
      </c>
      <c r="X276">
        <v>1729149</v>
      </c>
      <c r="Y276">
        <f t="shared" si="14"/>
        <v>1</v>
      </c>
    </row>
    <row r="277" spans="1:25" x14ac:dyDescent="0.45">
      <c r="A277" t="s">
        <v>922</v>
      </c>
      <c r="B277">
        <v>375</v>
      </c>
      <c r="C277">
        <v>343</v>
      </c>
      <c r="D277" t="s">
        <v>1689</v>
      </c>
      <c r="I277">
        <v>128</v>
      </c>
      <c r="J277" t="s">
        <v>1689</v>
      </c>
      <c r="K277">
        <f t="shared" si="12"/>
        <v>2</v>
      </c>
      <c r="O277">
        <v>477</v>
      </c>
      <c r="P277" t="s">
        <v>1689</v>
      </c>
      <c r="Q277">
        <f t="shared" si="13"/>
        <v>2</v>
      </c>
      <c r="T277">
        <v>1715694</v>
      </c>
      <c r="V277">
        <v>1729545</v>
      </c>
      <c r="X277">
        <v>1729545</v>
      </c>
      <c r="Y277">
        <f t="shared" si="14"/>
        <v>1</v>
      </c>
    </row>
    <row r="278" spans="1:25" x14ac:dyDescent="0.45">
      <c r="A278" t="s">
        <v>923</v>
      </c>
      <c r="B278">
        <v>374</v>
      </c>
      <c r="C278">
        <v>170</v>
      </c>
      <c r="D278" t="s">
        <v>1689</v>
      </c>
      <c r="I278">
        <v>347</v>
      </c>
      <c r="J278" t="s">
        <v>1689</v>
      </c>
      <c r="K278">
        <f t="shared" si="12"/>
        <v>2</v>
      </c>
      <c r="O278">
        <v>476</v>
      </c>
      <c r="P278" t="s">
        <v>1689</v>
      </c>
      <c r="Q278">
        <f t="shared" si="13"/>
        <v>2</v>
      </c>
      <c r="T278">
        <v>1715695</v>
      </c>
      <c r="V278">
        <v>1729150</v>
      </c>
      <c r="X278">
        <v>1729150</v>
      </c>
      <c r="Y278">
        <f t="shared" si="14"/>
        <v>1</v>
      </c>
    </row>
    <row r="279" spans="1:25" x14ac:dyDescent="0.45">
      <c r="A279" t="s">
        <v>924</v>
      </c>
      <c r="B279">
        <v>373</v>
      </c>
      <c r="C279">
        <v>373</v>
      </c>
      <c r="D279" t="s">
        <v>1689</v>
      </c>
      <c r="I279">
        <v>235</v>
      </c>
      <c r="J279" t="s">
        <v>1689</v>
      </c>
      <c r="K279">
        <f t="shared" si="12"/>
        <v>2</v>
      </c>
      <c r="O279">
        <v>475</v>
      </c>
      <c r="P279" t="s">
        <v>1689</v>
      </c>
      <c r="Q279">
        <f t="shared" si="13"/>
        <v>2</v>
      </c>
      <c r="T279">
        <v>1715695</v>
      </c>
      <c r="V279">
        <v>1729546</v>
      </c>
      <c r="X279">
        <v>1729546</v>
      </c>
      <c r="Y279">
        <f t="shared" si="14"/>
        <v>1</v>
      </c>
    </row>
    <row r="280" spans="1:25" x14ac:dyDescent="0.45">
      <c r="A280" t="s">
        <v>925</v>
      </c>
      <c r="B280">
        <v>372</v>
      </c>
      <c r="C280">
        <v>371</v>
      </c>
      <c r="D280" t="s">
        <v>1689</v>
      </c>
      <c r="I280">
        <v>334</v>
      </c>
      <c r="J280" t="s">
        <v>1689</v>
      </c>
      <c r="K280">
        <f t="shared" si="12"/>
        <v>2</v>
      </c>
      <c r="O280">
        <v>474</v>
      </c>
      <c r="P280" t="s">
        <v>1689</v>
      </c>
      <c r="Q280">
        <f t="shared" si="13"/>
        <v>2</v>
      </c>
      <c r="T280">
        <v>1715696</v>
      </c>
      <c r="V280">
        <v>1729151</v>
      </c>
      <c r="X280">
        <v>1729151</v>
      </c>
      <c r="Y280">
        <f t="shared" si="14"/>
        <v>1</v>
      </c>
    </row>
    <row r="281" spans="1:25" x14ac:dyDescent="0.45">
      <c r="A281" t="s">
        <v>926</v>
      </c>
      <c r="B281">
        <v>371</v>
      </c>
      <c r="C281">
        <v>131</v>
      </c>
      <c r="D281" t="s">
        <v>1689</v>
      </c>
      <c r="I281">
        <v>180</v>
      </c>
      <c r="J281" t="s">
        <v>1689</v>
      </c>
      <c r="K281">
        <f t="shared" si="12"/>
        <v>2</v>
      </c>
      <c r="O281">
        <v>473</v>
      </c>
      <c r="P281" t="s">
        <v>1689</v>
      </c>
      <c r="Q281">
        <f t="shared" si="13"/>
        <v>2</v>
      </c>
      <c r="T281">
        <v>1715696</v>
      </c>
      <c r="V281">
        <v>1729547</v>
      </c>
      <c r="X281">
        <v>1729547</v>
      </c>
      <c r="Y281">
        <f t="shared" si="14"/>
        <v>1</v>
      </c>
    </row>
    <row r="282" spans="1:25" x14ac:dyDescent="0.45">
      <c r="A282" t="s">
        <v>927</v>
      </c>
      <c r="B282">
        <v>390</v>
      </c>
      <c r="C282">
        <v>28</v>
      </c>
      <c r="D282" t="s">
        <v>1689</v>
      </c>
      <c r="I282">
        <v>331</v>
      </c>
      <c r="J282" t="s">
        <v>1689</v>
      </c>
      <c r="K282">
        <f t="shared" si="12"/>
        <v>2</v>
      </c>
      <c r="O282">
        <v>472</v>
      </c>
      <c r="P282" t="s">
        <v>1689</v>
      </c>
      <c r="Q282">
        <f t="shared" si="13"/>
        <v>2</v>
      </c>
      <c r="T282">
        <v>1715697</v>
      </c>
      <c r="V282">
        <v>1729152</v>
      </c>
      <c r="X282">
        <v>1729152</v>
      </c>
      <c r="Y282">
        <f t="shared" si="14"/>
        <v>1</v>
      </c>
    </row>
    <row r="283" spans="1:25" x14ac:dyDescent="0.45">
      <c r="A283" t="s">
        <v>928</v>
      </c>
      <c r="B283">
        <v>389</v>
      </c>
      <c r="C283">
        <v>195</v>
      </c>
      <c r="D283" t="s">
        <v>1689</v>
      </c>
      <c r="I283">
        <v>243</v>
      </c>
      <c r="J283" t="s">
        <v>1689</v>
      </c>
      <c r="K283">
        <f t="shared" si="12"/>
        <v>2</v>
      </c>
      <c r="O283">
        <v>471</v>
      </c>
      <c r="P283" t="s">
        <v>1689</v>
      </c>
      <c r="Q283">
        <f t="shared" si="13"/>
        <v>2</v>
      </c>
      <c r="T283">
        <v>1715697</v>
      </c>
      <c r="V283">
        <v>1729548</v>
      </c>
      <c r="X283">
        <v>1729548</v>
      </c>
      <c r="Y283">
        <f t="shared" si="14"/>
        <v>1</v>
      </c>
    </row>
    <row r="284" spans="1:25" x14ac:dyDescent="0.45">
      <c r="A284" t="s">
        <v>929</v>
      </c>
      <c r="B284">
        <v>388</v>
      </c>
      <c r="C284">
        <v>301</v>
      </c>
      <c r="D284" t="s">
        <v>1689</v>
      </c>
      <c r="I284">
        <v>388</v>
      </c>
      <c r="J284" t="s">
        <v>1689</v>
      </c>
      <c r="K284">
        <f t="shared" si="12"/>
        <v>2</v>
      </c>
      <c r="O284">
        <v>490</v>
      </c>
      <c r="P284" t="s">
        <v>1689</v>
      </c>
      <c r="Q284">
        <f t="shared" si="13"/>
        <v>2</v>
      </c>
      <c r="T284">
        <v>1715698</v>
      </c>
      <c r="V284">
        <v>1729153</v>
      </c>
      <c r="X284">
        <v>1729153</v>
      </c>
      <c r="Y284">
        <f t="shared" si="14"/>
        <v>1</v>
      </c>
    </row>
    <row r="285" spans="1:25" x14ac:dyDescent="0.45">
      <c r="A285" t="s">
        <v>930</v>
      </c>
      <c r="B285">
        <v>387</v>
      </c>
      <c r="C285">
        <v>321</v>
      </c>
      <c r="D285" t="s">
        <v>1689</v>
      </c>
      <c r="I285">
        <v>109</v>
      </c>
      <c r="J285" t="s">
        <v>1689</v>
      </c>
      <c r="K285">
        <f t="shared" si="12"/>
        <v>2</v>
      </c>
      <c r="O285">
        <v>489</v>
      </c>
      <c r="P285" t="s">
        <v>1689</v>
      </c>
      <c r="Q285">
        <f t="shared" si="13"/>
        <v>2</v>
      </c>
      <c r="T285">
        <v>1715698</v>
      </c>
      <c r="V285">
        <v>1729549</v>
      </c>
      <c r="X285">
        <v>1729549</v>
      </c>
      <c r="Y285">
        <f t="shared" si="14"/>
        <v>1</v>
      </c>
    </row>
    <row r="286" spans="1:25" x14ac:dyDescent="0.45">
      <c r="A286" t="s">
        <v>931</v>
      </c>
      <c r="B286">
        <v>386</v>
      </c>
      <c r="C286">
        <v>8</v>
      </c>
      <c r="D286" t="s">
        <v>1689</v>
      </c>
      <c r="I286">
        <v>316</v>
      </c>
      <c r="J286" t="s">
        <v>1689</v>
      </c>
      <c r="K286">
        <f t="shared" si="12"/>
        <v>2</v>
      </c>
      <c r="O286">
        <v>488</v>
      </c>
      <c r="P286" t="s">
        <v>1689</v>
      </c>
      <c r="Q286">
        <f t="shared" si="13"/>
        <v>2</v>
      </c>
      <c r="T286">
        <v>1715699</v>
      </c>
      <c r="V286">
        <v>1729154</v>
      </c>
      <c r="X286">
        <v>1729154</v>
      </c>
      <c r="Y286">
        <f t="shared" si="14"/>
        <v>1</v>
      </c>
    </row>
    <row r="287" spans="1:25" x14ac:dyDescent="0.45">
      <c r="A287" t="s">
        <v>932</v>
      </c>
      <c r="B287">
        <v>385</v>
      </c>
      <c r="C287">
        <v>152</v>
      </c>
      <c r="D287" t="s">
        <v>1689</v>
      </c>
      <c r="I287">
        <v>291</v>
      </c>
      <c r="J287" t="s">
        <v>1689</v>
      </c>
      <c r="K287">
        <f t="shared" si="12"/>
        <v>2</v>
      </c>
      <c r="O287">
        <v>487</v>
      </c>
      <c r="P287" t="s">
        <v>1689</v>
      </c>
      <c r="Q287">
        <f t="shared" si="13"/>
        <v>2</v>
      </c>
      <c r="T287">
        <v>1715699</v>
      </c>
      <c r="V287">
        <v>1729550</v>
      </c>
      <c r="X287">
        <v>1729550</v>
      </c>
      <c r="Y287">
        <f t="shared" si="14"/>
        <v>1</v>
      </c>
    </row>
    <row r="288" spans="1:25" x14ac:dyDescent="0.45">
      <c r="A288" t="s">
        <v>933</v>
      </c>
      <c r="B288">
        <v>384</v>
      </c>
      <c r="C288">
        <v>176</v>
      </c>
      <c r="D288" t="s">
        <v>1689</v>
      </c>
      <c r="I288">
        <v>322</v>
      </c>
      <c r="J288" t="s">
        <v>1689</v>
      </c>
      <c r="K288">
        <f t="shared" si="12"/>
        <v>2</v>
      </c>
      <c r="O288">
        <v>486</v>
      </c>
      <c r="P288" t="s">
        <v>1689</v>
      </c>
      <c r="Q288">
        <f t="shared" si="13"/>
        <v>2</v>
      </c>
      <c r="T288">
        <v>1715700</v>
      </c>
      <c r="V288">
        <v>1729155</v>
      </c>
      <c r="X288">
        <v>1729155</v>
      </c>
      <c r="Y288">
        <f t="shared" si="14"/>
        <v>1</v>
      </c>
    </row>
    <row r="289" spans="1:25" x14ac:dyDescent="0.45">
      <c r="A289" t="s">
        <v>934</v>
      </c>
      <c r="B289">
        <v>383</v>
      </c>
      <c r="C289">
        <v>45</v>
      </c>
      <c r="D289" t="s">
        <v>1689</v>
      </c>
      <c r="I289">
        <v>285</v>
      </c>
      <c r="J289" t="s">
        <v>1689</v>
      </c>
      <c r="K289">
        <f t="shared" si="12"/>
        <v>2</v>
      </c>
      <c r="O289">
        <v>485</v>
      </c>
      <c r="P289" t="s">
        <v>1689</v>
      </c>
      <c r="Q289">
        <f t="shared" si="13"/>
        <v>2</v>
      </c>
      <c r="T289">
        <v>1715700</v>
      </c>
      <c r="V289">
        <v>1729551</v>
      </c>
      <c r="X289">
        <v>1729551</v>
      </c>
      <c r="Y289">
        <f t="shared" si="14"/>
        <v>1</v>
      </c>
    </row>
    <row r="290" spans="1:25" x14ac:dyDescent="0.45">
      <c r="A290" t="s">
        <v>935</v>
      </c>
      <c r="B290">
        <v>382</v>
      </c>
      <c r="C290">
        <v>245</v>
      </c>
      <c r="D290" t="s">
        <v>1689</v>
      </c>
      <c r="I290">
        <v>103</v>
      </c>
      <c r="J290" t="s">
        <v>1689</v>
      </c>
      <c r="K290">
        <f t="shared" si="12"/>
        <v>2</v>
      </c>
      <c r="O290">
        <v>484</v>
      </c>
      <c r="P290" t="s">
        <v>1689</v>
      </c>
      <c r="Q290">
        <f t="shared" si="13"/>
        <v>2</v>
      </c>
      <c r="T290">
        <v>1715801</v>
      </c>
      <c r="V290">
        <v>1729156</v>
      </c>
      <c r="X290">
        <v>1729156</v>
      </c>
      <c r="Y290">
        <f t="shared" si="14"/>
        <v>1</v>
      </c>
    </row>
    <row r="291" spans="1:25" x14ac:dyDescent="0.45">
      <c r="A291" t="s">
        <v>936</v>
      </c>
      <c r="B291">
        <v>381</v>
      </c>
      <c r="C291">
        <v>40</v>
      </c>
      <c r="D291" t="s">
        <v>1689</v>
      </c>
      <c r="I291">
        <v>352</v>
      </c>
      <c r="J291" t="s">
        <v>1689</v>
      </c>
      <c r="K291">
        <f t="shared" si="12"/>
        <v>2</v>
      </c>
      <c r="O291">
        <v>483</v>
      </c>
      <c r="P291" t="s">
        <v>1689</v>
      </c>
      <c r="Q291">
        <f t="shared" si="13"/>
        <v>2</v>
      </c>
      <c r="T291">
        <v>1715801</v>
      </c>
      <c r="V291">
        <v>1729552</v>
      </c>
      <c r="X291">
        <v>1729552</v>
      </c>
      <c r="Y291">
        <f t="shared" si="14"/>
        <v>1</v>
      </c>
    </row>
    <row r="292" spans="1:25" x14ac:dyDescent="0.45">
      <c r="A292" t="s">
        <v>937</v>
      </c>
      <c r="B292">
        <v>400</v>
      </c>
      <c r="C292">
        <v>58</v>
      </c>
      <c r="D292" t="s">
        <v>1689</v>
      </c>
      <c r="I292">
        <v>167</v>
      </c>
      <c r="J292" t="s">
        <v>1689</v>
      </c>
      <c r="K292">
        <f t="shared" si="12"/>
        <v>2</v>
      </c>
      <c r="O292">
        <v>482</v>
      </c>
      <c r="P292" t="s">
        <v>1689</v>
      </c>
      <c r="Q292">
        <f t="shared" si="13"/>
        <v>2</v>
      </c>
      <c r="T292">
        <v>1715802</v>
      </c>
      <c r="V292">
        <v>1729157</v>
      </c>
      <c r="X292">
        <v>1729157</v>
      </c>
      <c r="Y292">
        <f t="shared" si="14"/>
        <v>1</v>
      </c>
    </row>
    <row r="293" spans="1:25" x14ac:dyDescent="0.45">
      <c r="A293" t="s">
        <v>938</v>
      </c>
      <c r="B293">
        <v>399</v>
      </c>
      <c r="C293">
        <v>69</v>
      </c>
      <c r="D293" t="s">
        <v>1689</v>
      </c>
      <c r="I293">
        <v>189</v>
      </c>
      <c r="J293" t="s">
        <v>1689</v>
      </c>
      <c r="K293">
        <f t="shared" si="12"/>
        <v>2</v>
      </c>
      <c r="O293">
        <v>481</v>
      </c>
      <c r="P293" t="s">
        <v>1689</v>
      </c>
      <c r="Q293">
        <f t="shared" si="13"/>
        <v>2</v>
      </c>
      <c r="T293">
        <v>1715802</v>
      </c>
      <c r="V293">
        <v>1729553</v>
      </c>
      <c r="X293">
        <v>1729553</v>
      </c>
      <c r="Y293">
        <f t="shared" si="14"/>
        <v>1</v>
      </c>
    </row>
    <row r="294" spans="1:25" x14ac:dyDescent="0.45">
      <c r="A294" t="s">
        <v>939</v>
      </c>
      <c r="B294">
        <v>398</v>
      </c>
      <c r="C294">
        <v>315</v>
      </c>
      <c r="D294" t="s">
        <v>1689</v>
      </c>
      <c r="I294">
        <v>337</v>
      </c>
      <c r="J294" t="s">
        <v>1689</v>
      </c>
      <c r="K294">
        <f t="shared" si="12"/>
        <v>2</v>
      </c>
      <c r="O294">
        <v>496</v>
      </c>
      <c r="P294" t="s">
        <v>1689</v>
      </c>
      <c r="Q294">
        <f t="shared" si="13"/>
        <v>2</v>
      </c>
      <c r="T294">
        <v>1715803</v>
      </c>
      <c r="V294">
        <v>1729158</v>
      </c>
      <c r="X294">
        <v>1729158</v>
      </c>
      <c r="Y294">
        <f t="shared" si="14"/>
        <v>1</v>
      </c>
    </row>
    <row r="295" spans="1:25" x14ac:dyDescent="0.45">
      <c r="A295" t="s">
        <v>940</v>
      </c>
      <c r="B295">
        <v>397</v>
      </c>
      <c r="C295">
        <v>199</v>
      </c>
      <c r="D295" t="s">
        <v>1689</v>
      </c>
      <c r="I295">
        <v>249</v>
      </c>
      <c r="J295" t="s">
        <v>1689</v>
      </c>
      <c r="K295">
        <f t="shared" si="12"/>
        <v>2</v>
      </c>
      <c r="O295">
        <v>495</v>
      </c>
      <c r="P295" t="s">
        <v>1689</v>
      </c>
      <c r="Q295">
        <f t="shared" si="13"/>
        <v>2</v>
      </c>
      <c r="T295">
        <v>1715803</v>
      </c>
      <c r="V295">
        <v>1729554</v>
      </c>
      <c r="X295">
        <v>1729554</v>
      </c>
      <c r="Y295">
        <f t="shared" si="14"/>
        <v>1</v>
      </c>
    </row>
    <row r="296" spans="1:25" x14ac:dyDescent="0.45">
      <c r="A296" t="s">
        <v>941</v>
      </c>
      <c r="B296">
        <v>396</v>
      </c>
      <c r="C296">
        <v>265</v>
      </c>
      <c r="D296" t="s">
        <v>1689</v>
      </c>
      <c r="I296">
        <v>327</v>
      </c>
      <c r="J296" t="s">
        <v>1689</v>
      </c>
      <c r="K296">
        <f t="shared" si="12"/>
        <v>2</v>
      </c>
      <c r="O296">
        <v>494</v>
      </c>
      <c r="P296" t="s">
        <v>1689</v>
      </c>
      <c r="Q296">
        <f t="shared" si="13"/>
        <v>2</v>
      </c>
      <c r="T296">
        <v>1715804</v>
      </c>
      <c r="V296">
        <v>1729159</v>
      </c>
      <c r="X296">
        <v>1729159</v>
      </c>
      <c r="Y296">
        <f t="shared" si="14"/>
        <v>1</v>
      </c>
    </row>
    <row r="297" spans="1:25" x14ac:dyDescent="0.45">
      <c r="A297" t="s">
        <v>942</v>
      </c>
      <c r="B297">
        <v>395</v>
      </c>
      <c r="C297">
        <v>375</v>
      </c>
      <c r="D297" t="s">
        <v>1689</v>
      </c>
      <c r="I297">
        <v>127</v>
      </c>
      <c r="J297" t="s">
        <v>1689</v>
      </c>
      <c r="K297">
        <f t="shared" si="12"/>
        <v>2</v>
      </c>
      <c r="O297">
        <v>493</v>
      </c>
      <c r="P297" t="s">
        <v>1689</v>
      </c>
      <c r="Q297">
        <f t="shared" si="13"/>
        <v>2</v>
      </c>
      <c r="T297">
        <v>1715804</v>
      </c>
      <c r="V297">
        <v>1729555</v>
      </c>
      <c r="X297">
        <v>1729555</v>
      </c>
      <c r="Y297">
        <f t="shared" si="14"/>
        <v>1</v>
      </c>
    </row>
    <row r="298" spans="1:25" x14ac:dyDescent="0.45">
      <c r="A298" t="s">
        <v>943</v>
      </c>
      <c r="B298">
        <v>394</v>
      </c>
      <c r="C298">
        <v>225</v>
      </c>
      <c r="D298" t="s">
        <v>1689</v>
      </c>
      <c r="I298">
        <v>187</v>
      </c>
      <c r="J298" t="s">
        <v>1689</v>
      </c>
      <c r="K298">
        <f t="shared" si="12"/>
        <v>2</v>
      </c>
      <c r="O298">
        <v>492</v>
      </c>
      <c r="P298" t="s">
        <v>1689</v>
      </c>
      <c r="Q298">
        <f t="shared" si="13"/>
        <v>2</v>
      </c>
      <c r="T298">
        <v>1715805</v>
      </c>
      <c r="V298">
        <v>1729160</v>
      </c>
      <c r="X298">
        <v>1729160</v>
      </c>
      <c r="Y298">
        <f t="shared" si="14"/>
        <v>1</v>
      </c>
    </row>
    <row r="299" spans="1:25" x14ac:dyDescent="0.45">
      <c r="A299" t="s">
        <v>944</v>
      </c>
      <c r="B299">
        <v>393</v>
      </c>
      <c r="C299">
        <v>372</v>
      </c>
      <c r="D299" t="s">
        <v>1689</v>
      </c>
      <c r="I299">
        <v>228</v>
      </c>
      <c r="J299" t="s">
        <v>1689</v>
      </c>
      <c r="K299">
        <f t="shared" si="12"/>
        <v>2</v>
      </c>
      <c r="O299">
        <v>491</v>
      </c>
      <c r="P299" t="s">
        <v>1689</v>
      </c>
      <c r="Q299">
        <f t="shared" si="13"/>
        <v>2</v>
      </c>
      <c r="T299">
        <v>1715805</v>
      </c>
      <c r="V299">
        <v>1729556</v>
      </c>
      <c r="X299">
        <v>1729556</v>
      </c>
      <c r="Y299">
        <f t="shared" si="14"/>
        <v>1</v>
      </c>
    </row>
    <row r="300" spans="1:25" x14ac:dyDescent="0.45">
      <c r="A300" t="s">
        <v>945</v>
      </c>
      <c r="B300">
        <v>392</v>
      </c>
      <c r="C300">
        <v>220</v>
      </c>
      <c r="D300" t="s">
        <v>1689</v>
      </c>
      <c r="I300">
        <v>43</v>
      </c>
      <c r="J300" t="s">
        <v>1689</v>
      </c>
      <c r="K300">
        <f t="shared" si="12"/>
        <v>2</v>
      </c>
      <c r="O300">
        <v>101</v>
      </c>
      <c r="P300" t="s">
        <v>1690</v>
      </c>
      <c r="Q300">
        <f t="shared" si="13"/>
        <v>2</v>
      </c>
      <c r="T300">
        <v>1715806</v>
      </c>
      <c r="V300">
        <v>1729161</v>
      </c>
      <c r="X300">
        <v>1729161</v>
      </c>
      <c r="Y300">
        <f t="shared" si="14"/>
        <v>1</v>
      </c>
    </row>
    <row r="301" spans="1:25" x14ac:dyDescent="0.45">
      <c r="A301" t="s">
        <v>946</v>
      </c>
      <c r="B301">
        <v>391</v>
      </c>
      <c r="C301">
        <v>370</v>
      </c>
      <c r="D301" t="s">
        <v>1689</v>
      </c>
      <c r="I301">
        <v>368</v>
      </c>
      <c r="J301" t="s">
        <v>1689</v>
      </c>
      <c r="K301">
        <f t="shared" si="12"/>
        <v>2</v>
      </c>
      <c r="O301">
        <v>102</v>
      </c>
      <c r="P301" t="s">
        <v>1690</v>
      </c>
      <c r="Q301">
        <f t="shared" si="13"/>
        <v>2</v>
      </c>
      <c r="T301">
        <v>1715806</v>
      </c>
      <c r="V301">
        <v>1729557</v>
      </c>
      <c r="X301">
        <v>1729557</v>
      </c>
      <c r="Y301">
        <f t="shared" si="14"/>
        <v>1</v>
      </c>
    </row>
    <row r="302" spans="1:25" x14ac:dyDescent="0.45">
      <c r="A302" t="s">
        <v>947</v>
      </c>
      <c r="B302">
        <v>410</v>
      </c>
      <c r="C302">
        <v>172</v>
      </c>
      <c r="D302" t="s">
        <v>1689</v>
      </c>
      <c r="I302">
        <v>256</v>
      </c>
      <c r="J302" t="s">
        <v>1689</v>
      </c>
      <c r="K302">
        <f t="shared" si="12"/>
        <v>2</v>
      </c>
      <c r="O302">
        <v>103</v>
      </c>
      <c r="P302" t="s">
        <v>1690</v>
      </c>
      <c r="Q302">
        <f t="shared" si="13"/>
        <v>2</v>
      </c>
      <c r="T302">
        <v>1715807</v>
      </c>
      <c r="V302">
        <v>1729162</v>
      </c>
      <c r="X302">
        <v>1729162</v>
      </c>
      <c r="Y302">
        <f t="shared" si="14"/>
        <v>1</v>
      </c>
    </row>
    <row r="303" spans="1:25" x14ac:dyDescent="0.45">
      <c r="A303" t="s">
        <v>948</v>
      </c>
      <c r="B303">
        <v>409</v>
      </c>
      <c r="C303">
        <v>344</v>
      </c>
      <c r="D303" t="s">
        <v>1689</v>
      </c>
      <c r="I303">
        <v>76</v>
      </c>
      <c r="J303" t="s">
        <v>1689</v>
      </c>
      <c r="K303">
        <f t="shared" si="12"/>
        <v>2</v>
      </c>
      <c r="O303">
        <v>104</v>
      </c>
      <c r="P303" t="s">
        <v>1690</v>
      </c>
      <c r="Q303">
        <f t="shared" si="13"/>
        <v>2</v>
      </c>
      <c r="T303">
        <v>1715807</v>
      </c>
      <c r="V303">
        <v>1729558</v>
      </c>
      <c r="X303">
        <v>1729558</v>
      </c>
      <c r="Y303">
        <f t="shared" si="14"/>
        <v>1</v>
      </c>
    </row>
    <row r="304" spans="1:25" x14ac:dyDescent="0.45">
      <c r="A304" t="s">
        <v>949</v>
      </c>
      <c r="B304">
        <v>408</v>
      </c>
      <c r="C304">
        <v>240</v>
      </c>
      <c r="D304" t="s">
        <v>1689</v>
      </c>
      <c r="I304">
        <v>393</v>
      </c>
      <c r="J304" t="s">
        <v>1689</v>
      </c>
      <c r="K304">
        <f t="shared" si="12"/>
        <v>2</v>
      </c>
      <c r="O304">
        <v>105</v>
      </c>
      <c r="P304" t="s">
        <v>1690</v>
      </c>
      <c r="Q304">
        <f t="shared" si="13"/>
        <v>2</v>
      </c>
      <c r="T304">
        <v>1715808</v>
      </c>
      <c r="V304">
        <v>1729163</v>
      </c>
      <c r="X304">
        <v>1729163</v>
      </c>
      <c r="Y304">
        <f t="shared" si="14"/>
        <v>1</v>
      </c>
    </row>
    <row r="305" spans="1:25" x14ac:dyDescent="0.45">
      <c r="A305" t="s">
        <v>950</v>
      </c>
      <c r="B305">
        <v>407</v>
      </c>
      <c r="C305">
        <v>91</v>
      </c>
      <c r="D305" t="s">
        <v>1689</v>
      </c>
      <c r="I305">
        <v>3</v>
      </c>
      <c r="J305" t="s">
        <v>1689</v>
      </c>
      <c r="K305">
        <f t="shared" si="12"/>
        <v>2</v>
      </c>
      <c r="O305">
        <v>106</v>
      </c>
      <c r="P305" t="s">
        <v>1690</v>
      </c>
      <c r="Q305">
        <f t="shared" si="13"/>
        <v>2</v>
      </c>
      <c r="T305">
        <v>1715808</v>
      </c>
      <c r="V305">
        <v>1729559</v>
      </c>
      <c r="X305">
        <v>1729559</v>
      </c>
      <c r="Y305">
        <f t="shared" si="14"/>
        <v>1</v>
      </c>
    </row>
    <row r="306" spans="1:25" x14ac:dyDescent="0.45">
      <c r="A306" t="s">
        <v>951</v>
      </c>
      <c r="B306">
        <v>406</v>
      </c>
      <c r="C306">
        <v>300</v>
      </c>
      <c r="D306" t="s">
        <v>1689</v>
      </c>
      <c r="I306">
        <v>153</v>
      </c>
      <c r="J306" t="s">
        <v>1689</v>
      </c>
      <c r="K306">
        <f t="shared" si="12"/>
        <v>2</v>
      </c>
      <c r="O306">
        <v>107</v>
      </c>
      <c r="P306" t="s">
        <v>1690</v>
      </c>
      <c r="Q306">
        <f t="shared" si="13"/>
        <v>2</v>
      </c>
      <c r="T306">
        <v>1715809</v>
      </c>
      <c r="V306">
        <v>1729164</v>
      </c>
      <c r="X306">
        <v>1729164</v>
      </c>
      <c r="Y306">
        <f t="shared" si="14"/>
        <v>1</v>
      </c>
    </row>
    <row r="307" spans="1:25" x14ac:dyDescent="0.45">
      <c r="A307" t="s">
        <v>952</v>
      </c>
      <c r="B307">
        <v>405</v>
      </c>
      <c r="C307">
        <v>154</v>
      </c>
      <c r="D307" t="s">
        <v>1689</v>
      </c>
      <c r="I307">
        <v>41</v>
      </c>
      <c r="J307" t="s">
        <v>1689</v>
      </c>
      <c r="K307">
        <f t="shared" si="12"/>
        <v>2</v>
      </c>
      <c r="O307">
        <v>108</v>
      </c>
      <c r="P307" t="s">
        <v>1690</v>
      </c>
      <c r="Q307">
        <f t="shared" si="13"/>
        <v>2</v>
      </c>
      <c r="T307">
        <v>1715809</v>
      </c>
      <c r="V307">
        <v>1729560</v>
      </c>
      <c r="X307">
        <v>1729560</v>
      </c>
      <c r="Y307">
        <f t="shared" si="14"/>
        <v>1</v>
      </c>
    </row>
    <row r="308" spans="1:25" x14ac:dyDescent="0.45">
      <c r="A308" t="s">
        <v>953</v>
      </c>
      <c r="B308">
        <v>404</v>
      </c>
      <c r="C308">
        <v>126</v>
      </c>
      <c r="D308" t="s">
        <v>1689</v>
      </c>
      <c r="I308">
        <v>50</v>
      </c>
      <c r="J308" t="s">
        <v>1689</v>
      </c>
      <c r="K308">
        <f t="shared" si="12"/>
        <v>2</v>
      </c>
      <c r="O308">
        <v>109</v>
      </c>
      <c r="P308" t="s">
        <v>1690</v>
      </c>
      <c r="Q308">
        <f t="shared" si="13"/>
        <v>2</v>
      </c>
      <c r="T308">
        <v>1715810</v>
      </c>
      <c r="V308">
        <v>1729165</v>
      </c>
      <c r="X308">
        <v>1729165</v>
      </c>
      <c r="Y308">
        <f t="shared" si="14"/>
        <v>1</v>
      </c>
    </row>
    <row r="309" spans="1:25" x14ac:dyDescent="0.45">
      <c r="A309" t="s">
        <v>954</v>
      </c>
      <c r="B309">
        <v>403</v>
      </c>
      <c r="C309">
        <v>89</v>
      </c>
      <c r="D309" t="s">
        <v>1689</v>
      </c>
      <c r="I309">
        <v>214</v>
      </c>
      <c r="J309" t="s">
        <v>1689</v>
      </c>
      <c r="K309">
        <f t="shared" si="12"/>
        <v>2</v>
      </c>
      <c r="O309">
        <v>110</v>
      </c>
      <c r="P309" t="s">
        <v>1690</v>
      </c>
      <c r="Q309">
        <f t="shared" si="13"/>
        <v>2</v>
      </c>
      <c r="T309">
        <v>1715810</v>
      </c>
      <c r="V309">
        <v>1729561</v>
      </c>
      <c r="X309">
        <v>1729561</v>
      </c>
      <c r="Y309">
        <f t="shared" si="14"/>
        <v>1</v>
      </c>
    </row>
    <row r="310" spans="1:25" x14ac:dyDescent="0.45">
      <c r="A310" t="s">
        <v>955</v>
      </c>
      <c r="B310">
        <v>402</v>
      </c>
      <c r="C310">
        <v>165</v>
      </c>
      <c r="D310" t="s">
        <v>1689</v>
      </c>
      <c r="I310">
        <v>343</v>
      </c>
      <c r="J310" t="s">
        <v>1689</v>
      </c>
      <c r="K310">
        <f t="shared" si="12"/>
        <v>2</v>
      </c>
      <c r="O310">
        <v>111</v>
      </c>
      <c r="P310" t="s">
        <v>1690</v>
      </c>
      <c r="Q310">
        <f t="shared" si="13"/>
        <v>2</v>
      </c>
      <c r="T310">
        <v>1715811</v>
      </c>
      <c r="V310">
        <v>1729166</v>
      </c>
      <c r="X310">
        <v>1729166</v>
      </c>
      <c r="Y310">
        <f t="shared" si="14"/>
        <v>1</v>
      </c>
    </row>
    <row r="311" spans="1:25" x14ac:dyDescent="0.45">
      <c r="A311" t="s">
        <v>956</v>
      </c>
      <c r="B311">
        <v>401</v>
      </c>
      <c r="C311">
        <v>272</v>
      </c>
      <c r="D311" t="s">
        <v>1689</v>
      </c>
      <c r="I311">
        <v>170</v>
      </c>
      <c r="J311" t="s">
        <v>1689</v>
      </c>
      <c r="K311">
        <f t="shared" si="12"/>
        <v>2</v>
      </c>
      <c r="O311">
        <v>112</v>
      </c>
      <c r="P311" t="s">
        <v>1690</v>
      </c>
      <c r="Q311">
        <f t="shared" si="13"/>
        <v>2</v>
      </c>
      <c r="T311">
        <v>1715811</v>
      </c>
      <c r="V311">
        <v>1729562</v>
      </c>
      <c r="X311">
        <v>1729562</v>
      </c>
      <c r="Y311">
        <f t="shared" si="14"/>
        <v>1</v>
      </c>
    </row>
    <row r="312" spans="1:25" x14ac:dyDescent="0.45">
      <c r="A312" t="s">
        <v>957</v>
      </c>
      <c r="B312">
        <v>420</v>
      </c>
      <c r="C312">
        <v>31</v>
      </c>
      <c r="D312" t="s">
        <v>1689</v>
      </c>
      <c r="I312">
        <v>373</v>
      </c>
      <c r="J312" t="s">
        <v>1689</v>
      </c>
      <c r="K312">
        <f t="shared" si="12"/>
        <v>2</v>
      </c>
      <c r="O312">
        <v>113</v>
      </c>
      <c r="P312" t="s">
        <v>1690</v>
      </c>
      <c r="Q312">
        <f t="shared" si="13"/>
        <v>2</v>
      </c>
      <c r="T312">
        <v>1715812</v>
      </c>
      <c r="V312">
        <v>1729167</v>
      </c>
      <c r="X312">
        <v>1729167</v>
      </c>
      <c r="Y312">
        <f t="shared" si="14"/>
        <v>1</v>
      </c>
    </row>
    <row r="313" spans="1:25" x14ac:dyDescent="0.45">
      <c r="A313" t="s">
        <v>958</v>
      </c>
      <c r="B313">
        <v>419</v>
      </c>
      <c r="C313">
        <v>197</v>
      </c>
      <c r="D313" t="s">
        <v>1689</v>
      </c>
      <c r="I313">
        <v>371</v>
      </c>
      <c r="J313" t="s">
        <v>1689</v>
      </c>
      <c r="K313">
        <f t="shared" si="12"/>
        <v>2</v>
      </c>
      <c r="O313">
        <v>114</v>
      </c>
      <c r="P313" t="s">
        <v>1690</v>
      </c>
      <c r="Q313">
        <f t="shared" si="13"/>
        <v>2</v>
      </c>
      <c r="T313">
        <v>1715812</v>
      </c>
      <c r="V313">
        <v>1729563</v>
      </c>
      <c r="X313">
        <v>1729563</v>
      </c>
      <c r="Y313">
        <f t="shared" si="14"/>
        <v>1</v>
      </c>
    </row>
    <row r="314" spans="1:25" x14ac:dyDescent="0.45">
      <c r="A314" t="s">
        <v>959</v>
      </c>
      <c r="B314">
        <v>418</v>
      </c>
      <c r="C314">
        <v>80</v>
      </c>
      <c r="D314" t="s">
        <v>1689</v>
      </c>
      <c r="I314">
        <v>131</v>
      </c>
      <c r="J314" t="s">
        <v>1689</v>
      </c>
      <c r="K314">
        <f t="shared" si="12"/>
        <v>2</v>
      </c>
      <c r="O314">
        <v>115</v>
      </c>
      <c r="P314" t="s">
        <v>1690</v>
      </c>
      <c r="Q314">
        <f t="shared" si="13"/>
        <v>2</v>
      </c>
      <c r="T314">
        <v>1715813</v>
      </c>
      <c r="V314">
        <v>1729168</v>
      </c>
      <c r="X314">
        <v>1729168</v>
      </c>
      <c r="Y314">
        <f t="shared" si="14"/>
        <v>1</v>
      </c>
    </row>
    <row r="315" spans="1:25" x14ac:dyDescent="0.45">
      <c r="A315" t="s">
        <v>960</v>
      </c>
      <c r="B315">
        <v>417</v>
      </c>
      <c r="C315">
        <v>59</v>
      </c>
      <c r="D315" t="s">
        <v>1689</v>
      </c>
      <c r="I315">
        <v>28</v>
      </c>
      <c r="J315" t="s">
        <v>1689</v>
      </c>
      <c r="K315">
        <f t="shared" si="12"/>
        <v>2</v>
      </c>
      <c r="O315">
        <v>116</v>
      </c>
      <c r="P315" t="s">
        <v>1690</v>
      </c>
      <c r="Q315">
        <f t="shared" si="13"/>
        <v>2</v>
      </c>
      <c r="T315">
        <v>1715813</v>
      </c>
      <c r="V315">
        <v>1729564</v>
      </c>
      <c r="X315">
        <v>1729564</v>
      </c>
      <c r="Y315">
        <f t="shared" si="14"/>
        <v>1</v>
      </c>
    </row>
    <row r="316" spans="1:25" x14ac:dyDescent="0.45">
      <c r="A316" t="s">
        <v>961</v>
      </c>
      <c r="B316">
        <v>416</v>
      </c>
      <c r="C316">
        <v>86</v>
      </c>
      <c r="D316" t="s">
        <v>1689</v>
      </c>
      <c r="I316">
        <v>195</v>
      </c>
      <c r="J316" t="s">
        <v>1689</v>
      </c>
      <c r="K316">
        <f t="shared" si="12"/>
        <v>2</v>
      </c>
      <c r="O316">
        <v>117</v>
      </c>
      <c r="P316" t="s">
        <v>1690</v>
      </c>
      <c r="Q316">
        <f t="shared" si="13"/>
        <v>2</v>
      </c>
      <c r="T316">
        <v>1715814</v>
      </c>
      <c r="V316">
        <v>1729169</v>
      </c>
      <c r="X316">
        <v>1729169</v>
      </c>
      <c r="Y316">
        <f t="shared" si="14"/>
        <v>1</v>
      </c>
    </row>
    <row r="317" spans="1:25" x14ac:dyDescent="0.45">
      <c r="A317" t="s">
        <v>962</v>
      </c>
      <c r="B317">
        <v>415</v>
      </c>
      <c r="C317">
        <v>11</v>
      </c>
      <c r="D317" t="s">
        <v>1689</v>
      </c>
      <c r="I317">
        <v>301</v>
      </c>
      <c r="J317" t="s">
        <v>1689</v>
      </c>
      <c r="K317">
        <f t="shared" si="12"/>
        <v>2</v>
      </c>
      <c r="O317">
        <v>118</v>
      </c>
      <c r="P317" t="s">
        <v>1690</v>
      </c>
      <c r="Q317">
        <f t="shared" si="13"/>
        <v>2</v>
      </c>
      <c r="T317">
        <v>1715814</v>
      </c>
      <c r="V317">
        <v>1729565</v>
      </c>
      <c r="X317">
        <v>1729565</v>
      </c>
      <c r="Y317">
        <f t="shared" si="14"/>
        <v>1</v>
      </c>
    </row>
    <row r="318" spans="1:25" x14ac:dyDescent="0.45">
      <c r="A318" t="s">
        <v>963</v>
      </c>
      <c r="B318">
        <v>414</v>
      </c>
      <c r="C318">
        <v>221</v>
      </c>
      <c r="D318" t="s">
        <v>1689</v>
      </c>
      <c r="I318">
        <v>321</v>
      </c>
      <c r="J318" t="s">
        <v>1689</v>
      </c>
      <c r="K318">
        <f t="shared" si="12"/>
        <v>2</v>
      </c>
      <c r="O318">
        <v>119</v>
      </c>
      <c r="P318" t="s">
        <v>1690</v>
      </c>
      <c r="Q318">
        <f t="shared" si="13"/>
        <v>2</v>
      </c>
      <c r="T318">
        <v>1715815</v>
      </c>
      <c r="V318">
        <v>1729170</v>
      </c>
      <c r="X318">
        <v>1729170</v>
      </c>
      <c r="Y318">
        <f t="shared" si="14"/>
        <v>1</v>
      </c>
    </row>
    <row r="319" spans="1:25" x14ac:dyDescent="0.45">
      <c r="A319" t="s">
        <v>964</v>
      </c>
      <c r="B319">
        <v>413</v>
      </c>
      <c r="C319">
        <v>23</v>
      </c>
      <c r="D319" t="s">
        <v>1689</v>
      </c>
      <c r="I319">
        <v>8</v>
      </c>
      <c r="J319" t="s">
        <v>1689</v>
      </c>
      <c r="K319">
        <f t="shared" si="12"/>
        <v>2</v>
      </c>
      <c r="O319">
        <v>120</v>
      </c>
      <c r="P319" t="s">
        <v>1690</v>
      </c>
      <c r="Q319">
        <f t="shared" si="13"/>
        <v>2</v>
      </c>
      <c r="T319">
        <v>1715815</v>
      </c>
      <c r="V319">
        <v>1729566</v>
      </c>
      <c r="X319">
        <v>1729566</v>
      </c>
      <c r="Y319">
        <f t="shared" si="14"/>
        <v>1</v>
      </c>
    </row>
    <row r="320" spans="1:25" x14ac:dyDescent="0.45">
      <c r="A320" t="s">
        <v>965</v>
      </c>
      <c r="B320">
        <v>412</v>
      </c>
      <c r="C320">
        <v>224</v>
      </c>
      <c r="D320" t="s">
        <v>1689</v>
      </c>
      <c r="I320">
        <v>152</v>
      </c>
      <c r="J320" t="s">
        <v>1689</v>
      </c>
      <c r="K320">
        <f t="shared" si="12"/>
        <v>2</v>
      </c>
      <c r="O320">
        <v>121</v>
      </c>
      <c r="P320" t="s">
        <v>1690</v>
      </c>
      <c r="Q320">
        <f t="shared" si="13"/>
        <v>2</v>
      </c>
      <c r="T320">
        <v>1715816</v>
      </c>
      <c r="V320">
        <v>1729171</v>
      </c>
      <c r="X320">
        <v>1729171</v>
      </c>
      <c r="Y320">
        <f t="shared" si="14"/>
        <v>1</v>
      </c>
    </row>
    <row r="321" spans="1:25" x14ac:dyDescent="0.45">
      <c r="A321" t="s">
        <v>966</v>
      </c>
      <c r="B321">
        <v>411</v>
      </c>
      <c r="C321">
        <v>129</v>
      </c>
      <c r="D321" t="s">
        <v>1689</v>
      </c>
      <c r="I321">
        <v>176</v>
      </c>
      <c r="J321" t="s">
        <v>1689</v>
      </c>
      <c r="K321">
        <f t="shared" si="12"/>
        <v>2</v>
      </c>
      <c r="O321">
        <v>122</v>
      </c>
      <c r="P321" t="s">
        <v>1690</v>
      </c>
      <c r="Q321">
        <f t="shared" si="13"/>
        <v>2</v>
      </c>
      <c r="T321">
        <v>1715816</v>
      </c>
      <c r="V321">
        <v>1729567</v>
      </c>
      <c r="X321">
        <v>1729567</v>
      </c>
      <c r="Y321">
        <f t="shared" si="14"/>
        <v>1</v>
      </c>
    </row>
    <row r="322" spans="1:25" x14ac:dyDescent="0.45">
      <c r="A322" t="s">
        <v>967</v>
      </c>
      <c r="B322">
        <v>430</v>
      </c>
      <c r="C322">
        <v>73</v>
      </c>
      <c r="D322" t="s">
        <v>1689</v>
      </c>
      <c r="I322">
        <v>45</v>
      </c>
      <c r="J322" t="s">
        <v>1689</v>
      </c>
      <c r="K322">
        <f t="shared" ref="K322:K385" si="15">COUNTIFS(D:D,J322,C:C,I322)</f>
        <v>2</v>
      </c>
      <c r="O322">
        <v>123</v>
      </c>
      <c r="P322" t="s">
        <v>1690</v>
      </c>
      <c r="Q322">
        <f t="shared" ref="Q322:Q385" si="16">COUNTIFS(D:D,P322,B:B,O322)</f>
        <v>2</v>
      </c>
      <c r="T322">
        <v>1715817</v>
      </c>
      <c r="V322">
        <v>1729172</v>
      </c>
      <c r="X322">
        <v>1729172</v>
      </c>
      <c r="Y322">
        <f t="shared" ref="Y322:Y385" si="17">COUNTIF(V:V,X322)</f>
        <v>1</v>
      </c>
    </row>
    <row r="323" spans="1:25" x14ac:dyDescent="0.45">
      <c r="A323" t="s">
        <v>968</v>
      </c>
      <c r="B323">
        <v>429</v>
      </c>
      <c r="C323">
        <v>194</v>
      </c>
      <c r="D323" t="s">
        <v>1689</v>
      </c>
      <c r="I323">
        <v>245</v>
      </c>
      <c r="J323" t="s">
        <v>1689</v>
      </c>
      <c r="K323">
        <f t="shared" si="15"/>
        <v>2</v>
      </c>
      <c r="O323">
        <v>124</v>
      </c>
      <c r="P323" t="s">
        <v>1690</v>
      </c>
      <c r="Q323">
        <f t="shared" si="16"/>
        <v>2</v>
      </c>
      <c r="T323">
        <v>1715817</v>
      </c>
      <c r="V323">
        <v>1729568</v>
      </c>
      <c r="X323">
        <v>1729568</v>
      </c>
      <c r="Y323">
        <f t="shared" si="17"/>
        <v>1</v>
      </c>
    </row>
    <row r="324" spans="1:25" x14ac:dyDescent="0.45">
      <c r="A324" t="s">
        <v>969</v>
      </c>
      <c r="B324">
        <v>428</v>
      </c>
      <c r="C324">
        <v>149</v>
      </c>
      <c r="D324" t="s">
        <v>1689</v>
      </c>
      <c r="I324">
        <v>40</v>
      </c>
      <c r="J324" t="s">
        <v>1689</v>
      </c>
      <c r="K324">
        <f t="shared" si="15"/>
        <v>2</v>
      </c>
      <c r="O324">
        <v>125</v>
      </c>
      <c r="P324" t="s">
        <v>1690</v>
      </c>
      <c r="Q324">
        <f t="shared" si="16"/>
        <v>2</v>
      </c>
      <c r="T324">
        <v>1715818</v>
      </c>
      <c r="V324">
        <v>1729173</v>
      </c>
      <c r="X324">
        <v>1729173</v>
      </c>
      <c r="Y324">
        <f t="shared" si="17"/>
        <v>1</v>
      </c>
    </row>
    <row r="325" spans="1:25" x14ac:dyDescent="0.45">
      <c r="A325" t="s">
        <v>970</v>
      </c>
      <c r="B325">
        <v>427</v>
      </c>
      <c r="C325">
        <v>377</v>
      </c>
      <c r="D325" t="s">
        <v>1689</v>
      </c>
      <c r="I325">
        <v>58</v>
      </c>
      <c r="J325" t="s">
        <v>1689</v>
      </c>
      <c r="K325">
        <f t="shared" si="15"/>
        <v>2</v>
      </c>
      <c r="O325">
        <v>126</v>
      </c>
      <c r="P325" t="s">
        <v>1690</v>
      </c>
      <c r="Q325">
        <f t="shared" si="16"/>
        <v>2</v>
      </c>
      <c r="T325">
        <v>1715818</v>
      </c>
      <c r="V325">
        <v>1729569</v>
      </c>
      <c r="X325">
        <v>1729569</v>
      </c>
      <c r="Y325">
        <f t="shared" si="17"/>
        <v>1</v>
      </c>
    </row>
    <row r="326" spans="1:25" x14ac:dyDescent="0.45">
      <c r="A326" t="s">
        <v>971</v>
      </c>
      <c r="B326">
        <v>426</v>
      </c>
      <c r="C326">
        <v>252</v>
      </c>
      <c r="D326" t="s">
        <v>1689</v>
      </c>
      <c r="I326">
        <v>69</v>
      </c>
      <c r="J326" t="s">
        <v>1689</v>
      </c>
      <c r="K326">
        <f t="shared" si="15"/>
        <v>2</v>
      </c>
      <c r="O326">
        <v>127</v>
      </c>
      <c r="P326" t="s">
        <v>1690</v>
      </c>
      <c r="Q326">
        <f t="shared" si="16"/>
        <v>2</v>
      </c>
      <c r="T326">
        <v>1715819</v>
      </c>
      <c r="V326">
        <v>1729174</v>
      </c>
      <c r="X326">
        <v>1729174</v>
      </c>
      <c r="Y326">
        <f t="shared" si="17"/>
        <v>1</v>
      </c>
    </row>
    <row r="327" spans="1:25" x14ac:dyDescent="0.45">
      <c r="A327" t="s">
        <v>972</v>
      </c>
      <c r="B327">
        <v>425</v>
      </c>
      <c r="C327">
        <v>298</v>
      </c>
      <c r="D327" t="s">
        <v>1689</v>
      </c>
      <c r="I327">
        <v>315</v>
      </c>
      <c r="J327" t="s">
        <v>1689</v>
      </c>
      <c r="K327">
        <f t="shared" si="15"/>
        <v>2</v>
      </c>
      <c r="O327">
        <v>128</v>
      </c>
      <c r="P327" t="s">
        <v>1690</v>
      </c>
      <c r="Q327">
        <f t="shared" si="16"/>
        <v>2</v>
      </c>
      <c r="T327">
        <v>1715819</v>
      </c>
      <c r="V327">
        <v>1729570</v>
      </c>
      <c r="X327">
        <v>1729570</v>
      </c>
      <c r="Y327">
        <f t="shared" si="17"/>
        <v>1</v>
      </c>
    </row>
    <row r="328" spans="1:25" x14ac:dyDescent="0.45">
      <c r="A328" t="s">
        <v>973</v>
      </c>
      <c r="B328">
        <v>424</v>
      </c>
      <c r="C328">
        <v>313</v>
      </c>
      <c r="D328" t="s">
        <v>1689</v>
      </c>
      <c r="I328">
        <v>199</v>
      </c>
      <c r="J328" t="s">
        <v>1689</v>
      </c>
      <c r="K328">
        <f t="shared" si="15"/>
        <v>2</v>
      </c>
      <c r="O328">
        <v>129</v>
      </c>
      <c r="P328" t="s">
        <v>1690</v>
      </c>
      <c r="Q328">
        <f t="shared" si="16"/>
        <v>2</v>
      </c>
      <c r="T328">
        <v>1715820</v>
      </c>
      <c r="V328">
        <v>1729175</v>
      </c>
      <c r="X328">
        <v>1729175</v>
      </c>
      <c r="Y328">
        <f t="shared" si="17"/>
        <v>1</v>
      </c>
    </row>
    <row r="329" spans="1:25" x14ac:dyDescent="0.45">
      <c r="A329" t="s">
        <v>974</v>
      </c>
      <c r="B329">
        <v>423</v>
      </c>
      <c r="C329">
        <v>270</v>
      </c>
      <c r="D329" t="s">
        <v>1689</v>
      </c>
      <c r="I329">
        <v>265</v>
      </c>
      <c r="J329" t="s">
        <v>1689</v>
      </c>
      <c r="K329">
        <f t="shared" si="15"/>
        <v>2</v>
      </c>
      <c r="O329">
        <v>130</v>
      </c>
      <c r="P329" t="s">
        <v>1690</v>
      </c>
      <c r="Q329">
        <f t="shared" si="16"/>
        <v>2</v>
      </c>
      <c r="T329">
        <v>1715820</v>
      </c>
      <c r="V329">
        <v>1729571</v>
      </c>
      <c r="X329">
        <v>1729571</v>
      </c>
      <c r="Y329">
        <f t="shared" si="17"/>
        <v>1</v>
      </c>
    </row>
    <row r="330" spans="1:25" x14ac:dyDescent="0.45">
      <c r="A330" t="s">
        <v>975</v>
      </c>
      <c r="B330">
        <v>422</v>
      </c>
      <c r="C330">
        <v>251</v>
      </c>
      <c r="D330" t="s">
        <v>1689</v>
      </c>
      <c r="I330">
        <v>375</v>
      </c>
      <c r="J330" t="s">
        <v>1689</v>
      </c>
      <c r="K330">
        <f t="shared" si="15"/>
        <v>2</v>
      </c>
      <c r="O330">
        <v>131</v>
      </c>
      <c r="P330" t="s">
        <v>1690</v>
      </c>
      <c r="Q330">
        <f t="shared" si="16"/>
        <v>2</v>
      </c>
      <c r="T330">
        <v>1715821</v>
      </c>
      <c r="V330">
        <v>1729176</v>
      </c>
      <c r="X330">
        <v>1729176</v>
      </c>
      <c r="Y330">
        <f t="shared" si="17"/>
        <v>1</v>
      </c>
    </row>
    <row r="331" spans="1:25" x14ac:dyDescent="0.45">
      <c r="A331" t="s">
        <v>976</v>
      </c>
      <c r="B331">
        <v>421</v>
      </c>
      <c r="C331">
        <v>312</v>
      </c>
      <c r="D331" t="s">
        <v>1689</v>
      </c>
      <c r="I331">
        <v>225</v>
      </c>
      <c r="J331" t="s">
        <v>1689</v>
      </c>
      <c r="K331">
        <f t="shared" si="15"/>
        <v>2</v>
      </c>
      <c r="O331">
        <v>201</v>
      </c>
      <c r="P331" t="s">
        <v>1690</v>
      </c>
      <c r="Q331">
        <f t="shared" si="16"/>
        <v>2</v>
      </c>
      <c r="T331">
        <v>1715821</v>
      </c>
      <c r="V331">
        <v>1729572</v>
      </c>
      <c r="X331">
        <v>1729572</v>
      </c>
      <c r="Y331">
        <f t="shared" si="17"/>
        <v>1</v>
      </c>
    </row>
    <row r="332" spans="1:25" x14ac:dyDescent="0.45">
      <c r="A332" t="s">
        <v>977</v>
      </c>
      <c r="B332">
        <v>440</v>
      </c>
      <c r="C332">
        <v>205</v>
      </c>
      <c r="D332" t="s">
        <v>1689</v>
      </c>
      <c r="I332">
        <v>372</v>
      </c>
      <c r="J332" t="s">
        <v>1689</v>
      </c>
      <c r="K332">
        <f t="shared" si="15"/>
        <v>2</v>
      </c>
      <c r="O332">
        <v>202</v>
      </c>
      <c r="P332" t="s">
        <v>1690</v>
      </c>
      <c r="Q332">
        <f t="shared" si="16"/>
        <v>2</v>
      </c>
      <c r="T332">
        <v>1715822</v>
      </c>
      <c r="V332">
        <v>1729177</v>
      </c>
      <c r="X332">
        <v>1729177</v>
      </c>
      <c r="Y332">
        <f t="shared" si="17"/>
        <v>1</v>
      </c>
    </row>
    <row r="333" spans="1:25" x14ac:dyDescent="0.45">
      <c r="A333" t="s">
        <v>978</v>
      </c>
      <c r="B333">
        <v>439</v>
      </c>
      <c r="C333">
        <v>55</v>
      </c>
      <c r="D333" t="s">
        <v>1689</v>
      </c>
      <c r="I333">
        <v>220</v>
      </c>
      <c r="J333" t="s">
        <v>1689</v>
      </c>
      <c r="K333">
        <f t="shared" si="15"/>
        <v>2</v>
      </c>
      <c r="O333">
        <v>203</v>
      </c>
      <c r="P333" t="s">
        <v>1690</v>
      </c>
      <c r="Q333">
        <f t="shared" si="16"/>
        <v>2</v>
      </c>
      <c r="T333">
        <v>1715822</v>
      </c>
      <c r="V333">
        <v>1729573</v>
      </c>
      <c r="X333">
        <v>1729573</v>
      </c>
      <c r="Y333">
        <f t="shared" si="17"/>
        <v>1</v>
      </c>
    </row>
    <row r="334" spans="1:25" x14ac:dyDescent="0.45">
      <c r="A334" t="s">
        <v>979</v>
      </c>
      <c r="B334">
        <v>438</v>
      </c>
      <c r="C334">
        <v>277</v>
      </c>
      <c r="D334" t="s">
        <v>1689</v>
      </c>
      <c r="I334">
        <v>370</v>
      </c>
      <c r="J334" t="s">
        <v>1689</v>
      </c>
      <c r="K334">
        <f t="shared" si="15"/>
        <v>2</v>
      </c>
      <c r="O334">
        <v>204</v>
      </c>
      <c r="P334" t="s">
        <v>1690</v>
      </c>
      <c r="Q334">
        <f t="shared" si="16"/>
        <v>2</v>
      </c>
      <c r="T334">
        <v>1715823</v>
      </c>
      <c r="V334">
        <v>1729178</v>
      </c>
      <c r="X334">
        <v>1729178</v>
      </c>
      <c r="Y334">
        <f t="shared" si="17"/>
        <v>1</v>
      </c>
    </row>
    <row r="335" spans="1:25" x14ac:dyDescent="0.45">
      <c r="A335" t="s">
        <v>980</v>
      </c>
      <c r="B335">
        <v>437</v>
      </c>
      <c r="C335">
        <v>162</v>
      </c>
      <c r="D335" t="s">
        <v>1689</v>
      </c>
      <c r="I335">
        <v>172</v>
      </c>
      <c r="J335" t="s">
        <v>1689</v>
      </c>
      <c r="K335">
        <f t="shared" si="15"/>
        <v>2</v>
      </c>
      <c r="O335">
        <v>205</v>
      </c>
      <c r="P335" t="s">
        <v>1690</v>
      </c>
      <c r="Q335">
        <f t="shared" si="16"/>
        <v>2</v>
      </c>
      <c r="T335">
        <v>1715823</v>
      </c>
      <c r="V335">
        <v>1729574</v>
      </c>
      <c r="X335">
        <v>1729574</v>
      </c>
      <c r="Y335">
        <f t="shared" si="17"/>
        <v>1</v>
      </c>
    </row>
    <row r="336" spans="1:25" x14ac:dyDescent="0.45">
      <c r="A336" t="s">
        <v>981</v>
      </c>
      <c r="B336">
        <v>436</v>
      </c>
      <c r="C336">
        <v>212</v>
      </c>
      <c r="D336" t="s">
        <v>1689</v>
      </c>
      <c r="I336">
        <v>344</v>
      </c>
      <c r="J336" t="s">
        <v>1689</v>
      </c>
      <c r="K336">
        <f t="shared" si="15"/>
        <v>2</v>
      </c>
      <c r="O336">
        <v>206</v>
      </c>
      <c r="P336" t="s">
        <v>1690</v>
      </c>
      <c r="Q336">
        <f t="shared" si="16"/>
        <v>2</v>
      </c>
      <c r="T336">
        <v>1715824</v>
      </c>
      <c r="V336">
        <v>1729179</v>
      </c>
      <c r="X336">
        <v>1729179</v>
      </c>
      <c r="Y336">
        <f t="shared" si="17"/>
        <v>1</v>
      </c>
    </row>
    <row r="337" spans="1:25" x14ac:dyDescent="0.45">
      <c r="A337" t="s">
        <v>982</v>
      </c>
      <c r="B337">
        <v>435</v>
      </c>
      <c r="C337">
        <v>107</v>
      </c>
      <c r="D337" t="s">
        <v>1689</v>
      </c>
      <c r="I337">
        <v>240</v>
      </c>
      <c r="J337" t="s">
        <v>1689</v>
      </c>
      <c r="K337">
        <f t="shared" si="15"/>
        <v>2</v>
      </c>
      <c r="O337">
        <v>207</v>
      </c>
      <c r="P337" t="s">
        <v>1690</v>
      </c>
      <c r="Q337">
        <f t="shared" si="16"/>
        <v>2</v>
      </c>
      <c r="T337">
        <v>1715824</v>
      </c>
      <c r="V337">
        <v>1729575</v>
      </c>
      <c r="X337">
        <v>1729575</v>
      </c>
      <c r="Y337">
        <f t="shared" si="17"/>
        <v>1</v>
      </c>
    </row>
    <row r="338" spans="1:25" x14ac:dyDescent="0.45">
      <c r="A338" t="s">
        <v>983</v>
      </c>
      <c r="B338">
        <v>434</v>
      </c>
      <c r="C338">
        <v>120</v>
      </c>
      <c r="D338" t="s">
        <v>1689</v>
      </c>
      <c r="I338">
        <v>91</v>
      </c>
      <c r="J338" t="s">
        <v>1689</v>
      </c>
      <c r="K338">
        <f t="shared" si="15"/>
        <v>2</v>
      </c>
      <c r="O338">
        <v>208</v>
      </c>
      <c r="P338" t="s">
        <v>1690</v>
      </c>
      <c r="Q338">
        <f t="shared" si="16"/>
        <v>2</v>
      </c>
      <c r="T338">
        <v>1715825</v>
      </c>
      <c r="V338">
        <v>1729180</v>
      </c>
      <c r="X338">
        <v>1729180</v>
      </c>
      <c r="Y338">
        <f t="shared" si="17"/>
        <v>1</v>
      </c>
    </row>
    <row r="339" spans="1:25" x14ac:dyDescent="0.45">
      <c r="A339" t="s">
        <v>984</v>
      </c>
      <c r="B339">
        <v>433</v>
      </c>
      <c r="C339">
        <v>369</v>
      </c>
      <c r="D339" t="s">
        <v>1689</v>
      </c>
      <c r="I339">
        <v>300</v>
      </c>
      <c r="J339" t="s">
        <v>1689</v>
      </c>
      <c r="K339">
        <f t="shared" si="15"/>
        <v>2</v>
      </c>
      <c r="O339">
        <v>209</v>
      </c>
      <c r="P339" t="s">
        <v>1690</v>
      </c>
      <c r="Q339">
        <f t="shared" si="16"/>
        <v>2</v>
      </c>
      <c r="T339">
        <v>1715825</v>
      </c>
      <c r="V339">
        <v>1729576</v>
      </c>
      <c r="X339">
        <v>1729576</v>
      </c>
      <c r="Y339">
        <f t="shared" si="17"/>
        <v>1</v>
      </c>
    </row>
    <row r="340" spans="1:25" x14ac:dyDescent="0.45">
      <c r="A340" t="s">
        <v>985</v>
      </c>
      <c r="B340">
        <v>432</v>
      </c>
      <c r="C340">
        <v>88</v>
      </c>
      <c r="D340" t="s">
        <v>1689</v>
      </c>
      <c r="I340">
        <v>154</v>
      </c>
      <c r="J340" t="s">
        <v>1689</v>
      </c>
      <c r="K340">
        <f t="shared" si="15"/>
        <v>2</v>
      </c>
      <c r="O340">
        <v>210</v>
      </c>
      <c r="P340" t="s">
        <v>1690</v>
      </c>
      <c r="Q340">
        <f t="shared" si="16"/>
        <v>2</v>
      </c>
      <c r="T340">
        <v>1715826</v>
      </c>
      <c r="V340">
        <v>1729181</v>
      </c>
      <c r="X340">
        <v>1729181</v>
      </c>
      <c r="Y340">
        <f t="shared" si="17"/>
        <v>1</v>
      </c>
    </row>
    <row r="341" spans="1:25" x14ac:dyDescent="0.45">
      <c r="A341" t="s">
        <v>986</v>
      </c>
      <c r="B341">
        <v>431</v>
      </c>
      <c r="C341">
        <v>34</v>
      </c>
      <c r="D341" t="s">
        <v>1689</v>
      </c>
      <c r="I341">
        <v>126</v>
      </c>
      <c r="J341" t="s">
        <v>1689</v>
      </c>
      <c r="K341">
        <f t="shared" si="15"/>
        <v>2</v>
      </c>
      <c r="O341">
        <v>211</v>
      </c>
      <c r="P341" t="s">
        <v>1690</v>
      </c>
      <c r="Q341">
        <f t="shared" si="16"/>
        <v>2</v>
      </c>
      <c r="T341">
        <v>1715826</v>
      </c>
      <c r="V341">
        <v>1729577</v>
      </c>
      <c r="X341">
        <v>1729577</v>
      </c>
      <c r="Y341">
        <f t="shared" si="17"/>
        <v>1</v>
      </c>
    </row>
    <row r="342" spans="1:25" x14ac:dyDescent="0.45">
      <c r="A342" t="s">
        <v>987</v>
      </c>
      <c r="B342">
        <v>450</v>
      </c>
      <c r="C342">
        <v>264</v>
      </c>
      <c r="D342" t="s">
        <v>1689</v>
      </c>
      <c r="I342">
        <v>89</v>
      </c>
      <c r="J342" t="s">
        <v>1689</v>
      </c>
      <c r="K342">
        <f t="shared" si="15"/>
        <v>2</v>
      </c>
      <c r="O342">
        <v>212</v>
      </c>
      <c r="P342" t="s">
        <v>1690</v>
      </c>
      <c r="Q342">
        <f t="shared" si="16"/>
        <v>2</v>
      </c>
      <c r="T342">
        <v>1715827</v>
      </c>
      <c r="V342">
        <v>1729182</v>
      </c>
      <c r="X342">
        <v>1729182</v>
      </c>
      <c r="Y342">
        <f t="shared" si="17"/>
        <v>1</v>
      </c>
    </row>
    <row r="343" spans="1:25" x14ac:dyDescent="0.45">
      <c r="A343" t="s">
        <v>988</v>
      </c>
      <c r="B343">
        <v>449</v>
      </c>
      <c r="C343">
        <v>217</v>
      </c>
      <c r="D343" t="s">
        <v>1689</v>
      </c>
      <c r="I343">
        <v>165</v>
      </c>
      <c r="J343" t="s">
        <v>1689</v>
      </c>
      <c r="K343">
        <f t="shared" si="15"/>
        <v>2</v>
      </c>
      <c r="O343">
        <v>213</v>
      </c>
      <c r="P343" t="s">
        <v>1690</v>
      </c>
      <c r="Q343">
        <f t="shared" si="16"/>
        <v>2</v>
      </c>
      <c r="T343">
        <v>1715827</v>
      </c>
      <c r="V343">
        <v>1729578</v>
      </c>
      <c r="X343">
        <v>1729578</v>
      </c>
      <c r="Y343">
        <f t="shared" si="17"/>
        <v>1</v>
      </c>
    </row>
    <row r="344" spans="1:25" x14ac:dyDescent="0.45">
      <c r="A344" t="s">
        <v>989</v>
      </c>
      <c r="B344">
        <v>448</v>
      </c>
      <c r="C344">
        <v>147</v>
      </c>
      <c r="D344" t="s">
        <v>1689</v>
      </c>
      <c r="I344">
        <v>272</v>
      </c>
      <c r="J344" t="s">
        <v>1689</v>
      </c>
      <c r="K344">
        <f t="shared" si="15"/>
        <v>2</v>
      </c>
      <c r="O344">
        <v>214</v>
      </c>
      <c r="P344" t="s">
        <v>1690</v>
      </c>
      <c r="Q344">
        <f t="shared" si="16"/>
        <v>2</v>
      </c>
      <c r="T344">
        <v>1715828</v>
      </c>
      <c r="V344">
        <v>1729183</v>
      </c>
      <c r="X344">
        <v>1729183</v>
      </c>
      <c r="Y344">
        <f t="shared" si="17"/>
        <v>1</v>
      </c>
    </row>
    <row r="345" spans="1:25" x14ac:dyDescent="0.45">
      <c r="A345" t="s">
        <v>990</v>
      </c>
      <c r="B345">
        <v>447</v>
      </c>
      <c r="C345">
        <v>200</v>
      </c>
      <c r="D345" t="s">
        <v>1689</v>
      </c>
      <c r="I345">
        <v>31</v>
      </c>
      <c r="J345" t="s">
        <v>1689</v>
      </c>
      <c r="K345">
        <f t="shared" si="15"/>
        <v>2</v>
      </c>
      <c r="O345">
        <v>215</v>
      </c>
      <c r="P345" t="s">
        <v>1690</v>
      </c>
      <c r="Q345">
        <f t="shared" si="16"/>
        <v>2</v>
      </c>
      <c r="T345">
        <v>1715828</v>
      </c>
      <c r="V345">
        <v>1729579</v>
      </c>
      <c r="X345">
        <v>1729579</v>
      </c>
      <c r="Y345">
        <f t="shared" si="17"/>
        <v>1</v>
      </c>
    </row>
    <row r="346" spans="1:25" x14ac:dyDescent="0.45">
      <c r="A346" t="s">
        <v>991</v>
      </c>
      <c r="B346">
        <v>446</v>
      </c>
      <c r="C346">
        <v>144</v>
      </c>
      <c r="D346" t="s">
        <v>1689</v>
      </c>
      <c r="I346">
        <v>197</v>
      </c>
      <c r="J346" t="s">
        <v>1689</v>
      </c>
      <c r="K346">
        <f t="shared" si="15"/>
        <v>2</v>
      </c>
      <c r="O346">
        <v>216</v>
      </c>
      <c r="P346" t="s">
        <v>1690</v>
      </c>
      <c r="Q346">
        <f t="shared" si="16"/>
        <v>2</v>
      </c>
      <c r="T346">
        <v>1715829</v>
      </c>
      <c r="V346">
        <v>1729184</v>
      </c>
      <c r="X346">
        <v>1729184</v>
      </c>
      <c r="Y346">
        <f t="shared" si="17"/>
        <v>1</v>
      </c>
    </row>
    <row r="347" spans="1:25" x14ac:dyDescent="0.45">
      <c r="A347" t="s">
        <v>992</v>
      </c>
      <c r="B347">
        <v>445</v>
      </c>
      <c r="C347">
        <v>261</v>
      </c>
      <c r="D347" t="s">
        <v>1689</v>
      </c>
      <c r="I347">
        <v>80</v>
      </c>
      <c r="J347" t="s">
        <v>1689</v>
      </c>
      <c r="K347">
        <f t="shared" si="15"/>
        <v>2</v>
      </c>
      <c r="O347">
        <v>217</v>
      </c>
      <c r="P347" t="s">
        <v>1690</v>
      </c>
      <c r="Q347">
        <f t="shared" si="16"/>
        <v>2</v>
      </c>
      <c r="T347">
        <v>1715829</v>
      </c>
      <c r="V347">
        <v>1729580</v>
      </c>
      <c r="X347">
        <v>1729580</v>
      </c>
      <c r="Y347">
        <f t="shared" si="17"/>
        <v>1</v>
      </c>
    </row>
    <row r="348" spans="1:25" x14ac:dyDescent="0.45">
      <c r="A348" t="s">
        <v>993</v>
      </c>
      <c r="B348">
        <v>444</v>
      </c>
      <c r="C348">
        <v>42</v>
      </c>
      <c r="D348" t="s">
        <v>1689</v>
      </c>
      <c r="I348">
        <v>59</v>
      </c>
      <c r="J348" t="s">
        <v>1689</v>
      </c>
      <c r="K348">
        <f t="shared" si="15"/>
        <v>2</v>
      </c>
      <c r="O348">
        <v>218</v>
      </c>
      <c r="P348" t="s">
        <v>1690</v>
      </c>
      <c r="Q348">
        <f t="shared" si="16"/>
        <v>2</v>
      </c>
      <c r="T348">
        <v>1715830</v>
      </c>
      <c r="V348">
        <v>1729185</v>
      </c>
      <c r="X348">
        <v>1729185</v>
      </c>
      <c r="Y348">
        <f t="shared" si="17"/>
        <v>1</v>
      </c>
    </row>
    <row r="349" spans="1:25" x14ac:dyDescent="0.45">
      <c r="A349" t="s">
        <v>994</v>
      </c>
      <c r="B349">
        <v>443</v>
      </c>
      <c r="C349">
        <v>349</v>
      </c>
      <c r="D349" t="s">
        <v>1689</v>
      </c>
      <c r="I349">
        <v>86</v>
      </c>
      <c r="J349" t="s">
        <v>1689</v>
      </c>
      <c r="K349">
        <f t="shared" si="15"/>
        <v>2</v>
      </c>
      <c r="O349">
        <v>219</v>
      </c>
      <c r="P349" t="s">
        <v>1690</v>
      </c>
      <c r="Q349">
        <f t="shared" si="16"/>
        <v>2</v>
      </c>
      <c r="T349">
        <v>1715830</v>
      </c>
      <c r="V349">
        <v>1729581</v>
      </c>
      <c r="X349">
        <v>1729581</v>
      </c>
      <c r="Y349">
        <f t="shared" si="17"/>
        <v>1</v>
      </c>
    </row>
    <row r="350" spans="1:25" x14ac:dyDescent="0.45">
      <c r="A350" t="s">
        <v>995</v>
      </c>
      <c r="B350">
        <v>442</v>
      </c>
      <c r="C350">
        <v>61</v>
      </c>
      <c r="D350" t="s">
        <v>1689</v>
      </c>
      <c r="I350">
        <v>11</v>
      </c>
      <c r="J350" t="s">
        <v>1689</v>
      </c>
      <c r="K350">
        <f t="shared" si="15"/>
        <v>2</v>
      </c>
      <c r="O350">
        <v>220</v>
      </c>
      <c r="P350" t="s">
        <v>1690</v>
      </c>
      <c r="Q350">
        <f t="shared" si="16"/>
        <v>2</v>
      </c>
      <c r="T350">
        <v>1715831</v>
      </c>
      <c r="V350">
        <v>1729186</v>
      </c>
      <c r="X350">
        <v>1729186</v>
      </c>
      <c r="Y350">
        <f t="shared" si="17"/>
        <v>1</v>
      </c>
    </row>
    <row r="351" spans="1:25" x14ac:dyDescent="0.45">
      <c r="A351" t="s">
        <v>996</v>
      </c>
      <c r="B351">
        <v>441</v>
      </c>
      <c r="C351">
        <v>284</v>
      </c>
      <c r="D351" t="s">
        <v>1689</v>
      </c>
      <c r="I351">
        <v>221</v>
      </c>
      <c r="J351" t="s">
        <v>1689</v>
      </c>
      <c r="K351">
        <f t="shared" si="15"/>
        <v>2</v>
      </c>
      <c r="O351">
        <v>221</v>
      </c>
      <c r="P351" t="s">
        <v>1690</v>
      </c>
      <c r="Q351">
        <f t="shared" si="16"/>
        <v>2</v>
      </c>
      <c r="T351">
        <v>1715831</v>
      </c>
      <c r="V351">
        <v>1729582</v>
      </c>
      <c r="X351">
        <v>1729582</v>
      </c>
      <c r="Y351">
        <f t="shared" si="17"/>
        <v>1</v>
      </c>
    </row>
    <row r="352" spans="1:25" x14ac:dyDescent="0.45">
      <c r="A352" t="s">
        <v>997</v>
      </c>
      <c r="B352">
        <v>460</v>
      </c>
      <c r="C352">
        <v>237</v>
      </c>
      <c r="D352" t="s">
        <v>1689</v>
      </c>
      <c r="I352">
        <v>23</v>
      </c>
      <c r="J352" t="s">
        <v>1689</v>
      </c>
      <c r="K352">
        <f t="shared" si="15"/>
        <v>2</v>
      </c>
      <c r="O352">
        <v>222</v>
      </c>
      <c r="P352" t="s">
        <v>1690</v>
      </c>
      <c r="Q352">
        <f t="shared" si="16"/>
        <v>2</v>
      </c>
      <c r="T352">
        <v>1715832</v>
      </c>
      <c r="V352">
        <v>1729187</v>
      </c>
      <c r="X352">
        <v>1729187</v>
      </c>
      <c r="Y352">
        <f t="shared" si="17"/>
        <v>1</v>
      </c>
    </row>
    <row r="353" spans="1:25" x14ac:dyDescent="0.45">
      <c r="A353" t="s">
        <v>998</v>
      </c>
      <c r="B353">
        <v>459</v>
      </c>
      <c r="C353">
        <v>184</v>
      </c>
      <c r="D353" t="s">
        <v>1689</v>
      </c>
      <c r="I353">
        <v>224</v>
      </c>
      <c r="J353" t="s">
        <v>1689</v>
      </c>
      <c r="K353">
        <f t="shared" si="15"/>
        <v>2</v>
      </c>
      <c r="O353">
        <v>223</v>
      </c>
      <c r="P353" t="s">
        <v>1690</v>
      </c>
      <c r="Q353">
        <f t="shared" si="16"/>
        <v>2</v>
      </c>
      <c r="T353">
        <v>1715832</v>
      </c>
      <c r="V353">
        <v>1729583</v>
      </c>
      <c r="X353">
        <v>1729583</v>
      </c>
      <c r="Y353">
        <f t="shared" si="17"/>
        <v>1</v>
      </c>
    </row>
    <row r="354" spans="1:25" x14ac:dyDescent="0.45">
      <c r="A354" t="s">
        <v>999</v>
      </c>
      <c r="B354">
        <v>458</v>
      </c>
      <c r="C354">
        <v>156</v>
      </c>
      <c r="D354" t="s">
        <v>1689</v>
      </c>
      <c r="I354">
        <v>129</v>
      </c>
      <c r="J354" t="s">
        <v>1689</v>
      </c>
      <c r="K354">
        <f t="shared" si="15"/>
        <v>2</v>
      </c>
      <c r="O354">
        <v>224</v>
      </c>
      <c r="P354" t="s">
        <v>1690</v>
      </c>
      <c r="Q354">
        <f t="shared" si="16"/>
        <v>2</v>
      </c>
      <c r="T354">
        <v>1715833</v>
      </c>
      <c r="V354">
        <v>1729188</v>
      </c>
      <c r="X354">
        <v>1729188</v>
      </c>
      <c r="Y354">
        <f t="shared" si="17"/>
        <v>1</v>
      </c>
    </row>
    <row r="355" spans="1:25" x14ac:dyDescent="0.45">
      <c r="A355" t="s">
        <v>1000</v>
      </c>
      <c r="B355">
        <v>457</v>
      </c>
      <c r="C355">
        <v>255</v>
      </c>
      <c r="D355" t="s">
        <v>1689</v>
      </c>
      <c r="I355">
        <v>73</v>
      </c>
      <c r="J355" t="s">
        <v>1689</v>
      </c>
      <c r="K355">
        <f t="shared" si="15"/>
        <v>2</v>
      </c>
      <c r="O355">
        <v>225</v>
      </c>
      <c r="P355" t="s">
        <v>1690</v>
      </c>
      <c r="Q355">
        <f t="shared" si="16"/>
        <v>2</v>
      </c>
      <c r="T355">
        <v>1715833</v>
      </c>
      <c r="V355">
        <v>1729584</v>
      </c>
      <c r="X355">
        <v>1729584</v>
      </c>
      <c r="Y355">
        <f t="shared" si="17"/>
        <v>1</v>
      </c>
    </row>
    <row r="356" spans="1:25" x14ac:dyDescent="0.45">
      <c r="A356" t="s">
        <v>1001</v>
      </c>
      <c r="B356">
        <v>456</v>
      </c>
      <c r="C356">
        <v>33</v>
      </c>
      <c r="D356" t="s">
        <v>1689</v>
      </c>
      <c r="I356">
        <v>194</v>
      </c>
      <c r="J356" t="s">
        <v>1689</v>
      </c>
      <c r="K356">
        <f t="shared" si="15"/>
        <v>2</v>
      </c>
      <c r="O356">
        <v>226</v>
      </c>
      <c r="P356" t="s">
        <v>1690</v>
      </c>
      <c r="Q356">
        <f t="shared" si="16"/>
        <v>2</v>
      </c>
      <c r="T356">
        <v>1715834</v>
      </c>
      <c r="V356">
        <v>1729189</v>
      </c>
      <c r="X356">
        <v>1729189</v>
      </c>
      <c r="Y356">
        <f t="shared" si="17"/>
        <v>1</v>
      </c>
    </row>
    <row r="357" spans="1:25" x14ac:dyDescent="0.45">
      <c r="A357" t="s">
        <v>1002</v>
      </c>
      <c r="B357">
        <v>455</v>
      </c>
      <c r="C357">
        <v>125</v>
      </c>
      <c r="D357" t="s">
        <v>1689</v>
      </c>
      <c r="I357">
        <v>149</v>
      </c>
      <c r="J357" t="s">
        <v>1689</v>
      </c>
      <c r="K357">
        <f t="shared" si="15"/>
        <v>2</v>
      </c>
      <c r="O357">
        <v>227</v>
      </c>
      <c r="P357" t="s">
        <v>1690</v>
      </c>
      <c r="Q357">
        <f t="shared" si="16"/>
        <v>2</v>
      </c>
      <c r="T357">
        <v>1715834</v>
      </c>
      <c r="V357">
        <v>1729585</v>
      </c>
      <c r="X357">
        <v>1729585</v>
      </c>
      <c r="Y357">
        <f t="shared" si="17"/>
        <v>1</v>
      </c>
    </row>
    <row r="358" spans="1:25" x14ac:dyDescent="0.45">
      <c r="A358" t="s">
        <v>1003</v>
      </c>
      <c r="B358">
        <v>454</v>
      </c>
      <c r="C358">
        <v>60</v>
      </c>
      <c r="D358" t="s">
        <v>1689</v>
      </c>
      <c r="I358">
        <v>377</v>
      </c>
      <c r="J358" t="s">
        <v>1689</v>
      </c>
      <c r="K358">
        <f t="shared" si="15"/>
        <v>2</v>
      </c>
      <c r="O358">
        <v>228</v>
      </c>
      <c r="P358" t="s">
        <v>1690</v>
      </c>
      <c r="Q358">
        <f t="shared" si="16"/>
        <v>2</v>
      </c>
      <c r="T358">
        <v>1715835</v>
      </c>
      <c r="V358">
        <v>1729190</v>
      </c>
      <c r="X358">
        <v>1729190</v>
      </c>
      <c r="Y358">
        <f t="shared" si="17"/>
        <v>1</v>
      </c>
    </row>
    <row r="359" spans="1:25" x14ac:dyDescent="0.45">
      <c r="A359" t="s">
        <v>1004</v>
      </c>
      <c r="B359">
        <v>453</v>
      </c>
      <c r="C359">
        <v>114</v>
      </c>
      <c r="D359" t="s">
        <v>1689</v>
      </c>
      <c r="I359">
        <v>252</v>
      </c>
      <c r="J359" t="s">
        <v>1689</v>
      </c>
      <c r="K359">
        <f t="shared" si="15"/>
        <v>2</v>
      </c>
      <c r="O359">
        <v>229</v>
      </c>
      <c r="P359" t="s">
        <v>1690</v>
      </c>
      <c r="Q359">
        <f t="shared" si="16"/>
        <v>2</v>
      </c>
      <c r="T359">
        <v>1715835</v>
      </c>
      <c r="V359">
        <v>1729586</v>
      </c>
      <c r="X359">
        <v>1729586</v>
      </c>
      <c r="Y359">
        <f t="shared" si="17"/>
        <v>1</v>
      </c>
    </row>
    <row r="360" spans="1:25" x14ac:dyDescent="0.45">
      <c r="A360" t="s">
        <v>1005</v>
      </c>
      <c r="B360">
        <v>452</v>
      </c>
      <c r="C360">
        <v>145</v>
      </c>
      <c r="D360" t="s">
        <v>1689</v>
      </c>
      <c r="I360">
        <v>298</v>
      </c>
      <c r="J360" t="s">
        <v>1689</v>
      </c>
      <c r="K360">
        <f t="shared" si="15"/>
        <v>2</v>
      </c>
      <c r="O360">
        <v>230</v>
      </c>
      <c r="P360" t="s">
        <v>1690</v>
      </c>
      <c r="Q360">
        <f t="shared" si="16"/>
        <v>2</v>
      </c>
      <c r="T360">
        <v>1715836</v>
      </c>
      <c r="V360">
        <v>1729191</v>
      </c>
      <c r="X360">
        <v>1729191</v>
      </c>
      <c r="Y360">
        <f t="shared" si="17"/>
        <v>1</v>
      </c>
    </row>
    <row r="361" spans="1:25" x14ac:dyDescent="0.45">
      <c r="A361" t="s">
        <v>1006</v>
      </c>
      <c r="B361">
        <v>451</v>
      </c>
      <c r="C361">
        <v>230</v>
      </c>
      <c r="D361" t="s">
        <v>1689</v>
      </c>
      <c r="I361">
        <v>313</v>
      </c>
      <c r="J361" t="s">
        <v>1689</v>
      </c>
      <c r="K361">
        <f t="shared" si="15"/>
        <v>2</v>
      </c>
      <c r="O361">
        <v>231</v>
      </c>
      <c r="P361" t="s">
        <v>1690</v>
      </c>
      <c r="Q361">
        <f t="shared" si="16"/>
        <v>2</v>
      </c>
      <c r="T361">
        <v>1715836</v>
      </c>
      <c r="V361">
        <v>1729587</v>
      </c>
      <c r="X361">
        <v>1729587</v>
      </c>
      <c r="Y361">
        <f t="shared" si="17"/>
        <v>1</v>
      </c>
    </row>
    <row r="362" spans="1:25" x14ac:dyDescent="0.45">
      <c r="A362" t="s">
        <v>1007</v>
      </c>
      <c r="B362">
        <v>470</v>
      </c>
      <c r="C362">
        <v>161</v>
      </c>
      <c r="D362" t="s">
        <v>1689</v>
      </c>
      <c r="I362">
        <v>270</v>
      </c>
      <c r="J362" t="s">
        <v>1689</v>
      </c>
      <c r="K362">
        <f t="shared" si="15"/>
        <v>2</v>
      </c>
      <c r="O362">
        <v>110</v>
      </c>
      <c r="P362" t="s">
        <v>1689</v>
      </c>
      <c r="Q362">
        <f t="shared" si="16"/>
        <v>1</v>
      </c>
      <c r="T362">
        <v>1715837</v>
      </c>
      <c r="V362">
        <v>1729192</v>
      </c>
      <c r="X362">
        <v>1729192</v>
      </c>
      <c r="Y362">
        <f t="shared" si="17"/>
        <v>1</v>
      </c>
    </row>
    <row r="363" spans="1:25" x14ac:dyDescent="0.45">
      <c r="A363" t="s">
        <v>1008</v>
      </c>
      <c r="B363">
        <v>469</v>
      </c>
      <c r="C363">
        <v>151</v>
      </c>
      <c r="D363" t="s">
        <v>1689</v>
      </c>
      <c r="I363">
        <v>251</v>
      </c>
      <c r="J363" t="s">
        <v>1689</v>
      </c>
      <c r="K363">
        <f t="shared" si="15"/>
        <v>2</v>
      </c>
      <c r="O363">
        <v>109</v>
      </c>
      <c r="P363" t="s">
        <v>1689</v>
      </c>
      <c r="Q363">
        <f t="shared" si="16"/>
        <v>1</v>
      </c>
      <c r="T363">
        <v>1715837</v>
      </c>
      <c r="V363">
        <v>1729588</v>
      </c>
      <c r="X363">
        <v>1729588</v>
      </c>
      <c r="Y363">
        <f t="shared" si="17"/>
        <v>1</v>
      </c>
    </row>
    <row r="364" spans="1:25" x14ac:dyDescent="0.45">
      <c r="A364" t="s">
        <v>1009</v>
      </c>
      <c r="B364">
        <v>468</v>
      </c>
      <c r="C364">
        <v>273</v>
      </c>
      <c r="D364" t="s">
        <v>1689</v>
      </c>
      <c r="I364">
        <v>312</v>
      </c>
      <c r="J364" t="s">
        <v>1689</v>
      </c>
      <c r="K364">
        <f t="shared" si="15"/>
        <v>2</v>
      </c>
      <c r="O364">
        <v>108</v>
      </c>
      <c r="P364" t="s">
        <v>1689</v>
      </c>
      <c r="Q364">
        <f t="shared" si="16"/>
        <v>1</v>
      </c>
      <c r="T364">
        <v>1715838</v>
      </c>
      <c r="V364">
        <v>1729193</v>
      </c>
      <c r="X364">
        <v>1729193</v>
      </c>
      <c r="Y364">
        <f t="shared" si="17"/>
        <v>1</v>
      </c>
    </row>
    <row r="365" spans="1:25" x14ac:dyDescent="0.45">
      <c r="A365" t="s">
        <v>1010</v>
      </c>
      <c r="B365">
        <v>467</v>
      </c>
      <c r="C365">
        <v>244</v>
      </c>
      <c r="D365" t="s">
        <v>1689</v>
      </c>
      <c r="I365">
        <v>205</v>
      </c>
      <c r="J365" t="s">
        <v>1689</v>
      </c>
      <c r="K365">
        <f t="shared" si="15"/>
        <v>2</v>
      </c>
      <c r="O365">
        <v>107</v>
      </c>
      <c r="P365" t="s">
        <v>1689</v>
      </c>
      <c r="Q365">
        <f t="shared" si="16"/>
        <v>1</v>
      </c>
      <c r="T365">
        <v>1715838</v>
      </c>
      <c r="V365">
        <v>1729589</v>
      </c>
      <c r="X365">
        <v>1729589</v>
      </c>
      <c r="Y365">
        <f t="shared" si="17"/>
        <v>1</v>
      </c>
    </row>
    <row r="366" spans="1:25" x14ac:dyDescent="0.45">
      <c r="A366" t="s">
        <v>1011</v>
      </c>
      <c r="B366">
        <v>466</v>
      </c>
      <c r="C366">
        <v>48</v>
      </c>
      <c r="D366" t="s">
        <v>1689</v>
      </c>
      <c r="I366">
        <v>55</v>
      </c>
      <c r="J366" t="s">
        <v>1689</v>
      </c>
      <c r="K366">
        <f t="shared" si="15"/>
        <v>2</v>
      </c>
      <c r="O366">
        <v>106</v>
      </c>
      <c r="P366" t="s">
        <v>1689</v>
      </c>
      <c r="Q366">
        <f t="shared" si="16"/>
        <v>1</v>
      </c>
      <c r="T366">
        <v>1715839</v>
      </c>
      <c r="V366">
        <v>1729194</v>
      </c>
      <c r="X366">
        <v>1729194</v>
      </c>
      <c r="Y366">
        <f t="shared" si="17"/>
        <v>1</v>
      </c>
    </row>
    <row r="367" spans="1:25" x14ac:dyDescent="0.45">
      <c r="A367" t="s">
        <v>1012</v>
      </c>
      <c r="B367">
        <v>465</v>
      </c>
      <c r="C367">
        <v>158</v>
      </c>
      <c r="D367" t="s">
        <v>1689</v>
      </c>
      <c r="I367">
        <v>277</v>
      </c>
      <c r="J367" t="s">
        <v>1689</v>
      </c>
      <c r="K367">
        <f t="shared" si="15"/>
        <v>2</v>
      </c>
      <c r="O367">
        <v>105</v>
      </c>
      <c r="P367" t="s">
        <v>1689</v>
      </c>
      <c r="Q367">
        <f t="shared" si="16"/>
        <v>1</v>
      </c>
      <c r="T367">
        <v>1715839</v>
      </c>
      <c r="V367">
        <v>1729590</v>
      </c>
      <c r="X367">
        <v>1729590</v>
      </c>
      <c r="Y367">
        <f t="shared" si="17"/>
        <v>1</v>
      </c>
    </row>
    <row r="368" spans="1:25" x14ac:dyDescent="0.45">
      <c r="A368" t="s">
        <v>1013</v>
      </c>
      <c r="B368">
        <v>464</v>
      </c>
      <c r="C368">
        <v>268</v>
      </c>
      <c r="D368" t="s">
        <v>1689</v>
      </c>
      <c r="I368">
        <v>162</v>
      </c>
      <c r="J368" t="s">
        <v>1689</v>
      </c>
      <c r="K368">
        <f t="shared" si="15"/>
        <v>2</v>
      </c>
      <c r="O368">
        <v>104</v>
      </c>
      <c r="P368" t="s">
        <v>1689</v>
      </c>
      <c r="Q368">
        <f t="shared" si="16"/>
        <v>1</v>
      </c>
      <c r="T368">
        <v>1715840</v>
      </c>
      <c r="V368">
        <v>1729195</v>
      </c>
      <c r="X368">
        <v>1729195</v>
      </c>
      <c r="Y368">
        <f t="shared" si="17"/>
        <v>1</v>
      </c>
    </row>
    <row r="369" spans="1:25" x14ac:dyDescent="0.45">
      <c r="A369" t="s">
        <v>1014</v>
      </c>
      <c r="B369">
        <v>463</v>
      </c>
      <c r="C369">
        <v>77</v>
      </c>
      <c r="D369" t="s">
        <v>1689</v>
      </c>
      <c r="I369">
        <v>212</v>
      </c>
      <c r="J369" t="s">
        <v>1689</v>
      </c>
      <c r="K369">
        <f t="shared" si="15"/>
        <v>2</v>
      </c>
      <c r="O369">
        <v>103</v>
      </c>
      <c r="P369" t="s">
        <v>1689</v>
      </c>
      <c r="Q369">
        <f t="shared" si="16"/>
        <v>1</v>
      </c>
      <c r="T369">
        <v>1715840</v>
      </c>
      <c r="V369">
        <v>1729591</v>
      </c>
      <c r="X369">
        <v>1729591</v>
      </c>
      <c r="Y369">
        <f t="shared" si="17"/>
        <v>1</v>
      </c>
    </row>
    <row r="370" spans="1:25" x14ac:dyDescent="0.45">
      <c r="A370" t="s">
        <v>1015</v>
      </c>
      <c r="B370">
        <v>462</v>
      </c>
      <c r="C370">
        <v>367</v>
      </c>
      <c r="D370" t="s">
        <v>1689</v>
      </c>
      <c r="I370">
        <v>107</v>
      </c>
      <c r="J370" t="s">
        <v>1689</v>
      </c>
      <c r="K370">
        <f t="shared" si="15"/>
        <v>2</v>
      </c>
      <c r="O370">
        <v>102</v>
      </c>
      <c r="P370" t="s">
        <v>1689</v>
      </c>
      <c r="Q370">
        <f t="shared" si="16"/>
        <v>1</v>
      </c>
      <c r="T370">
        <v>1715841</v>
      </c>
      <c r="V370">
        <v>1729196</v>
      </c>
      <c r="X370">
        <v>1729196</v>
      </c>
      <c r="Y370">
        <f t="shared" si="17"/>
        <v>1</v>
      </c>
    </row>
    <row r="371" spans="1:25" x14ac:dyDescent="0.45">
      <c r="A371" t="s">
        <v>1016</v>
      </c>
      <c r="B371">
        <v>461</v>
      </c>
      <c r="C371">
        <v>309</v>
      </c>
      <c r="D371" t="s">
        <v>1689</v>
      </c>
      <c r="I371">
        <v>120</v>
      </c>
      <c r="J371" t="s">
        <v>1689</v>
      </c>
      <c r="K371">
        <f t="shared" si="15"/>
        <v>2</v>
      </c>
      <c r="O371">
        <v>101</v>
      </c>
      <c r="P371" t="s">
        <v>1689</v>
      </c>
      <c r="Q371">
        <f t="shared" si="16"/>
        <v>1</v>
      </c>
      <c r="T371">
        <v>1715841</v>
      </c>
      <c r="V371">
        <v>1729592</v>
      </c>
      <c r="X371">
        <v>1729592</v>
      </c>
      <c r="Y371">
        <f t="shared" si="17"/>
        <v>1</v>
      </c>
    </row>
    <row r="372" spans="1:25" x14ac:dyDescent="0.45">
      <c r="A372" t="s">
        <v>1017</v>
      </c>
      <c r="B372">
        <v>480</v>
      </c>
      <c r="C372">
        <v>168</v>
      </c>
      <c r="D372" t="s">
        <v>1689</v>
      </c>
      <c r="I372">
        <v>369</v>
      </c>
      <c r="J372" t="s">
        <v>1689</v>
      </c>
      <c r="K372">
        <f t="shared" si="15"/>
        <v>2</v>
      </c>
      <c r="O372">
        <v>120</v>
      </c>
      <c r="P372" t="s">
        <v>1689</v>
      </c>
      <c r="Q372">
        <f t="shared" si="16"/>
        <v>1</v>
      </c>
      <c r="T372">
        <v>1715842</v>
      </c>
      <c r="V372">
        <v>1729197</v>
      </c>
      <c r="X372">
        <v>1729197</v>
      </c>
      <c r="Y372">
        <f t="shared" si="17"/>
        <v>1</v>
      </c>
    </row>
    <row r="373" spans="1:25" x14ac:dyDescent="0.45">
      <c r="A373" t="s">
        <v>1018</v>
      </c>
      <c r="B373">
        <v>479</v>
      </c>
      <c r="C373">
        <v>51</v>
      </c>
      <c r="D373" t="s">
        <v>1689</v>
      </c>
      <c r="I373">
        <v>88</v>
      </c>
      <c r="J373" t="s">
        <v>1689</v>
      </c>
      <c r="K373">
        <f t="shared" si="15"/>
        <v>2</v>
      </c>
      <c r="O373">
        <v>119</v>
      </c>
      <c r="P373" t="s">
        <v>1689</v>
      </c>
      <c r="Q373">
        <f t="shared" si="16"/>
        <v>1</v>
      </c>
      <c r="T373">
        <v>1715842</v>
      </c>
      <c r="V373">
        <v>1729593</v>
      </c>
      <c r="X373">
        <v>1729593</v>
      </c>
      <c r="Y373">
        <f t="shared" si="17"/>
        <v>1</v>
      </c>
    </row>
    <row r="374" spans="1:25" x14ac:dyDescent="0.45">
      <c r="A374" t="s">
        <v>1019</v>
      </c>
      <c r="B374">
        <v>478</v>
      </c>
      <c r="C374">
        <v>239</v>
      </c>
      <c r="D374" t="s">
        <v>1689</v>
      </c>
      <c r="I374">
        <v>34</v>
      </c>
      <c r="J374" t="s">
        <v>1689</v>
      </c>
      <c r="K374">
        <f t="shared" si="15"/>
        <v>2</v>
      </c>
      <c r="O374">
        <v>118</v>
      </c>
      <c r="P374" t="s">
        <v>1689</v>
      </c>
      <c r="Q374">
        <f t="shared" si="16"/>
        <v>1</v>
      </c>
      <c r="T374">
        <v>1715843</v>
      </c>
      <c r="V374">
        <v>1729198</v>
      </c>
      <c r="X374">
        <v>1729198</v>
      </c>
      <c r="Y374">
        <f t="shared" si="17"/>
        <v>1</v>
      </c>
    </row>
    <row r="375" spans="1:25" x14ac:dyDescent="0.45">
      <c r="A375" t="s">
        <v>1020</v>
      </c>
      <c r="B375">
        <v>477</v>
      </c>
      <c r="C375">
        <v>318</v>
      </c>
      <c r="D375" t="s">
        <v>1689</v>
      </c>
      <c r="I375">
        <v>264</v>
      </c>
      <c r="J375" t="s">
        <v>1689</v>
      </c>
      <c r="K375">
        <f t="shared" si="15"/>
        <v>2</v>
      </c>
      <c r="O375">
        <v>117</v>
      </c>
      <c r="P375" t="s">
        <v>1689</v>
      </c>
      <c r="Q375">
        <f t="shared" si="16"/>
        <v>1</v>
      </c>
      <c r="T375">
        <v>1715843</v>
      </c>
      <c r="V375">
        <v>1729594</v>
      </c>
      <c r="X375">
        <v>1729594</v>
      </c>
      <c r="Y375">
        <f t="shared" si="17"/>
        <v>1</v>
      </c>
    </row>
    <row r="376" spans="1:25" x14ac:dyDescent="0.45">
      <c r="A376" t="s">
        <v>1021</v>
      </c>
      <c r="B376">
        <v>476</v>
      </c>
      <c r="C376">
        <v>238</v>
      </c>
      <c r="D376" t="s">
        <v>1689</v>
      </c>
      <c r="I376">
        <v>217</v>
      </c>
      <c r="J376" t="s">
        <v>1689</v>
      </c>
      <c r="K376">
        <f t="shared" si="15"/>
        <v>2</v>
      </c>
      <c r="O376">
        <v>116</v>
      </c>
      <c r="P376" t="s">
        <v>1689</v>
      </c>
      <c r="Q376">
        <f t="shared" si="16"/>
        <v>1</v>
      </c>
      <c r="T376">
        <v>1715844</v>
      </c>
      <c r="V376">
        <v>1729199</v>
      </c>
      <c r="X376">
        <v>1729199</v>
      </c>
      <c r="Y376">
        <f t="shared" si="17"/>
        <v>1</v>
      </c>
    </row>
    <row r="377" spans="1:25" x14ac:dyDescent="0.45">
      <c r="A377" t="s">
        <v>1022</v>
      </c>
      <c r="B377">
        <v>475</v>
      </c>
      <c r="C377">
        <v>94</v>
      </c>
      <c r="D377" t="s">
        <v>1689</v>
      </c>
      <c r="I377">
        <v>147</v>
      </c>
      <c r="J377" t="s">
        <v>1689</v>
      </c>
      <c r="K377">
        <f t="shared" si="15"/>
        <v>2</v>
      </c>
      <c r="O377">
        <v>115</v>
      </c>
      <c r="P377" t="s">
        <v>1689</v>
      </c>
      <c r="Q377">
        <f t="shared" si="16"/>
        <v>1</v>
      </c>
      <c r="T377">
        <v>1715844</v>
      </c>
      <c r="V377">
        <v>1729595</v>
      </c>
      <c r="X377">
        <v>1729595</v>
      </c>
      <c r="Y377">
        <f t="shared" si="17"/>
        <v>1</v>
      </c>
    </row>
    <row r="378" spans="1:25" x14ac:dyDescent="0.45">
      <c r="A378" t="s">
        <v>1023</v>
      </c>
      <c r="B378">
        <v>474</v>
      </c>
      <c r="C378">
        <v>376</v>
      </c>
      <c r="D378" t="s">
        <v>1689</v>
      </c>
      <c r="I378">
        <v>200</v>
      </c>
      <c r="J378" t="s">
        <v>1689</v>
      </c>
      <c r="K378">
        <f t="shared" si="15"/>
        <v>2</v>
      </c>
      <c r="O378">
        <v>114</v>
      </c>
      <c r="P378" t="s">
        <v>1689</v>
      </c>
      <c r="Q378">
        <f t="shared" si="16"/>
        <v>1</v>
      </c>
      <c r="T378">
        <v>1715845</v>
      </c>
      <c r="V378">
        <v>1729200</v>
      </c>
      <c r="X378">
        <v>1729200</v>
      </c>
      <c r="Y378">
        <f t="shared" si="17"/>
        <v>1</v>
      </c>
    </row>
    <row r="379" spans="1:25" x14ac:dyDescent="0.45">
      <c r="A379" t="s">
        <v>1024</v>
      </c>
      <c r="B379">
        <v>473</v>
      </c>
      <c r="C379">
        <v>71</v>
      </c>
      <c r="D379" t="s">
        <v>1689</v>
      </c>
      <c r="I379">
        <v>144</v>
      </c>
      <c r="J379" t="s">
        <v>1689</v>
      </c>
      <c r="K379">
        <f t="shared" si="15"/>
        <v>2</v>
      </c>
      <c r="O379">
        <v>113</v>
      </c>
      <c r="P379" t="s">
        <v>1689</v>
      </c>
      <c r="Q379">
        <f t="shared" si="16"/>
        <v>1</v>
      </c>
      <c r="T379">
        <v>1715845</v>
      </c>
      <c r="V379">
        <v>1729596</v>
      </c>
      <c r="X379">
        <v>1729596</v>
      </c>
      <c r="Y379">
        <f t="shared" si="17"/>
        <v>1</v>
      </c>
    </row>
    <row r="380" spans="1:25" x14ac:dyDescent="0.45">
      <c r="A380" t="s">
        <v>1025</v>
      </c>
      <c r="B380">
        <v>472</v>
      </c>
      <c r="C380">
        <v>146</v>
      </c>
      <c r="D380" t="s">
        <v>1689</v>
      </c>
      <c r="I380">
        <v>261</v>
      </c>
      <c r="J380" t="s">
        <v>1689</v>
      </c>
      <c r="K380">
        <f t="shared" si="15"/>
        <v>2</v>
      </c>
      <c r="O380">
        <v>112</v>
      </c>
      <c r="P380" t="s">
        <v>1689</v>
      </c>
      <c r="Q380">
        <f t="shared" si="16"/>
        <v>1</v>
      </c>
      <c r="T380">
        <v>1715846</v>
      </c>
      <c r="V380">
        <v>1729201</v>
      </c>
      <c r="X380">
        <v>1729201</v>
      </c>
      <c r="Y380">
        <f t="shared" si="17"/>
        <v>1</v>
      </c>
    </row>
    <row r="381" spans="1:25" x14ac:dyDescent="0.45">
      <c r="A381" t="s">
        <v>1026</v>
      </c>
      <c r="B381">
        <v>471</v>
      </c>
      <c r="C381">
        <v>282</v>
      </c>
      <c r="D381" t="s">
        <v>1689</v>
      </c>
      <c r="I381">
        <v>42</v>
      </c>
      <c r="J381" t="s">
        <v>1689</v>
      </c>
      <c r="K381">
        <f t="shared" si="15"/>
        <v>2</v>
      </c>
      <c r="O381">
        <v>111</v>
      </c>
      <c r="P381" t="s">
        <v>1689</v>
      </c>
      <c r="Q381">
        <f t="shared" si="16"/>
        <v>1</v>
      </c>
      <c r="T381">
        <v>1715846</v>
      </c>
      <c r="V381">
        <v>1729597</v>
      </c>
      <c r="X381">
        <v>1729597</v>
      </c>
      <c r="Y381">
        <f t="shared" si="17"/>
        <v>1</v>
      </c>
    </row>
    <row r="382" spans="1:25" x14ac:dyDescent="0.45">
      <c r="A382" t="s">
        <v>1027</v>
      </c>
      <c r="B382">
        <v>490</v>
      </c>
      <c r="C382">
        <v>78</v>
      </c>
      <c r="D382" t="s">
        <v>1689</v>
      </c>
      <c r="I382">
        <v>349</v>
      </c>
      <c r="J382" t="s">
        <v>1689</v>
      </c>
      <c r="K382">
        <f t="shared" si="15"/>
        <v>2</v>
      </c>
      <c r="O382">
        <v>130</v>
      </c>
      <c r="P382" t="s">
        <v>1689</v>
      </c>
      <c r="Q382">
        <f t="shared" si="16"/>
        <v>1</v>
      </c>
      <c r="T382">
        <v>1715847</v>
      </c>
      <c r="V382">
        <v>1729202</v>
      </c>
      <c r="X382">
        <v>1729202</v>
      </c>
      <c r="Y382">
        <f t="shared" si="17"/>
        <v>1</v>
      </c>
    </row>
    <row r="383" spans="1:25" x14ac:dyDescent="0.45">
      <c r="A383" t="s">
        <v>1028</v>
      </c>
      <c r="B383">
        <v>489</v>
      </c>
      <c r="C383">
        <v>378</v>
      </c>
      <c r="D383" t="s">
        <v>1689</v>
      </c>
      <c r="I383">
        <v>61</v>
      </c>
      <c r="J383" t="s">
        <v>1689</v>
      </c>
      <c r="K383">
        <f t="shared" si="15"/>
        <v>2</v>
      </c>
      <c r="O383">
        <v>129</v>
      </c>
      <c r="P383" t="s">
        <v>1689</v>
      </c>
      <c r="Q383">
        <f t="shared" si="16"/>
        <v>1</v>
      </c>
      <c r="T383">
        <v>1715847</v>
      </c>
      <c r="V383">
        <v>1729598</v>
      </c>
      <c r="X383">
        <v>1729598</v>
      </c>
      <c r="Y383">
        <f t="shared" si="17"/>
        <v>1</v>
      </c>
    </row>
    <row r="384" spans="1:25" x14ac:dyDescent="0.45">
      <c r="A384" t="s">
        <v>1029</v>
      </c>
      <c r="B384">
        <v>488</v>
      </c>
      <c r="C384">
        <v>310</v>
      </c>
      <c r="D384" t="s">
        <v>1689</v>
      </c>
      <c r="I384">
        <v>284</v>
      </c>
      <c r="J384" t="s">
        <v>1689</v>
      </c>
      <c r="K384">
        <f t="shared" si="15"/>
        <v>2</v>
      </c>
      <c r="O384">
        <v>128</v>
      </c>
      <c r="P384" t="s">
        <v>1689</v>
      </c>
      <c r="Q384">
        <f t="shared" si="16"/>
        <v>1</v>
      </c>
      <c r="T384">
        <v>1715848</v>
      </c>
      <c r="V384">
        <v>1729203</v>
      </c>
      <c r="X384">
        <v>1729203</v>
      </c>
      <c r="Y384">
        <f t="shared" si="17"/>
        <v>1</v>
      </c>
    </row>
    <row r="385" spans="1:25" x14ac:dyDescent="0.45">
      <c r="A385" t="s">
        <v>1030</v>
      </c>
      <c r="B385">
        <v>487</v>
      </c>
      <c r="C385">
        <v>374</v>
      </c>
      <c r="D385" t="s">
        <v>1689</v>
      </c>
      <c r="I385">
        <v>237</v>
      </c>
      <c r="J385" t="s">
        <v>1689</v>
      </c>
      <c r="K385">
        <f t="shared" si="15"/>
        <v>2</v>
      </c>
      <c r="O385">
        <v>127</v>
      </c>
      <c r="P385" t="s">
        <v>1689</v>
      </c>
      <c r="Q385">
        <f t="shared" si="16"/>
        <v>1</v>
      </c>
      <c r="T385">
        <v>1715848</v>
      </c>
      <c r="V385">
        <v>1729599</v>
      </c>
      <c r="X385">
        <v>1729599</v>
      </c>
      <c r="Y385">
        <f t="shared" si="17"/>
        <v>1</v>
      </c>
    </row>
    <row r="386" spans="1:25" x14ac:dyDescent="0.45">
      <c r="A386" t="s">
        <v>1031</v>
      </c>
      <c r="B386">
        <v>486</v>
      </c>
      <c r="C386">
        <v>257</v>
      </c>
      <c r="D386" t="s">
        <v>1689</v>
      </c>
      <c r="I386">
        <v>184</v>
      </c>
      <c r="J386" t="s">
        <v>1689</v>
      </c>
      <c r="K386">
        <f t="shared" ref="K386:K449" si="18">COUNTIFS(D:D,J386,C:C,I386)</f>
        <v>2</v>
      </c>
      <c r="O386">
        <v>126</v>
      </c>
      <c r="P386" t="s">
        <v>1689</v>
      </c>
      <c r="Q386">
        <f t="shared" ref="Q386:Q449" si="19">COUNTIFS(D:D,P386,B:B,O386)</f>
        <v>1</v>
      </c>
      <c r="T386">
        <v>1715849</v>
      </c>
      <c r="V386">
        <v>1729204</v>
      </c>
      <c r="X386">
        <v>1729204</v>
      </c>
      <c r="Y386">
        <f t="shared" ref="Y386:Y449" si="20">COUNTIF(V:V,X386)</f>
        <v>1</v>
      </c>
    </row>
    <row r="387" spans="1:25" x14ac:dyDescent="0.45">
      <c r="A387" t="s">
        <v>1032</v>
      </c>
      <c r="B387">
        <v>485</v>
      </c>
      <c r="C387">
        <v>192</v>
      </c>
      <c r="D387" t="s">
        <v>1689</v>
      </c>
      <c r="I387">
        <v>156</v>
      </c>
      <c r="J387" t="s">
        <v>1689</v>
      </c>
      <c r="K387">
        <f t="shared" si="18"/>
        <v>2</v>
      </c>
      <c r="O387">
        <v>125</v>
      </c>
      <c r="P387" t="s">
        <v>1689</v>
      </c>
      <c r="Q387">
        <f t="shared" si="19"/>
        <v>1</v>
      </c>
      <c r="T387">
        <v>1715849</v>
      </c>
      <c r="V387">
        <v>1729600</v>
      </c>
      <c r="X387">
        <v>1729600</v>
      </c>
      <c r="Y387">
        <f t="shared" si="20"/>
        <v>1</v>
      </c>
    </row>
    <row r="388" spans="1:25" x14ac:dyDescent="0.45">
      <c r="A388" t="s">
        <v>1033</v>
      </c>
      <c r="B388">
        <v>484</v>
      </c>
      <c r="C388">
        <v>296</v>
      </c>
      <c r="D388" t="s">
        <v>1689</v>
      </c>
      <c r="I388">
        <v>255</v>
      </c>
      <c r="J388" t="s">
        <v>1689</v>
      </c>
      <c r="K388">
        <f t="shared" si="18"/>
        <v>2</v>
      </c>
      <c r="O388">
        <v>124</v>
      </c>
      <c r="P388" t="s">
        <v>1689</v>
      </c>
      <c r="Q388">
        <f t="shared" si="19"/>
        <v>1</v>
      </c>
      <c r="T388">
        <v>1715850</v>
      </c>
      <c r="V388">
        <v>1729205</v>
      </c>
      <c r="X388">
        <v>1729205</v>
      </c>
      <c r="Y388">
        <f t="shared" si="20"/>
        <v>1</v>
      </c>
    </row>
    <row r="389" spans="1:25" x14ac:dyDescent="0.45">
      <c r="A389" t="s">
        <v>1034</v>
      </c>
      <c r="B389">
        <v>483</v>
      </c>
      <c r="C389">
        <v>274</v>
      </c>
      <c r="D389" t="s">
        <v>1689</v>
      </c>
      <c r="I389">
        <v>33</v>
      </c>
      <c r="J389" t="s">
        <v>1689</v>
      </c>
      <c r="K389">
        <f t="shared" si="18"/>
        <v>2</v>
      </c>
      <c r="O389">
        <v>123</v>
      </c>
      <c r="P389" t="s">
        <v>1689</v>
      </c>
      <c r="Q389">
        <f t="shared" si="19"/>
        <v>1</v>
      </c>
      <c r="T389">
        <v>1715850</v>
      </c>
      <c r="V389">
        <v>1729601</v>
      </c>
      <c r="X389">
        <v>1729601</v>
      </c>
      <c r="Y389">
        <f t="shared" si="20"/>
        <v>1</v>
      </c>
    </row>
    <row r="390" spans="1:25" x14ac:dyDescent="0.45">
      <c r="A390" t="s">
        <v>1035</v>
      </c>
      <c r="B390">
        <v>482</v>
      </c>
      <c r="C390">
        <v>234</v>
      </c>
      <c r="D390" t="s">
        <v>1689</v>
      </c>
      <c r="I390">
        <v>125</v>
      </c>
      <c r="J390" t="s">
        <v>1689</v>
      </c>
      <c r="K390">
        <f t="shared" si="18"/>
        <v>2</v>
      </c>
      <c r="O390">
        <v>122</v>
      </c>
      <c r="P390" t="s">
        <v>1689</v>
      </c>
      <c r="Q390">
        <f t="shared" si="19"/>
        <v>1</v>
      </c>
      <c r="T390">
        <v>1715851</v>
      </c>
      <c r="V390">
        <v>1729206</v>
      </c>
      <c r="X390">
        <v>1729206</v>
      </c>
      <c r="Y390">
        <f t="shared" si="20"/>
        <v>1</v>
      </c>
    </row>
    <row r="391" spans="1:25" x14ac:dyDescent="0.45">
      <c r="A391" t="s">
        <v>1036</v>
      </c>
      <c r="B391">
        <v>481</v>
      </c>
      <c r="C391">
        <v>75</v>
      </c>
      <c r="D391" t="s">
        <v>1689</v>
      </c>
      <c r="I391">
        <v>60</v>
      </c>
      <c r="J391" t="s">
        <v>1689</v>
      </c>
      <c r="K391">
        <f t="shared" si="18"/>
        <v>2</v>
      </c>
      <c r="O391">
        <v>121</v>
      </c>
      <c r="P391" t="s">
        <v>1689</v>
      </c>
      <c r="Q391">
        <f t="shared" si="19"/>
        <v>1</v>
      </c>
      <c r="T391">
        <v>1715851</v>
      </c>
      <c r="V391">
        <v>1729602</v>
      </c>
      <c r="X391">
        <v>1729602</v>
      </c>
      <c r="Y391">
        <f t="shared" si="20"/>
        <v>1</v>
      </c>
    </row>
    <row r="392" spans="1:25" x14ac:dyDescent="0.45">
      <c r="A392" t="s">
        <v>1037</v>
      </c>
      <c r="B392">
        <v>496</v>
      </c>
      <c r="C392">
        <v>340</v>
      </c>
      <c r="D392" t="s">
        <v>1689</v>
      </c>
      <c r="I392">
        <v>114</v>
      </c>
      <c r="J392" t="s">
        <v>1689</v>
      </c>
      <c r="K392">
        <f t="shared" si="18"/>
        <v>2</v>
      </c>
      <c r="O392">
        <v>140</v>
      </c>
      <c r="P392" t="s">
        <v>1689</v>
      </c>
      <c r="Q392">
        <f t="shared" si="19"/>
        <v>1</v>
      </c>
      <c r="T392">
        <v>1715852</v>
      </c>
      <c r="V392">
        <v>1729207</v>
      </c>
      <c r="X392">
        <v>1729207</v>
      </c>
      <c r="Y392">
        <f t="shared" si="20"/>
        <v>1</v>
      </c>
    </row>
    <row r="393" spans="1:25" x14ac:dyDescent="0.45">
      <c r="A393" t="s">
        <v>1038</v>
      </c>
      <c r="B393">
        <v>495</v>
      </c>
      <c r="C393">
        <v>275</v>
      </c>
      <c r="D393" t="s">
        <v>1689</v>
      </c>
      <c r="I393">
        <v>145</v>
      </c>
      <c r="J393" t="s">
        <v>1689</v>
      </c>
      <c r="K393">
        <f t="shared" si="18"/>
        <v>2</v>
      </c>
      <c r="O393">
        <v>139</v>
      </c>
      <c r="P393" t="s">
        <v>1689</v>
      </c>
      <c r="Q393">
        <f t="shared" si="19"/>
        <v>1</v>
      </c>
      <c r="T393">
        <v>1715852</v>
      </c>
      <c r="V393">
        <v>1729603</v>
      </c>
      <c r="X393">
        <v>1729603</v>
      </c>
      <c r="Y393">
        <f t="shared" si="20"/>
        <v>1</v>
      </c>
    </row>
    <row r="394" spans="1:25" x14ac:dyDescent="0.45">
      <c r="A394" t="s">
        <v>1039</v>
      </c>
      <c r="B394">
        <v>494</v>
      </c>
      <c r="C394">
        <v>155</v>
      </c>
      <c r="D394" t="s">
        <v>1689</v>
      </c>
      <c r="I394">
        <v>230</v>
      </c>
      <c r="J394" t="s">
        <v>1689</v>
      </c>
      <c r="K394">
        <f t="shared" si="18"/>
        <v>2</v>
      </c>
      <c r="O394">
        <v>138</v>
      </c>
      <c r="P394" t="s">
        <v>1689</v>
      </c>
      <c r="Q394">
        <f t="shared" si="19"/>
        <v>1</v>
      </c>
      <c r="T394">
        <v>1715853</v>
      </c>
      <c r="V394">
        <v>1729208</v>
      </c>
      <c r="X394">
        <v>1729208</v>
      </c>
      <c r="Y394">
        <f t="shared" si="20"/>
        <v>1</v>
      </c>
    </row>
    <row r="395" spans="1:25" x14ac:dyDescent="0.45">
      <c r="A395" t="s">
        <v>1040</v>
      </c>
      <c r="B395">
        <v>493</v>
      </c>
      <c r="C395">
        <v>108</v>
      </c>
      <c r="D395" t="s">
        <v>1689</v>
      </c>
      <c r="I395">
        <v>161</v>
      </c>
      <c r="J395" t="s">
        <v>1689</v>
      </c>
      <c r="K395">
        <f t="shared" si="18"/>
        <v>2</v>
      </c>
      <c r="O395">
        <v>137</v>
      </c>
      <c r="P395" t="s">
        <v>1689</v>
      </c>
      <c r="Q395">
        <f t="shared" si="19"/>
        <v>1</v>
      </c>
      <c r="T395">
        <v>1715853</v>
      </c>
      <c r="V395">
        <v>1729604</v>
      </c>
      <c r="X395">
        <v>1729604</v>
      </c>
      <c r="Y395">
        <f t="shared" si="20"/>
        <v>1</v>
      </c>
    </row>
    <row r="396" spans="1:25" x14ac:dyDescent="0.45">
      <c r="A396" t="s">
        <v>1041</v>
      </c>
      <c r="B396">
        <v>492</v>
      </c>
      <c r="C396">
        <v>12</v>
      </c>
      <c r="D396" t="s">
        <v>1689</v>
      </c>
      <c r="I396">
        <v>151</v>
      </c>
      <c r="J396" t="s">
        <v>1689</v>
      </c>
      <c r="K396">
        <f t="shared" si="18"/>
        <v>2</v>
      </c>
      <c r="O396">
        <v>136</v>
      </c>
      <c r="P396" t="s">
        <v>1689</v>
      </c>
      <c r="Q396">
        <f t="shared" si="19"/>
        <v>1</v>
      </c>
      <c r="T396">
        <v>1715854</v>
      </c>
      <c r="V396">
        <v>1729209</v>
      </c>
      <c r="X396">
        <v>1729209</v>
      </c>
      <c r="Y396">
        <f t="shared" si="20"/>
        <v>1</v>
      </c>
    </row>
    <row r="397" spans="1:25" x14ac:dyDescent="0.45">
      <c r="A397" t="s">
        <v>1042</v>
      </c>
      <c r="B397">
        <v>491</v>
      </c>
      <c r="C397">
        <v>338</v>
      </c>
      <c r="D397" t="s">
        <v>1689</v>
      </c>
      <c r="I397">
        <v>273</v>
      </c>
      <c r="J397" t="s">
        <v>1689</v>
      </c>
      <c r="K397">
        <f t="shared" si="18"/>
        <v>2</v>
      </c>
      <c r="O397">
        <v>135</v>
      </c>
      <c r="P397" t="s">
        <v>1689</v>
      </c>
      <c r="Q397">
        <f t="shared" si="19"/>
        <v>1</v>
      </c>
      <c r="T397">
        <v>1715854</v>
      </c>
      <c r="V397">
        <v>1729605</v>
      </c>
      <c r="X397">
        <v>1729605</v>
      </c>
      <c r="Y397">
        <f t="shared" si="20"/>
        <v>1</v>
      </c>
    </row>
    <row r="398" spans="1:25" x14ac:dyDescent="0.45">
      <c r="A398" t="s">
        <v>1043</v>
      </c>
      <c r="B398">
        <v>210</v>
      </c>
      <c r="C398">
        <v>246</v>
      </c>
      <c r="D398" t="s">
        <v>1689</v>
      </c>
      <c r="I398">
        <v>244</v>
      </c>
      <c r="J398" t="s">
        <v>1689</v>
      </c>
      <c r="K398">
        <f t="shared" si="18"/>
        <v>2</v>
      </c>
      <c r="O398">
        <v>134</v>
      </c>
      <c r="P398" t="s">
        <v>1689</v>
      </c>
      <c r="Q398">
        <f t="shared" si="19"/>
        <v>1</v>
      </c>
      <c r="T398">
        <v>1715855</v>
      </c>
      <c r="V398">
        <v>1729210</v>
      </c>
      <c r="X398">
        <v>1729210</v>
      </c>
      <c r="Y398">
        <f t="shared" si="20"/>
        <v>1</v>
      </c>
    </row>
    <row r="399" spans="1:25" x14ac:dyDescent="0.45">
      <c r="A399" t="s">
        <v>1044</v>
      </c>
      <c r="B399">
        <v>209</v>
      </c>
      <c r="C399">
        <v>394</v>
      </c>
      <c r="D399" t="s">
        <v>1689</v>
      </c>
      <c r="I399">
        <v>48</v>
      </c>
      <c r="J399" t="s">
        <v>1689</v>
      </c>
      <c r="K399">
        <f t="shared" si="18"/>
        <v>2</v>
      </c>
      <c r="O399">
        <v>133</v>
      </c>
      <c r="P399" t="s">
        <v>1689</v>
      </c>
      <c r="Q399">
        <f t="shared" si="19"/>
        <v>1</v>
      </c>
      <c r="T399">
        <v>1715855</v>
      </c>
      <c r="V399">
        <v>1729606</v>
      </c>
      <c r="X399">
        <v>1729606</v>
      </c>
      <c r="Y399">
        <f t="shared" si="20"/>
        <v>1</v>
      </c>
    </row>
    <row r="400" spans="1:25" x14ac:dyDescent="0.45">
      <c r="A400" t="s">
        <v>1045</v>
      </c>
      <c r="B400">
        <v>208</v>
      </c>
      <c r="C400">
        <v>159</v>
      </c>
      <c r="D400" t="s">
        <v>1689</v>
      </c>
      <c r="I400">
        <v>158</v>
      </c>
      <c r="J400" t="s">
        <v>1689</v>
      </c>
      <c r="K400">
        <f t="shared" si="18"/>
        <v>2</v>
      </c>
      <c r="O400">
        <v>132</v>
      </c>
      <c r="P400" t="s">
        <v>1689</v>
      </c>
      <c r="Q400">
        <f t="shared" si="19"/>
        <v>1</v>
      </c>
      <c r="T400">
        <v>1715856</v>
      </c>
      <c r="V400">
        <v>1729211</v>
      </c>
      <c r="X400">
        <v>1729211</v>
      </c>
      <c r="Y400">
        <f t="shared" si="20"/>
        <v>1</v>
      </c>
    </row>
    <row r="401" spans="1:25" x14ac:dyDescent="0.45">
      <c r="A401" t="s">
        <v>1046</v>
      </c>
      <c r="B401">
        <v>207</v>
      </c>
      <c r="C401">
        <v>396</v>
      </c>
      <c r="D401" t="s">
        <v>1689</v>
      </c>
      <c r="I401">
        <v>268</v>
      </c>
      <c r="J401" t="s">
        <v>1689</v>
      </c>
      <c r="K401">
        <f t="shared" si="18"/>
        <v>2</v>
      </c>
      <c r="O401">
        <v>131</v>
      </c>
      <c r="P401" t="s">
        <v>1689</v>
      </c>
      <c r="Q401">
        <f t="shared" si="19"/>
        <v>1</v>
      </c>
      <c r="T401">
        <v>1715856</v>
      </c>
      <c r="V401">
        <v>1729607</v>
      </c>
      <c r="X401">
        <v>1729607</v>
      </c>
      <c r="Y401">
        <f t="shared" si="20"/>
        <v>1</v>
      </c>
    </row>
    <row r="402" spans="1:25" x14ac:dyDescent="0.45">
      <c r="A402" t="s">
        <v>1047</v>
      </c>
      <c r="B402">
        <v>206</v>
      </c>
      <c r="C402">
        <v>354</v>
      </c>
      <c r="D402" t="s">
        <v>1689</v>
      </c>
      <c r="I402">
        <v>77</v>
      </c>
      <c r="J402" t="s">
        <v>1689</v>
      </c>
      <c r="K402">
        <f t="shared" si="18"/>
        <v>2</v>
      </c>
      <c r="O402">
        <v>150</v>
      </c>
      <c r="P402" t="s">
        <v>1689</v>
      </c>
      <c r="Q402">
        <f t="shared" si="19"/>
        <v>1</v>
      </c>
      <c r="T402">
        <v>1715857</v>
      </c>
      <c r="V402">
        <v>1729212</v>
      </c>
      <c r="X402">
        <v>1729212</v>
      </c>
      <c r="Y402">
        <f t="shared" si="20"/>
        <v>1</v>
      </c>
    </row>
    <row r="403" spans="1:25" x14ac:dyDescent="0.45">
      <c r="A403" t="s">
        <v>1048</v>
      </c>
      <c r="B403">
        <v>205</v>
      </c>
      <c r="C403">
        <v>316</v>
      </c>
      <c r="D403" t="s">
        <v>1689</v>
      </c>
      <c r="I403">
        <v>367</v>
      </c>
      <c r="J403" t="s">
        <v>1689</v>
      </c>
      <c r="K403">
        <f t="shared" si="18"/>
        <v>2</v>
      </c>
      <c r="O403">
        <v>149</v>
      </c>
      <c r="P403" t="s">
        <v>1689</v>
      </c>
      <c r="Q403">
        <f t="shared" si="19"/>
        <v>1</v>
      </c>
      <c r="T403">
        <v>1715857</v>
      </c>
      <c r="V403">
        <v>1729608</v>
      </c>
      <c r="X403">
        <v>1729608</v>
      </c>
      <c r="Y403">
        <f t="shared" si="20"/>
        <v>1</v>
      </c>
    </row>
    <row r="404" spans="1:25" x14ac:dyDescent="0.45">
      <c r="A404" t="s">
        <v>1049</v>
      </c>
      <c r="B404">
        <v>204</v>
      </c>
      <c r="C404">
        <v>323</v>
      </c>
      <c r="D404" t="s">
        <v>1689</v>
      </c>
      <c r="I404">
        <v>309</v>
      </c>
      <c r="J404" t="s">
        <v>1689</v>
      </c>
      <c r="K404">
        <f t="shared" si="18"/>
        <v>2</v>
      </c>
      <c r="O404">
        <v>148</v>
      </c>
      <c r="P404" t="s">
        <v>1689</v>
      </c>
      <c r="Q404">
        <f t="shared" si="19"/>
        <v>1</v>
      </c>
      <c r="T404">
        <v>1715858</v>
      </c>
      <c r="V404">
        <v>1729213</v>
      </c>
      <c r="X404">
        <v>1729213</v>
      </c>
      <c r="Y404">
        <f t="shared" si="20"/>
        <v>1</v>
      </c>
    </row>
    <row r="405" spans="1:25" x14ac:dyDescent="0.45">
      <c r="A405" t="s">
        <v>1050</v>
      </c>
      <c r="B405">
        <v>203</v>
      </c>
      <c r="C405">
        <v>317</v>
      </c>
      <c r="D405" t="s">
        <v>1689</v>
      </c>
      <c r="I405">
        <v>168</v>
      </c>
      <c r="J405" t="s">
        <v>1689</v>
      </c>
      <c r="K405">
        <f t="shared" si="18"/>
        <v>2</v>
      </c>
      <c r="O405">
        <v>147</v>
      </c>
      <c r="P405" t="s">
        <v>1689</v>
      </c>
      <c r="Q405">
        <f t="shared" si="19"/>
        <v>1</v>
      </c>
      <c r="T405">
        <v>1715858</v>
      </c>
      <c r="V405">
        <v>1729609</v>
      </c>
      <c r="X405">
        <v>1729609</v>
      </c>
      <c r="Y405">
        <f t="shared" si="20"/>
        <v>1</v>
      </c>
    </row>
    <row r="406" spans="1:25" x14ac:dyDescent="0.45">
      <c r="A406" t="s">
        <v>1051</v>
      </c>
      <c r="B406">
        <v>202</v>
      </c>
      <c r="C406">
        <v>180</v>
      </c>
      <c r="D406" t="s">
        <v>1689</v>
      </c>
      <c r="I406">
        <v>51</v>
      </c>
      <c r="J406" t="s">
        <v>1689</v>
      </c>
      <c r="K406">
        <f t="shared" si="18"/>
        <v>2</v>
      </c>
      <c r="O406">
        <v>146</v>
      </c>
      <c r="P406" t="s">
        <v>1689</v>
      </c>
      <c r="Q406">
        <f t="shared" si="19"/>
        <v>1</v>
      </c>
      <c r="T406">
        <v>1715859</v>
      </c>
      <c r="V406">
        <v>1729214</v>
      </c>
      <c r="X406">
        <v>1729214</v>
      </c>
      <c r="Y406">
        <f t="shared" si="20"/>
        <v>1</v>
      </c>
    </row>
    <row r="407" spans="1:25" x14ac:dyDescent="0.45">
      <c r="A407" t="s">
        <v>1052</v>
      </c>
      <c r="B407">
        <v>201</v>
      </c>
      <c r="C407">
        <v>393</v>
      </c>
      <c r="D407" t="s">
        <v>1689</v>
      </c>
      <c r="I407">
        <v>239</v>
      </c>
      <c r="J407" t="s">
        <v>1689</v>
      </c>
      <c r="K407">
        <f t="shared" si="18"/>
        <v>2</v>
      </c>
      <c r="O407">
        <v>145</v>
      </c>
      <c r="P407" t="s">
        <v>1689</v>
      </c>
      <c r="Q407">
        <f t="shared" si="19"/>
        <v>1</v>
      </c>
      <c r="T407">
        <v>1715859</v>
      </c>
      <c r="V407">
        <v>1729610</v>
      </c>
      <c r="X407">
        <v>1729610</v>
      </c>
      <c r="Y407">
        <f t="shared" si="20"/>
        <v>1</v>
      </c>
    </row>
    <row r="408" spans="1:25" x14ac:dyDescent="0.45">
      <c r="A408" t="s">
        <v>1053</v>
      </c>
      <c r="B408">
        <v>220</v>
      </c>
      <c r="C408">
        <v>186</v>
      </c>
      <c r="D408" t="s">
        <v>1689</v>
      </c>
      <c r="I408">
        <v>318</v>
      </c>
      <c r="J408" t="s">
        <v>1689</v>
      </c>
      <c r="K408">
        <f t="shared" si="18"/>
        <v>2</v>
      </c>
      <c r="O408">
        <v>144</v>
      </c>
      <c r="P408" t="s">
        <v>1689</v>
      </c>
      <c r="Q408">
        <f t="shared" si="19"/>
        <v>1</v>
      </c>
      <c r="T408">
        <v>1715860</v>
      </c>
      <c r="V408">
        <v>1729215</v>
      </c>
      <c r="X408">
        <v>1729215</v>
      </c>
      <c r="Y408">
        <f t="shared" si="20"/>
        <v>1</v>
      </c>
    </row>
    <row r="409" spans="1:25" x14ac:dyDescent="0.45">
      <c r="A409" t="s">
        <v>1054</v>
      </c>
      <c r="B409">
        <v>219</v>
      </c>
      <c r="C409">
        <v>291</v>
      </c>
      <c r="D409" t="s">
        <v>1689</v>
      </c>
      <c r="I409">
        <v>238</v>
      </c>
      <c r="J409" t="s">
        <v>1689</v>
      </c>
      <c r="K409">
        <f t="shared" si="18"/>
        <v>2</v>
      </c>
      <c r="O409">
        <v>143</v>
      </c>
      <c r="P409" t="s">
        <v>1689</v>
      </c>
      <c r="Q409">
        <f t="shared" si="19"/>
        <v>1</v>
      </c>
      <c r="T409">
        <v>1715860</v>
      </c>
      <c r="V409">
        <v>1729611</v>
      </c>
      <c r="X409">
        <v>1729611</v>
      </c>
      <c r="Y409">
        <f t="shared" si="20"/>
        <v>1</v>
      </c>
    </row>
    <row r="410" spans="1:25" x14ac:dyDescent="0.45">
      <c r="A410" t="s">
        <v>1055</v>
      </c>
      <c r="B410">
        <v>218</v>
      </c>
      <c r="C410">
        <v>92</v>
      </c>
      <c r="D410" t="s">
        <v>1689</v>
      </c>
      <c r="I410">
        <v>94</v>
      </c>
      <c r="J410" t="s">
        <v>1689</v>
      </c>
      <c r="K410">
        <f t="shared" si="18"/>
        <v>2</v>
      </c>
      <c r="O410">
        <v>142</v>
      </c>
      <c r="P410" t="s">
        <v>1689</v>
      </c>
      <c r="Q410">
        <f t="shared" si="19"/>
        <v>1</v>
      </c>
      <c r="T410">
        <v>1715861</v>
      </c>
      <c r="V410">
        <v>1729216</v>
      </c>
      <c r="X410">
        <v>1729216</v>
      </c>
      <c r="Y410">
        <f t="shared" si="20"/>
        <v>1</v>
      </c>
    </row>
    <row r="411" spans="1:25" x14ac:dyDescent="0.45">
      <c r="A411" t="s">
        <v>1056</v>
      </c>
      <c r="B411">
        <v>217</v>
      </c>
      <c r="C411">
        <v>278</v>
      </c>
      <c r="D411" t="s">
        <v>1689</v>
      </c>
      <c r="I411">
        <v>376</v>
      </c>
      <c r="J411" t="s">
        <v>1689</v>
      </c>
      <c r="K411">
        <f t="shared" si="18"/>
        <v>2</v>
      </c>
      <c r="O411">
        <v>141</v>
      </c>
      <c r="P411" t="s">
        <v>1689</v>
      </c>
      <c r="Q411">
        <f t="shared" si="19"/>
        <v>1</v>
      </c>
      <c r="T411">
        <v>1715861</v>
      </c>
      <c r="V411">
        <v>1729612</v>
      </c>
      <c r="X411">
        <v>1729612</v>
      </c>
      <c r="Y411">
        <f t="shared" si="20"/>
        <v>1</v>
      </c>
    </row>
    <row r="412" spans="1:25" x14ac:dyDescent="0.45">
      <c r="A412" t="s">
        <v>1057</v>
      </c>
      <c r="B412">
        <v>216</v>
      </c>
      <c r="C412">
        <v>103</v>
      </c>
      <c r="D412" t="s">
        <v>1689</v>
      </c>
      <c r="I412">
        <v>71</v>
      </c>
      <c r="J412" t="s">
        <v>1689</v>
      </c>
      <c r="K412">
        <f t="shared" si="18"/>
        <v>2</v>
      </c>
      <c r="O412">
        <v>160</v>
      </c>
      <c r="P412" t="s">
        <v>1689</v>
      </c>
      <c r="Q412">
        <f t="shared" si="19"/>
        <v>1</v>
      </c>
      <c r="T412">
        <v>1715862</v>
      </c>
      <c r="V412">
        <v>1729217</v>
      </c>
      <c r="X412">
        <v>1729217</v>
      </c>
      <c r="Y412">
        <f t="shared" si="20"/>
        <v>1</v>
      </c>
    </row>
    <row r="413" spans="1:25" x14ac:dyDescent="0.45">
      <c r="A413" t="s">
        <v>1058</v>
      </c>
      <c r="B413">
        <v>215</v>
      </c>
      <c r="C413">
        <v>213</v>
      </c>
      <c r="D413" t="s">
        <v>1689</v>
      </c>
      <c r="I413">
        <v>146</v>
      </c>
      <c r="J413" t="s">
        <v>1689</v>
      </c>
      <c r="K413">
        <f t="shared" si="18"/>
        <v>2</v>
      </c>
      <c r="O413">
        <v>159</v>
      </c>
      <c r="P413" t="s">
        <v>1689</v>
      </c>
      <c r="Q413">
        <f t="shared" si="19"/>
        <v>1</v>
      </c>
      <c r="T413">
        <v>1715862</v>
      </c>
      <c r="V413">
        <v>1729613</v>
      </c>
      <c r="X413">
        <v>1729613</v>
      </c>
      <c r="Y413">
        <f t="shared" si="20"/>
        <v>1</v>
      </c>
    </row>
    <row r="414" spans="1:25" x14ac:dyDescent="0.45">
      <c r="A414" t="s">
        <v>1059</v>
      </c>
      <c r="B414">
        <v>214</v>
      </c>
      <c r="C414">
        <v>306</v>
      </c>
      <c r="D414" t="s">
        <v>1689</v>
      </c>
      <c r="I414">
        <v>282</v>
      </c>
      <c r="J414" t="s">
        <v>1689</v>
      </c>
      <c r="K414">
        <f t="shared" si="18"/>
        <v>2</v>
      </c>
      <c r="O414">
        <v>158</v>
      </c>
      <c r="P414" t="s">
        <v>1689</v>
      </c>
      <c r="Q414">
        <f t="shared" si="19"/>
        <v>1</v>
      </c>
      <c r="T414">
        <v>1715863</v>
      </c>
      <c r="V414">
        <v>1729218</v>
      </c>
      <c r="X414">
        <v>1729218</v>
      </c>
      <c r="Y414">
        <f t="shared" si="20"/>
        <v>1</v>
      </c>
    </row>
    <row r="415" spans="1:25" x14ac:dyDescent="0.45">
      <c r="A415" t="s">
        <v>1060</v>
      </c>
      <c r="B415">
        <v>213</v>
      </c>
      <c r="C415">
        <v>387</v>
      </c>
      <c r="D415" t="s">
        <v>1689</v>
      </c>
      <c r="I415">
        <v>78</v>
      </c>
      <c r="J415" t="s">
        <v>1689</v>
      </c>
      <c r="K415">
        <f t="shared" si="18"/>
        <v>2</v>
      </c>
      <c r="O415">
        <v>157</v>
      </c>
      <c r="P415" t="s">
        <v>1689</v>
      </c>
      <c r="Q415">
        <f t="shared" si="19"/>
        <v>1</v>
      </c>
      <c r="T415">
        <v>1715863</v>
      </c>
      <c r="V415">
        <v>1729614</v>
      </c>
      <c r="X415">
        <v>1729614</v>
      </c>
      <c r="Y415">
        <f t="shared" si="20"/>
        <v>1</v>
      </c>
    </row>
    <row r="416" spans="1:25" x14ac:dyDescent="0.45">
      <c r="A416" t="s">
        <v>1061</v>
      </c>
      <c r="B416">
        <v>212</v>
      </c>
      <c r="C416">
        <v>243</v>
      </c>
      <c r="D416" t="s">
        <v>1689</v>
      </c>
      <c r="I416">
        <v>378</v>
      </c>
      <c r="J416" t="s">
        <v>1689</v>
      </c>
      <c r="K416">
        <f t="shared" si="18"/>
        <v>2</v>
      </c>
      <c r="O416">
        <v>156</v>
      </c>
      <c r="P416" t="s">
        <v>1689</v>
      </c>
      <c r="Q416">
        <f t="shared" si="19"/>
        <v>1</v>
      </c>
      <c r="T416">
        <v>1715864</v>
      </c>
      <c r="V416">
        <v>1729219</v>
      </c>
      <c r="X416">
        <v>1729219</v>
      </c>
      <c r="Y416">
        <f t="shared" si="20"/>
        <v>1</v>
      </c>
    </row>
    <row r="417" spans="1:25" x14ac:dyDescent="0.45">
      <c r="A417" t="s">
        <v>1062</v>
      </c>
      <c r="B417">
        <v>211</v>
      </c>
      <c r="C417">
        <v>189</v>
      </c>
      <c r="D417" t="s">
        <v>1689</v>
      </c>
      <c r="I417">
        <v>310</v>
      </c>
      <c r="J417" t="s">
        <v>1689</v>
      </c>
      <c r="K417">
        <f t="shared" si="18"/>
        <v>2</v>
      </c>
      <c r="O417">
        <v>155</v>
      </c>
      <c r="P417" t="s">
        <v>1689</v>
      </c>
      <c r="Q417">
        <f t="shared" si="19"/>
        <v>1</v>
      </c>
      <c r="T417">
        <v>1715864</v>
      </c>
      <c r="V417">
        <v>1729615</v>
      </c>
      <c r="X417">
        <v>1729615</v>
      </c>
      <c r="Y417">
        <f t="shared" si="20"/>
        <v>1</v>
      </c>
    </row>
    <row r="418" spans="1:25" x14ac:dyDescent="0.45">
      <c r="A418" t="s">
        <v>1063</v>
      </c>
      <c r="B418">
        <v>230</v>
      </c>
      <c r="C418">
        <v>351</v>
      </c>
      <c r="D418" t="s">
        <v>1689</v>
      </c>
      <c r="I418">
        <v>374</v>
      </c>
      <c r="J418" t="s">
        <v>1689</v>
      </c>
      <c r="K418">
        <f t="shared" si="18"/>
        <v>2</v>
      </c>
      <c r="O418">
        <v>154</v>
      </c>
      <c r="P418" t="s">
        <v>1689</v>
      </c>
      <c r="Q418">
        <f t="shared" si="19"/>
        <v>1</v>
      </c>
      <c r="T418">
        <v>1715865</v>
      </c>
      <c r="V418">
        <v>1729220</v>
      </c>
      <c r="X418">
        <v>1729220</v>
      </c>
      <c r="Y418">
        <f t="shared" si="20"/>
        <v>1</v>
      </c>
    </row>
    <row r="419" spans="1:25" x14ac:dyDescent="0.45">
      <c r="A419" t="s">
        <v>1064</v>
      </c>
      <c r="B419">
        <v>229</v>
      </c>
      <c r="C419">
        <v>307</v>
      </c>
      <c r="D419" t="s">
        <v>1689</v>
      </c>
      <c r="I419">
        <v>257</v>
      </c>
      <c r="J419" t="s">
        <v>1689</v>
      </c>
      <c r="K419">
        <f t="shared" si="18"/>
        <v>2</v>
      </c>
      <c r="O419">
        <v>153</v>
      </c>
      <c r="P419" t="s">
        <v>1689</v>
      </c>
      <c r="Q419">
        <f t="shared" si="19"/>
        <v>1</v>
      </c>
      <c r="T419">
        <v>1715865</v>
      </c>
      <c r="V419">
        <v>1729616</v>
      </c>
      <c r="X419">
        <v>1729616</v>
      </c>
      <c r="Y419">
        <f t="shared" si="20"/>
        <v>1</v>
      </c>
    </row>
    <row r="420" spans="1:25" x14ac:dyDescent="0.45">
      <c r="A420" t="s">
        <v>1065</v>
      </c>
      <c r="B420">
        <v>228</v>
      </c>
      <c r="C420">
        <v>136</v>
      </c>
      <c r="D420" t="s">
        <v>1689</v>
      </c>
      <c r="I420">
        <v>192</v>
      </c>
      <c r="J420" t="s">
        <v>1689</v>
      </c>
      <c r="K420">
        <f t="shared" si="18"/>
        <v>2</v>
      </c>
      <c r="O420">
        <v>152</v>
      </c>
      <c r="P420" t="s">
        <v>1689</v>
      </c>
      <c r="Q420">
        <f t="shared" si="19"/>
        <v>1</v>
      </c>
      <c r="T420">
        <v>1715866</v>
      </c>
      <c r="V420">
        <v>1729221</v>
      </c>
      <c r="X420">
        <v>1729221</v>
      </c>
      <c r="Y420">
        <f t="shared" si="20"/>
        <v>1</v>
      </c>
    </row>
    <row r="421" spans="1:25" x14ac:dyDescent="0.45">
      <c r="A421" t="s">
        <v>1066</v>
      </c>
      <c r="B421">
        <v>227</v>
      </c>
      <c r="C421">
        <v>353</v>
      </c>
      <c r="D421" t="s">
        <v>1689</v>
      </c>
      <c r="I421">
        <v>296</v>
      </c>
      <c r="J421" t="s">
        <v>1689</v>
      </c>
      <c r="K421">
        <f t="shared" si="18"/>
        <v>2</v>
      </c>
      <c r="O421">
        <v>151</v>
      </c>
      <c r="P421" t="s">
        <v>1689</v>
      </c>
      <c r="Q421">
        <f t="shared" si="19"/>
        <v>1</v>
      </c>
      <c r="T421">
        <v>1715866</v>
      </c>
      <c r="V421">
        <v>1729617</v>
      </c>
      <c r="X421">
        <v>1729617</v>
      </c>
      <c r="Y421">
        <f t="shared" si="20"/>
        <v>1</v>
      </c>
    </row>
    <row r="422" spans="1:25" x14ac:dyDescent="0.45">
      <c r="A422" t="s">
        <v>1067</v>
      </c>
      <c r="B422">
        <v>226</v>
      </c>
      <c r="C422">
        <v>391</v>
      </c>
      <c r="D422" t="s">
        <v>1689</v>
      </c>
      <c r="I422">
        <v>274</v>
      </c>
      <c r="J422" t="s">
        <v>1689</v>
      </c>
      <c r="K422">
        <f t="shared" si="18"/>
        <v>2</v>
      </c>
      <c r="O422">
        <v>170</v>
      </c>
      <c r="P422" t="s">
        <v>1689</v>
      </c>
      <c r="Q422">
        <f t="shared" si="19"/>
        <v>1</v>
      </c>
      <c r="T422">
        <v>1715867</v>
      </c>
      <c r="V422">
        <v>1729222</v>
      </c>
      <c r="X422">
        <v>1729222</v>
      </c>
      <c r="Y422">
        <f t="shared" si="20"/>
        <v>1</v>
      </c>
    </row>
    <row r="423" spans="1:25" x14ac:dyDescent="0.45">
      <c r="A423" t="s">
        <v>1068</v>
      </c>
      <c r="B423">
        <v>225</v>
      </c>
      <c r="C423">
        <v>133</v>
      </c>
      <c r="D423" t="s">
        <v>1689</v>
      </c>
      <c r="I423">
        <v>234</v>
      </c>
      <c r="J423" t="s">
        <v>1689</v>
      </c>
      <c r="K423">
        <f t="shared" si="18"/>
        <v>2</v>
      </c>
      <c r="O423">
        <v>169</v>
      </c>
      <c r="P423" t="s">
        <v>1689</v>
      </c>
      <c r="Q423">
        <f t="shared" si="19"/>
        <v>1</v>
      </c>
      <c r="T423">
        <v>1715867</v>
      </c>
      <c r="V423">
        <v>1729618</v>
      </c>
      <c r="X423">
        <v>1729618</v>
      </c>
      <c r="Y423">
        <f t="shared" si="20"/>
        <v>1</v>
      </c>
    </row>
    <row r="424" spans="1:25" x14ac:dyDescent="0.45">
      <c r="A424" t="s">
        <v>1069</v>
      </c>
      <c r="B424">
        <v>224</v>
      </c>
      <c r="C424">
        <v>337</v>
      </c>
      <c r="D424" t="s">
        <v>1689</v>
      </c>
      <c r="I424">
        <v>75</v>
      </c>
      <c r="J424" t="s">
        <v>1689</v>
      </c>
      <c r="K424">
        <f t="shared" si="18"/>
        <v>2</v>
      </c>
      <c r="O424">
        <v>168</v>
      </c>
      <c r="P424" t="s">
        <v>1689</v>
      </c>
      <c r="Q424">
        <f t="shared" si="19"/>
        <v>1</v>
      </c>
      <c r="T424">
        <v>1715868</v>
      </c>
      <c r="V424">
        <v>1729223</v>
      </c>
      <c r="X424">
        <v>1729223</v>
      </c>
      <c r="Y424">
        <f t="shared" si="20"/>
        <v>1</v>
      </c>
    </row>
    <row r="425" spans="1:25" x14ac:dyDescent="0.45">
      <c r="A425" t="s">
        <v>1070</v>
      </c>
      <c r="B425">
        <v>223</v>
      </c>
      <c r="C425">
        <v>226</v>
      </c>
      <c r="D425" t="s">
        <v>1689</v>
      </c>
      <c r="I425">
        <v>340</v>
      </c>
      <c r="J425" t="s">
        <v>1689</v>
      </c>
      <c r="K425">
        <f t="shared" si="18"/>
        <v>2</v>
      </c>
      <c r="O425">
        <v>167</v>
      </c>
      <c r="P425" t="s">
        <v>1689</v>
      </c>
      <c r="Q425">
        <f t="shared" si="19"/>
        <v>1</v>
      </c>
      <c r="T425">
        <v>1715868</v>
      </c>
      <c r="V425">
        <v>1729619</v>
      </c>
      <c r="X425">
        <v>1729619</v>
      </c>
      <c r="Y425">
        <f t="shared" si="20"/>
        <v>1</v>
      </c>
    </row>
    <row r="426" spans="1:25" x14ac:dyDescent="0.45">
      <c r="A426" t="s">
        <v>1071</v>
      </c>
      <c r="B426">
        <v>222</v>
      </c>
      <c r="C426">
        <v>287</v>
      </c>
      <c r="D426" t="s">
        <v>1689</v>
      </c>
      <c r="I426">
        <v>275</v>
      </c>
      <c r="J426" t="s">
        <v>1689</v>
      </c>
      <c r="K426">
        <f t="shared" si="18"/>
        <v>2</v>
      </c>
      <c r="O426">
        <v>166</v>
      </c>
      <c r="P426" t="s">
        <v>1689</v>
      </c>
      <c r="Q426">
        <f t="shared" si="19"/>
        <v>1</v>
      </c>
      <c r="T426">
        <v>1715869</v>
      </c>
      <c r="V426">
        <v>1729224</v>
      </c>
      <c r="X426">
        <v>1729224</v>
      </c>
      <c r="Y426">
        <f t="shared" si="20"/>
        <v>1</v>
      </c>
    </row>
    <row r="427" spans="1:25" x14ac:dyDescent="0.45">
      <c r="A427" t="s">
        <v>1072</v>
      </c>
      <c r="B427">
        <v>221</v>
      </c>
      <c r="C427">
        <v>167</v>
      </c>
      <c r="D427" t="s">
        <v>1689</v>
      </c>
      <c r="I427">
        <v>155</v>
      </c>
      <c r="J427" t="s">
        <v>1689</v>
      </c>
      <c r="K427">
        <f t="shared" si="18"/>
        <v>2</v>
      </c>
      <c r="O427">
        <v>165</v>
      </c>
      <c r="P427" t="s">
        <v>1689</v>
      </c>
      <c r="Q427">
        <f t="shared" si="19"/>
        <v>1</v>
      </c>
      <c r="T427">
        <v>1715869</v>
      </c>
      <c r="V427">
        <v>1729620</v>
      </c>
      <c r="X427">
        <v>1729620</v>
      </c>
      <c r="Y427">
        <f t="shared" si="20"/>
        <v>1</v>
      </c>
    </row>
    <row r="428" spans="1:25" x14ac:dyDescent="0.45">
      <c r="A428" t="s">
        <v>1073</v>
      </c>
      <c r="B428">
        <v>240</v>
      </c>
      <c r="C428">
        <v>279</v>
      </c>
      <c r="D428" t="s">
        <v>1689</v>
      </c>
      <c r="I428">
        <v>108</v>
      </c>
      <c r="J428" t="s">
        <v>1689</v>
      </c>
      <c r="K428">
        <f t="shared" si="18"/>
        <v>2</v>
      </c>
      <c r="O428">
        <v>164</v>
      </c>
      <c r="P428" t="s">
        <v>1689</v>
      </c>
      <c r="Q428">
        <f t="shared" si="19"/>
        <v>1</v>
      </c>
      <c r="T428">
        <v>1715870</v>
      </c>
      <c r="V428">
        <v>1729225</v>
      </c>
      <c r="X428">
        <v>1729225</v>
      </c>
      <c r="Y428">
        <f t="shared" si="20"/>
        <v>1</v>
      </c>
    </row>
    <row r="429" spans="1:25" x14ac:dyDescent="0.45">
      <c r="A429" t="s">
        <v>1074</v>
      </c>
      <c r="B429">
        <v>239</v>
      </c>
      <c r="C429">
        <v>388</v>
      </c>
      <c r="D429" t="s">
        <v>1689</v>
      </c>
      <c r="I429">
        <v>12</v>
      </c>
      <c r="J429" t="s">
        <v>1689</v>
      </c>
      <c r="K429">
        <f t="shared" si="18"/>
        <v>2</v>
      </c>
      <c r="O429">
        <v>163</v>
      </c>
      <c r="P429" t="s">
        <v>1689</v>
      </c>
      <c r="Q429">
        <f t="shared" si="19"/>
        <v>1</v>
      </c>
      <c r="T429">
        <v>1715870</v>
      </c>
      <c r="V429">
        <v>1729621</v>
      </c>
      <c r="X429">
        <v>1729621</v>
      </c>
      <c r="Y429">
        <f t="shared" si="20"/>
        <v>1</v>
      </c>
    </row>
    <row r="430" spans="1:25" x14ac:dyDescent="0.45">
      <c r="A430" t="s">
        <v>1075</v>
      </c>
      <c r="B430">
        <v>238</v>
      </c>
      <c r="C430">
        <v>288</v>
      </c>
      <c r="D430" t="s">
        <v>1689</v>
      </c>
      <c r="I430">
        <v>338</v>
      </c>
      <c r="J430" t="s">
        <v>1689</v>
      </c>
      <c r="K430">
        <f t="shared" si="18"/>
        <v>2</v>
      </c>
      <c r="O430">
        <v>162</v>
      </c>
      <c r="P430" t="s">
        <v>1689</v>
      </c>
      <c r="Q430">
        <f t="shared" si="19"/>
        <v>1</v>
      </c>
      <c r="T430">
        <v>1715871</v>
      </c>
      <c r="V430">
        <v>1729226</v>
      </c>
      <c r="X430">
        <v>1729226</v>
      </c>
      <c r="Y430">
        <f t="shared" si="20"/>
        <v>1</v>
      </c>
    </row>
    <row r="431" spans="1:25" x14ac:dyDescent="0.45">
      <c r="A431" t="s">
        <v>1076</v>
      </c>
      <c r="B431">
        <v>237</v>
      </c>
      <c r="C431">
        <v>128</v>
      </c>
      <c r="D431" t="s">
        <v>1689</v>
      </c>
      <c r="I431">
        <v>69</v>
      </c>
      <c r="J431" t="s">
        <v>1690</v>
      </c>
      <c r="K431">
        <f t="shared" si="18"/>
        <v>2</v>
      </c>
      <c r="O431">
        <v>161</v>
      </c>
      <c r="P431" t="s">
        <v>1689</v>
      </c>
      <c r="Q431">
        <f t="shared" si="19"/>
        <v>1</v>
      </c>
      <c r="T431">
        <v>1715871</v>
      </c>
      <c r="V431">
        <v>1729622</v>
      </c>
      <c r="X431">
        <v>1729622</v>
      </c>
      <c r="Y431">
        <f t="shared" si="20"/>
        <v>1</v>
      </c>
    </row>
    <row r="432" spans="1:25" x14ac:dyDescent="0.45">
      <c r="A432" t="s">
        <v>1077</v>
      </c>
      <c r="B432">
        <v>236</v>
      </c>
      <c r="C432">
        <v>324</v>
      </c>
      <c r="D432" t="s">
        <v>1689</v>
      </c>
      <c r="I432">
        <v>66</v>
      </c>
      <c r="J432" t="s">
        <v>1690</v>
      </c>
      <c r="K432">
        <f t="shared" si="18"/>
        <v>2</v>
      </c>
      <c r="O432">
        <v>180</v>
      </c>
      <c r="P432" t="s">
        <v>1689</v>
      </c>
      <c r="Q432">
        <f t="shared" si="19"/>
        <v>1</v>
      </c>
      <c r="T432">
        <v>1715872</v>
      </c>
      <c r="V432">
        <v>1729227</v>
      </c>
      <c r="X432">
        <v>1729227</v>
      </c>
      <c r="Y432">
        <f t="shared" si="20"/>
        <v>1</v>
      </c>
    </row>
    <row r="433" spans="1:25" x14ac:dyDescent="0.45">
      <c r="A433" t="s">
        <v>1078</v>
      </c>
      <c r="B433">
        <v>235</v>
      </c>
      <c r="C433">
        <v>352</v>
      </c>
      <c r="D433" t="s">
        <v>1689</v>
      </c>
      <c r="I433">
        <v>51</v>
      </c>
      <c r="J433" t="s">
        <v>1690</v>
      </c>
      <c r="K433">
        <f t="shared" si="18"/>
        <v>2</v>
      </c>
      <c r="O433">
        <v>179</v>
      </c>
      <c r="P433" t="s">
        <v>1689</v>
      </c>
      <c r="Q433">
        <f t="shared" si="19"/>
        <v>1</v>
      </c>
      <c r="T433">
        <v>1715872</v>
      </c>
      <c r="V433">
        <v>1729623</v>
      </c>
      <c r="X433">
        <v>1729623</v>
      </c>
      <c r="Y433">
        <f t="shared" si="20"/>
        <v>1</v>
      </c>
    </row>
    <row r="434" spans="1:25" x14ac:dyDescent="0.45">
      <c r="A434" t="s">
        <v>1079</v>
      </c>
      <c r="B434">
        <v>234</v>
      </c>
      <c r="C434">
        <v>281</v>
      </c>
      <c r="D434" t="s">
        <v>1689</v>
      </c>
      <c r="I434">
        <v>63</v>
      </c>
      <c r="J434" t="s">
        <v>1690</v>
      </c>
      <c r="K434">
        <f t="shared" si="18"/>
        <v>2</v>
      </c>
      <c r="O434">
        <v>178</v>
      </c>
      <c r="P434" t="s">
        <v>1689</v>
      </c>
      <c r="Q434">
        <f t="shared" si="19"/>
        <v>1</v>
      </c>
      <c r="T434">
        <v>1715873</v>
      </c>
      <c r="V434">
        <v>1729228</v>
      </c>
      <c r="X434">
        <v>1729228</v>
      </c>
      <c r="Y434">
        <f t="shared" si="20"/>
        <v>1</v>
      </c>
    </row>
    <row r="435" spans="1:25" x14ac:dyDescent="0.45">
      <c r="A435" t="s">
        <v>1080</v>
      </c>
      <c r="B435">
        <v>233</v>
      </c>
      <c r="C435">
        <v>193</v>
      </c>
      <c r="D435" t="s">
        <v>1689</v>
      </c>
      <c r="I435">
        <v>54</v>
      </c>
      <c r="J435" t="s">
        <v>1690</v>
      </c>
      <c r="K435">
        <f t="shared" si="18"/>
        <v>2</v>
      </c>
      <c r="O435">
        <v>177</v>
      </c>
      <c r="P435" t="s">
        <v>1689</v>
      </c>
      <c r="Q435">
        <f t="shared" si="19"/>
        <v>1</v>
      </c>
      <c r="T435">
        <v>1715873</v>
      </c>
      <c r="V435">
        <v>1729624</v>
      </c>
      <c r="X435">
        <v>1729624</v>
      </c>
      <c r="Y435">
        <f t="shared" si="20"/>
        <v>1</v>
      </c>
    </row>
    <row r="436" spans="1:25" x14ac:dyDescent="0.45">
      <c r="A436" t="s">
        <v>1081</v>
      </c>
      <c r="B436">
        <v>232</v>
      </c>
      <c r="C436">
        <v>347</v>
      </c>
      <c r="D436" t="s">
        <v>1689</v>
      </c>
      <c r="I436">
        <v>82</v>
      </c>
      <c r="J436" t="s">
        <v>1690</v>
      </c>
      <c r="K436">
        <f t="shared" si="18"/>
        <v>2</v>
      </c>
      <c r="O436">
        <v>176</v>
      </c>
      <c r="P436" t="s">
        <v>1689</v>
      </c>
      <c r="Q436">
        <f t="shared" si="19"/>
        <v>1</v>
      </c>
      <c r="T436">
        <v>1715874</v>
      </c>
      <c r="V436">
        <v>1729229</v>
      </c>
      <c r="X436">
        <v>1729229</v>
      </c>
      <c r="Y436">
        <f t="shared" si="20"/>
        <v>1</v>
      </c>
    </row>
    <row r="437" spans="1:25" x14ac:dyDescent="0.45">
      <c r="A437" t="s">
        <v>1082</v>
      </c>
      <c r="B437">
        <v>231</v>
      </c>
      <c r="C437">
        <v>109</v>
      </c>
      <c r="D437" t="s">
        <v>1689</v>
      </c>
      <c r="I437">
        <v>47</v>
      </c>
      <c r="J437" t="s">
        <v>1690</v>
      </c>
      <c r="K437">
        <f t="shared" si="18"/>
        <v>2</v>
      </c>
      <c r="O437">
        <v>175</v>
      </c>
      <c r="P437" t="s">
        <v>1689</v>
      </c>
      <c r="Q437">
        <f t="shared" si="19"/>
        <v>1</v>
      </c>
      <c r="T437">
        <v>1715874</v>
      </c>
      <c r="V437">
        <v>1729625</v>
      </c>
      <c r="X437">
        <v>1729625</v>
      </c>
      <c r="Y437">
        <f t="shared" si="20"/>
        <v>1</v>
      </c>
    </row>
    <row r="438" spans="1:25" x14ac:dyDescent="0.45">
      <c r="A438" t="s">
        <v>1083</v>
      </c>
      <c r="B438">
        <v>250</v>
      </c>
      <c r="C438">
        <v>355</v>
      </c>
      <c r="D438" t="s">
        <v>1689</v>
      </c>
      <c r="I438">
        <v>77</v>
      </c>
      <c r="J438" t="s">
        <v>1690</v>
      </c>
      <c r="K438">
        <f t="shared" si="18"/>
        <v>2</v>
      </c>
      <c r="O438">
        <v>174</v>
      </c>
      <c r="P438" t="s">
        <v>1689</v>
      </c>
      <c r="Q438">
        <f t="shared" si="19"/>
        <v>1</v>
      </c>
      <c r="T438">
        <v>1715875</v>
      </c>
      <c r="V438">
        <v>1729230</v>
      </c>
      <c r="X438">
        <v>1729230</v>
      </c>
      <c r="Y438">
        <f t="shared" si="20"/>
        <v>1</v>
      </c>
    </row>
    <row r="439" spans="1:25" x14ac:dyDescent="0.45">
      <c r="A439" t="s">
        <v>1084</v>
      </c>
      <c r="B439">
        <v>249</v>
      </c>
      <c r="C439">
        <v>53</v>
      </c>
      <c r="D439" t="s">
        <v>1689</v>
      </c>
      <c r="I439">
        <v>78</v>
      </c>
      <c r="J439" t="s">
        <v>1690</v>
      </c>
      <c r="K439">
        <f t="shared" si="18"/>
        <v>2</v>
      </c>
      <c r="O439">
        <v>173</v>
      </c>
      <c r="P439" t="s">
        <v>1689</v>
      </c>
      <c r="Q439">
        <f t="shared" si="19"/>
        <v>1</v>
      </c>
      <c r="T439">
        <v>1715875</v>
      </c>
      <c r="V439">
        <v>1729626</v>
      </c>
      <c r="X439">
        <v>1729626</v>
      </c>
      <c r="Y439">
        <f t="shared" si="20"/>
        <v>1</v>
      </c>
    </row>
    <row r="440" spans="1:25" x14ac:dyDescent="0.45">
      <c r="A440" t="s">
        <v>1085</v>
      </c>
      <c r="B440">
        <v>248</v>
      </c>
      <c r="C440">
        <v>285</v>
      </c>
      <c r="D440" t="s">
        <v>1689</v>
      </c>
      <c r="I440">
        <v>34</v>
      </c>
      <c r="J440" t="s">
        <v>1690</v>
      </c>
      <c r="K440">
        <f t="shared" si="18"/>
        <v>2</v>
      </c>
      <c r="O440">
        <v>172</v>
      </c>
      <c r="P440" t="s">
        <v>1689</v>
      </c>
      <c r="Q440">
        <f t="shared" si="19"/>
        <v>1</v>
      </c>
      <c r="T440">
        <v>1715876</v>
      </c>
      <c r="V440">
        <v>1729231</v>
      </c>
      <c r="X440">
        <v>1729231</v>
      </c>
      <c r="Y440">
        <f t="shared" si="20"/>
        <v>1</v>
      </c>
    </row>
    <row r="441" spans="1:25" x14ac:dyDescent="0.45">
      <c r="A441" t="s">
        <v>1086</v>
      </c>
      <c r="B441">
        <v>247</v>
      </c>
      <c r="C441">
        <v>395</v>
      </c>
      <c r="D441" t="s">
        <v>1689</v>
      </c>
      <c r="I441">
        <v>42</v>
      </c>
      <c r="J441" t="s">
        <v>1690</v>
      </c>
      <c r="K441">
        <f t="shared" si="18"/>
        <v>2</v>
      </c>
      <c r="O441">
        <v>171</v>
      </c>
      <c r="P441" t="s">
        <v>1689</v>
      </c>
      <c r="Q441">
        <f t="shared" si="19"/>
        <v>1</v>
      </c>
      <c r="T441">
        <v>1715876</v>
      </c>
      <c r="V441">
        <v>1729627</v>
      </c>
      <c r="X441">
        <v>1729627</v>
      </c>
      <c r="Y441">
        <f t="shared" si="20"/>
        <v>1</v>
      </c>
    </row>
    <row r="442" spans="1:25" x14ac:dyDescent="0.45">
      <c r="A442" t="s">
        <v>1087</v>
      </c>
      <c r="B442">
        <v>246</v>
      </c>
      <c r="C442">
        <v>331</v>
      </c>
      <c r="D442" t="s">
        <v>1689</v>
      </c>
      <c r="I442">
        <v>67</v>
      </c>
      <c r="J442" t="s">
        <v>1690</v>
      </c>
      <c r="K442">
        <f t="shared" si="18"/>
        <v>2</v>
      </c>
      <c r="O442">
        <v>190</v>
      </c>
      <c r="P442" t="s">
        <v>1689</v>
      </c>
      <c r="Q442">
        <f t="shared" si="19"/>
        <v>1</v>
      </c>
      <c r="T442">
        <v>1715877</v>
      </c>
      <c r="V442">
        <v>1729232</v>
      </c>
      <c r="X442">
        <v>1729232</v>
      </c>
      <c r="Y442">
        <f t="shared" si="20"/>
        <v>1</v>
      </c>
    </row>
    <row r="443" spans="1:25" x14ac:dyDescent="0.45">
      <c r="A443" t="s">
        <v>1088</v>
      </c>
      <c r="B443">
        <v>245</v>
      </c>
      <c r="C443">
        <v>299</v>
      </c>
      <c r="D443" t="s">
        <v>1689</v>
      </c>
      <c r="I443">
        <v>39</v>
      </c>
      <c r="J443" t="s">
        <v>1690</v>
      </c>
      <c r="K443">
        <f t="shared" si="18"/>
        <v>2</v>
      </c>
      <c r="O443">
        <v>189</v>
      </c>
      <c r="P443" t="s">
        <v>1689</v>
      </c>
      <c r="Q443">
        <f t="shared" si="19"/>
        <v>1</v>
      </c>
      <c r="T443">
        <v>1715877</v>
      </c>
      <c r="V443">
        <v>1729628</v>
      </c>
      <c r="X443">
        <v>1729628</v>
      </c>
      <c r="Y443">
        <f t="shared" si="20"/>
        <v>1</v>
      </c>
    </row>
    <row r="444" spans="1:25" x14ac:dyDescent="0.45">
      <c r="A444" t="s">
        <v>1089</v>
      </c>
      <c r="B444">
        <v>244</v>
      </c>
      <c r="C444">
        <v>190</v>
      </c>
      <c r="D444" t="s">
        <v>1689</v>
      </c>
      <c r="I444">
        <v>59</v>
      </c>
      <c r="J444" t="s">
        <v>1690</v>
      </c>
      <c r="K444">
        <f t="shared" si="18"/>
        <v>2</v>
      </c>
      <c r="O444">
        <v>188</v>
      </c>
      <c r="P444" t="s">
        <v>1689</v>
      </c>
      <c r="Q444">
        <f t="shared" si="19"/>
        <v>1</v>
      </c>
      <c r="T444">
        <v>1715878</v>
      </c>
      <c r="V444">
        <v>1729233</v>
      </c>
      <c r="X444">
        <v>1729233</v>
      </c>
      <c r="Y444">
        <f t="shared" si="20"/>
        <v>1</v>
      </c>
    </row>
    <row r="445" spans="1:25" x14ac:dyDescent="0.45">
      <c r="A445" t="s">
        <v>1090</v>
      </c>
      <c r="B445">
        <v>243</v>
      </c>
      <c r="C445">
        <v>386</v>
      </c>
      <c r="D445" t="s">
        <v>1689</v>
      </c>
      <c r="I445">
        <v>85</v>
      </c>
      <c r="J445" t="s">
        <v>1690</v>
      </c>
      <c r="K445">
        <f t="shared" si="18"/>
        <v>2</v>
      </c>
      <c r="O445">
        <v>187</v>
      </c>
      <c r="P445" t="s">
        <v>1689</v>
      </c>
      <c r="Q445">
        <f t="shared" si="19"/>
        <v>1</v>
      </c>
      <c r="T445">
        <v>1715878</v>
      </c>
      <c r="V445">
        <v>1729629</v>
      </c>
      <c r="X445">
        <v>1729629</v>
      </c>
      <c r="Y445">
        <f t="shared" si="20"/>
        <v>1</v>
      </c>
    </row>
    <row r="446" spans="1:25" x14ac:dyDescent="0.45">
      <c r="A446" t="s">
        <v>1091</v>
      </c>
      <c r="B446">
        <v>242</v>
      </c>
      <c r="C446">
        <v>320</v>
      </c>
      <c r="D446" t="s">
        <v>1689</v>
      </c>
      <c r="I446">
        <v>71</v>
      </c>
      <c r="J446" t="s">
        <v>1690</v>
      </c>
      <c r="K446">
        <f t="shared" si="18"/>
        <v>2</v>
      </c>
      <c r="O446">
        <v>186</v>
      </c>
      <c r="P446" t="s">
        <v>1689</v>
      </c>
      <c r="Q446">
        <f t="shared" si="19"/>
        <v>1</v>
      </c>
      <c r="T446">
        <v>1715879</v>
      </c>
      <c r="V446">
        <v>1729234</v>
      </c>
      <c r="X446">
        <v>1729234</v>
      </c>
      <c r="Y446">
        <f t="shared" si="20"/>
        <v>1</v>
      </c>
    </row>
    <row r="447" spans="1:25" x14ac:dyDescent="0.45">
      <c r="A447" t="s">
        <v>1092</v>
      </c>
      <c r="B447">
        <v>241</v>
      </c>
      <c r="C447">
        <v>322</v>
      </c>
      <c r="D447" t="s">
        <v>1689</v>
      </c>
      <c r="I447">
        <v>74</v>
      </c>
      <c r="J447" t="s">
        <v>1690</v>
      </c>
      <c r="K447">
        <f t="shared" si="18"/>
        <v>2</v>
      </c>
      <c r="O447">
        <v>185</v>
      </c>
      <c r="P447" t="s">
        <v>1689</v>
      </c>
      <c r="Q447">
        <f t="shared" si="19"/>
        <v>1</v>
      </c>
      <c r="T447">
        <v>1715879</v>
      </c>
      <c r="V447">
        <v>1729630</v>
      </c>
      <c r="X447">
        <v>1729630</v>
      </c>
      <c r="Y447">
        <f t="shared" si="20"/>
        <v>1</v>
      </c>
    </row>
    <row r="448" spans="1:25" x14ac:dyDescent="0.45">
      <c r="A448" t="s">
        <v>1093</v>
      </c>
      <c r="B448">
        <v>260</v>
      </c>
      <c r="C448">
        <v>218</v>
      </c>
      <c r="D448" t="s">
        <v>1689</v>
      </c>
      <c r="I448">
        <v>87</v>
      </c>
      <c r="J448" t="s">
        <v>1690</v>
      </c>
      <c r="K448">
        <f t="shared" si="18"/>
        <v>2</v>
      </c>
      <c r="O448">
        <v>184</v>
      </c>
      <c r="P448" t="s">
        <v>1689</v>
      </c>
      <c r="Q448">
        <f t="shared" si="19"/>
        <v>1</v>
      </c>
      <c r="T448">
        <v>1715880</v>
      </c>
      <c r="V448">
        <v>1729235</v>
      </c>
      <c r="X448">
        <v>1729235</v>
      </c>
      <c r="Y448">
        <f t="shared" si="20"/>
        <v>1</v>
      </c>
    </row>
    <row r="449" spans="1:25" x14ac:dyDescent="0.45">
      <c r="A449" t="s">
        <v>1094</v>
      </c>
      <c r="B449">
        <v>259</v>
      </c>
      <c r="C449">
        <v>304</v>
      </c>
      <c r="D449" t="s">
        <v>1689</v>
      </c>
      <c r="I449">
        <v>73</v>
      </c>
      <c r="J449" t="s">
        <v>1690</v>
      </c>
      <c r="K449">
        <f t="shared" si="18"/>
        <v>2</v>
      </c>
      <c r="O449">
        <v>183</v>
      </c>
      <c r="P449" t="s">
        <v>1689</v>
      </c>
      <c r="Q449">
        <f t="shared" si="19"/>
        <v>1</v>
      </c>
      <c r="T449">
        <v>1715880</v>
      </c>
      <c r="V449">
        <v>1729631</v>
      </c>
      <c r="X449">
        <v>1729631</v>
      </c>
      <c r="Y449">
        <f t="shared" si="20"/>
        <v>1</v>
      </c>
    </row>
    <row r="450" spans="1:25" x14ac:dyDescent="0.45">
      <c r="A450" t="s">
        <v>1095</v>
      </c>
      <c r="B450">
        <v>258</v>
      </c>
      <c r="C450">
        <v>389</v>
      </c>
      <c r="D450" t="s">
        <v>1689</v>
      </c>
      <c r="I450">
        <v>57</v>
      </c>
      <c r="J450" t="s">
        <v>1690</v>
      </c>
      <c r="K450">
        <f t="shared" ref="K450:K486" si="21">COUNTIFS(D:D,J450,C:C,I450)</f>
        <v>2</v>
      </c>
      <c r="O450">
        <v>182</v>
      </c>
      <c r="P450" t="s">
        <v>1689</v>
      </c>
      <c r="Q450">
        <f t="shared" ref="Q450:Q513" si="22">COUNTIFS(D:D,P450,B:B,O450)</f>
        <v>1</v>
      </c>
      <c r="T450">
        <v>1715881</v>
      </c>
      <c r="V450">
        <v>1729236</v>
      </c>
      <c r="X450">
        <v>1729236</v>
      </c>
      <c r="Y450">
        <f t="shared" ref="Y450:Y513" si="23">COUNTIF(V:V,X450)</f>
        <v>1</v>
      </c>
    </row>
    <row r="451" spans="1:25" x14ac:dyDescent="0.45">
      <c r="A451" t="s">
        <v>1096</v>
      </c>
      <c r="B451">
        <v>257</v>
      </c>
      <c r="C451">
        <v>392</v>
      </c>
      <c r="D451" t="s">
        <v>1689</v>
      </c>
      <c r="I451">
        <v>83</v>
      </c>
      <c r="J451" t="s">
        <v>1690</v>
      </c>
      <c r="K451">
        <f t="shared" si="21"/>
        <v>2</v>
      </c>
      <c r="O451">
        <v>181</v>
      </c>
      <c r="P451" t="s">
        <v>1689</v>
      </c>
      <c r="Q451">
        <f t="shared" si="22"/>
        <v>1</v>
      </c>
      <c r="T451">
        <v>1715881</v>
      </c>
      <c r="V451">
        <v>1729632</v>
      </c>
      <c r="X451">
        <v>1729632</v>
      </c>
      <c r="Y451">
        <f t="shared" si="23"/>
        <v>1</v>
      </c>
    </row>
    <row r="452" spans="1:25" x14ac:dyDescent="0.45">
      <c r="A452" t="s">
        <v>1097</v>
      </c>
      <c r="B452">
        <v>256</v>
      </c>
      <c r="C452">
        <v>293</v>
      </c>
      <c r="D452" t="s">
        <v>1689</v>
      </c>
      <c r="I452">
        <v>35</v>
      </c>
      <c r="J452" t="s">
        <v>1690</v>
      </c>
      <c r="K452">
        <f t="shared" si="21"/>
        <v>2</v>
      </c>
      <c r="O452">
        <v>200</v>
      </c>
      <c r="P452" t="s">
        <v>1689</v>
      </c>
      <c r="Q452">
        <f t="shared" si="22"/>
        <v>1</v>
      </c>
      <c r="T452">
        <v>1715882</v>
      </c>
      <c r="V452">
        <v>1729237</v>
      </c>
      <c r="X452">
        <v>1729237</v>
      </c>
      <c r="Y452">
        <f t="shared" si="23"/>
        <v>1</v>
      </c>
    </row>
    <row r="453" spans="1:25" x14ac:dyDescent="0.45">
      <c r="A453" t="s">
        <v>1098</v>
      </c>
      <c r="B453">
        <v>255</v>
      </c>
      <c r="C453">
        <v>342</v>
      </c>
      <c r="D453" t="s">
        <v>1689</v>
      </c>
      <c r="I453">
        <v>36</v>
      </c>
      <c r="J453" t="s">
        <v>1690</v>
      </c>
      <c r="K453">
        <f t="shared" si="21"/>
        <v>2</v>
      </c>
      <c r="O453">
        <v>199</v>
      </c>
      <c r="P453" t="s">
        <v>1689</v>
      </c>
      <c r="Q453">
        <f t="shared" si="22"/>
        <v>1</v>
      </c>
      <c r="T453">
        <v>1715882</v>
      </c>
      <c r="V453">
        <v>1729633</v>
      </c>
      <c r="X453">
        <v>1729633</v>
      </c>
      <c r="Y453">
        <f t="shared" si="23"/>
        <v>1</v>
      </c>
    </row>
    <row r="454" spans="1:25" x14ac:dyDescent="0.45">
      <c r="A454" t="s">
        <v>1099</v>
      </c>
      <c r="B454">
        <v>254</v>
      </c>
      <c r="C454">
        <v>314</v>
      </c>
      <c r="D454" t="s">
        <v>1689</v>
      </c>
      <c r="I454">
        <v>37</v>
      </c>
      <c r="J454" t="s">
        <v>1690</v>
      </c>
      <c r="K454">
        <f t="shared" si="21"/>
        <v>2</v>
      </c>
      <c r="O454">
        <v>198</v>
      </c>
      <c r="P454" t="s">
        <v>1689</v>
      </c>
      <c r="Q454">
        <f t="shared" si="22"/>
        <v>1</v>
      </c>
      <c r="T454">
        <v>1715883</v>
      </c>
      <c r="V454">
        <v>1729238</v>
      </c>
      <c r="X454">
        <v>1729238</v>
      </c>
      <c r="Y454">
        <f t="shared" si="23"/>
        <v>1</v>
      </c>
    </row>
    <row r="455" spans="1:25" x14ac:dyDescent="0.45">
      <c r="A455" t="s">
        <v>1100</v>
      </c>
      <c r="B455">
        <v>253</v>
      </c>
      <c r="C455">
        <v>390</v>
      </c>
      <c r="D455" t="s">
        <v>1689</v>
      </c>
      <c r="I455">
        <v>49</v>
      </c>
      <c r="J455" t="s">
        <v>1690</v>
      </c>
      <c r="K455">
        <f t="shared" si="21"/>
        <v>2</v>
      </c>
      <c r="O455">
        <v>197</v>
      </c>
      <c r="P455" t="s">
        <v>1689</v>
      </c>
      <c r="Q455">
        <f t="shared" si="22"/>
        <v>1</v>
      </c>
      <c r="T455">
        <v>1715883</v>
      </c>
      <c r="V455">
        <v>1729634</v>
      </c>
      <c r="X455">
        <v>1729634</v>
      </c>
      <c r="Y455">
        <f t="shared" si="23"/>
        <v>1</v>
      </c>
    </row>
    <row r="456" spans="1:25" x14ac:dyDescent="0.45">
      <c r="A456" t="s">
        <v>1101</v>
      </c>
      <c r="B456">
        <v>252</v>
      </c>
      <c r="C456">
        <v>235</v>
      </c>
      <c r="D456" t="s">
        <v>1689</v>
      </c>
      <c r="I456">
        <v>50</v>
      </c>
      <c r="J456" t="s">
        <v>1690</v>
      </c>
      <c r="K456">
        <f t="shared" si="21"/>
        <v>2</v>
      </c>
      <c r="O456">
        <v>196</v>
      </c>
      <c r="P456" t="s">
        <v>1689</v>
      </c>
      <c r="Q456">
        <f t="shared" si="22"/>
        <v>1</v>
      </c>
      <c r="T456">
        <v>1715884</v>
      </c>
      <c r="V456">
        <v>1729239</v>
      </c>
      <c r="X456">
        <v>1729239</v>
      </c>
      <c r="Y456">
        <f t="shared" si="23"/>
        <v>1</v>
      </c>
    </row>
    <row r="457" spans="1:25" x14ac:dyDescent="0.45">
      <c r="A457" t="s">
        <v>1102</v>
      </c>
      <c r="B457">
        <v>251</v>
      </c>
      <c r="C457">
        <v>334</v>
      </c>
      <c r="D457" t="s">
        <v>1689</v>
      </c>
      <c r="I457">
        <v>75</v>
      </c>
      <c r="J457" t="s">
        <v>1690</v>
      </c>
      <c r="K457">
        <f t="shared" si="21"/>
        <v>2</v>
      </c>
      <c r="O457">
        <v>195</v>
      </c>
      <c r="P457" t="s">
        <v>1689</v>
      </c>
      <c r="Q457">
        <f t="shared" si="22"/>
        <v>1</v>
      </c>
      <c r="T457">
        <v>1715884</v>
      </c>
      <c r="V457">
        <v>1729635</v>
      </c>
      <c r="X457">
        <v>1729635</v>
      </c>
      <c r="Y457">
        <f t="shared" si="23"/>
        <v>1</v>
      </c>
    </row>
    <row r="458" spans="1:25" x14ac:dyDescent="0.45">
      <c r="A458" t="s">
        <v>1103</v>
      </c>
      <c r="B458">
        <v>270</v>
      </c>
      <c r="C458">
        <v>179</v>
      </c>
      <c r="D458" t="s">
        <v>1689</v>
      </c>
      <c r="I458">
        <v>53</v>
      </c>
      <c r="J458" t="s">
        <v>1690</v>
      </c>
      <c r="K458">
        <f t="shared" si="21"/>
        <v>2</v>
      </c>
      <c r="O458">
        <v>194</v>
      </c>
      <c r="P458" t="s">
        <v>1689</v>
      </c>
      <c r="Q458">
        <f t="shared" si="22"/>
        <v>1</v>
      </c>
      <c r="T458">
        <v>1715885</v>
      </c>
      <c r="V458">
        <v>1729240</v>
      </c>
      <c r="X458">
        <v>1729240</v>
      </c>
      <c r="Y458">
        <f t="shared" si="23"/>
        <v>1</v>
      </c>
    </row>
    <row r="459" spans="1:25" x14ac:dyDescent="0.45">
      <c r="A459" t="s">
        <v>1104</v>
      </c>
      <c r="B459">
        <v>269</v>
      </c>
      <c r="C459">
        <v>303</v>
      </c>
      <c r="D459" t="s">
        <v>1689</v>
      </c>
      <c r="I459">
        <v>44</v>
      </c>
      <c r="J459" t="s">
        <v>1690</v>
      </c>
      <c r="K459">
        <f t="shared" si="21"/>
        <v>2</v>
      </c>
      <c r="O459">
        <v>193</v>
      </c>
      <c r="P459" t="s">
        <v>1689</v>
      </c>
      <c r="Q459">
        <f t="shared" si="22"/>
        <v>1</v>
      </c>
      <c r="T459">
        <v>1715885</v>
      </c>
      <c r="V459">
        <v>1729636</v>
      </c>
      <c r="X459">
        <v>1729636</v>
      </c>
      <c r="Y459">
        <f t="shared" si="23"/>
        <v>1</v>
      </c>
    </row>
    <row r="460" spans="1:25" x14ac:dyDescent="0.45">
      <c r="A460" t="s">
        <v>1105</v>
      </c>
      <c r="B460">
        <v>268</v>
      </c>
      <c r="C460">
        <v>141</v>
      </c>
      <c r="D460" t="s">
        <v>1689</v>
      </c>
      <c r="I460">
        <v>45</v>
      </c>
      <c r="J460" t="s">
        <v>1690</v>
      </c>
      <c r="K460">
        <f t="shared" si="21"/>
        <v>2</v>
      </c>
      <c r="O460">
        <v>192</v>
      </c>
      <c r="P460" t="s">
        <v>1689</v>
      </c>
      <c r="Q460">
        <f t="shared" si="22"/>
        <v>1</v>
      </c>
      <c r="T460">
        <v>1715886</v>
      </c>
      <c r="V460">
        <v>1729241</v>
      </c>
      <c r="X460">
        <v>1729241</v>
      </c>
      <c r="Y460">
        <f t="shared" si="23"/>
        <v>1</v>
      </c>
    </row>
    <row r="461" spans="1:25" x14ac:dyDescent="0.45">
      <c r="A461" t="s">
        <v>1106</v>
      </c>
      <c r="B461">
        <v>267</v>
      </c>
      <c r="C461">
        <v>16</v>
      </c>
      <c r="D461" t="s">
        <v>1689</v>
      </c>
      <c r="I461">
        <v>46</v>
      </c>
      <c r="J461" t="s">
        <v>1690</v>
      </c>
      <c r="K461">
        <f t="shared" si="21"/>
        <v>2</v>
      </c>
      <c r="O461">
        <v>191</v>
      </c>
      <c r="P461" t="s">
        <v>1689</v>
      </c>
      <c r="Q461">
        <f t="shared" si="22"/>
        <v>1</v>
      </c>
      <c r="T461">
        <v>1715886</v>
      </c>
      <c r="V461">
        <v>1729637</v>
      </c>
      <c r="X461">
        <v>1729637</v>
      </c>
      <c r="Y461">
        <f t="shared" si="23"/>
        <v>1</v>
      </c>
    </row>
    <row r="462" spans="1:25" x14ac:dyDescent="0.45">
      <c r="A462" t="s">
        <v>1107</v>
      </c>
      <c r="B462">
        <v>266</v>
      </c>
      <c r="C462">
        <v>130</v>
      </c>
      <c r="D462" t="s">
        <v>1689</v>
      </c>
      <c r="I462">
        <v>60</v>
      </c>
      <c r="J462" t="s">
        <v>1690</v>
      </c>
      <c r="K462">
        <f t="shared" si="21"/>
        <v>2</v>
      </c>
      <c r="O462">
        <v>500</v>
      </c>
      <c r="P462" t="s">
        <v>1689</v>
      </c>
      <c r="Q462">
        <f t="shared" si="22"/>
        <v>1</v>
      </c>
      <c r="T462">
        <v>1715887</v>
      </c>
      <c r="V462">
        <v>1729242</v>
      </c>
      <c r="X462">
        <v>1729242</v>
      </c>
      <c r="Y462">
        <f t="shared" si="23"/>
        <v>1</v>
      </c>
    </row>
    <row r="463" spans="1:25" x14ac:dyDescent="0.45">
      <c r="A463" t="s">
        <v>1108</v>
      </c>
      <c r="B463">
        <v>265</v>
      </c>
      <c r="C463">
        <v>85</v>
      </c>
      <c r="D463" t="s">
        <v>1689</v>
      </c>
      <c r="I463">
        <v>65</v>
      </c>
      <c r="J463" t="s">
        <v>1690</v>
      </c>
      <c r="K463">
        <f t="shared" si="21"/>
        <v>2</v>
      </c>
      <c r="O463">
        <v>499</v>
      </c>
      <c r="P463" t="s">
        <v>1689</v>
      </c>
      <c r="Q463">
        <f t="shared" si="22"/>
        <v>1</v>
      </c>
      <c r="T463">
        <v>1715887</v>
      </c>
      <c r="V463">
        <v>1729638</v>
      </c>
      <c r="X463">
        <v>1729638</v>
      </c>
      <c r="Y463">
        <f t="shared" si="23"/>
        <v>1</v>
      </c>
    </row>
    <row r="464" spans="1:25" x14ac:dyDescent="0.45">
      <c r="A464" t="s">
        <v>1109</v>
      </c>
      <c r="B464">
        <v>264</v>
      </c>
      <c r="C464">
        <v>83</v>
      </c>
      <c r="D464" t="s">
        <v>1689</v>
      </c>
      <c r="I464">
        <v>76</v>
      </c>
      <c r="J464" t="s">
        <v>1690</v>
      </c>
      <c r="K464">
        <f t="shared" si="21"/>
        <v>2</v>
      </c>
      <c r="O464">
        <v>498</v>
      </c>
      <c r="P464" t="s">
        <v>1689</v>
      </c>
      <c r="Q464">
        <f t="shared" si="22"/>
        <v>1</v>
      </c>
      <c r="T464">
        <v>1715888</v>
      </c>
      <c r="V464">
        <v>1729243</v>
      </c>
      <c r="X464">
        <v>1729243</v>
      </c>
      <c r="Y464">
        <f t="shared" si="23"/>
        <v>1</v>
      </c>
    </row>
    <row r="465" spans="1:25" x14ac:dyDescent="0.45">
      <c r="A465" t="s">
        <v>1110</v>
      </c>
      <c r="B465">
        <v>263</v>
      </c>
      <c r="C465">
        <v>178</v>
      </c>
      <c r="D465" t="s">
        <v>1689</v>
      </c>
      <c r="I465">
        <v>43</v>
      </c>
      <c r="J465" t="s">
        <v>1690</v>
      </c>
      <c r="K465">
        <f t="shared" si="21"/>
        <v>2</v>
      </c>
      <c r="O465">
        <v>497</v>
      </c>
      <c r="P465" t="s">
        <v>1689</v>
      </c>
      <c r="Q465">
        <f t="shared" si="22"/>
        <v>1</v>
      </c>
      <c r="T465">
        <v>1715888</v>
      </c>
      <c r="V465">
        <v>1729639</v>
      </c>
      <c r="X465">
        <v>1729639</v>
      </c>
      <c r="Y465">
        <f t="shared" si="23"/>
        <v>1</v>
      </c>
    </row>
    <row r="466" spans="1:25" x14ac:dyDescent="0.45">
      <c r="A466" t="s">
        <v>1111</v>
      </c>
      <c r="B466">
        <v>262</v>
      </c>
      <c r="C466">
        <v>336</v>
      </c>
      <c r="D466" t="s">
        <v>1689</v>
      </c>
      <c r="I466">
        <v>33</v>
      </c>
      <c r="J466" t="s">
        <v>1690</v>
      </c>
      <c r="K466">
        <f t="shared" si="21"/>
        <v>2</v>
      </c>
      <c r="O466">
        <v>510</v>
      </c>
      <c r="P466" t="s">
        <v>1689</v>
      </c>
      <c r="Q466">
        <f t="shared" si="22"/>
        <v>1</v>
      </c>
      <c r="T466">
        <v>1715889</v>
      </c>
      <c r="V466">
        <v>1729244</v>
      </c>
      <c r="X466">
        <v>1729244</v>
      </c>
      <c r="Y466">
        <f t="shared" si="23"/>
        <v>1</v>
      </c>
    </row>
    <row r="467" spans="1:25" x14ac:dyDescent="0.45">
      <c r="A467" t="s">
        <v>1112</v>
      </c>
      <c r="B467">
        <v>261</v>
      </c>
      <c r="C467">
        <v>9</v>
      </c>
      <c r="D467" t="s">
        <v>1689</v>
      </c>
      <c r="I467">
        <v>55</v>
      </c>
      <c r="J467" t="s">
        <v>1690</v>
      </c>
      <c r="K467">
        <f t="shared" si="21"/>
        <v>2</v>
      </c>
      <c r="O467">
        <v>509</v>
      </c>
      <c r="P467" t="s">
        <v>1689</v>
      </c>
      <c r="Q467">
        <f t="shared" si="22"/>
        <v>1</v>
      </c>
      <c r="T467">
        <v>1715889</v>
      </c>
      <c r="V467">
        <v>1729640</v>
      </c>
      <c r="X467">
        <v>1729640</v>
      </c>
      <c r="Y467">
        <f t="shared" si="23"/>
        <v>1</v>
      </c>
    </row>
    <row r="468" spans="1:25" x14ac:dyDescent="0.45">
      <c r="A468" t="s">
        <v>1113</v>
      </c>
      <c r="B468">
        <v>280</v>
      </c>
      <c r="C468">
        <v>122</v>
      </c>
      <c r="D468" t="s">
        <v>1689</v>
      </c>
      <c r="I468">
        <v>56</v>
      </c>
      <c r="J468" t="s">
        <v>1690</v>
      </c>
      <c r="K468">
        <f t="shared" si="21"/>
        <v>2</v>
      </c>
      <c r="O468">
        <v>508</v>
      </c>
      <c r="P468" t="s">
        <v>1689</v>
      </c>
      <c r="Q468">
        <f t="shared" si="22"/>
        <v>1</v>
      </c>
      <c r="T468">
        <v>1715890</v>
      </c>
      <c r="V468">
        <v>1729245</v>
      </c>
      <c r="X468">
        <v>1729245</v>
      </c>
      <c r="Y468">
        <f t="shared" si="23"/>
        <v>1</v>
      </c>
    </row>
    <row r="469" spans="1:25" x14ac:dyDescent="0.45">
      <c r="A469" t="s">
        <v>1114</v>
      </c>
      <c r="B469">
        <v>279</v>
      </c>
      <c r="C469">
        <v>68</v>
      </c>
      <c r="D469" t="s">
        <v>1689</v>
      </c>
      <c r="I469">
        <v>70</v>
      </c>
      <c r="J469" t="s">
        <v>1690</v>
      </c>
      <c r="K469">
        <f t="shared" si="21"/>
        <v>2</v>
      </c>
      <c r="O469">
        <v>507</v>
      </c>
      <c r="P469" t="s">
        <v>1689</v>
      </c>
      <c r="Q469">
        <f t="shared" si="22"/>
        <v>1</v>
      </c>
      <c r="T469">
        <v>1715890</v>
      </c>
      <c r="V469">
        <v>1729641</v>
      </c>
      <c r="X469">
        <v>1729641</v>
      </c>
      <c r="Y469">
        <f t="shared" si="23"/>
        <v>1</v>
      </c>
    </row>
    <row r="470" spans="1:25" x14ac:dyDescent="0.45">
      <c r="A470" t="s">
        <v>1115</v>
      </c>
      <c r="B470">
        <v>278</v>
      </c>
      <c r="C470">
        <v>4</v>
      </c>
      <c r="D470" t="s">
        <v>1689</v>
      </c>
      <c r="I470">
        <v>62</v>
      </c>
      <c r="J470" t="s">
        <v>1690</v>
      </c>
      <c r="K470">
        <f t="shared" si="21"/>
        <v>2</v>
      </c>
      <c r="O470">
        <v>506</v>
      </c>
      <c r="P470" t="s">
        <v>1689</v>
      </c>
      <c r="Q470">
        <f t="shared" si="22"/>
        <v>1</v>
      </c>
      <c r="T470">
        <v>1715891</v>
      </c>
      <c r="V470">
        <v>1729246</v>
      </c>
      <c r="X470">
        <v>1729246</v>
      </c>
      <c r="Y470">
        <f t="shared" si="23"/>
        <v>1</v>
      </c>
    </row>
    <row r="471" spans="1:25" x14ac:dyDescent="0.45">
      <c r="A471" t="s">
        <v>1116</v>
      </c>
      <c r="B471">
        <v>277</v>
      </c>
      <c r="C471">
        <v>183</v>
      </c>
      <c r="D471" t="s">
        <v>1689</v>
      </c>
      <c r="I471">
        <v>64</v>
      </c>
      <c r="J471" t="s">
        <v>1690</v>
      </c>
      <c r="K471">
        <f t="shared" si="21"/>
        <v>2</v>
      </c>
      <c r="O471">
        <v>505</v>
      </c>
      <c r="P471" t="s">
        <v>1689</v>
      </c>
      <c r="Q471">
        <f t="shared" si="22"/>
        <v>1</v>
      </c>
      <c r="T471">
        <v>1715891</v>
      </c>
      <c r="V471">
        <v>1729642</v>
      </c>
      <c r="X471">
        <v>1729642</v>
      </c>
      <c r="Y471">
        <f t="shared" si="23"/>
        <v>1</v>
      </c>
    </row>
    <row r="472" spans="1:25" x14ac:dyDescent="0.45">
      <c r="A472" t="s">
        <v>1117</v>
      </c>
      <c r="B472">
        <v>276</v>
      </c>
      <c r="C472">
        <v>177</v>
      </c>
      <c r="D472" t="s">
        <v>1689</v>
      </c>
      <c r="I472">
        <v>79</v>
      </c>
      <c r="J472" t="s">
        <v>1690</v>
      </c>
      <c r="K472">
        <f t="shared" si="21"/>
        <v>2</v>
      </c>
      <c r="O472">
        <v>504</v>
      </c>
      <c r="P472" t="s">
        <v>1689</v>
      </c>
      <c r="Q472">
        <f t="shared" si="22"/>
        <v>1</v>
      </c>
      <c r="T472">
        <v>1715892</v>
      </c>
      <c r="V472">
        <v>1729247</v>
      </c>
      <c r="X472">
        <v>1729247</v>
      </c>
      <c r="Y472">
        <f t="shared" si="23"/>
        <v>1</v>
      </c>
    </row>
    <row r="473" spans="1:25" x14ac:dyDescent="0.45">
      <c r="A473" t="s">
        <v>1118</v>
      </c>
      <c r="B473">
        <v>275</v>
      </c>
      <c r="C473">
        <v>174</v>
      </c>
      <c r="D473" t="s">
        <v>1689</v>
      </c>
      <c r="I473">
        <v>40</v>
      </c>
      <c r="J473" t="s">
        <v>1690</v>
      </c>
      <c r="K473">
        <f t="shared" si="21"/>
        <v>2</v>
      </c>
      <c r="O473">
        <v>503</v>
      </c>
      <c r="P473" t="s">
        <v>1689</v>
      </c>
      <c r="Q473">
        <f t="shared" si="22"/>
        <v>1</v>
      </c>
      <c r="T473">
        <v>1715892</v>
      </c>
      <c r="V473">
        <v>1729643</v>
      </c>
      <c r="X473">
        <v>1729643</v>
      </c>
      <c r="Y473">
        <f t="shared" si="23"/>
        <v>1</v>
      </c>
    </row>
    <row r="474" spans="1:25" x14ac:dyDescent="0.45">
      <c r="A474" t="s">
        <v>1119</v>
      </c>
      <c r="B474">
        <v>274</v>
      </c>
      <c r="C474">
        <v>72</v>
      </c>
      <c r="D474" t="s">
        <v>1689</v>
      </c>
      <c r="I474">
        <v>41</v>
      </c>
      <c r="J474" t="s">
        <v>1690</v>
      </c>
      <c r="K474">
        <f t="shared" si="21"/>
        <v>2</v>
      </c>
      <c r="O474">
        <v>502</v>
      </c>
      <c r="P474" t="s">
        <v>1689</v>
      </c>
      <c r="Q474">
        <f t="shared" si="22"/>
        <v>1</v>
      </c>
      <c r="T474">
        <v>1715893</v>
      </c>
      <c r="V474">
        <v>1729248</v>
      </c>
      <c r="X474">
        <v>1729248</v>
      </c>
      <c r="Y474">
        <f t="shared" si="23"/>
        <v>1</v>
      </c>
    </row>
    <row r="475" spans="1:25" x14ac:dyDescent="0.45">
      <c r="A475" t="s">
        <v>1120</v>
      </c>
      <c r="B475">
        <v>273</v>
      </c>
      <c r="C475">
        <v>62</v>
      </c>
      <c r="D475" t="s">
        <v>1689</v>
      </c>
      <c r="I475">
        <v>38</v>
      </c>
      <c r="J475" t="s">
        <v>1690</v>
      </c>
      <c r="K475">
        <f t="shared" si="21"/>
        <v>2</v>
      </c>
      <c r="O475">
        <v>501</v>
      </c>
      <c r="P475" t="s">
        <v>1689</v>
      </c>
      <c r="Q475">
        <f t="shared" si="22"/>
        <v>1</v>
      </c>
      <c r="T475">
        <v>1715893</v>
      </c>
      <c r="V475">
        <v>1729644</v>
      </c>
      <c r="X475">
        <v>1729644</v>
      </c>
      <c r="Y475">
        <f t="shared" si="23"/>
        <v>1</v>
      </c>
    </row>
    <row r="476" spans="1:25" x14ac:dyDescent="0.45">
      <c r="A476" t="s">
        <v>1121</v>
      </c>
      <c r="B476">
        <v>272</v>
      </c>
      <c r="C476">
        <v>359</v>
      </c>
      <c r="D476" t="s">
        <v>1689</v>
      </c>
      <c r="I476">
        <v>48</v>
      </c>
      <c r="J476" t="s">
        <v>1690</v>
      </c>
      <c r="K476">
        <f t="shared" si="21"/>
        <v>2</v>
      </c>
      <c r="O476">
        <v>520</v>
      </c>
      <c r="P476" t="s">
        <v>1689</v>
      </c>
      <c r="Q476">
        <f t="shared" si="22"/>
        <v>1</v>
      </c>
      <c r="T476">
        <v>1715894</v>
      </c>
      <c r="V476">
        <v>1729249</v>
      </c>
      <c r="X476">
        <v>1729249</v>
      </c>
      <c r="Y476">
        <f t="shared" si="23"/>
        <v>1</v>
      </c>
    </row>
    <row r="477" spans="1:25" x14ac:dyDescent="0.45">
      <c r="A477" t="s">
        <v>1122</v>
      </c>
      <c r="B477">
        <v>271</v>
      </c>
      <c r="C477">
        <v>356</v>
      </c>
      <c r="D477" t="s">
        <v>1689</v>
      </c>
      <c r="I477">
        <v>58</v>
      </c>
      <c r="J477" t="s">
        <v>1690</v>
      </c>
      <c r="K477">
        <f t="shared" si="21"/>
        <v>2</v>
      </c>
      <c r="O477">
        <v>519</v>
      </c>
      <c r="P477" t="s">
        <v>1689</v>
      </c>
      <c r="Q477">
        <f t="shared" si="22"/>
        <v>1</v>
      </c>
      <c r="T477">
        <v>1715894</v>
      </c>
      <c r="V477">
        <v>1729645</v>
      </c>
      <c r="X477">
        <v>1729645</v>
      </c>
      <c r="Y477">
        <f t="shared" si="23"/>
        <v>1</v>
      </c>
    </row>
    <row r="478" spans="1:25" x14ac:dyDescent="0.45">
      <c r="A478" t="s">
        <v>1123</v>
      </c>
      <c r="B478">
        <v>290</v>
      </c>
      <c r="C478">
        <v>84</v>
      </c>
      <c r="D478" t="s">
        <v>1689</v>
      </c>
      <c r="I478">
        <v>32</v>
      </c>
      <c r="J478" t="s">
        <v>1690</v>
      </c>
      <c r="K478">
        <f t="shared" si="21"/>
        <v>2</v>
      </c>
      <c r="O478">
        <v>518</v>
      </c>
      <c r="P478" t="s">
        <v>1689</v>
      </c>
      <c r="Q478">
        <f t="shared" si="22"/>
        <v>1</v>
      </c>
      <c r="T478">
        <v>1715895</v>
      </c>
      <c r="V478">
        <v>1729250</v>
      </c>
      <c r="X478">
        <v>1729250</v>
      </c>
      <c r="Y478">
        <f t="shared" si="23"/>
        <v>1</v>
      </c>
    </row>
    <row r="479" spans="1:25" x14ac:dyDescent="0.45">
      <c r="A479" t="s">
        <v>1124</v>
      </c>
      <c r="B479">
        <v>289</v>
      </c>
      <c r="C479">
        <v>207</v>
      </c>
      <c r="D479" t="s">
        <v>1689</v>
      </c>
      <c r="I479">
        <v>86</v>
      </c>
      <c r="J479" t="s">
        <v>1690</v>
      </c>
      <c r="K479">
        <f t="shared" si="21"/>
        <v>2</v>
      </c>
      <c r="O479">
        <v>517</v>
      </c>
      <c r="P479" t="s">
        <v>1689</v>
      </c>
      <c r="Q479">
        <f t="shared" si="22"/>
        <v>1</v>
      </c>
      <c r="T479">
        <v>1715895</v>
      </c>
      <c r="V479">
        <v>1729646</v>
      </c>
      <c r="X479">
        <v>1729646</v>
      </c>
      <c r="Y479">
        <f t="shared" si="23"/>
        <v>1</v>
      </c>
    </row>
    <row r="480" spans="1:25" x14ac:dyDescent="0.45">
      <c r="A480" t="s">
        <v>1125</v>
      </c>
      <c r="B480">
        <v>288</v>
      </c>
      <c r="C480">
        <v>198</v>
      </c>
      <c r="D480" t="s">
        <v>1689</v>
      </c>
      <c r="I480">
        <v>81</v>
      </c>
      <c r="J480" t="s">
        <v>1690</v>
      </c>
      <c r="K480">
        <f t="shared" si="21"/>
        <v>2</v>
      </c>
      <c r="O480">
        <v>516</v>
      </c>
      <c r="P480" t="s">
        <v>1689</v>
      </c>
      <c r="Q480">
        <f t="shared" si="22"/>
        <v>1</v>
      </c>
      <c r="T480">
        <v>1715896</v>
      </c>
      <c r="V480">
        <v>1729251</v>
      </c>
      <c r="X480">
        <v>1729251</v>
      </c>
      <c r="Y480">
        <f t="shared" si="23"/>
        <v>1</v>
      </c>
    </row>
    <row r="481" spans="1:25" x14ac:dyDescent="0.45">
      <c r="A481" t="s">
        <v>1126</v>
      </c>
      <c r="B481">
        <v>287</v>
      </c>
      <c r="C481">
        <v>305</v>
      </c>
      <c r="D481" t="s">
        <v>1689</v>
      </c>
      <c r="I481">
        <v>80</v>
      </c>
      <c r="J481" t="s">
        <v>1690</v>
      </c>
      <c r="K481">
        <f t="shared" si="21"/>
        <v>2</v>
      </c>
      <c r="O481">
        <v>515</v>
      </c>
      <c r="P481" t="s">
        <v>1689</v>
      </c>
      <c r="Q481">
        <f t="shared" si="22"/>
        <v>1</v>
      </c>
      <c r="T481">
        <v>1715896</v>
      </c>
      <c r="V481">
        <v>1729647</v>
      </c>
      <c r="X481">
        <v>1729647</v>
      </c>
      <c r="Y481">
        <f t="shared" si="23"/>
        <v>1</v>
      </c>
    </row>
    <row r="482" spans="1:25" x14ac:dyDescent="0.45">
      <c r="A482" t="s">
        <v>1127</v>
      </c>
      <c r="B482">
        <v>286</v>
      </c>
      <c r="C482">
        <v>294</v>
      </c>
      <c r="D482" t="s">
        <v>1689</v>
      </c>
      <c r="I482">
        <v>52</v>
      </c>
      <c r="J482" t="s">
        <v>1690</v>
      </c>
      <c r="K482">
        <f t="shared" si="21"/>
        <v>2</v>
      </c>
      <c r="O482">
        <v>514</v>
      </c>
      <c r="P482" t="s">
        <v>1689</v>
      </c>
      <c r="Q482">
        <f t="shared" si="22"/>
        <v>1</v>
      </c>
      <c r="T482">
        <v>1715897</v>
      </c>
      <c r="V482">
        <v>1729252</v>
      </c>
      <c r="X482">
        <v>1729252</v>
      </c>
      <c r="Y482">
        <f t="shared" si="23"/>
        <v>1</v>
      </c>
    </row>
    <row r="483" spans="1:25" x14ac:dyDescent="0.45">
      <c r="A483" t="s">
        <v>1128</v>
      </c>
      <c r="B483">
        <v>285</v>
      </c>
      <c r="C483">
        <v>14</v>
      </c>
      <c r="D483" t="s">
        <v>1689</v>
      </c>
      <c r="I483">
        <v>61</v>
      </c>
      <c r="J483" t="s">
        <v>1690</v>
      </c>
      <c r="K483">
        <f t="shared" si="21"/>
        <v>2</v>
      </c>
      <c r="O483">
        <v>513</v>
      </c>
      <c r="P483" t="s">
        <v>1689</v>
      </c>
      <c r="Q483">
        <f t="shared" si="22"/>
        <v>1</v>
      </c>
      <c r="T483">
        <v>1715897</v>
      </c>
      <c r="V483">
        <v>1729648</v>
      </c>
      <c r="X483">
        <v>1729648</v>
      </c>
      <c r="Y483">
        <f t="shared" si="23"/>
        <v>1</v>
      </c>
    </row>
    <row r="484" spans="1:25" x14ac:dyDescent="0.45">
      <c r="A484" t="s">
        <v>1129</v>
      </c>
      <c r="B484">
        <v>284</v>
      </c>
      <c r="C484">
        <v>276</v>
      </c>
      <c r="D484" t="s">
        <v>1689</v>
      </c>
      <c r="I484">
        <v>68</v>
      </c>
      <c r="J484" t="s">
        <v>1690</v>
      </c>
      <c r="K484">
        <f t="shared" si="21"/>
        <v>2</v>
      </c>
      <c r="O484">
        <v>512</v>
      </c>
      <c r="P484" t="s">
        <v>1689</v>
      </c>
      <c r="Q484">
        <f t="shared" si="22"/>
        <v>1</v>
      </c>
      <c r="T484">
        <v>1715898</v>
      </c>
      <c r="V484">
        <v>1729253</v>
      </c>
      <c r="X484">
        <v>1729253</v>
      </c>
      <c r="Y484">
        <f t="shared" si="23"/>
        <v>1</v>
      </c>
    </row>
    <row r="485" spans="1:25" x14ac:dyDescent="0.45">
      <c r="A485" t="s">
        <v>1130</v>
      </c>
      <c r="B485">
        <v>283</v>
      </c>
      <c r="C485">
        <v>20</v>
      </c>
      <c r="D485" t="s">
        <v>1689</v>
      </c>
      <c r="I485">
        <v>84</v>
      </c>
      <c r="J485" t="s">
        <v>1690</v>
      </c>
      <c r="K485">
        <f t="shared" si="21"/>
        <v>2</v>
      </c>
      <c r="O485">
        <v>511</v>
      </c>
      <c r="P485" t="s">
        <v>1689</v>
      </c>
      <c r="Q485">
        <f t="shared" si="22"/>
        <v>1</v>
      </c>
      <c r="T485">
        <v>1715898</v>
      </c>
      <c r="V485">
        <v>1729649</v>
      </c>
      <c r="X485">
        <v>1729649</v>
      </c>
      <c r="Y485">
        <f t="shared" si="23"/>
        <v>1</v>
      </c>
    </row>
    <row r="486" spans="1:25" x14ac:dyDescent="0.45">
      <c r="A486" t="s">
        <v>1131</v>
      </c>
      <c r="B486">
        <v>282</v>
      </c>
      <c r="C486">
        <v>110</v>
      </c>
      <c r="D486" t="s">
        <v>1689</v>
      </c>
      <c r="I486">
        <v>72</v>
      </c>
      <c r="J486" t="s">
        <v>1690</v>
      </c>
      <c r="K486">
        <f t="shared" si="21"/>
        <v>2</v>
      </c>
      <c r="O486">
        <v>530</v>
      </c>
      <c r="P486" t="s">
        <v>1689</v>
      </c>
      <c r="Q486">
        <f t="shared" si="22"/>
        <v>1</v>
      </c>
      <c r="T486">
        <v>1715899</v>
      </c>
      <c r="V486">
        <v>1729254</v>
      </c>
      <c r="X486">
        <v>1729254</v>
      </c>
      <c r="Y486">
        <f t="shared" si="23"/>
        <v>1</v>
      </c>
    </row>
    <row r="487" spans="1:25" x14ac:dyDescent="0.45">
      <c r="A487" t="s">
        <v>1132</v>
      </c>
      <c r="B487">
        <v>281</v>
      </c>
      <c r="C487">
        <v>357</v>
      </c>
      <c r="D487" t="s">
        <v>1689</v>
      </c>
      <c r="O487">
        <v>529</v>
      </c>
      <c r="P487" t="s">
        <v>1689</v>
      </c>
      <c r="Q487">
        <f t="shared" si="22"/>
        <v>1</v>
      </c>
      <c r="T487">
        <v>1715899</v>
      </c>
      <c r="V487">
        <v>1729650</v>
      </c>
      <c r="X487">
        <v>1729650</v>
      </c>
      <c r="Y487">
        <f t="shared" si="23"/>
        <v>1</v>
      </c>
    </row>
    <row r="488" spans="1:25" x14ac:dyDescent="0.45">
      <c r="A488" t="s">
        <v>1133</v>
      </c>
      <c r="B488">
        <v>300</v>
      </c>
      <c r="C488">
        <v>37</v>
      </c>
      <c r="D488" t="s">
        <v>1689</v>
      </c>
      <c r="O488">
        <v>528</v>
      </c>
      <c r="P488" t="s">
        <v>1689</v>
      </c>
      <c r="Q488">
        <f t="shared" si="22"/>
        <v>1</v>
      </c>
      <c r="T488">
        <v>1715900</v>
      </c>
      <c r="V488">
        <v>1729255</v>
      </c>
      <c r="X488">
        <v>1729255</v>
      </c>
      <c r="Y488">
        <f t="shared" si="23"/>
        <v>1</v>
      </c>
    </row>
    <row r="489" spans="1:25" x14ac:dyDescent="0.45">
      <c r="A489" t="s">
        <v>1134</v>
      </c>
      <c r="B489">
        <v>299</v>
      </c>
      <c r="C489">
        <v>363</v>
      </c>
      <c r="D489" t="s">
        <v>1689</v>
      </c>
      <c r="O489">
        <v>527</v>
      </c>
      <c r="P489" t="s">
        <v>1689</v>
      </c>
      <c r="Q489">
        <f t="shared" si="22"/>
        <v>1</v>
      </c>
      <c r="T489">
        <v>1715900</v>
      </c>
      <c r="V489">
        <v>1729651</v>
      </c>
      <c r="X489">
        <v>1729651</v>
      </c>
      <c r="Y489">
        <f t="shared" si="23"/>
        <v>1</v>
      </c>
    </row>
    <row r="490" spans="1:25" x14ac:dyDescent="0.45">
      <c r="A490" t="s">
        <v>1135</v>
      </c>
      <c r="B490">
        <v>298</v>
      </c>
      <c r="C490">
        <v>201</v>
      </c>
      <c r="D490" t="s">
        <v>1689</v>
      </c>
      <c r="O490">
        <v>526</v>
      </c>
      <c r="P490" t="s">
        <v>1689</v>
      </c>
      <c r="Q490">
        <f t="shared" si="22"/>
        <v>1</v>
      </c>
      <c r="T490">
        <v>1716001</v>
      </c>
      <c r="V490">
        <v>1729256</v>
      </c>
      <c r="X490">
        <v>1729256</v>
      </c>
      <c r="Y490">
        <f t="shared" si="23"/>
        <v>1</v>
      </c>
    </row>
    <row r="491" spans="1:25" x14ac:dyDescent="0.45">
      <c r="A491" t="s">
        <v>1136</v>
      </c>
      <c r="B491">
        <v>297</v>
      </c>
      <c r="C491">
        <v>15</v>
      </c>
      <c r="D491" t="s">
        <v>1689</v>
      </c>
      <c r="O491">
        <v>525</v>
      </c>
      <c r="P491" t="s">
        <v>1689</v>
      </c>
      <c r="Q491">
        <f t="shared" si="22"/>
        <v>1</v>
      </c>
      <c r="T491">
        <v>1716001</v>
      </c>
      <c r="V491">
        <v>1729652</v>
      </c>
      <c r="X491">
        <v>1729652</v>
      </c>
      <c r="Y491">
        <f t="shared" si="23"/>
        <v>1</v>
      </c>
    </row>
    <row r="492" spans="1:25" x14ac:dyDescent="0.45">
      <c r="A492" t="s">
        <v>1137</v>
      </c>
      <c r="B492">
        <v>296</v>
      </c>
      <c r="C492">
        <v>260</v>
      </c>
      <c r="D492" t="s">
        <v>1689</v>
      </c>
      <c r="O492">
        <v>524</v>
      </c>
      <c r="P492" t="s">
        <v>1689</v>
      </c>
      <c r="Q492">
        <f t="shared" si="22"/>
        <v>1</v>
      </c>
      <c r="T492">
        <v>1716002</v>
      </c>
      <c r="V492">
        <v>1729257</v>
      </c>
      <c r="X492">
        <v>1729257</v>
      </c>
      <c r="Y492">
        <f t="shared" si="23"/>
        <v>1</v>
      </c>
    </row>
    <row r="493" spans="1:25" x14ac:dyDescent="0.45">
      <c r="A493" t="s">
        <v>1138</v>
      </c>
      <c r="B493">
        <v>295</v>
      </c>
      <c r="C493">
        <v>93</v>
      </c>
      <c r="D493" t="s">
        <v>1689</v>
      </c>
      <c r="O493">
        <v>523</v>
      </c>
      <c r="P493" t="s">
        <v>1689</v>
      </c>
      <c r="Q493">
        <f t="shared" si="22"/>
        <v>1</v>
      </c>
      <c r="T493">
        <v>1716002</v>
      </c>
      <c r="V493">
        <v>1729653</v>
      </c>
      <c r="X493">
        <v>1729653</v>
      </c>
      <c r="Y493">
        <f t="shared" si="23"/>
        <v>1</v>
      </c>
    </row>
    <row r="494" spans="1:25" x14ac:dyDescent="0.45">
      <c r="A494" t="s">
        <v>1139</v>
      </c>
      <c r="B494">
        <v>294</v>
      </c>
      <c r="C494">
        <v>66</v>
      </c>
      <c r="D494" t="s">
        <v>1689</v>
      </c>
      <c r="O494">
        <v>522</v>
      </c>
      <c r="P494" t="s">
        <v>1689</v>
      </c>
      <c r="Q494">
        <f t="shared" si="22"/>
        <v>1</v>
      </c>
      <c r="T494">
        <v>1716003</v>
      </c>
      <c r="V494">
        <v>1729258</v>
      </c>
      <c r="X494">
        <v>1729258</v>
      </c>
      <c r="Y494">
        <f t="shared" si="23"/>
        <v>1</v>
      </c>
    </row>
    <row r="495" spans="1:25" x14ac:dyDescent="0.45">
      <c r="A495" t="s">
        <v>1140</v>
      </c>
      <c r="B495">
        <v>293</v>
      </c>
      <c r="C495">
        <v>302</v>
      </c>
      <c r="D495" t="s">
        <v>1689</v>
      </c>
      <c r="O495">
        <v>521</v>
      </c>
      <c r="P495" t="s">
        <v>1689</v>
      </c>
      <c r="Q495">
        <f t="shared" si="22"/>
        <v>1</v>
      </c>
      <c r="T495">
        <v>1716003</v>
      </c>
      <c r="V495">
        <v>1729654</v>
      </c>
      <c r="X495">
        <v>1729654</v>
      </c>
      <c r="Y495">
        <f t="shared" si="23"/>
        <v>1</v>
      </c>
    </row>
    <row r="496" spans="1:25" x14ac:dyDescent="0.45">
      <c r="A496" t="s">
        <v>1141</v>
      </c>
      <c r="B496">
        <v>292</v>
      </c>
      <c r="C496">
        <v>82</v>
      </c>
      <c r="D496" t="s">
        <v>1689</v>
      </c>
      <c r="O496">
        <v>540</v>
      </c>
      <c r="P496" t="s">
        <v>1689</v>
      </c>
      <c r="Q496">
        <f t="shared" si="22"/>
        <v>1</v>
      </c>
      <c r="T496">
        <v>1716004</v>
      </c>
      <c r="V496">
        <v>1729259</v>
      </c>
      <c r="X496">
        <v>1729259</v>
      </c>
      <c r="Y496">
        <f t="shared" si="23"/>
        <v>1</v>
      </c>
    </row>
    <row r="497" spans="1:25" x14ac:dyDescent="0.45">
      <c r="A497" t="s">
        <v>1142</v>
      </c>
      <c r="B497">
        <v>291</v>
      </c>
      <c r="C497">
        <v>258</v>
      </c>
      <c r="D497" t="s">
        <v>1689</v>
      </c>
      <c r="O497">
        <v>539</v>
      </c>
      <c r="P497" t="s">
        <v>1689</v>
      </c>
      <c r="Q497">
        <f t="shared" si="22"/>
        <v>1</v>
      </c>
      <c r="T497">
        <v>1716004</v>
      </c>
      <c r="V497">
        <v>1729655</v>
      </c>
      <c r="X497">
        <v>1729655</v>
      </c>
      <c r="Y497">
        <f t="shared" si="23"/>
        <v>1</v>
      </c>
    </row>
    <row r="498" spans="1:25" x14ac:dyDescent="0.45">
      <c r="A498" t="s">
        <v>1143</v>
      </c>
      <c r="B498">
        <v>310</v>
      </c>
      <c r="C498">
        <v>79</v>
      </c>
      <c r="D498" t="s">
        <v>1689</v>
      </c>
      <c r="O498">
        <v>538</v>
      </c>
      <c r="P498" t="s">
        <v>1689</v>
      </c>
      <c r="Q498">
        <f t="shared" si="22"/>
        <v>1</v>
      </c>
      <c r="T498">
        <v>1716005</v>
      </c>
      <c r="V498">
        <v>1729260</v>
      </c>
      <c r="X498">
        <v>1729260</v>
      </c>
      <c r="Y498">
        <f t="shared" si="23"/>
        <v>1</v>
      </c>
    </row>
    <row r="499" spans="1:25" x14ac:dyDescent="0.45">
      <c r="A499" t="s">
        <v>1144</v>
      </c>
      <c r="B499">
        <v>309</v>
      </c>
      <c r="C499">
        <v>18</v>
      </c>
      <c r="D499" t="s">
        <v>1689</v>
      </c>
      <c r="O499">
        <v>537</v>
      </c>
      <c r="P499" t="s">
        <v>1689</v>
      </c>
      <c r="Q499">
        <f t="shared" si="22"/>
        <v>1</v>
      </c>
      <c r="T499">
        <v>1716005</v>
      </c>
      <c r="V499">
        <v>1729656</v>
      </c>
      <c r="X499">
        <v>1729656</v>
      </c>
      <c r="Y499">
        <f t="shared" si="23"/>
        <v>1</v>
      </c>
    </row>
    <row r="500" spans="1:25" x14ac:dyDescent="0.45">
      <c r="A500" t="s">
        <v>1145</v>
      </c>
      <c r="B500">
        <v>308</v>
      </c>
      <c r="C500">
        <v>223</v>
      </c>
      <c r="D500" t="s">
        <v>1689</v>
      </c>
      <c r="O500">
        <v>536</v>
      </c>
      <c r="P500" t="s">
        <v>1689</v>
      </c>
      <c r="Q500">
        <f t="shared" si="22"/>
        <v>1</v>
      </c>
      <c r="T500">
        <v>1716006</v>
      </c>
      <c r="V500">
        <v>1729261</v>
      </c>
      <c r="X500">
        <v>1729261</v>
      </c>
      <c r="Y500">
        <f t="shared" si="23"/>
        <v>1</v>
      </c>
    </row>
    <row r="501" spans="1:25" x14ac:dyDescent="0.45">
      <c r="A501" t="s">
        <v>1146</v>
      </c>
      <c r="B501">
        <v>307</v>
      </c>
      <c r="C501">
        <v>19</v>
      </c>
      <c r="D501" t="s">
        <v>1689</v>
      </c>
      <c r="O501">
        <v>535</v>
      </c>
      <c r="P501" t="s">
        <v>1689</v>
      </c>
      <c r="Q501">
        <f t="shared" si="22"/>
        <v>1</v>
      </c>
      <c r="T501">
        <v>1716006</v>
      </c>
      <c r="V501">
        <v>1729657</v>
      </c>
      <c r="X501">
        <v>1729657</v>
      </c>
      <c r="Y501">
        <f t="shared" si="23"/>
        <v>1</v>
      </c>
    </row>
    <row r="502" spans="1:25" x14ac:dyDescent="0.45">
      <c r="A502" t="s">
        <v>1147</v>
      </c>
      <c r="B502">
        <v>306</v>
      </c>
      <c r="C502">
        <v>231</v>
      </c>
      <c r="D502" t="s">
        <v>1689</v>
      </c>
      <c r="O502">
        <v>534</v>
      </c>
      <c r="P502" t="s">
        <v>1689</v>
      </c>
      <c r="Q502">
        <f t="shared" si="22"/>
        <v>1</v>
      </c>
      <c r="T502">
        <v>1716007</v>
      </c>
      <c r="V502">
        <v>1729262</v>
      </c>
      <c r="X502">
        <v>1729262</v>
      </c>
      <c r="Y502">
        <f t="shared" si="23"/>
        <v>1</v>
      </c>
    </row>
    <row r="503" spans="1:25" x14ac:dyDescent="0.45">
      <c r="A503" t="s">
        <v>1148</v>
      </c>
      <c r="B503">
        <v>305</v>
      </c>
      <c r="C503">
        <v>345</v>
      </c>
      <c r="D503" t="s">
        <v>1689</v>
      </c>
      <c r="O503">
        <v>533</v>
      </c>
      <c r="P503" t="s">
        <v>1689</v>
      </c>
      <c r="Q503">
        <f t="shared" si="22"/>
        <v>1</v>
      </c>
      <c r="T503">
        <v>1716007</v>
      </c>
      <c r="V503">
        <v>1729658</v>
      </c>
      <c r="X503">
        <v>1729658</v>
      </c>
      <c r="Y503">
        <f t="shared" si="23"/>
        <v>1</v>
      </c>
    </row>
    <row r="504" spans="1:25" x14ac:dyDescent="0.45">
      <c r="A504" t="s">
        <v>1149</v>
      </c>
      <c r="B504">
        <v>304</v>
      </c>
      <c r="C504">
        <v>157</v>
      </c>
      <c r="D504" t="s">
        <v>1689</v>
      </c>
      <c r="O504">
        <v>532</v>
      </c>
      <c r="P504" t="s">
        <v>1689</v>
      </c>
      <c r="Q504">
        <f t="shared" si="22"/>
        <v>1</v>
      </c>
      <c r="T504">
        <v>1716008</v>
      </c>
      <c r="V504">
        <v>1729263</v>
      </c>
      <c r="X504">
        <v>1729263</v>
      </c>
      <c r="Y504">
        <f t="shared" si="23"/>
        <v>1</v>
      </c>
    </row>
    <row r="505" spans="1:25" x14ac:dyDescent="0.45">
      <c r="A505" t="s">
        <v>1150</v>
      </c>
      <c r="B505">
        <v>303</v>
      </c>
      <c r="C505">
        <v>181</v>
      </c>
      <c r="D505" t="s">
        <v>1689</v>
      </c>
      <c r="O505">
        <v>531</v>
      </c>
      <c r="P505" t="s">
        <v>1689</v>
      </c>
      <c r="Q505">
        <f t="shared" si="22"/>
        <v>1</v>
      </c>
      <c r="T505">
        <v>1716008</v>
      </c>
      <c r="V505">
        <v>1729659</v>
      </c>
      <c r="X505">
        <v>1729659</v>
      </c>
      <c r="Y505">
        <f t="shared" si="23"/>
        <v>1</v>
      </c>
    </row>
    <row r="506" spans="1:25" x14ac:dyDescent="0.45">
      <c r="A506" t="s">
        <v>1151</v>
      </c>
      <c r="B506">
        <v>302</v>
      </c>
      <c r="C506">
        <v>171</v>
      </c>
      <c r="D506" t="s">
        <v>1689</v>
      </c>
      <c r="O506">
        <v>550</v>
      </c>
      <c r="P506" t="s">
        <v>1689</v>
      </c>
      <c r="Q506">
        <f t="shared" si="22"/>
        <v>1</v>
      </c>
      <c r="T506">
        <v>1716009</v>
      </c>
      <c r="V506">
        <v>1729264</v>
      </c>
      <c r="X506">
        <v>1729264</v>
      </c>
      <c r="Y506">
        <f t="shared" si="23"/>
        <v>1</v>
      </c>
    </row>
    <row r="507" spans="1:25" x14ac:dyDescent="0.45">
      <c r="A507" t="s">
        <v>1152</v>
      </c>
      <c r="B507">
        <v>301</v>
      </c>
      <c r="C507">
        <v>185</v>
      </c>
      <c r="D507" t="s">
        <v>1689</v>
      </c>
      <c r="O507">
        <v>549</v>
      </c>
      <c r="P507" t="s">
        <v>1689</v>
      </c>
      <c r="Q507">
        <f t="shared" si="22"/>
        <v>1</v>
      </c>
      <c r="T507">
        <v>1716009</v>
      </c>
      <c r="V507">
        <v>1729660</v>
      </c>
      <c r="X507">
        <v>1729660</v>
      </c>
      <c r="Y507">
        <f t="shared" si="23"/>
        <v>1</v>
      </c>
    </row>
    <row r="508" spans="1:25" x14ac:dyDescent="0.45">
      <c r="A508" t="s">
        <v>1153</v>
      </c>
      <c r="B508">
        <v>320</v>
      </c>
      <c r="C508">
        <v>118</v>
      </c>
      <c r="D508" t="s">
        <v>1689</v>
      </c>
      <c r="O508">
        <v>548</v>
      </c>
      <c r="P508" t="s">
        <v>1689</v>
      </c>
      <c r="Q508">
        <f t="shared" si="22"/>
        <v>1</v>
      </c>
      <c r="T508">
        <v>1716010</v>
      </c>
      <c r="V508">
        <v>1729265</v>
      </c>
      <c r="X508">
        <v>1729265</v>
      </c>
      <c r="Y508">
        <f t="shared" si="23"/>
        <v>1</v>
      </c>
    </row>
    <row r="509" spans="1:25" x14ac:dyDescent="0.45">
      <c r="A509" t="s">
        <v>1154</v>
      </c>
      <c r="B509">
        <v>319</v>
      </c>
      <c r="C509">
        <v>54</v>
      </c>
      <c r="D509" t="s">
        <v>1689</v>
      </c>
      <c r="O509">
        <v>547</v>
      </c>
      <c r="P509" t="s">
        <v>1689</v>
      </c>
      <c r="Q509">
        <f t="shared" si="22"/>
        <v>1</v>
      </c>
      <c r="T509">
        <v>1716010</v>
      </c>
      <c r="V509">
        <v>1729661</v>
      </c>
      <c r="X509">
        <v>1729661</v>
      </c>
      <c r="Y509">
        <f t="shared" si="23"/>
        <v>1</v>
      </c>
    </row>
    <row r="510" spans="1:25" x14ac:dyDescent="0.45">
      <c r="A510" t="s">
        <v>1155</v>
      </c>
      <c r="B510">
        <v>318</v>
      </c>
      <c r="C510">
        <v>266</v>
      </c>
      <c r="D510" t="s">
        <v>1689</v>
      </c>
      <c r="O510">
        <v>546</v>
      </c>
      <c r="P510" t="s">
        <v>1689</v>
      </c>
      <c r="Q510">
        <f t="shared" si="22"/>
        <v>1</v>
      </c>
      <c r="T510">
        <v>1716011</v>
      </c>
      <c r="V510">
        <v>1729266</v>
      </c>
      <c r="X510">
        <v>1729266</v>
      </c>
      <c r="Y510">
        <f t="shared" si="23"/>
        <v>1</v>
      </c>
    </row>
    <row r="511" spans="1:25" x14ac:dyDescent="0.45">
      <c r="A511" t="s">
        <v>1156</v>
      </c>
      <c r="B511">
        <v>317</v>
      </c>
      <c r="C511">
        <v>280</v>
      </c>
      <c r="D511" t="s">
        <v>1689</v>
      </c>
      <c r="O511">
        <v>545</v>
      </c>
      <c r="P511" t="s">
        <v>1689</v>
      </c>
      <c r="Q511">
        <f t="shared" si="22"/>
        <v>1</v>
      </c>
      <c r="T511">
        <v>1716011</v>
      </c>
      <c r="V511">
        <v>1729662</v>
      </c>
      <c r="X511">
        <v>1729662</v>
      </c>
      <c r="Y511">
        <f t="shared" si="23"/>
        <v>1</v>
      </c>
    </row>
    <row r="512" spans="1:25" x14ac:dyDescent="0.45">
      <c r="A512" t="s">
        <v>1157</v>
      </c>
      <c r="B512">
        <v>316</v>
      </c>
      <c r="C512">
        <v>210</v>
      </c>
      <c r="D512" t="s">
        <v>1689</v>
      </c>
      <c r="O512">
        <v>544</v>
      </c>
      <c r="P512" t="s">
        <v>1689</v>
      </c>
      <c r="Q512">
        <f t="shared" si="22"/>
        <v>1</v>
      </c>
      <c r="T512">
        <v>1716012</v>
      </c>
      <c r="V512">
        <v>1729267</v>
      </c>
      <c r="X512">
        <v>1729267</v>
      </c>
      <c r="Y512">
        <f t="shared" si="23"/>
        <v>1</v>
      </c>
    </row>
    <row r="513" spans="1:25" x14ac:dyDescent="0.45">
      <c r="A513" t="s">
        <v>1158</v>
      </c>
      <c r="B513">
        <v>315</v>
      </c>
      <c r="C513">
        <v>269</v>
      </c>
      <c r="D513" t="s">
        <v>1689</v>
      </c>
      <c r="O513">
        <v>543</v>
      </c>
      <c r="P513" t="s">
        <v>1689</v>
      </c>
      <c r="Q513">
        <f t="shared" si="22"/>
        <v>1</v>
      </c>
      <c r="T513">
        <v>1716012</v>
      </c>
      <c r="V513">
        <v>1729663</v>
      </c>
      <c r="X513">
        <v>1729663</v>
      </c>
      <c r="Y513">
        <f t="shared" si="23"/>
        <v>1</v>
      </c>
    </row>
    <row r="514" spans="1:25" x14ac:dyDescent="0.45">
      <c r="A514" t="s">
        <v>1159</v>
      </c>
      <c r="B514">
        <v>314</v>
      </c>
      <c r="C514">
        <v>63</v>
      </c>
      <c r="D514" t="s">
        <v>1689</v>
      </c>
      <c r="O514">
        <v>542</v>
      </c>
      <c r="P514" t="s">
        <v>1689</v>
      </c>
      <c r="Q514">
        <f t="shared" ref="Q514:Q577" si="24">COUNTIFS(D:D,P514,B:B,O514)</f>
        <v>1</v>
      </c>
      <c r="T514">
        <v>1716013</v>
      </c>
      <c r="V514">
        <v>1729268</v>
      </c>
      <c r="X514">
        <v>1729268</v>
      </c>
      <c r="Y514">
        <f t="shared" ref="Y514:Y577" si="25">COUNTIF(V:V,X514)</f>
        <v>1</v>
      </c>
    </row>
    <row r="515" spans="1:25" x14ac:dyDescent="0.45">
      <c r="A515" t="s">
        <v>1160</v>
      </c>
      <c r="B515">
        <v>313</v>
      </c>
      <c r="C515">
        <v>222</v>
      </c>
      <c r="D515" t="s">
        <v>1689</v>
      </c>
      <c r="O515">
        <v>541</v>
      </c>
      <c r="P515" t="s">
        <v>1689</v>
      </c>
      <c r="Q515">
        <f t="shared" si="24"/>
        <v>1</v>
      </c>
      <c r="T515">
        <v>1716013</v>
      </c>
      <c r="V515">
        <v>1729664</v>
      </c>
      <c r="X515">
        <v>1729664</v>
      </c>
      <c r="Y515">
        <f t="shared" si="25"/>
        <v>1</v>
      </c>
    </row>
    <row r="516" spans="1:25" x14ac:dyDescent="0.45">
      <c r="A516" t="s">
        <v>1161</v>
      </c>
      <c r="B516">
        <v>312</v>
      </c>
      <c r="C516">
        <v>346</v>
      </c>
      <c r="D516" t="s">
        <v>1689</v>
      </c>
      <c r="O516">
        <v>560</v>
      </c>
      <c r="P516" t="s">
        <v>1689</v>
      </c>
      <c r="Q516">
        <f t="shared" si="24"/>
        <v>1</v>
      </c>
      <c r="T516">
        <v>1716014</v>
      </c>
      <c r="V516">
        <v>1729269</v>
      </c>
      <c r="X516">
        <v>1729269</v>
      </c>
      <c r="Y516">
        <f t="shared" si="25"/>
        <v>1</v>
      </c>
    </row>
    <row r="517" spans="1:25" x14ac:dyDescent="0.45">
      <c r="A517" t="s">
        <v>1162</v>
      </c>
      <c r="B517">
        <v>311</v>
      </c>
      <c r="C517">
        <v>361</v>
      </c>
      <c r="D517" t="s">
        <v>1689</v>
      </c>
      <c r="O517">
        <v>559</v>
      </c>
      <c r="P517" t="s">
        <v>1689</v>
      </c>
      <c r="Q517">
        <f t="shared" si="24"/>
        <v>1</v>
      </c>
      <c r="T517">
        <v>1716014</v>
      </c>
      <c r="V517">
        <v>1729665</v>
      </c>
      <c r="X517">
        <v>1729665</v>
      </c>
      <c r="Y517">
        <f t="shared" si="25"/>
        <v>1</v>
      </c>
    </row>
    <row r="518" spans="1:25" x14ac:dyDescent="0.45">
      <c r="A518" t="s">
        <v>1163</v>
      </c>
      <c r="B518">
        <v>330</v>
      </c>
      <c r="C518">
        <v>259</v>
      </c>
      <c r="D518" t="s">
        <v>1689</v>
      </c>
      <c r="O518">
        <v>558</v>
      </c>
      <c r="P518" t="s">
        <v>1689</v>
      </c>
      <c r="Q518">
        <f t="shared" si="24"/>
        <v>1</v>
      </c>
      <c r="T518">
        <v>1716015</v>
      </c>
      <c r="V518">
        <v>1729270</v>
      </c>
      <c r="X518">
        <v>1729270</v>
      </c>
      <c r="Y518">
        <f t="shared" si="25"/>
        <v>1</v>
      </c>
    </row>
    <row r="519" spans="1:25" x14ac:dyDescent="0.45">
      <c r="A519" t="s">
        <v>1164</v>
      </c>
      <c r="B519">
        <v>329</v>
      </c>
      <c r="C519">
        <v>319</v>
      </c>
      <c r="D519" t="s">
        <v>1689</v>
      </c>
      <c r="O519">
        <v>557</v>
      </c>
      <c r="P519" t="s">
        <v>1689</v>
      </c>
      <c r="Q519">
        <f t="shared" si="24"/>
        <v>1</v>
      </c>
      <c r="T519">
        <v>1716015</v>
      </c>
      <c r="V519">
        <v>1729666</v>
      </c>
      <c r="X519">
        <v>1729666</v>
      </c>
      <c r="Y519">
        <f t="shared" si="25"/>
        <v>1</v>
      </c>
    </row>
    <row r="520" spans="1:25" x14ac:dyDescent="0.45">
      <c r="A520" t="s">
        <v>1165</v>
      </c>
      <c r="B520">
        <v>328</v>
      </c>
      <c r="C520">
        <v>365</v>
      </c>
      <c r="D520" t="s">
        <v>1689</v>
      </c>
      <c r="O520">
        <v>556</v>
      </c>
      <c r="P520" t="s">
        <v>1689</v>
      </c>
      <c r="Q520">
        <f t="shared" si="24"/>
        <v>1</v>
      </c>
      <c r="T520">
        <v>1716016</v>
      </c>
      <c r="V520">
        <v>1729271</v>
      </c>
      <c r="X520">
        <v>1729271</v>
      </c>
      <c r="Y520">
        <f t="shared" si="25"/>
        <v>1</v>
      </c>
    </row>
    <row r="521" spans="1:25" x14ac:dyDescent="0.45">
      <c r="A521" t="s">
        <v>1166</v>
      </c>
      <c r="B521">
        <v>327</v>
      </c>
      <c r="C521">
        <v>36</v>
      </c>
      <c r="D521" t="s">
        <v>1689</v>
      </c>
      <c r="O521">
        <v>555</v>
      </c>
      <c r="P521" t="s">
        <v>1689</v>
      </c>
      <c r="Q521">
        <f t="shared" si="24"/>
        <v>1</v>
      </c>
      <c r="T521">
        <v>1716016</v>
      </c>
      <c r="V521">
        <v>1729667</v>
      </c>
      <c r="X521">
        <v>1729667</v>
      </c>
      <c r="Y521">
        <f t="shared" si="25"/>
        <v>1</v>
      </c>
    </row>
    <row r="522" spans="1:25" x14ac:dyDescent="0.45">
      <c r="A522" t="s">
        <v>1167</v>
      </c>
      <c r="B522">
        <v>326</v>
      </c>
      <c r="C522">
        <v>229</v>
      </c>
      <c r="D522" t="s">
        <v>1689</v>
      </c>
      <c r="O522">
        <v>554</v>
      </c>
      <c r="P522" t="s">
        <v>1689</v>
      </c>
      <c r="Q522">
        <f t="shared" si="24"/>
        <v>1</v>
      </c>
      <c r="T522">
        <v>1716017</v>
      </c>
      <c r="V522">
        <v>1729272</v>
      </c>
      <c r="X522">
        <v>1729272</v>
      </c>
      <c r="Y522">
        <f t="shared" si="25"/>
        <v>1</v>
      </c>
    </row>
    <row r="523" spans="1:25" x14ac:dyDescent="0.45">
      <c r="A523" t="s">
        <v>1168</v>
      </c>
      <c r="B523">
        <v>325</v>
      </c>
      <c r="C523">
        <v>283</v>
      </c>
      <c r="D523" t="s">
        <v>1689</v>
      </c>
      <c r="O523">
        <v>553</v>
      </c>
      <c r="P523" t="s">
        <v>1689</v>
      </c>
      <c r="Q523">
        <f t="shared" si="24"/>
        <v>1</v>
      </c>
      <c r="T523">
        <v>1716017</v>
      </c>
      <c r="V523">
        <v>1729668</v>
      </c>
      <c r="X523">
        <v>1729668</v>
      </c>
      <c r="Y523">
        <f t="shared" si="25"/>
        <v>1</v>
      </c>
    </row>
    <row r="524" spans="1:25" x14ac:dyDescent="0.45">
      <c r="A524" t="s">
        <v>1169</v>
      </c>
      <c r="B524">
        <v>324</v>
      </c>
      <c r="C524">
        <v>202</v>
      </c>
      <c r="D524" t="s">
        <v>1689</v>
      </c>
      <c r="O524">
        <v>552</v>
      </c>
      <c r="P524" t="s">
        <v>1689</v>
      </c>
      <c r="Q524">
        <f t="shared" si="24"/>
        <v>1</v>
      </c>
      <c r="T524">
        <v>1716018</v>
      </c>
      <c r="V524">
        <v>1729273</v>
      </c>
      <c r="X524">
        <v>1729273</v>
      </c>
      <c r="Y524">
        <f t="shared" si="25"/>
        <v>1</v>
      </c>
    </row>
    <row r="525" spans="1:25" x14ac:dyDescent="0.45">
      <c r="A525" t="s">
        <v>1170</v>
      </c>
      <c r="B525">
        <v>323</v>
      </c>
      <c r="C525">
        <v>286</v>
      </c>
      <c r="D525" t="s">
        <v>1689</v>
      </c>
      <c r="O525">
        <v>551</v>
      </c>
      <c r="P525" t="s">
        <v>1689</v>
      </c>
      <c r="Q525">
        <f t="shared" si="24"/>
        <v>1</v>
      </c>
      <c r="T525">
        <v>1716018</v>
      </c>
      <c r="V525">
        <v>1729669</v>
      </c>
      <c r="X525">
        <v>1729669</v>
      </c>
      <c r="Y525">
        <f t="shared" si="25"/>
        <v>1</v>
      </c>
    </row>
    <row r="526" spans="1:25" x14ac:dyDescent="0.45">
      <c r="A526" t="s">
        <v>1171</v>
      </c>
      <c r="B526">
        <v>322</v>
      </c>
      <c r="C526">
        <v>160</v>
      </c>
      <c r="D526" t="s">
        <v>1689</v>
      </c>
      <c r="O526">
        <v>570</v>
      </c>
      <c r="P526" t="s">
        <v>1689</v>
      </c>
      <c r="Q526">
        <f t="shared" si="24"/>
        <v>1</v>
      </c>
      <c r="T526">
        <v>1716019</v>
      </c>
      <c r="V526">
        <v>1729274</v>
      </c>
      <c r="X526">
        <v>1729274</v>
      </c>
      <c r="Y526">
        <f t="shared" si="25"/>
        <v>1</v>
      </c>
    </row>
    <row r="527" spans="1:25" x14ac:dyDescent="0.45">
      <c r="A527" t="s">
        <v>1172</v>
      </c>
      <c r="B527">
        <v>321</v>
      </c>
      <c r="C527">
        <v>196</v>
      </c>
      <c r="D527" t="s">
        <v>1689</v>
      </c>
      <c r="O527">
        <v>569</v>
      </c>
      <c r="P527" t="s">
        <v>1689</v>
      </c>
      <c r="Q527">
        <f t="shared" si="24"/>
        <v>1</v>
      </c>
      <c r="T527">
        <v>1716019</v>
      </c>
      <c r="V527">
        <v>1729670</v>
      </c>
      <c r="X527">
        <v>1729670</v>
      </c>
      <c r="Y527">
        <f t="shared" si="25"/>
        <v>1</v>
      </c>
    </row>
    <row r="528" spans="1:25" x14ac:dyDescent="0.45">
      <c r="A528" t="s">
        <v>1173</v>
      </c>
      <c r="B528">
        <v>340</v>
      </c>
      <c r="C528">
        <v>102</v>
      </c>
      <c r="D528" t="s">
        <v>1689</v>
      </c>
      <c r="O528">
        <v>568</v>
      </c>
      <c r="P528" t="s">
        <v>1689</v>
      </c>
      <c r="Q528">
        <f t="shared" si="24"/>
        <v>1</v>
      </c>
      <c r="T528">
        <v>1716020</v>
      </c>
      <c r="V528">
        <v>1729275</v>
      </c>
      <c r="X528">
        <v>1729275</v>
      </c>
      <c r="Y528">
        <f t="shared" si="25"/>
        <v>1</v>
      </c>
    </row>
    <row r="529" spans="1:25" x14ac:dyDescent="0.45">
      <c r="A529" t="s">
        <v>1174</v>
      </c>
      <c r="B529">
        <v>339</v>
      </c>
      <c r="C529">
        <v>335</v>
      </c>
      <c r="D529" t="s">
        <v>1689</v>
      </c>
      <c r="O529">
        <v>567</v>
      </c>
      <c r="P529" t="s">
        <v>1689</v>
      </c>
      <c r="Q529">
        <f t="shared" si="24"/>
        <v>1</v>
      </c>
      <c r="T529">
        <v>1716020</v>
      </c>
      <c r="V529">
        <v>1729671</v>
      </c>
      <c r="X529">
        <v>1729671</v>
      </c>
      <c r="Y529">
        <f t="shared" si="25"/>
        <v>1</v>
      </c>
    </row>
    <row r="530" spans="1:25" x14ac:dyDescent="0.45">
      <c r="A530" t="s">
        <v>1175</v>
      </c>
      <c r="B530">
        <v>338</v>
      </c>
      <c r="C530">
        <v>204</v>
      </c>
      <c r="D530" t="s">
        <v>1689</v>
      </c>
      <c r="O530">
        <v>566</v>
      </c>
      <c r="P530" t="s">
        <v>1689</v>
      </c>
      <c r="Q530">
        <f t="shared" si="24"/>
        <v>1</v>
      </c>
      <c r="T530">
        <v>1716021</v>
      </c>
      <c r="V530">
        <v>1729276</v>
      </c>
      <c r="X530">
        <v>1729276</v>
      </c>
      <c r="Y530">
        <f t="shared" si="25"/>
        <v>1</v>
      </c>
    </row>
    <row r="531" spans="1:25" x14ac:dyDescent="0.45">
      <c r="A531" t="s">
        <v>1176</v>
      </c>
      <c r="B531">
        <v>337</v>
      </c>
      <c r="C531">
        <v>290</v>
      </c>
      <c r="D531" t="s">
        <v>1689</v>
      </c>
      <c r="O531">
        <v>565</v>
      </c>
      <c r="P531" t="s">
        <v>1689</v>
      </c>
      <c r="Q531">
        <f t="shared" si="24"/>
        <v>1</v>
      </c>
      <c r="T531">
        <v>1716021</v>
      </c>
      <c r="V531">
        <v>1729672</v>
      </c>
      <c r="X531">
        <v>1729672</v>
      </c>
      <c r="Y531">
        <f t="shared" si="25"/>
        <v>1</v>
      </c>
    </row>
    <row r="532" spans="1:25" x14ac:dyDescent="0.45">
      <c r="A532" t="s">
        <v>1177</v>
      </c>
      <c r="B532">
        <v>336</v>
      </c>
      <c r="C532">
        <v>124</v>
      </c>
      <c r="D532" t="s">
        <v>1689</v>
      </c>
      <c r="O532">
        <v>564</v>
      </c>
      <c r="P532" t="s">
        <v>1689</v>
      </c>
      <c r="Q532">
        <f t="shared" si="24"/>
        <v>1</v>
      </c>
      <c r="T532">
        <v>1716022</v>
      </c>
      <c r="V532">
        <v>1729277</v>
      </c>
      <c r="X532">
        <v>1729277</v>
      </c>
      <c r="Y532">
        <f t="shared" si="25"/>
        <v>1</v>
      </c>
    </row>
    <row r="533" spans="1:25" x14ac:dyDescent="0.45">
      <c r="A533" t="s">
        <v>1178</v>
      </c>
      <c r="B533">
        <v>335</v>
      </c>
      <c r="C533">
        <v>297</v>
      </c>
      <c r="D533" t="s">
        <v>1689</v>
      </c>
      <c r="O533">
        <v>563</v>
      </c>
      <c r="P533" t="s">
        <v>1689</v>
      </c>
      <c r="Q533">
        <f t="shared" si="24"/>
        <v>1</v>
      </c>
      <c r="T533">
        <v>1716022</v>
      </c>
      <c r="V533">
        <v>1729673</v>
      </c>
      <c r="X533">
        <v>1729673</v>
      </c>
      <c r="Y533">
        <f t="shared" si="25"/>
        <v>1</v>
      </c>
    </row>
    <row r="534" spans="1:25" x14ac:dyDescent="0.45">
      <c r="A534" t="s">
        <v>1179</v>
      </c>
      <c r="B534">
        <v>334</v>
      </c>
      <c r="C534">
        <v>13</v>
      </c>
      <c r="D534" t="s">
        <v>1689</v>
      </c>
      <c r="O534">
        <v>562</v>
      </c>
      <c r="P534" t="s">
        <v>1689</v>
      </c>
      <c r="Q534">
        <f t="shared" si="24"/>
        <v>1</v>
      </c>
      <c r="T534">
        <v>1716023</v>
      </c>
      <c r="V534">
        <v>1729278</v>
      </c>
      <c r="X534">
        <v>1729278</v>
      </c>
      <c r="Y534">
        <f t="shared" si="25"/>
        <v>1</v>
      </c>
    </row>
    <row r="535" spans="1:25" x14ac:dyDescent="0.45">
      <c r="A535" t="s">
        <v>1180</v>
      </c>
      <c r="B535">
        <v>333</v>
      </c>
      <c r="C535">
        <v>10</v>
      </c>
      <c r="D535" t="s">
        <v>1689</v>
      </c>
      <c r="O535">
        <v>561</v>
      </c>
      <c r="P535" t="s">
        <v>1689</v>
      </c>
      <c r="Q535">
        <f t="shared" si="24"/>
        <v>1</v>
      </c>
      <c r="T535">
        <v>1716023</v>
      </c>
      <c r="V535">
        <v>1729674</v>
      </c>
      <c r="X535">
        <v>1729674</v>
      </c>
      <c r="Y535">
        <f t="shared" si="25"/>
        <v>1</v>
      </c>
    </row>
    <row r="536" spans="1:25" x14ac:dyDescent="0.45">
      <c r="A536" t="s">
        <v>1181</v>
      </c>
      <c r="B536">
        <v>332</v>
      </c>
      <c r="C536">
        <v>362</v>
      </c>
      <c r="D536" t="s">
        <v>1689</v>
      </c>
      <c r="O536">
        <v>580</v>
      </c>
      <c r="P536" t="s">
        <v>1689</v>
      </c>
      <c r="Q536">
        <f t="shared" si="24"/>
        <v>1</v>
      </c>
      <c r="T536">
        <v>1716024</v>
      </c>
      <c r="V536">
        <v>1729279</v>
      </c>
      <c r="X536">
        <v>1729279</v>
      </c>
      <c r="Y536">
        <f t="shared" si="25"/>
        <v>1</v>
      </c>
    </row>
    <row r="537" spans="1:25" x14ac:dyDescent="0.45">
      <c r="A537" t="s">
        <v>1182</v>
      </c>
      <c r="B537">
        <v>331</v>
      </c>
      <c r="C537">
        <v>134</v>
      </c>
      <c r="D537" t="s">
        <v>1689</v>
      </c>
      <c r="O537">
        <v>579</v>
      </c>
      <c r="P537" t="s">
        <v>1689</v>
      </c>
      <c r="Q537">
        <f t="shared" si="24"/>
        <v>1</v>
      </c>
      <c r="T537">
        <v>1716024</v>
      </c>
      <c r="V537">
        <v>1729675</v>
      </c>
      <c r="X537">
        <v>1729675</v>
      </c>
      <c r="Y537">
        <f t="shared" si="25"/>
        <v>1</v>
      </c>
    </row>
    <row r="538" spans="1:25" x14ac:dyDescent="0.45">
      <c r="A538" t="s">
        <v>1183</v>
      </c>
      <c r="B538">
        <v>350</v>
      </c>
      <c r="C538">
        <v>206</v>
      </c>
      <c r="D538" t="s">
        <v>1689</v>
      </c>
      <c r="O538">
        <v>578</v>
      </c>
      <c r="P538" t="s">
        <v>1689</v>
      </c>
      <c r="Q538">
        <f t="shared" si="24"/>
        <v>1</v>
      </c>
      <c r="T538">
        <v>1716025</v>
      </c>
      <c r="V538">
        <v>1729280</v>
      </c>
      <c r="X538">
        <v>1729280</v>
      </c>
      <c r="Y538">
        <f t="shared" si="25"/>
        <v>1</v>
      </c>
    </row>
    <row r="539" spans="1:25" x14ac:dyDescent="0.45">
      <c r="A539" t="s">
        <v>1184</v>
      </c>
      <c r="B539">
        <v>349</v>
      </c>
      <c r="C539">
        <v>112</v>
      </c>
      <c r="D539" t="s">
        <v>1689</v>
      </c>
      <c r="O539">
        <v>577</v>
      </c>
      <c r="P539" t="s">
        <v>1689</v>
      </c>
      <c r="Q539">
        <f t="shared" si="24"/>
        <v>1</v>
      </c>
      <c r="T539">
        <v>1716025</v>
      </c>
      <c r="V539">
        <v>1729676</v>
      </c>
      <c r="X539">
        <v>1729676</v>
      </c>
      <c r="Y539">
        <f t="shared" si="25"/>
        <v>1</v>
      </c>
    </row>
    <row r="540" spans="1:25" x14ac:dyDescent="0.45">
      <c r="A540" t="s">
        <v>1185</v>
      </c>
      <c r="B540">
        <v>348</v>
      </c>
      <c r="C540">
        <v>215</v>
      </c>
      <c r="D540" t="s">
        <v>1689</v>
      </c>
      <c r="O540">
        <v>576</v>
      </c>
      <c r="P540" t="s">
        <v>1689</v>
      </c>
      <c r="Q540">
        <f t="shared" si="24"/>
        <v>1</v>
      </c>
      <c r="T540">
        <v>1716026</v>
      </c>
      <c r="V540">
        <v>1729281</v>
      </c>
      <c r="X540">
        <v>1729281</v>
      </c>
      <c r="Y540">
        <f t="shared" si="25"/>
        <v>1</v>
      </c>
    </row>
    <row r="541" spans="1:25" x14ac:dyDescent="0.45">
      <c r="A541" t="s">
        <v>1186</v>
      </c>
      <c r="B541">
        <v>347</v>
      </c>
      <c r="C541">
        <v>163</v>
      </c>
      <c r="D541" t="s">
        <v>1689</v>
      </c>
      <c r="O541">
        <v>575</v>
      </c>
      <c r="P541" t="s">
        <v>1689</v>
      </c>
      <c r="Q541">
        <f t="shared" si="24"/>
        <v>1</v>
      </c>
      <c r="T541">
        <v>1716026</v>
      </c>
      <c r="V541">
        <v>1729677</v>
      </c>
      <c r="X541">
        <v>1729677</v>
      </c>
      <c r="Y541">
        <f t="shared" si="25"/>
        <v>1</v>
      </c>
    </row>
    <row r="542" spans="1:25" x14ac:dyDescent="0.45">
      <c r="A542" t="s">
        <v>1187</v>
      </c>
      <c r="B542">
        <v>346</v>
      </c>
      <c r="C542">
        <v>329</v>
      </c>
      <c r="D542" t="s">
        <v>1689</v>
      </c>
      <c r="O542">
        <v>574</v>
      </c>
      <c r="P542" t="s">
        <v>1689</v>
      </c>
      <c r="Q542">
        <f t="shared" si="24"/>
        <v>1</v>
      </c>
      <c r="T542">
        <v>1716027</v>
      </c>
      <c r="V542">
        <v>1729282</v>
      </c>
      <c r="X542">
        <v>1729282</v>
      </c>
      <c r="Y542">
        <f t="shared" si="25"/>
        <v>1</v>
      </c>
    </row>
    <row r="543" spans="1:25" x14ac:dyDescent="0.45">
      <c r="A543" t="s">
        <v>1188</v>
      </c>
      <c r="B543">
        <v>345</v>
      </c>
      <c r="C543">
        <v>87</v>
      </c>
      <c r="D543" t="s">
        <v>1689</v>
      </c>
      <c r="O543">
        <v>573</v>
      </c>
      <c r="P543" t="s">
        <v>1689</v>
      </c>
      <c r="Q543">
        <f t="shared" si="24"/>
        <v>1</v>
      </c>
      <c r="T543">
        <v>1716027</v>
      </c>
      <c r="V543">
        <v>1729678</v>
      </c>
      <c r="X543">
        <v>1729678</v>
      </c>
      <c r="Y543">
        <f t="shared" si="25"/>
        <v>1</v>
      </c>
    </row>
    <row r="544" spans="1:25" x14ac:dyDescent="0.45">
      <c r="A544" t="s">
        <v>1189</v>
      </c>
      <c r="B544">
        <v>344</v>
      </c>
      <c r="C544">
        <v>142</v>
      </c>
      <c r="D544" t="s">
        <v>1689</v>
      </c>
      <c r="O544">
        <v>572</v>
      </c>
      <c r="P544" t="s">
        <v>1689</v>
      </c>
      <c r="Q544">
        <f t="shared" si="24"/>
        <v>1</v>
      </c>
      <c r="T544">
        <v>1716028</v>
      </c>
      <c r="V544">
        <v>1729283</v>
      </c>
      <c r="X544">
        <v>1729283</v>
      </c>
      <c r="Y544">
        <f t="shared" si="25"/>
        <v>1</v>
      </c>
    </row>
    <row r="545" spans="1:25" x14ac:dyDescent="0.45">
      <c r="A545" t="s">
        <v>1190</v>
      </c>
      <c r="B545">
        <v>343</v>
      </c>
      <c r="C545">
        <v>175</v>
      </c>
      <c r="D545" t="s">
        <v>1689</v>
      </c>
      <c r="O545">
        <v>571</v>
      </c>
      <c r="P545" t="s">
        <v>1689</v>
      </c>
      <c r="Q545">
        <f t="shared" si="24"/>
        <v>1</v>
      </c>
      <c r="T545">
        <v>1716028</v>
      </c>
      <c r="V545">
        <v>1729679</v>
      </c>
      <c r="X545">
        <v>1729679</v>
      </c>
      <c r="Y545">
        <f t="shared" si="25"/>
        <v>1</v>
      </c>
    </row>
    <row r="546" spans="1:25" x14ac:dyDescent="0.45">
      <c r="A546" t="s">
        <v>1191</v>
      </c>
      <c r="B546">
        <v>342</v>
      </c>
      <c r="C546">
        <v>39</v>
      </c>
      <c r="D546" t="s">
        <v>1689</v>
      </c>
      <c r="O546">
        <v>590</v>
      </c>
      <c r="P546" t="s">
        <v>1689</v>
      </c>
      <c r="Q546">
        <f t="shared" si="24"/>
        <v>1</v>
      </c>
      <c r="T546">
        <v>1716029</v>
      </c>
      <c r="V546">
        <v>1729284</v>
      </c>
      <c r="X546">
        <v>1729284</v>
      </c>
      <c r="Y546">
        <f t="shared" si="25"/>
        <v>1</v>
      </c>
    </row>
    <row r="547" spans="1:25" x14ac:dyDescent="0.45">
      <c r="A547" t="s">
        <v>1192</v>
      </c>
      <c r="B547">
        <v>341</v>
      </c>
      <c r="C547">
        <v>241</v>
      </c>
      <c r="D547" t="s">
        <v>1689</v>
      </c>
      <c r="O547">
        <v>589</v>
      </c>
      <c r="P547" t="s">
        <v>1689</v>
      </c>
      <c r="Q547">
        <f t="shared" si="24"/>
        <v>1</v>
      </c>
      <c r="T547">
        <v>1716029</v>
      </c>
      <c r="V547">
        <v>1729680</v>
      </c>
      <c r="X547">
        <v>1729680</v>
      </c>
      <c r="Y547">
        <f t="shared" si="25"/>
        <v>1</v>
      </c>
    </row>
    <row r="548" spans="1:25" x14ac:dyDescent="0.45">
      <c r="A548" t="s">
        <v>1193</v>
      </c>
      <c r="B548">
        <v>360</v>
      </c>
      <c r="C548">
        <v>65</v>
      </c>
      <c r="D548" t="s">
        <v>1689</v>
      </c>
      <c r="O548">
        <v>588</v>
      </c>
      <c r="P548" t="s">
        <v>1689</v>
      </c>
      <c r="Q548">
        <f t="shared" si="24"/>
        <v>1</v>
      </c>
      <c r="T548">
        <v>1716030</v>
      </c>
      <c r="V548">
        <v>1729285</v>
      </c>
      <c r="X548">
        <v>1729285</v>
      </c>
      <c r="Y548">
        <f t="shared" si="25"/>
        <v>1</v>
      </c>
    </row>
    <row r="549" spans="1:25" x14ac:dyDescent="0.45">
      <c r="A549" t="s">
        <v>1194</v>
      </c>
      <c r="B549">
        <v>359</v>
      </c>
      <c r="C549">
        <v>211</v>
      </c>
      <c r="D549" t="s">
        <v>1689</v>
      </c>
      <c r="O549">
        <v>587</v>
      </c>
      <c r="P549" t="s">
        <v>1689</v>
      </c>
      <c r="Q549">
        <f t="shared" si="24"/>
        <v>1</v>
      </c>
      <c r="T549">
        <v>1716030</v>
      </c>
      <c r="V549">
        <v>1729681</v>
      </c>
      <c r="X549">
        <v>1729681</v>
      </c>
      <c r="Y549">
        <f t="shared" si="25"/>
        <v>1</v>
      </c>
    </row>
    <row r="550" spans="1:25" x14ac:dyDescent="0.45">
      <c r="A550" t="s">
        <v>1195</v>
      </c>
      <c r="B550">
        <v>358</v>
      </c>
      <c r="C550">
        <v>358</v>
      </c>
      <c r="D550" t="s">
        <v>1689</v>
      </c>
      <c r="O550">
        <v>586</v>
      </c>
      <c r="P550" t="s">
        <v>1689</v>
      </c>
      <c r="Q550">
        <f t="shared" si="24"/>
        <v>1</v>
      </c>
      <c r="T550">
        <v>1716031</v>
      </c>
      <c r="V550">
        <v>1729286</v>
      </c>
      <c r="X550">
        <v>1729286</v>
      </c>
      <c r="Y550">
        <f t="shared" si="25"/>
        <v>1</v>
      </c>
    </row>
    <row r="551" spans="1:25" x14ac:dyDescent="0.45">
      <c r="A551" t="s">
        <v>1196</v>
      </c>
      <c r="B551">
        <v>357</v>
      </c>
      <c r="C551">
        <v>216</v>
      </c>
      <c r="D551" t="s">
        <v>1689</v>
      </c>
      <c r="O551">
        <v>585</v>
      </c>
      <c r="P551" t="s">
        <v>1689</v>
      </c>
      <c r="Q551">
        <f t="shared" si="24"/>
        <v>1</v>
      </c>
      <c r="T551">
        <v>1716031</v>
      </c>
      <c r="V551">
        <v>1729682</v>
      </c>
      <c r="X551">
        <v>1729682</v>
      </c>
      <c r="Y551">
        <f t="shared" si="25"/>
        <v>1</v>
      </c>
    </row>
    <row r="552" spans="1:25" x14ac:dyDescent="0.45">
      <c r="A552" t="s">
        <v>1197</v>
      </c>
      <c r="B552">
        <v>356</v>
      </c>
      <c r="C552">
        <v>46</v>
      </c>
      <c r="D552" t="s">
        <v>1689</v>
      </c>
      <c r="O552">
        <v>584</v>
      </c>
      <c r="P552" t="s">
        <v>1689</v>
      </c>
      <c r="Q552">
        <f t="shared" si="24"/>
        <v>1</v>
      </c>
      <c r="T552">
        <v>1716032</v>
      </c>
      <c r="V552">
        <v>1729287</v>
      </c>
      <c r="X552">
        <v>1729287</v>
      </c>
      <c r="Y552">
        <f t="shared" si="25"/>
        <v>1</v>
      </c>
    </row>
    <row r="553" spans="1:25" x14ac:dyDescent="0.45">
      <c r="A553" t="s">
        <v>1198</v>
      </c>
      <c r="B553">
        <v>355</v>
      </c>
      <c r="C553">
        <v>173</v>
      </c>
      <c r="D553" t="s">
        <v>1689</v>
      </c>
      <c r="O553">
        <v>583</v>
      </c>
      <c r="P553" t="s">
        <v>1689</v>
      </c>
      <c r="Q553">
        <f t="shared" si="24"/>
        <v>1</v>
      </c>
      <c r="T553">
        <v>1716032</v>
      </c>
      <c r="V553">
        <v>1729683</v>
      </c>
      <c r="X553">
        <v>1729683</v>
      </c>
      <c r="Y553">
        <f t="shared" si="25"/>
        <v>1</v>
      </c>
    </row>
    <row r="554" spans="1:25" x14ac:dyDescent="0.45">
      <c r="A554" t="s">
        <v>1199</v>
      </c>
      <c r="B554">
        <v>354</v>
      </c>
      <c r="C554">
        <v>182</v>
      </c>
      <c r="D554" t="s">
        <v>1689</v>
      </c>
      <c r="O554">
        <v>582</v>
      </c>
      <c r="P554" t="s">
        <v>1689</v>
      </c>
      <c r="Q554">
        <f t="shared" si="24"/>
        <v>1</v>
      </c>
      <c r="T554">
        <v>1716033</v>
      </c>
      <c r="V554">
        <v>1729288</v>
      </c>
      <c r="X554">
        <v>1729288</v>
      </c>
      <c r="Y554">
        <f t="shared" si="25"/>
        <v>1</v>
      </c>
    </row>
    <row r="555" spans="1:25" x14ac:dyDescent="0.45">
      <c r="A555" t="s">
        <v>1200</v>
      </c>
      <c r="B555">
        <v>353</v>
      </c>
      <c r="C555">
        <v>150</v>
      </c>
      <c r="D555" t="s">
        <v>1689</v>
      </c>
      <c r="O555">
        <v>581</v>
      </c>
      <c r="P555" t="s">
        <v>1689</v>
      </c>
      <c r="Q555">
        <f t="shared" si="24"/>
        <v>1</v>
      </c>
      <c r="T555">
        <v>1716033</v>
      </c>
      <c r="V555">
        <v>1729684</v>
      </c>
      <c r="X555">
        <v>1729684</v>
      </c>
      <c r="Y555">
        <f t="shared" si="25"/>
        <v>1</v>
      </c>
    </row>
    <row r="556" spans="1:25" x14ac:dyDescent="0.45">
      <c r="A556" t="s">
        <v>1201</v>
      </c>
      <c r="B556">
        <v>352</v>
      </c>
      <c r="C556">
        <v>95</v>
      </c>
      <c r="D556" t="s">
        <v>1689</v>
      </c>
      <c r="O556">
        <v>596</v>
      </c>
      <c r="P556" t="s">
        <v>1689</v>
      </c>
      <c r="Q556">
        <f t="shared" si="24"/>
        <v>1</v>
      </c>
      <c r="T556">
        <v>1716034</v>
      </c>
      <c r="V556">
        <v>1729289</v>
      </c>
      <c r="X556">
        <v>1729289</v>
      </c>
      <c r="Y556">
        <f t="shared" si="25"/>
        <v>1</v>
      </c>
    </row>
    <row r="557" spans="1:25" x14ac:dyDescent="0.45">
      <c r="A557" t="s">
        <v>1202</v>
      </c>
      <c r="B557">
        <v>351</v>
      </c>
      <c r="C557">
        <v>364</v>
      </c>
      <c r="D557" t="s">
        <v>1689</v>
      </c>
      <c r="O557">
        <v>595</v>
      </c>
      <c r="P557" t="s">
        <v>1689</v>
      </c>
      <c r="Q557">
        <f t="shared" si="24"/>
        <v>1</v>
      </c>
      <c r="T557">
        <v>1716034</v>
      </c>
      <c r="V557">
        <v>1729685</v>
      </c>
      <c r="X557">
        <v>1729685</v>
      </c>
      <c r="Y557">
        <f t="shared" si="25"/>
        <v>1</v>
      </c>
    </row>
    <row r="558" spans="1:25" x14ac:dyDescent="0.45">
      <c r="A558" t="s">
        <v>1203</v>
      </c>
      <c r="B558">
        <v>370</v>
      </c>
      <c r="C558">
        <v>98</v>
      </c>
      <c r="D558" t="s">
        <v>1689</v>
      </c>
      <c r="O558">
        <v>594</v>
      </c>
      <c r="P558" t="s">
        <v>1689</v>
      </c>
      <c r="Q558">
        <f t="shared" si="24"/>
        <v>1</v>
      </c>
      <c r="T558">
        <v>1716035</v>
      </c>
      <c r="V558">
        <v>1729290</v>
      </c>
      <c r="X558">
        <v>1729290</v>
      </c>
      <c r="Y558">
        <f t="shared" si="25"/>
        <v>1</v>
      </c>
    </row>
    <row r="559" spans="1:25" x14ac:dyDescent="0.45">
      <c r="A559" t="s">
        <v>1204</v>
      </c>
      <c r="B559">
        <v>369</v>
      </c>
      <c r="C559">
        <v>96</v>
      </c>
      <c r="D559" t="s">
        <v>1689</v>
      </c>
      <c r="O559">
        <v>593</v>
      </c>
      <c r="P559" t="s">
        <v>1689</v>
      </c>
      <c r="Q559">
        <f t="shared" si="24"/>
        <v>1</v>
      </c>
      <c r="T559">
        <v>1716035</v>
      </c>
      <c r="V559">
        <v>1729686</v>
      </c>
      <c r="X559">
        <v>1729686</v>
      </c>
      <c r="Y559">
        <f t="shared" si="25"/>
        <v>1</v>
      </c>
    </row>
    <row r="560" spans="1:25" x14ac:dyDescent="0.45">
      <c r="A560" t="s">
        <v>1205</v>
      </c>
      <c r="B560">
        <v>368</v>
      </c>
      <c r="C560">
        <v>208</v>
      </c>
      <c r="D560" t="s">
        <v>1689</v>
      </c>
      <c r="O560">
        <v>592</v>
      </c>
      <c r="P560" t="s">
        <v>1689</v>
      </c>
      <c r="Q560">
        <f t="shared" si="24"/>
        <v>1</v>
      </c>
      <c r="T560">
        <v>1716036</v>
      </c>
      <c r="V560">
        <v>1729291</v>
      </c>
      <c r="X560">
        <v>1729291</v>
      </c>
      <c r="Y560">
        <f t="shared" si="25"/>
        <v>1</v>
      </c>
    </row>
    <row r="561" spans="1:25" x14ac:dyDescent="0.45">
      <c r="A561" t="s">
        <v>1206</v>
      </c>
      <c r="B561">
        <v>367</v>
      </c>
      <c r="C561">
        <v>311</v>
      </c>
      <c r="D561" t="s">
        <v>1689</v>
      </c>
      <c r="O561">
        <v>591</v>
      </c>
      <c r="P561" t="s">
        <v>1689</v>
      </c>
      <c r="Q561">
        <f t="shared" si="24"/>
        <v>1</v>
      </c>
      <c r="T561">
        <v>1716036</v>
      </c>
      <c r="V561">
        <v>1729687</v>
      </c>
      <c r="X561">
        <v>1729687</v>
      </c>
      <c r="Y561">
        <f t="shared" si="25"/>
        <v>1</v>
      </c>
    </row>
    <row r="562" spans="1:25" x14ac:dyDescent="0.45">
      <c r="A562" t="s">
        <v>1207</v>
      </c>
      <c r="B562">
        <v>366</v>
      </c>
      <c r="C562">
        <v>366</v>
      </c>
      <c r="D562" t="s">
        <v>1689</v>
      </c>
      <c r="O562">
        <v>132</v>
      </c>
      <c r="P562" t="s">
        <v>1690</v>
      </c>
      <c r="Q562">
        <f t="shared" si="24"/>
        <v>1</v>
      </c>
      <c r="T562">
        <v>1716037</v>
      </c>
      <c r="V562">
        <v>1729292</v>
      </c>
      <c r="X562">
        <v>1729292</v>
      </c>
      <c r="Y562">
        <f t="shared" si="25"/>
        <v>1</v>
      </c>
    </row>
    <row r="563" spans="1:25" x14ac:dyDescent="0.45">
      <c r="A563" t="s">
        <v>1208</v>
      </c>
      <c r="B563">
        <v>365</v>
      </c>
      <c r="C563">
        <v>250</v>
      </c>
      <c r="D563" t="s">
        <v>1689</v>
      </c>
      <c r="O563">
        <v>133</v>
      </c>
      <c r="P563" t="s">
        <v>1690</v>
      </c>
      <c r="Q563">
        <f t="shared" si="24"/>
        <v>1</v>
      </c>
      <c r="T563">
        <v>1716037</v>
      </c>
      <c r="V563">
        <v>1729688</v>
      </c>
      <c r="X563">
        <v>1729688</v>
      </c>
      <c r="Y563">
        <f t="shared" si="25"/>
        <v>1</v>
      </c>
    </row>
    <row r="564" spans="1:25" x14ac:dyDescent="0.45">
      <c r="A564" t="s">
        <v>1209</v>
      </c>
      <c r="B564">
        <v>364</v>
      </c>
      <c r="C564">
        <v>97</v>
      </c>
      <c r="D564" t="s">
        <v>1689</v>
      </c>
      <c r="O564">
        <v>134</v>
      </c>
      <c r="P564" t="s">
        <v>1690</v>
      </c>
      <c r="Q564">
        <f t="shared" si="24"/>
        <v>1</v>
      </c>
      <c r="T564">
        <v>1716038</v>
      </c>
      <c r="V564">
        <v>1729293</v>
      </c>
      <c r="X564">
        <v>1729293</v>
      </c>
      <c r="Y564">
        <f t="shared" si="25"/>
        <v>1</v>
      </c>
    </row>
    <row r="565" spans="1:25" x14ac:dyDescent="0.45">
      <c r="A565" t="s">
        <v>1210</v>
      </c>
      <c r="B565">
        <v>363</v>
      </c>
      <c r="C565">
        <v>332</v>
      </c>
      <c r="D565" t="s">
        <v>1689</v>
      </c>
      <c r="O565">
        <v>135</v>
      </c>
      <c r="P565" t="s">
        <v>1690</v>
      </c>
      <c r="Q565">
        <f t="shared" si="24"/>
        <v>1</v>
      </c>
      <c r="T565">
        <v>1716038</v>
      </c>
      <c r="V565">
        <v>1729689</v>
      </c>
      <c r="X565">
        <v>1729689</v>
      </c>
      <c r="Y565">
        <f t="shared" si="25"/>
        <v>1</v>
      </c>
    </row>
    <row r="566" spans="1:25" x14ac:dyDescent="0.45">
      <c r="A566" t="s">
        <v>1211</v>
      </c>
      <c r="B566">
        <v>362</v>
      </c>
      <c r="C566">
        <v>35</v>
      </c>
      <c r="D566" t="s">
        <v>1689</v>
      </c>
      <c r="O566">
        <v>136</v>
      </c>
      <c r="P566" t="s">
        <v>1690</v>
      </c>
      <c r="Q566">
        <f t="shared" si="24"/>
        <v>1</v>
      </c>
      <c r="T566">
        <v>1716039</v>
      </c>
      <c r="V566">
        <v>1729294</v>
      </c>
      <c r="X566">
        <v>1729294</v>
      </c>
      <c r="Y566">
        <f t="shared" si="25"/>
        <v>1</v>
      </c>
    </row>
    <row r="567" spans="1:25" x14ac:dyDescent="0.45">
      <c r="A567" t="s">
        <v>1212</v>
      </c>
      <c r="B567">
        <v>361</v>
      </c>
      <c r="C567">
        <v>203</v>
      </c>
      <c r="D567" t="s">
        <v>1689</v>
      </c>
      <c r="O567">
        <v>137</v>
      </c>
      <c r="P567" t="s">
        <v>1690</v>
      </c>
      <c r="Q567">
        <f t="shared" si="24"/>
        <v>1</v>
      </c>
      <c r="T567">
        <v>1716039</v>
      </c>
      <c r="V567">
        <v>1729690</v>
      </c>
      <c r="X567">
        <v>1729690</v>
      </c>
      <c r="Y567">
        <f t="shared" si="25"/>
        <v>1</v>
      </c>
    </row>
    <row r="568" spans="1:25" x14ac:dyDescent="0.45">
      <c r="A568" t="s">
        <v>1213</v>
      </c>
      <c r="B568">
        <v>380</v>
      </c>
      <c r="C568">
        <v>348</v>
      </c>
      <c r="D568" t="s">
        <v>1689</v>
      </c>
      <c r="O568">
        <v>138</v>
      </c>
      <c r="P568" t="s">
        <v>1690</v>
      </c>
      <c r="Q568">
        <f t="shared" si="24"/>
        <v>1</v>
      </c>
      <c r="T568">
        <v>1716040</v>
      </c>
      <c r="V568">
        <v>1729295</v>
      </c>
      <c r="X568">
        <v>1729295</v>
      </c>
      <c r="Y568">
        <f t="shared" si="25"/>
        <v>1</v>
      </c>
    </row>
    <row r="569" spans="1:25" x14ac:dyDescent="0.45">
      <c r="A569" t="s">
        <v>1214</v>
      </c>
      <c r="B569">
        <v>379</v>
      </c>
      <c r="C569">
        <v>106</v>
      </c>
      <c r="D569" t="s">
        <v>1689</v>
      </c>
      <c r="O569">
        <v>139</v>
      </c>
      <c r="P569" t="s">
        <v>1690</v>
      </c>
      <c r="Q569">
        <f t="shared" si="24"/>
        <v>1</v>
      </c>
      <c r="T569">
        <v>1716040</v>
      </c>
      <c r="V569">
        <v>1729691</v>
      </c>
      <c r="X569">
        <v>1729691</v>
      </c>
      <c r="Y569">
        <f t="shared" si="25"/>
        <v>1</v>
      </c>
    </row>
    <row r="570" spans="1:25" x14ac:dyDescent="0.45">
      <c r="A570" t="s">
        <v>1215</v>
      </c>
      <c r="B570">
        <v>378</v>
      </c>
      <c r="C570">
        <v>101</v>
      </c>
      <c r="D570" t="s">
        <v>1689</v>
      </c>
      <c r="O570">
        <v>140</v>
      </c>
      <c r="P570" t="s">
        <v>1690</v>
      </c>
      <c r="Q570">
        <f t="shared" si="24"/>
        <v>1</v>
      </c>
      <c r="T570">
        <v>1716041</v>
      </c>
      <c r="V570">
        <v>1729296</v>
      </c>
      <c r="X570">
        <v>1729296</v>
      </c>
      <c r="Y570">
        <f t="shared" si="25"/>
        <v>1</v>
      </c>
    </row>
    <row r="571" spans="1:25" x14ac:dyDescent="0.45">
      <c r="A571" t="s">
        <v>1216</v>
      </c>
      <c r="B571">
        <v>377</v>
      </c>
      <c r="C571">
        <v>360</v>
      </c>
      <c r="D571" t="s">
        <v>1689</v>
      </c>
      <c r="O571">
        <v>141</v>
      </c>
      <c r="P571" t="s">
        <v>1690</v>
      </c>
      <c r="Q571">
        <f t="shared" si="24"/>
        <v>1</v>
      </c>
      <c r="T571">
        <v>1716041</v>
      </c>
      <c r="V571">
        <v>1729692</v>
      </c>
      <c r="X571">
        <v>1729692</v>
      </c>
      <c r="Y571">
        <f t="shared" si="25"/>
        <v>1</v>
      </c>
    </row>
    <row r="572" spans="1:25" x14ac:dyDescent="0.45">
      <c r="A572" t="s">
        <v>1217</v>
      </c>
      <c r="B572">
        <v>376</v>
      </c>
      <c r="C572">
        <v>164</v>
      </c>
      <c r="D572" t="s">
        <v>1689</v>
      </c>
      <c r="O572">
        <v>142</v>
      </c>
      <c r="P572" t="s">
        <v>1690</v>
      </c>
      <c r="Q572">
        <f t="shared" si="24"/>
        <v>1</v>
      </c>
      <c r="T572">
        <v>1716042</v>
      </c>
      <c r="V572">
        <v>1729297</v>
      </c>
      <c r="X572">
        <v>1729297</v>
      </c>
      <c r="Y572">
        <f t="shared" si="25"/>
        <v>1</v>
      </c>
    </row>
    <row r="573" spans="1:25" x14ac:dyDescent="0.45">
      <c r="A573" t="s">
        <v>1218</v>
      </c>
      <c r="B573">
        <v>375</v>
      </c>
      <c r="C573">
        <v>209</v>
      </c>
      <c r="D573" t="s">
        <v>1689</v>
      </c>
      <c r="O573">
        <v>143</v>
      </c>
      <c r="P573" t="s">
        <v>1690</v>
      </c>
      <c r="Q573">
        <f t="shared" si="24"/>
        <v>1</v>
      </c>
      <c r="T573">
        <v>1716042</v>
      </c>
      <c r="V573">
        <v>1729693</v>
      </c>
      <c r="X573">
        <v>1729693</v>
      </c>
      <c r="Y573">
        <f t="shared" si="25"/>
        <v>1</v>
      </c>
    </row>
    <row r="574" spans="1:25" x14ac:dyDescent="0.45">
      <c r="A574" t="s">
        <v>1219</v>
      </c>
      <c r="B574">
        <v>374</v>
      </c>
      <c r="C574">
        <v>289</v>
      </c>
      <c r="D574" t="s">
        <v>1689</v>
      </c>
      <c r="O574">
        <v>144</v>
      </c>
      <c r="P574" t="s">
        <v>1690</v>
      </c>
      <c r="Q574">
        <f t="shared" si="24"/>
        <v>1</v>
      </c>
      <c r="T574">
        <v>1716043</v>
      </c>
      <c r="V574">
        <v>1729298</v>
      </c>
      <c r="X574">
        <v>1729298</v>
      </c>
      <c r="Y574">
        <f t="shared" si="25"/>
        <v>1</v>
      </c>
    </row>
    <row r="575" spans="1:25" x14ac:dyDescent="0.45">
      <c r="A575" t="s">
        <v>1220</v>
      </c>
      <c r="B575">
        <v>373</v>
      </c>
      <c r="C575">
        <v>339</v>
      </c>
      <c r="D575" t="s">
        <v>1689</v>
      </c>
      <c r="O575">
        <v>145</v>
      </c>
      <c r="P575" t="s">
        <v>1690</v>
      </c>
      <c r="Q575">
        <f t="shared" si="24"/>
        <v>1</v>
      </c>
      <c r="T575">
        <v>1716043</v>
      </c>
      <c r="V575">
        <v>1729694</v>
      </c>
      <c r="X575">
        <v>1729694</v>
      </c>
      <c r="Y575">
        <f t="shared" si="25"/>
        <v>1</v>
      </c>
    </row>
    <row r="576" spans="1:25" x14ac:dyDescent="0.45">
      <c r="A576" t="s">
        <v>1221</v>
      </c>
      <c r="B576">
        <v>372</v>
      </c>
      <c r="C576">
        <v>56</v>
      </c>
      <c r="D576" t="s">
        <v>1689</v>
      </c>
      <c r="O576">
        <v>146</v>
      </c>
      <c r="P576" t="s">
        <v>1690</v>
      </c>
      <c r="Q576">
        <f t="shared" si="24"/>
        <v>1</v>
      </c>
      <c r="T576">
        <v>1716044</v>
      </c>
      <c r="V576">
        <v>1729299</v>
      </c>
      <c r="X576">
        <v>1729299</v>
      </c>
      <c r="Y576">
        <f t="shared" si="25"/>
        <v>1</v>
      </c>
    </row>
    <row r="577" spans="1:25" x14ac:dyDescent="0.45">
      <c r="A577" t="s">
        <v>1222</v>
      </c>
      <c r="B577">
        <v>371</v>
      </c>
      <c r="C577">
        <v>325</v>
      </c>
      <c r="D577" t="s">
        <v>1689</v>
      </c>
      <c r="O577">
        <v>147</v>
      </c>
      <c r="P577" t="s">
        <v>1690</v>
      </c>
      <c r="Q577">
        <f t="shared" si="24"/>
        <v>1</v>
      </c>
      <c r="T577">
        <v>1716044</v>
      </c>
      <c r="V577">
        <v>1729695</v>
      </c>
      <c r="X577">
        <v>1729695</v>
      </c>
      <c r="Y577">
        <f t="shared" si="25"/>
        <v>1</v>
      </c>
    </row>
    <row r="578" spans="1:25" x14ac:dyDescent="0.45">
      <c r="A578" t="s">
        <v>1223</v>
      </c>
      <c r="B578">
        <v>390</v>
      </c>
      <c r="C578">
        <v>275</v>
      </c>
      <c r="D578" t="s">
        <v>1689</v>
      </c>
      <c r="O578">
        <v>148</v>
      </c>
      <c r="P578" t="s">
        <v>1690</v>
      </c>
      <c r="Q578">
        <f t="shared" ref="Q578:Q641" si="26">COUNTIFS(D:D,P578,B:B,O578)</f>
        <v>1</v>
      </c>
      <c r="T578">
        <v>1716045</v>
      </c>
      <c r="V578">
        <v>1729300</v>
      </c>
      <c r="X578">
        <v>1729300</v>
      </c>
      <c r="Y578">
        <f t="shared" ref="Y578:Y641" si="27">COUNTIF(V:V,X578)</f>
        <v>1</v>
      </c>
    </row>
    <row r="579" spans="1:25" x14ac:dyDescent="0.45">
      <c r="A579" t="s">
        <v>1224</v>
      </c>
      <c r="B579">
        <v>389</v>
      </c>
      <c r="C579">
        <v>205</v>
      </c>
      <c r="D579" t="s">
        <v>1689</v>
      </c>
      <c r="O579">
        <v>149</v>
      </c>
      <c r="P579" t="s">
        <v>1690</v>
      </c>
      <c r="Q579">
        <f t="shared" si="26"/>
        <v>1</v>
      </c>
      <c r="T579">
        <v>1716045</v>
      </c>
      <c r="V579">
        <v>1729696</v>
      </c>
      <c r="X579">
        <v>1729696</v>
      </c>
      <c r="Y579">
        <f t="shared" si="27"/>
        <v>1</v>
      </c>
    </row>
    <row r="580" spans="1:25" x14ac:dyDescent="0.45">
      <c r="A580" t="s">
        <v>1225</v>
      </c>
      <c r="B580">
        <v>388</v>
      </c>
      <c r="C580">
        <v>168</v>
      </c>
      <c r="D580" t="s">
        <v>1689</v>
      </c>
      <c r="O580">
        <v>150</v>
      </c>
      <c r="P580" t="s">
        <v>1690</v>
      </c>
      <c r="Q580">
        <f t="shared" si="26"/>
        <v>1</v>
      </c>
      <c r="T580">
        <v>1716046</v>
      </c>
      <c r="V580">
        <v>1729301</v>
      </c>
      <c r="X580">
        <v>1729301</v>
      </c>
      <c r="Y580">
        <f t="shared" si="27"/>
        <v>1</v>
      </c>
    </row>
    <row r="581" spans="1:25" x14ac:dyDescent="0.45">
      <c r="A581" t="s">
        <v>1226</v>
      </c>
      <c r="B581">
        <v>387</v>
      </c>
      <c r="C581">
        <v>172</v>
      </c>
      <c r="D581" t="s">
        <v>1689</v>
      </c>
      <c r="O581">
        <v>151</v>
      </c>
      <c r="P581" t="s">
        <v>1690</v>
      </c>
      <c r="Q581">
        <f t="shared" si="26"/>
        <v>1</v>
      </c>
      <c r="T581">
        <v>1716046</v>
      </c>
      <c r="V581">
        <v>1729697</v>
      </c>
      <c r="X581">
        <v>1729697</v>
      </c>
      <c r="Y581">
        <f t="shared" si="27"/>
        <v>1</v>
      </c>
    </row>
    <row r="582" spans="1:25" x14ac:dyDescent="0.45">
      <c r="A582" t="s">
        <v>1227</v>
      </c>
      <c r="B582">
        <v>386</v>
      </c>
      <c r="C582">
        <v>59</v>
      </c>
      <c r="D582" t="s">
        <v>1689</v>
      </c>
      <c r="O582">
        <v>152</v>
      </c>
      <c r="P582" t="s">
        <v>1690</v>
      </c>
      <c r="Q582">
        <f t="shared" si="26"/>
        <v>1</v>
      </c>
      <c r="T582">
        <v>1716047</v>
      </c>
      <c r="V582">
        <v>1729302</v>
      </c>
      <c r="X582">
        <v>1729302</v>
      </c>
      <c r="Y582">
        <f t="shared" si="27"/>
        <v>1</v>
      </c>
    </row>
    <row r="583" spans="1:25" x14ac:dyDescent="0.45">
      <c r="A583" t="s">
        <v>1228</v>
      </c>
      <c r="B583">
        <v>385</v>
      </c>
      <c r="C583">
        <v>313</v>
      </c>
      <c r="D583" t="s">
        <v>1689</v>
      </c>
      <c r="O583">
        <v>153</v>
      </c>
      <c r="P583" t="s">
        <v>1690</v>
      </c>
      <c r="Q583">
        <f t="shared" si="26"/>
        <v>1</v>
      </c>
      <c r="T583">
        <v>1716047</v>
      </c>
      <c r="V583">
        <v>1729698</v>
      </c>
      <c r="X583">
        <v>1729698</v>
      </c>
      <c r="Y583">
        <f t="shared" si="27"/>
        <v>1</v>
      </c>
    </row>
    <row r="584" spans="1:25" x14ac:dyDescent="0.45">
      <c r="A584" t="s">
        <v>1229</v>
      </c>
      <c r="B584">
        <v>384</v>
      </c>
      <c r="C584">
        <v>80</v>
      </c>
      <c r="D584" t="s">
        <v>1689</v>
      </c>
      <c r="O584">
        <v>154</v>
      </c>
      <c r="P584" t="s">
        <v>1690</v>
      </c>
      <c r="Q584">
        <f t="shared" si="26"/>
        <v>1</v>
      </c>
      <c r="T584">
        <v>1716048</v>
      </c>
      <c r="V584">
        <v>1729303</v>
      </c>
      <c r="X584">
        <v>1729303</v>
      </c>
      <c r="Y584">
        <f t="shared" si="27"/>
        <v>1</v>
      </c>
    </row>
    <row r="585" spans="1:25" x14ac:dyDescent="0.45">
      <c r="A585" t="s">
        <v>1230</v>
      </c>
      <c r="B585">
        <v>383</v>
      </c>
      <c r="C585">
        <v>220</v>
      </c>
      <c r="D585" t="s">
        <v>1689</v>
      </c>
      <c r="O585">
        <v>155</v>
      </c>
      <c r="P585" t="s">
        <v>1690</v>
      </c>
      <c r="Q585">
        <f t="shared" si="26"/>
        <v>1</v>
      </c>
      <c r="T585">
        <v>1716048</v>
      </c>
      <c r="V585">
        <v>1729699</v>
      </c>
      <c r="X585">
        <v>1729699</v>
      </c>
      <c r="Y585">
        <f t="shared" si="27"/>
        <v>1</v>
      </c>
    </row>
    <row r="586" spans="1:25" x14ac:dyDescent="0.45">
      <c r="A586" t="s">
        <v>1231</v>
      </c>
      <c r="B586">
        <v>382</v>
      </c>
      <c r="C586">
        <v>158</v>
      </c>
      <c r="D586" t="s">
        <v>1689</v>
      </c>
      <c r="O586">
        <v>156</v>
      </c>
      <c r="P586" t="s">
        <v>1690</v>
      </c>
      <c r="Q586">
        <f t="shared" si="26"/>
        <v>1</v>
      </c>
      <c r="T586">
        <v>1716049</v>
      </c>
      <c r="V586">
        <v>1729304</v>
      </c>
      <c r="X586">
        <v>1729304</v>
      </c>
      <c r="Y586">
        <f t="shared" si="27"/>
        <v>1</v>
      </c>
    </row>
    <row r="587" spans="1:25" x14ac:dyDescent="0.45">
      <c r="A587" t="s">
        <v>1232</v>
      </c>
      <c r="B587">
        <v>381</v>
      </c>
      <c r="C587">
        <v>107</v>
      </c>
      <c r="D587" t="s">
        <v>1689</v>
      </c>
      <c r="O587">
        <v>157</v>
      </c>
      <c r="P587" t="s">
        <v>1690</v>
      </c>
      <c r="Q587">
        <f t="shared" si="26"/>
        <v>1</v>
      </c>
      <c r="T587">
        <v>1716049</v>
      </c>
      <c r="V587">
        <v>1729700</v>
      </c>
      <c r="X587">
        <v>1729700</v>
      </c>
      <c r="Y587">
        <f t="shared" si="27"/>
        <v>1</v>
      </c>
    </row>
    <row r="588" spans="1:25" x14ac:dyDescent="0.45">
      <c r="A588" t="s">
        <v>1233</v>
      </c>
      <c r="B588">
        <v>400</v>
      </c>
      <c r="C588">
        <v>114</v>
      </c>
      <c r="D588" t="s">
        <v>1689</v>
      </c>
      <c r="O588">
        <v>158</v>
      </c>
      <c r="P588" t="s">
        <v>1690</v>
      </c>
      <c r="Q588">
        <f t="shared" si="26"/>
        <v>1</v>
      </c>
      <c r="T588">
        <v>1716050</v>
      </c>
      <c r="V588">
        <v>1729305</v>
      </c>
      <c r="X588">
        <v>1729305</v>
      </c>
      <c r="Y588">
        <f t="shared" si="27"/>
        <v>1</v>
      </c>
    </row>
    <row r="589" spans="1:25" x14ac:dyDescent="0.45">
      <c r="A589" t="s">
        <v>1234</v>
      </c>
      <c r="B589">
        <v>399</v>
      </c>
      <c r="C589">
        <v>273</v>
      </c>
      <c r="D589" t="s">
        <v>1689</v>
      </c>
      <c r="O589">
        <v>159</v>
      </c>
      <c r="P589" t="s">
        <v>1690</v>
      </c>
      <c r="Q589">
        <f t="shared" si="26"/>
        <v>1</v>
      </c>
      <c r="T589">
        <v>1716050</v>
      </c>
      <c r="V589">
        <v>1729701</v>
      </c>
      <c r="X589">
        <v>1729701</v>
      </c>
      <c r="Y589">
        <f t="shared" si="27"/>
        <v>1</v>
      </c>
    </row>
    <row r="590" spans="1:25" x14ac:dyDescent="0.45">
      <c r="A590" t="s">
        <v>1235</v>
      </c>
      <c r="B590">
        <v>398</v>
      </c>
      <c r="C590">
        <v>73</v>
      </c>
      <c r="D590" t="s">
        <v>1689</v>
      </c>
      <c r="O590">
        <v>160</v>
      </c>
      <c r="P590" t="s">
        <v>1690</v>
      </c>
      <c r="Q590">
        <f t="shared" si="26"/>
        <v>1</v>
      </c>
      <c r="T590">
        <v>1716051</v>
      </c>
      <c r="V590">
        <v>1729306</v>
      </c>
      <c r="X590">
        <v>1729306</v>
      </c>
      <c r="Y590">
        <f t="shared" si="27"/>
        <v>1</v>
      </c>
    </row>
    <row r="591" spans="1:25" x14ac:dyDescent="0.45">
      <c r="A591" t="s">
        <v>1236</v>
      </c>
      <c r="B591">
        <v>397</v>
      </c>
      <c r="C591">
        <v>94</v>
      </c>
      <c r="D591" t="s">
        <v>1689</v>
      </c>
      <c r="O591">
        <v>161</v>
      </c>
      <c r="P591" t="s">
        <v>1690</v>
      </c>
      <c r="Q591">
        <f t="shared" si="26"/>
        <v>1</v>
      </c>
      <c r="T591">
        <v>1716051</v>
      </c>
      <c r="V591">
        <v>1729702</v>
      </c>
      <c r="X591">
        <v>1729702</v>
      </c>
      <c r="Y591">
        <f t="shared" si="27"/>
        <v>1</v>
      </c>
    </row>
    <row r="592" spans="1:25" x14ac:dyDescent="0.45">
      <c r="A592" t="s">
        <v>1237</v>
      </c>
      <c r="B592">
        <v>396</v>
      </c>
      <c r="C592">
        <v>240</v>
      </c>
      <c r="D592" t="s">
        <v>1689</v>
      </c>
      <c r="O592">
        <v>162</v>
      </c>
      <c r="P592" t="s">
        <v>1690</v>
      </c>
      <c r="Q592">
        <f t="shared" si="26"/>
        <v>1</v>
      </c>
      <c r="T592">
        <v>1716052</v>
      </c>
      <c r="V592">
        <v>1729307</v>
      </c>
      <c r="X592">
        <v>1729307</v>
      </c>
      <c r="Y592">
        <f t="shared" si="27"/>
        <v>1</v>
      </c>
    </row>
    <row r="593" spans="1:25" x14ac:dyDescent="0.45">
      <c r="A593" t="s">
        <v>1238</v>
      </c>
      <c r="B593">
        <v>395</v>
      </c>
      <c r="C593">
        <v>265</v>
      </c>
      <c r="D593" t="s">
        <v>1689</v>
      </c>
      <c r="O593">
        <v>163</v>
      </c>
      <c r="P593" t="s">
        <v>1690</v>
      </c>
      <c r="Q593">
        <f t="shared" si="26"/>
        <v>1</v>
      </c>
      <c r="T593">
        <v>1716052</v>
      </c>
      <c r="V593">
        <v>1729703</v>
      </c>
      <c r="X593">
        <v>1729703</v>
      </c>
      <c r="Y593">
        <f t="shared" si="27"/>
        <v>1</v>
      </c>
    </row>
    <row r="594" spans="1:25" x14ac:dyDescent="0.45">
      <c r="A594" t="s">
        <v>1239</v>
      </c>
      <c r="B594">
        <v>394</v>
      </c>
      <c r="C594">
        <v>277</v>
      </c>
      <c r="D594" t="s">
        <v>1689</v>
      </c>
      <c r="O594">
        <v>164</v>
      </c>
      <c r="P594" t="s">
        <v>1690</v>
      </c>
      <c r="Q594">
        <f t="shared" si="26"/>
        <v>1</v>
      </c>
      <c r="T594">
        <v>1716053</v>
      </c>
      <c r="V594">
        <v>1729308</v>
      </c>
      <c r="X594">
        <v>1729308</v>
      </c>
      <c r="Y594">
        <f t="shared" si="27"/>
        <v>1</v>
      </c>
    </row>
    <row r="595" spans="1:25" x14ac:dyDescent="0.45">
      <c r="A595" t="s">
        <v>1240</v>
      </c>
      <c r="B595">
        <v>393</v>
      </c>
      <c r="C595">
        <v>375</v>
      </c>
      <c r="D595" t="s">
        <v>1689</v>
      </c>
      <c r="O595">
        <v>165</v>
      </c>
      <c r="P595" t="s">
        <v>1690</v>
      </c>
      <c r="Q595">
        <f t="shared" si="26"/>
        <v>1</v>
      </c>
      <c r="T595">
        <v>1716053</v>
      </c>
      <c r="V595">
        <v>1729704</v>
      </c>
      <c r="X595">
        <v>1729704</v>
      </c>
      <c r="Y595">
        <f t="shared" si="27"/>
        <v>1</v>
      </c>
    </row>
    <row r="596" spans="1:25" x14ac:dyDescent="0.45">
      <c r="A596" t="s">
        <v>1241</v>
      </c>
      <c r="B596">
        <v>392</v>
      </c>
      <c r="C596">
        <v>368</v>
      </c>
      <c r="D596" t="s">
        <v>1689</v>
      </c>
      <c r="O596">
        <v>166</v>
      </c>
      <c r="P596" t="s">
        <v>1690</v>
      </c>
      <c r="Q596">
        <f t="shared" si="26"/>
        <v>1</v>
      </c>
      <c r="T596">
        <v>1716054</v>
      </c>
      <c r="V596">
        <v>1729309</v>
      </c>
      <c r="X596">
        <v>1729309</v>
      </c>
      <c r="Y596">
        <f t="shared" si="27"/>
        <v>1</v>
      </c>
    </row>
    <row r="597" spans="1:25" x14ac:dyDescent="0.45">
      <c r="A597" t="s">
        <v>1242</v>
      </c>
      <c r="B597">
        <v>391</v>
      </c>
      <c r="C597">
        <v>282</v>
      </c>
      <c r="D597" t="s">
        <v>1689</v>
      </c>
      <c r="O597">
        <v>167</v>
      </c>
      <c r="P597" t="s">
        <v>1690</v>
      </c>
      <c r="Q597">
        <f t="shared" si="26"/>
        <v>1</v>
      </c>
      <c r="T597">
        <v>1716054</v>
      </c>
      <c r="V597">
        <v>1729705</v>
      </c>
      <c r="X597">
        <v>1729705</v>
      </c>
      <c r="Y597">
        <f t="shared" si="27"/>
        <v>1</v>
      </c>
    </row>
    <row r="598" spans="1:25" x14ac:dyDescent="0.45">
      <c r="A598" t="s">
        <v>1243</v>
      </c>
      <c r="B598">
        <v>410</v>
      </c>
      <c r="C598">
        <v>3</v>
      </c>
      <c r="D598" t="s">
        <v>1689</v>
      </c>
      <c r="O598">
        <v>168</v>
      </c>
      <c r="P598" t="s">
        <v>1690</v>
      </c>
      <c r="Q598">
        <f t="shared" si="26"/>
        <v>1</v>
      </c>
      <c r="T598">
        <v>1716055</v>
      </c>
      <c r="V598">
        <v>1729310</v>
      </c>
      <c r="X598">
        <v>1729310</v>
      </c>
      <c r="Y598">
        <f t="shared" si="27"/>
        <v>1</v>
      </c>
    </row>
    <row r="599" spans="1:25" x14ac:dyDescent="0.45">
      <c r="A599" t="s">
        <v>1244</v>
      </c>
      <c r="B599">
        <v>409</v>
      </c>
      <c r="C599">
        <v>371</v>
      </c>
      <c r="D599" t="s">
        <v>1689</v>
      </c>
      <c r="O599">
        <v>169</v>
      </c>
      <c r="P599" t="s">
        <v>1690</v>
      </c>
      <c r="Q599">
        <f t="shared" si="26"/>
        <v>1</v>
      </c>
      <c r="T599">
        <v>1716055</v>
      </c>
      <c r="V599">
        <v>1729706</v>
      </c>
      <c r="X599">
        <v>1729706</v>
      </c>
      <c r="Y599">
        <f t="shared" si="27"/>
        <v>1</v>
      </c>
    </row>
    <row r="600" spans="1:25" x14ac:dyDescent="0.45">
      <c r="A600" t="s">
        <v>1245</v>
      </c>
      <c r="B600">
        <v>408</v>
      </c>
      <c r="C600">
        <v>255</v>
      </c>
      <c r="D600" t="s">
        <v>1689</v>
      </c>
      <c r="O600">
        <v>170</v>
      </c>
      <c r="P600" t="s">
        <v>1690</v>
      </c>
      <c r="Q600">
        <f t="shared" si="26"/>
        <v>1</v>
      </c>
      <c r="T600">
        <v>1716056</v>
      </c>
      <c r="V600">
        <v>1729311</v>
      </c>
      <c r="X600">
        <v>1729311</v>
      </c>
      <c r="Y600">
        <f t="shared" si="27"/>
        <v>1</v>
      </c>
    </row>
    <row r="601" spans="1:25" x14ac:dyDescent="0.45">
      <c r="A601" t="s">
        <v>1246</v>
      </c>
      <c r="B601">
        <v>407</v>
      </c>
      <c r="C601">
        <v>155</v>
      </c>
      <c r="D601" t="s">
        <v>1689</v>
      </c>
      <c r="O601">
        <v>171</v>
      </c>
      <c r="P601" t="s">
        <v>1690</v>
      </c>
      <c r="Q601">
        <f t="shared" si="26"/>
        <v>1</v>
      </c>
      <c r="T601">
        <v>1716056</v>
      </c>
      <c r="V601">
        <v>1729707</v>
      </c>
      <c r="X601">
        <v>1729707</v>
      </c>
      <c r="Y601">
        <f t="shared" si="27"/>
        <v>1</v>
      </c>
    </row>
    <row r="602" spans="1:25" x14ac:dyDescent="0.45">
      <c r="A602" t="s">
        <v>1247</v>
      </c>
      <c r="B602">
        <v>406</v>
      </c>
      <c r="C602">
        <v>340</v>
      </c>
      <c r="D602" t="s">
        <v>1689</v>
      </c>
      <c r="O602">
        <v>172</v>
      </c>
      <c r="P602" t="s">
        <v>1690</v>
      </c>
      <c r="Q602">
        <f t="shared" si="26"/>
        <v>1</v>
      </c>
      <c r="T602">
        <v>1716057</v>
      </c>
      <c r="V602">
        <v>1729312</v>
      </c>
      <c r="X602">
        <v>1729312</v>
      </c>
      <c r="Y602">
        <f t="shared" si="27"/>
        <v>1</v>
      </c>
    </row>
    <row r="603" spans="1:25" x14ac:dyDescent="0.45">
      <c r="A603" t="s">
        <v>1248</v>
      </c>
      <c r="B603">
        <v>405</v>
      </c>
      <c r="C603">
        <v>315</v>
      </c>
      <c r="D603" t="s">
        <v>1689</v>
      </c>
      <c r="O603">
        <v>173</v>
      </c>
      <c r="P603" t="s">
        <v>1690</v>
      </c>
      <c r="Q603">
        <f t="shared" si="26"/>
        <v>1</v>
      </c>
      <c r="T603">
        <v>1716057</v>
      </c>
      <c r="V603">
        <v>1729708</v>
      </c>
      <c r="X603">
        <v>1729708</v>
      </c>
      <c r="Y603">
        <f t="shared" si="27"/>
        <v>1</v>
      </c>
    </row>
    <row r="604" spans="1:25" x14ac:dyDescent="0.45">
      <c r="A604" t="s">
        <v>1249</v>
      </c>
      <c r="B604">
        <v>404</v>
      </c>
      <c r="C604">
        <v>28</v>
      </c>
      <c r="D604" t="s">
        <v>1689</v>
      </c>
      <c r="O604">
        <v>174</v>
      </c>
      <c r="P604" t="s">
        <v>1690</v>
      </c>
      <c r="Q604">
        <f t="shared" si="26"/>
        <v>1</v>
      </c>
      <c r="T604">
        <v>1716058</v>
      </c>
      <c r="V604">
        <v>1729313</v>
      </c>
      <c r="X604">
        <v>1729313</v>
      </c>
      <c r="Y604">
        <f t="shared" si="27"/>
        <v>1</v>
      </c>
    </row>
    <row r="605" spans="1:25" x14ac:dyDescent="0.45">
      <c r="A605" t="s">
        <v>1250</v>
      </c>
      <c r="B605">
        <v>403</v>
      </c>
      <c r="C605">
        <v>146</v>
      </c>
      <c r="D605" t="s">
        <v>1689</v>
      </c>
      <c r="O605">
        <v>175</v>
      </c>
      <c r="P605" t="s">
        <v>1690</v>
      </c>
      <c r="Q605">
        <f t="shared" si="26"/>
        <v>1</v>
      </c>
      <c r="T605">
        <v>1716058</v>
      </c>
      <c r="V605">
        <v>1729709</v>
      </c>
      <c r="X605">
        <v>1729709</v>
      </c>
      <c r="Y605">
        <f t="shared" si="27"/>
        <v>1</v>
      </c>
    </row>
    <row r="606" spans="1:25" x14ac:dyDescent="0.45">
      <c r="A606" t="s">
        <v>1251</v>
      </c>
      <c r="B606">
        <v>402</v>
      </c>
      <c r="C606">
        <v>338</v>
      </c>
      <c r="D606" t="s">
        <v>1689</v>
      </c>
      <c r="O606">
        <v>176</v>
      </c>
      <c r="P606" t="s">
        <v>1690</v>
      </c>
      <c r="Q606">
        <f t="shared" si="26"/>
        <v>1</v>
      </c>
      <c r="T606">
        <v>1716059</v>
      </c>
      <c r="V606">
        <v>1729314</v>
      </c>
      <c r="X606">
        <v>1729314</v>
      </c>
      <c r="Y606">
        <f t="shared" si="27"/>
        <v>1</v>
      </c>
    </row>
    <row r="607" spans="1:25" x14ac:dyDescent="0.45">
      <c r="A607" t="s">
        <v>1252</v>
      </c>
      <c r="B607">
        <v>401</v>
      </c>
      <c r="C607">
        <v>11</v>
      </c>
      <c r="D607" t="s">
        <v>1689</v>
      </c>
      <c r="O607">
        <v>177</v>
      </c>
      <c r="P607" t="s">
        <v>1690</v>
      </c>
      <c r="Q607">
        <f t="shared" si="26"/>
        <v>1</v>
      </c>
      <c r="T607">
        <v>1716059</v>
      </c>
      <c r="V607">
        <v>1729710</v>
      </c>
      <c r="X607">
        <v>1729710</v>
      </c>
      <c r="Y607">
        <f t="shared" si="27"/>
        <v>1</v>
      </c>
    </row>
    <row r="608" spans="1:25" x14ac:dyDescent="0.45">
      <c r="A608" t="s">
        <v>1253</v>
      </c>
      <c r="B608">
        <v>420</v>
      </c>
      <c r="C608">
        <v>237</v>
      </c>
      <c r="D608" t="s">
        <v>1689</v>
      </c>
      <c r="O608">
        <v>178</v>
      </c>
      <c r="P608" t="s">
        <v>1690</v>
      </c>
      <c r="Q608">
        <f t="shared" si="26"/>
        <v>1</v>
      </c>
      <c r="T608">
        <v>1716060</v>
      </c>
      <c r="V608">
        <v>1729315</v>
      </c>
      <c r="X608">
        <v>1729315</v>
      </c>
      <c r="Y608">
        <f t="shared" si="27"/>
        <v>1</v>
      </c>
    </row>
    <row r="609" spans="1:25" x14ac:dyDescent="0.45">
      <c r="A609" t="s">
        <v>1254</v>
      </c>
      <c r="B609">
        <v>419</v>
      </c>
      <c r="C609">
        <v>212</v>
      </c>
      <c r="D609" t="s">
        <v>1689</v>
      </c>
      <c r="O609">
        <v>179</v>
      </c>
      <c r="P609" t="s">
        <v>1690</v>
      </c>
      <c r="Q609">
        <f t="shared" si="26"/>
        <v>1</v>
      </c>
      <c r="T609">
        <v>1716060</v>
      </c>
      <c r="V609">
        <v>1729711</v>
      </c>
      <c r="X609">
        <v>1729711</v>
      </c>
      <c r="Y609">
        <f t="shared" si="27"/>
        <v>1</v>
      </c>
    </row>
    <row r="610" spans="1:25" x14ac:dyDescent="0.45">
      <c r="A610" t="s">
        <v>1255</v>
      </c>
      <c r="B610">
        <v>418</v>
      </c>
      <c r="C610">
        <v>252</v>
      </c>
      <c r="D610" t="s">
        <v>1689</v>
      </c>
      <c r="O610">
        <v>180</v>
      </c>
      <c r="P610" t="s">
        <v>1690</v>
      </c>
      <c r="Q610">
        <f t="shared" si="26"/>
        <v>1</v>
      </c>
      <c r="T610">
        <v>1716061</v>
      </c>
      <c r="V610">
        <v>1729316</v>
      </c>
      <c r="X610">
        <v>1729316</v>
      </c>
      <c r="Y610">
        <f t="shared" si="27"/>
        <v>1</v>
      </c>
    </row>
    <row r="611" spans="1:25" x14ac:dyDescent="0.45">
      <c r="A611" t="s">
        <v>1256</v>
      </c>
      <c r="B611">
        <v>417</v>
      </c>
      <c r="C611">
        <v>187</v>
      </c>
      <c r="D611" t="s">
        <v>1689</v>
      </c>
      <c r="O611">
        <v>181</v>
      </c>
      <c r="P611" t="s">
        <v>1690</v>
      </c>
      <c r="Q611">
        <f t="shared" si="26"/>
        <v>1</v>
      </c>
      <c r="T611">
        <v>1716061</v>
      </c>
      <c r="V611">
        <v>1729712</v>
      </c>
      <c r="X611">
        <v>1729712</v>
      </c>
      <c r="Y611">
        <f t="shared" si="27"/>
        <v>1</v>
      </c>
    </row>
    <row r="612" spans="1:25" x14ac:dyDescent="0.45">
      <c r="A612" t="s">
        <v>1257</v>
      </c>
      <c r="B612">
        <v>416</v>
      </c>
      <c r="C612">
        <v>75</v>
      </c>
      <c r="D612" t="s">
        <v>1689</v>
      </c>
      <c r="O612">
        <v>182</v>
      </c>
      <c r="P612" t="s">
        <v>1690</v>
      </c>
      <c r="Q612">
        <f t="shared" si="26"/>
        <v>1</v>
      </c>
      <c r="T612">
        <v>1716062</v>
      </c>
      <c r="V612">
        <v>1729317</v>
      </c>
      <c r="X612">
        <v>1729317</v>
      </c>
      <c r="Y612">
        <f t="shared" si="27"/>
        <v>1</v>
      </c>
    </row>
    <row r="613" spans="1:25" x14ac:dyDescent="0.45">
      <c r="A613" t="s">
        <v>1258</v>
      </c>
      <c r="B613">
        <v>415</v>
      </c>
      <c r="C613">
        <v>372</v>
      </c>
      <c r="D613" t="s">
        <v>1689</v>
      </c>
      <c r="O613">
        <v>183</v>
      </c>
      <c r="P613" t="s">
        <v>1690</v>
      </c>
      <c r="Q613">
        <f t="shared" si="26"/>
        <v>1</v>
      </c>
      <c r="T613">
        <v>1716062</v>
      </c>
      <c r="V613">
        <v>1729713</v>
      </c>
      <c r="X613">
        <v>1729713</v>
      </c>
      <c r="Y613">
        <f t="shared" si="27"/>
        <v>1</v>
      </c>
    </row>
    <row r="614" spans="1:25" x14ac:dyDescent="0.45">
      <c r="A614" t="s">
        <v>1259</v>
      </c>
      <c r="B614">
        <v>414</v>
      </c>
      <c r="C614">
        <v>296</v>
      </c>
      <c r="D614" t="s">
        <v>1689</v>
      </c>
      <c r="O614">
        <v>184</v>
      </c>
      <c r="P614" t="s">
        <v>1690</v>
      </c>
      <c r="Q614">
        <f t="shared" si="26"/>
        <v>1</v>
      </c>
      <c r="T614">
        <v>1716063</v>
      </c>
      <c r="V614">
        <v>1729318</v>
      </c>
      <c r="X614">
        <v>1729318</v>
      </c>
      <c r="Y614">
        <f t="shared" si="27"/>
        <v>1</v>
      </c>
    </row>
    <row r="615" spans="1:25" x14ac:dyDescent="0.45">
      <c r="A615" t="s">
        <v>1260</v>
      </c>
      <c r="B615">
        <v>413</v>
      </c>
      <c r="C615">
        <v>221</v>
      </c>
      <c r="D615" t="s">
        <v>1689</v>
      </c>
      <c r="O615">
        <v>185</v>
      </c>
      <c r="P615" t="s">
        <v>1690</v>
      </c>
      <c r="Q615">
        <f t="shared" si="26"/>
        <v>1</v>
      </c>
      <c r="T615">
        <v>1716063</v>
      </c>
      <c r="V615">
        <v>1729714</v>
      </c>
      <c r="X615">
        <v>1729714</v>
      </c>
      <c r="Y615">
        <f t="shared" si="27"/>
        <v>1</v>
      </c>
    </row>
    <row r="616" spans="1:25" x14ac:dyDescent="0.45">
      <c r="A616" t="s">
        <v>1261</v>
      </c>
      <c r="B616">
        <v>412</v>
      </c>
      <c r="C616">
        <v>151</v>
      </c>
      <c r="D616" t="s">
        <v>1689</v>
      </c>
      <c r="O616">
        <v>186</v>
      </c>
      <c r="P616" t="s">
        <v>1690</v>
      </c>
      <c r="Q616">
        <f t="shared" si="26"/>
        <v>1</v>
      </c>
      <c r="T616">
        <v>1716064</v>
      </c>
      <c r="V616">
        <v>1729319</v>
      </c>
      <c r="X616">
        <v>1729319</v>
      </c>
      <c r="Y616">
        <f t="shared" si="27"/>
        <v>1</v>
      </c>
    </row>
    <row r="617" spans="1:25" x14ac:dyDescent="0.45">
      <c r="A617" t="s">
        <v>1262</v>
      </c>
      <c r="B617">
        <v>411</v>
      </c>
      <c r="C617">
        <v>69</v>
      </c>
      <c r="D617" t="s">
        <v>1689</v>
      </c>
      <c r="O617">
        <v>187</v>
      </c>
      <c r="P617" t="s">
        <v>1690</v>
      </c>
      <c r="Q617">
        <f t="shared" si="26"/>
        <v>1</v>
      </c>
      <c r="T617">
        <v>1716064</v>
      </c>
      <c r="V617">
        <v>1729715</v>
      </c>
      <c r="X617">
        <v>1729715</v>
      </c>
      <c r="Y617">
        <f t="shared" si="27"/>
        <v>1</v>
      </c>
    </row>
    <row r="618" spans="1:25" x14ac:dyDescent="0.45">
      <c r="A618" t="s">
        <v>1263</v>
      </c>
      <c r="B618">
        <v>430</v>
      </c>
      <c r="C618">
        <v>12</v>
      </c>
      <c r="D618" t="s">
        <v>1689</v>
      </c>
      <c r="O618">
        <v>232</v>
      </c>
      <c r="P618" t="s">
        <v>1690</v>
      </c>
      <c r="Q618">
        <f t="shared" si="26"/>
        <v>1</v>
      </c>
      <c r="T618">
        <v>1716065</v>
      </c>
      <c r="V618">
        <v>1729320</v>
      </c>
      <c r="X618">
        <v>1729320</v>
      </c>
      <c r="Y618">
        <f t="shared" si="27"/>
        <v>1</v>
      </c>
    </row>
    <row r="619" spans="1:25" x14ac:dyDescent="0.45">
      <c r="A619" t="s">
        <v>1264</v>
      </c>
      <c r="B619">
        <v>429</v>
      </c>
      <c r="C619">
        <v>43</v>
      </c>
      <c r="D619" t="s">
        <v>1689</v>
      </c>
      <c r="O619">
        <v>233</v>
      </c>
      <c r="P619" t="s">
        <v>1690</v>
      </c>
      <c r="Q619">
        <f t="shared" si="26"/>
        <v>1</v>
      </c>
      <c r="T619">
        <v>1716065</v>
      </c>
      <c r="V619">
        <v>1729716</v>
      </c>
      <c r="X619">
        <v>1729716</v>
      </c>
      <c r="Y619">
        <f t="shared" si="27"/>
        <v>1</v>
      </c>
    </row>
    <row r="620" spans="1:25" x14ac:dyDescent="0.45">
      <c r="A620" t="s">
        <v>1265</v>
      </c>
      <c r="B620">
        <v>428</v>
      </c>
      <c r="C620">
        <v>61</v>
      </c>
      <c r="D620" t="s">
        <v>1689</v>
      </c>
      <c r="O620">
        <v>234</v>
      </c>
      <c r="P620" t="s">
        <v>1690</v>
      </c>
      <c r="Q620">
        <f t="shared" si="26"/>
        <v>1</v>
      </c>
      <c r="T620">
        <v>1716066</v>
      </c>
      <c r="V620">
        <v>1729321</v>
      </c>
      <c r="X620">
        <v>1729321</v>
      </c>
      <c r="Y620">
        <f t="shared" si="27"/>
        <v>1</v>
      </c>
    </row>
    <row r="621" spans="1:25" x14ac:dyDescent="0.45">
      <c r="A621" t="s">
        <v>1266</v>
      </c>
      <c r="B621">
        <v>427</v>
      </c>
      <c r="C621">
        <v>71</v>
      </c>
      <c r="D621" t="s">
        <v>1689</v>
      </c>
      <c r="O621">
        <v>235</v>
      </c>
      <c r="P621" t="s">
        <v>1690</v>
      </c>
      <c r="Q621">
        <f t="shared" si="26"/>
        <v>1</v>
      </c>
      <c r="T621">
        <v>1716066</v>
      </c>
      <c r="V621">
        <v>1729717</v>
      </c>
      <c r="X621">
        <v>1729717</v>
      </c>
      <c r="Y621">
        <f t="shared" si="27"/>
        <v>1</v>
      </c>
    </row>
    <row r="622" spans="1:25" x14ac:dyDescent="0.45">
      <c r="A622" t="s">
        <v>1267</v>
      </c>
      <c r="B622">
        <v>426</v>
      </c>
      <c r="C622">
        <v>377</v>
      </c>
      <c r="D622" t="s">
        <v>1689</v>
      </c>
      <c r="O622">
        <v>236</v>
      </c>
      <c r="P622" t="s">
        <v>1690</v>
      </c>
      <c r="Q622">
        <f t="shared" si="26"/>
        <v>1</v>
      </c>
      <c r="T622">
        <v>1716067</v>
      </c>
      <c r="V622">
        <v>1729322</v>
      </c>
      <c r="X622">
        <v>1729322</v>
      </c>
      <c r="Y622">
        <f t="shared" si="27"/>
        <v>1</v>
      </c>
    </row>
    <row r="623" spans="1:25" x14ac:dyDescent="0.45">
      <c r="A623" t="s">
        <v>1268</v>
      </c>
      <c r="B623">
        <v>425</v>
      </c>
      <c r="C623">
        <v>228</v>
      </c>
      <c r="D623" t="s">
        <v>1689</v>
      </c>
      <c r="O623">
        <v>237</v>
      </c>
      <c r="P623" t="s">
        <v>1690</v>
      </c>
      <c r="Q623">
        <f t="shared" si="26"/>
        <v>1</v>
      </c>
      <c r="T623">
        <v>1716067</v>
      </c>
      <c r="V623">
        <v>1729718</v>
      </c>
      <c r="X623">
        <v>1729718</v>
      </c>
      <c r="Y623">
        <f t="shared" si="27"/>
        <v>1</v>
      </c>
    </row>
    <row r="624" spans="1:25" x14ac:dyDescent="0.45">
      <c r="A624" t="s">
        <v>1269</v>
      </c>
      <c r="B624">
        <v>424</v>
      </c>
      <c r="C624">
        <v>230</v>
      </c>
      <c r="D624" t="s">
        <v>1689</v>
      </c>
      <c r="O624">
        <v>238</v>
      </c>
      <c r="P624" t="s">
        <v>1690</v>
      </c>
      <c r="Q624">
        <f t="shared" si="26"/>
        <v>1</v>
      </c>
      <c r="T624">
        <v>1716068</v>
      </c>
      <c r="V624">
        <v>1729323</v>
      </c>
      <c r="X624">
        <v>1729323</v>
      </c>
      <c r="Y624">
        <f t="shared" si="27"/>
        <v>1</v>
      </c>
    </row>
    <row r="625" spans="1:25" x14ac:dyDescent="0.45">
      <c r="A625" t="s">
        <v>1270</v>
      </c>
      <c r="B625">
        <v>423</v>
      </c>
      <c r="C625">
        <v>45</v>
      </c>
      <c r="D625" t="s">
        <v>1689</v>
      </c>
      <c r="O625">
        <v>239</v>
      </c>
      <c r="P625" t="s">
        <v>1690</v>
      </c>
      <c r="Q625">
        <f t="shared" si="26"/>
        <v>1</v>
      </c>
      <c r="T625">
        <v>1716068</v>
      </c>
      <c r="V625">
        <v>1729719</v>
      </c>
      <c r="X625">
        <v>1729719</v>
      </c>
      <c r="Y625">
        <f t="shared" si="27"/>
        <v>1</v>
      </c>
    </row>
    <row r="626" spans="1:25" x14ac:dyDescent="0.45">
      <c r="A626" t="s">
        <v>1271</v>
      </c>
      <c r="B626">
        <v>422</v>
      </c>
      <c r="C626">
        <v>149</v>
      </c>
      <c r="D626" t="s">
        <v>1689</v>
      </c>
      <c r="O626">
        <v>240</v>
      </c>
      <c r="P626" t="s">
        <v>1690</v>
      </c>
      <c r="Q626">
        <f t="shared" si="26"/>
        <v>1</v>
      </c>
      <c r="T626">
        <v>1716069</v>
      </c>
      <c r="V626">
        <v>1729324</v>
      </c>
      <c r="X626">
        <v>1729324</v>
      </c>
      <c r="Y626">
        <f t="shared" si="27"/>
        <v>1</v>
      </c>
    </row>
    <row r="627" spans="1:25" x14ac:dyDescent="0.45">
      <c r="A627" t="s">
        <v>1272</v>
      </c>
      <c r="B627">
        <v>421</v>
      </c>
      <c r="C627">
        <v>176</v>
      </c>
      <c r="D627" t="s">
        <v>1689</v>
      </c>
      <c r="O627">
        <v>241</v>
      </c>
      <c r="P627" t="s">
        <v>1690</v>
      </c>
      <c r="Q627">
        <f t="shared" si="26"/>
        <v>1</v>
      </c>
      <c r="T627">
        <v>1716069</v>
      </c>
      <c r="V627">
        <v>1729720</v>
      </c>
      <c r="X627">
        <v>1729720</v>
      </c>
      <c r="Y627">
        <f t="shared" si="27"/>
        <v>1</v>
      </c>
    </row>
    <row r="628" spans="1:25" x14ac:dyDescent="0.45">
      <c r="A628" t="s">
        <v>1273</v>
      </c>
      <c r="B628">
        <v>440</v>
      </c>
      <c r="C628">
        <v>374</v>
      </c>
      <c r="D628" t="s">
        <v>1689</v>
      </c>
      <c r="O628">
        <v>242</v>
      </c>
      <c r="P628" t="s">
        <v>1690</v>
      </c>
      <c r="Q628">
        <f t="shared" si="26"/>
        <v>1</v>
      </c>
      <c r="T628">
        <v>1716070</v>
      </c>
      <c r="V628">
        <v>1729325</v>
      </c>
      <c r="X628">
        <v>1729325</v>
      </c>
      <c r="Y628">
        <f t="shared" si="27"/>
        <v>1</v>
      </c>
    </row>
    <row r="629" spans="1:25" x14ac:dyDescent="0.45">
      <c r="A629" t="s">
        <v>1274</v>
      </c>
      <c r="B629">
        <v>439</v>
      </c>
      <c r="C629">
        <v>161</v>
      </c>
      <c r="D629" t="s">
        <v>1689</v>
      </c>
      <c r="O629">
        <v>243</v>
      </c>
      <c r="P629" t="s">
        <v>1690</v>
      </c>
      <c r="Q629">
        <f t="shared" si="26"/>
        <v>1</v>
      </c>
      <c r="T629">
        <v>1716070</v>
      </c>
      <c r="V629">
        <v>1729721</v>
      </c>
      <c r="X629">
        <v>1729721</v>
      </c>
      <c r="Y629">
        <f t="shared" si="27"/>
        <v>1</v>
      </c>
    </row>
    <row r="630" spans="1:25" x14ac:dyDescent="0.45">
      <c r="A630" t="s">
        <v>1275</v>
      </c>
      <c r="B630">
        <v>438</v>
      </c>
      <c r="C630">
        <v>195</v>
      </c>
      <c r="D630" t="s">
        <v>1689</v>
      </c>
      <c r="O630">
        <v>244</v>
      </c>
      <c r="P630" t="s">
        <v>1690</v>
      </c>
      <c r="Q630">
        <f t="shared" si="26"/>
        <v>1</v>
      </c>
      <c r="T630">
        <v>1716071</v>
      </c>
      <c r="V630">
        <v>1729326</v>
      </c>
      <c r="X630">
        <v>1729326</v>
      </c>
      <c r="Y630">
        <f t="shared" si="27"/>
        <v>1</v>
      </c>
    </row>
    <row r="631" spans="1:25" x14ac:dyDescent="0.45">
      <c r="A631" t="s">
        <v>1276</v>
      </c>
      <c r="B631">
        <v>437</v>
      </c>
      <c r="C631">
        <v>33</v>
      </c>
      <c r="D631" t="s">
        <v>1689</v>
      </c>
      <c r="O631">
        <v>245</v>
      </c>
      <c r="P631" t="s">
        <v>1690</v>
      </c>
      <c r="Q631">
        <f t="shared" si="26"/>
        <v>1</v>
      </c>
      <c r="T631">
        <v>1716071</v>
      </c>
      <c r="V631">
        <v>1729722</v>
      </c>
      <c r="X631">
        <v>1729722</v>
      </c>
      <c r="Y631">
        <f t="shared" si="27"/>
        <v>1</v>
      </c>
    </row>
    <row r="632" spans="1:25" x14ac:dyDescent="0.45">
      <c r="A632" t="s">
        <v>1277</v>
      </c>
      <c r="B632">
        <v>436</v>
      </c>
      <c r="C632">
        <v>156</v>
      </c>
      <c r="D632" t="s">
        <v>1689</v>
      </c>
      <c r="O632">
        <v>246</v>
      </c>
      <c r="P632" t="s">
        <v>1690</v>
      </c>
      <c r="Q632">
        <f t="shared" si="26"/>
        <v>1</v>
      </c>
      <c r="T632">
        <v>1716072</v>
      </c>
      <c r="V632">
        <v>1729327</v>
      </c>
      <c r="X632">
        <v>1729327</v>
      </c>
      <c r="Y632">
        <f t="shared" si="27"/>
        <v>1</v>
      </c>
    </row>
    <row r="633" spans="1:25" x14ac:dyDescent="0.45">
      <c r="A633" t="s">
        <v>1278</v>
      </c>
      <c r="B633">
        <v>435</v>
      </c>
      <c r="C633">
        <v>370</v>
      </c>
      <c r="D633" t="s">
        <v>1689</v>
      </c>
      <c r="O633">
        <v>247</v>
      </c>
      <c r="P633" t="s">
        <v>1690</v>
      </c>
      <c r="Q633">
        <f t="shared" si="26"/>
        <v>1</v>
      </c>
      <c r="T633">
        <v>1716072</v>
      </c>
      <c r="V633">
        <v>1729723</v>
      </c>
      <c r="X633">
        <v>1729723</v>
      </c>
      <c r="Y633">
        <f t="shared" si="27"/>
        <v>1</v>
      </c>
    </row>
    <row r="634" spans="1:25" x14ac:dyDescent="0.45">
      <c r="A634" t="s">
        <v>1279</v>
      </c>
      <c r="B634">
        <v>434</v>
      </c>
      <c r="C634">
        <v>34</v>
      </c>
      <c r="D634" t="s">
        <v>1689</v>
      </c>
      <c r="O634">
        <v>248</v>
      </c>
      <c r="P634" t="s">
        <v>1690</v>
      </c>
      <c r="Q634">
        <f t="shared" si="26"/>
        <v>1</v>
      </c>
      <c r="T634">
        <v>1716073</v>
      </c>
      <c r="V634">
        <v>1729328</v>
      </c>
      <c r="X634">
        <v>1729328</v>
      </c>
      <c r="Y634">
        <f t="shared" si="27"/>
        <v>1</v>
      </c>
    </row>
    <row r="635" spans="1:25" x14ac:dyDescent="0.45">
      <c r="A635" t="s">
        <v>1280</v>
      </c>
      <c r="B635">
        <v>433</v>
      </c>
      <c r="C635">
        <v>239</v>
      </c>
      <c r="D635" t="s">
        <v>1689</v>
      </c>
      <c r="O635">
        <v>249</v>
      </c>
      <c r="P635" t="s">
        <v>1690</v>
      </c>
      <c r="Q635">
        <f t="shared" si="26"/>
        <v>1</v>
      </c>
      <c r="T635">
        <v>1716073</v>
      </c>
      <c r="V635">
        <v>1729724</v>
      </c>
      <c r="X635">
        <v>1729724</v>
      </c>
      <c r="Y635">
        <f t="shared" si="27"/>
        <v>1</v>
      </c>
    </row>
    <row r="636" spans="1:25" x14ac:dyDescent="0.45">
      <c r="A636" t="s">
        <v>1281</v>
      </c>
      <c r="B636">
        <v>432</v>
      </c>
      <c r="C636">
        <v>300</v>
      </c>
      <c r="D636" t="s">
        <v>1689</v>
      </c>
      <c r="O636">
        <v>250</v>
      </c>
      <c r="P636" t="s">
        <v>1690</v>
      </c>
      <c r="Q636">
        <f t="shared" si="26"/>
        <v>1</v>
      </c>
      <c r="T636">
        <v>1716074</v>
      </c>
      <c r="V636">
        <v>1729329</v>
      </c>
      <c r="X636">
        <v>1729329</v>
      </c>
      <c r="Y636">
        <f t="shared" si="27"/>
        <v>1</v>
      </c>
    </row>
    <row r="637" spans="1:25" x14ac:dyDescent="0.45">
      <c r="A637" t="s">
        <v>1282</v>
      </c>
      <c r="B637">
        <v>431</v>
      </c>
      <c r="C637">
        <v>89</v>
      </c>
      <c r="D637" t="s">
        <v>1689</v>
      </c>
      <c r="O637">
        <v>251</v>
      </c>
      <c r="P637" t="s">
        <v>1690</v>
      </c>
      <c r="Q637">
        <f t="shared" si="26"/>
        <v>1</v>
      </c>
      <c r="T637">
        <v>1716074</v>
      </c>
      <c r="V637">
        <v>1729725</v>
      </c>
      <c r="X637">
        <v>1729725</v>
      </c>
      <c r="Y637">
        <f t="shared" si="27"/>
        <v>1</v>
      </c>
    </row>
    <row r="638" spans="1:25" x14ac:dyDescent="0.45">
      <c r="A638" t="s">
        <v>1283</v>
      </c>
      <c r="B638">
        <v>450</v>
      </c>
      <c r="C638">
        <v>184</v>
      </c>
      <c r="D638" t="s">
        <v>1689</v>
      </c>
      <c r="O638">
        <v>252</v>
      </c>
      <c r="P638" t="s">
        <v>1690</v>
      </c>
      <c r="Q638">
        <f t="shared" si="26"/>
        <v>1</v>
      </c>
      <c r="T638">
        <v>1716075</v>
      </c>
      <c r="V638">
        <v>1729330</v>
      </c>
      <c r="X638">
        <v>1729330</v>
      </c>
      <c r="Y638">
        <f t="shared" si="27"/>
        <v>1</v>
      </c>
    </row>
    <row r="639" spans="1:25" x14ac:dyDescent="0.45">
      <c r="A639" t="s">
        <v>1284</v>
      </c>
      <c r="B639">
        <v>449</v>
      </c>
      <c r="C639">
        <v>327</v>
      </c>
      <c r="D639" t="s">
        <v>1689</v>
      </c>
      <c r="O639">
        <v>253</v>
      </c>
      <c r="P639" t="s">
        <v>1690</v>
      </c>
      <c r="Q639">
        <f t="shared" si="26"/>
        <v>1</v>
      </c>
      <c r="T639">
        <v>1716075</v>
      </c>
      <c r="V639">
        <v>1729726</v>
      </c>
      <c r="X639">
        <v>1729726</v>
      </c>
      <c r="Y639">
        <f t="shared" si="27"/>
        <v>1</v>
      </c>
    </row>
    <row r="640" spans="1:25" x14ac:dyDescent="0.45">
      <c r="A640" t="s">
        <v>1285</v>
      </c>
      <c r="B640">
        <v>448</v>
      </c>
      <c r="C640">
        <v>77</v>
      </c>
      <c r="D640" t="s">
        <v>1689</v>
      </c>
      <c r="O640">
        <v>254</v>
      </c>
      <c r="P640" t="s">
        <v>1690</v>
      </c>
      <c r="Q640">
        <f t="shared" si="26"/>
        <v>1</v>
      </c>
      <c r="T640">
        <v>1716076</v>
      </c>
      <c r="V640">
        <v>1729331</v>
      </c>
      <c r="X640">
        <v>1729331</v>
      </c>
      <c r="Y640">
        <f t="shared" si="27"/>
        <v>1</v>
      </c>
    </row>
    <row r="641" spans="1:25" x14ac:dyDescent="0.45">
      <c r="A641" t="s">
        <v>1286</v>
      </c>
      <c r="B641">
        <v>447</v>
      </c>
      <c r="C641">
        <v>120</v>
      </c>
      <c r="D641" t="s">
        <v>1689</v>
      </c>
      <c r="O641">
        <v>255</v>
      </c>
      <c r="P641" t="s">
        <v>1690</v>
      </c>
      <c r="Q641">
        <f t="shared" si="26"/>
        <v>1</v>
      </c>
      <c r="T641">
        <v>1716076</v>
      </c>
      <c r="V641">
        <v>1729727</v>
      </c>
      <c r="X641">
        <v>1729727</v>
      </c>
      <c r="Y641">
        <f t="shared" si="27"/>
        <v>1</v>
      </c>
    </row>
    <row r="642" spans="1:25" x14ac:dyDescent="0.45">
      <c r="A642" t="s">
        <v>1287</v>
      </c>
      <c r="B642">
        <v>446</v>
      </c>
      <c r="C642">
        <v>147</v>
      </c>
      <c r="D642" t="s">
        <v>1689</v>
      </c>
      <c r="O642">
        <v>256</v>
      </c>
      <c r="P642" t="s">
        <v>1690</v>
      </c>
      <c r="Q642">
        <f t="shared" ref="Q642:Q673" si="28">COUNTIFS(D:D,P642,B:B,O642)</f>
        <v>1</v>
      </c>
      <c r="T642">
        <v>1716077</v>
      </c>
      <c r="V642">
        <v>1729332</v>
      </c>
      <c r="X642">
        <v>1729332</v>
      </c>
      <c r="Y642">
        <f t="shared" ref="Y642:Y705" si="29">COUNTIF(V:V,X642)</f>
        <v>1</v>
      </c>
    </row>
    <row r="643" spans="1:25" x14ac:dyDescent="0.45">
      <c r="A643" t="s">
        <v>1288</v>
      </c>
      <c r="B643">
        <v>445</v>
      </c>
      <c r="C643">
        <v>199</v>
      </c>
      <c r="D643" t="s">
        <v>1689</v>
      </c>
      <c r="O643">
        <v>257</v>
      </c>
      <c r="P643" t="s">
        <v>1690</v>
      </c>
      <c r="Q643">
        <f t="shared" si="28"/>
        <v>1</v>
      </c>
      <c r="T643">
        <v>1716077</v>
      </c>
      <c r="V643">
        <v>1729728</v>
      </c>
      <c r="X643">
        <v>1729728</v>
      </c>
      <c r="Y643">
        <f t="shared" si="29"/>
        <v>1</v>
      </c>
    </row>
    <row r="644" spans="1:25" x14ac:dyDescent="0.45">
      <c r="A644" t="s">
        <v>1289</v>
      </c>
      <c r="B644">
        <v>444</v>
      </c>
      <c r="C644">
        <v>197</v>
      </c>
      <c r="D644" t="s">
        <v>1689</v>
      </c>
      <c r="O644">
        <v>258</v>
      </c>
      <c r="P644" t="s">
        <v>1690</v>
      </c>
      <c r="Q644">
        <f t="shared" si="28"/>
        <v>1</v>
      </c>
      <c r="T644">
        <v>1716078</v>
      </c>
      <c r="V644">
        <v>1729333</v>
      </c>
      <c r="X644">
        <v>1729333</v>
      </c>
      <c r="Y644">
        <f t="shared" si="29"/>
        <v>1</v>
      </c>
    </row>
    <row r="645" spans="1:25" x14ac:dyDescent="0.45">
      <c r="A645" t="s">
        <v>1290</v>
      </c>
      <c r="B645">
        <v>443</v>
      </c>
      <c r="C645">
        <v>217</v>
      </c>
      <c r="D645" t="s">
        <v>1689</v>
      </c>
      <c r="O645">
        <v>259</v>
      </c>
      <c r="P645" t="s">
        <v>1690</v>
      </c>
      <c r="Q645">
        <f t="shared" si="28"/>
        <v>1</v>
      </c>
      <c r="T645">
        <v>1716078</v>
      </c>
      <c r="V645">
        <v>1729729</v>
      </c>
      <c r="X645">
        <v>1729729</v>
      </c>
      <c r="Y645">
        <f t="shared" si="29"/>
        <v>1</v>
      </c>
    </row>
    <row r="646" spans="1:25" x14ac:dyDescent="0.45">
      <c r="A646" t="s">
        <v>1291</v>
      </c>
      <c r="B646">
        <v>442</v>
      </c>
      <c r="C646">
        <v>343</v>
      </c>
      <c r="D646" t="s">
        <v>1689</v>
      </c>
      <c r="O646">
        <v>260</v>
      </c>
      <c r="P646" t="s">
        <v>1690</v>
      </c>
      <c r="Q646">
        <f t="shared" si="28"/>
        <v>1</v>
      </c>
      <c r="T646">
        <v>1716079</v>
      </c>
      <c r="V646">
        <v>1729334</v>
      </c>
      <c r="X646">
        <v>1729334</v>
      </c>
      <c r="Y646">
        <f t="shared" si="29"/>
        <v>1</v>
      </c>
    </row>
    <row r="647" spans="1:25" x14ac:dyDescent="0.45">
      <c r="A647" t="s">
        <v>1292</v>
      </c>
      <c r="B647">
        <v>441</v>
      </c>
      <c r="C647">
        <v>272</v>
      </c>
      <c r="D647" t="s">
        <v>1689</v>
      </c>
      <c r="O647">
        <v>261</v>
      </c>
      <c r="P647" t="s">
        <v>1690</v>
      </c>
      <c r="Q647">
        <f t="shared" si="28"/>
        <v>1</v>
      </c>
      <c r="T647">
        <v>1716079</v>
      </c>
      <c r="V647">
        <v>1729730</v>
      </c>
      <c r="X647">
        <v>1729730</v>
      </c>
      <c r="Y647">
        <f t="shared" si="29"/>
        <v>1</v>
      </c>
    </row>
    <row r="648" spans="1:25" x14ac:dyDescent="0.45">
      <c r="A648" t="s">
        <v>1293</v>
      </c>
      <c r="B648">
        <v>460</v>
      </c>
      <c r="C648">
        <v>321</v>
      </c>
      <c r="D648" t="s">
        <v>1689</v>
      </c>
      <c r="O648">
        <v>262</v>
      </c>
      <c r="P648" t="s">
        <v>1690</v>
      </c>
      <c r="Q648">
        <f t="shared" si="28"/>
        <v>1</v>
      </c>
      <c r="T648">
        <v>1716080</v>
      </c>
      <c r="V648">
        <v>1729335</v>
      </c>
      <c r="X648">
        <v>1729335</v>
      </c>
      <c r="Y648">
        <f t="shared" si="29"/>
        <v>1</v>
      </c>
    </row>
    <row r="649" spans="1:25" x14ac:dyDescent="0.45">
      <c r="A649" t="s">
        <v>1294</v>
      </c>
      <c r="B649">
        <v>459</v>
      </c>
      <c r="C649">
        <v>165</v>
      </c>
      <c r="D649" t="s">
        <v>1689</v>
      </c>
      <c r="O649">
        <v>263</v>
      </c>
      <c r="P649" t="s">
        <v>1690</v>
      </c>
      <c r="Q649">
        <f t="shared" si="28"/>
        <v>1</v>
      </c>
      <c r="T649">
        <v>1716080</v>
      </c>
      <c r="V649">
        <v>1729731</v>
      </c>
      <c r="X649">
        <v>1729731</v>
      </c>
      <c r="Y649">
        <f t="shared" si="29"/>
        <v>1</v>
      </c>
    </row>
    <row r="650" spans="1:25" x14ac:dyDescent="0.45">
      <c r="A650" t="s">
        <v>1295</v>
      </c>
      <c r="B650">
        <v>458</v>
      </c>
      <c r="C650">
        <v>298</v>
      </c>
      <c r="D650" t="s">
        <v>1689</v>
      </c>
      <c r="O650">
        <v>264</v>
      </c>
      <c r="P650" t="s">
        <v>1690</v>
      </c>
      <c r="Q650">
        <f t="shared" si="28"/>
        <v>1</v>
      </c>
      <c r="T650">
        <v>1716081</v>
      </c>
      <c r="V650">
        <v>1729336</v>
      </c>
      <c r="X650">
        <v>1729336</v>
      </c>
      <c r="Y650">
        <f t="shared" si="29"/>
        <v>1</v>
      </c>
    </row>
    <row r="651" spans="1:25" x14ac:dyDescent="0.45">
      <c r="A651" t="s">
        <v>1296</v>
      </c>
      <c r="B651">
        <v>457</v>
      </c>
      <c r="C651">
        <v>274</v>
      </c>
      <c r="D651" t="s">
        <v>1689</v>
      </c>
      <c r="O651">
        <v>265</v>
      </c>
      <c r="P651" t="s">
        <v>1690</v>
      </c>
      <c r="Q651">
        <f t="shared" si="28"/>
        <v>1</v>
      </c>
      <c r="T651">
        <v>1716081</v>
      </c>
      <c r="V651">
        <v>1729732</v>
      </c>
      <c r="X651">
        <v>1729732</v>
      </c>
      <c r="Y651">
        <f t="shared" si="29"/>
        <v>1</v>
      </c>
    </row>
    <row r="652" spans="1:25" x14ac:dyDescent="0.45">
      <c r="A652" t="s">
        <v>1297</v>
      </c>
      <c r="B652">
        <v>456</v>
      </c>
      <c r="C652">
        <v>256</v>
      </c>
      <c r="D652" t="s">
        <v>1689</v>
      </c>
      <c r="O652">
        <v>266</v>
      </c>
      <c r="P652" t="s">
        <v>1690</v>
      </c>
      <c r="Q652">
        <f t="shared" si="28"/>
        <v>1</v>
      </c>
      <c r="T652">
        <v>1716082</v>
      </c>
      <c r="V652">
        <v>1729337</v>
      </c>
      <c r="X652">
        <v>1729337</v>
      </c>
      <c r="Y652">
        <f t="shared" si="29"/>
        <v>1</v>
      </c>
    </row>
    <row r="653" spans="1:25" x14ac:dyDescent="0.45">
      <c r="A653" t="s">
        <v>1298</v>
      </c>
      <c r="B653">
        <v>455</v>
      </c>
      <c r="C653">
        <v>309</v>
      </c>
      <c r="D653" t="s">
        <v>1689</v>
      </c>
      <c r="O653">
        <v>267</v>
      </c>
      <c r="P653" t="s">
        <v>1690</v>
      </c>
      <c r="Q653">
        <f t="shared" si="28"/>
        <v>1</v>
      </c>
      <c r="T653">
        <v>1716082</v>
      </c>
      <c r="V653">
        <v>1729733</v>
      </c>
      <c r="X653">
        <v>1729733</v>
      </c>
      <c r="Y653">
        <f t="shared" si="29"/>
        <v>1</v>
      </c>
    </row>
    <row r="654" spans="1:25" x14ac:dyDescent="0.45">
      <c r="A654" t="s">
        <v>1299</v>
      </c>
      <c r="B654">
        <v>454</v>
      </c>
      <c r="C654">
        <v>41</v>
      </c>
      <c r="D654" t="s">
        <v>1689</v>
      </c>
      <c r="O654">
        <v>268</v>
      </c>
      <c r="P654" t="s">
        <v>1690</v>
      </c>
      <c r="Q654">
        <f t="shared" si="28"/>
        <v>1</v>
      </c>
      <c r="T654">
        <v>1716083</v>
      </c>
      <c r="V654">
        <v>1729338</v>
      </c>
      <c r="X654">
        <v>1729338</v>
      </c>
      <c r="Y654">
        <f t="shared" si="29"/>
        <v>1</v>
      </c>
    </row>
    <row r="655" spans="1:25" x14ac:dyDescent="0.45">
      <c r="A655" t="s">
        <v>1300</v>
      </c>
      <c r="B655">
        <v>453</v>
      </c>
      <c r="C655">
        <v>244</v>
      </c>
      <c r="D655" t="s">
        <v>1689</v>
      </c>
      <c r="O655">
        <v>269</v>
      </c>
      <c r="P655" t="s">
        <v>1690</v>
      </c>
      <c r="Q655">
        <f t="shared" si="28"/>
        <v>1</v>
      </c>
      <c r="T655">
        <v>1716083</v>
      </c>
      <c r="V655">
        <v>1729734</v>
      </c>
      <c r="X655">
        <v>1729734</v>
      </c>
      <c r="Y655">
        <f t="shared" si="29"/>
        <v>1</v>
      </c>
    </row>
    <row r="656" spans="1:25" x14ac:dyDescent="0.45">
      <c r="A656" t="s">
        <v>1301</v>
      </c>
      <c r="B656">
        <v>452</v>
      </c>
      <c r="C656">
        <v>225</v>
      </c>
      <c r="D656" t="s">
        <v>1689</v>
      </c>
      <c r="O656">
        <v>270</v>
      </c>
      <c r="P656" t="s">
        <v>1690</v>
      </c>
      <c r="Q656">
        <f t="shared" si="28"/>
        <v>1</v>
      </c>
      <c r="T656">
        <v>1716084</v>
      </c>
      <c r="V656">
        <v>1729339</v>
      </c>
      <c r="X656">
        <v>1729339</v>
      </c>
      <c r="Y656">
        <f t="shared" si="29"/>
        <v>1</v>
      </c>
    </row>
    <row r="657" spans="1:25" x14ac:dyDescent="0.45">
      <c r="A657" t="s">
        <v>1302</v>
      </c>
      <c r="B657">
        <v>451</v>
      </c>
      <c r="C657">
        <v>48</v>
      </c>
      <c r="D657" t="s">
        <v>1689</v>
      </c>
      <c r="O657">
        <v>271</v>
      </c>
      <c r="P657" t="s">
        <v>1690</v>
      </c>
      <c r="Q657">
        <f t="shared" si="28"/>
        <v>1</v>
      </c>
      <c r="T657">
        <v>1716084</v>
      </c>
      <c r="V657">
        <v>1729735</v>
      </c>
      <c r="X657">
        <v>1729735</v>
      </c>
      <c r="Y657">
        <f t="shared" si="29"/>
        <v>1</v>
      </c>
    </row>
    <row r="658" spans="1:25" x14ac:dyDescent="0.45">
      <c r="A658" t="s">
        <v>1303</v>
      </c>
      <c r="B658">
        <v>470</v>
      </c>
      <c r="C658">
        <v>170</v>
      </c>
      <c r="D658" t="s">
        <v>1689</v>
      </c>
      <c r="O658">
        <v>272</v>
      </c>
      <c r="P658" t="s">
        <v>1690</v>
      </c>
      <c r="Q658">
        <f t="shared" si="28"/>
        <v>1</v>
      </c>
      <c r="T658">
        <v>1716085</v>
      </c>
      <c r="V658">
        <v>1729340</v>
      </c>
      <c r="X658">
        <v>1729340</v>
      </c>
      <c r="Y658">
        <f t="shared" si="29"/>
        <v>1</v>
      </c>
    </row>
    <row r="659" spans="1:25" x14ac:dyDescent="0.45">
      <c r="A659" t="s">
        <v>1304</v>
      </c>
      <c r="B659">
        <v>469</v>
      </c>
      <c r="C659">
        <v>344</v>
      </c>
      <c r="D659" t="s">
        <v>1689</v>
      </c>
      <c r="O659">
        <v>273</v>
      </c>
      <c r="P659" t="s">
        <v>1690</v>
      </c>
      <c r="Q659">
        <f t="shared" si="28"/>
        <v>1</v>
      </c>
      <c r="T659">
        <v>1716085</v>
      </c>
      <c r="V659">
        <v>1729736</v>
      </c>
      <c r="X659">
        <v>1729736</v>
      </c>
      <c r="Y659">
        <f t="shared" si="29"/>
        <v>1</v>
      </c>
    </row>
    <row r="660" spans="1:25" x14ac:dyDescent="0.45">
      <c r="A660" t="s">
        <v>1305</v>
      </c>
      <c r="B660">
        <v>468</v>
      </c>
      <c r="C660">
        <v>192</v>
      </c>
      <c r="D660" t="s">
        <v>1689</v>
      </c>
      <c r="O660">
        <v>274</v>
      </c>
      <c r="P660" t="s">
        <v>1690</v>
      </c>
      <c r="Q660">
        <f t="shared" si="28"/>
        <v>1</v>
      </c>
      <c r="T660">
        <v>1716086</v>
      </c>
      <c r="V660">
        <v>1729341</v>
      </c>
      <c r="X660">
        <v>1729341</v>
      </c>
      <c r="Y660">
        <f t="shared" si="29"/>
        <v>1</v>
      </c>
    </row>
    <row r="661" spans="1:25" x14ac:dyDescent="0.45">
      <c r="A661" t="s">
        <v>1306</v>
      </c>
      <c r="B661">
        <v>467</v>
      </c>
      <c r="C661">
        <v>284</v>
      </c>
      <c r="D661" t="s">
        <v>1689</v>
      </c>
      <c r="O661">
        <v>275</v>
      </c>
      <c r="P661" t="s">
        <v>1690</v>
      </c>
      <c r="Q661">
        <f t="shared" si="28"/>
        <v>1</v>
      </c>
      <c r="T661">
        <v>1716086</v>
      </c>
      <c r="V661">
        <v>1729737</v>
      </c>
      <c r="X661">
        <v>1729737</v>
      </c>
      <c r="Y661">
        <f t="shared" si="29"/>
        <v>1</v>
      </c>
    </row>
    <row r="662" spans="1:25" x14ac:dyDescent="0.45">
      <c r="A662" t="s">
        <v>1307</v>
      </c>
      <c r="B662">
        <v>466</v>
      </c>
      <c r="C662">
        <v>154</v>
      </c>
      <c r="D662" t="s">
        <v>1689</v>
      </c>
      <c r="O662">
        <v>276</v>
      </c>
      <c r="P662" t="s">
        <v>1690</v>
      </c>
      <c r="Q662">
        <f t="shared" si="28"/>
        <v>1</v>
      </c>
      <c r="T662">
        <v>1716087</v>
      </c>
      <c r="V662">
        <v>1729342</v>
      </c>
      <c r="X662">
        <v>1729342</v>
      </c>
      <c r="Y662">
        <f t="shared" si="29"/>
        <v>1</v>
      </c>
    </row>
    <row r="663" spans="1:25" x14ac:dyDescent="0.45">
      <c r="A663" t="s">
        <v>1308</v>
      </c>
      <c r="B663">
        <v>465</v>
      </c>
      <c r="C663">
        <v>312</v>
      </c>
      <c r="D663" t="s">
        <v>1689</v>
      </c>
      <c r="O663">
        <v>277</v>
      </c>
      <c r="P663" t="s">
        <v>1690</v>
      </c>
      <c r="Q663">
        <f t="shared" si="28"/>
        <v>1</v>
      </c>
      <c r="T663">
        <v>1716087</v>
      </c>
      <c r="V663">
        <v>1729738</v>
      </c>
      <c r="X663">
        <v>1729738</v>
      </c>
      <c r="Y663">
        <f t="shared" si="29"/>
        <v>1</v>
      </c>
    </row>
    <row r="664" spans="1:25" x14ac:dyDescent="0.45">
      <c r="A664" t="s">
        <v>1309</v>
      </c>
      <c r="B664">
        <v>464</v>
      </c>
      <c r="C664">
        <v>367</v>
      </c>
      <c r="D664" t="s">
        <v>1689</v>
      </c>
      <c r="O664">
        <v>278</v>
      </c>
      <c r="P664" t="s">
        <v>1690</v>
      </c>
      <c r="Q664">
        <f t="shared" si="28"/>
        <v>1</v>
      </c>
      <c r="T664">
        <v>1716088</v>
      </c>
      <c r="V664">
        <v>1729343</v>
      </c>
      <c r="X664">
        <v>1729343</v>
      </c>
      <c r="Y664">
        <f t="shared" si="29"/>
        <v>1</v>
      </c>
    </row>
    <row r="665" spans="1:25" x14ac:dyDescent="0.45">
      <c r="A665" t="s">
        <v>1310</v>
      </c>
      <c r="B665">
        <v>463</v>
      </c>
      <c r="C665">
        <v>200</v>
      </c>
      <c r="D665" t="s">
        <v>1689</v>
      </c>
      <c r="O665">
        <v>279</v>
      </c>
      <c r="P665" t="s">
        <v>1690</v>
      </c>
      <c r="Q665">
        <f t="shared" si="28"/>
        <v>1</v>
      </c>
      <c r="T665">
        <v>1716088</v>
      </c>
      <c r="V665">
        <v>1729739</v>
      </c>
      <c r="X665">
        <v>1729739</v>
      </c>
      <c r="Y665">
        <f t="shared" si="29"/>
        <v>1</v>
      </c>
    </row>
    <row r="666" spans="1:25" x14ac:dyDescent="0.45">
      <c r="A666" t="s">
        <v>1311</v>
      </c>
      <c r="B666">
        <v>462</v>
      </c>
      <c r="C666">
        <v>108</v>
      </c>
      <c r="D666" t="s">
        <v>1689</v>
      </c>
      <c r="O666">
        <v>280</v>
      </c>
      <c r="P666" t="s">
        <v>1690</v>
      </c>
      <c r="Q666">
        <f t="shared" si="28"/>
        <v>1</v>
      </c>
      <c r="T666">
        <v>1716089</v>
      </c>
      <c r="V666">
        <v>1729344</v>
      </c>
      <c r="X666">
        <v>1729344</v>
      </c>
      <c r="Y666">
        <f t="shared" si="29"/>
        <v>1</v>
      </c>
    </row>
    <row r="667" spans="1:25" x14ac:dyDescent="0.45">
      <c r="A667" t="s">
        <v>1312</v>
      </c>
      <c r="B667">
        <v>461</v>
      </c>
      <c r="C667">
        <v>245</v>
      </c>
      <c r="D667" t="s">
        <v>1689</v>
      </c>
      <c r="O667">
        <v>281</v>
      </c>
      <c r="P667" t="s">
        <v>1690</v>
      </c>
      <c r="Q667">
        <f t="shared" si="28"/>
        <v>1</v>
      </c>
      <c r="T667">
        <v>1716089</v>
      </c>
      <c r="V667">
        <v>1729740</v>
      </c>
      <c r="X667">
        <v>1729740</v>
      </c>
      <c r="Y667">
        <f t="shared" si="29"/>
        <v>1</v>
      </c>
    </row>
    <row r="668" spans="1:25" x14ac:dyDescent="0.45">
      <c r="A668" t="s">
        <v>1313</v>
      </c>
      <c r="B668">
        <v>480</v>
      </c>
      <c r="C668">
        <v>88</v>
      </c>
      <c r="D668" t="s">
        <v>1689</v>
      </c>
      <c r="O668">
        <v>282</v>
      </c>
      <c r="P668" t="s">
        <v>1690</v>
      </c>
      <c r="Q668">
        <f t="shared" si="28"/>
        <v>1</v>
      </c>
      <c r="T668">
        <v>1716090</v>
      </c>
      <c r="V668">
        <v>1729345</v>
      </c>
      <c r="X668">
        <v>1729345</v>
      </c>
      <c r="Y668">
        <f t="shared" si="29"/>
        <v>1</v>
      </c>
    </row>
    <row r="669" spans="1:25" x14ac:dyDescent="0.45">
      <c r="A669" t="s">
        <v>1314</v>
      </c>
      <c r="B669">
        <v>479</v>
      </c>
      <c r="C669">
        <v>23</v>
      </c>
      <c r="D669" t="s">
        <v>1689</v>
      </c>
      <c r="O669">
        <v>283</v>
      </c>
      <c r="P669" t="s">
        <v>1690</v>
      </c>
      <c r="Q669">
        <f t="shared" si="28"/>
        <v>1</v>
      </c>
      <c r="T669">
        <v>1716090</v>
      </c>
      <c r="V669">
        <v>1729741</v>
      </c>
      <c r="X669">
        <v>1729741</v>
      </c>
      <c r="Y669">
        <f t="shared" si="29"/>
        <v>1</v>
      </c>
    </row>
    <row r="670" spans="1:25" x14ac:dyDescent="0.45">
      <c r="A670" t="s">
        <v>1315</v>
      </c>
      <c r="B670">
        <v>478</v>
      </c>
      <c r="C670">
        <v>214</v>
      </c>
      <c r="D670" t="s">
        <v>1689</v>
      </c>
      <c r="O670">
        <v>284</v>
      </c>
      <c r="P670" t="s">
        <v>1690</v>
      </c>
      <c r="Q670">
        <f t="shared" si="28"/>
        <v>1</v>
      </c>
      <c r="T670">
        <v>1716091</v>
      </c>
      <c r="V670">
        <v>1729346</v>
      </c>
      <c r="X670">
        <v>1729346</v>
      </c>
      <c r="Y670">
        <f t="shared" si="29"/>
        <v>1</v>
      </c>
    </row>
    <row r="671" spans="1:25" x14ac:dyDescent="0.45">
      <c r="A671" t="s">
        <v>1316</v>
      </c>
      <c r="B671">
        <v>477</v>
      </c>
      <c r="C671">
        <v>318</v>
      </c>
      <c r="D671" t="s">
        <v>1689</v>
      </c>
      <c r="O671">
        <v>285</v>
      </c>
      <c r="P671" t="s">
        <v>1690</v>
      </c>
      <c r="Q671">
        <f t="shared" si="28"/>
        <v>1</v>
      </c>
      <c r="T671">
        <v>1716091</v>
      </c>
      <c r="V671">
        <v>1729742</v>
      </c>
      <c r="X671">
        <v>1729742</v>
      </c>
      <c r="Y671">
        <f t="shared" si="29"/>
        <v>1</v>
      </c>
    </row>
    <row r="672" spans="1:25" x14ac:dyDescent="0.45">
      <c r="A672" t="s">
        <v>1317</v>
      </c>
      <c r="B672">
        <v>476</v>
      </c>
      <c r="C672">
        <v>257</v>
      </c>
      <c r="D672" t="s">
        <v>1689</v>
      </c>
      <c r="O672">
        <v>286</v>
      </c>
      <c r="P672" t="s">
        <v>1690</v>
      </c>
      <c r="Q672">
        <f t="shared" si="28"/>
        <v>1</v>
      </c>
      <c r="T672">
        <v>1716092</v>
      </c>
      <c r="V672">
        <v>1729347</v>
      </c>
      <c r="X672">
        <v>1729347</v>
      </c>
      <c r="Y672">
        <f t="shared" si="29"/>
        <v>1</v>
      </c>
    </row>
    <row r="673" spans="1:25" x14ac:dyDescent="0.45">
      <c r="A673" t="s">
        <v>1318</v>
      </c>
      <c r="B673">
        <v>475</v>
      </c>
      <c r="C673">
        <v>369</v>
      </c>
      <c r="D673" t="s">
        <v>1689</v>
      </c>
      <c r="O673">
        <v>287</v>
      </c>
      <c r="P673" t="s">
        <v>1690</v>
      </c>
      <c r="Q673">
        <f t="shared" si="28"/>
        <v>1</v>
      </c>
      <c r="T673">
        <v>1716092</v>
      </c>
      <c r="V673">
        <v>1729743</v>
      </c>
      <c r="X673">
        <v>1729743</v>
      </c>
      <c r="Y673">
        <f t="shared" si="29"/>
        <v>1</v>
      </c>
    </row>
    <row r="674" spans="1:25" x14ac:dyDescent="0.45">
      <c r="A674" t="s">
        <v>1319</v>
      </c>
      <c r="B674">
        <v>474</v>
      </c>
      <c r="C674">
        <v>234</v>
      </c>
      <c r="D674" t="s">
        <v>1689</v>
      </c>
      <c r="T674">
        <v>1716093</v>
      </c>
      <c r="V674">
        <v>1729348</v>
      </c>
      <c r="X674">
        <v>1729348</v>
      </c>
      <c r="Y674">
        <f t="shared" si="29"/>
        <v>1</v>
      </c>
    </row>
    <row r="675" spans="1:25" x14ac:dyDescent="0.45">
      <c r="A675" t="s">
        <v>1320</v>
      </c>
      <c r="B675">
        <v>473</v>
      </c>
      <c r="C675">
        <v>78</v>
      </c>
      <c r="D675" t="s">
        <v>1689</v>
      </c>
      <c r="T675">
        <v>1716093</v>
      </c>
      <c r="V675">
        <v>1729744</v>
      </c>
      <c r="X675">
        <v>1729744</v>
      </c>
      <c r="Y675">
        <f t="shared" si="29"/>
        <v>1</v>
      </c>
    </row>
    <row r="676" spans="1:25" x14ac:dyDescent="0.45">
      <c r="A676" t="s">
        <v>1321</v>
      </c>
      <c r="B676">
        <v>472</v>
      </c>
      <c r="C676">
        <v>376</v>
      </c>
      <c r="D676" t="s">
        <v>1689</v>
      </c>
      <c r="T676">
        <v>1716094</v>
      </c>
      <c r="V676">
        <v>1729349</v>
      </c>
      <c r="X676">
        <v>1729349</v>
      </c>
      <c r="Y676">
        <f t="shared" si="29"/>
        <v>1</v>
      </c>
    </row>
    <row r="677" spans="1:25" x14ac:dyDescent="0.45">
      <c r="A677" t="s">
        <v>1322</v>
      </c>
      <c r="B677">
        <v>471</v>
      </c>
      <c r="C677">
        <v>55</v>
      </c>
      <c r="D677" t="s">
        <v>1689</v>
      </c>
      <c r="T677">
        <v>1716094</v>
      </c>
      <c r="V677">
        <v>1729745</v>
      </c>
      <c r="X677">
        <v>1729745</v>
      </c>
      <c r="Y677">
        <f t="shared" si="29"/>
        <v>1</v>
      </c>
    </row>
    <row r="678" spans="1:25" x14ac:dyDescent="0.45">
      <c r="A678" t="s">
        <v>1323</v>
      </c>
      <c r="B678">
        <v>490</v>
      </c>
      <c r="C678">
        <v>91</v>
      </c>
      <c r="D678" t="s">
        <v>1689</v>
      </c>
      <c r="T678">
        <v>1716095</v>
      </c>
      <c r="V678">
        <v>1729350</v>
      </c>
      <c r="X678">
        <v>1729350</v>
      </c>
      <c r="Y678">
        <f t="shared" si="29"/>
        <v>1</v>
      </c>
    </row>
    <row r="679" spans="1:25" x14ac:dyDescent="0.45">
      <c r="A679" t="s">
        <v>1324</v>
      </c>
      <c r="B679">
        <v>489</v>
      </c>
      <c r="C679">
        <v>129</v>
      </c>
      <c r="D679" t="s">
        <v>1689</v>
      </c>
      <c r="T679">
        <v>1716095</v>
      </c>
      <c r="V679">
        <v>1729746</v>
      </c>
      <c r="X679">
        <v>1729746</v>
      </c>
      <c r="Y679">
        <f t="shared" si="29"/>
        <v>1</v>
      </c>
    </row>
    <row r="680" spans="1:25" x14ac:dyDescent="0.45">
      <c r="A680" t="s">
        <v>1325</v>
      </c>
      <c r="B680">
        <v>488</v>
      </c>
      <c r="C680">
        <v>194</v>
      </c>
      <c r="D680" t="s">
        <v>1689</v>
      </c>
      <c r="T680">
        <v>1716096</v>
      </c>
      <c r="V680">
        <v>1729351</v>
      </c>
      <c r="X680">
        <v>1729351</v>
      </c>
      <c r="Y680">
        <f t="shared" si="29"/>
        <v>1</v>
      </c>
    </row>
    <row r="681" spans="1:25" x14ac:dyDescent="0.45">
      <c r="A681" t="s">
        <v>1326</v>
      </c>
      <c r="B681">
        <v>487</v>
      </c>
      <c r="C681">
        <v>50</v>
      </c>
      <c r="D681" t="s">
        <v>1689</v>
      </c>
      <c r="T681">
        <v>1716096</v>
      </c>
      <c r="V681">
        <v>1729747</v>
      </c>
      <c r="X681">
        <v>1729747</v>
      </c>
      <c r="Y681">
        <f t="shared" si="29"/>
        <v>1</v>
      </c>
    </row>
    <row r="682" spans="1:25" x14ac:dyDescent="0.45">
      <c r="A682" t="s">
        <v>1327</v>
      </c>
      <c r="B682">
        <v>486</v>
      </c>
      <c r="C682">
        <v>249</v>
      </c>
      <c r="D682" t="s">
        <v>1689</v>
      </c>
      <c r="T682">
        <v>1716097</v>
      </c>
      <c r="V682">
        <v>1729352</v>
      </c>
      <c r="X682">
        <v>1729352</v>
      </c>
      <c r="Y682">
        <f t="shared" si="29"/>
        <v>1</v>
      </c>
    </row>
    <row r="683" spans="1:25" x14ac:dyDescent="0.45">
      <c r="A683" t="s">
        <v>1328</v>
      </c>
      <c r="B683">
        <v>485</v>
      </c>
      <c r="C683">
        <v>373</v>
      </c>
      <c r="D683" t="s">
        <v>1689</v>
      </c>
      <c r="T683">
        <v>1716097</v>
      </c>
      <c r="V683">
        <v>1729748</v>
      </c>
      <c r="X683">
        <v>1729748</v>
      </c>
      <c r="Y683">
        <f t="shared" si="29"/>
        <v>1</v>
      </c>
    </row>
    <row r="684" spans="1:25" x14ac:dyDescent="0.45">
      <c r="A684" t="s">
        <v>1329</v>
      </c>
      <c r="B684">
        <v>484</v>
      </c>
      <c r="C684">
        <v>224</v>
      </c>
      <c r="D684" t="s">
        <v>1689</v>
      </c>
      <c r="T684">
        <v>1716098</v>
      </c>
      <c r="V684">
        <v>1729353</v>
      </c>
      <c r="X684">
        <v>1729353</v>
      </c>
      <c r="Y684">
        <f t="shared" si="29"/>
        <v>1</v>
      </c>
    </row>
    <row r="685" spans="1:25" x14ac:dyDescent="0.45">
      <c r="A685" t="s">
        <v>1330</v>
      </c>
      <c r="B685">
        <v>483</v>
      </c>
      <c r="C685">
        <v>144</v>
      </c>
      <c r="D685" t="s">
        <v>1689</v>
      </c>
      <c r="T685">
        <v>1716098</v>
      </c>
      <c r="V685">
        <v>1729749</v>
      </c>
      <c r="X685">
        <v>1729749</v>
      </c>
      <c r="Y685">
        <f t="shared" si="29"/>
        <v>1</v>
      </c>
    </row>
    <row r="686" spans="1:25" x14ac:dyDescent="0.45">
      <c r="A686" t="s">
        <v>1331</v>
      </c>
      <c r="B686">
        <v>482</v>
      </c>
      <c r="C686">
        <v>378</v>
      </c>
      <c r="D686" t="s">
        <v>1689</v>
      </c>
      <c r="T686">
        <v>1716099</v>
      </c>
      <c r="V686">
        <v>1729354</v>
      </c>
      <c r="X686">
        <v>1729354</v>
      </c>
      <c r="Y686">
        <f t="shared" si="29"/>
        <v>1</v>
      </c>
    </row>
    <row r="687" spans="1:25" x14ac:dyDescent="0.45">
      <c r="A687" t="s">
        <v>1332</v>
      </c>
      <c r="B687">
        <v>481</v>
      </c>
      <c r="C687">
        <v>268</v>
      </c>
      <c r="D687" t="s">
        <v>1689</v>
      </c>
      <c r="T687">
        <v>1716099</v>
      </c>
      <c r="V687">
        <v>1729750</v>
      </c>
      <c r="X687">
        <v>1729750</v>
      </c>
      <c r="Y687">
        <f t="shared" si="29"/>
        <v>1</v>
      </c>
    </row>
    <row r="688" spans="1:25" x14ac:dyDescent="0.45">
      <c r="A688" t="s">
        <v>1333</v>
      </c>
      <c r="B688">
        <v>500</v>
      </c>
      <c r="C688">
        <v>51</v>
      </c>
      <c r="D688" t="s">
        <v>1689</v>
      </c>
      <c r="T688">
        <v>1716100</v>
      </c>
      <c r="V688">
        <v>1729355</v>
      </c>
      <c r="X688">
        <v>1729355</v>
      </c>
      <c r="Y688">
        <f t="shared" si="29"/>
        <v>1</v>
      </c>
    </row>
    <row r="689" spans="1:25" x14ac:dyDescent="0.45">
      <c r="A689" t="s">
        <v>1334</v>
      </c>
      <c r="B689">
        <v>499</v>
      </c>
      <c r="C689">
        <v>310</v>
      </c>
      <c r="D689" t="s">
        <v>1689</v>
      </c>
      <c r="T689">
        <v>1716100</v>
      </c>
      <c r="V689">
        <v>1729751</v>
      </c>
      <c r="X689">
        <v>1729751</v>
      </c>
      <c r="Y689">
        <f t="shared" si="29"/>
        <v>1</v>
      </c>
    </row>
    <row r="690" spans="1:25" x14ac:dyDescent="0.45">
      <c r="A690" t="s">
        <v>1335</v>
      </c>
      <c r="B690">
        <v>498</v>
      </c>
      <c r="C690">
        <v>264</v>
      </c>
      <c r="D690" t="s">
        <v>1689</v>
      </c>
      <c r="T690">
        <v>1716201</v>
      </c>
      <c r="V690">
        <v>1729356</v>
      </c>
      <c r="X690">
        <v>1729356</v>
      </c>
      <c r="Y690">
        <f t="shared" si="29"/>
        <v>1</v>
      </c>
    </row>
    <row r="691" spans="1:25" x14ac:dyDescent="0.45">
      <c r="A691" t="s">
        <v>1336</v>
      </c>
      <c r="B691">
        <v>497</v>
      </c>
      <c r="C691">
        <v>125</v>
      </c>
      <c r="D691" t="s">
        <v>1689</v>
      </c>
      <c r="T691">
        <v>1716201</v>
      </c>
      <c r="V691">
        <v>1729752</v>
      </c>
      <c r="X691">
        <v>1729752</v>
      </c>
      <c r="Y691">
        <f t="shared" si="29"/>
        <v>1</v>
      </c>
    </row>
    <row r="692" spans="1:25" x14ac:dyDescent="0.45">
      <c r="A692" t="s">
        <v>1337</v>
      </c>
      <c r="B692">
        <v>496</v>
      </c>
      <c r="C692">
        <v>162</v>
      </c>
      <c r="D692" t="s">
        <v>1689</v>
      </c>
      <c r="T692">
        <v>1716202</v>
      </c>
      <c r="V692">
        <v>1729357</v>
      </c>
      <c r="X692">
        <v>1729357</v>
      </c>
      <c r="Y692">
        <f t="shared" si="29"/>
        <v>1</v>
      </c>
    </row>
    <row r="693" spans="1:25" x14ac:dyDescent="0.45">
      <c r="A693" t="s">
        <v>1338</v>
      </c>
      <c r="B693">
        <v>495</v>
      </c>
      <c r="C693">
        <v>126</v>
      </c>
      <c r="D693" t="s">
        <v>1689</v>
      </c>
      <c r="T693">
        <v>1716202</v>
      </c>
      <c r="V693">
        <v>1729753</v>
      </c>
      <c r="X693">
        <v>1729753</v>
      </c>
      <c r="Y693">
        <f t="shared" si="29"/>
        <v>1</v>
      </c>
    </row>
    <row r="694" spans="1:25" x14ac:dyDescent="0.45">
      <c r="A694" t="s">
        <v>1339</v>
      </c>
      <c r="B694">
        <v>494</v>
      </c>
      <c r="C694">
        <v>251</v>
      </c>
      <c r="D694" t="s">
        <v>1689</v>
      </c>
      <c r="T694">
        <v>1716203</v>
      </c>
      <c r="V694">
        <v>1729359</v>
      </c>
      <c r="X694">
        <v>1729359</v>
      </c>
      <c r="Y694">
        <f t="shared" si="29"/>
        <v>1</v>
      </c>
    </row>
    <row r="695" spans="1:25" x14ac:dyDescent="0.45">
      <c r="A695" t="s">
        <v>1340</v>
      </c>
      <c r="B695">
        <v>493</v>
      </c>
      <c r="C695">
        <v>31</v>
      </c>
      <c r="D695" t="s">
        <v>1689</v>
      </c>
      <c r="T695">
        <v>1716203</v>
      </c>
      <c r="V695">
        <v>1729361</v>
      </c>
      <c r="X695">
        <v>1729361</v>
      </c>
      <c r="Y695">
        <f t="shared" si="29"/>
        <v>1</v>
      </c>
    </row>
    <row r="696" spans="1:25" x14ac:dyDescent="0.45">
      <c r="A696" t="s">
        <v>1341</v>
      </c>
      <c r="B696">
        <v>492</v>
      </c>
      <c r="C696">
        <v>127</v>
      </c>
      <c r="D696" t="s">
        <v>1689</v>
      </c>
      <c r="T696">
        <v>1716203</v>
      </c>
      <c r="V696">
        <v>1729358</v>
      </c>
      <c r="X696">
        <v>1729358</v>
      </c>
      <c r="Y696">
        <f t="shared" si="29"/>
        <v>1</v>
      </c>
    </row>
    <row r="697" spans="1:25" x14ac:dyDescent="0.45">
      <c r="A697" t="s">
        <v>1342</v>
      </c>
      <c r="B697">
        <v>491</v>
      </c>
      <c r="C697">
        <v>270</v>
      </c>
      <c r="D697" t="s">
        <v>1689</v>
      </c>
      <c r="T697">
        <v>1716203</v>
      </c>
      <c r="V697">
        <v>1729360</v>
      </c>
      <c r="X697">
        <v>1729360</v>
      </c>
      <c r="Y697">
        <f t="shared" si="29"/>
        <v>1</v>
      </c>
    </row>
    <row r="698" spans="1:25" x14ac:dyDescent="0.45">
      <c r="A698" t="s">
        <v>1343</v>
      </c>
      <c r="B698">
        <v>510</v>
      </c>
      <c r="C698">
        <v>42</v>
      </c>
      <c r="D698" t="s">
        <v>1689</v>
      </c>
      <c r="T698">
        <v>1716203</v>
      </c>
      <c r="V698">
        <v>1729754</v>
      </c>
      <c r="X698">
        <v>1729754</v>
      </c>
      <c r="Y698">
        <f t="shared" si="29"/>
        <v>1</v>
      </c>
    </row>
    <row r="699" spans="1:25" x14ac:dyDescent="0.45">
      <c r="A699" t="s">
        <v>1344</v>
      </c>
      <c r="B699">
        <v>509</v>
      </c>
      <c r="C699">
        <v>76</v>
      </c>
      <c r="D699" t="s">
        <v>1689</v>
      </c>
      <c r="T699">
        <v>1716203</v>
      </c>
      <c r="V699">
        <v>1729755</v>
      </c>
      <c r="X699">
        <v>1729755</v>
      </c>
      <c r="Y699">
        <f t="shared" si="29"/>
        <v>1</v>
      </c>
    </row>
    <row r="700" spans="1:25" x14ac:dyDescent="0.45">
      <c r="A700" t="s">
        <v>1345</v>
      </c>
      <c r="B700">
        <v>508</v>
      </c>
      <c r="C700">
        <v>8</v>
      </c>
      <c r="D700" t="s">
        <v>1689</v>
      </c>
      <c r="T700">
        <v>1716203</v>
      </c>
      <c r="V700">
        <v>1729756</v>
      </c>
      <c r="X700">
        <v>1729756</v>
      </c>
      <c r="Y700">
        <f t="shared" si="29"/>
        <v>1</v>
      </c>
    </row>
    <row r="701" spans="1:25" x14ac:dyDescent="0.45">
      <c r="A701" t="s">
        <v>1346</v>
      </c>
      <c r="B701">
        <v>507</v>
      </c>
      <c r="C701">
        <v>153</v>
      </c>
      <c r="D701" t="s">
        <v>1689</v>
      </c>
      <c r="T701">
        <v>1716203</v>
      </c>
      <c r="V701">
        <v>1729757</v>
      </c>
      <c r="X701">
        <v>1729757</v>
      </c>
      <c r="Y701">
        <f t="shared" si="29"/>
        <v>1</v>
      </c>
    </row>
    <row r="702" spans="1:25" x14ac:dyDescent="0.45">
      <c r="A702" t="s">
        <v>1347</v>
      </c>
      <c r="B702">
        <v>506</v>
      </c>
      <c r="C702">
        <v>58</v>
      </c>
      <c r="D702" t="s">
        <v>1689</v>
      </c>
      <c r="T702">
        <v>1716204</v>
      </c>
      <c r="V702">
        <v>1729397</v>
      </c>
      <c r="X702">
        <v>1729397</v>
      </c>
      <c r="Y702">
        <f t="shared" si="29"/>
        <v>1</v>
      </c>
    </row>
    <row r="703" spans="1:25" x14ac:dyDescent="0.45">
      <c r="A703" t="s">
        <v>1348</v>
      </c>
      <c r="B703">
        <v>505</v>
      </c>
      <c r="C703">
        <v>152</v>
      </c>
      <c r="D703" t="s">
        <v>1689</v>
      </c>
      <c r="T703">
        <v>1716204</v>
      </c>
      <c r="V703">
        <v>1729793</v>
      </c>
      <c r="X703">
        <v>1729793</v>
      </c>
      <c r="Y703">
        <f t="shared" si="29"/>
        <v>1</v>
      </c>
    </row>
    <row r="704" spans="1:25" x14ac:dyDescent="0.45">
      <c r="A704" t="s">
        <v>1349</v>
      </c>
      <c r="B704">
        <v>504</v>
      </c>
      <c r="C704">
        <v>131</v>
      </c>
      <c r="D704" t="s">
        <v>1689</v>
      </c>
      <c r="T704">
        <v>1716205</v>
      </c>
      <c r="V704">
        <v>1729398</v>
      </c>
      <c r="X704">
        <v>1729398</v>
      </c>
      <c r="Y704">
        <f t="shared" si="29"/>
        <v>1</v>
      </c>
    </row>
    <row r="705" spans="1:25" x14ac:dyDescent="0.45">
      <c r="A705" t="s">
        <v>1350</v>
      </c>
      <c r="B705">
        <v>503</v>
      </c>
      <c r="C705">
        <v>145</v>
      </c>
      <c r="D705" t="s">
        <v>1689</v>
      </c>
      <c r="T705">
        <v>1716205</v>
      </c>
      <c r="V705">
        <v>1729794</v>
      </c>
      <c r="X705">
        <v>1729794</v>
      </c>
      <c r="Y705">
        <f t="shared" si="29"/>
        <v>1</v>
      </c>
    </row>
    <row r="706" spans="1:25" x14ac:dyDescent="0.45">
      <c r="A706" t="s">
        <v>1351</v>
      </c>
      <c r="B706">
        <v>502</v>
      </c>
      <c r="C706">
        <v>301</v>
      </c>
      <c r="D706" t="s">
        <v>1689</v>
      </c>
      <c r="T706">
        <v>1716206</v>
      </c>
      <c r="V706">
        <v>1729399</v>
      </c>
      <c r="X706">
        <v>1729399</v>
      </c>
      <c r="Y706">
        <f t="shared" ref="Y706:Y769" si="30">COUNTIF(V:V,X706)</f>
        <v>1</v>
      </c>
    </row>
    <row r="707" spans="1:25" x14ac:dyDescent="0.45">
      <c r="A707" t="s">
        <v>1352</v>
      </c>
      <c r="B707">
        <v>501</v>
      </c>
      <c r="C707">
        <v>238</v>
      </c>
      <c r="D707" t="s">
        <v>1689</v>
      </c>
      <c r="T707">
        <v>1716206</v>
      </c>
      <c r="V707">
        <v>1729795</v>
      </c>
      <c r="X707">
        <v>1729795</v>
      </c>
      <c r="Y707">
        <f t="shared" si="30"/>
        <v>1</v>
      </c>
    </row>
    <row r="708" spans="1:25" x14ac:dyDescent="0.45">
      <c r="A708" t="s">
        <v>1353</v>
      </c>
      <c r="B708">
        <v>520</v>
      </c>
      <c r="C708">
        <v>17</v>
      </c>
      <c r="D708" t="s">
        <v>1689</v>
      </c>
      <c r="T708">
        <v>1716207</v>
      </c>
      <c r="V708">
        <v>1729400</v>
      </c>
      <c r="X708">
        <v>1729400</v>
      </c>
      <c r="Y708">
        <f t="shared" si="30"/>
        <v>1</v>
      </c>
    </row>
    <row r="709" spans="1:25" x14ac:dyDescent="0.45">
      <c r="A709" t="s">
        <v>1354</v>
      </c>
      <c r="B709">
        <v>519</v>
      </c>
      <c r="C709">
        <v>380</v>
      </c>
      <c r="D709" t="s">
        <v>1689</v>
      </c>
      <c r="T709">
        <v>1716207</v>
      </c>
      <c r="V709">
        <v>1729796</v>
      </c>
      <c r="X709">
        <v>1729796</v>
      </c>
      <c r="Y709">
        <f t="shared" si="30"/>
        <v>1</v>
      </c>
    </row>
    <row r="710" spans="1:25" x14ac:dyDescent="0.45">
      <c r="A710" t="s">
        <v>1355</v>
      </c>
      <c r="B710">
        <v>518</v>
      </c>
      <c r="C710">
        <v>382</v>
      </c>
      <c r="D710" t="s">
        <v>1689</v>
      </c>
      <c r="T710">
        <v>1716208</v>
      </c>
      <c r="V710">
        <v>1729401</v>
      </c>
      <c r="X710">
        <v>1729401</v>
      </c>
      <c r="Y710">
        <f t="shared" si="30"/>
        <v>1</v>
      </c>
    </row>
    <row r="711" spans="1:25" x14ac:dyDescent="0.45">
      <c r="A711" t="s">
        <v>1356</v>
      </c>
      <c r="B711">
        <v>517</v>
      </c>
      <c r="C711">
        <v>308</v>
      </c>
      <c r="D711" t="s">
        <v>1689</v>
      </c>
      <c r="T711">
        <v>1716208</v>
      </c>
      <c r="V711">
        <v>1729797</v>
      </c>
      <c r="X711">
        <v>1729797</v>
      </c>
      <c r="Y711">
        <f t="shared" si="30"/>
        <v>1</v>
      </c>
    </row>
    <row r="712" spans="1:25" x14ac:dyDescent="0.45">
      <c r="A712" t="s">
        <v>1357</v>
      </c>
      <c r="B712">
        <v>516</v>
      </c>
      <c r="C712">
        <v>219</v>
      </c>
      <c r="D712" t="s">
        <v>1689</v>
      </c>
      <c r="T712">
        <v>1716209</v>
      </c>
      <c r="V712">
        <v>1729402</v>
      </c>
      <c r="X712">
        <v>1729402</v>
      </c>
      <c r="Y712">
        <f t="shared" si="30"/>
        <v>1</v>
      </c>
    </row>
    <row r="713" spans="1:25" x14ac:dyDescent="0.45">
      <c r="A713" t="s">
        <v>1358</v>
      </c>
      <c r="B713">
        <v>515</v>
      </c>
      <c r="C713">
        <v>40</v>
      </c>
      <c r="D713" t="s">
        <v>1689</v>
      </c>
      <c r="T713">
        <v>1716209</v>
      </c>
      <c r="V713">
        <v>1729798</v>
      </c>
      <c r="X713">
        <v>1729798</v>
      </c>
      <c r="Y713">
        <f t="shared" si="30"/>
        <v>1</v>
      </c>
    </row>
    <row r="714" spans="1:25" x14ac:dyDescent="0.45">
      <c r="A714" t="s">
        <v>1359</v>
      </c>
      <c r="B714">
        <v>514</v>
      </c>
      <c r="C714">
        <v>86</v>
      </c>
      <c r="D714" t="s">
        <v>1689</v>
      </c>
      <c r="T714">
        <v>1716210</v>
      </c>
      <c r="V714">
        <v>1729403</v>
      </c>
      <c r="X714">
        <v>1729403</v>
      </c>
      <c r="Y714">
        <f t="shared" si="30"/>
        <v>1</v>
      </c>
    </row>
    <row r="715" spans="1:25" x14ac:dyDescent="0.45">
      <c r="A715" t="s">
        <v>1360</v>
      </c>
      <c r="B715">
        <v>513</v>
      </c>
      <c r="C715">
        <v>261</v>
      </c>
      <c r="D715" t="s">
        <v>1689</v>
      </c>
      <c r="T715">
        <v>1716210</v>
      </c>
      <c r="V715">
        <v>1729799</v>
      </c>
      <c r="X715">
        <v>1729799</v>
      </c>
      <c r="Y715">
        <f t="shared" si="30"/>
        <v>1</v>
      </c>
    </row>
    <row r="716" spans="1:25" x14ac:dyDescent="0.45">
      <c r="A716" t="s">
        <v>1361</v>
      </c>
      <c r="B716">
        <v>512</v>
      </c>
      <c r="C716">
        <v>60</v>
      </c>
      <c r="D716" t="s">
        <v>1689</v>
      </c>
      <c r="T716">
        <v>1716211</v>
      </c>
      <c r="V716">
        <v>1729404</v>
      </c>
      <c r="X716">
        <v>1729404</v>
      </c>
      <c r="Y716">
        <f t="shared" si="30"/>
        <v>1</v>
      </c>
    </row>
    <row r="717" spans="1:25" x14ac:dyDescent="0.45">
      <c r="A717" t="s">
        <v>1362</v>
      </c>
      <c r="B717">
        <v>511</v>
      </c>
      <c r="C717">
        <v>349</v>
      </c>
      <c r="D717" t="s">
        <v>1689</v>
      </c>
      <c r="T717">
        <v>1716211</v>
      </c>
      <c r="V717">
        <v>1729800</v>
      </c>
      <c r="X717">
        <v>1729800</v>
      </c>
      <c r="Y717">
        <f t="shared" si="30"/>
        <v>1</v>
      </c>
    </row>
    <row r="718" spans="1:25" x14ac:dyDescent="0.45">
      <c r="A718" t="s">
        <v>1363</v>
      </c>
      <c r="B718">
        <v>530</v>
      </c>
      <c r="C718">
        <v>105</v>
      </c>
      <c r="D718" t="s">
        <v>1689</v>
      </c>
      <c r="T718">
        <v>1716212</v>
      </c>
      <c r="V718">
        <v>1729405</v>
      </c>
      <c r="X718">
        <v>1729405</v>
      </c>
      <c r="Y718">
        <f t="shared" si="30"/>
        <v>1</v>
      </c>
    </row>
    <row r="719" spans="1:25" x14ac:dyDescent="0.45">
      <c r="A719" t="s">
        <v>1364</v>
      </c>
      <c r="B719">
        <v>529</v>
      </c>
      <c r="C719">
        <v>57</v>
      </c>
      <c r="D719" t="s">
        <v>1689</v>
      </c>
      <c r="T719">
        <v>1716212</v>
      </c>
      <c r="V719">
        <v>1729801</v>
      </c>
      <c r="X719">
        <v>1729801</v>
      </c>
      <c r="Y719">
        <f t="shared" si="30"/>
        <v>1</v>
      </c>
    </row>
    <row r="720" spans="1:25" x14ac:dyDescent="0.45">
      <c r="A720" t="s">
        <v>1365</v>
      </c>
      <c r="B720">
        <v>528</v>
      </c>
      <c r="C720">
        <v>132</v>
      </c>
      <c r="D720" t="s">
        <v>1689</v>
      </c>
      <c r="T720">
        <v>1716213</v>
      </c>
      <c r="V720">
        <v>1729406</v>
      </c>
      <c r="X720">
        <v>1729406</v>
      </c>
      <c r="Y720">
        <f t="shared" si="30"/>
        <v>1</v>
      </c>
    </row>
    <row r="721" spans="1:25" x14ac:dyDescent="0.45">
      <c r="A721" t="s">
        <v>1366</v>
      </c>
      <c r="B721">
        <v>527</v>
      </c>
      <c r="C721">
        <v>350</v>
      </c>
      <c r="D721" t="s">
        <v>1689</v>
      </c>
      <c r="T721">
        <v>1716213</v>
      </c>
      <c r="V721">
        <v>1729802</v>
      </c>
      <c r="X721">
        <v>1729802</v>
      </c>
      <c r="Y721">
        <f t="shared" si="30"/>
        <v>1</v>
      </c>
    </row>
    <row r="722" spans="1:25" x14ac:dyDescent="0.45">
      <c r="A722" t="s">
        <v>1367</v>
      </c>
      <c r="B722">
        <v>526</v>
      </c>
      <c r="C722">
        <v>262</v>
      </c>
      <c r="D722" t="s">
        <v>1689</v>
      </c>
      <c r="T722">
        <v>1716214</v>
      </c>
      <c r="V722">
        <v>1729407</v>
      </c>
      <c r="X722">
        <v>1729407</v>
      </c>
      <c r="Y722">
        <f t="shared" si="30"/>
        <v>1</v>
      </c>
    </row>
    <row r="723" spans="1:25" x14ac:dyDescent="0.45">
      <c r="A723" t="s">
        <v>1368</v>
      </c>
      <c r="B723">
        <v>525</v>
      </c>
      <c r="C723">
        <v>248</v>
      </c>
      <c r="D723" t="s">
        <v>1689</v>
      </c>
      <c r="T723">
        <v>1716214</v>
      </c>
      <c r="V723">
        <v>1729803</v>
      </c>
      <c r="X723">
        <v>1729803</v>
      </c>
      <c r="Y723">
        <f t="shared" si="30"/>
        <v>1</v>
      </c>
    </row>
    <row r="724" spans="1:25" x14ac:dyDescent="0.45">
      <c r="A724" t="s">
        <v>1369</v>
      </c>
      <c r="B724">
        <v>524</v>
      </c>
      <c r="C724">
        <v>140</v>
      </c>
      <c r="D724" t="s">
        <v>1689</v>
      </c>
      <c r="T724">
        <v>1716215</v>
      </c>
      <c r="V724">
        <v>1729367</v>
      </c>
      <c r="X724">
        <v>1729367</v>
      </c>
      <c r="Y724">
        <f t="shared" si="30"/>
        <v>1</v>
      </c>
    </row>
    <row r="725" spans="1:25" x14ac:dyDescent="0.45">
      <c r="A725" t="s">
        <v>1370</v>
      </c>
      <c r="B725">
        <v>523</v>
      </c>
      <c r="C725">
        <v>22</v>
      </c>
      <c r="D725" t="s">
        <v>1689</v>
      </c>
      <c r="T725">
        <v>1716215</v>
      </c>
      <c r="V725">
        <v>1729370</v>
      </c>
      <c r="X725">
        <v>1729370</v>
      </c>
      <c r="Y725">
        <f t="shared" si="30"/>
        <v>1</v>
      </c>
    </row>
    <row r="726" spans="1:25" x14ac:dyDescent="0.45">
      <c r="A726" t="s">
        <v>1371</v>
      </c>
      <c r="B726">
        <v>522</v>
      </c>
      <c r="C726">
        <v>38</v>
      </c>
      <c r="D726" t="s">
        <v>1689</v>
      </c>
      <c r="T726">
        <v>1716215</v>
      </c>
      <c r="V726">
        <v>1729373</v>
      </c>
      <c r="X726">
        <v>1729373</v>
      </c>
      <c r="Y726">
        <f t="shared" si="30"/>
        <v>1</v>
      </c>
    </row>
    <row r="727" spans="1:25" x14ac:dyDescent="0.45">
      <c r="A727" t="s">
        <v>1372</v>
      </c>
      <c r="B727">
        <v>521</v>
      </c>
      <c r="C727">
        <v>52</v>
      </c>
      <c r="D727" t="s">
        <v>1689</v>
      </c>
      <c r="T727">
        <v>1716215</v>
      </c>
      <c r="V727">
        <v>1729375</v>
      </c>
      <c r="X727">
        <v>1729375</v>
      </c>
      <c r="Y727">
        <f t="shared" si="30"/>
        <v>1</v>
      </c>
    </row>
    <row r="728" spans="1:25" x14ac:dyDescent="0.45">
      <c r="A728" t="s">
        <v>1373</v>
      </c>
      <c r="B728">
        <v>540</v>
      </c>
      <c r="C728">
        <v>253</v>
      </c>
      <c r="D728" t="s">
        <v>1689</v>
      </c>
      <c r="T728">
        <v>1716215</v>
      </c>
      <c r="V728">
        <v>1729376</v>
      </c>
      <c r="X728">
        <v>1729376</v>
      </c>
      <c r="Y728">
        <f t="shared" si="30"/>
        <v>1</v>
      </c>
    </row>
    <row r="729" spans="1:25" x14ac:dyDescent="0.45">
      <c r="A729" t="s">
        <v>1374</v>
      </c>
      <c r="B729">
        <v>539</v>
      </c>
      <c r="C729">
        <v>30</v>
      </c>
      <c r="D729" t="s">
        <v>1689</v>
      </c>
      <c r="T729">
        <v>1716215</v>
      </c>
      <c r="V729">
        <v>1729368</v>
      </c>
      <c r="X729">
        <v>1729368</v>
      </c>
      <c r="Y729">
        <f t="shared" si="30"/>
        <v>1</v>
      </c>
    </row>
    <row r="730" spans="1:25" x14ac:dyDescent="0.45">
      <c r="A730" t="s">
        <v>1375</v>
      </c>
      <c r="B730">
        <v>538</v>
      </c>
      <c r="C730">
        <v>1</v>
      </c>
      <c r="D730" t="s">
        <v>1689</v>
      </c>
      <c r="T730">
        <v>1716215</v>
      </c>
      <c r="V730">
        <v>1729371</v>
      </c>
      <c r="X730">
        <v>1729371</v>
      </c>
      <c r="Y730">
        <f t="shared" si="30"/>
        <v>1</v>
      </c>
    </row>
    <row r="731" spans="1:25" x14ac:dyDescent="0.45">
      <c r="A731" t="s">
        <v>1376</v>
      </c>
      <c r="B731">
        <v>537</v>
      </c>
      <c r="C731">
        <v>166</v>
      </c>
      <c r="D731" t="s">
        <v>1689</v>
      </c>
      <c r="T731">
        <v>1716215</v>
      </c>
      <c r="V731">
        <v>1729377</v>
      </c>
      <c r="X731">
        <v>1729377</v>
      </c>
      <c r="Y731">
        <f t="shared" si="30"/>
        <v>1</v>
      </c>
    </row>
    <row r="732" spans="1:25" x14ac:dyDescent="0.45">
      <c r="A732" t="s">
        <v>1377</v>
      </c>
      <c r="B732">
        <v>536</v>
      </c>
      <c r="C732">
        <v>381</v>
      </c>
      <c r="D732" t="s">
        <v>1689</v>
      </c>
      <c r="T732">
        <v>1716215</v>
      </c>
      <c r="V732">
        <v>1729369</v>
      </c>
      <c r="X732">
        <v>1729369</v>
      </c>
      <c r="Y732">
        <f t="shared" si="30"/>
        <v>1</v>
      </c>
    </row>
    <row r="733" spans="1:25" x14ac:dyDescent="0.45">
      <c r="A733" t="s">
        <v>1378</v>
      </c>
      <c r="B733">
        <v>535</v>
      </c>
      <c r="C733">
        <v>148</v>
      </c>
      <c r="D733" t="s">
        <v>1689</v>
      </c>
      <c r="T733">
        <v>1716215</v>
      </c>
      <c r="V733">
        <v>1729372</v>
      </c>
      <c r="X733">
        <v>1729372</v>
      </c>
      <c r="Y733">
        <f t="shared" si="30"/>
        <v>1</v>
      </c>
    </row>
    <row r="734" spans="1:25" x14ac:dyDescent="0.45">
      <c r="A734" t="s">
        <v>1379</v>
      </c>
      <c r="B734">
        <v>534</v>
      </c>
      <c r="C734">
        <v>379</v>
      </c>
      <c r="D734" t="s">
        <v>1689</v>
      </c>
      <c r="T734">
        <v>1716215</v>
      </c>
      <c r="V734">
        <v>1729374</v>
      </c>
      <c r="X734">
        <v>1729374</v>
      </c>
      <c r="Y734">
        <f t="shared" si="30"/>
        <v>1</v>
      </c>
    </row>
    <row r="735" spans="1:25" x14ac:dyDescent="0.45">
      <c r="A735" t="s">
        <v>1380</v>
      </c>
      <c r="B735">
        <v>533</v>
      </c>
      <c r="C735">
        <v>254</v>
      </c>
      <c r="D735" t="s">
        <v>1689</v>
      </c>
      <c r="T735">
        <v>1716215</v>
      </c>
      <c r="V735">
        <v>1729391</v>
      </c>
      <c r="X735">
        <v>1729391</v>
      </c>
      <c r="Y735">
        <f t="shared" si="30"/>
        <v>1</v>
      </c>
    </row>
    <row r="736" spans="1:25" x14ac:dyDescent="0.45">
      <c r="A736" t="s">
        <v>1381</v>
      </c>
      <c r="B736">
        <v>532</v>
      </c>
      <c r="C736">
        <v>2</v>
      </c>
      <c r="D736" t="s">
        <v>1689</v>
      </c>
      <c r="T736">
        <v>1716215</v>
      </c>
      <c r="V736">
        <v>1729393</v>
      </c>
      <c r="X736">
        <v>1729393</v>
      </c>
      <c r="Y736">
        <f t="shared" si="30"/>
        <v>1</v>
      </c>
    </row>
    <row r="737" spans="1:25" x14ac:dyDescent="0.45">
      <c r="A737" t="s">
        <v>1382</v>
      </c>
      <c r="B737">
        <v>531</v>
      </c>
      <c r="C737">
        <v>70</v>
      </c>
      <c r="D737" t="s">
        <v>1689</v>
      </c>
      <c r="T737">
        <v>1716215</v>
      </c>
      <c r="V737">
        <v>1729392</v>
      </c>
      <c r="X737">
        <v>1729392</v>
      </c>
      <c r="Y737">
        <f t="shared" si="30"/>
        <v>1</v>
      </c>
    </row>
    <row r="738" spans="1:25" x14ac:dyDescent="0.45">
      <c r="A738" t="s">
        <v>1383</v>
      </c>
      <c r="B738">
        <v>550</v>
      </c>
      <c r="C738">
        <v>188</v>
      </c>
      <c r="D738" t="s">
        <v>1689</v>
      </c>
      <c r="T738">
        <v>1716215</v>
      </c>
      <c r="V738">
        <v>1729390</v>
      </c>
      <c r="X738">
        <v>1729390</v>
      </c>
      <c r="Y738">
        <f t="shared" si="30"/>
        <v>1</v>
      </c>
    </row>
    <row r="739" spans="1:25" x14ac:dyDescent="0.45">
      <c r="A739" t="s">
        <v>1384</v>
      </c>
      <c r="B739">
        <v>549</v>
      </c>
      <c r="C739">
        <v>135</v>
      </c>
      <c r="D739" t="s">
        <v>1689</v>
      </c>
      <c r="T739">
        <v>1716215</v>
      </c>
      <c r="V739">
        <v>1729396</v>
      </c>
      <c r="X739">
        <v>1729396</v>
      </c>
      <c r="Y739">
        <f t="shared" si="30"/>
        <v>1</v>
      </c>
    </row>
    <row r="740" spans="1:25" x14ac:dyDescent="0.45">
      <c r="A740" t="s">
        <v>1385</v>
      </c>
      <c r="B740">
        <v>548</v>
      </c>
      <c r="C740">
        <v>292</v>
      </c>
      <c r="D740" t="s">
        <v>1689</v>
      </c>
      <c r="T740">
        <v>1716215</v>
      </c>
      <c r="V740">
        <v>1729394</v>
      </c>
      <c r="X740">
        <v>1729394</v>
      </c>
      <c r="Y740">
        <f t="shared" si="30"/>
        <v>1</v>
      </c>
    </row>
    <row r="741" spans="1:25" x14ac:dyDescent="0.45">
      <c r="A741" t="s">
        <v>1386</v>
      </c>
      <c r="B741">
        <v>547</v>
      </c>
      <c r="C741">
        <v>143</v>
      </c>
      <c r="D741" t="s">
        <v>1689</v>
      </c>
      <c r="T741">
        <v>1716215</v>
      </c>
      <c r="V741">
        <v>1729395</v>
      </c>
      <c r="X741">
        <v>1729395</v>
      </c>
      <c r="Y741">
        <f t="shared" si="30"/>
        <v>1</v>
      </c>
    </row>
    <row r="742" spans="1:25" x14ac:dyDescent="0.45">
      <c r="A742" t="s">
        <v>1387</v>
      </c>
      <c r="B742">
        <v>546</v>
      </c>
      <c r="C742">
        <v>138</v>
      </c>
      <c r="D742" t="s">
        <v>1689</v>
      </c>
      <c r="T742">
        <v>1716215</v>
      </c>
      <c r="V742">
        <v>1729364</v>
      </c>
      <c r="X742">
        <v>1729364</v>
      </c>
      <c r="Y742">
        <f t="shared" si="30"/>
        <v>1</v>
      </c>
    </row>
    <row r="743" spans="1:25" x14ac:dyDescent="0.45">
      <c r="A743" t="s">
        <v>1388</v>
      </c>
      <c r="B743">
        <v>545</v>
      </c>
      <c r="C743">
        <v>81</v>
      </c>
      <c r="D743" t="s">
        <v>1689</v>
      </c>
      <c r="T743">
        <v>1716215</v>
      </c>
      <c r="V743">
        <v>1729365</v>
      </c>
      <c r="X743">
        <v>1729365</v>
      </c>
      <c r="Y743">
        <f t="shared" si="30"/>
        <v>1</v>
      </c>
    </row>
    <row r="744" spans="1:25" x14ac:dyDescent="0.45">
      <c r="A744" t="s">
        <v>1389</v>
      </c>
      <c r="B744">
        <v>544</v>
      </c>
      <c r="C744">
        <v>25</v>
      </c>
      <c r="D744" t="s">
        <v>1689</v>
      </c>
      <c r="T744">
        <v>1716215</v>
      </c>
      <c r="V744">
        <v>1729366</v>
      </c>
      <c r="X744">
        <v>1729366</v>
      </c>
      <c r="Y744">
        <f t="shared" si="30"/>
        <v>1</v>
      </c>
    </row>
    <row r="745" spans="1:25" x14ac:dyDescent="0.45">
      <c r="A745" t="s">
        <v>1390</v>
      </c>
      <c r="B745">
        <v>543</v>
      </c>
      <c r="C745">
        <v>64</v>
      </c>
      <c r="D745" t="s">
        <v>1689</v>
      </c>
      <c r="T745">
        <v>1716215</v>
      </c>
      <c r="V745">
        <v>1729362</v>
      </c>
      <c r="X745">
        <v>1729362</v>
      </c>
      <c r="Y745">
        <f t="shared" si="30"/>
        <v>1</v>
      </c>
    </row>
    <row r="746" spans="1:25" x14ac:dyDescent="0.45">
      <c r="A746" t="s">
        <v>1391</v>
      </c>
      <c r="B746">
        <v>542</v>
      </c>
      <c r="C746">
        <v>5</v>
      </c>
      <c r="D746" t="s">
        <v>1689</v>
      </c>
      <c r="T746">
        <v>1716215</v>
      </c>
      <c r="V746">
        <v>1729363</v>
      </c>
      <c r="X746">
        <v>1729363</v>
      </c>
      <c r="Y746">
        <f t="shared" si="30"/>
        <v>1</v>
      </c>
    </row>
    <row r="747" spans="1:25" x14ac:dyDescent="0.45">
      <c r="A747" t="s">
        <v>1392</v>
      </c>
      <c r="B747">
        <v>541</v>
      </c>
      <c r="C747">
        <v>47</v>
      </c>
      <c r="D747" t="s">
        <v>1689</v>
      </c>
      <c r="T747">
        <v>1716215</v>
      </c>
      <c r="V747">
        <v>1729379</v>
      </c>
      <c r="X747">
        <v>1729379</v>
      </c>
      <c r="Y747">
        <f t="shared" si="30"/>
        <v>1</v>
      </c>
    </row>
    <row r="748" spans="1:25" x14ac:dyDescent="0.45">
      <c r="A748" t="s">
        <v>1393</v>
      </c>
      <c r="B748">
        <v>560</v>
      </c>
      <c r="C748">
        <v>117</v>
      </c>
      <c r="D748" t="s">
        <v>1689</v>
      </c>
      <c r="T748">
        <v>1716215</v>
      </c>
      <c r="V748">
        <v>1729384</v>
      </c>
      <c r="X748">
        <v>1729384</v>
      </c>
      <c r="Y748">
        <f t="shared" si="30"/>
        <v>1</v>
      </c>
    </row>
    <row r="749" spans="1:25" x14ac:dyDescent="0.45">
      <c r="A749" t="s">
        <v>1394</v>
      </c>
      <c r="B749">
        <v>559</v>
      </c>
      <c r="C749">
        <v>119</v>
      </c>
      <c r="D749" t="s">
        <v>1689</v>
      </c>
      <c r="T749">
        <v>1716215</v>
      </c>
      <c r="V749">
        <v>1729382</v>
      </c>
      <c r="X749">
        <v>1729382</v>
      </c>
      <c r="Y749">
        <f t="shared" si="30"/>
        <v>1</v>
      </c>
    </row>
    <row r="750" spans="1:25" x14ac:dyDescent="0.45">
      <c r="A750" t="s">
        <v>1395</v>
      </c>
      <c r="B750">
        <v>558</v>
      </c>
      <c r="C750">
        <v>236</v>
      </c>
      <c r="D750" t="s">
        <v>1689</v>
      </c>
      <c r="T750">
        <v>1716215</v>
      </c>
      <c r="V750">
        <v>1729386</v>
      </c>
      <c r="X750">
        <v>1729386</v>
      </c>
      <c r="Y750">
        <f t="shared" si="30"/>
        <v>1</v>
      </c>
    </row>
    <row r="751" spans="1:25" x14ac:dyDescent="0.45">
      <c r="A751" t="s">
        <v>1396</v>
      </c>
      <c r="B751">
        <v>557</v>
      </c>
      <c r="C751">
        <v>123</v>
      </c>
      <c r="D751" t="s">
        <v>1689</v>
      </c>
      <c r="T751">
        <v>1716215</v>
      </c>
      <c r="V751">
        <v>1729383</v>
      </c>
      <c r="X751">
        <v>1729383</v>
      </c>
      <c r="Y751">
        <f t="shared" si="30"/>
        <v>1</v>
      </c>
    </row>
    <row r="752" spans="1:25" x14ac:dyDescent="0.45">
      <c r="A752" t="s">
        <v>1397</v>
      </c>
      <c r="B752">
        <v>556</v>
      </c>
      <c r="C752">
        <v>99</v>
      </c>
      <c r="D752" t="s">
        <v>1689</v>
      </c>
      <c r="T752">
        <v>1716215</v>
      </c>
      <c r="V752">
        <v>1729381</v>
      </c>
      <c r="X752">
        <v>1729381</v>
      </c>
      <c r="Y752">
        <f t="shared" si="30"/>
        <v>1</v>
      </c>
    </row>
    <row r="753" spans="1:25" x14ac:dyDescent="0.45">
      <c r="A753" t="s">
        <v>1398</v>
      </c>
      <c r="B753">
        <v>555</v>
      </c>
      <c r="C753">
        <v>271</v>
      </c>
      <c r="D753" t="s">
        <v>1689</v>
      </c>
      <c r="T753">
        <v>1716215</v>
      </c>
      <c r="V753">
        <v>1729388</v>
      </c>
      <c r="X753">
        <v>1729388</v>
      </c>
      <c r="Y753">
        <f t="shared" si="30"/>
        <v>1</v>
      </c>
    </row>
    <row r="754" spans="1:25" x14ac:dyDescent="0.45">
      <c r="A754" t="s">
        <v>1399</v>
      </c>
      <c r="B754">
        <v>554</v>
      </c>
      <c r="C754">
        <v>169</v>
      </c>
      <c r="D754" t="s">
        <v>1689</v>
      </c>
      <c r="T754">
        <v>1716215</v>
      </c>
      <c r="V754">
        <v>1729380</v>
      </c>
      <c r="X754">
        <v>1729380</v>
      </c>
      <c r="Y754">
        <f t="shared" si="30"/>
        <v>1</v>
      </c>
    </row>
    <row r="755" spans="1:25" x14ac:dyDescent="0.45">
      <c r="A755" t="s">
        <v>1400</v>
      </c>
      <c r="B755">
        <v>553</v>
      </c>
      <c r="C755">
        <v>247</v>
      </c>
      <c r="D755" t="s">
        <v>1689</v>
      </c>
      <c r="T755">
        <v>1716215</v>
      </c>
      <c r="V755">
        <v>1729378</v>
      </c>
      <c r="X755">
        <v>1729378</v>
      </c>
      <c r="Y755">
        <f t="shared" si="30"/>
        <v>1</v>
      </c>
    </row>
    <row r="756" spans="1:25" x14ac:dyDescent="0.45">
      <c r="A756" t="s">
        <v>1401</v>
      </c>
      <c r="B756">
        <v>552</v>
      </c>
      <c r="C756">
        <v>67</v>
      </c>
      <c r="D756" t="s">
        <v>1689</v>
      </c>
      <c r="T756">
        <v>1716215</v>
      </c>
      <c r="V756">
        <v>1729387</v>
      </c>
      <c r="X756">
        <v>1729387</v>
      </c>
      <c r="Y756">
        <f t="shared" si="30"/>
        <v>1</v>
      </c>
    </row>
    <row r="757" spans="1:25" x14ac:dyDescent="0.45">
      <c r="A757" t="s">
        <v>1402</v>
      </c>
      <c r="B757">
        <v>551</v>
      </c>
      <c r="C757">
        <v>116</v>
      </c>
      <c r="D757" t="s">
        <v>1689</v>
      </c>
      <c r="T757">
        <v>1716215</v>
      </c>
      <c r="V757">
        <v>1729389</v>
      </c>
      <c r="X757">
        <v>1729389</v>
      </c>
      <c r="Y757">
        <f t="shared" si="30"/>
        <v>1</v>
      </c>
    </row>
    <row r="758" spans="1:25" x14ac:dyDescent="0.45">
      <c r="A758" t="s">
        <v>1403</v>
      </c>
      <c r="B758">
        <v>570</v>
      </c>
      <c r="C758">
        <v>27</v>
      </c>
      <c r="D758" t="s">
        <v>1689</v>
      </c>
      <c r="T758">
        <v>1716215</v>
      </c>
      <c r="V758">
        <v>1729385</v>
      </c>
      <c r="X758">
        <v>1729385</v>
      </c>
      <c r="Y758">
        <f t="shared" si="30"/>
        <v>1</v>
      </c>
    </row>
    <row r="759" spans="1:25" x14ac:dyDescent="0.45">
      <c r="A759" t="s">
        <v>1404</v>
      </c>
      <c r="B759">
        <v>569</v>
      </c>
      <c r="C759">
        <v>139</v>
      </c>
      <c r="D759" t="s">
        <v>1689</v>
      </c>
      <c r="T759">
        <v>1716215</v>
      </c>
      <c r="V759">
        <v>1729761</v>
      </c>
      <c r="X759">
        <v>1729761</v>
      </c>
      <c r="Y759">
        <f t="shared" si="30"/>
        <v>1</v>
      </c>
    </row>
    <row r="760" spans="1:25" x14ac:dyDescent="0.45">
      <c r="A760" t="s">
        <v>1405</v>
      </c>
      <c r="B760">
        <v>568</v>
      </c>
      <c r="C760">
        <v>295</v>
      </c>
      <c r="D760" t="s">
        <v>1689</v>
      </c>
      <c r="T760">
        <v>1716215</v>
      </c>
      <c r="V760">
        <v>1729758</v>
      </c>
      <c r="X760">
        <v>1729758</v>
      </c>
      <c r="Y760">
        <f t="shared" si="30"/>
        <v>1</v>
      </c>
    </row>
    <row r="761" spans="1:25" x14ac:dyDescent="0.45">
      <c r="A761" t="s">
        <v>1406</v>
      </c>
      <c r="B761">
        <v>567</v>
      </c>
      <c r="C761">
        <v>111</v>
      </c>
      <c r="D761" t="s">
        <v>1689</v>
      </c>
      <c r="T761">
        <v>1716215</v>
      </c>
      <c r="V761">
        <v>1729760</v>
      </c>
      <c r="X761">
        <v>1729760</v>
      </c>
      <c r="Y761">
        <f t="shared" si="30"/>
        <v>1</v>
      </c>
    </row>
    <row r="762" spans="1:25" x14ac:dyDescent="0.45">
      <c r="A762" t="s">
        <v>1407</v>
      </c>
      <c r="B762">
        <v>566</v>
      </c>
      <c r="C762">
        <v>326</v>
      </c>
      <c r="D762" t="s">
        <v>1689</v>
      </c>
      <c r="T762">
        <v>1716215</v>
      </c>
      <c r="V762">
        <v>1729759</v>
      </c>
      <c r="X762">
        <v>1729759</v>
      </c>
      <c r="Y762">
        <f t="shared" si="30"/>
        <v>1</v>
      </c>
    </row>
    <row r="763" spans="1:25" x14ac:dyDescent="0.45">
      <c r="A763" t="s">
        <v>1408</v>
      </c>
      <c r="B763">
        <v>565</v>
      </c>
      <c r="C763">
        <v>263</v>
      </c>
      <c r="D763" t="s">
        <v>1689</v>
      </c>
      <c r="T763">
        <v>1716215</v>
      </c>
      <c r="V763">
        <v>1729762</v>
      </c>
      <c r="X763">
        <v>1729762</v>
      </c>
      <c r="Y763">
        <f t="shared" si="30"/>
        <v>1</v>
      </c>
    </row>
    <row r="764" spans="1:25" x14ac:dyDescent="0.45">
      <c r="A764" t="s">
        <v>1409</v>
      </c>
      <c r="B764">
        <v>564</v>
      </c>
      <c r="C764">
        <v>242</v>
      </c>
      <c r="D764" t="s">
        <v>1689</v>
      </c>
      <c r="T764">
        <v>1716215</v>
      </c>
      <c r="V764">
        <v>1729766</v>
      </c>
      <c r="X764">
        <v>1729766</v>
      </c>
      <c r="Y764">
        <f t="shared" si="30"/>
        <v>1</v>
      </c>
    </row>
    <row r="765" spans="1:25" x14ac:dyDescent="0.45">
      <c r="A765" t="s">
        <v>1410</v>
      </c>
      <c r="B765">
        <v>563</v>
      </c>
      <c r="C765">
        <v>227</v>
      </c>
      <c r="D765" t="s">
        <v>1689</v>
      </c>
      <c r="T765">
        <v>1716215</v>
      </c>
      <c r="V765">
        <v>1729763</v>
      </c>
      <c r="X765">
        <v>1729763</v>
      </c>
      <c r="Y765">
        <f t="shared" si="30"/>
        <v>1</v>
      </c>
    </row>
    <row r="766" spans="1:25" x14ac:dyDescent="0.45">
      <c r="A766" t="s">
        <v>1411</v>
      </c>
      <c r="B766">
        <v>562</v>
      </c>
      <c r="C766">
        <v>267</v>
      </c>
      <c r="D766" t="s">
        <v>1689</v>
      </c>
      <c r="T766">
        <v>1716215</v>
      </c>
      <c r="V766">
        <v>1729764</v>
      </c>
      <c r="X766">
        <v>1729764</v>
      </c>
      <c r="Y766">
        <f t="shared" si="30"/>
        <v>1</v>
      </c>
    </row>
    <row r="767" spans="1:25" x14ac:dyDescent="0.45">
      <c r="A767" t="s">
        <v>1412</v>
      </c>
      <c r="B767">
        <v>561</v>
      </c>
      <c r="C767">
        <v>26</v>
      </c>
      <c r="D767" t="s">
        <v>1689</v>
      </c>
      <c r="T767">
        <v>1716215</v>
      </c>
      <c r="V767">
        <v>1729770</v>
      </c>
      <c r="X767">
        <v>1729770</v>
      </c>
      <c r="Y767">
        <f t="shared" si="30"/>
        <v>1</v>
      </c>
    </row>
    <row r="768" spans="1:25" x14ac:dyDescent="0.45">
      <c r="A768" t="s">
        <v>1413</v>
      </c>
      <c r="B768">
        <v>580</v>
      </c>
      <c r="C768">
        <v>74</v>
      </c>
      <c r="D768" t="s">
        <v>1689</v>
      </c>
      <c r="T768">
        <v>1716215</v>
      </c>
      <c r="V768">
        <v>1729768</v>
      </c>
      <c r="X768">
        <v>1729768</v>
      </c>
      <c r="Y768">
        <f t="shared" si="30"/>
        <v>1</v>
      </c>
    </row>
    <row r="769" spans="1:25" x14ac:dyDescent="0.45">
      <c r="A769" t="s">
        <v>1414</v>
      </c>
      <c r="B769">
        <v>579</v>
      </c>
      <c r="C769">
        <v>90</v>
      </c>
      <c r="D769" t="s">
        <v>1689</v>
      </c>
      <c r="T769">
        <v>1716215</v>
      </c>
      <c r="V769">
        <v>1729772</v>
      </c>
      <c r="X769">
        <v>1729772</v>
      </c>
      <c r="Y769">
        <f t="shared" si="30"/>
        <v>1</v>
      </c>
    </row>
    <row r="770" spans="1:25" x14ac:dyDescent="0.45">
      <c r="A770" t="s">
        <v>1415</v>
      </c>
      <c r="B770">
        <v>578</v>
      </c>
      <c r="C770">
        <v>384</v>
      </c>
      <c r="D770" t="s">
        <v>1689</v>
      </c>
      <c r="T770">
        <v>1716215</v>
      </c>
      <c r="V770">
        <v>1729769</v>
      </c>
      <c r="X770">
        <v>1729769</v>
      </c>
      <c r="Y770">
        <f t="shared" ref="Y770:Y833" si="31">COUNTIF(V:V,X770)</f>
        <v>1</v>
      </c>
    </row>
    <row r="771" spans="1:25" x14ac:dyDescent="0.45">
      <c r="A771" t="s">
        <v>1416</v>
      </c>
      <c r="B771">
        <v>577</v>
      </c>
      <c r="C771">
        <v>341</v>
      </c>
      <c r="D771" t="s">
        <v>1689</v>
      </c>
      <c r="T771">
        <v>1716215</v>
      </c>
      <c r="V771">
        <v>1729765</v>
      </c>
      <c r="X771">
        <v>1729765</v>
      </c>
      <c r="Y771">
        <f t="shared" si="31"/>
        <v>1</v>
      </c>
    </row>
    <row r="772" spans="1:25" x14ac:dyDescent="0.45">
      <c r="A772" t="s">
        <v>1417</v>
      </c>
      <c r="B772">
        <v>576</v>
      </c>
      <c r="C772">
        <v>44</v>
      </c>
      <c r="D772" t="s">
        <v>1689</v>
      </c>
      <c r="T772">
        <v>1716215</v>
      </c>
      <c r="V772">
        <v>1729771</v>
      </c>
      <c r="X772">
        <v>1729771</v>
      </c>
      <c r="Y772">
        <f t="shared" si="31"/>
        <v>1</v>
      </c>
    </row>
    <row r="773" spans="1:25" x14ac:dyDescent="0.45">
      <c r="A773" t="s">
        <v>1418</v>
      </c>
      <c r="B773">
        <v>575</v>
      </c>
      <c r="C773">
        <v>328</v>
      </c>
      <c r="D773" t="s">
        <v>1689</v>
      </c>
      <c r="T773">
        <v>1716215</v>
      </c>
      <c r="V773">
        <v>1729773</v>
      </c>
      <c r="X773">
        <v>1729773</v>
      </c>
      <c r="Y773">
        <f t="shared" si="31"/>
        <v>1</v>
      </c>
    </row>
    <row r="774" spans="1:25" x14ac:dyDescent="0.45">
      <c r="A774" t="s">
        <v>1419</v>
      </c>
      <c r="B774">
        <v>574</v>
      </c>
      <c r="C774">
        <v>32</v>
      </c>
      <c r="D774" t="s">
        <v>1689</v>
      </c>
      <c r="T774">
        <v>1716215</v>
      </c>
      <c r="V774">
        <v>1729767</v>
      </c>
      <c r="X774">
        <v>1729767</v>
      </c>
      <c r="Y774">
        <f t="shared" si="31"/>
        <v>1</v>
      </c>
    </row>
    <row r="775" spans="1:25" x14ac:dyDescent="0.45">
      <c r="A775" t="s">
        <v>1420</v>
      </c>
      <c r="B775">
        <v>573</v>
      </c>
      <c r="C775">
        <v>233</v>
      </c>
      <c r="D775" t="s">
        <v>1689</v>
      </c>
      <c r="T775">
        <v>1716215</v>
      </c>
      <c r="V775">
        <v>1729782</v>
      </c>
      <c r="X775">
        <v>1729782</v>
      </c>
      <c r="Y775">
        <f t="shared" si="31"/>
        <v>1</v>
      </c>
    </row>
    <row r="776" spans="1:25" x14ac:dyDescent="0.45">
      <c r="A776" t="s">
        <v>1421</v>
      </c>
      <c r="B776">
        <v>572</v>
      </c>
      <c r="C776">
        <v>333</v>
      </c>
      <c r="D776" t="s">
        <v>1689</v>
      </c>
      <c r="T776">
        <v>1716215</v>
      </c>
      <c r="V776">
        <v>1729775</v>
      </c>
      <c r="X776">
        <v>1729775</v>
      </c>
      <c r="Y776">
        <f t="shared" si="31"/>
        <v>1</v>
      </c>
    </row>
    <row r="777" spans="1:25" x14ac:dyDescent="0.45">
      <c r="A777" t="s">
        <v>1422</v>
      </c>
      <c r="B777">
        <v>571</v>
      </c>
      <c r="C777">
        <v>7</v>
      </c>
      <c r="D777" t="s">
        <v>1689</v>
      </c>
      <c r="T777">
        <v>1716215</v>
      </c>
      <c r="V777">
        <v>1729778</v>
      </c>
      <c r="X777">
        <v>1729778</v>
      </c>
      <c r="Y777">
        <f t="shared" si="31"/>
        <v>1</v>
      </c>
    </row>
    <row r="778" spans="1:25" x14ac:dyDescent="0.45">
      <c r="A778" t="s">
        <v>1423</v>
      </c>
      <c r="B778">
        <v>590</v>
      </c>
      <c r="C778">
        <v>100</v>
      </c>
      <c r="D778" t="s">
        <v>1689</v>
      </c>
      <c r="T778">
        <v>1716215</v>
      </c>
      <c r="V778">
        <v>1729779</v>
      </c>
      <c r="X778">
        <v>1729779</v>
      </c>
      <c r="Y778">
        <f t="shared" si="31"/>
        <v>1</v>
      </c>
    </row>
    <row r="779" spans="1:25" x14ac:dyDescent="0.45">
      <c r="A779" t="s">
        <v>1424</v>
      </c>
      <c r="B779">
        <v>589</v>
      </c>
      <c r="C779">
        <v>24</v>
      </c>
      <c r="D779" t="s">
        <v>1689</v>
      </c>
      <c r="T779">
        <v>1716215</v>
      </c>
      <c r="V779">
        <v>1729784</v>
      </c>
      <c r="X779">
        <v>1729784</v>
      </c>
      <c r="Y779">
        <f t="shared" si="31"/>
        <v>1</v>
      </c>
    </row>
    <row r="780" spans="1:25" x14ac:dyDescent="0.45">
      <c r="A780" t="s">
        <v>1425</v>
      </c>
      <c r="B780">
        <v>588</v>
      </c>
      <c r="C780">
        <v>29</v>
      </c>
      <c r="D780" t="s">
        <v>1689</v>
      </c>
      <c r="T780">
        <v>1716215</v>
      </c>
      <c r="V780">
        <v>1729781</v>
      </c>
      <c r="X780">
        <v>1729781</v>
      </c>
      <c r="Y780">
        <f t="shared" si="31"/>
        <v>1</v>
      </c>
    </row>
    <row r="781" spans="1:25" x14ac:dyDescent="0.45">
      <c r="A781" t="s">
        <v>1426</v>
      </c>
      <c r="B781">
        <v>587</v>
      </c>
      <c r="C781">
        <v>104</v>
      </c>
      <c r="D781" t="s">
        <v>1689</v>
      </c>
      <c r="T781">
        <v>1716215</v>
      </c>
      <c r="V781">
        <v>1729777</v>
      </c>
      <c r="X781">
        <v>1729777</v>
      </c>
      <c r="Y781">
        <f t="shared" si="31"/>
        <v>1</v>
      </c>
    </row>
    <row r="782" spans="1:25" x14ac:dyDescent="0.45">
      <c r="A782" t="s">
        <v>1427</v>
      </c>
      <c r="B782">
        <v>586</v>
      </c>
      <c r="C782">
        <v>6</v>
      </c>
      <c r="D782" t="s">
        <v>1689</v>
      </c>
      <c r="T782">
        <v>1716215</v>
      </c>
      <c r="V782">
        <v>1729774</v>
      </c>
      <c r="X782">
        <v>1729774</v>
      </c>
      <c r="Y782">
        <f t="shared" si="31"/>
        <v>1</v>
      </c>
    </row>
    <row r="783" spans="1:25" x14ac:dyDescent="0.45">
      <c r="A783" t="s">
        <v>1428</v>
      </c>
      <c r="B783">
        <v>585</v>
      </c>
      <c r="C783">
        <v>383</v>
      </c>
      <c r="D783" t="s">
        <v>1689</v>
      </c>
      <c r="T783">
        <v>1716215</v>
      </c>
      <c r="V783">
        <v>1729776</v>
      </c>
      <c r="X783">
        <v>1729776</v>
      </c>
      <c r="Y783">
        <f t="shared" si="31"/>
        <v>1</v>
      </c>
    </row>
    <row r="784" spans="1:25" x14ac:dyDescent="0.45">
      <c r="A784" t="s">
        <v>1429</v>
      </c>
      <c r="B784">
        <v>584</v>
      </c>
      <c r="C784">
        <v>191</v>
      </c>
      <c r="D784" t="s">
        <v>1689</v>
      </c>
      <c r="T784">
        <v>1716215</v>
      </c>
      <c r="V784">
        <v>1729783</v>
      </c>
      <c r="X784">
        <v>1729783</v>
      </c>
      <c r="Y784">
        <f t="shared" si="31"/>
        <v>1</v>
      </c>
    </row>
    <row r="785" spans="1:25" x14ac:dyDescent="0.45">
      <c r="A785" t="s">
        <v>1430</v>
      </c>
      <c r="B785">
        <v>583</v>
      </c>
      <c r="C785">
        <v>385</v>
      </c>
      <c r="D785" t="s">
        <v>1689</v>
      </c>
      <c r="T785">
        <v>1716215</v>
      </c>
      <c r="V785">
        <v>1729780</v>
      </c>
      <c r="X785">
        <v>1729780</v>
      </c>
      <c r="Y785">
        <f t="shared" si="31"/>
        <v>1</v>
      </c>
    </row>
    <row r="786" spans="1:25" x14ac:dyDescent="0.45">
      <c r="A786" t="s">
        <v>1431</v>
      </c>
      <c r="B786">
        <v>582</v>
      </c>
      <c r="C786">
        <v>21</v>
      </c>
      <c r="D786" t="s">
        <v>1689</v>
      </c>
      <c r="T786">
        <v>1716215</v>
      </c>
      <c r="V786">
        <v>1729785</v>
      </c>
      <c r="X786">
        <v>1729785</v>
      </c>
      <c r="Y786">
        <f t="shared" si="31"/>
        <v>1</v>
      </c>
    </row>
    <row r="787" spans="1:25" x14ac:dyDescent="0.45">
      <c r="A787" t="s">
        <v>1432</v>
      </c>
      <c r="B787">
        <v>581</v>
      </c>
      <c r="C787">
        <v>49</v>
      </c>
      <c r="D787" t="s">
        <v>1689</v>
      </c>
      <c r="T787">
        <v>1716215</v>
      </c>
      <c r="V787">
        <v>1729787</v>
      </c>
      <c r="X787">
        <v>1729787</v>
      </c>
      <c r="Y787">
        <f t="shared" si="31"/>
        <v>1</v>
      </c>
    </row>
    <row r="788" spans="1:25" x14ac:dyDescent="0.45">
      <c r="A788" t="s">
        <v>1433</v>
      </c>
      <c r="B788">
        <v>596</v>
      </c>
      <c r="C788">
        <v>115</v>
      </c>
      <c r="D788" t="s">
        <v>1689</v>
      </c>
      <c r="T788">
        <v>1716215</v>
      </c>
      <c r="V788">
        <v>1729789</v>
      </c>
      <c r="X788">
        <v>1729789</v>
      </c>
      <c r="Y788">
        <f t="shared" si="31"/>
        <v>1</v>
      </c>
    </row>
    <row r="789" spans="1:25" x14ac:dyDescent="0.45">
      <c r="A789" t="s">
        <v>1434</v>
      </c>
      <c r="B789">
        <v>595</v>
      </c>
      <c r="C789">
        <v>137</v>
      </c>
      <c r="D789" t="s">
        <v>1689</v>
      </c>
      <c r="T789">
        <v>1716215</v>
      </c>
      <c r="V789">
        <v>1729788</v>
      </c>
      <c r="X789">
        <v>1729788</v>
      </c>
      <c r="Y789">
        <f t="shared" si="31"/>
        <v>1</v>
      </c>
    </row>
    <row r="790" spans="1:25" x14ac:dyDescent="0.45">
      <c r="A790" t="s">
        <v>1435</v>
      </c>
      <c r="B790">
        <v>594</v>
      </c>
      <c r="C790">
        <v>232</v>
      </c>
      <c r="D790" t="s">
        <v>1689</v>
      </c>
      <c r="T790">
        <v>1716215</v>
      </c>
      <c r="V790">
        <v>1729786</v>
      </c>
      <c r="X790">
        <v>1729786</v>
      </c>
      <c r="Y790">
        <f t="shared" si="31"/>
        <v>1</v>
      </c>
    </row>
    <row r="791" spans="1:25" x14ac:dyDescent="0.45">
      <c r="A791" t="s">
        <v>1436</v>
      </c>
      <c r="B791">
        <v>593</v>
      </c>
      <c r="C791">
        <v>121</v>
      </c>
      <c r="D791" t="s">
        <v>1689</v>
      </c>
      <c r="T791">
        <v>1716215</v>
      </c>
      <c r="V791">
        <v>1729791</v>
      </c>
      <c r="X791">
        <v>1729791</v>
      </c>
      <c r="Y791">
        <f t="shared" si="31"/>
        <v>1</v>
      </c>
    </row>
    <row r="792" spans="1:25" x14ac:dyDescent="0.45">
      <c r="A792" t="s">
        <v>1437</v>
      </c>
      <c r="B792">
        <v>592</v>
      </c>
      <c r="C792">
        <v>330</v>
      </c>
      <c r="D792" t="s">
        <v>1689</v>
      </c>
      <c r="T792">
        <v>1716215</v>
      </c>
      <c r="V792">
        <v>1729790</v>
      </c>
      <c r="X792">
        <v>1729790</v>
      </c>
      <c r="Y792">
        <f t="shared" si="31"/>
        <v>1</v>
      </c>
    </row>
    <row r="793" spans="1:25" x14ac:dyDescent="0.45">
      <c r="A793" t="s">
        <v>1438</v>
      </c>
      <c r="B793">
        <v>591</v>
      </c>
      <c r="C793">
        <v>113</v>
      </c>
      <c r="D793" t="s">
        <v>1689</v>
      </c>
      <c r="T793">
        <v>1716215</v>
      </c>
      <c r="V793">
        <v>1729792</v>
      </c>
      <c r="X793">
        <v>1729792</v>
      </c>
      <c r="Y793">
        <f t="shared" si="31"/>
        <v>1</v>
      </c>
    </row>
    <row r="794" spans="1:25" x14ac:dyDescent="0.45">
      <c r="A794" t="s">
        <v>1439</v>
      </c>
      <c r="B794">
        <v>101</v>
      </c>
      <c r="C794">
        <v>69</v>
      </c>
      <c r="D794" t="s">
        <v>1690</v>
      </c>
      <c r="T794">
        <v>1716291</v>
      </c>
      <c r="V794">
        <v>1743667</v>
      </c>
      <c r="X794">
        <v>1743667</v>
      </c>
      <c r="Y794">
        <f t="shared" si="31"/>
        <v>1</v>
      </c>
    </row>
    <row r="795" spans="1:25" x14ac:dyDescent="0.45">
      <c r="A795" t="s">
        <v>1440</v>
      </c>
      <c r="B795">
        <v>102</v>
      </c>
      <c r="C795">
        <v>66</v>
      </c>
      <c r="D795" t="s">
        <v>1690</v>
      </c>
      <c r="T795">
        <v>1716291</v>
      </c>
      <c r="V795">
        <v>1744054</v>
      </c>
      <c r="X795">
        <v>1744054</v>
      </c>
      <c r="Y795">
        <f t="shared" si="31"/>
        <v>1</v>
      </c>
    </row>
    <row r="796" spans="1:25" x14ac:dyDescent="0.45">
      <c r="A796" t="s">
        <v>1441</v>
      </c>
      <c r="B796">
        <v>103</v>
      </c>
      <c r="C796">
        <v>51</v>
      </c>
      <c r="D796" t="s">
        <v>1690</v>
      </c>
      <c r="T796">
        <v>1716292</v>
      </c>
      <c r="V796">
        <v>1743668</v>
      </c>
      <c r="X796">
        <v>1743668</v>
      </c>
      <c r="Y796">
        <f t="shared" si="31"/>
        <v>1</v>
      </c>
    </row>
    <row r="797" spans="1:25" x14ac:dyDescent="0.45">
      <c r="A797" t="s">
        <v>1442</v>
      </c>
      <c r="B797">
        <v>104</v>
      </c>
      <c r="C797">
        <v>63</v>
      </c>
      <c r="D797" t="s">
        <v>1690</v>
      </c>
      <c r="T797">
        <v>1716292</v>
      </c>
      <c r="V797">
        <v>1744055</v>
      </c>
      <c r="X797">
        <v>1744055</v>
      </c>
      <c r="Y797">
        <f t="shared" si="31"/>
        <v>1</v>
      </c>
    </row>
    <row r="798" spans="1:25" x14ac:dyDescent="0.45">
      <c r="A798" t="s">
        <v>1443</v>
      </c>
      <c r="B798">
        <v>105</v>
      </c>
      <c r="C798">
        <v>3</v>
      </c>
      <c r="D798" t="s">
        <v>1690</v>
      </c>
      <c r="T798">
        <v>1716293</v>
      </c>
      <c r="V798">
        <v>1743669</v>
      </c>
      <c r="X798">
        <v>1743669</v>
      </c>
      <c r="Y798">
        <f t="shared" si="31"/>
        <v>1</v>
      </c>
    </row>
    <row r="799" spans="1:25" x14ac:dyDescent="0.45">
      <c r="A799" t="s">
        <v>1444</v>
      </c>
      <c r="B799">
        <v>106</v>
      </c>
      <c r="C799">
        <v>54</v>
      </c>
      <c r="D799" t="s">
        <v>1690</v>
      </c>
      <c r="T799">
        <v>1716293</v>
      </c>
      <c r="V799">
        <v>1744056</v>
      </c>
      <c r="X799">
        <v>1744056</v>
      </c>
      <c r="Y799">
        <f t="shared" si="31"/>
        <v>1</v>
      </c>
    </row>
    <row r="800" spans="1:25" x14ac:dyDescent="0.45">
      <c r="A800" t="s">
        <v>1445</v>
      </c>
      <c r="B800">
        <v>107</v>
      </c>
      <c r="C800">
        <v>27</v>
      </c>
      <c r="D800" t="s">
        <v>1690</v>
      </c>
      <c r="T800">
        <v>1716294</v>
      </c>
      <c r="V800">
        <v>1743670</v>
      </c>
      <c r="X800">
        <v>1743670</v>
      </c>
      <c r="Y800">
        <f t="shared" si="31"/>
        <v>1</v>
      </c>
    </row>
    <row r="801" spans="1:25" x14ac:dyDescent="0.45">
      <c r="A801" t="s">
        <v>1446</v>
      </c>
      <c r="B801">
        <v>108</v>
      </c>
      <c r="C801">
        <v>16</v>
      </c>
      <c r="D801" t="s">
        <v>1690</v>
      </c>
      <c r="T801">
        <v>1716294</v>
      </c>
      <c r="V801">
        <v>1744057</v>
      </c>
      <c r="X801">
        <v>1744057</v>
      </c>
      <c r="Y801">
        <f t="shared" si="31"/>
        <v>1</v>
      </c>
    </row>
    <row r="802" spans="1:25" x14ac:dyDescent="0.45">
      <c r="A802" t="s">
        <v>1447</v>
      </c>
      <c r="B802">
        <v>109</v>
      </c>
      <c r="C802">
        <v>82</v>
      </c>
      <c r="D802" t="s">
        <v>1690</v>
      </c>
      <c r="T802">
        <v>1716295</v>
      </c>
      <c r="V802">
        <v>1744011</v>
      </c>
      <c r="X802">
        <v>1744011</v>
      </c>
      <c r="Y802">
        <f t="shared" si="31"/>
        <v>1</v>
      </c>
    </row>
    <row r="803" spans="1:25" x14ac:dyDescent="0.45">
      <c r="A803" t="s">
        <v>1448</v>
      </c>
      <c r="B803">
        <v>110</v>
      </c>
      <c r="C803">
        <v>2</v>
      </c>
      <c r="D803" t="s">
        <v>1690</v>
      </c>
      <c r="T803">
        <v>1716295</v>
      </c>
      <c r="V803">
        <v>1744098</v>
      </c>
      <c r="X803">
        <v>1744098</v>
      </c>
      <c r="Y803">
        <f t="shared" si="31"/>
        <v>1</v>
      </c>
    </row>
    <row r="804" spans="1:25" x14ac:dyDescent="0.45">
      <c r="A804" t="s">
        <v>1449</v>
      </c>
      <c r="B804">
        <v>111</v>
      </c>
      <c r="C804">
        <v>47</v>
      </c>
      <c r="D804" t="s">
        <v>1690</v>
      </c>
      <c r="T804">
        <v>1716296</v>
      </c>
      <c r="V804">
        <v>1744010</v>
      </c>
      <c r="X804">
        <v>1744010</v>
      </c>
      <c r="Y804">
        <f t="shared" si="31"/>
        <v>1</v>
      </c>
    </row>
    <row r="805" spans="1:25" x14ac:dyDescent="0.45">
      <c r="A805" t="s">
        <v>1450</v>
      </c>
      <c r="B805">
        <v>112</v>
      </c>
      <c r="C805">
        <v>77</v>
      </c>
      <c r="D805" t="s">
        <v>1690</v>
      </c>
      <c r="T805">
        <v>1716296</v>
      </c>
      <c r="V805">
        <v>1744097</v>
      </c>
      <c r="X805">
        <v>1744097</v>
      </c>
      <c r="Y805">
        <f t="shared" si="31"/>
        <v>1</v>
      </c>
    </row>
    <row r="806" spans="1:25" x14ac:dyDescent="0.45">
      <c r="A806" t="s">
        <v>1451</v>
      </c>
      <c r="B806">
        <v>113</v>
      </c>
      <c r="C806">
        <v>19</v>
      </c>
      <c r="D806" t="s">
        <v>1690</v>
      </c>
      <c r="T806">
        <v>1716297</v>
      </c>
      <c r="V806">
        <v>1743671</v>
      </c>
      <c r="X806">
        <v>1743671</v>
      </c>
      <c r="Y806">
        <f t="shared" si="31"/>
        <v>1</v>
      </c>
    </row>
    <row r="807" spans="1:25" x14ac:dyDescent="0.45">
      <c r="A807" t="s">
        <v>1452</v>
      </c>
      <c r="B807">
        <v>114</v>
      </c>
      <c r="C807">
        <v>31</v>
      </c>
      <c r="D807" t="s">
        <v>1690</v>
      </c>
      <c r="T807">
        <v>1716297</v>
      </c>
      <c r="V807">
        <v>1744058</v>
      </c>
      <c r="X807">
        <v>1744058</v>
      </c>
      <c r="Y807">
        <f t="shared" si="31"/>
        <v>1</v>
      </c>
    </row>
    <row r="808" spans="1:25" x14ac:dyDescent="0.45">
      <c r="A808" t="s">
        <v>1453</v>
      </c>
      <c r="B808">
        <v>115</v>
      </c>
      <c r="C808">
        <v>15</v>
      </c>
      <c r="D808" t="s">
        <v>1690</v>
      </c>
      <c r="T808">
        <v>1716298</v>
      </c>
      <c r="V808">
        <v>1744021</v>
      </c>
      <c r="X808">
        <v>1744021</v>
      </c>
      <c r="Y808">
        <f t="shared" si="31"/>
        <v>1</v>
      </c>
    </row>
    <row r="809" spans="1:25" x14ac:dyDescent="0.45">
      <c r="A809" t="s">
        <v>1454</v>
      </c>
      <c r="B809">
        <v>116</v>
      </c>
      <c r="C809">
        <v>78</v>
      </c>
      <c r="D809" t="s">
        <v>1690</v>
      </c>
      <c r="T809">
        <v>1716298</v>
      </c>
      <c r="V809">
        <v>1744108</v>
      </c>
      <c r="X809">
        <v>1744108</v>
      </c>
      <c r="Y809">
        <f t="shared" si="31"/>
        <v>1</v>
      </c>
    </row>
    <row r="810" spans="1:25" x14ac:dyDescent="0.45">
      <c r="A810" t="s">
        <v>1455</v>
      </c>
      <c r="B810">
        <v>117</v>
      </c>
      <c r="C810">
        <v>12</v>
      </c>
      <c r="D810" t="s">
        <v>1690</v>
      </c>
      <c r="T810">
        <v>1716299</v>
      </c>
      <c r="V810">
        <v>1743672</v>
      </c>
      <c r="X810">
        <v>1743672</v>
      </c>
      <c r="Y810">
        <f t="shared" si="31"/>
        <v>1</v>
      </c>
    </row>
    <row r="811" spans="1:25" x14ac:dyDescent="0.45">
      <c r="A811" t="s">
        <v>1456</v>
      </c>
      <c r="B811">
        <v>118</v>
      </c>
      <c r="C811">
        <v>34</v>
      </c>
      <c r="D811" t="s">
        <v>1690</v>
      </c>
      <c r="T811">
        <v>1716299</v>
      </c>
      <c r="V811">
        <v>1744059</v>
      </c>
      <c r="X811">
        <v>1744059</v>
      </c>
      <c r="Y811">
        <f t="shared" si="31"/>
        <v>1</v>
      </c>
    </row>
    <row r="812" spans="1:25" x14ac:dyDescent="0.45">
      <c r="A812" t="s">
        <v>1457</v>
      </c>
      <c r="B812">
        <v>119</v>
      </c>
      <c r="C812">
        <v>42</v>
      </c>
      <c r="D812" t="s">
        <v>1690</v>
      </c>
      <c r="T812">
        <v>1716300</v>
      </c>
      <c r="V812">
        <v>1743673</v>
      </c>
      <c r="X812">
        <v>1743673</v>
      </c>
      <c r="Y812">
        <f t="shared" si="31"/>
        <v>1</v>
      </c>
    </row>
    <row r="813" spans="1:25" x14ac:dyDescent="0.45">
      <c r="A813" t="s">
        <v>1458</v>
      </c>
      <c r="B813">
        <v>120</v>
      </c>
      <c r="C813">
        <v>11</v>
      </c>
      <c r="D813" t="s">
        <v>1690</v>
      </c>
      <c r="T813">
        <v>1716300</v>
      </c>
      <c r="V813">
        <v>1744060</v>
      </c>
      <c r="X813">
        <v>1744060</v>
      </c>
      <c r="Y813">
        <f t="shared" si="31"/>
        <v>1</v>
      </c>
    </row>
    <row r="814" spans="1:25" x14ac:dyDescent="0.45">
      <c r="A814" t="s">
        <v>1459</v>
      </c>
      <c r="B814">
        <v>121</v>
      </c>
      <c r="C814">
        <v>67</v>
      </c>
      <c r="D814" t="s">
        <v>1690</v>
      </c>
      <c r="T814">
        <v>1739601</v>
      </c>
      <c r="V814">
        <v>1743674</v>
      </c>
      <c r="X814">
        <v>1743674</v>
      </c>
      <c r="Y814">
        <f t="shared" si="31"/>
        <v>1</v>
      </c>
    </row>
    <row r="815" spans="1:25" x14ac:dyDescent="0.45">
      <c r="A815" t="s">
        <v>1460</v>
      </c>
      <c r="B815">
        <v>122</v>
      </c>
      <c r="C815">
        <v>22</v>
      </c>
      <c r="D815" t="s">
        <v>1690</v>
      </c>
      <c r="T815">
        <v>1739601</v>
      </c>
      <c r="V815">
        <v>1744061</v>
      </c>
      <c r="X815">
        <v>1744061</v>
      </c>
      <c r="Y815">
        <f t="shared" si="31"/>
        <v>1</v>
      </c>
    </row>
    <row r="816" spans="1:25" x14ac:dyDescent="0.45">
      <c r="A816" t="s">
        <v>1461</v>
      </c>
      <c r="B816">
        <v>123</v>
      </c>
      <c r="C816">
        <v>39</v>
      </c>
      <c r="D816" t="s">
        <v>1690</v>
      </c>
      <c r="T816">
        <v>1739602</v>
      </c>
      <c r="V816">
        <v>1743675</v>
      </c>
      <c r="X816">
        <v>1743675</v>
      </c>
      <c r="Y816">
        <f t="shared" si="31"/>
        <v>1</v>
      </c>
    </row>
    <row r="817" spans="1:25" x14ac:dyDescent="0.45">
      <c r="A817" t="s">
        <v>1462</v>
      </c>
      <c r="B817">
        <v>124</v>
      </c>
      <c r="C817">
        <v>59</v>
      </c>
      <c r="D817" t="s">
        <v>1690</v>
      </c>
      <c r="T817">
        <v>1739602</v>
      </c>
      <c r="V817">
        <v>1744062</v>
      </c>
      <c r="X817">
        <v>1744062</v>
      </c>
      <c r="Y817">
        <f t="shared" si="31"/>
        <v>1</v>
      </c>
    </row>
    <row r="818" spans="1:25" x14ac:dyDescent="0.45">
      <c r="A818" t="s">
        <v>1463</v>
      </c>
      <c r="B818">
        <v>125</v>
      </c>
      <c r="C818">
        <v>25</v>
      </c>
      <c r="D818" t="s">
        <v>1690</v>
      </c>
      <c r="T818">
        <v>1739603</v>
      </c>
      <c r="V818">
        <v>1743676</v>
      </c>
      <c r="X818">
        <v>1743676</v>
      </c>
      <c r="Y818">
        <f t="shared" si="31"/>
        <v>1</v>
      </c>
    </row>
    <row r="819" spans="1:25" x14ac:dyDescent="0.45">
      <c r="A819" t="s">
        <v>1464</v>
      </c>
      <c r="B819">
        <v>126</v>
      </c>
      <c r="C819">
        <v>85</v>
      </c>
      <c r="D819" t="s">
        <v>1690</v>
      </c>
      <c r="T819">
        <v>1739603</v>
      </c>
      <c r="V819">
        <v>1744063</v>
      </c>
      <c r="X819">
        <v>1744063</v>
      </c>
      <c r="Y819">
        <f t="shared" si="31"/>
        <v>1</v>
      </c>
    </row>
    <row r="820" spans="1:25" x14ac:dyDescent="0.45">
      <c r="A820" t="s">
        <v>1465</v>
      </c>
      <c r="B820">
        <v>127</v>
      </c>
      <c r="C820">
        <v>71</v>
      </c>
      <c r="D820" t="s">
        <v>1690</v>
      </c>
      <c r="T820">
        <v>1739604</v>
      </c>
      <c r="V820">
        <v>1743677</v>
      </c>
      <c r="X820">
        <v>1743677</v>
      </c>
      <c r="Y820">
        <f t="shared" si="31"/>
        <v>1</v>
      </c>
    </row>
    <row r="821" spans="1:25" x14ac:dyDescent="0.45">
      <c r="A821" t="s">
        <v>1466</v>
      </c>
      <c r="B821">
        <v>128</v>
      </c>
      <c r="C821">
        <v>74</v>
      </c>
      <c r="D821" t="s">
        <v>1690</v>
      </c>
      <c r="T821">
        <v>1739604</v>
      </c>
      <c r="V821">
        <v>1744064</v>
      </c>
      <c r="X821">
        <v>1744064</v>
      </c>
      <c r="Y821">
        <f t="shared" si="31"/>
        <v>1</v>
      </c>
    </row>
    <row r="822" spans="1:25" x14ac:dyDescent="0.45">
      <c r="A822" t="s">
        <v>1467</v>
      </c>
      <c r="B822">
        <v>129</v>
      </c>
      <c r="C822">
        <v>87</v>
      </c>
      <c r="D822" t="s">
        <v>1690</v>
      </c>
      <c r="T822">
        <v>1739605</v>
      </c>
      <c r="V822">
        <v>1743678</v>
      </c>
      <c r="X822">
        <v>1743678</v>
      </c>
      <c r="Y822">
        <f t="shared" si="31"/>
        <v>1</v>
      </c>
    </row>
    <row r="823" spans="1:25" x14ac:dyDescent="0.45">
      <c r="A823" t="s">
        <v>1468</v>
      </c>
      <c r="B823">
        <v>130</v>
      </c>
      <c r="C823">
        <v>73</v>
      </c>
      <c r="D823" t="s">
        <v>1690</v>
      </c>
      <c r="T823">
        <v>1739605</v>
      </c>
      <c r="V823">
        <v>1744065</v>
      </c>
      <c r="X823">
        <v>1744065</v>
      </c>
      <c r="Y823">
        <f t="shared" si="31"/>
        <v>1</v>
      </c>
    </row>
    <row r="824" spans="1:25" x14ac:dyDescent="0.45">
      <c r="A824" t="s">
        <v>1469</v>
      </c>
      <c r="B824">
        <v>131</v>
      </c>
      <c r="C824">
        <v>13</v>
      </c>
      <c r="D824" t="s">
        <v>1690</v>
      </c>
      <c r="T824">
        <v>1739606</v>
      </c>
      <c r="V824">
        <v>1743679</v>
      </c>
      <c r="X824">
        <v>1743679</v>
      </c>
      <c r="Y824">
        <f t="shared" si="31"/>
        <v>1</v>
      </c>
    </row>
    <row r="825" spans="1:25" x14ac:dyDescent="0.45">
      <c r="A825" t="s">
        <v>1470</v>
      </c>
      <c r="B825">
        <v>132</v>
      </c>
      <c r="C825">
        <v>30</v>
      </c>
      <c r="D825" t="s">
        <v>1690</v>
      </c>
      <c r="T825">
        <v>1739606</v>
      </c>
      <c r="V825">
        <v>1744066</v>
      </c>
      <c r="X825">
        <v>1744066</v>
      </c>
      <c r="Y825">
        <f t="shared" si="31"/>
        <v>1</v>
      </c>
    </row>
    <row r="826" spans="1:25" x14ac:dyDescent="0.45">
      <c r="A826" t="s">
        <v>1471</v>
      </c>
      <c r="B826">
        <v>133</v>
      </c>
      <c r="C826">
        <v>57</v>
      </c>
      <c r="D826" t="s">
        <v>1690</v>
      </c>
      <c r="T826">
        <v>1739607</v>
      </c>
      <c r="V826">
        <v>1743680</v>
      </c>
      <c r="X826">
        <v>1743680</v>
      </c>
      <c r="Y826">
        <f t="shared" si="31"/>
        <v>1</v>
      </c>
    </row>
    <row r="827" spans="1:25" x14ac:dyDescent="0.45">
      <c r="A827" t="s">
        <v>1472</v>
      </c>
      <c r="B827">
        <v>134</v>
      </c>
      <c r="C827">
        <v>83</v>
      </c>
      <c r="D827" t="s">
        <v>1690</v>
      </c>
      <c r="T827">
        <v>1739607</v>
      </c>
      <c r="V827">
        <v>1744067</v>
      </c>
      <c r="X827">
        <v>1744067</v>
      </c>
      <c r="Y827">
        <f t="shared" si="31"/>
        <v>1</v>
      </c>
    </row>
    <row r="828" spans="1:25" x14ac:dyDescent="0.45">
      <c r="A828" t="s">
        <v>1473</v>
      </c>
      <c r="B828">
        <v>135</v>
      </c>
      <c r="C828">
        <v>35</v>
      </c>
      <c r="D828" t="s">
        <v>1690</v>
      </c>
      <c r="T828">
        <v>1739608</v>
      </c>
      <c r="V828">
        <v>1743681</v>
      </c>
      <c r="X828">
        <v>1743681</v>
      </c>
      <c r="Y828">
        <f t="shared" si="31"/>
        <v>1</v>
      </c>
    </row>
    <row r="829" spans="1:25" x14ac:dyDescent="0.45">
      <c r="A829" t="s">
        <v>1474</v>
      </c>
      <c r="B829">
        <v>136</v>
      </c>
      <c r="C829">
        <v>36</v>
      </c>
      <c r="D829" t="s">
        <v>1690</v>
      </c>
      <c r="T829">
        <v>1739608</v>
      </c>
      <c r="V829">
        <v>1744068</v>
      </c>
      <c r="X829">
        <v>1744068</v>
      </c>
      <c r="Y829">
        <f t="shared" si="31"/>
        <v>1</v>
      </c>
    </row>
    <row r="830" spans="1:25" x14ac:dyDescent="0.45">
      <c r="A830" t="s">
        <v>1475</v>
      </c>
      <c r="B830">
        <v>137</v>
      </c>
      <c r="C830">
        <v>37</v>
      </c>
      <c r="D830" t="s">
        <v>1690</v>
      </c>
      <c r="T830">
        <v>1739609</v>
      </c>
      <c r="V830">
        <v>1743682</v>
      </c>
      <c r="X830">
        <v>1743682</v>
      </c>
      <c r="Y830">
        <f t="shared" si="31"/>
        <v>1</v>
      </c>
    </row>
    <row r="831" spans="1:25" x14ac:dyDescent="0.45">
      <c r="A831" t="s">
        <v>1476</v>
      </c>
      <c r="B831">
        <v>138</v>
      </c>
      <c r="C831">
        <v>49</v>
      </c>
      <c r="D831" t="s">
        <v>1690</v>
      </c>
      <c r="T831">
        <v>1739609</v>
      </c>
      <c r="V831">
        <v>1744069</v>
      </c>
      <c r="X831">
        <v>1744069</v>
      </c>
      <c r="Y831">
        <f t="shared" si="31"/>
        <v>1</v>
      </c>
    </row>
    <row r="832" spans="1:25" x14ac:dyDescent="0.45">
      <c r="A832" t="s">
        <v>1477</v>
      </c>
      <c r="B832">
        <v>139</v>
      </c>
      <c r="C832">
        <v>1</v>
      </c>
      <c r="D832" t="s">
        <v>1690</v>
      </c>
      <c r="T832">
        <v>1739610</v>
      </c>
      <c r="V832">
        <v>1743683</v>
      </c>
      <c r="X832">
        <v>1743683</v>
      </c>
      <c r="Y832">
        <f t="shared" si="31"/>
        <v>1</v>
      </c>
    </row>
    <row r="833" spans="1:25" x14ac:dyDescent="0.45">
      <c r="A833" t="s">
        <v>1478</v>
      </c>
      <c r="B833">
        <v>140</v>
      </c>
      <c r="C833">
        <v>50</v>
      </c>
      <c r="D833" t="s">
        <v>1690</v>
      </c>
      <c r="T833">
        <v>1739610</v>
      </c>
      <c r="V833">
        <v>1744070</v>
      </c>
      <c r="X833">
        <v>1744070</v>
      </c>
      <c r="Y833">
        <f t="shared" si="31"/>
        <v>1</v>
      </c>
    </row>
    <row r="834" spans="1:25" x14ac:dyDescent="0.45">
      <c r="A834" t="s">
        <v>1479</v>
      </c>
      <c r="B834">
        <v>141</v>
      </c>
      <c r="C834">
        <v>23</v>
      </c>
      <c r="D834" t="s">
        <v>1690</v>
      </c>
      <c r="T834">
        <v>1739611</v>
      </c>
      <c r="V834">
        <v>1743684</v>
      </c>
      <c r="X834">
        <v>1743684</v>
      </c>
      <c r="Y834">
        <f t="shared" ref="Y834:Y897" si="32">COUNTIF(V:V,X834)</f>
        <v>1</v>
      </c>
    </row>
    <row r="835" spans="1:25" x14ac:dyDescent="0.45">
      <c r="A835" t="s">
        <v>1480</v>
      </c>
      <c r="B835">
        <v>142</v>
      </c>
      <c r="C835">
        <v>75</v>
      </c>
      <c r="D835" t="s">
        <v>1690</v>
      </c>
      <c r="T835">
        <v>1739611</v>
      </c>
      <c r="V835">
        <v>1744071</v>
      </c>
      <c r="X835">
        <v>1744071</v>
      </c>
      <c r="Y835">
        <f t="shared" si="32"/>
        <v>1</v>
      </c>
    </row>
    <row r="836" spans="1:25" x14ac:dyDescent="0.45">
      <c r="A836" t="s">
        <v>1481</v>
      </c>
      <c r="B836">
        <v>143</v>
      </c>
      <c r="C836">
        <v>53</v>
      </c>
      <c r="D836" t="s">
        <v>1690</v>
      </c>
      <c r="T836">
        <v>1739612</v>
      </c>
      <c r="V836">
        <v>1743685</v>
      </c>
      <c r="X836">
        <v>1743685</v>
      </c>
      <c r="Y836">
        <f t="shared" si="32"/>
        <v>1</v>
      </c>
    </row>
    <row r="837" spans="1:25" x14ac:dyDescent="0.45">
      <c r="A837" t="s">
        <v>1482</v>
      </c>
      <c r="B837">
        <v>144</v>
      </c>
      <c r="C837">
        <v>44</v>
      </c>
      <c r="D837" t="s">
        <v>1690</v>
      </c>
      <c r="T837">
        <v>1739612</v>
      </c>
      <c r="V837">
        <v>1744072</v>
      </c>
      <c r="X837">
        <v>1744072</v>
      </c>
      <c r="Y837">
        <f t="shared" si="32"/>
        <v>1</v>
      </c>
    </row>
    <row r="838" spans="1:25" x14ac:dyDescent="0.45">
      <c r="A838" t="s">
        <v>1483</v>
      </c>
      <c r="B838">
        <v>145</v>
      </c>
      <c r="C838">
        <v>45</v>
      </c>
      <c r="D838" t="s">
        <v>1690</v>
      </c>
      <c r="T838">
        <v>1739613</v>
      </c>
      <c r="V838">
        <v>1743686</v>
      </c>
      <c r="X838">
        <v>1743686</v>
      </c>
      <c r="Y838">
        <f t="shared" si="32"/>
        <v>1</v>
      </c>
    </row>
    <row r="839" spans="1:25" x14ac:dyDescent="0.45">
      <c r="A839" t="s">
        <v>1484</v>
      </c>
      <c r="B839">
        <v>146</v>
      </c>
      <c r="C839">
        <v>46</v>
      </c>
      <c r="D839" t="s">
        <v>1690</v>
      </c>
      <c r="T839">
        <v>1739613</v>
      </c>
      <c r="V839">
        <v>1744073</v>
      </c>
      <c r="X839">
        <v>1744073</v>
      </c>
      <c r="Y839">
        <f t="shared" si="32"/>
        <v>1</v>
      </c>
    </row>
    <row r="840" spans="1:25" x14ac:dyDescent="0.45">
      <c r="A840" t="s">
        <v>1485</v>
      </c>
      <c r="B840">
        <v>147</v>
      </c>
      <c r="C840">
        <v>60</v>
      </c>
      <c r="D840" t="s">
        <v>1690</v>
      </c>
      <c r="T840">
        <v>1739614</v>
      </c>
      <c r="V840">
        <v>1743687</v>
      </c>
      <c r="X840">
        <v>1743687</v>
      </c>
      <c r="Y840">
        <f t="shared" si="32"/>
        <v>1</v>
      </c>
    </row>
    <row r="841" spans="1:25" x14ac:dyDescent="0.45">
      <c r="A841" t="s">
        <v>1486</v>
      </c>
      <c r="B841">
        <v>148</v>
      </c>
      <c r="C841">
        <v>29</v>
      </c>
      <c r="D841" t="s">
        <v>1690</v>
      </c>
      <c r="T841">
        <v>1739614</v>
      </c>
      <c r="V841">
        <v>1744074</v>
      </c>
      <c r="X841">
        <v>1744074</v>
      </c>
      <c r="Y841">
        <f t="shared" si="32"/>
        <v>1</v>
      </c>
    </row>
    <row r="842" spans="1:25" x14ac:dyDescent="0.45">
      <c r="A842" t="s">
        <v>1487</v>
      </c>
      <c r="B842">
        <v>149</v>
      </c>
      <c r="C842">
        <v>65</v>
      </c>
      <c r="D842" t="s">
        <v>1690</v>
      </c>
      <c r="T842">
        <v>1739615</v>
      </c>
      <c r="V842">
        <v>1743689</v>
      </c>
      <c r="X842">
        <v>1743689</v>
      </c>
      <c r="Y842">
        <f t="shared" si="32"/>
        <v>1</v>
      </c>
    </row>
    <row r="843" spans="1:25" x14ac:dyDescent="0.45">
      <c r="A843" t="s">
        <v>1488</v>
      </c>
      <c r="B843">
        <v>150</v>
      </c>
      <c r="C843">
        <v>76</v>
      </c>
      <c r="D843" t="s">
        <v>1690</v>
      </c>
      <c r="T843">
        <v>1739615</v>
      </c>
      <c r="V843">
        <v>1744076</v>
      </c>
      <c r="X843">
        <v>1744076</v>
      </c>
      <c r="Y843">
        <f t="shared" si="32"/>
        <v>1</v>
      </c>
    </row>
    <row r="844" spans="1:25" x14ac:dyDescent="0.45">
      <c r="A844" t="s">
        <v>1489</v>
      </c>
      <c r="B844">
        <v>151</v>
      </c>
      <c r="C844">
        <v>4</v>
      </c>
      <c r="D844" t="s">
        <v>1690</v>
      </c>
      <c r="T844">
        <v>1739616</v>
      </c>
      <c r="V844">
        <v>1744001</v>
      </c>
      <c r="X844">
        <v>1744001</v>
      </c>
      <c r="Y844">
        <f t="shared" si="32"/>
        <v>1</v>
      </c>
    </row>
    <row r="845" spans="1:25" x14ac:dyDescent="0.45">
      <c r="A845" t="s">
        <v>1490</v>
      </c>
      <c r="B845">
        <v>152</v>
      </c>
      <c r="C845">
        <v>24</v>
      </c>
      <c r="D845" t="s">
        <v>1690</v>
      </c>
      <c r="T845">
        <v>1739616</v>
      </c>
      <c r="V845">
        <v>1744088</v>
      </c>
      <c r="X845">
        <v>1744088</v>
      </c>
      <c r="Y845">
        <f t="shared" si="32"/>
        <v>1</v>
      </c>
    </row>
    <row r="846" spans="1:25" x14ac:dyDescent="0.45">
      <c r="A846" t="s">
        <v>1491</v>
      </c>
      <c r="B846">
        <v>153</v>
      </c>
      <c r="C846">
        <v>43</v>
      </c>
      <c r="D846" t="s">
        <v>1690</v>
      </c>
      <c r="T846">
        <v>1739617</v>
      </c>
      <c r="V846">
        <v>1743690</v>
      </c>
      <c r="X846">
        <v>1743690</v>
      </c>
      <c r="Y846">
        <f t="shared" si="32"/>
        <v>1</v>
      </c>
    </row>
    <row r="847" spans="1:25" x14ac:dyDescent="0.45">
      <c r="A847" t="s">
        <v>1492</v>
      </c>
      <c r="B847">
        <v>154</v>
      </c>
      <c r="C847">
        <v>33</v>
      </c>
      <c r="D847" t="s">
        <v>1690</v>
      </c>
      <c r="T847">
        <v>1739617</v>
      </c>
      <c r="V847">
        <v>1744077</v>
      </c>
      <c r="X847">
        <v>1744077</v>
      </c>
      <c r="Y847">
        <f t="shared" si="32"/>
        <v>1</v>
      </c>
    </row>
    <row r="848" spans="1:25" x14ac:dyDescent="0.45">
      <c r="A848" t="s">
        <v>1493</v>
      </c>
      <c r="B848">
        <v>155</v>
      </c>
      <c r="C848">
        <v>55</v>
      </c>
      <c r="D848" t="s">
        <v>1690</v>
      </c>
      <c r="T848">
        <v>1739618</v>
      </c>
      <c r="V848">
        <v>1743692</v>
      </c>
      <c r="X848">
        <v>1743692</v>
      </c>
      <c r="Y848">
        <f t="shared" si="32"/>
        <v>1</v>
      </c>
    </row>
    <row r="849" spans="1:25" x14ac:dyDescent="0.45">
      <c r="A849" t="s">
        <v>1494</v>
      </c>
      <c r="B849">
        <v>156</v>
      </c>
      <c r="C849">
        <v>56</v>
      </c>
      <c r="D849" t="s">
        <v>1690</v>
      </c>
      <c r="T849">
        <v>1739618</v>
      </c>
      <c r="V849">
        <v>1744079</v>
      </c>
      <c r="X849">
        <v>1744079</v>
      </c>
      <c r="Y849">
        <f t="shared" si="32"/>
        <v>1</v>
      </c>
    </row>
    <row r="850" spans="1:25" x14ac:dyDescent="0.45">
      <c r="A850" t="s">
        <v>1495</v>
      </c>
      <c r="B850">
        <v>157</v>
      </c>
      <c r="C850">
        <v>6</v>
      </c>
      <c r="D850" t="s">
        <v>1690</v>
      </c>
      <c r="T850">
        <v>1739619</v>
      </c>
      <c r="V850">
        <v>1743693</v>
      </c>
      <c r="X850">
        <v>1743693</v>
      </c>
      <c r="Y850">
        <f t="shared" si="32"/>
        <v>1</v>
      </c>
    </row>
    <row r="851" spans="1:25" x14ac:dyDescent="0.45">
      <c r="A851" t="s">
        <v>1496</v>
      </c>
      <c r="B851">
        <v>158</v>
      </c>
      <c r="C851">
        <v>17</v>
      </c>
      <c r="D851" t="s">
        <v>1690</v>
      </c>
      <c r="T851">
        <v>1739619</v>
      </c>
      <c r="V851">
        <v>1744080</v>
      </c>
      <c r="X851">
        <v>1744080</v>
      </c>
      <c r="Y851">
        <f t="shared" si="32"/>
        <v>1</v>
      </c>
    </row>
    <row r="852" spans="1:25" x14ac:dyDescent="0.45">
      <c r="A852" t="s">
        <v>1497</v>
      </c>
      <c r="B852">
        <v>159</v>
      </c>
      <c r="C852">
        <v>18</v>
      </c>
      <c r="D852" t="s">
        <v>1690</v>
      </c>
      <c r="T852">
        <v>1739620</v>
      </c>
      <c r="V852">
        <v>1743694</v>
      </c>
      <c r="X852">
        <v>1743694</v>
      </c>
      <c r="Y852">
        <f t="shared" si="32"/>
        <v>1</v>
      </c>
    </row>
    <row r="853" spans="1:25" x14ac:dyDescent="0.45">
      <c r="A853" t="s">
        <v>1498</v>
      </c>
      <c r="B853">
        <v>160</v>
      </c>
      <c r="C853">
        <v>8</v>
      </c>
      <c r="D853" t="s">
        <v>1690</v>
      </c>
      <c r="T853">
        <v>1739620</v>
      </c>
      <c r="V853">
        <v>1744081</v>
      </c>
      <c r="X853">
        <v>1744081</v>
      </c>
      <c r="Y853">
        <f t="shared" si="32"/>
        <v>1</v>
      </c>
    </row>
    <row r="854" spans="1:25" x14ac:dyDescent="0.45">
      <c r="A854" t="s">
        <v>1499</v>
      </c>
      <c r="B854">
        <v>161</v>
      </c>
      <c r="C854">
        <v>70</v>
      </c>
      <c r="D854" t="s">
        <v>1690</v>
      </c>
      <c r="T854">
        <v>1739621</v>
      </c>
      <c r="V854">
        <v>1743695</v>
      </c>
      <c r="X854">
        <v>1743695</v>
      </c>
      <c r="Y854">
        <f t="shared" si="32"/>
        <v>1</v>
      </c>
    </row>
    <row r="855" spans="1:25" x14ac:dyDescent="0.45">
      <c r="A855" t="s">
        <v>1500</v>
      </c>
      <c r="B855">
        <v>162</v>
      </c>
      <c r="C855">
        <v>62</v>
      </c>
      <c r="D855" t="s">
        <v>1690</v>
      </c>
      <c r="T855">
        <v>1739621</v>
      </c>
      <c r="V855">
        <v>1744082</v>
      </c>
      <c r="X855">
        <v>1744082</v>
      </c>
      <c r="Y855">
        <f t="shared" si="32"/>
        <v>1</v>
      </c>
    </row>
    <row r="856" spans="1:25" x14ac:dyDescent="0.45">
      <c r="A856" t="s">
        <v>1501</v>
      </c>
      <c r="B856">
        <v>163</v>
      </c>
      <c r="C856">
        <v>20</v>
      </c>
      <c r="D856" t="s">
        <v>1690</v>
      </c>
      <c r="T856">
        <v>1739622</v>
      </c>
      <c r="V856">
        <v>1743696</v>
      </c>
      <c r="X856">
        <v>1743696</v>
      </c>
      <c r="Y856">
        <f t="shared" si="32"/>
        <v>1</v>
      </c>
    </row>
    <row r="857" spans="1:25" x14ac:dyDescent="0.45">
      <c r="A857" t="s">
        <v>1502</v>
      </c>
      <c r="B857">
        <v>164</v>
      </c>
      <c r="C857">
        <v>64</v>
      </c>
      <c r="D857" t="s">
        <v>1690</v>
      </c>
      <c r="T857">
        <v>1739622</v>
      </c>
      <c r="V857">
        <v>1744083</v>
      </c>
      <c r="X857">
        <v>1744083</v>
      </c>
      <c r="Y857">
        <f t="shared" si="32"/>
        <v>1</v>
      </c>
    </row>
    <row r="858" spans="1:25" x14ac:dyDescent="0.45">
      <c r="A858" t="s">
        <v>1503</v>
      </c>
      <c r="B858">
        <v>165</v>
      </c>
      <c r="C858">
        <v>79</v>
      </c>
      <c r="D858" t="s">
        <v>1690</v>
      </c>
      <c r="T858">
        <v>1739623</v>
      </c>
      <c r="V858">
        <v>1744002</v>
      </c>
      <c r="X858">
        <v>1744002</v>
      </c>
      <c r="Y858">
        <f t="shared" si="32"/>
        <v>1</v>
      </c>
    </row>
    <row r="859" spans="1:25" x14ac:dyDescent="0.45">
      <c r="A859" t="s">
        <v>1504</v>
      </c>
      <c r="B859">
        <v>166</v>
      </c>
      <c r="C859">
        <v>21</v>
      </c>
      <c r="D859" t="s">
        <v>1690</v>
      </c>
      <c r="T859">
        <v>1739623</v>
      </c>
      <c r="V859">
        <v>1744089</v>
      </c>
      <c r="X859">
        <v>1744089</v>
      </c>
      <c r="Y859">
        <f t="shared" si="32"/>
        <v>1</v>
      </c>
    </row>
    <row r="860" spans="1:25" x14ac:dyDescent="0.45">
      <c r="A860" t="s">
        <v>1505</v>
      </c>
      <c r="B860">
        <v>167</v>
      </c>
      <c r="C860">
        <v>40</v>
      </c>
      <c r="D860" t="s">
        <v>1690</v>
      </c>
      <c r="T860">
        <v>1739624</v>
      </c>
      <c r="V860">
        <v>1743697</v>
      </c>
      <c r="X860">
        <v>1743697</v>
      </c>
      <c r="Y860">
        <f t="shared" si="32"/>
        <v>1</v>
      </c>
    </row>
    <row r="861" spans="1:25" x14ac:dyDescent="0.45">
      <c r="A861" t="s">
        <v>1506</v>
      </c>
      <c r="B861">
        <v>168</v>
      </c>
      <c r="C861">
        <v>41</v>
      </c>
      <c r="D861" t="s">
        <v>1690</v>
      </c>
      <c r="T861">
        <v>1739624</v>
      </c>
      <c r="V861">
        <v>1744084</v>
      </c>
      <c r="X861">
        <v>1744084</v>
      </c>
      <c r="Y861">
        <f t="shared" si="32"/>
        <v>1</v>
      </c>
    </row>
    <row r="862" spans="1:25" x14ac:dyDescent="0.45">
      <c r="A862" t="s">
        <v>1507</v>
      </c>
      <c r="B862">
        <v>169</v>
      </c>
      <c r="C862">
        <v>38</v>
      </c>
      <c r="D862" t="s">
        <v>1690</v>
      </c>
      <c r="T862">
        <v>1739625</v>
      </c>
      <c r="V862">
        <v>1744003</v>
      </c>
      <c r="X862">
        <v>1744003</v>
      </c>
      <c r="Y862">
        <f t="shared" si="32"/>
        <v>1</v>
      </c>
    </row>
    <row r="863" spans="1:25" x14ac:dyDescent="0.45">
      <c r="A863" t="s">
        <v>1508</v>
      </c>
      <c r="B863">
        <v>170</v>
      </c>
      <c r="C863">
        <v>48</v>
      </c>
      <c r="D863" t="s">
        <v>1690</v>
      </c>
      <c r="T863">
        <v>1739625</v>
      </c>
      <c r="V863">
        <v>1744090</v>
      </c>
      <c r="X863">
        <v>1744090</v>
      </c>
      <c r="Y863">
        <f t="shared" si="32"/>
        <v>1</v>
      </c>
    </row>
    <row r="864" spans="1:25" x14ac:dyDescent="0.45">
      <c r="A864" t="s">
        <v>1509</v>
      </c>
      <c r="B864">
        <v>171</v>
      </c>
      <c r="C864">
        <v>10</v>
      </c>
      <c r="D864" t="s">
        <v>1690</v>
      </c>
      <c r="T864">
        <v>1739626</v>
      </c>
      <c r="V864">
        <v>1743698</v>
      </c>
      <c r="X864">
        <v>1743698</v>
      </c>
      <c r="Y864">
        <f t="shared" si="32"/>
        <v>1</v>
      </c>
    </row>
    <row r="865" spans="1:25" x14ac:dyDescent="0.45">
      <c r="A865" t="s">
        <v>1510</v>
      </c>
      <c r="B865">
        <v>172</v>
      </c>
      <c r="C865">
        <v>58</v>
      </c>
      <c r="D865" t="s">
        <v>1690</v>
      </c>
      <c r="T865">
        <v>1739626</v>
      </c>
      <c r="V865">
        <v>1744085</v>
      </c>
      <c r="X865">
        <v>1744085</v>
      </c>
      <c r="Y865">
        <f t="shared" si="32"/>
        <v>1</v>
      </c>
    </row>
    <row r="866" spans="1:25" x14ac:dyDescent="0.45">
      <c r="A866" t="s">
        <v>1511</v>
      </c>
      <c r="B866">
        <v>173</v>
      </c>
      <c r="C866">
        <v>32</v>
      </c>
      <c r="D866" t="s">
        <v>1690</v>
      </c>
      <c r="T866">
        <v>1739627</v>
      </c>
      <c r="V866">
        <v>1743699</v>
      </c>
      <c r="X866">
        <v>1743699</v>
      </c>
      <c r="Y866">
        <f t="shared" si="32"/>
        <v>1</v>
      </c>
    </row>
    <row r="867" spans="1:25" x14ac:dyDescent="0.45">
      <c r="A867" t="s">
        <v>1512</v>
      </c>
      <c r="B867">
        <v>174</v>
      </c>
      <c r="C867">
        <v>86</v>
      </c>
      <c r="D867" t="s">
        <v>1690</v>
      </c>
      <c r="T867">
        <v>1739627</v>
      </c>
      <c r="V867">
        <v>1744086</v>
      </c>
      <c r="X867">
        <v>1744086</v>
      </c>
      <c r="Y867">
        <f t="shared" si="32"/>
        <v>1</v>
      </c>
    </row>
    <row r="868" spans="1:25" x14ac:dyDescent="0.45">
      <c r="A868" t="s">
        <v>1513</v>
      </c>
      <c r="B868">
        <v>175</v>
      </c>
      <c r="C868">
        <v>81</v>
      </c>
      <c r="D868" t="s">
        <v>1690</v>
      </c>
      <c r="T868">
        <v>1739628</v>
      </c>
      <c r="V868">
        <v>1743700</v>
      </c>
      <c r="X868">
        <v>1743700</v>
      </c>
      <c r="Y868">
        <f t="shared" si="32"/>
        <v>1</v>
      </c>
    </row>
    <row r="869" spans="1:25" x14ac:dyDescent="0.45">
      <c r="A869" t="s">
        <v>1514</v>
      </c>
      <c r="B869">
        <v>176</v>
      </c>
      <c r="C869">
        <v>80</v>
      </c>
      <c r="D869" t="s">
        <v>1690</v>
      </c>
      <c r="T869">
        <v>1739628</v>
      </c>
      <c r="V869">
        <v>1744087</v>
      </c>
      <c r="X869">
        <v>1744087</v>
      </c>
      <c r="Y869">
        <f t="shared" si="32"/>
        <v>1</v>
      </c>
    </row>
    <row r="870" spans="1:25" x14ac:dyDescent="0.45">
      <c r="A870" t="s">
        <v>1515</v>
      </c>
      <c r="B870">
        <v>177</v>
      </c>
      <c r="C870">
        <v>26</v>
      </c>
      <c r="D870" t="s">
        <v>1690</v>
      </c>
      <c r="T870">
        <v>1739629</v>
      </c>
      <c r="V870">
        <v>1744004</v>
      </c>
      <c r="X870">
        <v>1744004</v>
      </c>
      <c r="Y870">
        <f t="shared" si="32"/>
        <v>1</v>
      </c>
    </row>
    <row r="871" spans="1:25" x14ac:dyDescent="0.45">
      <c r="A871" t="s">
        <v>1516</v>
      </c>
      <c r="B871">
        <v>178</v>
      </c>
      <c r="C871">
        <v>5</v>
      </c>
      <c r="D871" t="s">
        <v>1690</v>
      </c>
      <c r="T871">
        <v>1739629</v>
      </c>
      <c r="V871">
        <v>1744091</v>
      </c>
      <c r="X871">
        <v>1744091</v>
      </c>
      <c r="Y871">
        <f t="shared" si="32"/>
        <v>1</v>
      </c>
    </row>
    <row r="872" spans="1:25" x14ac:dyDescent="0.45">
      <c r="A872" t="s">
        <v>1517</v>
      </c>
      <c r="B872">
        <v>179</v>
      </c>
      <c r="C872">
        <v>52</v>
      </c>
      <c r="D872" t="s">
        <v>1690</v>
      </c>
      <c r="T872">
        <v>1739630</v>
      </c>
      <c r="V872">
        <v>1744005</v>
      </c>
      <c r="X872">
        <v>1744005</v>
      </c>
      <c r="Y872">
        <f t="shared" si="32"/>
        <v>1</v>
      </c>
    </row>
    <row r="873" spans="1:25" x14ac:dyDescent="0.45">
      <c r="A873" t="s">
        <v>1518</v>
      </c>
      <c r="B873">
        <v>180</v>
      </c>
      <c r="C873">
        <v>61</v>
      </c>
      <c r="D873" t="s">
        <v>1690</v>
      </c>
      <c r="T873">
        <v>1739630</v>
      </c>
      <c r="V873">
        <v>1744092</v>
      </c>
      <c r="X873">
        <v>1744092</v>
      </c>
      <c r="Y873">
        <f t="shared" si="32"/>
        <v>1</v>
      </c>
    </row>
    <row r="874" spans="1:25" x14ac:dyDescent="0.45">
      <c r="A874" t="s">
        <v>1519</v>
      </c>
      <c r="B874">
        <v>181</v>
      </c>
      <c r="C874">
        <v>28</v>
      </c>
      <c r="D874" t="s">
        <v>1690</v>
      </c>
      <c r="T874">
        <v>1739631</v>
      </c>
      <c r="V874">
        <v>1744006</v>
      </c>
      <c r="X874">
        <v>1744006</v>
      </c>
      <c r="Y874">
        <f t="shared" si="32"/>
        <v>1</v>
      </c>
    </row>
    <row r="875" spans="1:25" x14ac:dyDescent="0.45">
      <c r="A875" t="s">
        <v>1520</v>
      </c>
      <c r="B875">
        <v>182</v>
      </c>
      <c r="C875">
        <v>68</v>
      </c>
      <c r="D875" t="s">
        <v>1690</v>
      </c>
      <c r="T875">
        <v>1739631</v>
      </c>
      <c r="V875">
        <v>1744093</v>
      </c>
      <c r="X875">
        <v>1744093</v>
      </c>
      <c r="Y875">
        <f t="shared" si="32"/>
        <v>1</v>
      </c>
    </row>
    <row r="876" spans="1:25" x14ac:dyDescent="0.45">
      <c r="A876" t="s">
        <v>1521</v>
      </c>
      <c r="B876">
        <v>183</v>
      </c>
      <c r="C876">
        <v>7</v>
      </c>
      <c r="D876" t="s">
        <v>1690</v>
      </c>
      <c r="T876">
        <v>1739632</v>
      </c>
      <c r="V876">
        <v>1744012</v>
      </c>
      <c r="X876">
        <v>1744012</v>
      </c>
      <c r="Y876">
        <f t="shared" si="32"/>
        <v>1</v>
      </c>
    </row>
    <row r="877" spans="1:25" x14ac:dyDescent="0.45">
      <c r="A877" t="s">
        <v>1522</v>
      </c>
      <c r="B877">
        <v>184</v>
      </c>
      <c r="C877">
        <v>9</v>
      </c>
      <c r="D877" t="s">
        <v>1690</v>
      </c>
      <c r="T877">
        <v>1739632</v>
      </c>
      <c r="V877">
        <v>1744099</v>
      </c>
      <c r="X877">
        <v>1744099</v>
      </c>
      <c r="Y877">
        <f t="shared" si="32"/>
        <v>1</v>
      </c>
    </row>
    <row r="878" spans="1:25" x14ac:dyDescent="0.45">
      <c r="A878" t="s">
        <v>1523</v>
      </c>
      <c r="B878">
        <v>185</v>
      </c>
      <c r="C878">
        <v>14</v>
      </c>
      <c r="D878" t="s">
        <v>1690</v>
      </c>
      <c r="T878">
        <v>1739633</v>
      </c>
      <c r="V878">
        <v>1744007</v>
      </c>
      <c r="X878">
        <v>1744007</v>
      </c>
      <c r="Y878">
        <f t="shared" si="32"/>
        <v>1</v>
      </c>
    </row>
    <row r="879" spans="1:25" x14ac:dyDescent="0.45">
      <c r="A879" t="s">
        <v>1524</v>
      </c>
      <c r="B879">
        <v>186</v>
      </c>
      <c r="C879">
        <v>84</v>
      </c>
      <c r="D879" t="s">
        <v>1690</v>
      </c>
      <c r="T879">
        <v>1739633</v>
      </c>
      <c r="V879">
        <v>1744094</v>
      </c>
      <c r="X879">
        <v>1744094</v>
      </c>
      <c r="Y879">
        <f t="shared" si="32"/>
        <v>1</v>
      </c>
    </row>
    <row r="880" spans="1:25" x14ac:dyDescent="0.45">
      <c r="A880" t="s">
        <v>1525</v>
      </c>
      <c r="B880">
        <v>187</v>
      </c>
      <c r="C880">
        <v>72</v>
      </c>
      <c r="D880" t="s">
        <v>1690</v>
      </c>
      <c r="T880">
        <v>1739634</v>
      </c>
      <c r="V880">
        <v>1744008</v>
      </c>
      <c r="X880">
        <v>1744008</v>
      </c>
      <c r="Y880">
        <f t="shared" si="32"/>
        <v>1</v>
      </c>
    </row>
    <row r="881" spans="1:25" x14ac:dyDescent="0.45">
      <c r="A881" t="s">
        <v>1526</v>
      </c>
      <c r="B881">
        <v>201</v>
      </c>
      <c r="C881">
        <v>6</v>
      </c>
      <c r="D881" t="s">
        <v>1690</v>
      </c>
      <c r="T881">
        <v>1739634</v>
      </c>
      <c r="V881">
        <v>1744095</v>
      </c>
      <c r="X881">
        <v>1744095</v>
      </c>
      <c r="Y881">
        <f t="shared" si="32"/>
        <v>1</v>
      </c>
    </row>
    <row r="882" spans="1:25" x14ac:dyDescent="0.45">
      <c r="A882" t="s">
        <v>1527</v>
      </c>
      <c r="B882">
        <v>202</v>
      </c>
      <c r="C882">
        <v>7</v>
      </c>
      <c r="D882" t="s">
        <v>1690</v>
      </c>
      <c r="T882">
        <v>1739635</v>
      </c>
      <c r="V882">
        <v>1744009</v>
      </c>
      <c r="X882">
        <v>1744009</v>
      </c>
      <c r="Y882">
        <f t="shared" si="32"/>
        <v>1</v>
      </c>
    </row>
    <row r="883" spans="1:25" x14ac:dyDescent="0.45">
      <c r="A883" t="s">
        <v>1528</v>
      </c>
      <c r="B883">
        <v>203</v>
      </c>
      <c r="C883">
        <v>10</v>
      </c>
      <c r="D883" t="s">
        <v>1690</v>
      </c>
      <c r="T883">
        <v>1739635</v>
      </c>
      <c r="V883">
        <v>1744096</v>
      </c>
      <c r="X883">
        <v>1744096</v>
      </c>
      <c r="Y883">
        <f t="shared" si="32"/>
        <v>1</v>
      </c>
    </row>
    <row r="884" spans="1:25" x14ac:dyDescent="0.45">
      <c r="A884" t="s">
        <v>1529</v>
      </c>
      <c r="B884">
        <v>204</v>
      </c>
      <c r="C884">
        <v>70</v>
      </c>
      <c r="D884" t="s">
        <v>1690</v>
      </c>
      <c r="T884">
        <v>1739636</v>
      </c>
      <c r="V884">
        <v>1744013</v>
      </c>
      <c r="X884">
        <v>1744013</v>
      </c>
      <c r="Y884">
        <f t="shared" si="32"/>
        <v>1</v>
      </c>
    </row>
    <row r="885" spans="1:25" x14ac:dyDescent="0.45">
      <c r="A885" t="s">
        <v>1530</v>
      </c>
      <c r="B885">
        <v>205</v>
      </c>
      <c r="C885">
        <v>40</v>
      </c>
      <c r="D885" t="s">
        <v>1690</v>
      </c>
      <c r="T885">
        <v>1739636</v>
      </c>
      <c r="V885">
        <v>1744100</v>
      </c>
      <c r="X885">
        <v>1744100</v>
      </c>
      <c r="Y885">
        <f t="shared" si="32"/>
        <v>1</v>
      </c>
    </row>
    <row r="886" spans="1:25" x14ac:dyDescent="0.45">
      <c r="A886" t="s">
        <v>1531</v>
      </c>
      <c r="B886">
        <v>206</v>
      </c>
      <c r="C886">
        <v>38</v>
      </c>
      <c r="D886" t="s">
        <v>1690</v>
      </c>
      <c r="T886">
        <v>1739637</v>
      </c>
      <c r="V886">
        <v>1744014</v>
      </c>
      <c r="X886">
        <v>1744014</v>
      </c>
      <c r="Y886">
        <f t="shared" si="32"/>
        <v>1</v>
      </c>
    </row>
    <row r="887" spans="1:25" x14ac:dyDescent="0.45">
      <c r="A887" t="s">
        <v>1532</v>
      </c>
      <c r="B887">
        <v>207</v>
      </c>
      <c r="C887">
        <v>64</v>
      </c>
      <c r="D887" t="s">
        <v>1690</v>
      </c>
      <c r="T887">
        <v>1739637</v>
      </c>
      <c r="V887">
        <v>1744101</v>
      </c>
      <c r="X887">
        <v>1744101</v>
      </c>
      <c r="Y887">
        <f t="shared" si="32"/>
        <v>1</v>
      </c>
    </row>
    <row r="888" spans="1:25" x14ac:dyDescent="0.45">
      <c r="A888" t="s">
        <v>1533</v>
      </c>
      <c r="B888">
        <v>208</v>
      </c>
      <c r="C888">
        <v>59</v>
      </c>
      <c r="D888" t="s">
        <v>1690</v>
      </c>
      <c r="T888">
        <v>1739638</v>
      </c>
      <c r="V888">
        <v>1744015</v>
      </c>
      <c r="X888">
        <v>1744015</v>
      </c>
      <c r="Y888">
        <f t="shared" si="32"/>
        <v>1</v>
      </c>
    </row>
    <row r="889" spans="1:25" x14ac:dyDescent="0.45">
      <c r="A889" t="s">
        <v>1534</v>
      </c>
      <c r="B889">
        <v>209</v>
      </c>
      <c r="C889">
        <v>8</v>
      </c>
      <c r="D889" t="s">
        <v>1690</v>
      </c>
      <c r="T889">
        <v>1739638</v>
      </c>
      <c r="V889">
        <v>1744102</v>
      </c>
      <c r="X889">
        <v>1744102</v>
      </c>
      <c r="Y889">
        <f t="shared" si="32"/>
        <v>1</v>
      </c>
    </row>
    <row r="890" spans="1:25" x14ac:dyDescent="0.45">
      <c r="A890" t="s">
        <v>1535</v>
      </c>
      <c r="B890">
        <v>210</v>
      </c>
      <c r="C890">
        <v>23</v>
      </c>
      <c r="D890" t="s">
        <v>1690</v>
      </c>
      <c r="T890">
        <v>1739639</v>
      </c>
      <c r="V890">
        <v>1744016</v>
      </c>
      <c r="X890">
        <v>1744016</v>
      </c>
      <c r="Y890">
        <f t="shared" si="32"/>
        <v>1</v>
      </c>
    </row>
    <row r="891" spans="1:25" x14ac:dyDescent="0.45">
      <c r="A891" t="s">
        <v>1536</v>
      </c>
      <c r="B891">
        <v>211</v>
      </c>
      <c r="C891">
        <v>24</v>
      </c>
      <c r="D891" t="s">
        <v>1690</v>
      </c>
      <c r="T891">
        <v>1739639</v>
      </c>
      <c r="V891">
        <v>1744103</v>
      </c>
      <c r="X891">
        <v>1744103</v>
      </c>
      <c r="Y891">
        <f t="shared" si="32"/>
        <v>1</v>
      </c>
    </row>
    <row r="892" spans="1:25" x14ac:dyDescent="0.45">
      <c r="A892" t="s">
        <v>1537</v>
      </c>
      <c r="B892">
        <v>212</v>
      </c>
      <c r="C892">
        <v>85</v>
      </c>
      <c r="D892" t="s">
        <v>1690</v>
      </c>
      <c r="T892">
        <v>1739640</v>
      </c>
      <c r="V892">
        <v>1744017</v>
      </c>
      <c r="X892">
        <v>1744017</v>
      </c>
      <c r="Y892">
        <f t="shared" si="32"/>
        <v>1</v>
      </c>
    </row>
    <row r="893" spans="1:25" x14ac:dyDescent="0.45">
      <c r="A893" t="s">
        <v>1538</v>
      </c>
      <c r="B893">
        <v>213</v>
      </c>
      <c r="C893">
        <v>9</v>
      </c>
      <c r="D893" t="s">
        <v>1690</v>
      </c>
      <c r="T893">
        <v>1739640</v>
      </c>
      <c r="V893">
        <v>1744104</v>
      </c>
      <c r="X893">
        <v>1744104</v>
      </c>
      <c r="Y893">
        <f t="shared" si="32"/>
        <v>1</v>
      </c>
    </row>
    <row r="894" spans="1:25" x14ac:dyDescent="0.45">
      <c r="A894" t="s">
        <v>1539</v>
      </c>
      <c r="B894">
        <v>214</v>
      </c>
      <c r="C894">
        <v>69</v>
      </c>
      <c r="D894" t="s">
        <v>1690</v>
      </c>
      <c r="T894">
        <v>1739641</v>
      </c>
      <c r="V894">
        <v>1744018</v>
      </c>
      <c r="X894">
        <v>1744018</v>
      </c>
      <c r="Y894">
        <f t="shared" si="32"/>
        <v>1</v>
      </c>
    </row>
    <row r="895" spans="1:25" x14ac:dyDescent="0.45">
      <c r="A895" t="s">
        <v>1540</v>
      </c>
      <c r="B895">
        <v>215</v>
      </c>
      <c r="C895">
        <v>75</v>
      </c>
      <c r="D895" t="s">
        <v>1690</v>
      </c>
      <c r="T895">
        <v>1739641</v>
      </c>
      <c r="V895">
        <v>1744105</v>
      </c>
      <c r="X895">
        <v>1744105</v>
      </c>
      <c r="Y895">
        <f t="shared" si="32"/>
        <v>1</v>
      </c>
    </row>
    <row r="896" spans="1:25" x14ac:dyDescent="0.45">
      <c r="A896" t="s">
        <v>1541</v>
      </c>
      <c r="B896">
        <v>216</v>
      </c>
      <c r="C896">
        <v>84</v>
      </c>
      <c r="D896" t="s">
        <v>1690</v>
      </c>
      <c r="T896">
        <v>1739642</v>
      </c>
      <c r="V896">
        <v>1744019</v>
      </c>
      <c r="X896">
        <v>1744019</v>
      </c>
      <c r="Y896">
        <f t="shared" si="32"/>
        <v>1</v>
      </c>
    </row>
    <row r="897" spans="1:25" x14ac:dyDescent="0.45">
      <c r="A897" t="s">
        <v>1542</v>
      </c>
      <c r="B897">
        <v>217</v>
      </c>
      <c r="C897">
        <v>48</v>
      </c>
      <c r="D897" t="s">
        <v>1690</v>
      </c>
      <c r="T897">
        <v>1739642</v>
      </c>
      <c r="V897">
        <v>1744106</v>
      </c>
      <c r="X897">
        <v>1744106</v>
      </c>
      <c r="Y897">
        <f t="shared" si="32"/>
        <v>1</v>
      </c>
    </row>
    <row r="898" spans="1:25" x14ac:dyDescent="0.45">
      <c r="A898" t="s">
        <v>1543</v>
      </c>
      <c r="B898">
        <v>218</v>
      </c>
      <c r="C898">
        <v>82</v>
      </c>
      <c r="D898" t="s">
        <v>1690</v>
      </c>
      <c r="T898">
        <v>1739643</v>
      </c>
      <c r="V898">
        <v>1744020</v>
      </c>
      <c r="X898">
        <v>1744020</v>
      </c>
      <c r="Y898">
        <f t="shared" ref="Y898:Y961" si="33">COUNTIF(V:V,X898)</f>
        <v>1</v>
      </c>
    </row>
    <row r="899" spans="1:25" x14ac:dyDescent="0.45">
      <c r="A899" t="s">
        <v>1544</v>
      </c>
      <c r="B899">
        <v>219</v>
      </c>
      <c r="C899">
        <v>41</v>
      </c>
      <c r="D899" t="s">
        <v>1690</v>
      </c>
      <c r="T899">
        <v>1739643</v>
      </c>
      <c r="V899">
        <v>1744107</v>
      </c>
      <c r="X899">
        <v>1744107</v>
      </c>
      <c r="Y899">
        <f t="shared" si="33"/>
        <v>1</v>
      </c>
    </row>
    <row r="900" spans="1:25" x14ac:dyDescent="0.45">
      <c r="A900" t="s">
        <v>1545</v>
      </c>
      <c r="B900">
        <v>220</v>
      </c>
      <c r="C900">
        <v>65</v>
      </c>
      <c r="D900" t="s">
        <v>1690</v>
      </c>
      <c r="T900">
        <v>1739644</v>
      </c>
      <c r="V900">
        <v>1744023</v>
      </c>
      <c r="X900">
        <v>1744023</v>
      </c>
      <c r="Y900">
        <f t="shared" si="33"/>
        <v>1</v>
      </c>
    </row>
    <row r="901" spans="1:25" x14ac:dyDescent="0.45">
      <c r="A901" t="s">
        <v>1546</v>
      </c>
      <c r="B901">
        <v>221</v>
      </c>
      <c r="C901">
        <v>76</v>
      </c>
      <c r="D901" t="s">
        <v>1690</v>
      </c>
      <c r="T901">
        <v>1739644</v>
      </c>
      <c r="V901">
        <v>1744110</v>
      </c>
      <c r="X901">
        <v>1744110</v>
      </c>
      <c r="Y901">
        <f t="shared" si="33"/>
        <v>1</v>
      </c>
    </row>
    <row r="902" spans="1:25" x14ac:dyDescent="0.45">
      <c r="A902" t="s">
        <v>1547</v>
      </c>
      <c r="B902">
        <v>222</v>
      </c>
      <c r="C902">
        <v>22</v>
      </c>
      <c r="D902" t="s">
        <v>1690</v>
      </c>
      <c r="T902">
        <v>1739645</v>
      </c>
      <c r="V902">
        <v>1744024</v>
      </c>
      <c r="X902">
        <v>1744024</v>
      </c>
      <c r="Y902">
        <f t="shared" si="33"/>
        <v>1</v>
      </c>
    </row>
    <row r="903" spans="1:25" x14ac:dyDescent="0.45">
      <c r="A903" t="s">
        <v>1548</v>
      </c>
      <c r="B903">
        <v>223</v>
      </c>
      <c r="C903">
        <v>74</v>
      </c>
      <c r="D903" t="s">
        <v>1690</v>
      </c>
      <c r="T903">
        <v>1739645</v>
      </c>
      <c r="V903">
        <v>1744111</v>
      </c>
      <c r="X903">
        <v>1744111</v>
      </c>
      <c r="Y903">
        <f t="shared" si="33"/>
        <v>1</v>
      </c>
    </row>
    <row r="904" spans="1:25" x14ac:dyDescent="0.45">
      <c r="A904" t="s">
        <v>1549</v>
      </c>
      <c r="B904">
        <v>224</v>
      </c>
      <c r="C904">
        <v>30</v>
      </c>
      <c r="D904" t="s">
        <v>1690</v>
      </c>
      <c r="T904">
        <v>1739646</v>
      </c>
      <c r="V904">
        <v>1744025</v>
      </c>
      <c r="X904">
        <v>1744025</v>
      </c>
      <c r="Y904">
        <f t="shared" si="33"/>
        <v>1</v>
      </c>
    </row>
    <row r="905" spans="1:25" x14ac:dyDescent="0.45">
      <c r="A905" t="s">
        <v>1550</v>
      </c>
      <c r="B905">
        <v>225</v>
      </c>
      <c r="C905">
        <v>25</v>
      </c>
      <c r="D905" t="s">
        <v>1690</v>
      </c>
      <c r="T905">
        <v>1739646</v>
      </c>
      <c r="V905">
        <v>1744112</v>
      </c>
      <c r="X905">
        <v>1744112</v>
      </c>
      <c r="Y905">
        <f t="shared" si="33"/>
        <v>1</v>
      </c>
    </row>
    <row r="906" spans="1:25" x14ac:dyDescent="0.45">
      <c r="A906" t="s">
        <v>1551</v>
      </c>
      <c r="B906">
        <v>226</v>
      </c>
      <c r="C906">
        <v>52</v>
      </c>
      <c r="D906" t="s">
        <v>1690</v>
      </c>
      <c r="T906">
        <v>1739647</v>
      </c>
      <c r="V906">
        <v>1744026</v>
      </c>
      <c r="X906">
        <v>1744026</v>
      </c>
      <c r="Y906">
        <f t="shared" si="33"/>
        <v>1</v>
      </c>
    </row>
    <row r="907" spans="1:25" x14ac:dyDescent="0.45">
      <c r="A907" t="s">
        <v>1552</v>
      </c>
      <c r="B907">
        <v>227</v>
      </c>
      <c r="C907">
        <v>57</v>
      </c>
      <c r="D907" t="s">
        <v>1690</v>
      </c>
      <c r="T907">
        <v>1739647</v>
      </c>
      <c r="V907">
        <v>1744113</v>
      </c>
      <c r="X907">
        <v>1744113</v>
      </c>
      <c r="Y907">
        <f t="shared" si="33"/>
        <v>1</v>
      </c>
    </row>
    <row r="908" spans="1:25" x14ac:dyDescent="0.45">
      <c r="A908" t="s">
        <v>1553</v>
      </c>
      <c r="B908">
        <v>228</v>
      </c>
      <c r="C908">
        <v>39</v>
      </c>
      <c r="D908" t="s">
        <v>1690</v>
      </c>
      <c r="T908">
        <v>1739648</v>
      </c>
      <c r="V908">
        <v>1744027</v>
      </c>
      <c r="X908">
        <v>1744027</v>
      </c>
      <c r="Y908">
        <f t="shared" si="33"/>
        <v>1</v>
      </c>
    </row>
    <row r="909" spans="1:25" x14ac:dyDescent="0.45">
      <c r="A909" t="s">
        <v>1554</v>
      </c>
      <c r="B909">
        <v>229</v>
      </c>
      <c r="C909">
        <v>26</v>
      </c>
      <c r="D909" t="s">
        <v>1690</v>
      </c>
      <c r="T909">
        <v>1739648</v>
      </c>
      <c r="V909">
        <v>1744114</v>
      </c>
      <c r="X909">
        <v>1744114</v>
      </c>
      <c r="Y909">
        <f t="shared" si="33"/>
        <v>1</v>
      </c>
    </row>
    <row r="910" spans="1:25" x14ac:dyDescent="0.45">
      <c r="A910" t="s">
        <v>1555</v>
      </c>
      <c r="B910">
        <v>230</v>
      </c>
      <c r="C910">
        <v>4</v>
      </c>
      <c r="D910" t="s">
        <v>1690</v>
      </c>
      <c r="T910">
        <v>1739649</v>
      </c>
      <c r="V910">
        <v>1744029</v>
      </c>
      <c r="X910">
        <v>1744029</v>
      </c>
      <c r="Y910">
        <f t="shared" si="33"/>
        <v>1</v>
      </c>
    </row>
    <row r="911" spans="1:25" x14ac:dyDescent="0.45">
      <c r="A911" t="s">
        <v>1556</v>
      </c>
      <c r="B911">
        <v>231</v>
      </c>
      <c r="C911">
        <v>43</v>
      </c>
      <c r="D911" t="s">
        <v>1690</v>
      </c>
      <c r="T911">
        <v>1739649</v>
      </c>
      <c r="V911">
        <v>1744116</v>
      </c>
      <c r="X911">
        <v>1744116</v>
      </c>
      <c r="Y911">
        <f t="shared" si="33"/>
        <v>1</v>
      </c>
    </row>
    <row r="912" spans="1:25" x14ac:dyDescent="0.45">
      <c r="A912" t="s">
        <v>1557</v>
      </c>
      <c r="B912">
        <v>232</v>
      </c>
      <c r="C912">
        <v>49</v>
      </c>
      <c r="D912" t="s">
        <v>1690</v>
      </c>
      <c r="T912">
        <v>1739650</v>
      </c>
      <c r="V912">
        <v>1744030</v>
      </c>
      <c r="X912">
        <v>1744030</v>
      </c>
      <c r="Y912">
        <f t="shared" si="33"/>
        <v>1</v>
      </c>
    </row>
    <row r="913" spans="1:25" x14ac:dyDescent="0.45">
      <c r="A913" t="s">
        <v>1558</v>
      </c>
      <c r="B913">
        <v>233</v>
      </c>
      <c r="C913">
        <v>5</v>
      </c>
      <c r="D913" t="s">
        <v>1690</v>
      </c>
      <c r="T913">
        <v>1739650</v>
      </c>
      <c r="V913">
        <v>1744117</v>
      </c>
      <c r="X913">
        <v>1744117</v>
      </c>
      <c r="Y913">
        <f t="shared" si="33"/>
        <v>1</v>
      </c>
    </row>
    <row r="914" spans="1:25" x14ac:dyDescent="0.45">
      <c r="A914" t="s">
        <v>1559</v>
      </c>
      <c r="B914">
        <v>234</v>
      </c>
      <c r="C914">
        <v>83</v>
      </c>
      <c r="D914" t="s">
        <v>1690</v>
      </c>
      <c r="T914">
        <v>1739651</v>
      </c>
      <c r="V914">
        <v>1744031</v>
      </c>
      <c r="X914">
        <v>1744031</v>
      </c>
      <c r="Y914">
        <f t="shared" si="33"/>
        <v>1</v>
      </c>
    </row>
    <row r="915" spans="1:25" x14ac:dyDescent="0.45">
      <c r="A915" t="s">
        <v>1560</v>
      </c>
      <c r="B915">
        <v>235</v>
      </c>
      <c r="C915">
        <v>35</v>
      </c>
      <c r="D915" t="s">
        <v>1690</v>
      </c>
      <c r="T915">
        <v>1739651</v>
      </c>
      <c r="V915">
        <v>1744118</v>
      </c>
      <c r="X915">
        <v>1744118</v>
      </c>
      <c r="Y915">
        <f t="shared" si="33"/>
        <v>1</v>
      </c>
    </row>
    <row r="916" spans="1:25" x14ac:dyDescent="0.45">
      <c r="A916" t="s">
        <v>1561</v>
      </c>
      <c r="B916">
        <v>236</v>
      </c>
      <c r="C916">
        <v>36</v>
      </c>
      <c r="D916" t="s">
        <v>1690</v>
      </c>
      <c r="T916">
        <v>1739652</v>
      </c>
      <c r="V916">
        <v>1744032</v>
      </c>
      <c r="X916">
        <v>1744032</v>
      </c>
      <c r="Y916">
        <f t="shared" si="33"/>
        <v>1</v>
      </c>
    </row>
    <row r="917" spans="1:25" x14ac:dyDescent="0.45">
      <c r="A917" t="s">
        <v>1562</v>
      </c>
      <c r="B917">
        <v>237</v>
      </c>
      <c r="C917">
        <v>37</v>
      </c>
      <c r="D917" t="s">
        <v>1690</v>
      </c>
      <c r="T917">
        <v>1739652</v>
      </c>
      <c r="V917">
        <v>1744119</v>
      </c>
      <c r="X917">
        <v>1744119</v>
      </c>
      <c r="Y917">
        <f t="shared" si="33"/>
        <v>1</v>
      </c>
    </row>
    <row r="918" spans="1:25" x14ac:dyDescent="0.45">
      <c r="A918" t="s">
        <v>1563</v>
      </c>
      <c r="B918">
        <v>238</v>
      </c>
      <c r="C918">
        <v>20</v>
      </c>
      <c r="D918" t="s">
        <v>1690</v>
      </c>
      <c r="T918">
        <v>1739653</v>
      </c>
      <c r="V918">
        <v>1744033</v>
      </c>
      <c r="X918">
        <v>1744033</v>
      </c>
      <c r="Y918">
        <f t="shared" si="33"/>
        <v>1</v>
      </c>
    </row>
    <row r="919" spans="1:25" x14ac:dyDescent="0.45">
      <c r="A919" t="s">
        <v>1564</v>
      </c>
      <c r="B919">
        <v>239</v>
      </c>
      <c r="C919">
        <v>17</v>
      </c>
      <c r="D919" t="s">
        <v>1690</v>
      </c>
      <c r="T919">
        <v>1739653</v>
      </c>
      <c r="V919">
        <v>1744120</v>
      </c>
      <c r="X919">
        <v>1744120</v>
      </c>
      <c r="Y919">
        <f t="shared" si="33"/>
        <v>1</v>
      </c>
    </row>
    <row r="920" spans="1:25" x14ac:dyDescent="0.45">
      <c r="A920" t="s">
        <v>1565</v>
      </c>
      <c r="B920">
        <v>240</v>
      </c>
      <c r="C920">
        <v>11</v>
      </c>
      <c r="D920" t="s">
        <v>1690</v>
      </c>
      <c r="T920">
        <v>1739654</v>
      </c>
      <c r="V920">
        <v>1744034</v>
      </c>
      <c r="X920">
        <v>1744034</v>
      </c>
      <c r="Y920">
        <f t="shared" si="33"/>
        <v>1</v>
      </c>
    </row>
    <row r="921" spans="1:25" x14ac:dyDescent="0.45">
      <c r="A921" t="s">
        <v>1566</v>
      </c>
      <c r="B921">
        <v>241</v>
      </c>
      <c r="C921">
        <v>87</v>
      </c>
      <c r="D921" t="s">
        <v>1690</v>
      </c>
      <c r="T921">
        <v>1739654</v>
      </c>
      <c r="V921">
        <v>1744121</v>
      </c>
      <c r="X921">
        <v>1744121</v>
      </c>
      <c r="Y921">
        <f t="shared" si="33"/>
        <v>1</v>
      </c>
    </row>
    <row r="922" spans="1:25" x14ac:dyDescent="0.45">
      <c r="A922" t="s">
        <v>1567</v>
      </c>
      <c r="B922">
        <v>242</v>
      </c>
      <c r="C922">
        <v>14</v>
      </c>
      <c r="D922" t="s">
        <v>1690</v>
      </c>
      <c r="T922">
        <v>1739655</v>
      </c>
      <c r="V922">
        <v>1744035</v>
      </c>
      <c r="X922">
        <v>1744035</v>
      </c>
      <c r="Y922">
        <f t="shared" si="33"/>
        <v>1</v>
      </c>
    </row>
    <row r="923" spans="1:25" x14ac:dyDescent="0.45">
      <c r="A923" t="s">
        <v>1568</v>
      </c>
      <c r="B923">
        <v>243</v>
      </c>
      <c r="C923">
        <v>15</v>
      </c>
      <c r="D923" t="s">
        <v>1690</v>
      </c>
      <c r="T923">
        <v>1739655</v>
      </c>
      <c r="V923">
        <v>1744122</v>
      </c>
      <c r="X923">
        <v>1744122</v>
      </c>
      <c r="Y923">
        <f t="shared" si="33"/>
        <v>1</v>
      </c>
    </row>
    <row r="924" spans="1:25" x14ac:dyDescent="0.45">
      <c r="A924" t="s">
        <v>1569</v>
      </c>
      <c r="B924">
        <v>244</v>
      </c>
      <c r="C924">
        <v>44</v>
      </c>
      <c r="D924" t="s">
        <v>1690</v>
      </c>
      <c r="T924">
        <v>1739656</v>
      </c>
      <c r="V924">
        <v>1744036</v>
      </c>
      <c r="X924">
        <v>1744036</v>
      </c>
      <c r="Y924">
        <f t="shared" si="33"/>
        <v>1</v>
      </c>
    </row>
    <row r="925" spans="1:25" x14ac:dyDescent="0.45">
      <c r="A925" t="s">
        <v>1570</v>
      </c>
      <c r="B925">
        <v>245</v>
      </c>
      <c r="C925">
        <v>45</v>
      </c>
      <c r="D925" t="s">
        <v>1690</v>
      </c>
      <c r="T925">
        <v>1739656</v>
      </c>
      <c r="V925">
        <v>1744123</v>
      </c>
      <c r="X925">
        <v>1744123</v>
      </c>
      <c r="Y925">
        <f t="shared" si="33"/>
        <v>1</v>
      </c>
    </row>
    <row r="926" spans="1:25" x14ac:dyDescent="0.45">
      <c r="A926" t="s">
        <v>1571</v>
      </c>
      <c r="B926">
        <v>246</v>
      </c>
      <c r="C926">
        <v>46</v>
      </c>
      <c r="D926" t="s">
        <v>1690</v>
      </c>
      <c r="T926">
        <v>1739657</v>
      </c>
      <c r="V926">
        <v>1744037</v>
      </c>
      <c r="X926">
        <v>1744037</v>
      </c>
      <c r="Y926">
        <f t="shared" si="33"/>
        <v>1</v>
      </c>
    </row>
    <row r="927" spans="1:25" x14ac:dyDescent="0.45">
      <c r="A927" t="s">
        <v>1572</v>
      </c>
      <c r="B927">
        <v>247</v>
      </c>
      <c r="C927">
        <v>1</v>
      </c>
      <c r="D927" t="s">
        <v>1690</v>
      </c>
      <c r="T927">
        <v>1739657</v>
      </c>
      <c r="V927">
        <v>1744124</v>
      </c>
      <c r="X927">
        <v>1744124</v>
      </c>
      <c r="Y927">
        <f t="shared" si="33"/>
        <v>1</v>
      </c>
    </row>
    <row r="928" spans="1:25" x14ac:dyDescent="0.45">
      <c r="A928" t="s">
        <v>1573</v>
      </c>
      <c r="B928">
        <v>248</v>
      </c>
      <c r="C928">
        <v>28</v>
      </c>
      <c r="D928" t="s">
        <v>1690</v>
      </c>
      <c r="T928">
        <v>1739658</v>
      </c>
      <c r="V928">
        <v>1744038</v>
      </c>
      <c r="X928">
        <v>1744038</v>
      </c>
      <c r="Y928">
        <f t="shared" si="33"/>
        <v>1</v>
      </c>
    </row>
    <row r="929" spans="1:25" x14ac:dyDescent="0.45">
      <c r="A929" t="s">
        <v>1574</v>
      </c>
      <c r="B929">
        <v>249</v>
      </c>
      <c r="C929">
        <v>71</v>
      </c>
      <c r="D929" t="s">
        <v>1690</v>
      </c>
      <c r="T929">
        <v>1739658</v>
      </c>
      <c r="V929">
        <v>1744125</v>
      </c>
      <c r="X929">
        <v>1744125</v>
      </c>
      <c r="Y929">
        <f t="shared" si="33"/>
        <v>1</v>
      </c>
    </row>
    <row r="930" spans="1:25" x14ac:dyDescent="0.45">
      <c r="A930" t="s">
        <v>1575</v>
      </c>
      <c r="B930">
        <v>250</v>
      </c>
      <c r="C930">
        <v>86</v>
      </c>
      <c r="D930" t="s">
        <v>1690</v>
      </c>
      <c r="T930">
        <v>1739659</v>
      </c>
      <c r="V930">
        <v>1744039</v>
      </c>
      <c r="X930">
        <v>1744039</v>
      </c>
      <c r="Y930">
        <f t="shared" si="33"/>
        <v>1</v>
      </c>
    </row>
    <row r="931" spans="1:25" x14ac:dyDescent="0.45">
      <c r="A931" t="s">
        <v>1576</v>
      </c>
      <c r="B931">
        <v>251</v>
      </c>
      <c r="C931">
        <v>18</v>
      </c>
      <c r="D931" t="s">
        <v>1690</v>
      </c>
      <c r="T931">
        <v>1739659</v>
      </c>
      <c r="V931">
        <v>1744126</v>
      </c>
      <c r="X931">
        <v>1744126</v>
      </c>
      <c r="Y931">
        <f t="shared" si="33"/>
        <v>1</v>
      </c>
    </row>
    <row r="932" spans="1:25" x14ac:dyDescent="0.45">
      <c r="A932" t="s">
        <v>1577</v>
      </c>
      <c r="B932">
        <v>252</v>
      </c>
      <c r="C932">
        <v>58</v>
      </c>
      <c r="D932" t="s">
        <v>1690</v>
      </c>
      <c r="T932">
        <v>1739660</v>
      </c>
      <c r="V932">
        <v>1744040</v>
      </c>
      <c r="X932">
        <v>1744040</v>
      </c>
      <c r="Y932">
        <f t="shared" si="33"/>
        <v>1</v>
      </c>
    </row>
    <row r="933" spans="1:25" x14ac:dyDescent="0.45">
      <c r="A933" t="s">
        <v>1578</v>
      </c>
      <c r="B933">
        <v>253</v>
      </c>
      <c r="C933">
        <v>21</v>
      </c>
      <c r="D933" t="s">
        <v>1690</v>
      </c>
      <c r="T933">
        <v>1739660</v>
      </c>
      <c r="V933">
        <v>1744127</v>
      </c>
      <c r="X933">
        <v>1744127</v>
      </c>
      <c r="Y933">
        <f t="shared" si="33"/>
        <v>1</v>
      </c>
    </row>
    <row r="934" spans="1:25" x14ac:dyDescent="0.45">
      <c r="A934" t="s">
        <v>1579</v>
      </c>
      <c r="B934">
        <v>254</v>
      </c>
      <c r="C934">
        <v>42</v>
      </c>
      <c r="D934" t="s">
        <v>1690</v>
      </c>
      <c r="T934">
        <v>1739661</v>
      </c>
      <c r="V934">
        <v>1744041</v>
      </c>
      <c r="X934">
        <v>1744041</v>
      </c>
      <c r="Y934">
        <f t="shared" si="33"/>
        <v>1</v>
      </c>
    </row>
    <row r="935" spans="1:25" x14ac:dyDescent="0.45">
      <c r="A935" t="s">
        <v>1580</v>
      </c>
      <c r="B935">
        <v>255</v>
      </c>
      <c r="C935">
        <v>55</v>
      </c>
      <c r="D935" t="s">
        <v>1690</v>
      </c>
      <c r="T935">
        <v>1739661</v>
      </c>
      <c r="V935">
        <v>1744128</v>
      </c>
      <c r="X935">
        <v>1744128</v>
      </c>
      <c r="Y935">
        <f t="shared" si="33"/>
        <v>1</v>
      </c>
    </row>
    <row r="936" spans="1:25" x14ac:dyDescent="0.45">
      <c r="A936" t="s">
        <v>1581</v>
      </c>
      <c r="B936">
        <v>256</v>
      </c>
      <c r="C936">
        <v>56</v>
      </c>
      <c r="D936" t="s">
        <v>1690</v>
      </c>
      <c r="T936">
        <v>1739662</v>
      </c>
      <c r="V936">
        <v>1744042</v>
      </c>
      <c r="X936">
        <v>1744042</v>
      </c>
      <c r="Y936">
        <f t="shared" si="33"/>
        <v>1</v>
      </c>
    </row>
    <row r="937" spans="1:25" x14ac:dyDescent="0.45">
      <c r="A937" t="s">
        <v>1582</v>
      </c>
      <c r="B937">
        <v>257</v>
      </c>
      <c r="C937">
        <v>19</v>
      </c>
      <c r="D937" t="s">
        <v>1690</v>
      </c>
      <c r="T937">
        <v>1739662</v>
      </c>
      <c r="V937">
        <v>1744129</v>
      </c>
      <c r="X937">
        <v>1744129</v>
      </c>
      <c r="Y937">
        <f t="shared" si="33"/>
        <v>1</v>
      </c>
    </row>
    <row r="938" spans="1:25" x14ac:dyDescent="0.45">
      <c r="A938" t="s">
        <v>1583</v>
      </c>
      <c r="B938">
        <v>258</v>
      </c>
      <c r="C938">
        <v>61</v>
      </c>
      <c r="D938" t="s">
        <v>1690</v>
      </c>
      <c r="T938">
        <v>1739663</v>
      </c>
      <c r="V938">
        <v>1744043</v>
      </c>
      <c r="X938">
        <v>1744043</v>
      </c>
      <c r="Y938">
        <f t="shared" si="33"/>
        <v>1</v>
      </c>
    </row>
    <row r="939" spans="1:25" x14ac:dyDescent="0.45">
      <c r="A939" t="s">
        <v>1584</v>
      </c>
      <c r="B939">
        <v>259</v>
      </c>
      <c r="C939">
        <v>29</v>
      </c>
      <c r="D939" t="s">
        <v>1690</v>
      </c>
      <c r="T939">
        <v>1739663</v>
      </c>
      <c r="V939">
        <v>1744130</v>
      </c>
      <c r="X939">
        <v>1744130</v>
      </c>
      <c r="Y939">
        <f t="shared" si="33"/>
        <v>1</v>
      </c>
    </row>
    <row r="940" spans="1:25" x14ac:dyDescent="0.45">
      <c r="A940" t="s">
        <v>1585</v>
      </c>
      <c r="B940">
        <v>260</v>
      </c>
      <c r="C940">
        <v>79</v>
      </c>
      <c r="D940" t="s">
        <v>1690</v>
      </c>
      <c r="T940">
        <v>1739664</v>
      </c>
      <c r="V940">
        <v>1744044</v>
      </c>
      <c r="X940">
        <v>1744044</v>
      </c>
      <c r="Y940">
        <f t="shared" si="33"/>
        <v>1</v>
      </c>
    </row>
    <row r="941" spans="1:25" x14ac:dyDescent="0.45">
      <c r="A941" t="s">
        <v>1586</v>
      </c>
      <c r="B941">
        <v>261</v>
      </c>
      <c r="C941">
        <v>68</v>
      </c>
      <c r="D941" t="s">
        <v>1690</v>
      </c>
      <c r="T941">
        <v>1739664</v>
      </c>
      <c r="V941">
        <v>1744131</v>
      </c>
      <c r="X941">
        <v>1744131</v>
      </c>
      <c r="Y941">
        <f t="shared" si="33"/>
        <v>1</v>
      </c>
    </row>
    <row r="942" spans="1:25" x14ac:dyDescent="0.45">
      <c r="A942" t="s">
        <v>1587</v>
      </c>
      <c r="B942">
        <v>262</v>
      </c>
      <c r="C942">
        <v>62</v>
      </c>
      <c r="D942" t="s">
        <v>1690</v>
      </c>
      <c r="T942">
        <v>1739665</v>
      </c>
      <c r="V942">
        <v>1744045</v>
      </c>
      <c r="X942">
        <v>1744045</v>
      </c>
      <c r="Y942">
        <f t="shared" si="33"/>
        <v>1</v>
      </c>
    </row>
    <row r="943" spans="1:25" x14ac:dyDescent="0.45">
      <c r="A943" t="s">
        <v>1588</v>
      </c>
      <c r="B943">
        <v>263</v>
      </c>
      <c r="C943">
        <v>3</v>
      </c>
      <c r="D943" t="s">
        <v>1690</v>
      </c>
      <c r="T943">
        <v>1739665</v>
      </c>
      <c r="V943">
        <v>1744132</v>
      </c>
      <c r="X943">
        <v>1744132</v>
      </c>
      <c r="Y943">
        <f t="shared" si="33"/>
        <v>1</v>
      </c>
    </row>
    <row r="944" spans="1:25" x14ac:dyDescent="0.45">
      <c r="A944" t="s">
        <v>1589</v>
      </c>
      <c r="B944">
        <v>264</v>
      </c>
      <c r="C944">
        <v>2</v>
      </c>
      <c r="D944" t="s">
        <v>1690</v>
      </c>
      <c r="T944">
        <v>1739666</v>
      </c>
      <c r="V944">
        <v>1744046</v>
      </c>
      <c r="X944">
        <v>1744046</v>
      </c>
      <c r="Y944">
        <f t="shared" si="33"/>
        <v>1</v>
      </c>
    </row>
    <row r="945" spans="1:25" x14ac:dyDescent="0.45">
      <c r="A945" t="s">
        <v>1590</v>
      </c>
      <c r="B945">
        <v>265</v>
      </c>
      <c r="C945">
        <v>78</v>
      </c>
      <c r="D945" t="s">
        <v>1690</v>
      </c>
      <c r="T945">
        <v>1739666</v>
      </c>
      <c r="V945">
        <v>1744133</v>
      </c>
      <c r="X945">
        <v>1744133</v>
      </c>
      <c r="Y945">
        <f t="shared" si="33"/>
        <v>1</v>
      </c>
    </row>
    <row r="946" spans="1:25" x14ac:dyDescent="0.45">
      <c r="A946" t="s">
        <v>1591</v>
      </c>
      <c r="B946">
        <v>266</v>
      </c>
      <c r="C946">
        <v>60</v>
      </c>
      <c r="D946" t="s">
        <v>1690</v>
      </c>
      <c r="T946">
        <v>1739667</v>
      </c>
      <c r="V946">
        <v>1744047</v>
      </c>
      <c r="X946">
        <v>1744047</v>
      </c>
      <c r="Y946">
        <f t="shared" si="33"/>
        <v>1</v>
      </c>
    </row>
    <row r="947" spans="1:25" x14ac:dyDescent="0.45">
      <c r="A947" t="s">
        <v>1592</v>
      </c>
      <c r="B947">
        <v>267</v>
      </c>
      <c r="C947">
        <v>53</v>
      </c>
      <c r="D947" t="s">
        <v>1690</v>
      </c>
      <c r="T947">
        <v>1739667</v>
      </c>
      <c r="V947">
        <v>1744134</v>
      </c>
      <c r="X947">
        <v>1744134</v>
      </c>
      <c r="Y947">
        <f t="shared" si="33"/>
        <v>1</v>
      </c>
    </row>
    <row r="948" spans="1:25" x14ac:dyDescent="0.45">
      <c r="A948" t="s">
        <v>1593</v>
      </c>
      <c r="B948">
        <v>268</v>
      </c>
      <c r="C948">
        <v>12</v>
      </c>
      <c r="D948" t="s">
        <v>1690</v>
      </c>
      <c r="T948">
        <v>1739668</v>
      </c>
      <c r="V948">
        <v>1744048</v>
      </c>
      <c r="X948">
        <v>1744048</v>
      </c>
      <c r="Y948">
        <f t="shared" si="33"/>
        <v>1</v>
      </c>
    </row>
    <row r="949" spans="1:25" x14ac:dyDescent="0.45">
      <c r="A949" t="s">
        <v>1594</v>
      </c>
      <c r="B949">
        <v>269</v>
      </c>
      <c r="C949">
        <v>51</v>
      </c>
      <c r="D949" t="s">
        <v>1690</v>
      </c>
      <c r="T949">
        <v>1739668</v>
      </c>
      <c r="V949">
        <v>1744135</v>
      </c>
      <c r="X949">
        <v>1744135</v>
      </c>
      <c r="Y949">
        <f t="shared" si="33"/>
        <v>1</v>
      </c>
    </row>
    <row r="950" spans="1:25" x14ac:dyDescent="0.45">
      <c r="A950" t="s">
        <v>1595</v>
      </c>
      <c r="B950">
        <v>270</v>
      </c>
      <c r="C950">
        <v>16</v>
      </c>
      <c r="D950" t="s">
        <v>1690</v>
      </c>
      <c r="T950">
        <v>1739669</v>
      </c>
      <c r="V950">
        <v>1744049</v>
      </c>
      <c r="X950">
        <v>1744049</v>
      </c>
      <c r="Y950">
        <f t="shared" si="33"/>
        <v>1</v>
      </c>
    </row>
    <row r="951" spans="1:25" x14ac:dyDescent="0.45">
      <c r="A951" t="s">
        <v>1596</v>
      </c>
      <c r="B951">
        <v>271</v>
      </c>
      <c r="C951">
        <v>81</v>
      </c>
      <c r="D951" t="s">
        <v>1690</v>
      </c>
      <c r="T951">
        <v>1739669</v>
      </c>
      <c r="V951">
        <v>1744136</v>
      </c>
      <c r="X951">
        <v>1744136</v>
      </c>
      <c r="Y951">
        <f t="shared" si="33"/>
        <v>1</v>
      </c>
    </row>
    <row r="952" spans="1:25" x14ac:dyDescent="0.45">
      <c r="A952" t="s">
        <v>1597</v>
      </c>
      <c r="B952">
        <v>272</v>
      </c>
      <c r="C952">
        <v>33</v>
      </c>
      <c r="D952" t="s">
        <v>1690</v>
      </c>
      <c r="T952">
        <v>1739670</v>
      </c>
      <c r="V952">
        <v>1744050</v>
      </c>
      <c r="X952">
        <v>1744050</v>
      </c>
      <c r="Y952">
        <f t="shared" si="33"/>
        <v>1</v>
      </c>
    </row>
    <row r="953" spans="1:25" x14ac:dyDescent="0.45">
      <c r="A953" t="s">
        <v>1598</v>
      </c>
      <c r="B953">
        <v>273</v>
      </c>
      <c r="C953">
        <v>66</v>
      </c>
      <c r="D953" t="s">
        <v>1690</v>
      </c>
      <c r="T953">
        <v>1739670</v>
      </c>
      <c r="V953">
        <v>1744137</v>
      </c>
      <c r="X953">
        <v>1744137</v>
      </c>
      <c r="Y953">
        <f t="shared" si="33"/>
        <v>1</v>
      </c>
    </row>
    <row r="954" spans="1:25" x14ac:dyDescent="0.45">
      <c r="A954" t="s">
        <v>1599</v>
      </c>
      <c r="B954">
        <v>274</v>
      </c>
      <c r="C954">
        <v>63</v>
      </c>
      <c r="D954" t="s">
        <v>1690</v>
      </c>
      <c r="T954">
        <v>1739671</v>
      </c>
      <c r="V954">
        <v>1744051</v>
      </c>
      <c r="X954">
        <v>1744051</v>
      </c>
      <c r="Y954">
        <f t="shared" si="33"/>
        <v>1</v>
      </c>
    </row>
    <row r="955" spans="1:25" x14ac:dyDescent="0.45">
      <c r="A955" t="s">
        <v>1600</v>
      </c>
      <c r="B955">
        <v>275</v>
      </c>
      <c r="C955">
        <v>47</v>
      </c>
      <c r="D955" t="s">
        <v>1690</v>
      </c>
      <c r="T955">
        <v>1739671</v>
      </c>
      <c r="V955">
        <v>1744138</v>
      </c>
      <c r="X955">
        <v>1744138</v>
      </c>
      <c r="Y955">
        <f t="shared" si="33"/>
        <v>1</v>
      </c>
    </row>
    <row r="956" spans="1:25" x14ac:dyDescent="0.45">
      <c r="A956" t="s">
        <v>1601</v>
      </c>
      <c r="B956">
        <v>276</v>
      </c>
      <c r="C956">
        <v>67</v>
      </c>
      <c r="D956" t="s">
        <v>1690</v>
      </c>
      <c r="T956">
        <v>1739672</v>
      </c>
      <c r="V956">
        <v>1744052</v>
      </c>
      <c r="X956">
        <v>1744052</v>
      </c>
      <c r="Y956">
        <f t="shared" si="33"/>
        <v>1</v>
      </c>
    </row>
    <row r="957" spans="1:25" x14ac:dyDescent="0.45">
      <c r="A957" t="s">
        <v>1602</v>
      </c>
      <c r="B957">
        <v>277</v>
      </c>
      <c r="C957">
        <v>80</v>
      </c>
      <c r="D957" t="s">
        <v>1690</v>
      </c>
      <c r="T957">
        <v>1739672</v>
      </c>
      <c r="V957">
        <v>1744139</v>
      </c>
      <c r="X957">
        <v>1744139</v>
      </c>
      <c r="Y957">
        <f t="shared" si="33"/>
        <v>1</v>
      </c>
    </row>
    <row r="958" spans="1:25" x14ac:dyDescent="0.45">
      <c r="A958" t="s">
        <v>1603</v>
      </c>
      <c r="B958">
        <v>278</v>
      </c>
      <c r="C958">
        <v>13</v>
      </c>
      <c r="D958" t="s">
        <v>1690</v>
      </c>
      <c r="T958">
        <v>1739673</v>
      </c>
      <c r="V958">
        <v>1744053</v>
      </c>
      <c r="X958">
        <v>1744053</v>
      </c>
      <c r="Y958">
        <f t="shared" si="33"/>
        <v>1</v>
      </c>
    </row>
    <row r="959" spans="1:25" x14ac:dyDescent="0.45">
      <c r="A959" t="s">
        <v>1604</v>
      </c>
      <c r="B959">
        <v>279</v>
      </c>
      <c r="C959">
        <v>34</v>
      </c>
      <c r="D959" t="s">
        <v>1690</v>
      </c>
      <c r="T959">
        <v>1739673</v>
      </c>
      <c r="V959">
        <v>1744140</v>
      </c>
      <c r="X959">
        <v>1744140</v>
      </c>
      <c r="Y959">
        <f t="shared" si="33"/>
        <v>1</v>
      </c>
    </row>
    <row r="960" spans="1:25" x14ac:dyDescent="0.45">
      <c r="A960" t="s">
        <v>1605</v>
      </c>
      <c r="B960">
        <v>280</v>
      </c>
      <c r="C960">
        <v>77</v>
      </c>
      <c r="D960" t="s">
        <v>1690</v>
      </c>
      <c r="T960">
        <v>1739674</v>
      </c>
      <c r="V960">
        <v>1744147</v>
      </c>
      <c r="X960">
        <v>1744147</v>
      </c>
      <c r="Y960">
        <f t="shared" si="33"/>
        <v>1</v>
      </c>
    </row>
    <row r="961" spans="1:25" x14ac:dyDescent="0.45">
      <c r="A961" t="s">
        <v>1606</v>
      </c>
      <c r="B961">
        <v>281</v>
      </c>
      <c r="C961">
        <v>50</v>
      </c>
      <c r="D961" t="s">
        <v>1690</v>
      </c>
      <c r="T961">
        <v>1739674</v>
      </c>
      <c r="V961">
        <v>1744178</v>
      </c>
      <c r="X961">
        <v>1744178</v>
      </c>
      <c r="Y961">
        <f t="shared" si="33"/>
        <v>1</v>
      </c>
    </row>
    <row r="962" spans="1:25" x14ac:dyDescent="0.45">
      <c r="A962" t="s">
        <v>1607</v>
      </c>
      <c r="B962">
        <v>282</v>
      </c>
      <c r="C962">
        <v>31</v>
      </c>
      <c r="D962" t="s">
        <v>1690</v>
      </c>
      <c r="T962">
        <v>1739675</v>
      </c>
      <c r="V962">
        <v>1744148</v>
      </c>
      <c r="X962">
        <v>1744148</v>
      </c>
      <c r="Y962">
        <f t="shared" ref="Y962:Y1025" si="34">COUNTIF(V:V,X962)</f>
        <v>1</v>
      </c>
    </row>
    <row r="963" spans="1:25" x14ac:dyDescent="0.45">
      <c r="A963" t="s">
        <v>1608</v>
      </c>
      <c r="B963">
        <v>283</v>
      </c>
      <c r="C963">
        <v>54</v>
      </c>
      <c r="D963" t="s">
        <v>1690</v>
      </c>
      <c r="T963">
        <v>1739675</v>
      </c>
      <c r="V963">
        <v>1744179</v>
      </c>
      <c r="X963">
        <v>1744179</v>
      </c>
      <c r="Y963">
        <f t="shared" si="34"/>
        <v>1</v>
      </c>
    </row>
    <row r="964" spans="1:25" x14ac:dyDescent="0.45">
      <c r="A964" t="s">
        <v>1609</v>
      </c>
      <c r="B964">
        <v>284</v>
      </c>
      <c r="C964">
        <v>27</v>
      </c>
      <c r="D964" t="s">
        <v>1690</v>
      </c>
      <c r="T964">
        <v>1739676</v>
      </c>
      <c r="V964">
        <v>1744149</v>
      </c>
      <c r="X964">
        <v>1744149</v>
      </c>
      <c r="Y964">
        <f t="shared" si="34"/>
        <v>1</v>
      </c>
    </row>
    <row r="965" spans="1:25" x14ac:dyDescent="0.45">
      <c r="A965" t="s">
        <v>1610</v>
      </c>
      <c r="B965">
        <v>285</v>
      </c>
      <c r="C965">
        <v>72</v>
      </c>
      <c r="D965" t="s">
        <v>1690</v>
      </c>
      <c r="T965">
        <v>1739676</v>
      </c>
      <c r="V965">
        <v>1744180</v>
      </c>
      <c r="X965">
        <v>1744180</v>
      </c>
      <c r="Y965">
        <f t="shared" si="34"/>
        <v>1</v>
      </c>
    </row>
    <row r="966" spans="1:25" x14ac:dyDescent="0.45">
      <c r="A966" t="s">
        <v>1611</v>
      </c>
      <c r="B966">
        <v>286</v>
      </c>
      <c r="C966">
        <v>73</v>
      </c>
      <c r="D966" t="s">
        <v>1690</v>
      </c>
      <c r="T966">
        <v>1739677</v>
      </c>
      <c r="V966">
        <v>1744150</v>
      </c>
      <c r="X966">
        <v>1744150</v>
      </c>
      <c r="Y966">
        <f t="shared" si="34"/>
        <v>1</v>
      </c>
    </row>
    <row r="967" spans="1:25" x14ac:dyDescent="0.45">
      <c r="A967" t="s">
        <v>1612</v>
      </c>
      <c r="B967">
        <v>287</v>
      </c>
      <c r="C967">
        <v>32</v>
      </c>
      <c r="D967" t="s">
        <v>1690</v>
      </c>
      <c r="T967">
        <v>1739677</v>
      </c>
      <c r="V967">
        <v>1744181</v>
      </c>
      <c r="X967">
        <v>1744181</v>
      </c>
      <c r="Y967">
        <f t="shared" si="34"/>
        <v>1</v>
      </c>
    </row>
    <row r="968" spans="1:25" x14ac:dyDescent="0.45">
      <c r="A968" t="s">
        <v>1613</v>
      </c>
      <c r="B968">
        <v>101</v>
      </c>
      <c r="C968">
        <v>16</v>
      </c>
      <c r="D968" t="s">
        <v>1690</v>
      </c>
      <c r="T968">
        <v>1739678</v>
      </c>
      <c r="V968">
        <v>1744151</v>
      </c>
      <c r="X968">
        <v>1744151</v>
      </c>
      <c r="Y968">
        <f t="shared" si="34"/>
        <v>1</v>
      </c>
    </row>
    <row r="969" spans="1:25" x14ac:dyDescent="0.45">
      <c r="A969" t="s">
        <v>1614</v>
      </c>
      <c r="B969">
        <v>102</v>
      </c>
      <c r="C969">
        <v>28</v>
      </c>
      <c r="D969" t="s">
        <v>1690</v>
      </c>
      <c r="T969">
        <v>1739678</v>
      </c>
      <c r="V969">
        <v>1744182</v>
      </c>
      <c r="X969">
        <v>1744182</v>
      </c>
      <c r="Y969">
        <f t="shared" si="34"/>
        <v>1</v>
      </c>
    </row>
    <row r="970" spans="1:25" x14ac:dyDescent="0.45">
      <c r="A970" t="s">
        <v>1615</v>
      </c>
      <c r="B970">
        <v>103</v>
      </c>
      <c r="C970">
        <v>26</v>
      </c>
      <c r="D970" t="s">
        <v>1690</v>
      </c>
      <c r="T970">
        <v>1739679</v>
      </c>
      <c r="V970">
        <v>1744152</v>
      </c>
      <c r="X970">
        <v>1744152</v>
      </c>
      <c r="Y970">
        <f t="shared" si="34"/>
        <v>1</v>
      </c>
    </row>
    <row r="971" spans="1:25" x14ac:dyDescent="0.45">
      <c r="A971" t="s">
        <v>1616</v>
      </c>
      <c r="B971">
        <v>104</v>
      </c>
      <c r="C971">
        <v>30</v>
      </c>
      <c r="D971" t="s">
        <v>1690</v>
      </c>
      <c r="T971">
        <v>1739679</v>
      </c>
      <c r="V971">
        <v>1744183</v>
      </c>
      <c r="X971">
        <v>1744183</v>
      </c>
      <c r="Y971">
        <f t="shared" si="34"/>
        <v>1</v>
      </c>
    </row>
    <row r="972" spans="1:25" x14ac:dyDescent="0.45">
      <c r="A972" t="s">
        <v>1617</v>
      </c>
      <c r="B972">
        <v>105</v>
      </c>
      <c r="C972">
        <v>23</v>
      </c>
      <c r="D972" t="s">
        <v>1690</v>
      </c>
      <c r="T972">
        <v>1739681</v>
      </c>
      <c r="V972">
        <v>1744153</v>
      </c>
      <c r="X972">
        <v>1744153</v>
      </c>
      <c r="Y972">
        <f t="shared" si="34"/>
        <v>1</v>
      </c>
    </row>
    <row r="973" spans="1:25" x14ac:dyDescent="0.45">
      <c r="A973" t="s">
        <v>1618</v>
      </c>
      <c r="B973">
        <v>106</v>
      </c>
      <c r="C973">
        <v>19</v>
      </c>
      <c r="D973" t="s">
        <v>1690</v>
      </c>
      <c r="T973">
        <v>1739681</v>
      </c>
      <c r="V973">
        <v>1744184</v>
      </c>
      <c r="X973">
        <v>1744184</v>
      </c>
      <c r="Y973">
        <f t="shared" si="34"/>
        <v>1</v>
      </c>
    </row>
    <row r="974" spans="1:25" x14ac:dyDescent="0.45">
      <c r="A974" t="s">
        <v>1619</v>
      </c>
      <c r="B974">
        <v>107</v>
      </c>
      <c r="C974">
        <v>4</v>
      </c>
      <c r="D974" t="s">
        <v>1690</v>
      </c>
      <c r="T974">
        <v>1739683</v>
      </c>
      <c r="V974">
        <v>1744154</v>
      </c>
      <c r="X974">
        <v>1744154</v>
      </c>
      <c r="Y974">
        <f t="shared" si="34"/>
        <v>1</v>
      </c>
    </row>
    <row r="975" spans="1:25" x14ac:dyDescent="0.45">
      <c r="A975" t="s">
        <v>1620</v>
      </c>
      <c r="B975">
        <v>108</v>
      </c>
      <c r="C975">
        <v>8</v>
      </c>
      <c r="D975" t="s">
        <v>1690</v>
      </c>
      <c r="T975">
        <v>1739683</v>
      </c>
      <c r="V975">
        <v>1744185</v>
      </c>
      <c r="X975">
        <v>1744185</v>
      </c>
      <c r="Y975">
        <f t="shared" si="34"/>
        <v>1</v>
      </c>
    </row>
    <row r="976" spans="1:25" x14ac:dyDescent="0.45">
      <c r="A976" t="s">
        <v>1621</v>
      </c>
      <c r="B976">
        <v>109</v>
      </c>
      <c r="C976">
        <v>18</v>
      </c>
      <c r="D976" t="s">
        <v>1690</v>
      </c>
      <c r="T976">
        <v>1739684</v>
      </c>
      <c r="V976">
        <v>1744155</v>
      </c>
      <c r="X976">
        <v>1744155</v>
      </c>
      <c r="Y976">
        <f t="shared" si="34"/>
        <v>1</v>
      </c>
    </row>
    <row r="977" spans="1:25" x14ac:dyDescent="0.45">
      <c r="A977" t="s">
        <v>1622</v>
      </c>
      <c r="B977">
        <v>110</v>
      </c>
      <c r="C977">
        <v>6</v>
      </c>
      <c r="D977" t="s">
        <v>1690</v>
      </c>
      <c r="T977">
        <v>1739684</v>
      </c>
      <c r="V977">
        <v>1744186</v>
      </c>
      <c r="X977">
        <v>1744186</v>
      </c>
      <c r="Y977">
        <f t="shared" si="34"/>
        <v>1</v>
      </c>
    </row>
    <row r="978" spans="1:25" x14ac:dyDescent="0.45">
      <c r="A978" t="s">
        <v>1623</v>
      </c>
      <c r="B978">
        <v>111</v>
      </c>
      <c r="C978">
        <v>9</v>
      </c>
      <c r="D978" t="s">
        <v>1690</v>
      </c>
      <c r="T978">
        <v>1739685</v>
      </c>
      <c r="V978">
        <v>1744156</v>
      </c>
      <c r="X978">
        <v>1744156</v>
      </c>
      <c r="Y978">
        <f t="shared" si="34"/>
        <v>1</v>
      </c>
    </row>
    <row r="979" spans="1:25" x14ac:dyDescent="0.45">
      <c r="A979" t="s">
        <v>1624</v>
      </c>
      <c r="B979">
        <v>112</v>
      </c>
      <c r="C979">
        <v>24</v>
      </c>
      <c r="D979" t="s">
        <v>1690</v>
      </c>
      <c r="T979">
        <v>1739685</v>
      </c>
      <c r="V979">
        <v>1744187</v>
      </c>
      <c r="X979">
        <v>1744187</v>
      </c>
      <c r="Y979">
        <f t="shared" si="34"/>
        <v>1</v>
      </c>
    </row>
    <row r="980" spans="1:25" x14ac:dyDescent="0.45">
      <c r="A980" t="s">
        <v>1625</v>
      </c>
      <c r="B980">
        <v>113</v>
      </c>
      <c r="C980">
        <v>21</v>
      </c>
      <c r="D980" t="s">
        <v>1690</v>
      </c>
      <c r="T980">
        <v>1739686</v>
      </c>
      <c r="V980">
        <v>1744157</v>
      </c>
      <c r="X980">
        <v>1744157</v>
      </c>
      <c r="Y980">
        <f t="shared" si="34"/>
        <v>1</v>
      </c>
    </row>
    <row r="981" spans="1:25" x14ac:dyDescent="0.45">
      <c r="A981" t="s">
        <v>1626</v>
      </c>
      <c r="B981">
        <v>114</v>
      </c>
      <c r="C981">
        <v>22</v>
      </c>
      <c r="D981" t="s">
        <v>1690</v>
      </c>
      <c r="T981">
        <v>1739686</v>
      </c>
      <c r="V981">
        <v>1744188</v>
      </c>
      <c r="X981">
        <v>1744188</v>
      </c>
      <c r="Y981">
        <f t="shared" si="34"/>
        <v>1</v>
      </c>
    </row>
    <row r="982" spans="1:25" x14ac:dyDescent="0.45">
      <c r="A982" t="s">
        <v>1627</v>
      </c>
      <c r="B982">
        <v>115</v>
      </c>
      <c r="C982">
        <v>1</v>
      </c>
      <c r="D982" t="s">
        <v>1690</v>
      </c>
      <c r="T982">
        <v>1739687</v>
      </c>
      <c r="V982">
        <v>1744158</v>
      </c>
      <c r="X982">
        <v>1744158</v>
      </c>
      <c r="Y982">
        <f t="shared" si="34"/>
        <v>1</v>
      </c>
    </row>
    <row r="983" spans="1:25" x14ac:dyDescent="0.45">
      <c r="A983" t="s">
        <v>1628</v>
      </c>
      <c r="B983">
        <v>116</v>
      </c>
      <c r="C983">
        <v>2</v>
      </c>
      <c r="D983" t="s">
        <v>1690</v>
      </c>
      <c r="T983">
        <v>1739687</v>
      </c>
      <c r="V983">
        <v>1744189</v>
      </c>
      <c r="X983">
        <v>1744189</v>
      </c>
      <c r="Y983">
        <f t="shared" si="34"/>
        <v>1</v>
      </c>
    </row>
    <row r="984" spans="1:25" x14ac:dyDescent="0.45">
      <c r="A984" t="s">
        <v>1629</v>
      </c>
      <c r="B984">
        <v>117</v>
      </c>
      <c r="C984">
        <v>25</v>
      </c>
      <c r="D984" t="s">
        <v>1690</v>
      </c>
      <c r="T984">
        <v>1739688</v>
      </c>
      <c r="V984">
        <v>1744159</v>
      </c>
      <c r="X984">
        <v>1744159</v>
      </c>
      <c r="Y984">
        <f t="shared" si="34"/>
        <v>1</v>
      </c>
    </row>
    <row r="985" spans="1:25" x14ac:dyDescent="0.45">
      <c r="A985" t="s">
        <v>1630</v>
      </c>
      <c r="B985">
        <v>118</v>
      </c>
      <c r="C985">
        <v>27</v>
      </c>
      <c r="D985" t="s">
        <v>1690</v>
      </c>
      <c r="T985">
        <v>1739688</v>
      </c>
      <c r="V985">
        <v>1744190</v>
      </c>
      <c r="X985">
        <v>1744190</v>
      </c>
      <c r="Y985">
        <f t="shared" si="34"/>
        <v>1</v>
      </c>
    </row>
    <row r="986" spans="1:25" x14ac:dyDescent="0.45">
      <c r="A986" t="s">
        <v>1631</v>
      </c>
      <c r="B986">
        <v>119</v>
      </c>
      <c r="C986">
        <v>13</v>
      </c>
      <c r="D986" t="s">
        <v>1690</v>
      </c>
      <c r="T986">
        <v>1739689</v>
      </c>
      <c r="V986">
        <v>1744160</v>
      </c>
      <c r="X986">
        <v>1744160</v>
      </c>
      <c r="Y986">
        <f t="shared" si="34"/>
        <v>1</v>
      </c>
    </row>
    <row r="987" spans="1:25" x14ac:dyDescent="0.45">
      <c r="A987" t="s">
        <v>1632</v>
      </c>
      <c r="B987">
        <v>120</v>
      </c>
      <c r="C987">
        <v>12</v>
      </c>
      <c r="D987" t="s">
        <v>1690</v>
      </c>
      <c r="T987">
        <v>1739689</v>
      </c>
      <c r="V987">
        <v>1744191</v>
      </c>
      <c r="X987">
        <v>1744191</v>
      </c>
      <c r="Y987">
        <f t="shared" si="34"/>
        <v>1</v>
      </c>
    </row>
    <row r="988" spans="1:25" x14ac:dyDescent="0.45">
      <c r="A988" t="s">
        <v>1633</v>
      </c>
      <c r="B988">
        <v>121</v>
      </c>
      <c r="C988">
        <v>14</v>
      </c>
      <c r="D988" t="s">
        <v>1690</v>
      </c>
      <c r="T988">
        <v>1739690</v>
      </c>
      <c r="V988">
        <v>1744161</v>
      </c>
      <c r="X988">
        <v>1744161</v>
      </c>
      <c r="Y988">
        <f t="shared" si="34"/>
        <v>1</v>
      </c>
    </row>
    <row r="989" spans="1:25" x14ac:dyDescent="0.45">
      <c r="A989" t="s">
        <v>1634</v>
      </c>
      <c r="B989">
        <v>122</v>
      </c>
      <c r="C989">
        <v>11</v>
      </c>
      <c r="D989" t="s">
        <v>1690</v>
      </c>
      <c r="T989">
        <v>1739690</v>
      </c>
      <c r="V989">
        <v>1744192</v>
      </c>
      <c r="X989">
        <v>1744192</v>
      </c>
      <c r="Y989">
        <f t="shared" si="34"/>
        <v>1</v>
      </c>
    </row>
    <row r="990" spans="1:25" x14ac:dyDescent="0.45">
      <c r="A990" t="s">
        <v>1635</v>
      </c>
      <c r="B990">
        <v>123</v>
      </c>
      <c r="C990">
        <v>5</v>
      </c>
      <c r="D990" t="s">
        <v>1690</v>
      </c>
      <c r="T990">
        <v>1739691</v>
      </c>
      <c r="V990">
        <v>1744162</v>
      </c>
      <c r="X990">
        <v>1744162</v>
      </c>
      <c r="Y990">
        <f t="shared" si="34"/>
        <v>1</v>
      </c>
    </row>
    <row r="991" spans="1:25" x14ac:dyDescent="0.45">
      <c r="A991" t="s">
        <v>1636</v>
      </c>
      <c r="B991">
        <v>124</v>
      </c>
      <c r="C991">
        <v>7</v>
      </c>
      <c r="D991" t="s">
        <v>1690</v>
      </c>
      <c r="T991">
        <v>1739691</v>
      </c>
      <c r="V991">
        <v>1744193</v>
      </c>
      <c r="X991">
        <v>1744193</v>
      </c>
      <c r="Y991">
        <f t="shared" si="34"/>
        <v>1</v>
      </c>
    </row>
    <row r="992" spans="1:25" x14ac:dyDescent="0.45">
      <c r="A992" t="s">
        <v>1637</v>
      </c>
      <c r="B992">
        <v>125</v>
      </c>
      <c r="C992">
        <v>31</v>
      </c>
      <c r="D992" t="s">
        <v>1690</v>
      </c>
      <c r="T992">
        <v>1739692</v>
      </c>
      <c r="V992">
        <v>1744163</v>
      </c>
      <c r="X992">
        <v>1744163</v>
      </c>
      <c r="Y992">
        <f t="shared" si="34"/>
        <v>1</v>
      </c>
    </row>
    <row r="993" spans="1:25" x14ac:dyDescent="0.45">
      <c r="A993" t="s">
        <v>1638</v>
      </c>
      <c r="B993">
        <v>126</v>
      </c>
      <c r="C993">
        <v>29</v>
      </c>
      <c r="D993" t="s">
        <v>1690</v>
      </c>
      <c r="T993">
        <v>1739692</v>
      </c>
      <c r="V993">
        <v>1744194</v>
      </c>
      <c r="X993">
        <v>1744194</v>
      </c>
      <c r="Y993">
        <f t="shared" si="34"/>
        <v>1</v>
      </c>
    </row>
    <row r="994" spans="1:25" x14ac:dyDescent="0.45">
      <c r="A994" t="s">
        <v>1639</v>
      </c>
      <c r="B994">
        <v>127</v>
      </c>
      <c r="C994">
        <v>3</v>
      </c>
      <c r="D994" t="s">
        <v>1690</v>
      </c>
      <c r="T994">
        <v>1739694</v>
      </c>
      <c r="V994">
        <v>1744164</v>
      </c>
      <c r="X994">
        <v>1744164</v>
      </c>
      <c r="Y994">
        <f t="shared" si="34"/>
        <v>1</v>
      </c>
    </row>
    <row r="995" spans="1:25" x14ac:dyDescent="0.45">
      <c r="A995" t="s">
        <v>1640</v>
      </c>
      <c r="B995">
        <v>128</v>
      </c>
      <c r="C995">
        <v>10</v>
      </c>
      <c r="D995" t="s">
        <v>1690</v>
      </c>
      <c r="T995">
        <v>1739694</v>
      </c>
      <c r="V995">
        <v>1744195</v>
      </c>
      <c r="X995">
        <v>1744195</v>
      </c>
      <c r="Y995">
        <f t="shared" si="34"/>
        <v>1</v>
      </c>
    </row>
    <row r="996" spans="1:25" x14ac:dyDescent="0.45">
      <c r="A996" t="s">
        <v>1641</v>
      </c>
      <c r="B996">
        <v>129</v>
      </c>
      <c r="C996">
        <v>15</v>
      </c>
      <c r="D996" t="s">
        <v>1690</v>
      </c>
      <c r="T996">
        <v>1739695</v>
      </c>
      <c r="V996">
        <v>1744165</v>
      </c>
      <c r="X996">
        <v>1744165</v>
      </c>
      <c r="Y996">
        <f t="shared" si="34"/>
        <v>1</v>
      </c>
    </row>
    <row r="997" spans="1:25" x14ac:dyDescent="0.45">
      <c r="A997" t="s">
        <v>1642</v>
      </c>
      <c r="B997">
        <v>130</v>
      </c>
      <c r="C997">
        <v>17</v>
      </c>
      <c r="D997" t="s">
        <v>1690</v>
      </c>
      <c r="T997">
        <v>1739695</v>
      </c>
      <c r="V997">
        <v>1744196</v>
      </c>
      <c r="X997">
        <v>1744196</v>
      </c>
      <c r="Y997">
        <f t="shared" si="34"/>
        <v>1</v>
      </c>
    </row>
    <row r="998" spans="1:25" x14ac:dyDescent="0.45">
      <c r="A998" t="s">
        <v>1643</v>
      </c>
      <c r="B998">
        <v>131</v>
      </c>
      <c r="C998">
        <v>20</v>
      </c>
      <c r="D998" t="s">
        <v>1690</v>
      </c>
      <c r="T998">
        <v>1739696</v>
      </c>
      <c r="V998">
        <v>1744166</v>
      </c>
      <c r="X998">
        <v>1744166</v>
      </c>
      <c r="Y998">
        <f t="shared" si="34"/>
        <v>1</v>
      </c>
    </row>
    <row r="999" spans="1:25" x14ac:dyDescent="0.45">
      <c r="A999" t="s">
        <v>1644</v>
      </c>
      <c r="B999">
        <v>201</v>
      </c>
      <c r="C999">
        <v>8</v>
      </c>
      <c r="D999" t="s">
        <v>1690</v>
      </c>
      <c r="T999">
        <v>1739696</v>
      </c>
      <c r="V999">
        <v>1744197</v>
      </c>
      <c r="X999">
        <v>1744197</v>
      </c>
      <c r="Y999">
        <f t="shared" si="34"/>
        <v>1</v>
      </c>
    </row>
    <row r="1000" spans="1:25" x14ac:dyDescent="0.45">
      <c r="A1000" t="s">
        <v>1645</v>
      </c>
      <c r="B1000">
        <v>202</v>
      </c>
      <c r="C1000">
        <v>27</v>
      </c>
      <c r="D1000" t="s">
        <v>1690</v>
      </c>
      <c r="T1000">
        <v>1739697</v>
      </c>
      <c r="V1000">
        <v>1744167</v>
      </c>
      <c r="X1000">
        <v>1744167</v>
      </c>
      <c r="Y1000">
        <f t="shared" si="34"/>
        <v>1</v>
      </c>
    </row>
    <row r="1001" spans="1:25" x14ac:dyDescent="0.45">
      <c r="A1001" t="s">
        <v>1646</v>
      </c>
      <c r="B1001">
        <v>203</v>
      </c>
      <c r="C1001">
        <v>10</v>
      </c>
      <c r="D1001" t="s">
        <v>1690</v>
      </c>
      <c r="T1001">
        <v>1739697</v>
      </c>
      <c r="V1001">
        <v>1744198</v>
      </c>
      <c r="X1001">
        <v>1744198</v>
      </c>
      <c r="Y1001">
        <f t="shared" si="34"/>
        <v>1</v>
      </c>
    </row>
    <row r="1002" spans="1:25" x14ac:dyDescent="0.45">
      <c r="A1002" t="s">
        <v>1647</v>
      </c>
      <c r="B1002">
        <v>204</v>
      </c>
      <c r="C1002">
        <v>26</v>
      </c>
      <c r="D1002" t="s">
        <v>1690</v>
      </c>
      <c r="T1002">
        <v>1739698</v>
      </c>
      <c r="V1002">
        <v>1744168</v>
      </c>
      <c r="X1002">
        <v>1744168</v>
      </c>
      <c r="Y1002">
        <f t="shared" si="34"/>
        <v>1</v>
      </c>
    </row>
    <row r="1003" spans="1:25" x14ac:dyDescent="0.45">
      <c r="A1003" t="s">
        <v>1648</v>
      </c>
      <c r="B1003">
        <v>205</v>
      </c>
      <c r="C1003">
        <v>11</v>
      </c>
      <c r="D1003" t="s">
        <v>1690</v>
      </c>
      <c r="T1003">
        <v>1739698</v>
      </c>
      <c r="V1003">
        <v>1744199</v>
      </c>
      <c r="X1003">
        <v>1744199</v>
      </c>
      <c r="Y1003">
        <f t="shared" si="34"/>
        <v>1</v>
      </c>
    </row>
    <row r="1004" spans="1:25" x14ac:dyDescent="0.45">
      <c r="A1004" t="s">
        <v>1649</v>
      </c>
      <c r="B1004">
        <v>206</v>
      </c>
      <c r="C1004">
        <v>20</v>
      </c>
      <c r="D1004" t="s">
        <v>1690</v>
      </c>
      <c r="T1004">
        <v>1739699</v>
      </c>
      <c r="V1004">
        <v>1744169</v>
      </c>
      <c r="X1004">
        <v>1744169</v>
      </c>
      <c r="Y1004">
        <f t="shared" si="34"/>
        <v>1</v>
      </c>
    </row>
    <row r="1005" spans="1:25" x14ac:dyDescent="0.45">
      <c r="A1005" t="s">
        <v>1650</v>
      </c>
      <c r="B1005">
        <v>207</v>
      </c>
      <c r="C1005">
        <v>4</v>
      </c>
      <c r="D1005" t="s">
        <v>1690</v>
      </c>
      <c r="T1005">
        <v>1739699</v>
      </c>
      <c r="V1005">
        <v>1744200</v>
      </c>
      <c r="X1005">
        <v>1744200</v>
      </c>
      <c r="Y1005">
        <f t="shared" si="34"/>
        <v>1</v>
      </c>
    </row>
    <row r="1006" spans="1:25" x14ac:dyDescent="0.45">
      <c r="A1006" t="s">
        <v>1651</v>
      </c>
      <c r="B1006">
        <v>208</v>
      </c>
      <c r="C1006">
        <v>28</v>
      </c>
      <c r="D1006" t="s">
        <v>1690</v>
      </c>
      <c r="T1006">
        <v>1739700</v>
      </c>
      <c r="V1006">
        <v>1744170</v>
      </c>
      <c r="X1006">
        <v>1744170</v>
      </c>
      <c r="Y1006">
        <f t="shared" si="34"/>
        <v>1</v>
      </c>
    </row>
    <row r="1007" spans="1:25" x14ac:dyDescent="0.45">
      <c r="A1007" t="s">
        <v>1652</v>
      </c>
      <c r="B1007">
        <v>209</v>
      </c>
      <c r="C1007">
        <v>12</v>
      </c>
      <c r="D1007" t="s">
        <v>1690</v>
      </c>
      <c r="T1007">
        <v>1739700</v>
      </c>
      <c r="V1007">
        <v>1744301</v>
      </c>
      <c r="X1007">
        <v>1744301</v>
      </c>
      <c r="Y1007">
        <f t="shared" si="34"/>
        <v>1</v>
      </c>
    </row>
    <row r="1008" spans="1:25" x14ac:dyDescent="0.45">
      <c r="A1008" t="s">
        <v>1653</v>
      </c>
      <c r="B1008">
        <v>210</v>
      </c>
      <c r="C1008">
        <v>9</v>
      </c>
      <c r="D1008" t="s">
        <v>1690</v>
      </c>
      <c r="T1008">
        <v>1739801</v>
      </c>
      <c r="V1008">
        <v>1744171</v>
      </c>
      <c r="X1008">
        <v>1744171</v>
      </c>
      <c r="Y1008">
        <f t="shared" si="34"/>
        <v>1</v>
      </c>
    </row>
    <row r="1009" spans="1:25" x14ac:dyDescent="0.45">
      <c r="A1009" t="s">
        <v>1654</v>
      </c>
      <c r="B1009">
        <v>211</v>
      </c>
      <c r="C1009">
        <v>3</v>
      </c>
      <c r="D1009" t="s">
        <v>1690</v>
      </c>
      <c r="T1009">
        <v>1739801</v>
      </c>
      <c r="V1009">
        <v>1744302</v>
      </c>
      <c r="X1009">
        <v>1744302</v>
      </c>
      <c r="Y1009">
        <f t="shared" si="34"/>
        <v>1</v>
      </c>
    </row>
    <row r="1010" spans="1:25" x14ac:dyDescent="0.45">
      <c r="A1010" t="s">
        <v>1655</v>
      </c>
      <c r="B1010">
        <v>212</v>
      </c>
      <c r="C1010">
        <v>14</v>
      </c>
      <c r="D1010" t="s">
        <v>1690</v>
      </c>
      <c r="T1010">
        <v>1739802</v>
      </c>
      <c r="V1010">
        <v>1744172</v>
      </c>
      <c r="X1010">
        <v>1744172</v>
      </c>
      <c r="Y1010">
        <f t="shared" si="34"/>
        <v>1</v>
      </c>
    </row>
    <row r="1011" spans="1:25" x14ac:dyDescent="0.45">
      <c r="A1011" t="s">
        <v>1656</v>
      </c>
      <c r="B1011">
        <v>213</v>
      </c>
      <c r="C1011">
        <v>29</v>
      </c>
      <c r="D1011" t="s">
        <v>1690</v>
      </c>
      <c r="T1011">
        <v>1739802</v>
      </c>
      <c r="V1011">
        <v>1744303</v>
      </c>
      <c r="X1011">
        <v>1744303</v>
      </c>
      <c r="Y1011">
        <f t="shared" si="34"/>
        <v>1</v>
      </c>
    </row>
    <row r="1012" spans="1:25" x14ac:dyDescent="0.45">
      <c r="A1012" t="s">
        <v>1657</v>
      </c>
      <c r="B1012">
        <v>214</v>
      </c>
      <c r="C1012">
        <v>24</v>
      </c>
      <c r="D1012" t="s">
        <v>1690</v>
      </c>
      <c r="T1012">
        <v>1739804</v>
      </c>
      <c r="V1012">
        <v>1744173</v>
      </c>
      <c r="X1012">
        <v>1744173</v>
      </c>
      <c r="Y1012">
        <f t="shared" si="34"/>
        <v>1</v>
      </c>
    </row>
    <row r="1013" spans="1:25" x14ac:dyDescent="0.45">
      <c r="A1013" t="s">
        <v>1658</v>
      </c>
      <c r="B1013">
        <v>215</v>
      </c>
      <c r="C1013">
        <v>18</v>
      </c>
      <c r="D1013" t="s">
        <v>1690</v>
      </c>
      <c r="T1013">
        <v>1739804</v>
      </c>
      <c r="V1013">
        <v>1744304</v>
      </c>
      <c r="X1013">
        <v>1744304</v>
      </c>
      <c r="Y1013">
        <f t="shared" si="34"/>
        <v>1</v>
      </c>
    </row>
    <row r="1014" spans="1:25" x14ac:dyDescent="0.45">
      <c r="A1014" t="s">
        <v>1659</v>
      </c>
      <c r="B1014">
        <v>216</v>
      </c>
      <c r="C1014">
        <v>13</v>
      </c>
      <c r="D1014" t="s">
        <v>1690</v>
      </c>
      <c r="T1014">
        <v>1739806</v>
      </c>
      <c r="V1014">
        <v>1744174</v>
      </c>
      <c r="X1014">
        <v>1744174</v>
      </c>
      <c r="Y1014">
        <f t="shared" si="34"/>
        <v>1</v>
      </c>
    </row>
    <row r="1015" spans="1:25" x14ac:dyDescent="0.45">
      <c r="A1015" t="s">
        <v>1660</v>
      </c>
      <c r="B1015">
        <v>217</v>
      </c>
      <c r="C1015">
        <v>1</v>
      </c>
      <c r="D1015" t="s">
        <v>1690</v>
      </c>
      <c r="T1015">
        <v>1739806</v>
      </c>
      <c r="V1015">
        <v>1744305</v>
      </c>
      <c r="X1015">
        <v>1744305</v>
      </c>
      <c r="Y1015">
        <f t="shared" si="34"/>
        <v>1</v>
      </c>
    </row>
    <row r="1016" spans="1:25" x14ac:dyDescent="0.45">
      <c r="A1016" t="s">
        <v>1661</v>
      </c>
      <c r="B1016">
        <v>218</v>
      </c>
      <c r="C1016">
        <v>5</v>
      </c>
      <c r="D1016" t="s">
        <v>1690</v>
      </c>
      <c r="T1016">
        <v>1739807</v>
      </c>
      <c r="V1016">
        <v>1744175</v>
      </c>
      <c r="X1016">
        <v>1744175</v>
      </c>
      <c r="Y1016">
        <f t="shared" si="34"/>
        <v>1</v>
      </c>
    </row>
    <row r="1017" spans="1:25" x14ac:dyDescent="0.45">
      <c r="A1017" t="s">
        <v>1662</v>
      </c>
      <c r="B1017">
        <v>219</v>
      </c>
      <c r="C1017">
        <v>2</v>
      </c>
      <c r="D1017" t="s">
        <v>1690</v>
      </c>
      <c r="T1017">
        <v>1739807</v>
      </c>
      <c r="V1017">
        <v>1744306</v>
      </c>
      <c r="X1017">
        <v>1744306</v>
      </c>
      <c r="Y1017">
        <f t="shared" si="34"/>
        <v>1</v>
      </c>
    </row>
    <row r="1018" spans="1:25" x14ac:dyDescent="0.45">
      <c r="A1018" t="s">
        <v>1663</v>
      </c>
      <c r="B1018">
        <v>220</v>
      </c>
      <c r="C1018">
        <v>6</v>
      </c>
      <c r="D1018" t="s">
        <v>1690</v>
      </c>
      <c r="T1018">
        <v>1739808</v>
      </c>
      <c r="V1018">
        <v>1744176</v>
      </c>
      <c r="X1018">
        <v>1744176</v>
      </c>
      <c r="Y1018">
        <f t="shared" si="34"/>
        <v>1</v>
      </c>
    </row>
    <row r="1019" spans="1:25" x14ac:dyDescent="0.45">
      <c r="A1019" t="s">
        <v>1664</v>
      </c>
      <c r="B1019">
        <v>221</v>
      </c>
      <c r="C1019">
        <v>21</v>
      </c>
      <c r="D1019" t="s">
        <v>1690</v>
      </c>
      <c r="T1019">
        <v>1739808</v>
      </c>
      <c r="V1019">
        <v>1744307</v>
      </c>
      <c r="X1019">
        <v>1744307</v>
      </c>
      <c r="Y1019">
        <f t="shared" si="34"/>
        <v>1</v>
      </c>
    </row>
    <row r="1020" spans="1:25" x14ac:dyDescent="0.45">
      <c r="A1020" t="s">
        <v>1665</v>
      </c>
      <c r="B1020">
        <v>222</v>
      </c>
      <c r="C1020">
        <v>17</v>
      </c>
      <c r="D1020" t="s">
        <v>1690</v>
      </c>
      <c r="T1020">
        <v>1739809</v>
      </c>
      <c r="V1020">
        <v>1744177</v>
      </c>
      <c r="X1020">
        <v>1744177</v>
      </c>
      <c r="Y1020">
        <f t="shared" si="34"/>
        <v>1</v>
      </c>
    </row>
    <row r="1021" spans="1:25" x14ac:dyDescent="0.45">
      <c r="A1021" t="s">
        <v>1666</v>
      </c>
      <c r="B1021">
        <v>223</v>
      </c>
      <c r="C1021">
        <v>23</v>
      </c>
      <c r="D1021" t="s">
        <v>1690</v>
      </c>
      <c r="T1021">
        <v>1739809</v>
      </c>
      <c r="V1021">
        <v>1744308</v>
      </c>
      <c r="X1021">
        <v>1744308</v>
      </c>
      <c r="Y1021">
        <f t="shared" si="34"/>
        <v>1</v>
      </c>
    </row>
    <row r="1022" spans="1:25" x14ac:dyDescent="0.45">
      <c r="A1022" t="s">
        <v>1667</v>
      </c>
      <c r="B1022">
        <v>224</v>
      </c>
      <c r="C1022">
        <v>15</v>
      </c>
      <c r="D1022" t="s">
        <v>1690</v>
      </c>
      <c r="T1022">
        <v>1739810</v>
      </c>
      <c r="V1022">
        <v>1743688</v>
      </c>
      <c r="X1022">
        <v>1743688</v>
      </c>
      <c r="Y1022">
        <f t="shared" si="34"/>
        <v>1</v>
      </c>
    </row>
    <row r="1023" spans="1:25" x14ac:dyDescent="0.45">
      <c r="A1023" t="s">
        <v>1668</v>
      </c>
      <c r="B1023">
        <v>225</v>
      </c>
      <c r="C1023">
        <v>7</v>
      </c>
      <c r="D1023" t="s">
        <v>1690</v>
      </c>
      <c r="T1023">
        <v>1739810</v>
      </c>
      <c r="V1023">
        <v>1744075</v>
      </c>
      <c r="X1023">
        <v>1744075</v>
      </c>
      <c r="Y1023">
        <f t="shared" si="34"/>
        <v>1</v>
      </c>
    </row>
    <row r="1024" spans="1:25" x14ac:dyDescent="0.45">
      <c r="A1024" t="s">
        <v>1669</v>
      </c>
      <c r="B1024">
        <v>226</v>
      </c>
      <c r="C1024">
        <v>22</v>
      </c>
      <c r="D1024" t="s">
        <v>1690</v>
      </c>
      <c r="T1024">
        <v>1739811</v>
      </c>
      <c r="V1024">
        <v>1743691</v>
      </c>
      <c r="X1024">
        <v>1743691</v>
      </c>
      <c r="Y1024">
        <f t="shared" si="34"/>
        <v>1</v>
      </c>
    </row>
    <row r="1025" spans="1:25" x14ac:dyDescent="0.45">
      <c r="A1025" t="s">
        <v>1670</v>
      </c>
      <c r="B1025">
        <v>227</v>
      </c>
      <c r="C1025">
        <v>19</v>
      </c>
      <c r="D1025" t="s">
        <v>1690</v>
      </c>
      <c r="T1025">
        <v>1739811</v>
      </c>
      <c r="V1025">
        <v>1744078</v>
      </c>
      <c r="X1025">
        <v>1744078</v>
      </c>
      <c r="Y1025">
        <f t="shared" si="34"/>
        <v>1</v>
      </c>
    </row>
    <row r="1026" spans="1:25" x14ac:dyDescent="0.45">
      <c r="A1026" t="s">
        <v>1671</v>
      </c>
      <c r="B1026">
        <v>228</v>
      </c>
      <c r="C1026">
        <v>31</v>
      </c>
      <c r="D1026" t="s">
        <v>1690</v>
      </c>
      <c r="T1026">
        <v>1739812</v>
      </c>
      <c r="V1026">
        <v>1744022</v>
      </c>
      <c r="X1026">
        <v>1744022</v>
      </c>
      <c r="Y1026">
        <f t="shared" ref="Y1026:Y1029" si="35">COUNTIF(V:V,X1026)</f>
        <v>1</v>
      </c>
    </row>
    <row r="1027" spans="1:25" x14ac:dyDescent="0.45">
      <c r="A1027" t="s">
        <v>1672</v>
      </c>
      <c r="B1027">
        <v>229</v>
      </c>
      <c r="C1027">
        <v>30</v>
      </c>
      <c r="D1027" t="s">
        <v>1690</v>
      </c>
      <c r="T1027">
        <v>1739812</v>
      </c>
      <c r="V1027">
        <v>1744109</v>
      </c>
      <c r="X1027">
        <v>1744109</v>
      </c>
      <c r="Y1027">
        <f t="shared" si="35"/>
        <v>1</v>
      </c>
    </row>
    <row r="1028" spans="1:25" x14ac:dyDescent="0.45">
      <c r="A1028" t="s">
        <v>1673</v>
      </c>
      <c r="B1028">
        <v>230</v>
      </c>
      <c r="C1028">
        <v>16</v>
      </c>
      <c r="D1028" t="s">
        <v>1690</v>
      </c>
      <c r="T1028">
        <v>1739813</v>
      </c>
      <c r="V1028">
        <v>1744028</v>
      </c>
      <c r="X1028">
        <v>1744028</v>
      </c>
      <c r="Y1028">
        <f t="shared" si="35"/>
        <v>1</v>
      </c>
    </row>
    <row r="1029" spans="1:25" x14ac:dyDescent="0.45">
      <c r="A1029" t="s">
        <v>1674</v>
      </c>
      <c r="B1029">
        <v>231</v>
      </c>
      <c r="C1029">
        <v>25</v>
      </c>
      <c r="D1029" t="s">
        <v>1690</v>
      </c>
      <c r="T1029">
        <v>1739813</v>
      </c>
      <c r="V1029">
        <v>1744115</v>
      </c>
      <c r="X1029">
        <v>1744115</v>
      </c>
      <c r="Y1029">
        <f t="shared" si="35"/>
        <v>1</v>
      </c>
    </row>
    <row r="1030" spans="1:25" x14ac:dyDescent="0.45">
      <c r="A1030" t="s">
        <v>1675</v>
      </c>
      <c r="B1030" t="s">
        <v>638</v>
      </c>
      <c r="C1030" t="s">
        <v>631</v>
      </c>
      <c r="D1030" t="s">
        <v>1689</v>
      </c>
    </row>
    <row r="1031" spans="1:25" x14ac:dyDescent="0.45">
      <c r="A1031" t="s">
        <v>1676</v>
      </c>
      <c r="B1031" t="s">
        <v>638</v>
      </c>
      <c r="C1031" t="s">
        <v>631</v>
      </c>
      <c r="D1031" t="s">
        <v>1689</v>
      </c>
    </row>
    <row r="1032" spans="1:25" x14ac:dyDescent="0.45">
      <c r="A1032" t="s">
        <v>1677</v>
      </c>
      <c r="B1032" t="s">
        <v>638</v>
      </c>
      <c r="C1032" t="s">
        <v>631</v>
      </c>
      <c r="D1032" t="s">
        <v>1689</v>
      </c>
    </row>
    <row r="1033" spans="1:25" x14ac:dyDescent="0.45">
      <c r="A1033" t="s">
        <v>1678</v>
      </c>
      <c r="B1033" t="s">
        <v>638</v>
      </c>
      <c r="C1033" t="s">
        <v>631</v>
      </c>
      <c r="D1033" t="s">
        <v>1689</v>
      </c>
    </row>
    <row r="1034" spans="1:25" x14ac:dyDescent="0.45">
      <c r="A1034" t="s">
        <v>1679</v>
      </c>
      <c r="B1034" t="s">
        <v>638</v>
      </c>
      <c r="C1034" t="s">
        <v>631</v>
      </c>
      <c r="D1034" t="s">
        <v>1689</v>
      </c>
    </row>
    <row r="1035" spans="1:25" x14ac:dyDescent="0.45">
      <c r="A1035" t="s">
        <v>1680</v>
      </c>
      <c r="B1035" t="s">
        <v>638</v>
      </c>
      <c r="C1035" t="s">
        <v>631</v>
      </c>
      <c r="D1035" t="s">
        <v>1689</v>
      </c>
    </row>
    <row r="1036" spans="1:25" x14ac:dyDescent="0.45">
      <c r="A1036" t="s">
        <v>1681</v>
      </c>
      <c r="B1036" t="s">
        <v>638</v>
      </c>
      <c r="C1036" t="s">
        <v>631</v>
      </c>
      <c r="D1036" t="s">
        <v>1689</v>
      </c>
    </row>
    <row r="1037" spans="1:25" x14ac:dyDescent="0.45">
      <c r="A1037" t="s">
        <v>1682</v>
      </c>
      <c r="B1037" t="s">
        <v>638</v>
      </c>
      <c r="C1037" t="s">
        <v>631</v>
      </c>
      <c r="D1037" t="s">
        <v>1689</v>
      </c>
    </row>
    <row r="1038" spans="1:25" x14ac:dyDescent="0.45">
      <c r="A1038" t="s">
        <v>1683</v>
      </c>
      <c r="B1038" t="s">
        <v>638</v>
      </c>
      <c r="C1038" t="s">
        <v>631</v>
      </c>
      <c r="D1038" t="s">
        <v>1690</v>
      </c>
    </row>
    <row r="1039" spans="1:25" x14ac:dyDescent="0.45">
      <c r="A1039" t="s">
        <v>1684</v>
      </c>
      <c r="B1039" t="s">
        <v>638</v>
      </c>
      <c r="C1039" t="s">
        <v>631</v>
      </c>
      <c r="D1039" t="s">
        <v>1690</v>
      </c>
    </row>
    <row r="1040" spans="1:25" x14ac:dyDescent="0.45">
      <c r="A1040" t="s">
        <v>1685</v>
      </c>
      <c r="B1040" t="s">
        <v>638</v>
      </c>
      <c r="C1040" t="s">
        <v>631</v>
      </c>
      <c r="D1040" t="s">
        <v>1690</v>
      </c>
    </row>
    <row r="1041" spans="1:4" x14ac:dyDescent="0.45">
      <c r="A1041" t="s">
        <v>1686</v>
      </c>
      <c r="B1041" t="s">
        <v>638</v>
      </c>
      <c r="C1041" t="s">
        <v>631</v>
      </c>
      <c r="D1041" t="s">
        <v>1690</v>
      </c>
    </row>
    <row r="1042" spans="1:4" x14ac:dyDescent="0.45">
      <c r="A1042" t="s">
        <v>1687</v>
      </c>
      <c r="B1042" t="s">
        <v>638</v>
      </c>
      <c r="C1042" t="s">
        <v>631</v>
      </c>
      <c r="D1042" t="s">
        <v>1690</v>
      </c>
    </row>
    <row r="1043" spans="1:4" x14ac:dyDescent="0.45">
      <c r="A1043" t="s">
        <v>1688</v>
      </c>
      <c r="B1043" t="s">
        <v>638</v>
      </c>
      <c r="C1043" t="s">
        <v>631</v>
      </c>
      <c r="D1043" t="s">
        <v>1690</v>
      </c>
    </row>
  </sheetData>
  <sortState xmlns:xlrd2="http://schemas.microsoft.com/office/spreadsheetml/2017/richdata2" ref="X2:Y1029">
    <sortCondition descending="1" ref="Y2:Y102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Original Index</vt:lpstr>
      <vt:lpstr>Original Maps</vt:lpstr>
      <vt:lpstr>Turkus Layout</vt:lpstr>
      <vt:lpstr>Turkus Layout for print</vt:lpstr>
      <vt:lpstr>Turkus Index</vt:lpstr>
      <vt:lpstr>Collection Logistics</vt:lpstr>
      <vt:lpstr>Collection Maps</vt:lpstr>
      <vt:lpstr>Onion Sack Labels</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Turkus</dc:creator>
  <cp:lastModifiedBy>Jon Turkus</cp:lastModifiedBy>
  <cp:lastPrinted>2023-09-16T11:06:26Z</cp:lastPrinted>
  <dcterms:created xsi:type="dcterms:W3CDTF">2023-09-05T15:33:53Z</dcterms:created>
  <dcterms:modified xsi:type="dcterms:W3CDTF">2026-05-18T19:34:46Z</dcterms:modified>
</cp:coreProperties>
</file>