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sen\Desktop\dersler\psm\"/>
    </mc:Choice>
  </mc:AlternateContent>
  <xr:revisionPtr revIDLastSave="0" documentId="13_ncr:1_{BB76E648-AC56-4B05-8741-CF6132B811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definedNames>
    <definedName name="_r">Sayfa1!$B$2</definedName>
    <definedName name="alfa">Sayfa1!$B$4</definedName>
    <definedName name="dt">Sayfa1!$B$1</definedName>
    <definedName name="g">Sayfa1!$B$5</definedName>
    <definedName name="h">Sayfa1!$B$3</definedName>
    <definedName name="I">Sayfa1!$B$7</definedName>
    <definedName name="len">Sayfa1!$B$9</definedName>
    <definedName name="m">Sayfa1!$B$6</definedName>
    <definedName name="w">Sayfa1!$B$8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B7" i="1" l="1"/>
  <c r="F3" i="1"/>
  <c r="D76" i="1"/>
  <c r="D77" i="1"/>
  <c r="D78" i="1"/>
  <c r="D7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4" i="1"/>
  <c r="D13" i="1" l="1"/>
  <c r="B4" i="1" l="1"/>
  <c r="F16" i="1" l="1"/>
  <c r="F63" i="1"/>
  <c r="F73" i="1"/>
  <c r="F49" i="1"/>
  <c r="F23" i="1"/>
  <c r="F52" i="1"/>
  <c r="F35" i="1"/>
  <c r="F70" i="1"/>
  <c r="F38" i="1"/>
  <c r="F40" i="1"/>
  <c r="F59" i="1"/>
  <c r="F20" i="1"/>
  <c r="F28" i="1"/>
  <c r="F41" i="1"/>
  <c r="F57" i="1"/>
  <c r="F37" i="1"/>
  <c r="F19" i="1"/>
  <c r="F48" i="1"/>
  <c r="F77" i="1"/>
  <c r="F66" i="1"/>
  <c r="F34" i="1"/>
  <c r="F58" i="1"/>
  <c r="F64" i="1"/>
  <c r="F31" i="1"/>
  <c r="F27" i="1"/>
  <c r="F69" i="1"/>
  <c r="F24" i="1"/>
  <c r="F26" i="1"/>
  <c r="F61" i="1"/>
  <c r="F15" i="1"/>
  <c r="F44" i="1"/>
  <c r="F33" i="1"/>
  <c r="F62" i="1"/>
  <c r="F29" i="1"/>
  <c r="F78" i="1"/>
  <c r="F60" i="1"/>
  <c r="F56" i="1"/>
  <c r="F76" i="1"/>
  <c r="F18" i="1"/>
  <c r="F71" i="1"/>
  <c r="F30" i="1"/>
  <c r="F72" i="1"/>
  <c r="F50" i="1"/>
  <c r="F43" i="1"/>
  <c r="F65" i="1"/>
  <c r="F32" i="1"/>
  <c r="F67" i="1"/>
  <c r="F55" i="1"/>
  <c r="F75" i="1"/>
  <c r="F68" i="1"/>
  <c r="F36" i="1"/>
  <c r="F25" i="1"/>
  <c r="F54" i="1"/>
  <c r="F51" i="1"/>
  <c r="F45" i="1"/>
  <c r="F21" i="1"/>
  <c r="F17" i="1"/>
  <c r="F79" i="1"/>
  <c r="F42" i="1"/>
  <c r="F53" i="1"/>
  <c r="F39" i="1"/>
  <c r="F47" i="1"/>
  <c r="F22" i="1"/>
  <c r="F46" i="1"/>
  <c r="F74" i="1"/>
  <c r="L13" i="1"/>
  <c r="V13" i="1" s="1"/>
  <c r="M13" i="1"/>
  <c r="W13" i="1" s="1"/>
  <c r="F14" i="1"/>
  <c r="Q14" i="1" s="1"/>
  <c r="B8" i="1"/>
  <c r="B9" i="1" s="1"/>
  <c r="Q13" i="1"/>
  <c r="R13" i="1" s="1"/>
  <c r="I14" i="1" l="1"/>
  <c r="J14" i="1" s="1"/>
  <c r="I33" i="1"/>
  <c r="J33" i="1" s="1"/>
  <c r="Q33" i="1"/>
  <c r="E4" i="1"/>
  <c r="Q45" i="1"/>
  <c r="I45" i="1"/>
  <c r="J45" i="1" s="1"/>
  <c r="I67" i="1"/>
  <c r="J67" i="1" s="1"/>
  <c r="Q67" i="1"/>
  <c r="I18" i="1"/>
  <c r="J18" i="1" s="1"/>
  <c r="Q18" i="1"/>
  <c r="Q44" i="1"/>
  <c r="I44" i="1"/>
  <c r="J44" i="1" s="1"/>
  <c r="I64" i="1"/>
  <c r="J64" i="1" s="1"/>
  <c r="Q64" i="1"/>
  <c r="I57" i="1"/>
  <c r="J57" i="1" s="1"/>
  <c r="Q57" i="1"/>
  <c r="I35" i="1"/>
  <c r="J35" i="1" s="1"/>
  <c r="Q35" i="1"/>
  <c r="I37" i="1"/>
  <c r="J37" i="1" s="1"/>
  <c r="Q37" i="1"/>
  <c r="I22" i="1"/>
  <c r="J22" i="1" s="1"/>
  <c r="Q22" i="1"/>
  <c r="Q47" i="1"/>
  <c r="I47" i="1"/>
  <c r="J47" i="1" s="1"/>
  <c r="I51" i="1"/>
  <c r="J51" i="1" s="1"/>
  <c r="Q51" i="1"/>
  <c r="Q32" i="1"/>
  <c r="I32" i="1"/>
  <c r="J32" i="1" s="1"/>
  <c r="Q76" i="1"/>
  <c r="I76" i="1"/>
  <c r="J76" i="1" s="1"/>
  <c r="I15" i="1"/>
  <c r="J15" i="1" s="1"/>
  <c r="Q15" i="1"/>
  <c r="Q58" i="1"/>
  <c r="I58" i="1"/>
  <c r="J58" i="1" s="1"/>
  <c r="I41" i="1"/>
  <c r="J41" i="1" s="1"/>
  <c r="Q41" i="1"/>
  <c r="I52" i="1"/>
  <c r="J52" i="1" s="1"/>
  <c r="Q52" i="1"/>
  <c r="Q55" i="1"/>
  <c r="I55" i="1"/>
  <c r="J55" i="1" s="1"/>
  <c r="I70" i="1"/>
  <c r="J70" i="1" s="1"/>
  <c r="Q70" i="1"/>
  <c r="Q39" i="1"/>
  <c r="I39" i="1"/>
  <c r="J39" i="1" s="1"/>
  <c r="I54" i="1"/>
  <c r="J54" i="1" s="1"/>
  <c r="Q54" i="1"/>
  <c r="I65" i="1"/>
  <c r="J65" i="1" s="1"/>
  <c r="Q65" i="1"/>
  <c r="I56" i="1"/>
  <c r="J56" i="1" s="1"/>
  <c r="Q56" i="1"/>
  <c r="I61" i="1"/>
  <c r="J61" i="1" s="1"/>
  <c r="Q61" i="1"/>
  <c r="Q34" i="1"/>
  <c r="I34" i="1"/>
  <c r="J34" i="1" s="1"/>
  <c r="Q28" i="1"/>
  <c r="I28" i="1"/>
  <c r="J28" i="1" s="1"/>
  <c r="Q23" i="1"/>
  <c r="I23" i="1"/>
  <c r="J23" i="1" s="1"/>
  <c r="I71" i="1"/>
  <c r="J71" i="1" s="1"/>
  <c r="Q71" i="1"/>
  <c r="I53" i="1"/>
  <c r="J53" i="1" s="1"/>
  <c r="Q53" i="1"/>
  <c r="Q25" i="1"/>
  <c r="I25" i="1"/>
  <c r="J25" i="1" s="1"/>
  <c r="I43" i="1"/>
  <c r="J43" i="1" s="1"/>
  <c r="Q43" i="1"/>
  <c r="Q60" i="1"/>
  <c r="I60" i="1"/>
  <c r="J60" i="1" s="1"/>
  <c r="I26" i="1"/>
  <c r="J26" i="1" s="1"/>
  <c r="Q26" i="1"/>
  <c r="I66" i="1"/>
  <c r="J66" i="1" s="1"/>
  <c r="Q66" i="1"/>
  <c r="I20" i="1"/>
  <c r="J20" i="1" s="1"/>
  <c r="Q20" i="1"/>
  <c r="I49" i="1"/>
  <c r="J49" i="1" s="1"/>
  <c r="Q49" i="1"/>
  <c r="I21" i="1"/>
  <c r="J21" i="1" s="1"/>
  <c r="Q21" i="1"/>
  <c r="I42" i="1"/>
  <c r="J42" i="1" s="1"/>
  <c r="Q42" i="1"/>
  <c r="I36" i="1"/>
  <c r="J36" i="1" s="1"/>
  <c r="Q36" i="1"/>
  <c r="Q50" i="1"/>
  <c r="I50" i="1"/>
  <c r="J50" i="1" s="1"/>
  <c r="I78" i="1"/>
  <c r="J78" i="1" s="1"/>
  <c r="Q78" i="1"/>
  <c r="S78" i="1" s="1"/>
  <c r="U78" i="1" s="1"/>
  <c r="I24" i="1"/>
  <c r="J24" i="1" s="1"/>
  <c r="Q24" i="1"/>
  <c r="I77" i="1"/>
  <c r="J77" i="1" s="1"/>
  <c r="Q77" i="1"/>
  <c r="S77" i="1" s="1"/>
  <c r="U77" i="1" s="1"/>
  <c r="I59" i="1"/>
  <c r="J59" i="1" s="1"/>
  <c r="Q59" i="1"/>
  <c r="Q73" i="1"/>
  <c r="I73" i="1"/>
  <c r="J73" i="1" s="1"/>
  <c r="I46" i="1"/>
  <c r="J46" i="1" s="1"/>
  <c r="Q46" i="1"/>
  <c r="I79" i="1"/>
  <c r="J79" i="1" s="1"/>
  <c r="Q79" i="1"/>
  <c r="S79" i="1" s="1"/>
  <c r="U79" i="1" s="1"/>
  <c r="I68" i="1"/>
  <c r="J68" i="1" s="1"/>
  <c r="Q68" i="1"/>
  <c r="Q72" i="1"/>
  <c r="I72" i="1"/>
  <c r="J72" i="1" s="1"/>
  <c r="I29" i="1"/>
  <c r="J29" i="1" s="1"/>
  <c r="Q29" i="1"/>
  <c r="I69" i="1"/>
  <c r="J69" i="1" s="1"/>
  <c r="Q69" i="1"/>
  <c r="I48" i="1"/>
  <c r="J48" i="1" s="1"/>
  <c r="Q48" i="1"/>
  <c r="I40" i="1"/>
  <c r="J40" i="1" s="1"/>
  <c r="Q40" i="1"/>
  <c r="I63" i="1"/>
  <c r="J63" i="1" s="1"/>
  <c r="Q63" i="1"/>
  <c r="I31" i="1"/>
  <c r="J31" i="1" s="1"/>
  <c r="Q31" i="1"/>
  <c r="I74" i="1"/>
  <c r="J74" i="1" s="1"/>
  <c r="Q74" i="1"/>
  <c r="I17" i="1"/>
  <c r="J17" i="1" s="1"/>
  <c r="Q17" i="1"/>
  <c r="I75" i="1"/>
  <c r="J75" i="1" s="1"/>
  <c r="Q75" i="1"/>
  <c r="I30" i="1"/>
  <c r="J30" i="1" s="1"/>
  <c r="Q30" i="1"/>
  <c r="I62" i="1"/>
  <c r="J62" i="1" s="1"/>
  <c r="Q62" i="1"/>
  <c r="I27" i="1"/>
  <c r="J27" i="1" s="1"/>
  <c r="Q27" i="1"/>
  <c r="I19" i="1"/>
  <c r="J19" i="1" s="1"/>
  <c r="Q19" i="1"/>
  <c r="Q38" i="1"/>
  <c r="I38" i="1"/>
  <c r="J38" i="1" s="1"/>
  <c r="I16" i="1"/>
  <c r="J16" i="1" s="1"/>
  <c r="Q16" i="1"/>
  <c r="T13" i="1"/>
  <c r="O14" i="1" s="1"/>
  <c r="S13" i="1"/>
  <c r="U13" i="1" s="1"/>
  <c r="P14" i="1" s="1"/>
  <c r="R14" i="1" s="1"/>
  <c r="T14" i="1" s="1"/>
  <c r="S14" i="1"/>
  <c r="U14" i="1" s="1"/>
  <c r="H13" i="1"/>
  <c r="C14" i="1" s="1"/>
  <c r="I13" i="1"/>
  <c r="J13" i="1" s="1"/>
  <c r="E14" i="1" s="1"/>
  <c r="G14" i="1" l="1"/>
  <c r="H14" i="1" s="1"/>
  <c r="C15" i="1" s="1"/>
  <c r="E15" i="1"/>
  <c r="M14" i="1"/>
  <c r="W14" i="1" s="1"/>
  <c r="L14" i="1"/>
  <c r="V14" i="1" s="1"/>
  <c r="P15" i="1"/>
  <c r="O15" i="1"/>
  <c r="S15" i="1" l="1"/>
  <c r="U15" i="1" s="1"/>
  <c r="P16" i="1" s="1"/>
  <c r="M15" i="1"/>
  <c r="W15" i="1" s="1"/>
  <c r="L15" i="1"/>
  <c r="V15" i="1" s="1"/>
  <c r="R15" i="1"/>
  <c r="T15" i="1" s="1"/>
  <c r="O16" i="1" s="1"/>
  <c r="G15" i="1"/>
  <c r="H15" i="1" s="1"/>
  <c r="C16" i="1" s="1"/>
  <c r="E16" i="1"/>
  <c r="S16" i="1" l="1"/>
  <c r="U16" i="1" s="1"/>
  <c r="P17" i="1" s="1"/>
  <c r="M16" i="1"/>
  <c r="W16" i="1" s="1"/>
  <c r="L16" i="1"/>
  <c r="V16" i="1" s="1"/>
  <c r="R16" i="1"/>
  <c r="T16" i="1" s="1"/>
  <c r="O17" i="1" s="1"/>
  <c r="E17" i="1"/>
  <c r="G16" i="1"/>
  <c r="H16" i="1" s="1"/>
  <c r="C17" i="1" s="1"/>
  <c r="S17" i="1" l="1"/>
  <c r="U17" i="1" s="1"/>
  <c r="P18" i="1" s="1"/>
  <c r="M17" i="1"/>
  <c r="W17" i="1" s="1"/>
  <c r="L17" i="1"/>
  <c r="V17" i="1" s="1"/>
  <c r="R17" i="1"/>
  <c r="T17" i="1" s="1"/>
  <c r="O18" i="1" s="1"/>
  <c r="E18" i="1"/>
  <c r="G17" i="1"/>
  <c r="H17" i="1" s="1"/>
  <c r="C18" i="1" s="1"/>
  <c r="S18" i="1" l="1"/>
  <c r="U18" i="1" s="1"/>
  <c r="P19" i="1" s="1"/>
  <c r="R18" i="1"/>
  <c r="T18" i="1" s="1"/>
  <c r="O19" i="1" s="1"/>
  <c r="L18" i="1"/>
  <c r="V18" i="1" s="1"/>
  <c r="M18" i="1"/>
  <c r="W18" i="1" s="1"/>
  <c r="E19" i="1"/>
  <c r="G18" i="1"/>
  <c r="H18" i="1" s="1"/>
  <c r="C19" i="1" s="1"/>
  <c r="S19" i="1" l="1"/>
  <c r="U19" i="1" s="1"/>
  <c r="P20" i="1" s="1"/>
  <c r="E20" i="1"/>
  <c r="G19" i="1"/>
  <c r="H19" i="1" s="1"/>
  <c r="C20" i="1" s="1"/>
  <c r="R19" i="1"/>
  <c r="T19" i="1" s="1"/>
  <c r="O20" i="1" s="1"/>
  <c r="L19" i="1"/>
  <c r="V19" i="1" s="1"/>
  <c r="M19" i="1"/>
  <c r="W19" i="1" s="1"/>
  <c r="S20" i="1" l="1"/>
  <c r="U20" i="1" s="1"/>
  <c r="P21" i="1" s="1"/>
  <c r="R20" i="1"/>
  <c r="T20" i="1" s="1"/>
  <c r="O21" i="1" s="1"/>
  <c r="M20" i="1"/>
  <c r="W20" i="1" s="1"/>
  <c r="L20" i="1"/>
  <c r="V20" i="1" s="1"/>
  <c r="E21" i="1"/>
  <c r="G20" i="1"/>
  <c r="H20" i="1" s="1"/>
  <c r="C21" i="1" s="1"/>
  <c r="S21" i="1" l="1"/>
  <c r="U21" i="1" s="1"/>
  <c r="P22" i="1" s="1"/>
  <c r="M21" i="1"/>
  <c r="W21" i="1" s="1"/>
  <c r="L21" i="1"/>
  <c r="V21" i="1" s="1"/>
  <c r="E22" i="1"/>
  <c r="G21" i="1"/>
  <c r="H21" i="1" s="1"/>
  <c r="C22" i="1" s="1"/>
  <c r="R21" i="1"/>
  <c r="T21" i="1" s="1"/>
  <c r="O22" i="1" s="1"/>
  <c r="S22" i="1" l="1"/>
  <c r="U22" i="1" s="1"/>
  <c r="P23" i="1" s="1"/>
  <c r="R22" i="1"/>
  <c r="T22" i="1" s="1"/>
  <c r="O23" i="1" s="1"/>
  <c r="M22" i="1"/>
  <c r="W22" i="1" s="1"/>
  <c r="L22" i="1"/>
  <c r="V22" i="1" s="1"/>
  <c r="E23" i="1"/>
  <c r="G22" i="1"/>
  <c r="H22" i="1" s="1"/>
  <c r="C23" i="1" s="1"/>
  <c r="S23" i="1" l="1"/>
  <c r="U23" i="1" s="1"/>
  <c r="P24" i="1" s="1"/>
  <c r="M23" i="1"/>
  <c r="W23" i="1" s="1"/>
  <c r="L23" i="1"/>
  <c r="V23" i="1" s="1"/>
  <c r="E24" i="1"/>
  <c r="G23" i="1"/>
  <c r="H23" i="1" s="1"/>
  <c r="C24" i="1" s="1"/>
  <c r="R23" i="1"/>
  <c r="T23" i="1" s="1"/>
  <c r="O24" i="1" s="1"/>
  <c r="S24" i="1" l="1"/>
  <c r="U24" i="1" s="1"/>
  <c r="P25" i="1" s="1"/>
  <c r="R24" i="1"/>
  <c r="T24" i="1" s="1"/>
  <c r="O25" i="1" s="1"/>
  <c r="E25" i="1"/>
  <c r="G24" i="1"/>
  <c r="H24" i="1" s="1"/>
  <c r="C25" i="1" s="1"/>
  <c r="M24" i="1"/>
  <c r="W24" i="1" s="1"/>
  <c r="L24" i="1"/>
  <c r="V24" i="1" s="1"/>
  <c r="S25" i="1" l="1"/>
  <c r="U25" i="1" s="1"/>
  <c r="P26" i="1" s="1"/>
  <c r="M25" i="1"/>
  <c r="W25" i="1" s="1"/>
  <c r="L25" i="1"/>
  <c r="V25" i="1" s="1"/>
  <c r="E26" i="1"/>
  <c r="G25" i="1"/>
  <c r="H25" i="1" s="1"/>
  <c r="C26" i="1" s="1"/>
  <c r="R25" i="1"/>
  <c r="T25" i="1" s="1"/>
  <c r="O26" i="1" s="1"/>
  <c r="S26" i="1" l="1"/>
  <c r="U26" i="1" s="1"/>
  <c r="P27" i="1" s="1"/>
  <c r="R26" i="1"/>
  <c r="T26" i="1" s="1"/>
  <c r="O27" i="1" s="1"/>
  <c r="L26" i="1"/>
  <c r="V26" i="1" s="1"/>
  <c r="M26" i="1"/>
  <c r="W26" i="1" s="1"/>
  <c r="E27" i="1"/>
  <c r="G26" i="1"/>
  <c r="H26" i="1" s="1"/>
  <c r="C27" i="1" s="1"/>
  <c r="S27" i="1" l="1"/>
  <c r="U27" i="1" s="1"/>
  <c r="P28" i="1" s="1"/>
  <c r="L27" i="1"/>
  <c r="V27" i="1" s="1"/>
  <c r="M27" i="1"/>
  <c r="W27" i="1" s="1"/>
  <c r="G27" i="1"/>
  <c r="H27" i="1" s="1"/>
  <c r="C28" i="1" s="1"/>
  <c r="E28" i="1"/>
  <c r="R27" i="1"/>
  <c r="T27" i="1" s="1"/>
  <c r="O28" i="1" s="1"/>
  <c r="S28" i="1" l="1"/>
  <c r="U28" i="1" s="1"/>
  <c r="P29" i="1" s="1"/>
  <c r="R28" i="1"/>
  <c r="T28" i="1" s="1"/>
  <c r="O29" i="1" s="1"/>
  <c r="G28" i="1"/>
  <c r="H28" i="1" s="1"/>
  <c r="C29" i="1" s="1"/>
  <c r="E29" i="1"/>
  <c r="M28" i="1"/>
  <c r="W28" i="1" s="1"/>
  <c r="L28" i="1"/>
  <c r="V28" i="1" s="1"/>
  <c r="S29" i="1" l="1"/>
  <c r="U29" i="1" s="1"/>
  <c r="E30" i="1"/>
  <c r="G29" i="1"/>
  <c r="H29" i="1" s="1"/>
  <c r="C30" i="1" s="1"/>
  <c r="M29" i="1"/>
  <c r="W29" i="1" s="1"/>
  <c r="L29" i="1"/>
  <c r="V29" i="1" s="1"/>
  <c r="R29" i="1"/>
  <c r="T29" i="1" s="1"/>
  <c r="O30" i="1" s="1"/>
  <c r="P30" i="1"/>
  <c r="S30" i="1" l="1"/>
  <c r="U30" i="1" s="1"/>
  <c r="P31" i="1" s="1"/>
  <c r="R30" i="1"/>
  <c r="T30" i="1" s="1"/>
  <c r="O31" i="1" s="1"/>
  <c r="M30" i="1"/>
  <c r="W30" i="1" s="1"/>
  <c r="L30" i="1"/>
  <c r="V30" i="1" s="1"/>
  <c r="E31" i="1"/>
  <c r="G30" i="1"/>
  <c r="H30" i="1" s="1"/>
  <c r="C31" i="1" s="1"/>
  <c r="S31" i="1" l="1"/>
  <c r="U31" i="1" s="1"/>
  <c r="P32" i="1" s="1"/>
  <c r="M31" i="1"/>
  <c r="W31" i="1" s="1"/>
  <c r="L31" i="1"/>
  <c r="V31" i="1" s="1"/>
  <c r="R31" i="1"/>
  <c r="T31" i="1" s="1"/>
  <c r="O32" i="1" s="1"/>
  <c r="G31" i="1"/>
  <c r="H31" i="1" s="1"/>
  <c r="C32" i="1" s="1"/>
  <c r="E32" i="1"/>
  <c r="S32" i="1" l="1"/>
  <c r="U32" i="1" s="1"/>
  <c r="P33" i="1" s="1"/>
  <c r="E33" i="1"/>
  <c r="G32" i="1"/>
  <c r="H32" i="1" s="1"/>
  <c r="C33" i="1" s="1"/>
  <c r="M32" i="1"/>
  <c r="W32" i="1" s="1"/>
  <c r="L32" i="1"/>
  <c r="V32" i="1" s="1"/>
  <c r="R32" i="1"/>
  <c r="T32" i="1" s="1"/>
  <c r="O33" i="1" s="1"/>
  <c r="S33" i="1" l="1"/>
  <c r="U33" i="1" s="1"/>
  <c r="P34" i="1" s="1"/>
  <c r="R33" i="1"/>
  <c r="T33" i="1" s="1"/>
  <c r="O34" i="1" s="1"/>
  <c r="M33" i="1"/>
  <c r="W33" i="1" s="1"/>
  <c r="L33" i="1"/>
  <c r="V33" i="1" s="1"/>
  <c r="G33" i="1"/>
  <c r="H33" i="1" s="1"/>
  <c r="C34" i="1" s="1"/>
  <c r="E34" i="1"/>
  <c r="S34" i="1" l="1"/>
  <c r="U34" i="1" s="1"/>
  <c r="P35" i="1" s="1"/>
  <c r="L34" i="1"/>
  <c r="V34" i="1" s="1"/>
  <c r="M34" i="1"/>
  <c r="W34" i="1" s="1"/>
  <c r="R34" i="1"/>
  <c r="T34" i="1" s="1"/>
  <c r="O35" i="1" s="1"/>
  <c r="G34" i="1"/>
  <c r="H34" i="1" s="1"/>
  <c r="C35" i="1" s="1"/>
  <c r="E35" i="1"/>
  <c r="S35" i="1" l="1"/>
  <c r="U35" i="1" s="1"/>
  <c r="P36" i="1" s="1"/>
  <c r="L35" i="1"/>
  <c r="V35" i="1" s="1"/>
  <c r="M35" i="1"/>
  <c r="W35" i="1" s="1"/>
  <c r="G35" i="1"/>
  <c r="H35" i="1" s="1"/>
  <c r="C36" i="1" s="1"/>
  <c r="E36" i="1"/>
  <c r="R35" i="1"/>
  <c r="T35" i="1" s="1"/>
  <c r="O36" i="1" s="1"/>
  <c r="S36" i="1" l="1"/>
  <c r="U36" i="1" s="1"/>
  <c r="P37" i="1" s="1"/>
  <c r="M36" i="1"/>
  <c r="W36" i="1" s="1"/>
  <c r="L36" i="1"/>
  <c r="V36" i="1" s="1"/>
  <c r="R36" i="1"/>
  <c r="T36" i="1" s="1"/>
  <c r="O37" i="1" s="1"/>
  <c r="G36" i="1"/>
  <c r="H36" i="1" s="1"/>
  <c r="C37" i="1" s="1"/>
  <c r="E37" i="1"/>
  <c r="S37" i="1" l="1"/>
  <c r="U37" i="1" s="1"/>
  <c r="P38" i="1" s="1"/>
  <c r="R37" i="1"/>
  <c r="T37" i="1" s="1"/>
  <c r="O38" i="1" s="1"/>
  <c r="G37" i="1"/>
  <c r="H37" i="1" s="1"/>
  <c r="C38" i="1" s="1"/>
  <c r="E38" i="1"/>
  <c r="M37" i="1"/>
  <c r="W37" i="1" s="1"/>
  <c r="L37" i="1"/>
  <c r="V37" i="1" s="1"/>
  <c r="S38" i="1" l="1"/>
  <c r="U38" i="1" s="1"/>
  <c r="P39" i="1" s="1"/>
  <c r="M38" i="1"/>
  <c r="W38" i="1" s="1"/>
  <c r="L38" i="1"/>
  <c r="V38" i="1" s="1"/>
  <c r="G38" i="1"/>
  <c r="H38" i="1" s="1"/>
  <c r="C39" i="1" s="1"/>
  <c r="E39" i="1"/>
  <c r="R38" i="1"/>
  <c r="T38" i="1" s="1"/>
  <c r="O39" i="1" s="1"/>
  <c r="S39" i="1" l="1"/>
  <c r="U39" i="1" s="1"/>
  <c r="P40" i="1" s="1"/>
  <c r="R39" i="1"/>
  <c r="T39" i="1" s="1"/>
  <c r="O40" i="1" s="1"/>
  <c r="M39" i="1"/>
  <c r="W39" i="1" s="1"/>
  <c r="L39" i="1"/>
  <c r="V39" i="1" s="1"/>
  <c r="G39" i="1"/>
  <c r="H39" i="1" s="1"/>
  <c r="C40" i="1" s="1"/>
  <c r="E40" i="1"/>
  <c r="S40" i="1" l="1"/>
  <c r="U40" i="1" s="1"/>
  <c r="L40" i="1"/>
  <c r="V40" i="1" s="1"/>
  <c r="M40" i="1"/>
  <c r="W40" i="1" s="1"/>
  <c r="G40" i="1"/>
  <c r="H40" i="1" s="1"/>
  <c r="C41" i="1" s="1"/>
  <c r="E41" i="1"/>
  <c r="P41" i="1"/>
  <c r="R40" i="1"/>
  <c r="T40" i="1" s="1"/>
  <c r="O41" i="1" s="1"/>
  <c r="S41" i="1" l="1"/>
  <c r="U41" i="1" s="1"/>
  <c r="P42" i="1" s="1"/>
  <c r="E42" i="1"/>
  <c r="G41" i="1"/>
  <c r="H41" i="1" s="1"/>
  <c r="C42" i="1" s="1"/>
  <c r="R41" i="1"/>
  <c r="T41" i="1" s="1"/>
  <c r="O42" i="1" s="1"/>
  <c r="M41" i="1"/>
  <c r="W41" i="1" s="1"/>
  <c r="L41" i="1"/>
  <c r="V41" i="1" s="1"/>
  <c r="S42" i="1" l="1"/>
  <c r="U42" i="1" s="1"/>
  <c r="P43" i="1" s="1"/>
  <c r="R42" i="1"/>
  <c r="T42" i="1" s="1"/>
  <c r="O43" i="1" s="1"/>
  <c r="L42" i="1"/>
  <c r="V42" i="1" s="1"/>
  <c r="M42" i="1"/>
  <c r="W42" i="1" s="1"/>
  <c r="G42" i="1"/>
  <c r="H42" i="1" s="1"/>
  <c r="C43" i="1" s="1"/>
  <c r="E43" i="1"/>
  <c r="S43" i="1" l="1"/>
  <c r="U43" i="1" s="1"/>
  <c r="P44" i="1" s="1"/>
  <c r="M43" i="1"/>
  <c r="W43" i="1" s="1"/>
  <c r="L43" i="1"/>
  <c r="V43" i="1" s="1"/>
  <c r="R43" i="1"/>
  <c r="T43" i="1" s="1"/>
  <c r="O44" i="1" s="1"/>
  <c r="G43" i="1"/>
  <c r="H43" i="1" s="1"/>
  <c r="C44" i="1" s="1"/>
  <c r="E44" i="1"/>
  <c r="S44" i="1" l="1"/>
  <c r="U44" i="1" s="1"/>
  <c r="P45" i="1" s="1"/>
  <c r="M44" i="1"/>
  <c r="W44" i="1" s="1"/>
  <c r="L44" i="1"/>
  <c r="V44" i="1" s="1"/>
  <c r="R44" i="1"/>
  <c r="T44" i="1" s="1"/>
  <c r="O45" i="1" s="1"/>
  <c r="E45" i="1"/>
  <c r="G44" i="1"/>
  <c r="H44" i="1" s="1"/>
  <c r="C45" i="1" s="1"/>
  <c r="S45" i="1" l="1"/>
  <c r="U45" i="1" s="1"/>
  <c r="M45" i="1"/>
  <c r="W45" i="1" s="1"/>
  <c r="L45" i="1"/>
  <c r="V45" i="1" s="1"/>
  <c r="G45" i="1"/>
  <c r="H45" i="1" s="1"/>
  <c r="C46" i="1" s="1"/>
  <c r="E46" i="1"/>
  <c r="P46" i="1"/>
  <c r="R45" i="1"/>
  <c r="T45" i="1" s="1"/>
  <c r="O46" i="1" s="1"/>
  <c r="S46" i="1" l="1"/>
  <c r="U46" i="1" s="1"/>
  <c r="P47" i="1" s="1"/>
  <c r="G46" i="1"/>
  <c r="H46" i="1" s="1"/>
  <c r="C47" i="1" s="1"/>
  <c r="E47" i="1"/>
  <c r="R46" i="1"/>
  <c r="T46" i="1" s="1"/>
  <c r="O47" i="1" s="1"/>
  <c r="M46" i="1"/>
  <c r="W46" i="1" s="1"/>
  <c r="L46" i="1"/>
  <c r="V46" i="1" s="1"/>
  <c r="S47" i="1" l="1"/>
  <c r="U47" i="1" s="1"/>
  <c r="P48" i="1" s="1"/>
  <c r="R47" i="1"/>
  <c r="T47" i="1" s="1"/>
  <c r="O48" i="1" s="1"/>
  <c r="G47" i="1"/>
  <c r="H47" i="1" s="1"/>
  <c r="C48" i="1" s="1"/>
  <c r="E48" i="1"/>
  <c r="M47" i="1"/>
  <c r="W47" i="1" s="1"/>
  <c r="L47" i="1"/>
  <c r="V47" i="1" s="1"/>
  <c r="S48" i="1" l="1"/>
  <c r="U48" i="1" s="1"/>
  <c r="M48" i="1"/>
  <c r="W48" i="1" s="1"/>
  <c r="L48" i="1"/>
  <c r="V48" i="1" s="1"/>
  <c r="G48" i="1"/>
  <c r="H48" i="1" s="1"/>
  <c r="C49" i="1" s="1"/>
  <c r="E49" i="1"/>
  <c r="P49" i="1"/>
  <c r="R48" i="1"/>
  <c r="T48" i="1" s="1"/>
  <c r="O49" i="1" s="1"/>
  <c r="S49" i="1" l="1"/>
  <c r="U49" i="1" s="1"/>
  <c r="P50" i="1" s="1"/>
  <c r="R49" i="1"/>
  <c r="T49" i="1" s="1"/>
  <c r="O50" i="1" s="1"/>
  <c r="E50" i="1"/>
  <c r="G49" i="1"/>
  <c r="H49" i="1" s="1"/>
  <c r="C50" i="1" s="1"/>
  <c r="M49" i="1"/>
  <c r="W49" i="1" s="1"/>
  <c r="L49" i="1"/>
  <c r="V49" i="1" s="1"/>
  <c r="S50" i="1" l="1"/>
  <c r="U50" i="1" s="1"/>
  <c r="G50" i="1"/>
  <c r="H50" i="1" s="1"/>
  <c r="C51" i="1" s="1"/>
  <c r="E51" i="1"/>
  <c r="L50" i="1"/>
  <c r="V50" i="1" s="1"/>
  <c r="M50" i="1"/>
  <c r="W50" i="1" s="1"/>
  <c r="R50" i="1"/>
  <c r="T50" i="1" s="1"/>
  <c r="O51" i="1" s="1"/>
  <c r="P51" i="1"/>
  <c r="S51" i="1" l="1"/>
  <c r="U51" i="1" s="1"/>
  <c r="P52" i="1" s="1"/>
  <c r="R51" i="1"/>
  <c r="T51" i="1" s="1"/>
  <c r="O52" i="1" s="1"/>
  <c r="G51" i="1"/>
  <c r="H51" i="1" s="1"/>
  <c r="C52" i="1" s="1"/>
  <c r="E52" i="1"/>
  <c r="L51" i="1"/>
  <c r="V51" i="1" s="1"/>
  <c r="M51" i="1"/>
  <c r="W51" i="1" s="1"/>
  <c r="S52" i="1" l="1"/>
  <c r="U52" i="1" s="1"/>
  <c r="P53" i="1" s="1"/>
  <c r="G52" i="1"/>
  <c r="H52" i="1" s="1"/>
  <c r="C53" i="1" s="1"/>
  <c r="E53" i="1"/>
  <c r="M52" i="1"/>
  <c r="W52" i="1" s="1"/>
  <c r="L52" i="1"/>
  <c r="V52" i="1" s="1"/>
  <c r="R52" i="1"/>
  <c r="T52" i="1" s="1"/>
  <c r="O53" i="1" s="1"/>
  <c r="S53" i="1" l="1"/>
  <c r="U53" i="1" s="1"/>
  <c r="P54" i="1" s="1"/>
  <c r="R53" i="1"/>
  <c r="T53" i="1" s="1"/>
  <c r="O54" i="1" s="1"/>
  <c r="E54" i="1"/>
  <c r="G53" i="1"/>
  <c r="H53" i="1" s="1"/>
  <c r="C54" i="1" s="1"/>
  <c r="M53" i="1"/>
  <c r="W53" i="1" s="1"/>
  <c r="L53" i="1"/>
  <c r="V53" i="1" s="1"/>
  <c r="S54" i="1" l="1"/>
  <c r="U54" i="1" s="1"/>
  <c r="G54" i="1"/>
  <c r="H54" i="1" s="1"/>
  <c r="C55" i="1" s="1"/>
  <c r="E55" i="1"/>
  <c r="M54" i="1"/>
  <c r="W54" i="1" s="1"/>
  <c r="L54" i="1"/>
  <c r="V54" i="1" s="1"/>
  <c r="P55" i="1"/>
  <c r="R54" i="1"/>
  <c r="T54" i="1" s="1"/>
  <c r="O55" i="1" s="1"/>
  <c r="S55" i="1" l="1"/>
  <c r="U55" i="1" s="1"/>
  <c r="P56" i="1" s="1"/>
  <c r="R55" i="1"/>
  <c r="T55" i="1" s="1"/>
  <c r="O56" i="1" s="1"/>
  <c r="G55" i="1"/>
  <c r="H55" i="1" s="1"/>
  <c r="C56" i="1" s="1"/>
  <c r="E56" i="1"/>
  <c r="M55" i="1"/>
  <c r="W55" i="1" s="1"/>
  <c r="L55" i="1"/>
  <c r="V55" i="1" s="1"/>
  <c r="S56" i="1" l="1"/>
  <c r="U56" i="1" s="1"/>
  <c r="P57" i="1" s="1"/>
  <c r="M56" i="1"/>
  <c r="W56" i="1" s="1"/>
  <c r="L56" i="1"/>
  <c r="G56" i="1"/>
  <c r="H56" i="1" s="1"/>
  <c r="C57" i="1" s="1"/>
  <c r="E57" i="1"/>
  <c r="V56" i="1"/>
  <c r="R56" i="1"/>
  <c r="T56" i="1" s="1"/>
  <c r="O57" i="1" s="1"/>
  <c r="S57" i="1" l="1"/>
  <c r="U57" i="1" s="1"/>
  <c r="M57" i="1"/>
  <c r="W57" i="1" s="1"/>
  <c r="L57" i="1"/>
  <c r="V57" i="1" s="1"/>
  <c r="G57" i="1"/>
  <c r="H57" i="1" s="1"/>
  <c r="C58" i="1" s="1"/>
  <c r="E58" i="1"/>
  <c r="R57" i="1"/>
  <c r="T57" i="1" s="1"/>
  <c r="O58" i="1" s="1"/>
  <c r="P58" i="1"/>
  <c r="S58" i="1" l="1"/>
  <c r="U58" i="1" s="1"/>
  <c r="P59" i="1" s="1"/>
  <c r="R58" i="1"/>
  <c r="T58" i="1" s="1"/>
  <c r="O59" i="1" s="1"/>
  <c r="G58" i="1"/>
  <c r="H58" i="1" s="1"/>
  <c r="C59" i="1" s="1"/>
  <c r="E59" i="1"/>
  <c r="L58" i="1"/>
  <c r="V58" i="1" s="1"/>
  <c r="M58" i="1"/>
  <c r="W58" i="1" s="1"/>
  <c r="S59" i="1" l="1"/>
  <c r="U59" i="1" s="1"/>
  <c r="P60" i="1" s="1"/>
  <c r="L59" i="1"/>
  <c r="V59" i="1" s="1"/>
  <c r="M59" i="1"/>
  <c r="W59" i="1" s="1"/>
  <c r="G59" i="1"/>
  <c r="H59" i="1" s="1"/>
  <c r="C60" i="1" s="1"/>
  <c r="E60" i="1"/>
  <c r="R59" i="1"/>
  <c r="T59" i="1" s="1"/>
  <c r="O60" i="1" s="1"/>
  <c r="S60" i="1" l="1"/>
  <c r="U60" i="1" s="1"/>
  <c r="P61" i="1" s="1"/>
  <c r="M60" i="1"/>
  <c r="W60" i="1" s="1"/>
  <c r="L60" i="1"/>
  <c r="V60" i="1" s="1"/>
  <c r="R60" i="1"/>
  <c r="T60" i="1" s="1"/>
  <c r="O61" i="1" s="1"/>
  <c r="G60" i="1"/>
  <c r="H60" i="1" s="1"/>
  <c r="C61" i="1" s="1"/>
  <c r="E61" i="1"/>
  <c r="S61" i="1" l="1"/>
  <c r="U61" i="1" s="1"/>
  <c r="M61" i="1"/>
  <c r="W61" i="1" s="1"/>
  <c r="L61" i="1"/>
  <c r="V61" i="1" s="1"/>
  <c r="G61" i="1"/>
  <c r="H61" i="1" s="1"/>
  <c r="C62" i="1" s="1"/>
  <c r="E62" i="1"/>
  <c r="P62" i="1"/>
  <c r="R61" i="1"/>
  <c r="T61" i="1" s="1"/>
  <c r="O62" i="1" s="1"/>
  <c r="S62" i="1" l="1"/>
  <c r="U62" i="1" s="1"/>
  <c r="P63" i="1" s="1"/>
  <c r="M62" i="1"/>
  <c r="W62" i="1" s="1"/>
  <c r="L62" i="1"/>
  <c r="R62" i="1"/>
  <c r="T62" i="1" s="1"/>
  <c r="O63" i="1" s="1"/>
  <c r="G62" i="1"/>
  <c r="H62" i="1" s="1"/>
  <c r="C63" i="1" s="1"/>
  <c r="E63" i="1"/>
  <c r="V62" i="1"/>
  <c r="S63" i="1" l="1"/>
  <c r="U63" i="1" s="1"/>
  <c r="P64" i="1" s="1"/>
  <c r="M63" i="1"/>
  <c r="W63" i="1" s="1"/>
  <c r="L63" i="1"/>
  <c r="V63" i="1" s="1"/>
  <c r="G63" i="1"/>
  <c r="H63" i="1" s="1"/>
  <c r="C64" i="1" s="1"/>
  <c r="E64" i="1"/>
  <c r="R63" i="1"/>
  <c r="T63" i="1" s="1"/>
  <c r="O64" i="1" s="1"/>
  <c r="S64" i="1" l="1"/>
  <c r="U64" i="1" s="1"/>
  <c r="P65" i="1" s="1"/>
  <c r="R64" i="1"/>
  <c r="T64" i="1" s="1"/>
  <c r="O65" i="1" s="1"/>
  <c r="G64" i="1"/>
  <c r="H64" i="1" s="1"/>
  <c r="C65" i="1" s="1"/>
  <c r="E65" i="1"/>
  <c r="M64" i="1"/>
  <c r="W64" i="1" s="1"/>
  <c r="L64" i="1"/>
  <c r="V64" i="1" s="1"/>
  <c r="S65" i="1" l="1"/>
  <c r="U65" i="1" s="1"/>
  <c r="P66" i="1" s="1"/>
  <c r="E66" i="1"/>
  <c r="G65" i="1"/>
  <c r="H65" i="1" s="1"/>
  <c r="C66" i="1" s="1"/>
  <c r="M65" i="1"/>
  <c r="W65" i="1" s="1"/>
  <c r="L65" i="1"/>
  <c r="V65" i="1" s="1"/>
  <c r="R65" i="1"/>
  <c r="T65" i="1" s="1"/>
  <c r="O66" i="1" s="1"/>
  <c r="S66" i="1" l="1"/>
  <c r="U66" i="1" s="1"/>
  <c r="P67" i="1" s="1"/>
  <c r="R66" i="1"/>
  <c r="T66" i="1" s="1"/>
  <c r="O67" i="1" s="1"/>
  <c r="L66" i="1"/>
  <c r="V66" i="1" s="1"/>
  <c r="M66" i="1"/>
  <c r="W66" i="1" s="1"/>
  <c r="G66" i="1"/>
  <c r="H66" i="1" s="1"/>
  <c r="C67" i="1" s="1"/>
  <c r="E67" i="1"/>
  <c r="S67" i="1" l="1"/>
  <c r="U67" i="1" s="1"/>
  <c r="P68" i="1" s="1"/>
  <c r="G67" i="1"/>
  <c r="H67" i="1" s="1"/>
  <c r="C68" i="1" s="1"/>
  <c r="E68" i="1"/>
  <c r="R67" i="1"/>
  <c r="T67" i="1" s="1"/>
  <c r="O68" i="1" s="1"/>
  <c r="M67" i="1"/>
  <c r="W67" i="1" s="1"/>
  <c r="L67" i="1"/>
  <c r="V67" i="1" s="1"/>
  <c r="S68" i="1" l="1"/>
  <c r="U68" i="1" s="1"/>
  <c r="P69" i="1" s="1"/>
  <c r="R68" i="1"/>
  <c r="T68" i="1" s="1"/>
  <c r="O69" i="1" s="1"/>
  <c r="G68" i="1"/>
  <c r="H68" i="1" s="1"/>
  <c r="C69" i="1" s="1"/>
  <c r="E69" i="1"/>
  <c r="M68" i="1"/>
  <c r="W68" i="1" s="1"/>
  <c r="L68" i="1"/>
  <c r="V68" i="1" s="1"/>
  <c r="S69" i="1" l="1"/>
  <c r="U69" i="1" s="1"/>
  <c r="P70" i="1" s="1"/>
  <c r="M69" i="1"/>
  <c r="W69" i="1" s="1"/>
  <c r="L69" i="1"/>
  <c r="V69" i="1" s="1"/>
  <c r="G69" i="1"/>
  <c r="H69" i="1" s="1"/>
  <c r="C70" i="1" s="1"/>
  <c r="E70" i="1"/>
  <c r="R69" i="1"/>
  <c r="T69" i="1" s="1"/>
  <c r="O70" i="1" s="1"/>
  <c r="S70" i="1" l="1"/>
  <c r="U70" i="1" s="1"/>
  <c r="P71" i="1" s="1"/>
  <c r="M70" i="1"/>
  <c r="W70" i="1" s="1"/>
  <c r="L70" i="1"/>
  <c r="V70" i="1" s="1"/>
  <c r="G70" i="1"/>
  <c r="H70" i="1" s="1"/>
  <c r="C71" i="1" s="1"/>
  <c r="E71" i="1"/>
  <c r="R70" i="1"/>
  <c r="T70" i="1" s="1"/>
  <c r="O71" i="1" s="1"/>
  <c r="S71" i="1" l="1"/>
  <c r="U71" i="1" s="1"/>
  <c r="P72" i="1" s="1"/>
  <c r="R71" i="1"/>
  <c r="T71" i="1" s="1"/>
  <c r="O72" i="1" s="1"/>
  <c r="G71" i="1"/>
  <c r="H71" i="1" s="1"/>
  <c r="C72" i="1" s="1"/>
  <c r="E72" i="1"/>
  <c r="M71" i="1"/>
  <c r="W71" i="1" s="1"/>
  <c r="L71" i="1"/>
  <c r="V71" i="1" s="1"/>
  <c r="S72" i="1" l="1"/>
  <c r="U72" i="1" s="1"/>
  <c r="P73" i="1" s="1"/>
  <c r="M72" i="1"/>
  <c r="W72" i="1" s="1"/>
  <c r="L72" i="1"/>
  <c r="G72" i="1"/>
  <c r="H72" i="1" s="1"/>
  <c r="C73" i="1" s="1"/>
  <c r="E73" i="1"/>
  <c r="R72" i="1"/>
  <c r="T72" i="1" s="1"/>
  <c r="O73" i="1" s="1"/>
  <c r="V72" i="1"/>
  <c r="S73" i="1" l="1"/>
  <c r="U73" i="1" s="1"/>
  <c r="P74" i="1" s="1"/>
  <c r="G73" i="1"/>
  <c r="H73" i="1" s="1"/>
  <c r="C74" i="1" s="1"/>
  <c r="E74" i="1"/>
  <c r="R73" i="1"/>
  <c r="T73" i="1" s="1"/>
  <c r="O74" i="1" s="1"/>
  <c r="M73" i="1"/>
  <c r="W73" i="1" s="1"/>
  <c r="L73" i="1"/>
  <c r="V73" i="1" s="1"/>
  <c r="S74" i="1" l="1"/>
  <c r="U74" i="1" s="1"/>
  <c r="P75" i="1" s="1"/>
  <c r="G74" i="1"/>
  <c r="H74" i="1" s="1"/>
  <c r="C75" i="1" s="1"/>
  <c r="E75" i="1"/>
  <c r="R74" i="1"/>
  <c r="T74" i="1" s="1"/>
  <c r="O75" i="1" s="1"/>
  <c r="L74" i="1"/>
  <c r="V74" i="1" s="1"/>
  <c r="M74" i="1"/>
  <c r="W74" i="1" s="1"/>
  <c r="S75" i="1" l="1"/>
  <c r="U75" i="1" s="1"/>
  <c r="P76" i="1" s="1"/>
  <c r="R75" i="1"/>
  <c r="T75" i="1" s="1"/>
  <c r="O76" i="1" s="1"/>
  <c r="G75" i="1"/>
  <c r="H75" i="1" s="1"/>
  <c r="C76" i="1" s="1"/>
  <c r="E76" i="1"/>
  <c r="L75" i="1"/>
  <c r="V75" i="1" s="1"/>
  <c r="S76" i="1" s="1"/>
  <c r="U76" i="1" s="1"/>
  <c r="M75" i="1"/>
  <c r="W75" i="1" s="1"/>
  <c r="M76" i="1" l="1"/>
  <c r="W76" i="1" s="1"/>
  <c r="L76" i="1"/>
  <c r="V76" i="1" s="1"/>
  <c r="G76" i="1"/>
  <c r="H76" i="1" s="1"/>
  <c r="C77" i="1" s="1"/>
  <c r="E77" i="1"/>
  <c r="R76" i="1"/>
  <c r="T76" i="1" s="1"/>
  <c r="O77" i="1" s="1"/>
  <c r="P77" i="1"/>
  <c r="L77" i="1" l="1"/>
  <c r="V77" i="1" s="1"/>
  <c r="M77" i="1"/>
  <c r="W77" i="1" s="1"/>
  <c r="E78" i="1"/>
  <c r="G77" i="1"/>
  <c r="H77" i="1" s="1"/>
  <c r="C78" i="1" s="1"/>
  <c r="P78" i="1"/>
  <c r="R77" i="1"/>
  <c r="T77" i="1" s="1"/>
  <c r="O78" i="1" s="1"/>
  <c r="M78" i="1" l="1"/>
  <c r="W78" i="1" s="1"/>
  <c r="L78" i="1"/>
  <c r="V78" i="1" s="1"/>
  <c r="R78" i="1"/>
  <c r="T78" i="1" s="1"/>
  <c r="O79" i="1" s="1"/>
  <c r="P79" i="1"/>
  <c r="R79" i="1" s="1"/>
  <c r="T79" i="1" s="1"/>
  <c r="G78" i="1"/>
  <c r="H78" i="1" s="1"/>
  <c r="C79" i="1" s="1"/>
  <c r="E79" i="1"/>
  <c r="G79" i="1" s="1"/>
  <c r="H79" i="1" s="1"/>
  <c r="M79" i="1" l="1"/>
  <c r="W79" i="1" s="1"/>
  <c r="L79" i="1"/>
  <c r="V79" i="1" s="1"/>
</calcChain>
</file>

<file path=xl/sharedStrings.xml><?xml version="1.0" encoding="utf-8"?>
<sst xmlns="http://schemas.openxmlformats.org/spreadsheetml/2006/main" count="32" uniqueCount="31">
  <si>
    <t xml:space="preserve">dt </t>
  </si>
  <si>
    <t>r</t>
  </si>
  <si>
    <t>h</t>
  </si>
  <si>
    <t xml:space="preserve">alfa </t>
  </si>
  <si>
    <t>g</t>
  </si>
  <si>
    <t>m</t>
  </si>
  <si>
    <t>Isolid</t>
  </si>
  <si>
    <t>w</t>
  </si>
  <si>
    <t>len</t>
  </si>
  <si>
    <t>x</t>
  </si>
  <si>
    <t>y</t>
  </si>
  <si>
    <t>Vx</t>
  </si>
  <si>
    <t>A</t>
  </si>
  <si>
    <t>v_2</t>
  </si>
  <si>
    <t>Dx</t>
  </si>
  <si>
    <t>a_2</t>
  </si>
  <si>
    <t>DVx</t>
  </si>
  <si>
    <t>xc_r</t>
  </si>
  <si>
    <t>yc_r</t>
  </si>
  <si>
    <t>beta</t>
  </si>
  <si>
    <t>e</t>
  </si>
  <si>
    <t>w_2</t>
  </si>
  <si>
    <t>e_2</t>
  </si>
  <si>
    <t>Db</t>
  </si>
  <si>
    <t>Dw</t>
  </si>
  <si>
    <t>xp</t>
  </si>
  <si>
    <t>yp</t>
  </si>
  <si>
    <t>solid x</t>
  </si>
  <si>
    <t>sphere x</t>
  </si>
  <si>
    <t>solid beta</t>
  </si>
  <si>
    <t>sphere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</si>
</sst>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9.4674755645433109E-2"/>
          <c:w val="0.89019685039370078"/>
          <c:h val="0.796803951073355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Sayfa1!$E$3:$F$3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Sayfa1!$E$4:$F$4</c:f>
              <c:numCache>
                <c:formatCode>General</c:formatCode>
                <c:ptCount val="2"/>
                <c:pt idx="0">
                  <c:v>20.000000000000004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5-4AAE-9F9D-E45FCC364D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Sayfa1!$L$13:$L$79</c:f>
              <c:numCache>
                <c:formatCode>General</c:formatCode>
                <c:ptCount val="67"/>
                <c:pt idx="0">
                  <c:v>1.4142135623730949</c:v>
                </c:pt>
                <c:pt idx="1">
                  <c:v>1.4186778480873807</c:v>
                </c:pt>
                <c:pt idx="2">
                  <c:v>1.4320707052302377</c:v>
                </c:pt>
                <c:pt idx="3">
                  <c:v>1.4543921338016663</c:v>
                </c:pt>
                <c:pt idx="4">
                  <c:v>1.4856421338016663</c:v>
                </c:pt>
                <c:pt idx="5">
                  <c:v>1.5258207052302377</c:v>
                </c:pt>
                <c:pt idx="6">
                  <c:v>1.5749278480873807</c:v>
                </c:pt>
                <c:pt idx="7">
                  <c:v>1.6329635623730949</c:v>
                </c:pt>
                <c:pt idx="8">
                  <c:v>1.6999278480873807</c:v>
                </c:pt>
                <c:pt idx="9">
                  <c:v>1.7758207052302377</c:v>
                </c:pt>
                <c:pt idx="10">
                  <c:v>1.8606421338016665</c:v>
                </c:pt>
                <c:pt idx="11">
                  <c:v>1.9543921338016665</c:v>
                </c:pt>
                <c:pt idx="12">
                  <c:v>2.0570707052302382</c:v>
                </c:pt>
                <c:pt idx="13">
                  <c:v>2.168677848087381</c:v>
                </c:pt>
                <c:pt idx="14">
                  <c:v>2.2892135623730949</c:v>
                </c:pt>
                <c:pt idx="15">
                  <c:v>2.418677848087381</c:v>
                </c:pt>
                <c:pt idx="16">
                  <c:v>2.5570707052302382</c:v>
                </c:pt>
                <c:pt idx="17">
                  <c:v>2.7043921338016665</c:v>
                </c:pt>
                <c:pt idx="18">
                  <c:v>2.8606421338016665</c:v>
                </c:pt>
                <c:pt idx="19">
                  <c:v>3.0258207052302382</c:v>
                </c:pt>
                <c:pt idx="20">
                  <c:v>3.199927848087381</c:v>
                </c:pt>
                <c:pt idx="21">
                  <c:v>3.3829635623730949</c:v>
                </c:pt>
                <c:pt idx="22">
                  <c:v>3.574927848087381</c:v>
                </c:pt>
                <c:pt idx="23">
                  <c:v>3.7758207052302377</c:v>
                </c:pt>
                <c:pt idx="24">
                  <c:v>3.9856421338016665</c:v>
                </c:pt>
                <c:pt idx="25">
                  <c:v>4.2043921338016661</c:v>
                </c:pt>
                <c:pt idx="26">
                  <c:v>4.4320707052302382</c:v>
                </c:pt>
                <c:pt idx="27">
                  <c:v>4.6686778480873805</c:v>
                </c:pt>
                <c:pt idx="28">
                  <c:v>4.914213562373094</c:v>
                </c:pt>
                <c:pt idx="29">
                  <c:v>5.1686778480873805</c:v>
                </c:pt>
                <c:pt idx="30">
                  <c:v>5.4320707052302373</c:v>
                </c:pt>
                <c:pt idx="31">
                  <c:v>5.7043921338016661</c:v>
                </c:pt>
                <c:pt idx="32">
                  <c:v>5.9856421338016661</c:v>
                </c:pt>
                <c:pt idx="33">
                  <c:v>6.2758207052302364</c:v>
                </c:pt>
                <c:pt idx="34">
                  <c:v>6.5749278480873796</c:v>
                </c:pt>
                <c:pt idx="35">
                  <c:v>6.882963562373094</c:v>
                </c:pt>
                <c:pt idx="36">
                  <c:v>7.1999278480873796</c:v>
                </c:pt>
                <c:pt idx="37">
                  <c:v>7.5258207052302373</c:v>
                </c:pt>
                <c:pt idx="38">
                  <c:v>7.8606421338016661</c:v>
                </c:pt>
                <c:pt idx="39">
                  <c:v>8.2043921338016652</c:v>
                </c:pt>
                <c:pt idx="40">
                  <c:v>8.5570707052302382</c:v>
                </c:pt>
                <c:pt idx="41">
                  <c:v>8.9186778480873805</c:v>
                </c:pt>
                <c:pt idx="42">
                  <c:v>9.2892135623730958</c:v>
                </c:pt>
                <c:pt idx="43">
                  <c:v>9.6686778480873805</c:v>
                </c:pt>
                <c:pt idx="44">
                  <c:v>10.057070705230238</c:v>
                </c:pt>
                <c:pt idx="45">
                  <c:v>10.454392133801665</c:v>
                </c:pt>
                <c:pt idx="46">
                  <c:v>10.860642133801665</c:v>
                </c:pt>
                <c:pt idx="47">
                  <c:v>11.275820705230238</c:v>
                </c:pt>
                <c:pt idx="48">
                  <c:v>11.699927848087381</c:v>
                </c:pt>
                <c:pt idx="49">
                  <c:v>12.132963562373096</c:v>
                </c:pt>
                <c:pt idx="50">
                  <c:v>12.574927848087381</c:v>
                </c:pt>
                <c:pt idx="51">
                  <c:v>13.025820705230238</c:v>
                </c:pt>
                <c:pt idx="52">
                  <c:v>13.485642133801669</c:v>
                </c:pt>
                <c:pt idx="53">
                  <c:v>13.954392133801669</c:v>
                </c:pt>
                <c:pt idx="54">
                  <c:v>14.432070705230242</c:v>
                </c:pt>
                <c:pt idx="55">
                  <c:v>14.918677848087384</c:v>
                </c:pt>
                <c:pt idx="56">
                  <c:v>15.414213562373099</c:v>
                </c:pt>
                <c:pt idx="57">
                  <c:v>15.918677848087384</c:v>
                </c:pt>
                <c:pt idx="58">
                  <c:v>16.432070705230242</c:v>
                </c:pt>
                <c:pt idx="59">
                  <c:v>16.954392133801672</c:v>
                </c:pt>
                <c:pt idx="60">
                  <c:v>17.485642133801672</c:v>
                </c:pt>
                <c:pt idx="61">
                  <c:v>18.025820705230242</c:v>
                </c:pt>
                <c:pt idx="62">
                  <c:v>18.574927848087388</c:v>
                </c:pt>
                <c:pt idx="63">
                  <c:v>19.132963562373103</c:v>
                </c:pt>
                <c:pt idx="64">
                  <c:v>19.699927848087388</c:v>
                </c:pt>
                <c:pt idx="65">
                  <c:v>20.275820705230245</c:v>
                </c:pt>
                <c:pt idx="66">
                  <c:v>20.860642133801676</c:v>
                </c:pt>
              </c:numCache>
            </c:numRef>
          </c:xVal>
          <c:yVal>
            <c:numRef>
              <c:f>Sayfa1!$M$13:$M$79</c:f>
              <c:numCache>
                <c:formatCode>General</c:formatCode>
                <c:ptCount val="67"/>
                <c:pt idx="0">
                  <c:v>21.414213562373096</c:v>
                </c:pt>
                <c:pt idx="1">
                  <c:v>21.409749276658808</c:v>
                </c:pt>
                <c:pt idx="2">
                  <c:v>21.396356419515953</c:v>
                </c:pt>
                <c:pt idx="3">
                  <c:v>21.374034990944523</c:v>
                </c:pt>
                <c:pt idx="4">
                  <c:v>21.342784990944523</c:v>
                </c:pt>
                <c:pt idx="5">
                  <c:v>21.302606419515953</c:v>
                </c:pt>
                <c:pt idx="6">
                  <c:v>21.253499276658808</c:v>
                </c:pt>
                <c:pt idx="7">
                  <c:v>21.195463562373096</c:v>
                </c:pt>
                <c:pt idx="8">
                  <c:v>21.128499276658808</c:v>
                </c:pt>
                <c:pt idx="9">
                  <c:v>21.052606419515953</c:v>
                </c:pt>
                <c:pt idx="10">
                  <c:v>20.967784990944523</c:v>
                </c:pt>
                <c:pt idx="11">
                  <c:v>20.874034990944523</c:v>
                </c:pt>
                <c:pt idx="12">
                  <c:v>20.771356419515953</c:v>
                </c:pt>
                <c:pt idx="13">
                  <c:v>20.659749276658808</c:v>
                </c:pt>
                <c:pt idx="14">
                  <c:v>20.539213562373096</c:v>
                </c:pt>
                <c:pt idx="15">
                  <c:v>20.409749276658808</c:v>
                </c:pt>
                <c:pt idx="16">
                  <c:v>20.271356419515953</c:v>
                </c:pt>
                <c:pt idx="17">
                  <c:v>20.124034990944523</c:v>
                </c:pt>
                <c:pt idx="18">
                  <c:v>19.967784990944523</c:v>
                </c:pt>
                <c:pt idx="19">
                  <c:v>19.802606419515953</c:v>
                </c:pt>
                <c:pt idx="20">
                  <c:v>19.628499276658808</c:v>
                </c:pt>
                <c:pt idx="21">
                  <c:v>19.445463562373096</c:v>
                </c:pt>
                <c:pt idx="22">
                  <c:v>19.253499276658811</c:v>
                </c:pt>
                <c:pt idx="23">
                  <c:v>19.052606419515953</c:v>
                </c:pt>
                <c:pt idx="24">
                  <c:v>18.842784990944523</c:v>
                </c:pt>
                <c:pt idx="25">
                  <c:v>18.624034990944523</c:v>
                </c:pt>
                <c:pt idx="26">
                  <c:v>18.396356419515953</c:v>
                </c:pt>
                <c:pt idx="27">
                  <c:v>18.159749276658811</c:v>
                </c:pt>
                <c:pt idx="28">
                  <c:v>17.914213562373096</c:v>
                </c:pt>
                <c:pt idx="29">
                  <c:v>17.659749276658811</c:v>
                </c:pt>
                <c:pt idx="30">
                  <c:v>17.396356419515953</c:v>
                </c:pt>
                <c:pt idx="31">
                  <c:v>17.124034990944523</c:v>
                </c:pt>
                <c:pt idx="32">
                  <c:v>16.842784990944523</c:v>
                </c:pt>
                <c:pt idx="33">
                  <c:v>16.552606419515953</c:v>
                </c:pt>
                <c:pt idx="34">
                  <c:v>16.253499276658811</c:v>
                </c:pt>
                <c:pt idx="35">
                  <c:v>15.945463562373096</c:v>
                </c:pt>
                <c:pt idx="36">
                  <c:v>15.628499276658811</c:v>
                </c:pt>
                <c:pt idx="37">
                  <c:v>15.302606419515953</c:v>
                </c:pt>
                <c:pt idx="38">
                  <c:v>14.967784990944525</c:v>
                </c:pt>
                <c:pt idx="39">
                  <c:v>14.624034990944525</c:v>
                </c:pt>
                <c:pt idx="40">
                  <c:v>14.271356419515953</c:v>
                </c:pt>
                <c:pt idx="41">
                  <c:v>13.909749276658811</c:v>
                </c:pt>
                <c:pt idx="42">
                  <c:v>13.539213562373096</c:v>
                </c:pt>
                <c:pt idx="43">
                  <c:v>13.159749276658811</c:v>
                </c:pt>
                <c:pt idx="44">
                  <c:v>12.771356419515953</c:v>
                </c:pt>
                <c:pt idx="45">
                  <c:v>12.374034990944526</c:v>
                </c:pt>
                <c:pt idx="46">
                  <c:v>11.967784990944526</c:v>
                </c:pt>
                <c:pt idx="47">
                  <c:v>11.552606419515955</c:v>
                </c:pt>
                <c:pt idx="48">
                  <c:v>11.128499276658811</c:v>
                </c:pt>
                <c:pt idx="49">
                  <c:v>10.695463562373098</c:v>
                </c:pt>
                <c:pt idx="50">
                  <c:v>10.253499276658811</c:v>
                </c:pt>
                <c:pt idx="51">
                  <c:v>9.8026064195159535</c:v>
                </c:pt>
                <c:pt idx="52">
                  <c:v>9.3427849909445246</c:v>
                </c:pt>
                <c:pt idx="53">
                  <c:v>8.8740349909445229</c:v>
                </c:pt>
                <c:pt idx="54">
                  <c:v>8.3963564195159517</c:v>
                </c:pt>
                <c:pt idx="55">
                  <c:v>7.9097492766588093</c:v>
                </c:pt>
                <c:pt idx="56">
                  <c:v>7.414213562373094</c:v>
                </c:pt>
                <c:pt idx="57">
                  <c:v>6.9097492766588076</c:v>
                </c:pt>
                <c:pt idx="58">
                  <c:v>6.3963564195159517</c:v>
                </c:pt>
                <c:pt idx="59">
                  <c:v>5.8740349909445229</c:v>
                </c:pt>
                <c:pt idx="60">
                  <c:v>5.3427849909445229</c:v>
                </c:pt>
                <c:pt idx="61">
                  <c:v>4.8026064195159499</c:v>
                </c:pt>
                <c:pt idx="62">
                  <c:v>4.2534992766588076</c:v>
                </c:pt>
                <c:pt idx="63">
                  <c:v>3.6954635623730923</c:v>
                </c:pt>
                <c:pt idx="64">
                  <c:v>3.128499276658804</c:v>
                </c:pt>
                <c:pt idx="65">
                  <c:v>2.5526064195159499</c:v>
                </c:pt>
                <c:pt idx="66">
                  <c:v>1.9677849909445193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5-4AAE-9F9D-E45FCC36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41360"/>
        <c:axId val="951544384"/>
      </c:scatterChart>
      <c:scatterChart>
        <c:scatterStyle val="smoothMarker"/>
        <c:varyColors val="0"/>
        <c:ser>
          <c:idx val="2"/>
          <c:order val="2"/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Sayfa1!$V$13:$V$79</c:f>
              <c:numCache>
                <c:formatCode>General</c:formatCode>
                <c:ptCount val="67"/>
                <c:pt idx="0">
                  <c:v>1.4142135623730951</c:v>
                </c:pt>
                <c:pt idx="1">
                  <c:v>1.424991291005324</c:v>
                </c:pt>
                <c:pt idx="2">
                  <c:v>1.4573238477765398</c:v>
                </c:pt>
                <c:pt idx="3">
                  <c:v>1.5112055708019971</c:v>
                </c:pt>
                <c:pt idx="4">
                  <c:v>1.586614445072092</c:v>
                </c:pt>
                <c:pt idx="5">
                  <c:v>1.6834932551823487</c:v>
                </c:pt>
                <c:pt idx="6">
                  <c:v>1.8017232743019735</c:v>
                </c:pt>
                <c:pt idx="7">
                  <c:v>1.941090643898133</c:v>
                </c:pt>
                <c:pt idx="8">
                  <c:v>2.1012457556741215</c:v>
                </c:pt>
                <c:pt idx="9">
                  <c:v>2.2816561871292116</c:v>
                </c:pt>
                <c:pt idx="10">
                  <c:v>2.4815540807016143</c:v>
                </c:pt>
                <c:pt idx="11">
                  <c:v>2.6998793059973005</c:v>
                </c:pt>
                <c:pt idx="12">
                  <c:v>2.9352203124120044</c:v>
                </c:pt>
                <c:pt idx="13">
                  <c:v>3.1857552652218408</c:v>
                </c:pt>
                <c:pt idx="14">
                  <c:v>3.44919685105137</c:v>
                </c:pt>
                <c:pt idx="15">
                  <c:v>3.7227450135378128</c:v>
                </c:pt>
                <c:pt idx="16">
                  <c:v>4.0030527941493155</c:v>
                </c:pt>
                <c:pt idx="17">
                  <c:v>4.2862113420588015</c:v>
                </c:pt>
                <c:pt idx="18">
                  <c:v>4.5677609315351404</c:v>
                </c:pt>
                <c:pt idx="19">
                  <c:v>4.8427353695569408</c:v>
                </c:pt>
                <c:pt idx="20">
                  <c:v>5.1057473476790465</c:v>
                </c:pt>
                <c:pt idx="21">
                  <c:v>5.3511219244819843</c:v>
                </c:pt>
                <c:pt idx="22">
                  <c:v>5.5730842359994375</c:v>
                </c:pt>
                <c:pt idx="23">
                  <c:v>5.7660055358295486</c:v>
                </c:pt>
                <c:pt idx="24">
                  <c:v>5.9247085945767397</c:v>
                </c:pt>
                <c:pt idx="25">
                  <c:v>6.0448292123974756</c:v>
                </c:pt>
                <c:pt idx="26">
                  <c:v>6.1232250667598835</c:v>
                </c:pt>
                <c:pt idx="27">
                  <c:v>6.1584163928285118</c:v>
                </c:pt>
                <c:pt idx="28">
                  <c:v>6.1510352963970609</c:v>
                </c:pt>
                <c:pt idx="29">
                  <c:v>6.1042522487448867</c:v>
                </c:pt>
                <c:pt idx="30">
                  <c:v>6.0241401633397125</c:v>
                </c:pt>
                <c:pt idx="31">
                  <c:v>5.9199293139755129</c:v>
                </c:pt>
                <c:pt idx="32">
                  <c:v>5.8041013783290794</c:v>
                </c:pt>
                <c:pt idx="33">
                  <c:v>5.6922694398064326</c:v>
                </c:pt>
                <c:pt idx="34">
                  <c:v>5.6027943261227993</c:v>
                </c:pt>
                <c:pt idx="35">
                  <c:v>5.556097640962621</c:v>
                </c:pt>
                <c:pt idx="36">
                  <c:v>5.5736494441791447</c:v>
                </c:pt>
                <c:pt idx="37">
                  <c:v>5.6766344311713741</c:v>
                </c:pt>
                <c:pt idx="38">
                  <c:v>5.8843345057251994</c:v>
                </c:pt>
                <c:pt idx="39">
                  <c:v>6.2123065437847345</c:v>
                </c:pt>
                <c:pt idx="40">
                  <c:v>6.6704791961154761</c:v>
                </c:pt>
                <c:pt idx="41">
                  <c:v>7.2613374591143263</c:v>
                </c:pt>
                <c:pt idx="42">
                  <c:v>7.9784025308615503</c:v>
                </c:pt>
                <c:pt idx="43">
                  <c:v>8.8052398873988498</c:v>
                </c:pt>
                <c:pt idx="44">
                  <c:v>9.7152325202921102</c:v>
                </c:pt>
                <c:pt idx="45">
                  <c:v>10.672331026876348</c:v>
                </c:pt>
                <c:pt idx="46">
                  <c:v>11.632931427981845</c:v>
                </c:pt>
                <c:pt idx="47">
                  <c:v>12.548932053535349</c:v>
                </c:pt>
                <c:pt idx="48">
                  <c:v>13.371884341847235</c:v>
                </c:pt>
                <c:pt idx="49">
                  <c:v>14.057987202582799</c:v>
                </c:pt>
                <c:pt idx="50">
                  <c:v>14.573496522513262</c:v>
                </c:pt>
                <c:pt idx="51">
                  <c:v>14.899953945251365</c:v>
                </c:pt>
                <c:pt idx="52">
                  <c:v>15.038512112399072</c:v>
                </c:pt>
                <c:pt idx="53">
                  <c:v>15.012580359868302</c:v>
                </c:pt>
                <c:pt idx="54">
                  <c:v>14.868067165702829</c:v>
                </c:pt>
                <c:pt idx="55">
                  <c:v>14.670677208603632</c:v>
                </c:pt>
                <c:pt idx="56">
                  <c:v>14.500040087289495</c:v>
                </c:pt>
                <c:pt idx="57">
                  <c:v>14.440890388256797</c:v>
                </c:pt>
                <c:pt idx="58">
                  <c:v>14.572042904829942</c:v>
                </c:pt>
                <c:pt idx="59">
                  <c:v>14.954441254619232</c:v>
                </c:pt>
                <c:pt idx="60">
                  <c:v>15.620006898456554</c:v>
                </c:pt>
                <c:pt idx="61">
                  <c:v>16.563269067949509</c:v>
                </c:pt>
                <c:pt idx="62">
                  <c:v>17.737709753868106</c:v>
                </c:pt>
                <c:pt idx="63">
                  <c:v>19.058336220211821</c:v>
                </c:pt>
                <c:pt idx="64">
                  <c:v>20.411176462798736</c:v>
                </c:pt>
                <c:pt idx="65">
                  <c:v>21.66923896411452</c:v>
                </c:pt>
                <c:pt idx="66">
                  <c:v>22.713136299183194</c:v>
                </c:pt>
              </c:numCache>
            </c:numRef>
          </c:xVal>
          <c:yVal>
            <c:numRef>
              <c:f>Sayfa1!$W$13:$W$79</c:f>
              <c:numCache>
                <c:formatCode>General</c:formatCode>
                <c:ptCount val="67"/>
                <c:pt idx="0">
                  <c:v>23.414213562373096</c:v>
                </c:pt>
                <c:pt idx="1">
                  <c:v>23.409739311743614</c:v>
                </c:pt>
                <c:pt idx="2">
                  <c:v>23.396196982858825</c:v>
                </c:pt>
                <c:pt idx="3">
                  <c:v>23.373227886434151</c:v>
                </c:pt>
                <c:pt idx="4">
                  <c:v>23.340234512799007</c:v>
                </c:pt>
                <c:pt idx="5">
                  <c:v>23.296381574088706</c:v>
                </c:pt>
                <c:pt idx="6">
                  <c:v>23.240598628641024</c:v>
                </c:pt>
                <c:pt idx="7">
                  <c:v>23.171585446678531</c:v>
                </c:pt>
                <c:pt idx="8">
                  <c:v>23.087821592422653</c:v>
                </c:pt>
                <c:pt idx="9">
                  <c:v>22.98758199177831</c:v>
                </c:pt>
                <c:pt idx="10">
                  <c:v>22.868960509984497</c:v>
                </c:pt>
                <c:pt idx="11">
                  <c:v>22.729903756803726</c:v>
                </c:pt>
                <c:pt idx="12">
                  <c:v>22.568257437214623</c:v>
                </c:pt>
                <c:pt idx="13">
                  <c:v>22.38182753491396</c:v>
                </c:pt>
                <c:pt idx="14">
                  <c:v>22.168458408916159</c:v>
                </c:pt>
                <c:pt idx="15">
                  <c:v>21.926129449304863</c:v>
                </c:pt>
                <c:pt idx="16">
                  <c:v>21.653071223129643</c:v>
                </c:pt>
                <c:pt idx="17">
                  <c:v>21.347900993572576</c:v>
                </c:pt>
                <c:pt idx="18">
                  <c:v>21.009776070764797</c:v>
                </c:pt>
                <c:pt idx="19">
                  <c:v>20.638561623192913</c:v>
                </c:pt>
                <c:pt idx="20">
                  <c:v>20.235007343362106</c:v>
                </c:pt>
                <c:pt idx="21">
                  <c:v>19.80092475809051</c:v>
                </c:pt>
                <c:pt idx="22">
                  <c:v>19.339354092751115</c:v>
                </c:pt>
                <c:pt idx="23">
                  <c:v>18.854706596240661</c:v>
                </c:pt>
                <c:pt idx="24">
                  <c:v>18.352865343760179</c:v>
                </c:pt>
                <c:pt idx="25">
                  <c:v>17.841225078047579</c:v>
                </c:pt>
                <c:pt idx="26">
                  <c:v>17.328650034090046</c:v>
                </c:pt>
                <c:pt idx="27">
                  <c:v>16.825328402903992</c:v>
                </c:pt>
                <c:pt idx="28">
                  <c:v>16.34250366603537</c:v>
                </c:pt>
                <c:pt idx="29">
                  <c:v>15.89206702556436</c:v>
                </c:pt>
                <c:pt idx="30">
                  <c:v>15.48600206579674</c:v>
                </c:pt>
                <c:pt idx="31">
                  <c:v>15.135682978859464</c:v>
                </c:pt>
                <c:pt idx="32">
                  <c:v>14.851041294054172</c:v>
                </c:pt>
                <c:pt idx="33">
                  <c:v>14.63963283877254</c:v>
                </c:pt>
                <c:pt idx="34">
                  <c:v>14.505655915406797</c:v>
                </c:pt>
                <c:pt idx="35">
                  <c:v>14.448992103707901</c:v>
                </c:pt>
                <c:pt idx="36">
                  <c:v>14.464360731217726</c:v>
                </c:pt>
                <c:pt idx="37">
                  <c:v>14.540694269834445</c:v>
                </c:pt>
                <c:pt idx="38">
                  <c:v>14.660851514101788</c:v>
                </c:pt>
                <c:pt idx="39">
                  <c:v>14.801784820893518</c:v>
                </c:pt>
                <c:pt idx="40">
                  <c:v>14.935263399247365</c:v>
                </c:pt>
                <c:pt idx="41">
                  <c:v>15.029223633255981</c:v>
                </c:pt>
                <c:pt idx="42">
                  <c:v>15.049767910838465</c:v>
                </c:pt>
                <c:pt idx="43">
                  <c:v>14.963765598104388</c:v>
                </c:pt>
                <c:pt idx="44">
                  <c:v>14.741926554100917</c:v>
                </c:pt>
                <c:pt idx="45">
                  <c:v>14.362125189825196</c:v>
                </c:pt>
                <c:pt idx="46">
                  <c:v>13.812661476266696</c:v>
                </c:pt>
                <c:pt idx="47">
                  <c:v>13.09506792464882</c:v>
                </c:pt>
                <c:pt idx="48">
                  <c:v>12.226024439456573</c:v>
                </c:pt>
                <c:pt idx="49">
                  <c:v>11.237943040910105</c:v>
                </c:pt>
                <c:pt idx="50">
                  <c:v>10.177847088299329</c:v>
                </c:pt>
                <c:pt idx="51">
                  <c:v>9.1043051960830361</c:v>
                </c:pt>
                <c:pt idx="52">
                  <c:v>8.0823902791296511</c:v>
                </c:pt>
                <c:pt idx="53">
                  <c:v>7.1769086909261794</c:v>
                </c:pt>
                <c:pt idx="54">
                  <c:v>6.4444580905921898</c:v>
                </c:pt>
                <c:pt idx="55">
                  <c:v>5.9251849207318843</c:v>
                </c:pt>
                <c:pt idx="56">
                  <c:v>5.6353693147073329</c:v>
                </c:pt>
                <c:pt idx="57">
                  <c:v>5.5621053238406084</c:v>
                </c:pt>
                <c:pt idx="58">
                  <c:v>5.6613077260690314</c:v>
                </c:pt>
                <c:pt idx="59">
                  <c:v>5.8600178279868889</c:v>
                </c:pt>
                <c:pt idx="60">
                  <c:v>6.063482686680234</c:v>
                </c:pt>
                <c:pt idx="61">
                  <c:v>6.1667701590602366</c:v>
                </c:pt>
                <c:pt idx="62">
                  <c:v>6.0698323580928921</c:v>
                </c:pt>
                <c:pt idx="63">
                  <c:v>5.6940707673540869</c:v>
                </c:pt>
                <c:pt idx="64">
                  <c:v>4.9977572599428637</c:v>
                </c:pt>
                <c:pt idx="65">
                  <c:v>3.9873139004359848</c:v>
                </c:pt>
                <c:pt idx="66">
                  <c:v>2.7216187705189263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5-4AAE-9F9D-E45FCC36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41360"/>
        <c:axId val="951544384"/>
      </c:scatterChart>
      <c:valAx>
        <c:axId val="94414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51544384"/>
        <c:crosses val="autoZero"/>
        <c:crossBetween val="midCat"/>
      </c:valAx>
      <c:valAx>
        <c:axId val="951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4414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motion</a:t>
            </a:r>
            <a:r>
              <a:rPr lang="en-GB" baseline="0"/>
              <a:t> of the center of the mass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Sayfa1!$Z$12</c:f>
              <c:strCache>
                <c:ptCount val="1"/>
                <c:pt idx="0">
                  <c:v>solid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Sayfa1!$Z$13:$Z$79</c:f>
              <c:numCache>
                <c:formatCode>General</c:formatCode>
                <c:ptCount val="67"/>
                <c:pt idx="0">
                  <c:v>0</c:v>
                </c:pt>
                <c:pt idx="1">
                  <c:v>6.3134534034513176E-3</c:v>
                </c:pt>
                <c:pt idx="2">
                  <c:v>2.525381361380527E-2</c:v>
                </c:pt>
                <c:pt idx="3">
                  <c:v>5.6821080631061859E-2</c:v>
                </c:pt>
                <c:pt idx="4">
                  <c:v>0.10101525445522108</c:v>
                </c:pt>
                <c:pt idx="5">
                  <c:v>0.15783633508628295</c:v>
                </c:pt>
                <c:pt idx="6">
                  <c:v>0.22728432252424746</c:v>
                </c:pt>
                <c:pt idx="7">
                  <c:v>0.3093592167691146</c:v>
                </c:pt>
                <c:pt idx="8">
                  <c:v>0.40406101782088438</c:v>
                </c:pt>
                <c:pt idx="9">
                  <c:v>0.51138972567955676</c:v>
                </c:pt>
                <c:pt idx="10">
                  <c:v>0.63134534034513179</c:v>
                </c:pt>
                <c:pt idx="11">
                  <c:v>0.76392786181760952</c:v>
                </c:pt>
                <c:pt idx="12">
                  <c:v>0.90913729009698985</c:v>
                </c:pt>
                <c:pt idx="13">
                  <c:v>1.0669736251832729</c:v>
                </c:pt>
                <c:pt idx="14">
                  <c:v>1.2374368670764584</c:v>
                </c:pt>
                <c:pt idx="15">
                  <c:v>1.4205270157765466</c:v>
                </c:pt>
                <c:pt idx="16">
                  <c:v>1.6162440712835375</c:v>
                </c:pt>
                <c:pt idx="17">
                  <c:v>1.8245880335974309</c:v>
                </c:pt>
                <c:pt idx="18">
                  <c:v>2.045558902718227</c:v>
                </c:pt>
                <c:pt idx="19">
                  <c:v>2.2791566786459256</c:v>
                </c:pt>
                <c:pt idx="20">
                  <c:v>2.5253813613805272</c:v>
                </c:pt>
                <c:pt idx="21">
                  <c:v>2.7842329509220312</c:v>
                </c:pt>
                <c:pt idx="22">
                  <c:v>3.0557114472704376</c:v>
                </c:pt>
                <c:pt idx="23">
                  <c:v>3.3398168504257466</c:v>
                </c:pt>
                <c:pt idx="24">
                  <c:v>3.6365491603879585</c:v>
                </c:pt>
                <c:pt idx="25">
                  <c:v>3.9459083771570729</c:v>
                </c:pt>
                <c:pt idx="26">
                  <c:v>4.2678945007330897</c:v>
                </c:pt>
                <c:pt idx="27">
                  <c:v>4.6025075311160091</c:v>
                </c:pt>
                <c:pt idx="28">
                  <c:v>4.9497474683058318</c:v>
                </c:pt>
                <c:pt idx="29">
                  <c:v>5.309614312302557</c:v>
                </c:pt>
                <c:pt idx="30">
                  <c:v>5.6821080631061847</c:v>
                </c:pt>
                <c:pt idx="31">
                  <c:v>6.0672287207167148</c:v>
                </c:pt>
                <c:pt idx="32">
                  <c:v>6.4649762851341475</c:v>
                </c:pt>
                <c:pt idx="33">
                  <c:v>6.8753507563584826</c:v>
                </c:pt>
                <c:pt idx="34">
                  <c:v>7.2983521343897202</c:v>
                </c:pt>
                <c:pt idx="35">
                  <c:v>7.7339804192278612</c:v>
                </c:pt>
                <c:pt idx="36">
                  <c:v>8.1822356108729046</c:v>
                </c:pt>
                <c:pt idx="37">
                  <c:v>8.6431177093248515</c:v>
                </c:pt>
                <c:pt idx="38">
                  <c:v>9.1166267145837008</c:v>
                </c:pt>
                <c:pt idx="39">
                  <c:v>9.6027626266494526</c:v>
                </c:pt>
                <c:pt idx="40">
                  <c:v>10.101525445522107</c:v>
                </c:pt>
                <c:pt idx="41">
                  <c:v>10.612915171201664</c:v>
                </c:pt>
                <c:pt idx="42">
                  <c:v>11.136931803688123</c:v>
                </c:pt>
                <c:pt idx="43">
                  <c:v>11.673575342981485</c:v>
                </c:pt>
                <c:pt idx="44">
                  <c:v>12.222845789081749</c:v>
                </c:pt>
                <c:pt idx="45">
                  <c:v>12.784743141988915</c:v>
                </c:pt>
                <c:pt idx="46">
                  <c:v>13.359267401702985</c:v>
                </c:pt>
                <c:pt idx="47">
                  <c:v>13.946418568223958</c:v>
                </c:pt>
                <c:pt idx="48">
                  <c:v>14.546196641551834</c:v>
                </c:pt>
                <c:pt idx="49">
                  <c:v>15.158601621686612</c:v>
                </c:pt>
                <c:pt idx="50">
                  <c:v>15.783633508628293</c:v>
                </c:pt>
                <c:pt idx="51">
                  <c:v>16.421292302376877</c:v>
                </c:pt>
                <c:pt idx="52">
                  <c:v>17.071578002932362</c:v>
                </c:pt>
                <c:pt idx="53">
                  <c:v>17.734490610294753</c:v>
                </c:pt>
                <c:pt idx="54">
                  <c:v>18.410030124464043</c:v>
                </c:pt>
                <c:pt idx="55">
                  <c:v>19.098196545440238</c:v>
                </c:pt>
                <c:pt idx="56">
                  <c:v>19.798989873223334</c:v>
                </c:pt>
                <c:pt idx="57">
                  <c:v>20.512410107813334</c:v>
                </c:pt>
                <c:pt idx="58">
                  <c:v>21.238457249210235</c:v>
                </c:pt>
                <c:pt idx="59">
                  <c:v>21.97713129741404</c:v>
                </c:pt>
                <c:pt idx="60">
                  <c:v>22.728432252424746</c:v>
                </c:pt>
                <c:pt idx="61">
                  <c:v>23.492360114242356</c:v>
                </c:pt>
                <c:pt idx="62">
                  <c:v>24.26891488286687</c:v>
                </c:pt>
                <c:pt idx="63">
                  <c:v>25.058096558298285</c:v>
                </c:pt>
                <c:pt idx="64">
                  <c:v>25.859905140536604</c:v>
                </c:pt>
                <c:pt idx="65">
                  <c:v>26.674340629581824</c:v>
                </c:pt>
                <c:pt idx="66">
                  <c:v>27.501403025433948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6-46CD-9182-B9CBF5A0357A}"/>
            </c:ext>
          </c:extLst>
        </c:ser>
        <c:ser>
          <c:idx val="1"/>
          <c:order val="1"/>
          <c:tx>
            <c:strRef>
              <c:f>Sayfa1!$AA$12</c:f>
              <c:strCache>
                <c:ptCount val="1"/>
                <c:pt idx="0">
                  <c:v>sphere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Sayfa1!$AA$13:$AA$79</c:f>
              <c:numCache>
                <c:formatCode>General</c:formatCode>
                <c:ptCount val="67"/>
                <c:pt idx="0">
                  <c:v>0</c:v>
                </c:pt>
                <c:pt idx="1">
                  <c:v>5.3033008588991067E-3</c:v>
                </c:pt>
                <c:pt idx="2">
                  <c:v>2.1213203435596427E-2</c:v>
                </c:pt>
                <c:pt idx="3">
                  <c:v>4.7729707730091955E-2</c:v>
                </c:pt>
                <c:pt idx="4">
                  <c:v>8.4852813742385708E-2</c:v>
                </c:pt>
                <c:pt idx="5">
                  <c:v>0.13258252147247768</c:v>
                </c:pt>
                <c:pt idx="6">
                  <c:v>0.19091883092036785</c:v>
                </c:pt>
                <c:pt idx="7">
                  <c:v>0.25986174208605622</c:v>
                </c:pt>
                <c:pt idx="8">
                  <c:v>0.33941125496954283</c:v>
                </c:pt>
                <c:pt idx="9">
                  <c:v>0.42956736957082764</c:v>
                </c:pt>
                <c:pt idx="10">
                  <c:v>0.53033008588991071</c:v>
                </c:pt>
                <c:pt idx="11">
                  <c:v>0.64169940392679192</c:v>
                </c:pt>
                <c:pt idx="12">
                  <c:v>0.7636753236814714</c:v>
                </c:pt>
                <c:pt idx="13">
                  <c:v>0.89625784515394902</c:v>
                </c:pt>
                <c:pt idx="14">
                  <c:v>1.0394469683442249</c:v>
                </c:pt>
                <c:pt idx="15">
                  <c:v>1.193242693252299</c:v>
                </c:pt>
                <c:pt idx="16">
                  <c:v>1.3576450198781713</c:v>
                </c:pt>
                <c:pt idx="17">
                  <c:v>1.5326539482218418</c:v>
                </c:pt>
                <c:pt idx="18">
                  <c:v>1.7182694782833106</c:v>
                </c:pt>
                <c:pt idx="19">
                  <c:v>1.9144916100625775</c:v>
                </c:pt>
                <c:pt idx="20">
                  <c:v>2.1213203435596428</c:v>
                </c:pt>
                <c:pt idx="21">
                  <c:v>2.3387556787745063</c:v>
                </c:pt>
                <c:pt idx="22">
                  <c:v>2.5667976157071677</c:v>
                </c:pt>
                <c:pt idx="23">
                  <c:v>2.8054461543576275</c:v>
                </c:pt>
                <c:pt idx="24">
                  <c:v>3.0547012947258851</c:v>
                </c:pt>
                <c:pt idx="25">
                  <c:v>3.3145630368119412</c:v>
                </c:pt>
                <c:pt idx="26">
                  <c:v>3.5850313806157956</c:v>
                </c:pt>
                <c:pt idx="27">
                  <c:v>3.866106326137448</c:v>
                </c:pt>
                <c:pt idx="28">
                  <c:v>4.1577878733768987</c:v>
                </c:pt>
                <c:pt idx="29">
                  <c:v>4.4600760223341478</c:v>
                </c:pt>
                <c:pt idx="30">
                  <c:v>4.7729707730091953</c:v>
                </c:pt>
                <c:pt idx="31">
                  <c:v>5.0964721254020402</c:v>
                </c:pt>
                <c:pt idx="32">
                  <c:v>5.4305800795126835</c:v>
                </c:pt>
                <c:pt idx="33">
                  <c:v>5.7752946353411252</c:v>
                </c:pt>
                <c:pt idx="34">
                  <c:v>6.1306157928873652</c:v>
                </c:pt>
                <c:pt idx="35">
                  <c:v>6.4965435521514037</c:v>
                </c:pt>
                <c:pt idx="36">
                  <c:v>6.8730779131332396</c:v>
                </c:pt>
                <c:pt idx="37">
                  <c:v>7.2602188758328738</c:v>
                </c:pt>
                <c:pt idx="38">
                  <c:v>7.6579664402503065</c:v>
                </c:pt>
                <c:pt idx="39">
                  <c:v>8.0663206063855366</c:v>
                </c:pt>
                <c:pt idx="40">
                  <c:v>8.485281374238566</c:v>
                </c:pt>
                <c:pt idx="41">
                  <c:v>8.9148487438093937</c:v>
                </c:pt>
                <c:pt idx="42">
                  <c:v>9.3550227150980199</c:v>
                </c:pt>
                <c:pt idx="43">
                  <c:v>9.8058032881044426</c:v>
                </c:pt>
                <c:pt idx="44">
                  <c:v>10.267190462828664</c:v>
                </c:pt>
                <c:pt idx="45">
                  <c:v>10.739184239270683</c:v>
                </c:pt>
                <c:pt idx="46">
                  <c:v>11.221784617430501</c:v>
                </c:pt>
                <c:pt idx="47">
                  <c:v>11.714991597308117</c:v>
                </c:pt>
                <c:pt idx="48">
                  <c:v>12.218805178903532</c:v>
                </c:pt>
                <c:pt idx="49">
                  <c:v>12.733225362216745</c:v>
                </c:pt>
                <c:pt idx="50">
                  <c:v>13.258252147247756</c:v>
                </c:pt>
                <c:pt idx="51">
                  <c:v>13.793885533996566</c:v>
                </c:pt>
                <c:pt idx="52">
                  <c:v>14.340125522463174</c:v>
                </c:pt>
                <c:pt idx="53">
                  <c:v>14.896972112647578</c:v>
                </c:pt>
                <c:pt idx="54">
                  <c:v>15.464425304549781</c:v>
                </c:pt>
                <c:pt idx="55">
                  <c:v>16.042485098169784</c:v>
                </c:pt>
                <c:pt idx="56">
                  <c:v>16.631151493507584</c:v>
                </c:pt>
                <c:pt idx="57">
                  <c:v>17.230424490563184</c:v>
                </c:pt>
                <c:pt idx="58">
                  <c:v>17.840304089336581</c:v>
                </c:pt>
                <c:pt idx="59">
                  <c:v>18.460790289827774</c:v>
                </c:pt>
                <c:pt idx="60">
                  <c:v>19.091883092036767</c:v>
                </c:pt>
                <c:pt idx="61">
                  <c:v>19.733582495963557</c:v>
                </c:pt>
                <c:pt idx="62">
                  <c:v>20.385888501608147</c:v>
                </c:pt>
                <c:pt idx="63">
                  <c:v>21.048801108970533</c:v>
                </c:pt>
                <c:pt idx="64">
                  <c:v>21.72232031805072</c:v>
                </c:pt>
                <c:pt idx="65">
                  <c:v>22.406446128848703</c:v>
                </c:pt>
                <c:pt idx="66">
                  <c:v>23.101178541364487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C6-46CD-9182-B9CBF5A0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33536"/>
        <c:axId val="874114800"/>
      </c:scatterChart>
      <c:valAx>
        <c:axId val="9522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4114800"/>
        <c:crosses val="autoZero"/>
        <c:crossBetween val="midCat"/>
      </c:valAx>
      <c:valAx>
        <c:axId val="874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522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trajectory of a point</a:t>
            </a:r>
            <a:r>
              <a:rPr lang="en-GB" baseline="0"/>
              <a:t> on the object</a:t>
            </a:r>
            <a:endParaRPr lang="tr-TR"/>
          </a:p>
        </c:rich>
      </c:tx>
      <c:layout>
        <c:manualLayout>
          <c:xMode val="edge"/>
          <c:yMode val="edge"/>
          <c:x val="0.205437445319335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Sayfa1!$AC$12</c:f>
              <c:strCache>
                <c:ptCount val="1"/>
                <c:pt idx="0">
                  <c:v>solid 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Sayfa1!$AC$13:$AC$79</c:f>
              <c:numCache>
                <c:formatCode>General</c:formatCode>
                <c:ptCount val="67"/>
                <c:pt idx="0">
                  <c:v>0</c:v>
                </c:pt>
                <c:pt idx="1">
                  <c:v>3.1567267017256588E-3</c:v>
                </c:pt>
                <c:pt idx="2">
                  <c:v>1.2626906806902635E-2</c:v>
                </c:pt>
                <c:pt idx="3">
                  <c:v>2.8410540315530929E-2</c:v>
                </c:pt>
                <c:pt idx="4">
                  <c:v>5.0507627227610541E-2</c:v>
                </c:pt>
                <c:pt idx="5">
                  <c:v>7.8918167543141474E-2</c:v>
                </c:pt>
                <c:pt idx="6">
                  <c:v>0.11364216126212373</c:v>
                </c:pt>
                <c:pt idx="7">
                  <c:v>0.1546796083845573</c:v>
                </c:pt>
                <c:pt idx="8">
                  <c:v>0.20203050891044219</c:v>
                </c:pt>
                <c:pt idx="9">
                  <c:v>0.25569486283977838</c:v>
                </c:pt>
                <c:pt idx="10">
                  <c:v>0.31567267017256589</c:v>
                </c:pt>
                <c:pt idx="11">
                  <c:v>0.38196393090880476</c:v>
                </c:pt>
                <c:pt idx="12">
                  <c:v>0.45456864504849492</c:v>
                </c:pt>
                <c:pt idx="13">
                  <c:v>0.53348681259163644</c:v>
                </c:pt>
                <c:pt idx="14">
                  <c:v>0.6187184335382292</c:v>
                </c:pt>
                <c:pt idx="15">
                  <c:v>0.7102635078882733</c:v>
                </c:pt>
                <c:pt idx="16">
                  <c:v>0.80812203564176877</c:v>
                </c:pt>
                <c:pt idx="17">
                  <c:v>0.91229401679871547</c:v>
                </c:pt>
                <c:pt idx="18">
                  <c:v>1.0227794513591135</c:v>
                </c:pt>
                <c:pt idx="19">
                  <c:v>1.1395783393229628</c:v>
                </c:pt>
                <c:pt idx="20">
                  <c:v>1.2626906806902636</c:v>
                </c:pt>
                <c:pt idx="21">
                  <c:v>1.3921164754610156</c:v>
                </c:pt>
                <c:pt idx="22">
                  <c:v>1.5278557236352188</c:v>
                </c:pt>
                <c:pt idx="23">
                  <c:v>1.6699084252128733</c:v>
                </c:pt>
                <c:pt idx="24">
                  <c:v>1.8182745801939793</c:v>
                </c:pt>
                <c:pt idx="25">
                  <c:v>1.9729541885785364</c:v>
                </c:pt>
                <c:pt idx="26">
                  <c:v>2.1339472503665449</c:v>
                </c:pt>
                <c:pt idx="27">
                  <c:v>2.3012537655580045</c:v>
                </c:pt>
                <c:pt idx="28">
                  <c:v>2.4748737341529159</c:v>
                </c:pt>
                <c:pt idx="29">
                  <c:v>2.6548071561512785</c:v>
                </c:pt>
                <c:pt idx="30">
                  <c:v>2.8410540315530923</c:v>
                </c:pt>
                <c:pt idx="31">
                  <c:v>3.0336143603583574</c:v>
                </c:pt>
                <c:pt idx="32">
                  <c:v>3.2324881425670737</c:v>
                </c:pt>
                <c:pt idx="33">
                  <c:v>3.4376753781792413</c:v>
                </c:pt>
                <c:pt idx="34">
                  <c:v>3.6491760671948601</c:v>
                </c:pt>
                <c:pt idx="35">
                  <c:v>3.8669902096139306</c:v>
                </c:pt>
                <c:pt idx="36">
                  <c:v>4.0911178054364523</c:v>
                </c:pt>
                <c:pt idx="37">
                  <c:v>4.3215588546624257</c:v>
                </c:pt>
                <c:pt idx="38">
                  <c:v>4.5583133572918504</c:v>
                </c:pt>
                <c:pt idx="39">
                  <c:v>4.8013813133247263</c:v>
                </c:pt>
                <c:pt idx="40">
                  <c:v>5.0507627227610534</c:v>
                </c:pt>
                <c:pt idx="41">
                  <c:v>5.3064575856008318</c:v>
                </c:pt>
                <c:pt idx="42">
                  <c:v>5.5684659018440614</c:v>
                </c:pt>
                <c:pt idx="43">
                  <c:v>5.8367876714907423</c:v>
                </c:pt>
                <c:pt idx="44">
                  <c:v>6.1114228945408744</c:v>
                </c:pt>
                <c:pt idx="45">
                  <c:v>6.3923715709944577</c:v>
                </c:pt>
                <c:pt idx="46">
                  <c:v>6.6796337008514923</c:v>
                </c:pt>
                <c:pt idx="47">
                  <c:v>6.973209284111979</c:v>
                </c:pt>
                <c:pt idx="48">
                  <c:v>7.273098320775917</c:v>
                </c:pt>
                <c:pt idx="49">
                  <c:v>7.5793008108433062</c:v>
                </c:pt>
                <c:pt idx="50">
                  <c:v>7.8918167543141466</c:v>
                </c:pt>
                <c:pt idx="51">
                  <c:v>8.2106461511884383</c:v>
                </c:pt>
                <c:pt idx="52">
                  <c:v>8.5357890014661812</c:v>
                </c:pt>
                <c:pt idx="53">
                  <c:v>8.8672453051473763</c:v>
                </c:pt>
                <c:pt idx="54">
                  <c:v>9.2050150622320217</c:v>
                </c:pt>
                <c:pt idx="55">
                  <c:v>9.5490982727201192</c:v>
                </c:pt>
                <c:pt idx="56">
                  <c:v>9.8994949366116671</c:v>
                </c:pt>
                <c:pt idx="57">
                  <c:v>10.256205053906667</c:v>
                </c:pt>
                <c:pt idx="58">
                  <c:v>10.619228624605118</c:v>
                </c:pt>
                <c:pt idx="59">
                  <c:v>10.98856564870702</c:v>
                </c:pt>
                <c:pt idx="60">
                  <c:v>11.364216126212373</c:v>
                </c:pt>
                <c:pt idx="61">
                  <c:v>11.746180057121178</c:v>
                </c:pt>
                <c:pt idx="62">
                  <c:v>12.134457441433435</c:v>
                </c:pt>
                <c:pt idx="63">
                  <c:v>12.529048279149142</c:v>
                </c:pt>
                <c:pt idx="64">
                  <c:v>12.929952570268302</c:v>
                </c:pt>
                <c:pt idx="65">
                  <c:v>13.337170314790912</c:v>
                </c:pt>
                <c:pt idx="66">
                  <c:v>13.750701512716974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9-45BA-BE9E-0FE60E4CEDBF}"/>
            </c:ext>
          </c:extLst>
        </c:ser>
        <c:ser>
          <c:idx val="1"/>
          <c:order val="1"/>
          <c:tx>
            <c:strRef>
              <c:f>Sayfa1!$AD$12</c:f>
              <c:strCache>
                <c:ptCount val="1"/>
                <c:pt idx="0">
                  <c:v>sphere 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Sayfa1!$AD$13:$AD$79</c:f>
              <c:numCache>
                <c:formatCode>General</c:formatCode>
                <c:ptCount val="67"/>
                <c:pt idx="0">
                  <c:v>0</c:v>
                </c:pt>
                <c:pt idx="1">
                  <c:v>2.6516504294495534E-3</c:v>
                </c:pt>
                <c:pt idx="2">
                  <c:v>1.0606601717798213E-2</c:v>
                </c:pt>
                <c:pt idx="3">
                  <c:v>2.3864853865045978E-2</c:v>
                </c:pt>
                <c:pt idx="4">
                  <c:v>4.2426406871192854E-2</c:v>
                </c:pt>
                <c:pt idx="5">
                  <c:v>6.6291260736238838E-2</c:v>
                </c:pt>
                <c:pt idx="6">
                  <c:v>9.5459415460183925E-2</c:v>
                </c:pt>
                <c:pt idx="7">
                  <c:v>0.12993087104302811</c:v>
                </c:pt>
                <c:pt idx="8">
                  <c:v>0.16970562748477142</c:v>
                </c:pt>
                <c:pt idx="9">
                  <c:v>0.21478368478541382</c:v>
                </c:pt>
                <c:pt idx="10">
                  <c:v>0.26516504294495535</c:v>
                </c:pt>
                <c:pt idx="11">
                  <c:v>0.32084970196339596</c:v>
                </c:pt>
                <c:pt idx="12">
                  <c:v>0.3818376618407357</c:v>
                </c:pt>
                <c:pt idx="13">
                  <c:v>0.44812892257697451</c:v>
                </c:pt>
                <c:pt idx="14">
                  <c:v>0.51972348417211245</c:v>
                </c:pt>
                <c:pt idx="15">
                  <c:v>0.59662134662614952</c:v>
                </c:pt>
                <c:pt idx="16">
                  <c:v>0.67882250993908566</c:v>
                </c:pt>
                <c:pt idx="17">
                  <c:v>0.76632697411092088</c:v>
                </c:pt>
                <c:pt idx="18">
                  <c:v>0.85913473914165528</c:v>
                </c:pt>
                <c:pt idx="19">
                  <c:v>0.95724580503128875</c:v>
                </c:pt>
                <c:pt idx="20">
                  <c:v>1.0606601717798214</c:v>
                </c:pt>
                <c:pt idx="21">
                  <c:v>1.1693778393872531</c:v>
                </c:pt>
                <c:pt idx="22">
                  <c:v>1.2833988078535838</c:v>
                </c:pt>
                <c:pt idx="23">
                  <c:v>1.4027230771788137</c:v>
                </c:pt>
                <c:pt idx="24">
                  <c:v>1.5273506473629426</c:v>
                </c:pt>
                <c:pt idx="25">
                  <c:v>1.6572815184059706</c:v>
                </c:pt>
                <c:pt idx="26">
                  <c:v>1.7925156903078978</c:v>
                </c:pt>
                <c:pt idx="27">
                  <c:v>1.933053163068724</c:v>
                </c:pt>
                <c:pt idx="28">
                  <c:v>2.0788939366884494</c:v>
                </c:pt>
                <c:pt idx="29">
                  <c:v>2.2300380111670739</c:v>
                </c:pt>
                <c:pt idx="30">
                  <c:v>2.3864853865045976</c:v>
                </c:pt>
                <c:pt idx="31">
                  <c:v>2.5482360627010201</c:v>
                </c:pt>
                <c:pt idx="32">
                  <c:v>2.7152900397563418</c:v>
                </c:pt>
                <c:pt idx="33">
                  <c:v>2.8876473176705626</c:v>
                </c:pt>
                <c:pt idx="34">
                  <c:v>3.0653078964436826</c:v>
                </c:pt>
                <c:pt idx="35">
                  <c:v>3.2482717760757018</c:v>
                </c:pt>
                <c:pt idx="36">
                  <c:v>3.4365389565666198</c:v>
                </c:pt>
                <c:pt idx="37">
                  <c:v>3.6301094379164369</c:v>
                </c:pt>
                <c:pt idx="38">
                  <c:v>3.8289832201251532</c:v>
                </c:pt>
                <c:pt idx="39">
                  <c:v>4.0331603031927683</c:v>
                </c:pt>
                <c:pt idx="40">
                  <c:v>4.242640687119283</c:v>
                </c:pt>
                <c:pt idx="41">
                  <c:v>4.4574243719046969</c:v>
                </c:pt>
                <c:pt idx="42">
                  <c:v>4.6775113575490099</c:v>
                </c:pt>
                <c:pt idx="43">
                  <c:v>4.9029016440522213</c:v>
                </c:pt>
                <c:pt idx="44">
                  <c:v>5.1335952314143318</c:v>
                </c:pt>
                <c:pt idx="45">
                  <c:v>5.3695921196353416</c:v>
                </c:pt>
                <c:pt idx="46">
                  <c:v>5.6108923087152505</c:v>
                </c:pt>
                <c:pt idx="47">
                  <c:v>5.8574957986540586</c:v>
                </c:pt>
                <c:pt idx="48">
                  <c:v>6.1094025894517658</c:v>
                </c:pt>
                <c:pt idx="49">
                  <c:v>6.3666126811083723</c:v>
                </c:pt>
                <c:pt idx="50">
                  <c:v>6.629126073623878</c:v>
                </c:pt>
                <c:pt idx="51">
                  <c:v>6.8969427669982828</c:v>
                </c:pt>
                <c:pt idx="52">
                  <c:v>7.1700627612315868</c:v>
                </c:pt>
                <c:pt idx="53">
                  <c:v>7.4484860563237891</c:v>
                </c:pt>
                <c:pt idx="54">
                  <c:v>7.7322126522748906</c:v>
                </c:pt>
                <c:pt idx="55">
                  <c:v>8.0212425490848922</c:v>
                </c:pt>
                <c:pt idx="56">
                  <c:v>8.3155757467537921</c:v>
                </c:pt>
                <c:pt idx="57">
                  <c:v>8.615212245281592</c:v>
                </c:pt>
                <c:pt idx="58">
                  <c:v>8.9201520446682903</c:v>
                </c:pt>
                <c:pt idx="59">
                  <c:v>9.2303951449138868</c:v>
                </c:pt>
                <c:pt idx="60">
                  <c:v>9.5459415460183834</c:v>
                </c:pt>
                <c:pt idx="61">
                  <c:v>9.8667912479817783</c:v>
                </c:pt>
                <c:pt idx="62">
                  <c:v>10.192944250804073</c:v>
                </c:pt>
                <c:pt idx="63">
                  <c:v>10.524400554485267</c:v>
                </c:pt>
                <c:pt idx="64">
                  <c:v>10.86116015902536</c:v>
                </c:pt>
                <c:pt idx="65">
                  <c:v>11.203223064424352</c:v>
                </c:pt>
                <c:pt idx="66">
                  <c:v>11.550589270682243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09-45BA-BE9E-0FE60E4C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30336"/>
        <c:axId val="874118960"/>
      </c:scatterChart>
      <c:valAx>
        <c:axId val="9522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4118960"/>
        <c:crosses val="autoZero"/>
        <c:crossBetween val="midCat"/>
      </c:valAx>
      <c:valAx>
        <c:axId val="8741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522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20</xdr:row>
      <xdr:rowOff>140970</xdr:rowOff>
    </xdr:from>
    <xdr:to>
      <xdr:col>10</xdr:col>
      <xdr:colOff>0</xdr:colOff>
      <xdr:row>41</xdr:row>
      <xdr:rowOff>68580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5A2013E9-9C5C-4A88-A5B5-0FC0B7A3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80</xdr:row>
      <xdr:rowOff>167640</xdr:rowOff>
    </xdr:from>
    <xdr:to>
      <xdr:col>18</xdr:col>
      <xdr:colOff>190500</xdr:colOff>
      <xdr:row>98</xdr:row>
      <xdr:rowOff>60960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1C54699-12C4-41B0-A888-F6679231C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426720</xdr:colOff>
      <xdr:row>81</xdr:row>
      <xdr:rowOff>3810</xdr:rowOff>
    </xdr:from>
    <xdr:to>
      <xdr:col>27</xdr:col>
      <xdr:colOff>502920</xdr:colOff>
      <xdr:row>98</xdr:row>
      <xdr:rowOff>53340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BDEC587-B5DF-4B17-9BFC-F0C01D64D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topLeftCell="A16" workbookViewId="0">
      <selection activeCell="H5" sqref="H5"/>
    </sheetView>
  </sheetViews>
  <sheetFormatPr defaultRowHeight="14.4" x14ac:dyDescent="0.3"/>
  <sheetData>
    <row r="1" spans="1:30" x14ac:dyDescent="0.3">
      <c r="A1" t="s">
        <v>0</v>
      </c>
      <c r="B1">
        <v>0.05</v>
      </c>
    </row>
    <row r="2" spans="1:30" x14ac:dyDescent="0.3">
      <c r="A2" t="s">
        <v>1</v>
      </c>
      <c r="B2">
        <v>2</v>
      </c>
    </row>
    <row r="3" spans="1:30" x14ac:dyDescent="0.3">
      <c r="A3" t="s">
        <v>2</v>
      </c>
      <c r="B3">
        <v>20</v>
      </c>
      <c r="E3">
        <v>0</v>
      </c>
      <c r="F3">
        <f>h</f>
        <v>20</v>
      </c>
    </row>
    <row r="4" spans="1:30" x14ac:dyDescent="0.3">
      <c r="A4" t="s">
        <v>3</v>
      </c>
      <c r="B4">
        <f>RADIANS(45)</f>
        <v>0.78539816339744828</v>
      </c>
      <c r="E4">
        <f>w</f>
        <v>20.000000000000004</v>
      </c>
      <c r="F4">
        <v>0</v>
      </c>
    </row>
    <row r="5" spans="1:30" x14ac:dyDescent="0.3">
      <c r="A5" t="s">
        <v>4</v>
      </c>
      <c r="B5">
        <v>10</v>
      </c>
    </row>
    <row r="6" spans="1:30" x14ac:dyDescent="0.3">
      <c r="A6" t="s">
        <v>5</v>
      </c>
      <c r="B6">
        <v>1</v>
      </c>
    </row>
    <row r="7" spans="1:30" x14ac:dyDescent="0.3">
      <c r="A7" t="s">
        <v>6</v>
      </c>
      <c r="B7">
        <f>2/5*m*_r^2</f>
        <v>1.6</v>
      </c>
    </row>
    <row r="8" spans="1:30" x14ac:dyDescent="0.3">
      <c r="A8" t="s">
        <v>7</v>
      </c>
      <c r="B8">
        <f>h/TAN(alfa)</f>
        <v>20.000000000000004</v>
      </c>
    </row>
    <row r="9" spans="1:30" x14ac:dyDescent="0.3">
      <c r="A9" t="s">
        <v>8</v>
      </c>
      <c r="B9">
        <f>SQRT(h^2+w^2)</f>
        <v>28.284271247461902</v>
      </c>
    </row>
    <row r="12" spans="1:30" x14ac:dyDescent="0.3">
      <c r="C12" t="s">
        <v>9</v>
      </c>
      <c r="D12" t="s">
        <v>10</v>
      </c>
      <c r="E12" t="s">
        <v>11</v>
      </c>
      <c r="F12" t="s">
        <v>12</v>
      </c>
      <c r="G12" t="s">
        <v>13</v>
      </c>
      <c r="H12" t="s">
        <v>14</v>
      </c>
      <c r="I12" t="s">
        <v>15</v>
      </c>
      <c r="J12" t="s">
        <v>16</v>
      </c>
      <c r="L12" t="s">
        <v>17</v>
      </c>
      <c r="M12" t="s">
        <v>18</v>
      </c>
      <c r="O12" t="s">
        <v>19</v>
      </c>
      <c r="P12" t="s">
        <v>7</v>
      </c>
      <c r="Q12" t="s">
        <v>20</v>
      </c>
      <c r="R12" t="s">
        <v>21</v>
      </c>
      <c r="S12" t="s">
        <v>22</v>
      </c>
      <c r="T12" t="s">
        <v>23</v>
      </c>
      <c r="U12" t="s">
        <v>24</v>
      </c>
      <c r="V12" t="s">
        <v>25</v>
      </c>
      <c r="W12" t="s">
        <v>26</v>
      </c>
      <c r="Z12" t="s">
        <v>27</v>
      </c>
      <c r="AA12" t="s">
        <v>28</v>
      </c>
      <c r="AC12" t="s">
        <v>29</v>
      </c>
      <c r="AD12" t="s">
        <v>30</v>
      </c>
    </row>
    <row r="13" spans="1:30" x14ac:dyDescent="0.3">
      <c r="C13">
        <v>0</v>
      </c>
      <c r="D13">
        <f t="shared" ref="D13:D44" si="0">_r</f>
        <v>2</v>
      </c>
      <c r="E13">
        <v>0</v>
      </c>
      <c r="F13">
        <f>g*SIN(alfa)/(1+($B$7/(m*_r^2)))</f>
        <v>5.0507627227610534</v>
      </c>
      <c r="G13">
        <f>E13+F13*dt/2</f>
        <v>0.12626906806902635</v>
      </c>
      <c r="H13">
        <f t="shared" ref="H13:H44" si="1">G13*dt</f>
        <v>6.3134534034513176E-3</v>
      </c>
      <c r="I13">
        <f>F13</f>
        <v>5.0507627227610534</v>
      </c>
      <c r="J13">
        <f t="shared" ref="J13:J44" si="2">I13*dt</f>
        <v>0.2525381361380527</v>
      </c>
      <c r="L13">
        <f t="shared" ref="L13:L44" si="3">C13*COS(-alfa)-D13*SIN(-alfa)</f>
        <v>1.4142135623730949</v>
      </c>
      <c r="M13">
        <f t="shared" ref="M13:M44" si="4">C13*SIN(-alfa)+D13*COS(-alfa)+h</f>
        <v>21.414213562373096</v>
      </c>
      <c r="O13">
        <v>0</v>
      </c>
      <c r="P13">
        <v>0</v>
      </c>
      <c r="Q13">
        <f t="shared" ref="Q13:Q44" si="5">F13/_r</f>
        <v>2.5253813613805267</v>
      </c>
      <c r="R13">
        <f t="shared" ref="R13:R44" si="6">P13+Q13*dt/2</f>
        <v>6.3134534034513176E-2</v>
      </c>
      <c r="S13">
        <f>Q13</f>
        <v>2.5253813613805267</v>
      </c>
      <c r="T13">
        <f t="shared" ref="T13:T44" si="7">R13*dt</f>
        <v>3.1567267017256588E-3</v>
      </c>
      <c r="U13">
        <f t="shared" ref="U13:U44" si="8">S13*dt</f>
        <v>0.12626906806902635</v>
      </c>
      <c r="V13">
        <f t="shared" ref="V13:V44" si="9">_r*COS(RADIANS(90)-O13)+L13</f>
        <v>1.4142135623730951</v>
      </c>
      <c r="W13">
        <f t="shared" ref="W13:W44" si="10">_r*SIN(RADIANS(90)-O13)+M13</f>
        <v>23.414213562373096</v>
      </c>
      <c r="Z13">
        <v>0</v>
      </c>
      <c r="AA13">
        <v>0</v>
      </c>
      <c r="AC13">
        <v>0</v>
      </c>
      <c r="AD13">
        <v>0</v>
      </c>
    </row>
    <row r="14" spans="1:30" x14ac:dyDescent="0.3">
      <c r="C14">
        <f>C13+H13</f>
        <v>6.3134534034513176E-3</v>
      </c>
      <c r="D14">
        <f t="shared" si="0"/>
        <v>2</v>
      </c>
      <c r="E14">
        <f>E13+J13</f>
        <v>0.2525381361380527</v>
      </c>
      <c r="F14">
        <f t="shared" ref="F14:F44" si="11">g*SIN(alfa)/(1+($B$7/(m*_r^2)))</f>
        <v>5.0507627227610534</v>
      </c>
      <c r="G14">
        <f t="shared" ref="G14:G44" si="12">E14+F14*dt/2</f>
        <v>0.37880720420707903</v>
      </c>
      <c r="H14">
        <f t="shared" si="1"/>
        <v>1.8940360210353953E-2</v>
      </c>
      <c r="I14">
        <f>F14</f>
        <v>5.0507627227610534</v>
      </c>
      <c r="J14">
        <f t="shared" si="2"/>
        <v>0.2525381361380527</v>
      </c>
      <c r="L14">
        <f t="shared" si="3"/>
        <v>1.4186778480873807</v>
      </c>
      <c r="M14">
        <f t="shared" si="4"/>
        <v>21.409749276658808</v>
      </c>
      <c r="O14">
        <f>O13+T13</f>
        <v>3.1567267017256588E-3</v>
      </c>
      <c r="P14">
        <f>P13+U13</f>
        <v>0.12626906806902635</v>
      </c>
      <c r="Q14">
        <f t="shared" si="5"/>
        <v>2.5253813613805267</v>
      </c>
      <c r="R14">
        <f t="shared" si="6"/>
        <v>0.18940360210353951</v>
      </c>
      <c r="S14">
        <f>Q14</f>
        <v>2.5253813613805267</v>
      </c>
      <c r="T14">
        <f t="shared" si="7"/>
        <v>9.4701801051769764E-3</v>
      </c>
      <c r="U14">
        <f t="shared" si="8"/>
        <v>0.12626906806902635</v>
      </c>
      <c r="V14">
        <f t="shared" si="9"/>
        <v>1.424991291005324</v>
      </c>
      <c r="W14">
        <f t="shared" si="10"/>
        <v>23.409739311743614</v>
      </c>
      <c r="Z14">
        <v>6.3134534034513176E-3</v>
      </c>
      <c r="AA14">
        <v>5.3033008588991067E-3</v>
      </c>
      <c r="AC14">
        <v>3.1567267017256588E-3</v>
      </c>
      <c r="AD14">
        <v>2.6516504294495534E-3</v>
      </c>
    </row>
    <row r="15" spans="1:30" x14ac:dyDescent="0.3">
      <c r="C15">
        <f t="shared" ref="C15:C34" si="13">C14+H14</f>
        <v>2.525381361380527E-2</v>
      </c>
      <c r="D15">
        <f t="shared" si="0"/>
        <v>2</v>
      </c>
      <c r="E15">
        <f t="shared" ref="E15:E34" si="14">E14+J14</f>
        <v>0.50507627227610541</v>
      </c>
      <c r="F15">
        <f t="shared" si="11"/>
        <v>5.0507627227610534</v>
      </c>
      <c r="G15">
        <f t="shared" si="12"/>
        <v>0.63134534034513179</v>
      </c>
      <c r="H15">
        <f t="shared" si="1"/>
        <v>3.1567267017256588E-2</v>
      </c>
      <c r="I15">
        <f t="shared" ref="I15:I34" si="15">F15</f>
        <v>5.0507627227610534</v>
      </c>
      <c r="J15">
        <f t="shared" si="2"/>
        <v>0.2525381361380527</v>
      </c>
      <c r="L15">
        <f t="shared" si="3"/>
        <v>1.4320707052302377</v>
      </c>
      <c r="M15">
        <f t="shared" si="4"/>
        <v>21.396356419515953</v>
      </c>
      <c r="O15">
        <f t="shared" ref="O15:O78" si="16">O14+T14</f>
        <v>1.2626906806902635E-2</v>
      </c>
      <c r="P15">
        <f t="shared" ref="P15:P78" si="17">P14+U14</f>
        <v>0.2525381361380527</v>
      </c>
      <c r="Q15">
        <f t="shared" si="5"/>
        <v>2.5253813613805267</v>
      </c>
      <c r="R15">
        <f t="shared" si="6"/>
        <v>0.31567267017256589</v>
      </c>
      <c r="S15">
        <f t="shared" ref="S15:S78" si="18">Q15</f>
        <v>2.5253813613805267</v>
      </c>
      <c r="T15">
        <f t="shared" si="7"/>
        <v>1.5783633508628294E-2</v>
      </c>
      <c r="U15">
        <f t="shared" si="8"/>
        <v>0.12626906806902635</v>
      </c>
      <c r="V15">
        <f t="shared" si="9"/>
        <v>1.4573238477765398</v>
      </c>
      <c r="W15">
        <f t="shared" si="10"/>
        <v>23.396196982858825</v>
      </c>
      <c r="Z15">
        <v>2.525381361380527E-2</v>
      </c>
      <c r="AA15">
        <v>2.1213203435596427E-2</v>
      </c>
      <c r="AC15">
        <v>1.2626906806902635E-2</v>
      </c>
      <c r="AD15">
        <v>1.0606601717798213E-2</v>
      </c>
    </row>
    <row r="16" spans="1:30" x14ac:dyDescent="0.3">
      <c r="C16">
        <f t="shared" si="13"/>
        <v>5.6821080631061859E-2</v>
      </c>
      <c r="D16">
        <f t="shared" si="0"/>
        <v>2</v>
      </c>
      <c r="E16">
        <f t="shared" si="14"/>
        <v>0.75761440841415806</v>
      </c>
      <c r="F16">
        <f t="shared" si="11"/>
        <v>5.0507627227610534</v>
      </c>
      <c r="G16">
        <f t="shared" si="12"/>
        <v>0.88388347648318444</v>
      </c>
      <c r="H16">
        <f t="shared" si="1"/>
        <v>4.4194173824159223E-2</v>
      </c>
      <c r="I16">
        <f t="shared" si="15"/>
        <v>5.0507627227610534</v>
      </c>
      <c r="J16">
        <f t="shared" si="2"/>
        <v>0.2525381361380527</v>
      </c>
      <c r="L16">
        <f t="shared" si="3"/>
        <v>1.4543921338016663</v>
      </c>
      <c r="M16">
        <f t="shared" si="4"/>
        <v>21.374034990944523</v>
      </c>
      <c r="O16">
        <f t="shared" si="16"/>
        <v>2.8410540315530929E-2</v>
      </c>
      <c r="P16">
        <f t="shared" si="17"/>
        <v>0.37880720420707903</v>
      </c>
      <c r="Q16">
        <f t="shared" si="5"/>
        <v>2.5253813613805267</v>
      </c>
      <c r="R16">
        <f t="shared" si="6"/>
        <v>0.44194173824159222</v>
      </c>
      <c r="S16">
        <f t="shared" si="18"/>
        <v>2.5253813613805267</v>
      </c>
      <c r="T16">
        <f t="shared" si="7"/>
        <v>2.2097086912079612E-2</v>
      </c>
      <c r="U16">
        <f t="shared" si="8"/>
        <v>0.12626906806902635</v>
      </c>
      <c r="V16">
        <f t="shared" si="9"/>
        <v>1.5112055708019971</v>
      </c>
      <c r="W16">
        <f t="shared" si="10"/>
        <v>23.373227886434151</v>
      </c>
      <c r="Z16">
        <v>5.6821080631061859E-2</v>
      </c>
      <c r="AA16">
        <v>4.7729707730091955E-2</v>
      </c>
      <c r="AC16">
        <v>2.8410540315530929E-2</v>
      </c>
      <c r="AD16">
        <v>2.3864853865045978E-2</v>
      </c>
    </row>
    <row r="17" spans="3:30" x14ac:dyDescent="0.3">
      <c r="C17">
        <f t="shared" si="13"/>
        <v>0.10101525445522108</v>
      </c>
      <c r="D17">
        <f t="shared" si="0"/>
        <v>2</v>
      </c>
      <c r="E17">
        <f t="shared" si="14"/>
        <v>1.0101525445522108</v>
      </c>
      <c r="F17">
        <f t="shared" si="11"/>
        <v>5.0507627227610534</v>
      </c>
      <c r="G17">
        <f t="shared" si="12"/>
        <v>1.1364216126212372</v>
      </c>
      <c r="H17">
        <f t="shared" si="1"/>
        <v>5.6821080631061865E-2</v>
      </c>
      <c r="I17">
        <f t="shared" si="15"/>
        <v>5.0507627227610534</v>
      </c>
      <c r="J17">
        <f t="shared" si="2"/>
        <v>0.2525381361380527</v>
      </c>
      <c r="L17">
        <f t="shared" si="3"/>
        <v>1.4856421338016663</v>
      </c>
      <c r="M17">
        <f t="shared" si="4"/>
        <v>21.342784990944523</v>
      </c>
      <c r="O17">
        <f t="shared" si="16"/>
        <v>5.0507627227610541E-2</v>
      </c>
      <c r="P17">
        <f t="shared" si="17"/>
        <v>0.50507627227610541</v>
      </c>
      <c r="Q17">
        <f t="shared" si="5"/>
        <v>2.5253813613805267</v>
      </c>
      <c r="R17">
        <f t="shared" si="6"/>
        <v>0.5682108063106186</v>
      </c>
      <c r="S17">
        <f t="shared" si="18"/>
        <v>2.5253813613805267</v>
      </c>
      <c r="T17">
        <f t="shared" si="7"/>
        <v>2.8410540315530933E-2</v>
      </c>
      <c r="U17">
        <f t="shared" si="8"/>
        <v>0.12626906806902635</v>
      </c>
      <c r="V17">
        <f t="shared" si="9"/>
        <v>1.586614445072092</v>
      </c>
      <c r="W17">
        <f t="shared" si="10"/>
        <v>23.340234512799007</v>
      </c>
      <c r="Z17">
        <v>0.10101525445522108</v>
      </c>
      <c r="AA17">
        <v>8.4852813742385708E-2</v>
      </c>
      <c r="AC17">
        <v>5.0507627227610541E-2</v>
      </c>
      <c r="AD17">
        <v>4.2426406871192854E-2</v>
      </c>
    </row>
    <row r="18" spans="3:30" x14ac:dyDescent="0.3">
      <c r="C18">
        <f t="shared" si="13"/>
        <v>0.15783633508628295</v>
      </c>
      <c r="D18">
        <f t="shared" si="0"/>
        <v>2</v>
      </c>
      <c r="E18">
        <f t="shared" si="14"/>
        <v>1.2626906806902636</v>
      </c>
      <c r="F18">
        <f t="shared" si="11"/>
        <v>5.0507627227610534</v>
      </c>
      <c r="G18">
        <f t="shared" si="12"/>
        <v>1.38895974875929</v>
      </c>
      <c r="H18">
        <f t="shared" si="1"/>
        <v>6.9447987437964501E-2</v>
      </c>
      <c r="I18">
        <f t="shared" si="15"/>
        <v>5.0507627227610534</v>
      </c>
      <c r="J18">
        <f t="shared" si="2"/>
        <v>0.2525381361380527</v>
      </c>
      <c r="L18">
        <f t="shared" si="3"/>
        <v>1.5258207052302377</v>
      </c>
      <c r="M18">
        <f t="shared" si="4"/>
        <v>21.302606419515953</v>
      </c>
      <c r="O18">
        <f t="shared" si="16"/>
        <v>7.8918167543141474E-2</v>
      </c>
      <c r="P18">
        <f t="shared" si="17"/>
        <v>0.63134534034513179</v>
      </c>
      <c r="Q18">
        <f t="shared" si="5"/>
        <v>2.5253813613805267</v>
      </c>
      <c r="R18">
        <f t="shared" si="6"/>
        <v>0.69447987437964498</v>
      </c>
      <c r="S18">
        <f t="shared" si="18"/>
        <v>2.5253813613805267</v>
      </c>
      <c r="T18">
        <f t="shared" si="7"/>
        <v>3.472399371898225E-2</v>
      </c>
      <c r="U18">
        <f t="shared" si="8"/>
        <v>0.12626906806902635</v>
      </c>
      <c r="V18">
        <f t="shared" si="9"/>
        <v>1.6834932551823487</v>
      </c>
      <c r="W18">
        <f t="shared" si="10"/>
        <v>23.296381574088706</v>
      </c>
      <c r="Z18">
        <v>0.15783633508628295</v>
      </c>
      <c r="AA18">
        <v>0.13258252147247768</v>
      </c>
      <c r="AC18">
        <v>7.8918167543141474E-2</v>
      </c>
      <c r="AD18">
        <v>6.6291260736238838E-2</v>
      </c>
    </row>
    <row r="19" spans="3:30" x14ac:dyDescent="0.3">
      <c r="C19">
        <f t="shared" si="13"/>
        <v>0.22728432252424746</v>
      </c>
      <c r="D19">
        <f t="shared" si="0"/>
        <v>2</v>
      </c>
      <c r="E19">
        <f t="shared" si="14"/>
        <v>1.5152288168283163</v>
      </c>
      <c r="F19">
        <f t="shared" si="11"/>
        <v>5.0507627227610534</v>
      </c>
      <c r="G19">
        <f t="shared" si="12"/>
        <v>1.6414978848973427</v>
      </c>
      <c r="H19">
        <f t="shared" si="1"/>
        <v>8.2074894244867136E-2</v>
      </c>
      <c r="I19">
        <f t="shared" si="15"/>
        <v>5.0507627227610534</v>
      </c>
      <c r="J19">
        <f t="shared" si="2"/>
        <v>0.2525381361380527</v>
      </c>
      <c r="L19">
        <f t="shared" si="3"/>
        <v>1.5749278480873807</v>
      </c>
      <c r="M19">
        <f t="shared" si="4"/>
        <v>21.253499276658808</v>
      </c>
      <c r="O19">
        <f t="shared" si="16"/>
        <v>0.11364216126212373</v>
      </c>
      <c r="P19">
        <f t="shared" si="17"/>
        <v>0.75761440841415817</v>
      </c>
      <c r="Q19">
        <f t="shared" si="5"/>
        <v>2.5253813613805267</v>
      </c>
      <c r="R19">
        <f t="shared" si="6"/>
        <v>0.82074894244867136</v>
      </c>
      <c r="S19">
        <f t="shared" si="18"/>
        <v>2.5253813613805267</v>
      </c>
      <c r="T19">
        <f t="shared" si="7"/>
        <v>4.1037447122433568E-2</v>
      </c>
      <c r="U19">
        <f t="shared" si="8"/>
        <v>0.12626906806902635</v>
      </c>
      <c r="V19">
        <f t="shared" si="9"/>
        <v>1.8017232743019735</v>
      </c>
      <c r="W19">
        <f t="shared" si="10"/>
        <v>23.240598628641024</v>
      </c>
      <c r="Z19">
        <v>0.22728432252424746</v>
      </c>
      <c r="AA19">
        <v>0.19091883092036785</v>
      </c>
      <c r="AC19">
        <v>0.11364216126212373</v>
      </c>
      <c r="AD19">
        <v>9.5459415460183925E-2</v>
      </c>
    </row>
    <row r="20" spans="3:30" x14ac:dyDescent="0.3">
      <c r="C20">
        <f t="shared" si="13"/>
        <v>0.3093592167691146</v>
      </c>
      <c r="D20">
        <f t="shared" si="0"/>
        <v>2</v>
      </c>
      <c r="E20">
        <f t="shared" si="14"/>
        <v>1.7677669529663691</v>
      </c>
      <c r="F20">
        <f t="shared" si="11"/>
        <v>5.0507627227610534</v>
      </c>
      <c r="G20">
        <f t="shared" si="12"/>
        <v>1.8940360210353955</v>
      </c>
      <c r="H20">
        <f t="shared" si="1"/>
        <v>9.4701801051769785E-2</v>
      </c>
      <c r="I20">
        <f t="shared" si="15"/>
        <v>5.0507627227610534</v>
      </c>
      <c r="J20">
        <f t="shared" si="2"/>
        <v>0.2525381361380527</v>
      </c>
      <c r="L20">
        <f t="shared" si="3"/>
        <v>1.6329635623730949</v>
      </c>
      <c r="M20">
        <f t="shared" si="4"/>
        <v>21.195463562373096</v>
      </c>
      <c r="O20">
        <f t="shared" si="16"/>
        <v>0.1546796083845573</v>
      </c>
      <c r="P20">
        <f t="shared" si="17"/>
        <v>0.88388347648318455</v>
      </c>
      <c r="Q20">
        <f t="shared" si="5"/>
        <v>2.5253813613805267</v>
      </c>
      <c r="R20">
        <f t="shared" si="6"/>
        <v>0.94701801051769774</v>
      </c>
      <c r="S20">
        <f t="shared" si="18"/>
        <v>2.5253813613805267</v>
      </c>
      <c r="T20">
        <f t="shared" si="7"/>
        <v>4.7350900525884893E-2</v>
      </c>
      <c r="U20">
        <f t="shared" si="8"/>
        <v>0.12626906806902635</v>
      </c>
      <c r="V20">
        <f t="shared" si="9"/>
        <v>1.941090643898133</v>
      </c>
      <c r="W20">
        <f t="shared" si="10"/>
        <v>23.171585446678531</v>
      </c>
      <c r="Z20">
        <v>0.3093592167691146</v>
      </c>
      <c r="AA20">
        <v>0.25986174208605622</v>
      </c>
      <c r="AC20">
        <v>0.1546796083845573</v>
      </c>
      <c r="AD20">
        <v>0.12993087104302811</v>
      </c>
    </row>
    <row r="21" spans="3:30" x14ac:dyDescent="0.3">
      <c r="C21">
        <f t="shared" si="13"/>
        <v>0.40406101782088438</v>
      </c>
      <c r="D21">
        <f t="shared" si="0"/>
        <v>2</v>
      </c>
      <c r="E21">
        <f t="shared" si="14"/>
        <v>2.0203050891044216</v>
      </c>
      <c r="F21">
        <f t="shared" si="11"/>
        <v>5.0507627227610534</v>
      </c>
      <c r="G21">
        <f t="shared" si="12"/>
        <v>2.1465741571734478</v>
      </c>
      <c r="H21">
        <f t="shared" si="1"/>
        <v>0.10732870785867239</v>
      </c>
      <c r="I21">
        <f t="shared" si="15"/>
        <v>5.0507627227610534</v>
      </c>
      <c r="J21">
        <f t="shared" si="2"/>
        <v>0.2525381361380527</v>
      </c>
      <c r="L21">
        <f t="shared" si="3"/>
        <v>1.6999278480873807</v>
      </c>
      <c r="M21">
        <f t="shared" si="4"/>
        <v>21.128499276658808</v>
      </c>
      <c r="O21">
        <f t="shared" si="16"/>
        <v>0.20203050891044219</v>
      </c>
      <c r="P21">
        <f t="shared" si="17"/>
        <v>1.0101525445522108</v>
      </c>
      <c r="Q21">
        <f t="shared" si="5"/>
        <v>2.5253813613805267</v>
      </c>
      <c r="R21">
        <f t="shared" si="6"/>
        <v>1.0732870785867239</v>
      </c>
      <c r="S21">
        <f t="shared" si="18"/>
        <v>2.5253813613805267</v>
      </c>
      <c r="T21">
        <f t="shared" si="7"/>
        <v>5.3664353929336196E-2</v>
      </c>
      <c r="U21">
        <f t="shared" si="8"/>
        <v>0.12626906806902635</v>
      </c>
      <c r="V21">
        <f t="shared" si="9"/>
        <v>2.1012457556741215</v>
      </c>
      <c r="W21">
        <f t="shared" si="10"/>
        <v>23.087821592422653</v>
      </c>
      <c r="Z21">
        <v>0.40406101782088438</v>
      </c>
      <c r="AA21">
        <v>0.33941125496954283</v>
      </c>
      <c r="AC21">
        <v>0.20203050891044219</v>
      </c>
      <c r="AD21">
        <v>0.16970562748477142</v>
      </c>
    </row>
    <row r="22" spans="3:30" x14ac:dyDescent="0.3">
      <c r="C22">
        <f t="shared" si="13"/>
        <v>0.51138972567955676</v>
      </c>
      <c r="D22">
        <f t="shared" si="0"/>
        <v>2</v>
      </c>
      <c r="E22">
        <f t="shared" si="14"/>
        <v>2.2728432252424744</v>
      </c>
      <c r="F22">
        <f t="shared" si="11"/>
        <v>5.0507627227610534</v>
      </c>
      <c r="G22">
        <f t="shared" si="12"/>
        <v>2.3991122933115006</v>
      </c>
      <c r="H22">
        <f t="shared" si="1"/>
        <v>0.11995561466557503</v>
      </c>
      <c r="I22">
        <f t="shared" si="15"/>
        <v>5.0507627227610534</v>
      </c>
      <c r="J22">
        <f t="shared" si="2"/>
        <v>0.2525381361380527</v>
      </c>
      <c r="L22">
        <f t="shared" si="3"/>
        <v>1.7758207052302377</v>
      </c>
      <c r="M22">
        <f t="shared" si="4"/>
        <v>21.052606419515953</v>
      </c>
      <c r="O22">
        <f t="shared" si="16"/>
        <v>0.25569486283977838</v>
      </c>
      <c r="P22">
        <f t="shared" si="17"/>
        <v>1.1364216126212372</v>
      </c>
      <c r="Q22">
        <f t="shared" si="5"/>
        <v>2.5253813613805267</v>
      </c>
      <c r="R22">
        <f t="shared" si="6"/>
        <v>1.1995561466557503</v>
      </c>
      <c r="S22">
        <f t="shared" si="18"/>
        <v>2.5253813613805267</v>
      </c>
      <c r="T22">
        <f t="shared" si="7"/>
        <v>5.9977807332787514E-2</v>
      </c>
      <c r="U22">
        <f t="shared" si="8"/>
        <v>0.12626906806902635</v>
      </c>
      <c r="V22">
        <f t="shared" si="9"/>
        <v>2.2816561871292116</v>
      </c>
      <c r="W22">
        <f t="shared" si="10"/>
        <v>22.98758199177831</v>
      </c>
      <c r="Z22">
        <v>0.51138972567955676</v>
      </c>
      <c r="AA22">
        <v>0.42956736957082764</v>
      </c>
      <c r="AC22">
        <v>0.25569486283977838</v>
      </c>
      <c r="AD22">
        <v>0.21478368478541382</v>
      </c>
    </row>
    <row r="23" spans="3:30" x14ac:dyDescent="0.3">
      <c r="C23">
        <f t="shared" si="13"/>
        <v>0.63134534034513179</v>
      </c>
      <c r="D23">
        <f t="shared" si="0"/>
        <v>2</v>
      </c>
      <c r="E23">
        <f t="shared" si="14"/>
        <v>2.5253813613805272</v>
      </c>
      <c r="F23">
        <f t="shared" si="11"/>
        <v>5.0507627227610534</v>
      </c>
      <c r="G23">
        <f t="shared" si="12"/>
        <v>2.6516504294495533</v>
      </c>
      <c r="H23">
        <f t="shared" si="1"/>
        <v>0.13258252147247768</v>
      </c>
      <c r="I23">
        <f t="shared" si="15"/>
        <v>5.0507627227610534</v>
      </c>
      <c r="J23">
        <f t="shared" si="2"/>
        <v>0.2525381361380527</v>
      </c>
      <c r="L23">
        <f t="shared" si="3"/>
        <v>1.8606421338016665</v>
      </c>
      <c r="M23">
        <f t="shared" si="4"/>
        <v>20.967784990944523</v>
      </c>
      <c r="O23">
        <f t="shared" si="16"/>
        <v>0.31567267017256589</v>
      </c>
      <c r="P23">
        <f t="shared" si="17"/>
        <v>1.2626906806902636</v>
      </c>
      <c r="Q23">
        <f t="shared" si="5"/>
        <v>2.5253813613805267</v>
      </c>
      <c r="R23">
        <f t="shared" si="6"/>
        <v>1.3258252147247767</v>
      </c>
      <c r="S23">
        <f t="shared" si="18"/>
        <v>2.5253813613805267</v>
      </c>
      <c r="T23">
        <f t="shared" si="7"/>
        <v>6.6291260736238838E-2</v>
      </c>
      <c r="U23">
        <f t="shared" si="8"/>
        <v>0.12626906806902635</v>
      </c>
      <c r="V23">
        <f t="shared" si="9"/>
        <v>2.4815540807016143</v>
      </c>
      <c r="W23">
        <f t="shared" si="10"/>
        <v>22.868960509984497</v>
      </c>
      <c r="Z23">
        <v>0.63134534034513179</v>
      </c>
      <c r="AA23">
        <v>0.53033008588991071</v>
      </c>
      <c r="AC23">
        <v>0.31567267017256589</v>
      </c>
      <c r="AD23">
        <v>0.26516504294495535</v>
      </c>
    </row>
    <row r="24" spans="3:30" x14ac:dyDescent="0.3">
      <c r="C24">
        <f t="shared" si="13"/>
        <v>0.76392786181760952</v>
      </c>
      <c r="D24">
        <f t="shared" si="0"/>
        <v>2</v>
      </c>
      <c r="E24">
        <f t="shared" si="14"/>
        <v>2.7779194975185799</v>
      </c>
      <c r="F24">
        <f t="shared" si="11"/>
        <v>5.0507627227610534</v>
      </c>
      <c r="G24">
        <f t="shared" si="12"/>
        <v>2.9041885655876061</v>
      </c>
      <c r="H24">
        <f t="shared" si="1"/>
        <v>0.1452094282793803</v>
      </c>
      <c r="I24">
        <f t="shared" si="15"/>
        <v>5.0507627227610534</v>
      </c>
      <c r="J24">
        <f t="shared" si="2"/>
        <v>0.2525381361380527</v>
      </c>
      <c r="L24">
        <f t="shared" si="3"/>
        <v>1.9543921338016665</v>
      </c>
      <c r="M24">
        <f t="shared" si="4"/>
        <v>20.874034990944523</v>
      </c>
      <c r="O24">
        <f t="shared" si="16"/>
        <v>0.38196393090880476</v>
      </c>
      <c r="P24">
        <f t="shared" si="17"/>
        <v>1.38895974875929</v>
      </c>
      <c r="Q24">
        <f t="shared" si="5"/>
        <v>2.5253813613805267</v>
      </c>
      <c r="R24">
        <f t="shared" si="6"/>
        <v>1.452094282793803</v>
      </c>
      <c r="S24">
        <f t="shared" si="18"/>
        <v>2.5253813613805267</v>
      </c>
      <c r="T24">
        <f t="shared" si="7"/>
        <v>7.2604714139690149E-2</v>
      </c>
      <c r="U24">
        <f t="shared" si="8"/>
        <v>0.12626906806902635</v>
      </c>
      <c r="V24">
        <f t="shared" si="9"/>
        <v>2.6998793059973005</v>
      </c>
      <c r="W24">
        <f t="shared" si="10"/>
        <v>22.729903756803726</v>
      </c>
      <c r="Z24">
        <v>0.76392786181760952</v>
      </c>
      <c r="AA24">
        <v>0.64169940392679192</v>
      </c>
      <c r="AC24">
        <v>0.38196393090880476</v>
      </c>
      <c r="AD24">
        <v>0.32084970196339596</v>
      </c>
    </row>
    <row r="25" spans="3:30" x14ac:dyDescent="0.3">
      <c r="C25">
        <f t="shared" si="13"/>
        <v>0.90913729009698985</v>
      </c>
      <c r="D25">
        <f t="shared" si="0"/>
        <v>2</v>
      </c>
      <c r="E25">
        <f t="shared" si="14"/>
        <v>3.0304576336566327</v>
      </c>
      <c r="F25">
        <f t="shared" si="11"/>
        <v>5.0507627227610534</v>
      </c>
      <c r="G25">
        <f t="shared" si="12"/>
        <v>3.1567267017256588</v>
      </c>
      <c r="H25">
        <f t="shared" si="1"/>
        <v>0.15783633508628295</v>
      </c>
      <c r="I25">
        <f t="shared" si="15"/>
        <v>5.0507627227610534</v>
      </c>
      <c r="J25">
        <f t="shared" si="2"/>
        <v>0.2525381361380527</v>
      </c>
      <c r="L25">
        <f t="shared" si="3"/>
        <v>2.0570707052302382</v>
      </c>
      <c r="M25">
        <f t="shared" si="4"/>
        <v>20.771356419515953</v>
      </c>
      <c r="O25">
        <f t="shared" si="16"/>
        <v>0.45456864504849492</v>
      </c>
      <c r="P25">
        <f t="shared" si="17"/>
        <v>1.5152288168283163</v>
      </c>
      <c r="Q25">
        <f t="shared" si="5"/>
        <v>2.5253813613805267</v>
      </c>
      <c r="R25">
        <f t="shared" si="6"/>
        <v>1.5783633508628294</v>
      </c>
      <c r="S25">
        <f t="shared" si="18"/>
        <v>2.5253813613805267</v>
      </c>
      <c r="T25">
        <f t="shared" si="7"/>
        <v>7.8918167543141474E-2</v>
      </c>
      <c r="U25">
        <f t="shared" si="8"/>
        <v>0.12626906806902635</v>
      </c>
      <c r="V25">
        <f t="shared" si="9"/>
        <v>2.9352203124120044</v>
      </c>
      <c r="W25">
        <f t="shared" si="10"/>
        <v>22.568257437214623</v>
      </c>
      <c r="Z25">
        <v>0.90913729009698985</v>
      </c>
      <c r="AA25">
        <v>0.7636753236814714</v>
      </c>
      <c r="AC25">
        <v>0.45456864504849492</v>
      </c>
      <c r="AD25">
        <v>0.3818376618407357</v>
      </c>
    </row>
    <row r="26" spans="3:30" x14ac:dyDescent="0.3">
      <c r="C26">
        <f t="shared" si="13"/>
        <v>1.0669736251832729</v>
      </c>
      <c r="D26">
        <f t="shared" si="0"/>
        <v>2</v>
      </c>
      <c r="E26">
        <f t="shared" si="14"/>
        <v>3.2829957697946854</v>
      </c>
      <c r="F26">
        <f t="shared" si="11"/>
        <v>5.0507627227610534</v>
      </c>
      <c r="G26">
        <f t="shared" si="12"/>
        <v>3.4092648378637116</v>
      </c>
      <c r="H26">
        <f t="shared" si="1"/>
        <v>0.1704632418931856</v>
      </c>
      <c r="I26">
        <f t="shared" si="15"/>
        <v>5.0507627227610534</v>
      </c>
      <c r="J26">
        <f t="shared" si="2"/>
        <v>0.2525381361380527</v>
      </c>
      <c r="L26">
        <f t="shared" si="3"/>
        <v>2.168677848087381</v>
      </c>
      <c r="M26">
        <f t="shared" si="4"/>
        <v>20.659749276658808</v>
      </c>
      <c r="O26">
        <f t="shared" si="16"/>
        <v>0.53348681259163644</v>
      </c>
      <c r="P26">
        <f t="shared" si="17"/>
        <v>1.6414978848973427</v>
      </c>
      <c r="Q26">
        <f t="shared" si="5"/>
        <v>2.5253813613805267</v>
      </c>
      <c r="R26">
        <f t="shared" si="6"/>
        <v>1.7046324189318558</v>
      </c>
      <c r="S26">
        <f t="shared" si="18"/>
        <v>2.5253813613805267</v>
      </c>
      <c r="T26">
        <f t="shared" si="7"/>
        <v>8.5231620946592798E-2</v>
      </c>
      <c r="U26">
        <f t="shared" si="8"/>
        <v>0.12626906806902635</v>
      </c>
      <c r="V26">
        <f t="shared" si="9"/>
        <v>3.1857552652218408</v>
      </c>
      <c r="W26">
        <f t="shared" si="10"/>
        <v>22.38182753491396</v>
      </c>
      <c r="Z26">
        <v>1.0669736251832729</v>
      </c>
      <c r="AA26">
        <v>0.89625784515394902</v>
      </c>
      <c r="AC26">
        <v>0.53348681259163644</v>
      </c>
      <c r="AD26">
        <v>0.44812892257697451</v>
      </c>
    </row>
    <row r="27" spans="3:30" x14ac:dyDescent="0.3">
      <c r="C27">
        <f t="shared" si="13"/>
        <v>1.2374368670764584</v>
      </c>
      <c r="D27">
        <f t="shared" si="0"/>
        <v>2</v>
      </c>
      <c r="E27">
        <f t="shared" si="14"/>
        <v>3.5355339059327382</v>
      </c>
      <c r="F27">
        <f t="shared" si="11"/>
        <v>5.0507627227610534</v>
      </c>
      <c r="G27">
        <f t="shared" si="12"/>
        <v>3.6618029740017644</v>
      </c>
      <c r="H27">
        <f t="shared" si="1"/>
        <v>0.18309014870008822</v>
      </c>
      <c r="I27">
        <f t="shared" si="15"/>
        <v>5.0507627227610534</v>
      </c>
      <c r="J27">
        <f t="shared" si="2"/>
        <v>0.2525381361380527</v>
      </c>
      <c r="L27">
        <f t="shared" si="3"/>
        <v>2.2892135623730949</v>
      </c>
      <c r="M27">
        <f t="shared" si="4"/>
        <v>20.539213562373096</v>
      </c>
      <c r="O27">
        <f t="shared" si="16"/>
        <v>0.6187184335382292</v>
      </c>
      <c r="P27">
        <f t="shared" si="17"/>
        <v>1.7677669529663691</v>
      </c>
      <c r="Q27">
        <f t="shared" si="5"/>
        <v>2.5253813613805267</v>
      </c>
      <c r="R27">
        <f t="shared" si="6"/>
        <v>1.8309014870008822</v>
      </c>
      <c r="S27">
        <f t="shared" si="18"/>
        <v>2.5253813613805267</v>
      </c>
      <c r="T27">
        <f t="shared" si="7"/>
        <v>9.1545074350044109E-2</v>
      </c>
      <c r="U27">
        <f t="shared" si="8"/>
        <v>0.12626906806902635</v>
      </c>
      <c r="V27">
        <f t="shared" si="9"/>
        <v>3.44919685105137</v>
      </c>
      <c r="W27">
        <f t="shared" si="10"/>
        <v>22.168458408916159</v>
      </c>
      <c r="Z27">
        <v>1.2374368670764584</v>
      </c>
      <c r="AA27">
        <v>1.0394469683442249</v>
      </c>
      <c r="AC27">
        <v>0.6187184335382292</v>
      </c>
      <c r="AD27">
        <v>0.51972348417211245</v>
      </c>
    </row>
    <row r="28" spans="3:30" x14ac:dyDescent="0.3">
      <c r="C28">
        <f t="shared" si="13"/>
        <v>1.4205270157765466</v>
      </c>
      <c r="D28">
        <f t="shared" si="0"/>
        <v>2</v>
      </c>
      <c r="E28">
        <f t="shared" si="14"/>
        <v>3.788072042070791</v>
      </c>
      <c r="F28">
        <f t="shared" si="11"/>
        <v>5.0507627227610534</v>
      </c>
      <c r="G28">
        <f t="shared" si="12"/>
        <v>3.9143411101398171</v>
      </c>
      <c r="H28">
        <f t="shared" si="1"/>
        <v>0.19571705550699087</v>
      </c>
      <c r="I28">
        <f t="shared" si="15"/>
        <v>5.0507627227610534</v>
      </c>
      <c r="J28">
        <f t="shared" si="2"/>
        <v>0.2525381361380527</v>
      </c>
      <c r="L28">
        <f t="shared" si="3"/>
        <v>2.418677848087381</v>
      </c>
      <c r="M28">
        <f t="shared" si="4"/>
        <v>20.409749276658808</v>
      </c>
      <c r="O28">
        <f t="shared" si="16"/>
        <v>0.7102635078882733</v>
      </c>
      <c r="P28">
        <f t="shared" si="17"/>
        <v>1.8940360210353955</v>
      </c>
      <c r="Q28">
        <f t="shared" si="5"/>
        <v>2.5253813613805267</v>
      </c>
      <c r="R28">
        <f t="shared" si="6"/>
        <v>1.9571705550699086</v>
      </c>
      <c r="S28">
        <f t="shared" si="18"/>
        <v>2.5253813613805267</v>
      </c>
      <c r="T28">
        <f t="shared" si="7"/>
        <v>9.7858527753495433E-2</v>
      </c>
      <c r="U28">
        <f t="shared" si="8"/>
        <v>0.12626906806902635</v>
      </c>
      <c r="V28">
        <f t="shared" si="9"/>
        <v>3.7227450135378128</v>
      </c>
      <c r="W28">
        <f t="shared" si="10"/>
        <v>21.926129449304863</v>
      </c>
      <c r="Z28">
        <v>1.4205270157765466</v>
      </c>
      <c r="AA28">
        <v>1.193242693252299</v>
      </c>
      <c r="AC28">
        <v>0.7102635078882733</v>
      </c>
      <c r="AD28">
        <v>0.59662134662614952</v>
      </c>
    </row>
    <row r="29" spans="3:30" x14ac:dyDescent="0.3">
      <c r="C29">
        <f t="shared" si="13"/>
        <v>1.6162440712835375</v>
      </c>
      <c r="D29">
        <f t="shared" si="0"/>
        <v>2</v>
      </c>
      <c r="E29">
        <f t="shared" si="14"/>
        <v>4.0406101782088433</v>
      </c>
      <c r="F29">
        <f t="shared" si="11"/>
        <v>5.0507627227610534</v>
      </c>
      <c r="G29">
        <f t="shared" si="12"/>
        <v>4.1668792462778699</v>
      </c>
      <c r="H29">
        <f t="shared" si="1"/>
        <v>0.20834396231389352</v>
      </c>
      <c r="I29">
        <f t="shared" si="15"/>
        <v>5.0507627227610534</v>
      </c>
      <c r="J29">
        <f t="shared" si="2"/>
        <v>0.2525381361380527</v>
      </c>
      <c r="L29">
        <f t="shared" si="3"/>
        <v>2.5570707052302382</v>
      </c>
      <c r="M29">
        <f t="shared" si="4"/>
        <v>20.271356419515953</v>
      </c>
      <c r="O29">
        <f t="shared" si="16"/>
        <v>0.80812203564176877</v>
      </c>
      <c r="P29">
        <f t="shared" si="17"/>
        <v>2.0203050891044216</v>
      </c>
      <c r="Q29">
        <f t="shared" si="5"/>
        <v>2.5253813613805267</v>
      </c>
      <c r="R29">
        <f t="shared" si="6"/>
        <v>2.0834396231389349</v>
      </c>
      <c r="S29">
        <f t="shared" si="18"/>
        <v>2.5253813613805267</v>
      </c>
      <c r="T29">
        <f t="shared" si="7"/>
        <v>0.10417198115694676</v>
      </c>
      <c r="U29">
        <f t="shared" si="8"/>
        <v>0.12626906806902635</v>
      </c>
      <c r="V29">
        <f t="shared" si="9"/>
        <v>4.0030527941493155</v>
      </c>
      <c r="W29">
        <f t="shared" si="10"/>
        <v>21.653071223129643</v>
      </c>
      <c r="Z29">
        <v>1.6162440712835375</v>
      </c>
      <c r="AA29">
        <v>1.3576450198781713</v>
      </c>
      <c r="AC29">
        <v>0.80812203564176877</v>
      </c>
      <c r="AD29">
        <v>0.67882250993908566</v>
      </c>
    </row>
    <row r="30" spans="3:30" x14ac:dyDescent="0.3">
      <c r="C30">
        <f t="shared" si="13"/>
        <v>1.8245880335974309</v>
      </c>
      <c r="D30">
        <f t="shared" si="0"/>
        <v>2</v>
      </c>
      <c r="E30">
        <f t="shared" si="14"/>
        <v>4.2931483143468956</v>
      </c>
      <c r="F30">
        <f t="shared" si="11"/>
        <v>5.0507627227610534</v>
      </c>
      <c r="G30">
        <f t="shared" si="12"/>
        <v>4.4194173824159222</v>
      </c>
      <c r="H30">
        <f t="shared" si="1"/>
        <v>0.22097086912079611</v>
      </c>
      <c r="I30">
        <f t="shared" si="15"/>
        <v>5.0507627227610534</v>
      </c>
      <c r="J30">
        <f t="shared" si="2"/>
        <v>0.2525381361380527</v>
      </c>
      <c r="L30">
        <f t="shared" si="3"/>
        <v>2.7043921338016665</v>
      </c>
      <c r="M30">
        <f t="shared" si="4"/>
        <v>20.124034990944523</v>
      </c>
      <c r="O30">
        <f t="shared" si="16"/>
        <v>0.91229401679871547</v>
      </c>
      <c r="P30">
        <f t="shared" si="17"/>
        <v>2.1465741571734478</v>
      </c>
      <c r="Q30">
        <f t="shared" si="5"/>
        <v>2.5253813613805267</v>
      </c>
      <c r="R30">
        <f t="shared" si="6"/>
        <v>2.2097086912079611</v>
      </c>
      <c r="S30">
        <f t="shared" si="18"/>
        <v>2.5253813613805267</v>
      </c>
      <c r="T30">
        <f t="shared" si="7"/>
        <v>0.11048543456039805</v>
      </c>
      <c r="U30">
        <f t="shared" si="8"/>
        <v>0.12626906806902635</v>
      </c>
      <c r="V30">
        <f t="shared" si="9"/>
        <v>4.2862113420588015</v>
      </c>
      <c r="W30">
        <f t="shared" si="10"/>
        <v>21.347900993572576</v>
      </c>
      <c r="Z30">
        <v>1.8245880335974309</v>
      </c>
      <c r="AA30">
        <v>1.5326539482218418</v>
      </c>
      <c r="AC30">
        <v>0.91229401679871547</v>
      </c>
      <c r="AD30">
        <v>0.76632697411092088</v>
      </c>
    </row>
    <row r="31" spans="3:30" x14ac:dyDescent="0.3">
      <c r="C31">
        <f t="shared" si="13"/>
        <v>2.045558902718227</v>
      </c>
      <c r="D31">
        <f t="shared" si="0"/>
        <v>2</v>
      </c>
      <c r="E31">
        <f t="shared" si="14"/>
        <v>4.5456864504849479</v>
      </c>
      <c r="F31">
        <f t="shared" si="11"/>
        <v>5.0507627227610534</v>
      </c>
      <c r="G31">
        <f t="shared" si="12"/>
        <v>4.6719555185539745</v>
      </c>
      <c r="H31">
        <f t="shared" si="1"/>
        <v>0.23359777592769873</v>
      </c>
      <c r="I31">
        <f t="shared" si="15"/>
        <v>5.0507627227610534</v>
      </c>
      <c r="J31">
        <f t="shared" si="2"/>
        <v>0.2525381361380527</v>
      </c>
      <c r="L31">
        <f t="shared" si="3"/>
        <v>2.8606421338016665</v>
      </c>
      <c r="M31">
        <f t="shared" si="4"/>
        <v>19.967784990944523</v>
      </c>
      <c r="O31">
        <f t="shared" si="16"/>
        <v>1.0227794513591135</v>
      </c>
      <c r="P31">
        <f t="shared" si="17"/>
        <v>2.272843225242474</v>
      </c>
      <c r="Q31">
        <f t="shared" si="5"/>
        <v>2.5253813613805267</v>
      </c>
      <c r="R31">
        <f t="shared" si="6"/>
        <v>2.3359777592769873</v>
      </c>
      <c r="S31">
        <f t="shared" si="18"/>
        <v>2.5253813613805267</v>
      </c>
      <c r="T31">
        <f t="shared" si="7"/>
        <v>0.11679888796384937</v>
      </c>
      <c r="U31">
        <f t="shared" si="8"/>
        <v>0.12626906806902635</v>
      </c>
      <c r="V31">
        <f t="shared" si="9"/>
        <v>4.5677609315351404</v>
      </c>
      <c r="W31">
        <f t="shared" si="10"/>
        <v>21.009776070764797</v>
      </c>
      <c r="Z31">
        <v>2.045558902718227</v>
      </c>
      <c r="AA31">
        <v>1.7182694782833106</v>
      </c>
      <c r="AC31">
        <v>1.0227794513591135</v>
      </c>
      <c r="AD31">
        <v>0.85913473914165528</v>
      </c>
    </row>
    <row r="32" spans="3:30" x14ac:dyDescent="0.3">
      <c r="C32">
        <f t="shared" si="13"/>
        <v>2.2791566786459256</v>
      </c>
      <c r="D32">
        <f t="shared" si="0"/>
        <v>2</v>
      </c>
      <c r="E32">
        <f t="shared" si="14"/>
        <v>4.7982245866230002</v>
      </c>
      <c r="F32">
        <f t="shared" si="11"/>
        <v>5.0507627227610534</v>
      </c>
      <c r="G32">
        <f t="shared" si="12"/>
        <v>4.9244936546920268</v>
      </c>
      <c r="H32">
        <f t="shared" si="1"/>
        <v>0.24622468273460135</v>
      </c>
      <c r="I32">
        <f t="shared" si="15"/>
        <v>5.0507627227610534</v>
      </c>
      <c r="J32">
        <f t="shared" si="2"/>
        <v>0.2525381361380527</v>
      </c>
      <c r="L32">
        <f t="shared" si="3"/>
        <v>3.0258207052302382</v>
      </c>
      <c r="M32">
        <f t="shared" si="4"/>
        <v>19.802606419515953</v>
      </c>
      <c r="O32">
        <f t="shared" si="16"/>
        <v>1.1395783393229628</v>
      </c>
      <c r="P32">
        <f t="shared" si="17"/>
        <v>2.3991122933115001</v>
      </c>
      <c r="Q32">
        <f t="shared" si="5"/>
        <v>2.5253813613805267</v>
      </c>
      <c r="R32">
        <f t="shared" si="6"/>
        <v>2.4622468273460134</v>
      </c>
      <c r="S32">
        <f t="shared" si="18"/>
        <v>2.5253813613805267</v>
      </c>
      <c r="T32">
        <f t="shared" si="7"/>
        <v>0.12311234136730068</v>
      </c>
      <c r="U32">
        <f t="shared" si="8"/>
        <v>0.12626906806902635</v>
      </c>
      <c r="V32">
        <f t="shared" si="9"/>
        <v>4.8427353695569408</v>
      </c>
      <c r="W32">
        <f t="shared" si="10"/>
        <v>20.638561623192913</v>
      </c>
      <c r="Z32">
        <v>2.2791566786459256</v>
      </c>
      <c r="AA32">
        <v>1.9144916100625775</v>
      </c>
      <c r="AC32">
        <v>1.1395783393229628</v>
      </c>
      <c r="AD32">
        <v>0.95724580503128875</v>
      </c>
    </row>
    <row r="33" spans="3:30" x14ac:dyDescent="0.3">
      <c r="C33">
        <f t="shared" si="13"/>
        <v>2.5253813613805272</v>
      </c>
      <c r="D33">
        <f t="shared" si="0"/>
        <v>2</v>
      </c>
      <c r="E33">
        <f t="shared" si="14"/>
        <v>5.0507627227610525</v>
      </c>
      <c r="F33">
        <f t="shared" si="11"/>
        <v>5.0507627227610534</v>
      </c>
      <c r="G33">
        <f t="shared" si="12"/>
        <v>5.1770317908300791</v>
      </c>
      <c r="H33">
        <f t="shared" si="1"/>
        <v>0.25885158954150395</v>
      </c>
      <c r="I33">
        <f t="shared" si="15"/>
        <v>5.0507627227610534</v>
      </c>
      <c r="J33">
        <f t="shared" si="2"/>
        <v>0.2525381361380527</v>
      </c>
      <c r="L33">
        <f t="shared" si="3"/>
        <v>3.199927848087381</v>
      </c>
      <c r="M33">
        <f t="shared" si="4"/>
        <v>19.628499276658808</v>
      </c>
      <c r="O33">
        <f t="shared" si="16"/>
        <v>1.2626906806902636</v>
      </c>
      <c r="P33">
        <f t="shared" si="17"/>
        <v>2.5253813613805263</v>
      </c>
      <c r="Q33">
        <f t="shared" si="5"/>
        <v>2.5253813613805267</v>
      </c>
      <c r="R33">
        <f t="shared" si="6"/>
        <v>2.5885158954150396</v>
      </c>
      <c r="S33">
        <f t="shared" si="18"/>
        <v>2.5253813613805267</v>
      </c>
      <c r="T33">
        <f t="shared" si="7"/>
        <v>0.12942579477075197</v>
      </c>
      <c r="U33">
        <f t="shared" si="8"/>
        <v>0.12626906806902635</v>
      </c>
      <c r="V33">
        <f t="shared" si="9"/>
        <v>5.1057473476790465</v>
      </c>
      <c r="W33">
        <f t="shared" si="10"/>
        <v>20.235007343362106</v>
      </c>
      <c r="Z33">
        <v>2.5253813613805272</v>
      </c>
      <c r="AA33">
        <v>2.1213203435596428</v>
      </c>
      <c r="AC33">
        <v>1.2626906806902636</v>
      </c>
      <c r="AD33">
        <v>1.0606601717798214</v>
      </c>
    </row>
    <row r="34" spans="3:30" x14ac:dyDescent="0.3">
      <c r="C34">
        <f t="shared" si="13"/>
        <v>2.7842329509220312</v>
      </c>
      <c r="D34">
        <f t="shared" si="0"/>
        <v>2</v>
      </c>
      <c r="E34">
        <f t="shared" si="14"/>
        <v>5.3033008588991049</v>
      </c>
      <c r="F34">
        <f t="shared" si="11"/>
        <v>5.0507627227610534</v>
      </c>
      <c r="G34">
        <f t="shared" si="12"/>
        <v>5.4295699269681315</v>
      </c>
      <c r="H34">
        <f t="shared" si="1"/>
        <v>0.27147849634840659</v>
      </c>
      <c r="I34">
        <f t="shared" si="15"/>
        <v>5.0507627227610534</v>
      </c>
      <c r="J34">
        <f t="shared" si="2"/>
        <v>0.2525381361380527</v>
      </c>
      <c r="L34">
        <f t="shared" si="3"/>
        <v>3.3829635623730949</v>
      </c>
      <c r="M34">
        <f t="shared" si="4"/>
        <v>19.445463562373096</v>
      </c>
      <c r="O34">
        <f t="shared" si="16"/>
        <v>1.3921164754610156</v>
      </c>
      <c r="P34">
        <f t="shared" si="17"/>
        <v>2.6516504294495524</v>
      </c>
      <c r="Q34">
        <f t="shared" si="5"/>
        <v>2.5253813613805267</v>
      </c>
      <c r="R34">
        <f t="shared" si="6"/>
        <v>2.7147849634840657</v>
      </c>
      <c r="S34">
        <f t="shared" si="18"/>
        <v>2.5253813613805267</v>
      </c>
      <c r="T34">
        <f t="shared" si="7"/>
        <v>0.1357392481742033</v>
      </c>
      <c r="U34">
        <f t="shared" si="8"/>
        <v>0.12626906806902635</v>
      </c>
      <c r="V34">
        <f t="shared" si="9"/>
        <v>5.3511219244819843</v>
      </c>
      <c r="W34">
        <f t="shared" si="10"/>
        <v>19.80092475809051</v>
      </c>
      <c r="Z34">
        <v>2.7842329509220312</v>
      </c>
      <c r="AA34">
        <v>2.3387556787745063</v>
      </c>
      <c r="AC34">
        <v>1.3921164754610156</v>
      </c>
      <c r="AD34">
        <v>1.1693778393872531</v>
      </c>
    </row>
    <row r="35" spans="3:30" x14ac:dyDescent="0.3">
      <c r="C35">
        <f t="shared" ref="C35:C75" si="19">C34+H34</f>
        <v>3.0557114472704376</v>
      </c>
      <c r="D35">
        <f t="shared" si="0"/>
        <v>2</v>
      </c>
      <c r="E35">
        <f t="shared" ref="E35:E75" si="20">E34+J34</f>
        <v>5.5558389950371572</v>
      </c>
      <c r="F35">
        <f t="shared" si="11"/>
        <v>5.0507627227610534</v>
      </c>
      <c r="G35">
        <f t="shared" si="12"/>
        <v>5.6821080631061838</v>
      </c>
      <c r="H35">
        <f t="shared" si="1"/>
        <v>0.28410540315530919</v>
      </c>
      <c r="I35">
        <f t="shared" ref="I35:I75" si="21">F35</f>
        <v>5.0507627227610534</v>
      </c>
      <c r="J35">
        <f t="shared" si="2"/>
        <v>0.2525381361380527</v>
      </c>
      <c r="L35">
        <f t="shared" si="3"/>
        <v>3.574927848087381</v>
      </c>
      <c r="M35">
        <f t="shared" si="4"/>
        <v>19.253499276658811</v>
      </c>
      <c r="O35">
        <f t="shared" si="16"/>
        <v>1.5278557236352188</v>
      </c>
      <c r="P35">
        <f t="shared" si="17"/>
        <v>2.7779194975185786</v>
      </c>
      <c r="Q35">
        <f t="shared" si="5"/>
        <v>2.5253813613805267</v>
      </c>
      <c r="R35">
        <f t="shared" si="6"/>
        <v>2.8410540315530919</v>
      </c>
      <c r="S35">
        <f t="shared" si="18"/>
        <v>2.5253813613805267</v>
      </c>
      <c r="T35">
        <f t="shared" si="7"/>
        <v>0.14205270157765459</v>
      </c>
      <c r="U35">
        <f t="shared" si="8"/>
        <v>0.12626906806902635</v>
      </c>
      <c r="V35">
        <f t="shared" si="9"/>
        <v>5.5730842359994375</v>
      </c>
      <c r="W35">
        <f t="shared" si="10"/>
        <v>19.339354092751115</v>
      </c>
      <c r="Z35">
        <v>3.0557114472704376</v>
      </c>
      <c r="AA35">
        <v>2.5667976157071677</v>
      </c>
      <c r="AC35">
        <v>1.5278557236352188</v>
      </c>
      <c r="AD35">
        <v>1.2833988078535838</v>
      </c>
    </row>
    <row r="36" spans="3:30" x14ac:dyDescent="0.3">
      <c r="C36">
        <f t="shared" si="19"/>
        <v>3.3398168504257466</v>
      </c>
      <c r="D36">
        <f t="shared" si="0"/>
        <v>2</v>
      </c>
      <c r="E36">
        <f t="shared" si="20"/>
        <v>5.8083771311752095</v>
      </c>
      <c r="F36">
        <f t="shared" si="11"/>
        <v>5.0507627227610534</v>
      </c>
      <c r="G36">
        <f t="shared" si="12"/>
        <v>5.9346461992442361</v>
      </c>
      <c r="H36">
        <f t="shared" si="1"/>
        <v>0.29673230996221184</v>
      </c>
      <c r="I36">
        <f t="shared" si="21"/>
        <v>5.0507627227610534</v>
      </c>
      <c r="J36">
        <f t="shared" si="2"/>
        <v>0.2525381361380527</v>
      </c>
      <c r="L36">
        <f t="shared" si="3"/>
        <v>3.7758207052302377</v>
      </c>
      <c r="M36">
        <f t="shared" si="4"/>
        <v>19.052606419515953</v>
      </c>
      <c r="O36">
        <f t="shared" si="16"/>
        <v>1.6699084252128733</v>
      </c>
      <c r="P36">
        <f t="shared" si="17"/>
        <v>2.9041885655876047</v>
      </c>
      <c r="Q36">
        <f t="shared" si="5"/>
        <v>2.5253813613805267</v>
      </c>
      <c r="R36">
        <f t="shared" si="6"/>
        <v>2.967323099622118</v>
      </c>
      <c r="S36">
        <f t="shared" si="18"/>
        <v>2.5253813613805267</v>
      </c>
      <c r="T36">
        <f t="shared" si="7"/>
        <v>0.14836615498110592</v>
      </c>
      <c r="U36">
        <f t="shared" si="8"/>
        <v>0.12626906806902635</v>
      </c>
      <c r="V36">
        <f t="shared" si="9"/>
        <v>5.7660055358295486</v>
      </c>
      <c r="W36">
        <f t="shared" si="10"/>
        <v>18.854706596240661</v>
      </c>
      <c r="Z36">
        <v>3.3398168504257466</v>
      </c>
      <c r="AA36">
        <v>2.8054461543576275</v>
      </c>
      <c r="AC36">
        <v>1.6699084252128733</v>
      </c>
      <c r="AD36">
        <v>1.4027230771788137</v>
      </c>
    </row>
    <row r="37" spans="3:30" x14ac:dyDescent="0.3">
      <c r="C37">
        <f t="shared" si="19"/>
        <v>3.6365491603879585</v>
      </c>
      <c r="D37">
        <f t="shared" si="0"/>
        <v>2</v>
      </c>
      <c r="E37">
        <f t="shared" si="20"/>
        <v>6.0609152673132618</v>
      </c>
      <c r="F37">
        <f t="shared" si="11"/>
        <v>5.0507627227610534</v>
      </c>
      <c r="G37">
        <f t="shared" si="12"/>
        <v>6.1871843353822884</v>
      </c>
      <c r="H37">
        <f t="shared" si="1"/>
        <v>0.30935921676911443</v>
      </c>
      <c r="I37">
        <f t="shared" si="21"/>
        <v>5.0507627227610534</v>
      </c>
      <c r="J37">
        <f t="shared" si="2"/>
        <v>0.2525381361380527</v>
      </c>
      <c r="L37">
        <f t="shared" si="3"/>
        <v>3.9856421338016665</v>
      </c>
      <c r="M37">
        <f t="shared" si="4"/>
        <v>18.842784990944523</v>
      </c>
      <c r="O37">
        <f t="shared" si="16"/>
        <v>1.8182745801939793</v>
      </c>
      <c r="P37">
        <f t="shared" si="17"/>
        <v>3.0304576336566309</v>
      </c>
      <c r="Q37">
        <f t="shared" si="5"/>
        <v>2.5253813613805267</v>
      </c>
      <c r="R37">
        <f t="shared" si="6"/>
        <v>3.0935921676911442</v>
      </c>
      <c r="S37">
        <f t="shared" si="18"/>
        <v>2.5253813613805267</v>
      </c>
      <c r="T37">
        <f t="shared" si="7"/>
        <v>0.15467960838455722</v>
      </c>
      <c r="U37">
        <f t="shared" si="8"/>
        <v>0.12626906806902635</v>
      </c>
      <c r="V37">
        <f t="shared" si="9"/>
        <v>5.9247085945767397</v>
      </c>
      <c r="W37">
        <f t="shared" si="10"/>
        <v>18.352865343760179</v>
      </c>
      <c r="Z37">
        <v>3.6365491603879585</v>
      </c>
      <c r="AA37">
        <v>3.0547012947258851</v>
      </c>
      <c r="AC37">
        <v>1.8182745801939793</v>
      </c>
      <c r="AD37">
        <v>1.5273506473629426</v>
      </c>
    </row>
    <row r="38" spans="3:30" x14ac:dyDescent="0.3">
      <c r="C38">
        <f t="shared" si="19"/>
        <v>3.9459083771570729</v>
      </c>
      <c r="D38">
        <f t="shared" si="0"/>
        <v>2</v>
      </c>
      <c r="E38">
        <f t="shared" si="20"/>
        <v>6.3134534034513141</v>
      </c>
      <c r="F38">
        <f t="shared" si="11"/>
        <v>5.0507627227610534</v>
      </c>
      <c r="G38">
        <f t="shared" si="12"/>
        <v>6.4397224715203407</v>
      </c>
      <c r="H38">
        <f t="shared" si="1"/>
        <v>0.32198612357601708</v>
      </c>
      <c r="I38">
        <f t="shared" si="21"/>
        <v>5.0507627227610534</v>
      </c>
      <c r="J38">
        <f t="shared" si="2"/>
        <v>0.2525381361380527</v>
      </c>
      <c r="L38">
        <f t="shared" si="3"/>
        <v>4.2043921338016661</v>
      </c>
      <c r="M38">
        <f t="shared" si="4"/>
        <v>18.624034990944523</v>
      </c>
      <c r="O38">
        <f t="shared" si="16"/>
        <v>1.9729541885785364</v>
      </c>
      <c r="P38">
        <f t="shared" si="17"/>
        <v>3.1567267017256571</v>
      </c>
      <c r="Q38">
        <f t="shared" si="5"/>
        <v>2.5253813613805267</v>
      </c>
      <c r="R38">
        <f t="shared" si="6"/>
        <v>3.2198612357601704</v>
      </c>
      <c r="S38">
        <f t="shared" si="18"/>
        <v>2.5253813613805267</v>
      </c>
      <c r="T38">
        <f t="shared" si="7"/>
        <v>0.16099306178800854</v>
      </c>
      <c r="U38">
        <f t="shared" si="8"/>
        <v>0.12626906806902635</v>
      </c>
      <c r="V38">
        <f t="shared" si="9"/>
        <v>6.0448292123974756</v>
      </c>
      <c r="W38">
        <f t="shared" si="10"/>
        <v>17.841225078047579</v>
      </c>
      <c r="Z38">
        <v>3.9459083771570729</v>
      </c>
      <c r="AA38">
        <v>3.3145630368119412</v>
      </c>
      <c r="AC38">
        <v>1.9729541885785364</v>
      </c>
      <c r="AD38">
        <v>1.6572815184059706</v>
      </c>
    </row>
    <row r="39" spans="3:30" x14ac:dyDescent="0.3">
      <c r="C39">
        <f t="shared" si="19"/>
        <v>4.2678945007330897</v>
      </c>
      <c r="D39">
        <f t="shared" si="0"/>
        <v>2</v>
      </c>
      <c r="E39">
        <f t="shared" si="20"/>
        <v>6.5659915395893664</v>
      </c>
      <c r="F39">
        <f t="shared" si="11"/>
        <v>5.0507627227610534</v>
      </c>
      <c r="G39">
        <f t="shared" si="12"/>
        <v>6.692260607658393</v>
      </c>
      <c r="H39">
        <f t="shared" si="1"/>
        <v>0.33461303038291967</v>
      </c>
      <c r="I39">
        <f t="shared" si="21"/>
        <v>5.0507627227610534</v>
      </c>
      <c r="J39">
        <f t="shared" si="2"/>
        <v>0.2525381361380527</v>
      </c>
      <c r="L39">
        <f t="shared" si="3"/>
        <v>4.4320707052302382</v>
      </c>
      <c r="M39">
        <f t="shared" si="4"/>
        <v>18.396356419515953</v>
      </c>
      <c r="O39">
        <f t="shared" si="16"/>
        <v>2.1339472503665449</v>
      </c>
      <c r="P39">
        <f t="shared" si="17"/>
        <v>3.2829957697946832</v>
      </c>
      <c r="Q39">
        <f t="shared" si="5"/>
        <v>2.5253813613805267</v>
      </c>
      <c r="R39">
        <f t="shared" si="6"/>
        <v>3.3461303038291965</v>
      </c>
      <c r="S39">
        <f t="shared" si="18"/>
        <v>2.5253813613805267</v>
      </c>
      <c r="T39">
        <f t="shared" si="7"/>
        <v>0.16730651519145984</v>
      </c>
      <c r="U39">
        <f t="shared" si="8"/>
        <v>0.12626906806902635</v>
      </c>
      <c r="V39">
        <f t="shared" si="9"/>
        <v>6.1232250667598835</v>
      </c>
      <c r="W39">
        <f t="shared" si="10"/>
        <v>17.328650034090046</v>
      </c>
      <c r="Z39">
        <v>4.2678945007330897</v>
      </c>
      <c r="AA39">
        <v>3.5850313806157956</v>
      </c>
      <c r="AC39">
        <v>2.1339472503665449</v>
      </c>
      <c r="AD39">
        <v>1.7925156903078978</v>
      </c>
    </row>
    <row r="40" spans="3:30" x14ac:dyDescent="0.3">
      <c r="C40">
        <f t="shared" si="19"/>
        <v>4.6025075311160091</v>
      </c>
      <c r="D40">
        <f t="shared" si="0"/>
        <v>2</v>
      </c>
      <c r="E40">
        <f t="shared" si="20"/>
        <v>6.8185296757274187</v>
      </c>
      <c r="F40">
        <f t="shared" si="11"/>
        <v>5.0507627227610534</v>
      </c>
      <c r="G40">
        <f t="shared" si="12"/>
        <v>6.9447987437964454</v>
      </c>
      <c r="H40">
        <f t="shared" si="1"/>
        <v>0.34723993718982227</v>
      </c>
      <c r="I40">
        <f t="shared" si="21"/>
        <v>5.0507627227610534</v>
      </c>
      <c r="J40">
        <f t="shared" si="2"/>
        <v>0.2525381361380527</v>
      </c>
      <c r="L40">
        <f t="shared" si="3"/>
        <v>4.6686778480873805</v>
      </c>
      <c r="M40">
        <f t="shared" si="4"/>
        <v>18.159749276658811</v>
      </c>
      <c r="O40">
        <f t="shared" si="16"/>
        <v>2.3012537655580045</v>
      </c>
      <c r="P40">
        <f t="shared" si="17"/>
        <v>3.4092648378637094</v>
      </c>
      <c r="Q40">
        <f t="shared" si="5"/>
        <v>2.5253813613805267</v>
      </c>
      <c r="R40">
        <f t="shared" si="6"/>
        <v>3.4723993718982227</v>
      </c>
      <c r="S40">
        <f t="shared" si="18"/>
        <v>2.5253813613805267</v>
      </c>
      <c r="T40">
        <f t="shared" si="7"/>
        <v>0.17361996859491113</v>
      </c>
      <c r="U40">
        <f t="shared" si="8"/>
        <v>0.12626906806902635</v>
      </c>
      <c r="V40">
        <f t="shared" si="9"/>
        <v>6.1584163928285118</v>
      </c>
      <c r="W40">
        <f t="shared" si="10"/>
        <v>16.825328402903992</v>
      </c>
      <c r="Z40">
        <v>4.6025075311160091</v>
      </c>
      <c r="AA40">
        <v>3.866106326137448</v>
      </c>
      <c r="AC40">
        <v>2.3012537655580045</v>
      </c>
      <c r="AD40">
        <v>1.933053163068724</v>
      </c>
    </row>
    <row r="41" spans="3:30" x14ac:dyDescent="0.3">
      <c r="C41">
        <f t="shared" si="19"/>
        <v>4.9497474683058318</v>
      </c>
      <c r="D41">
        <f t="shared" si="0"/>
        <v>2</v>
      </c>
      <c r="E41">
        <f t="shared" si="20"/>
        <v>7.0710678118654711</v>
      </c>
      <c r="F41">
        <f t="shared" si="11"/>
        <v>5.0507627227610534</v>
      </c>
      <c r="G41">
        <f t="shared" si="12"/>
        <v>7.1973368799344977</v>
      </c>
      <c r="H41">
        <f t="shared" si="1"/>
        <v>0.35986684399672492</v>
      </c>
      <c r="I41">
        <f t="shared" si="21"/>
        <v>5.0507627227610534</v>
      </c>
      <c r="J41">
        <f t="shared" si="2"/>
        <v>0.2525381361380527</v>
      </c>
      <c r="L41">
        <f t="shared" si="3"/>
        <v>4.914213562373094</v>
      </c>
      <c r="M41">
        <f t="shared" si="4"/>
        <v>17.914213562373096</v>
      </c>
      <c r="O41">
        <f t="shared" si="16"/>
        <v>2.4748737341529159</v>
      </c>
      <c r="P41">
        <f t="shared" si="17"/>
        <v>3.5355339059327355</v>
      </c>
      <c r="Q41">
        <f t="shared" si="5"/>
        <v>2.5253813613805267</v>
      </c>
      <c r="R41">
        <f t="shared" si="6"/>
        <v>3.5986684399672488</v>
      </c>
      <c r="S41">
        <f t="shared" si="18"/>
        <v>2.5253813613805267</v>
      </c>
      <c r="T41">
        <f t="shared" si="7"/>
        <v>0.17993342199836246</v>
      </c>
      <c r="U41">
        <f t="shared" si="8"/>
        <v>0.12626906806902635</v>
      </c>
      <c r="V41">
        <f t="shared" si="9"/>
        <v>6.1510352963970609</v>
      </c>
      <c r="W41">
        <f t="shared" si="10"/>
        <v>16.34250366603537</v>
      </c>
      <c r="Z41">
        <v>4.9497474683058318</v>
      </c>
      <c r="AA41">
        <v>4.1577878733768987</v>
      </c>
      <c r="AC41">
        <v>2.4748737341529159</v>
      </c>
      <c r="AD41">
        <v>2.0788939366884494</v>
      </c>
    </row>
    <row r="42" spans="3:30" x14ac:dyDescent="0.3">
      <c r="C42">
        <f t="shared" si="19"/>
        <v>5.309614312302557</v>
      </c>
      <c r="D42">
        <f t="shared" si="0"/>
        <v>2</v>
      </c>
      <c r="E42">
        <f t="shared" si="20"/>
        <v>7.3236059480035234</v>
      </c>
      <c r="F42">
        <f t="shared" si="11"/>
        <v>5.0507627227610534</v>
      </c>
      <c r="G42">
        <f t="shared" si="12"/>
        <v>7.44987501607255</v>
      </c>
      <c r="H42">
        <f t="shared" si="1"/>
        <v>0.37249375080362751</v>
      </c>
      <c r="I42">
        <f t="shared" si="21"/>
        <v>5.0507627227610534</v>
      </c>
      <c r="J42">
        <f t="shared" si="2"/>
        <v>0.2525381361380527</v>
      </c>
      <c r="L42">
        <f t="shared" si="3"/>
        <v>5.1686778480873805</v>
      </c>
      <c r="M42">
        <f t="shared" si="4"/>
        <v>17.659749276658811</v>
      </c>
      <c r="O42">
        <f t="shared" si="16"/>
        <v>2.6548071561512785</v>
      </c>
      <c r="P42">
        <f t="shared" si="17"/>
        <v>3.6618029740017617</v>
      </c>
      <c r="Q42">
        <f t="shared" si="5"/>
        <v>2.5253813613805267</v>
      </c>
      <c r="R42">
        <f t="shared" si="6"/>
        <v>3.724937508036275</v>
      </c>
      <c r="S42">
        <f t="shared" si="18"/>
        <v>2.5253813613805267</v>
      </c>
      <c r="T42">
        <f t="shared" si="7"/>
        <v>0.18624687540181376</v>
      </c>
      <c r="U42">
        <f t="shared" si="8"/>
        <v>0.12626906806902635</v>
      </c>
      <c r="V42">
        <f t="shared" si="9"/>
        <v>6.1042522487448867</v>
      </c>
      <c r="W42">
        <f t="shared" si="10"/>
        <v>15.89206702556436</v>
      </c>
      <c r="Z42">
        <v>5.309614312302557</v>
      </c>
      <c r="AA42">
        <v>4.4600760223341478</v>
      </c>
      <c r="AC42">
        <v>2.6548071561512785</v>
      </c>
      <c r="AD42">
        <v>2.2300380111670739</v>
      </c>
    </row>
    <row r="43" spans="3:30" x14ac:dyDescent="0.3">
      <c r="C43">
        <f t="shared" si="19"/>
        <v>5.6821080631061847</v>
      </c>
      <c r="D43">
        <f t="shared" si="0"/>
        <v>2</v>
      </c>
      <c r="E43">
        <f t="shared" si="20"/>
        <v>7.5761440841415757</v>
      </c>
      <c r="F43">
        <f t="shared" si="11"/>
        <v>5.0507627227610534</v>
      </c>
      <c r="G43">
        <f t="shared" si="12"/>
        <v>7.7024131522106023</v>
      </c>
      <c r="H43">
        <f t="shared" si="1"/>
        <v>0.38512065761053016</v>
      </c>
      <c r="I43">
        <f t="shared" si="21"/>
        <v>5.0507627227610534</v>
      </c>
      <c r="J43">
        <f t="shared" si="2"/>
        <v>0.2525381361380527</v>
      </c>
      <c r="L43">
        <f t="shared" si="3"/>
        <v>5.4320707052302373</v>
      </c>
      <c r="M43">
        <f t="shared" si="4"/>
        <v>17.396356419515953</v>
      </c>
      <c r="O43">
        <f t="shared" si="16"/>
        <v>2.8410540315530923</v>
      </c>
      <c r="P43">
        <f t="shared" si="17"/>
        <v>3.7880720420707878</v>
      </c>
      <c r="Q43">
        <f t="shared" si="5"/>
        <v>2.5253813613805267</v>
      </c>
      <c r="R43">
        <f t="shared" si="6"/>
        <v>3.8512065761053011</v>
      </c>
      <c r="S43">
        <f t="shared" si="18"/>
        <v>2.5253813613805267</v>
      </c>
      <c r="T43">
        <f t="shared" si="7"/>
        <v>0.19256032880526508</v>
      </c>
      <c r="U43">
        <f t="shared" si="8"/>
        <v>0.12626906806902635</v>
      </c>
      <c r="V43">
        <f t="shared" si="9"/>
        <v>6.0241401633397125</v>
      </c>
      <c r="W43">
        <f t="shared" si="10"/>
        <v>15.48600206579674</v>
      </c>
      <c r="Z43">
        <v>5.6821080631061847</v>
      </c>
      <c r="AA43">
        <v>4.7729707730091953</v>
      </c>
      <c r="AC43">
        <v>2.8410540315530923</v>
      </c>
      <c r="AD43">
        <v>2.3864853865045976</v>
      </c>
    </row>
    <row r="44" spans="3:30" x14ac:dyDescent="0.3">
      <c r="C44">
        <f t="shared" si="19"/>
        <v>6.0672287207167148</v>
      </c>
      <c r="D44">
        <f t="shared" si="0"/>
        <v>2</v>
      </c>
      <c r="E44">
        <f t="shared" si="20"/>
        <v>7.828682220279628</v>
      </c>
      <c r="F44">
        <f t="shared" si="11"/>
        <v>5.0507627227610534</v>
      </c>
      <c r="G44">
        <f t="shared" si="12"/>
        <v>7.9549512883486546</v>
      </c>
      <c r="H44">
        <f t="shared" si="1"/>
        <v>0.39774756441743275</v>
      </c>
      <c r="I44">
        <f t="shared" si="21"/>
        <v>5.0507627227610534</v>
      </c>
      <c r="J44">
        <f t="shared" si="2"/>
        <v>0.2525381361380527</v>
      </c>
      <c r="L44">
        <f t="shared" si="3"/>
        <v>5.7043921338016661</v>
      </c>
      <c r="M44">
        <f t="shared" si="4"/>
        <v>17.124034990944523</v>
      </c>
      <c r="O44">
        <f t="shared" si="16"/>
        <v>3.0336143603583574</v>
      </c>
      <c r="P44">
        <f t="shared" si="17"/>
        <v>3.914341110139814</v>
      </c>
      <c r="Q44">
        <f t="shared" si="5"/>
        <v>2.5253813613805267</v>
      </c>
      <c r="R44">
        <f t="shared" si="6"/>
        <v>3.9774756441743273</v>
      </c>
      <c r="S44">
        <f t="shared" si="18"/>
        <v>2.5253813613805267</v>
      </c>
      <c r="T44">
        <f t="shared" si="7"/>
        <v>0.19887378220871638</v>
      </c>
      <c r="U44">
        <f t="shared" si="8"/>
        <v>0.12626906806902635</v>
      </c>
      <c r="V44">
        <f t="shared" si="9"/>
        <v>5.9199293139755129</v>
      </c>
      <c r="W44">
        <f t="shared" si="10"/>
        <v>15.135682978859464</v>
      </c>
      <c r="Z44">
        <v>6.0672287207167148</v>
      </c>
      <c r="AA44">
        <v>5.0964721254020402</v>
      </c>
      <c r="AC44">
        <v>3.0336143603583574</v>
      </c>
      <c r="AD44">
        <v>2.5482360627010201</v>
      </c>
    </row>
    <row r="45" spans="3:30" x14ac:dyDescent="0.3">
      <c r="C45">
        <f t="shared" si="19"/>
        <v>6.4649762851341475</v>
      </c>
      <c r="D45">
        <f t="shared" ref="D45:D79" si="22">_r</f>
        <v>2</v>
      </c>
      <c r="E45">
        <f t="shared" si="20"/>
        <v>8.0812203564176812</v>
      </c>
      <c r="F45">
        <f t="shared" ref="F45:F79" si="23">g*SIN(alfa)/(1+($B$7/(m*_r^2)))</f>
        <v>5.0507627227610534</v>
      </c>
      <c r="G45">
        <f t="shared" ref="G45:G76" si="24">E45+F45*dt/2</f>
        <v>8.2074894244867078</v>
      </c>
      <c r="H45">
        <f t="shared" ref="H45:H76" si="25">G45*dt</f>
        <v>0.4103744712243354</v>
      </c>
      <c r="I45">
        <f t="shared" si="21"/>
        <v>5.0507627227610534</v>
      </c>
      <c r="J45">
        <f t="shared" ref="J45:J76" si="26">I45*dt</f>
        <v>0.2525381361380527</v>
      </c>
      <c r="L45">
        <f t="shared" ref="L45:L79" si="27">C45*COS(-alfa)-D45*SIN(-alfa)</f>
        <v>5.9856421338016661</v>
      </c>
      <c r="M45">
        <f t="shared" ref="M45:M79" si="28">C45*SIN(-alfa)+D45*COS(-alfa)+h</f>
        <v>16.842784990944523</v>
      </c>
      <c r="O45">
        <f t="shared" si="16"/>
        <v>3.2324881425670737</v>
      </c>
      <c r="P45">
        <f t="shared" si="17"/>
        <v>4.0406101782088406</v>
      </c>
      <c r="Q45">
        <f t="shared" ref="Q45:Q79" si="29">F45/_r</f>
        <v>2.5253813613805267</v>
      </c>
      <c r="R45">
        <f t="shared" ref="R45:R76" si="30">P45+Q45*dt/2</f>
        <v>4.1037447122433539</v>
      </c>
      <c r="S45">
        <f t="shared" si="18"/>
        <v>2.5253813613805267</v>
      </c>
      <c r="T45">
        <f t="shared" ref="T45:T79" si="31">R45*dt</f>
        <v>0.2051872356121677</v>
      </c>
      <c r="U45">
        <f t="shared" ref="U45:U79" si="32">S45*dt</f>
        <v>0.12626906806902635</v>
      </c>
      <c r="V45">
        <f t="shared" ref="V45:V79" si="33">_r*COS(RADIANS(90)-O45)+L45</f>
        <v>5.8041013783290794</v>
      </c>
      <c r="W45">
        <f t="shared" ref="W45:W79" si="34">_r*SIN(RADIANS(90)-O45)+M45</f>
        <v>14.851041294054172</v>
      </c>
      <c r="Z45">
        <v>6.4649762851341475</v>
      </c>
      <c r="AA45">
        <v>5.4305800795126835</v>
      </c>
      <c r="AC45">
        <v>3.2324881425670737</v>
      </c>
      <c r="AD45">
        <v>2.7152900397563418</v>
      </c>
    </row>
    <row r="46" spans="3:30" x14ac:dyDescent="0.3">
      <c r="C46">
        <f t="shared" si="19"/>
        <v>6.8753507563584826</v>
      </c>
      <c r="D46">
        <f t="shared" si="22"/>
        <v>2</v>
      </c>
      <c r="E46">
        <f t="shared" si="20"/>
        <v>8.3337584925557344</v>
      </c>
      <c r="F46">
        <f t="shared" si="23"/>
        <v>5.0507627227610534</v>
      </c>
      <c r="G46">
        <f t="shared" si="24"/>
        <v>8.460027560624761</v>
      </c>
      <c r="H46">
        <f t="shared" si="25"/>
        <v>0.42300137803123805</v>
      </c>
      <c r="I46">
        <f t="shared" si="21"/>
        <v>5.0507627227610534</v>
      </c>
      <c r="J46">
        <f t="shared" si="26"/>
        <v>0.2525381361380527</v>
      </c>
      <c r="L46">
        <f t="shared" si="27"/>
        <v>6.2758207052302364</v>
      </c>
      <c r="M46">
        <f t="shared" si="28"/>
        <v>16.552606419515953</v>
      </c>
      <c r="O46">
        <f t="shared" si="16"/>
        <v>3.4376753781792413</v>
      </c>
      <c r="P46">
        <f t="shared" si="17"/>
        <v>4.1668792462778672</v>
      </c>
      <c r="Q46">
        <f t="shared" si="29"/>
        <v>2.5253813613805267</v>
      </c>
      <c r="R46">
        <f t="shared" si="30"/>
        <v>4.2300137803123805</v>
      </c>
      <c r="S46">
        <f t="shared" si="18"/>
        <v>2.5253813613805267</v>
      </c>
      <c r="T46">
        <f t="shared" si="31"/>
        <v>0.21150068901561903</v>
      </c>
      <c r="U46">
        <f t="shared" si="32"/>
        <v>0.12626906806902635</v>
      </c>
      <c r="V46">
        <f t="shared" si="33"/>
        <v>5.6922694398064326</v>
      </c>
      <c r="W46">
        <f t="shared" si="34"/>
        <v>14.63963283877254</v>
      </c>
      <c r="Z46">
        <v>6.8753507563584826</v>
      </c>
      <c r="AA46">
        <v>5.7752946353411252</v>
      </c>
      <c r="AC46">
        <v>3.4376753781792413</v>
      </c>
      <c r="AD46">
        <v>2.8876473176705626</v>
      </c>
    </row>
    <row r="47" spans="3:30" x14ac:dyDescent="0.3">
      <c r="C47">
        <f t="shared" si="19"/>
        <v>7.2983521343897202</v>
      </c>
      <c r="D47">
        <f t="shared" si="22"/>
        <v>2</v>
      </c>
      <c r="E47">
        <f t="shared" si="20"/>
        <v>8.5862966286937876</v>
      </c>
      <c r="F47">
        <f t="shared" si="23"/>
        <v>5.0507627227610534</v>
      </c>
      <c r="G47">
        <f t="shared" si="24"/>
        <v>8.7125656967628142</v>
      </c>
      <c r="H47">
        <f t="shared" si="25"/>
        <v>0.43562828483814076</v>
      </c>
      <c r="I47">
        <f t="shared" si="21"/>
        <v>5.0507627227610534</v>
      </c>
      <c r="J47">
        <f t="shared" si="26"/>
        <v>0.2525381361380527</v>
      </c>
      <c r="L47">
        <f t="shared" si="27"/>
        <v>6.5749278480873796</v>
      </c>
      <c r="M47">
        <f t="shared" si="28"/>
        <v>16.253499276658811</v>
      </c>
      <c r="O47">
        <f t="shared" si="16"/>
        <v>3.6491760671948601</v>
      </c>
      <c r="P47">
        <f t="shared" si="17"/>
        <v>4.2931483143468938</v>
      </c>
      <c r="Q47">
        <f t="shared" si="29"/>
        <v>2.5253813613805267</v>
      </c>
      <c r="R47">
        <f t="shared" si="30"/>
        <v>4.3562828483814071</v>
      </c>
      <c r="S47">
        <f t="shared" si="18"/>
        <v>2.5253813613805267</v>
      </c>
      <c r="T47">
        <f t="shared" si="31"/>
        <v>0.21781414241907038</v>
      </c>
      <c r="U47">
        <f t="shared" si="32"/>
        <v>0.12626906806902635</v>
      </c>
      <c r="V47">
        <f t="shared" si="33"/>
        <v>5.6027943261227993</v>
      </c>
      <c r="W47">
        <f t="shared" si="34"/>
        <v>14.505655915406797</v>
      </c>
      <c r="Z47">
        <v>7.2983521343897202</v>
      </c>
      <c r="AA47">
        <v>6.1306157928873652</v>
      </c>
      <c r="AC47">
        <v>3.6491760671948601</v>
      </c>
      <c r="AD47">
        <v>3.0653078964436826</v>
      </c>
    </row>
    <row r="48" spans="3:30" x14ac:dyDescent="0.3">
      <c r="C48">
        <f t="shared" si="19"/>
        <v>7.7339804192278612</v>
      </c>
      <c r="D48">
        <f t="shared" si="22"/>
        <v>2</v>
      </c>
      <c r="E48">
        <f t="shared" si="20"/>
        <v>8.8388347648318408</v>
      </c>
      <c r="F48">
        <f t="shared" si="23"/>
        <v>5.0507627227610534</v>
      </c>
      <c r="G48">
        <f t="shared" si="24"/>
        <v>8.9651038329008674</v>
      </c>
      <c r="H48">
        <f t="shared" si="25"/>
        <v>0.4482551916450434</v>
      </c>
      <c r="I48">
        <f t="shared" si="21"/>
        <v>5.0507627227610534</v>
      </c>
      <c r="J48">
        <f t="shared" si="26"/>
        <v>0.2525381361380527</v>
      </c>
      <c r="L48">
        <f t="shared" si="27"/>
        <v>6.882963562373094</v>
      </c>
      <c r="M48">
        <f t="shared" si="28"/>
        <v>15.945463562373096</v>
      </c>
      <c r="O48">
        <f t="shared" si="16"/>
        <v>3.8669902096139306</v>
      </c>
      <c r="P48">
        <f t="shared" si="17"/>
        <v>4.4194173824159204</v>
      </c>
      <c r="Q48">
        <f t="shared" si="29"/>
        <v>2.5253813613805267</v>
      </c>
      <c r="R48">
        <f t="shared" si="30"/>
        <v>4.4825519164504337</v>
      </c>
      <c r="S48">
        <f t="shared" si="18"/>
        <v>2.5253813613805267</v>
      </c>
      <c r="T48">
        <f t="shared" si="31"/>
        <v>0.2241275958225217</v>
      </c>
      <c r="U48">
        <f t="shared" si="32"/>
        <v>0.12626906806902635</v>
      </c>
      <c r="V48">
        <f t="shared" si="33"/>
        <v>5.556097640962621</v>
      </c>
      <c r="W48">
        <f t="shared" si="34"/>
        <v>14.448992103707901</v>
      </c>
      <c r="Z48">
        <v>7.7339804192278612</v>
      </c>
      <c r="AA48">
        <v>6.4965435521514037</v>
      </c>
      <c r="AC48">
        <v>3.8669902096139306</v>
      </c>
      <c r="AD48">
        <v>3.2482717760757018</v>
      </c>
    </row>
    <row r="49" spans="3:30" x14ac:dyDescent="0.3">
      <c r="C49">
        <f t="shared" si="19"/>
        <v>8.1822356108729046</v>
      </c>
      <c r="D49">
        <f t="shared" si="22"/>
        <v>2</v>
      </c>
      <c r="E49">
        <f t="shared" si="20"/>
        <v>9.091372900969894</v>
      </c>
      <c r="F49">
        <f t="shared" si="23"/>
        <v>5.0507627227610534</v>
      </c>
      <c r="G49">
        <f t="shared" si="24"/>
        <v>9.2176419690389206</v>
      </c>
      <c r="H49">
        <f t="shared" si="25"/>
        <v>0.46088209845194605</v>
      </c>
      <c r="I49">
        <f t="shared" si="21"/>
        <v>5.0507627227610534</v>
      </c>
      <c r="J49">
        <f t="shared" si="26"/>
        <v>0.2525381361380527</v>
      </c>
      <c r="L49">
        <f t="shared" si="27"/>
        <v>7.1999278480873796</v>
      </c>
      <c r="M49">
        <f t="shared" si="28"/>
        <v>15.628499276658811</v>
      </c>
      <c r="O49">
        <f t="shared" si="16"/>
        <v>4.0911178054364523</v>
      </c>
      <c r="P49">
        <f t="shared" si="17"/>
        <v>4.545686450484947</v>
      </c>
      <c r="Q49">
        <f t="shared" si="29"/>
        <v>2.5253813613805267</v>
      </c>
      <c r="R49">
        <f t="shared" si="30"/>
        <v>4.6088209845194603</v>
      </c>
      <c r="S49">
        <f t="shared" si="18"/>
        <v>2.5253813613805267</v>
      </c>
      <c r="T49">
        <f t="shared" si="31"/>
        <v>0.23044104922597303</v>
      </c>
      <c r="U49">
        <f t="shared" si="32"/>
        <v>0.12626906806902635</v>
      </c>
      <c r="V49">
        <f t="shared" si="33"/>
        <v>5.5736494441791447</v>
      </c>
      <c r="W49">
        <f t="shared" si="34"/>
        <v>14.464360731217726</v>
      </c>
      <c r="Z49">
        <v>8.1822356108729046</v>
      </c>
      <c r="AA49">
        <v>6.8730779131332396</v>
      </c>
      <c r="AC49">
        <v>4.0911178054364523</v>
      </c>
      <c r="AD49">
        <v>3.4365389565666198</v>
      </c>
    </row>
    <row r="50" spans="3:30" x14ac:dyDescent="0.3">
      <c r="C50">
        <f t="shared" si="19"/>
        <v>8.6431177093248515</v>
      </c>
      <c r="D50">
        <f t="shared" si="22"/>
        <v>2</v>
      </c>
      <c r="E50">
        <f t="shared" si="20"/>
        <v>9.3439110371079472</v>
      </c>
      <c r="F50">
        <f t="shared" si="23"/>
        <v>5.0507627227610534</v>
      </c>
      <c r="G50">
        <f t="shared" si="24"/>
        <v>9.4701801051769738</v>
      </c>
      <c r="H50">
        <f t="shared" si="25"/>
        <v>0.4735090052588487</v>
      </c>
      <c r="I50">
        <f t="shared" si="21"/>
        <v>5.0507627227610534</v>
      </c>
      <c r="J50">
        <f t="shared" si="26"/>
        <v>0.2525381361380527</v>
      </c>
      <c r="L50">
        <f t="shared" si="27"/>
        <v>7.5258207052302373</v>
      </c>
      <c r="M50">
        <f t="shared" si="28"/>
        <v>15.302606419515953</v>
      </c>
      <c r="O50">
        <f t="shared" si="16"/>
        <v>4.3215588546624257</v>
      </c>
      <c r="P50">
        <f t="shared" si="17"/>
        <v>4.6719555185539736</v>
      </c>
      <c r="Q50">
        <f t="shared" si="29"/>
        <v>2.5253813613805267</v>
      </c>
      <c r="R50">
        <f t="shared" si="30"/>
        <v>4.7350900525884869</v>
      </c>
      <c r="S50">
        <f t="shared" si="18"/>
        <v>2.5253813613805267</v>
      </c>
      <c r="T50">
        <f t="shared" si="31"/>
        <v>0.23675450262942435</v>
      </c>
      <c r="U50">
        <f t="shared" si="32"/>
        <v>0.12626906806902635</v>
      </c>
      <c r="V50">
        <f t="shared" si="33"/>
        <v>5.6766344311713741</v>
      </c>
      <c r="W50">
        <f t="shared" si="34"/>
        <v>14.540694269834445</v>
      </c>
      <c r="Z50">
        <v>8.6431177093248515</v>
      </c>
      <c r="AA50">
        <v>7.2602188758328738</v>
      </c>
      <c r="AC50">
        <v>4.3215588546624257</v>
      </c>
      <c r="AD50">
        <v>3.6301094379164369</v>
      </c>
    </row>
    <row r="51" spans="3:30" x14ac:dyDescent="0.3">
      <c r="C51">
        <f t="shared" si="19"/>
        <v>9.1166267145837008</v>
      </c>
      <c r="D51">
        <f t="shared" si="22"/>
        <v>2</v>
      </c>
      <c r="E51">
        <f t="shared" si="20"/>
        <v>9.5964491732460004</v>
      </c>
      <c r="F51">
        <f t="shared" si="23"/>
        <v>5.0507627227610534</v>
      </c>
      <c r="G51">
        <f t="shared" si="24"/>
        <v>9.722718241315027</v>
      </c>
      <c r="H51">
        <f t="shared" si="25"/>
        <v>0.48613591206575135</v>
      </c>
      <c r="I51">
        <f t="shared" si="21"/>
        <v>5.0507627227610534</v>
      </c>
      <c r="J51">
        <f t="shared" si="26"/>
        <v>0.2525381361380527</v>
      </c>
      <c r="L51">
        <f t="shared" si="27"/>
        <v>7.8606421338016661</v>
      </c>
      <c r="M51">
        <f t="shared" si="28"/>
        <v>14.967784990944525</v>
      </c>
      <c r="O51">
        <f t="shared" si="16"/>
        <v>4.5583133572918504</v>
      </c>
      <c r="P51">
        <f t="shared" si="17"/>
        <v>4.7982245866230002</v>
      </c>
      <c r="Q51">
        <f t="shared" si="29"/>
        <v>2.5253813613805267</v>
      </c>
      <c r="R51">
        <f t="shared" si="30"/>
        <v>4.8613591206575135</v>
      </c>
      <c r="S51">
        <f t="shared" si="18"/>
        <v>2.5253813613805267</v>
      </c>
      <c r="T51">
        <f t="shared" si="31"/>
        <v>0.24306795603287568</v>
      </c>
      <c r="U51">
        <f t="shared" si="32"/>
        <v>0.12626906806902635</v>
      </c>
      <c r="V51">
        <f t="shared" si="33"/>
        <v>5.8843345057251994</v>
      </c>
      <c r="W51">
        <f t="shared" si="34"/>
        <v>14.660851514101788</v>
      </c>
      <c r="Z51">
        <v>9.1166267145837008</v>
      </c>
      <c r="AA51">
        <v>7.6579664402503065</v>
      </c>
      <c r="AC51">
        <v>4.5583133572918504</v>
      </c>
      <c r="AD51">
        <v>3.8289832201251532</v>
      </c>
    </row>
    <row r="52" spans="3:30" x14ac:dyDescent="0.3">
      <c r="C52">
        <f t="shared" si="19"/>
        <v>9.6027626266494526</v>
      </c>
      <c r="D52">
        <f t="shared" si="22"/>
        <v>2</v>
      </c>
      <c r="E52">
        <f t="shared" si="20"/>
        <v>9.8489873093840536</v>
      </c>
      <c r="F52">
        <f t="shared" si="23"/>
        <v>5.0507627227610534</v>
      </c>
      <c r="G52">
        <f t="shared" si="24"/>
        <v>9.9752563774530802</v>
      </c>
      <c r="H52">
        <f t="shared" si="25"/>
        <v>0.49876281887265406</v>
      </c>
      <c r="I52">
        <f t="shared" si="21"/>
        <v>5.0507627227610534</v>
      </c>
      <c r="J52">
        <f t="shared" si="26"/>
        <v>0.2525381361380527</v>
      </c>
      <c r="L52">
        <f t="shared" si="27"/>
        <v>8.2043921338016652</v>
      </c>
      <c r="M52">
        <f t="shared" si="28"/>
        <v>14.624034990944525</v>
      </c>
      <c r="O52">
        <f t="shared" si="16"/>
        <v>4.8013813133247263</v>
      </c>
      <c r="P52">
        <f t="shared" si="17"/>
        <v>4.9244936546920268</v>
      </c>
      <c r="Q52">
        <f t="shared" si="29"/>
        <v>2.5253813613805267</v>
      </c>
      <c r="R52">
        <f t="shared" si="30"/>
        <v>4.9876281887265401</v>
      </c>
      <c r="S52">
        <f t="shared" si="18"/>
        <v>2.5253813613805267</v>
      </c>
      <c r="T52">
        <f t="shared" si="31"/>
        <v>0.24938140943632703</v>
      </c>
      <c r="U52">
        <f t="shared" si="32"/>
        <v>0.12626906806902635</v>
      </c>
      <c r="V52">
        <f t="shared" si="33"/>
        <v>6.2123065437847345</v>
      </c>
      <c r="W52">
        <f t="shared" si="34"/>
        <v>14.801784820893518</v>
      </c>
      <c r="Z52">
        <v>9.6027626266494526</v>
      </c>
      <c r="AA52">
        <v>8.0663206063855366</v>
      </c>
      <c r="AC52">
        <v>4.8013813133247263</v>
      </c>
      <c r="AD52">
        <v>4.0331603031927683</v>
      </c>
    </row>
    <row r="53" spans="3:30" x14ac:dyDescent="0.3">
      <c r="C53">
        <f t="shared" si="19"/>
        <v>10.101525445522107</v>
      </c>
      <c r="D53">
        <f t="shared" si="22"/>
        <v>2</v>
      </c>
      <c r="E53">
        <f t="shared" si="20"/>
        <v>10.101525445522107</v>
      </c>
      <c r="F53">
        <f t="shared" si="23"/>
        <v>5.0507627227610534</v>
      </c>
      <c r="G53">
        <f t="shared" si="24"/>
        <v>10.227794513591133</v>
      </c>
      <c r="H53">
        <f t="shared" si="25"/>
        <v>0.51138972567955665</v>
      </c>
      <c r="I53">
        <f t="shared" si="21"/>
        <v>5.0507627227610534</v>
      </c>
      <c r="J53">
        <f t="shared" si="26"/>
        <v>0.2525381361380527</v>
      </c>
      <c r="L53">
        <f t="shared" si="27"/>
        <v>8.5570707052302382</v>
      </c>
      <c r="M53">
        <f t="shared" si="28"/>
        <v>14.271356419515953</v>
      </c>
      <c r="O53">
        <f t="shared" si="16"/>
        <v>5.0507627227610534</v>
      </c>
      <c r="P53">
        <f t="shared" si="17"/>
        <v>5.0507627227610534</v>
      </c>
      <c r="Q53">
        <f t="shared" si="29"/>
        <v>2.5253813613805267</v>
      </c>
      <c r="R53">
        <f t="shared" si="30"/>
        <v>5.1138972567955667</v>
      </c>
      <c r="S53">
        <f t="shared" si="18"/>
        <v>2.5253813613805267</v>
      </c>
      <c r="T53">
        <f t="shared" si="31"/>
        <v>0.25569486283977833</v>
      </c>
      <c r="U53">
        <f t="shared" si="32"/>
        <v>0.12626906806902635</v>
      </c>
      <c r="V53">
        <f t="shared" si="33"/>
        <v>6.6704791961154761</v>
      </c>
      <c r="W53">
        <f t="shared" si="34"/>
        <v>14.935263399247365</v>
      </c>
      <c r="Z53">
        <v>10.101525445522107</v>
      </c>
      <c r="AA53">
        <v>8.485281374238566</v>
      </c>
      <c r="AC53">
        <v>5.0507627227610534</v>
      </c>
      <c r="AD53">
        <v>4.242640687119283</v>
      </c>
    </row>
    <row r="54" spans="3:30" x14ac:dyDescent="0.3">
      <c r="C54">
        <f t="shared" si="19"/>
        <v>10.612915171201664</v>
      </c>
      <c r="D54">
        <f t="shared" si="22"/>
        <v>2</v>
      </c>
      <c r="E54">
        <f t="shared" si="20"/>
        <v>10.35406358166016</v>
      </c>
      <c r="F54">
        <f t="shared" si="23"/>
        <v>5.0507627227610534</v>
      </c>
      <c r="G54">
        <f t="shared" si="24"/>
        <v>10.480332649729187</v>
      </c>
      <c r="H54">
        <f t="shared" si="25"/>
        <v>0.52401663248645936</v>
      </c>
      <c r="I54">
        <f t="shared" si="21"/>
        <v>5.0507627227610534</v>
      </c>
      <c r="J54">
        <f t="shared" si="26"/>
        <v>0.2525381361380527</v>
      </c>
      <c r="L54">
        <f t="shared" si="27"/>
        <v>8.9186778480873805</v>
      </c>
      <c r="M54">
        <f t="shared" si="28"/>
        <v>13.909749276658811</v>
      </c>
      <c r="O54">
        <f t="shared" si="16"/>
        <v>5.3064575856008318</v>
      </c>
      <c r="P54">
        <f t="shared" si="17"/>
        <v>5.17703179083008</v>
      </c>
      <c r="Q54">
        <f t="shared" si="29"/>
        <v>2.5253813613805267</v>
      </c>
      <c r="R54">
        <f t="shared" si="30"/>
        <v>5.2401663248645933</v>
      </c>
      <c r="S54">
        <f t="shared" si="18"/>
        <v>2.5253813613805267</v>
      </c>
      <c r="T54">
        <f t="shared" si="31"/>
        <v>0.26200831624322968</v>
      </c>
      <c r="U54">
        <f t="shared" si="32"/>
        <v>0.12626906806902635</v>
      </c>
      <c r="V54">
        <f t="shared" si="33"/>
        <v>7.2613374591143263</v>
      </c>
      <c r="W54">
        <f t="shared" si="34"/>
        <v>15.029223633255981</v>
      </c>
      <c r="Z54">
        <v>10.612915171201664</v>
      </c>
      <c r="AA54">
        <v>8.9148487438093937</v>
      </c>
      <c r="AC54">
        <v>5.3064575856008318</v>
      </c>
      <c r="AD54">
        <v>4.4574243719046969</v>
      </c>
    </row>
    <row r="55" spans="3:30" x14ac:dyDescent="0.3">
      <c r="C55">
        <f t="shared" si="19"/>
        <v>11.136931803688123</v>
      </c>
      <c r="D55">
        <f t="shared" si="22"/>
        <v>2</v>
      </c>
      <c r="E55">
        <f t="shared" si="20"/>
        <v>10.606601717798213</v>
      </c>
      <c r="F55">
        <f t="shared" si="23"/>
        <v>5.0507627227610534</v>
      </c>
      <c r="G55">
        <f t="shared" si="24"/>
        <v>10.73287078586724</v>
      </c>
      <c r="H55">
        <f t="shared" si="25"/>
        <v>0.53664353929336206</v>
      </c>
      <c r="I55">
        <f t="shared" si="21"/>
        <v>5.0507627227610534</v>
      </c>
      <c r="J55">
        <f t="shared" si="26"/>
        <v>0.2525381361380527</v>
      </c>
      <c r="L55">
        <f t="shared" si="27"/>
        <v>9.2892135623730958</v>
      </c>
      <c r="M55">
        <f t="shared" si="28"/>
        <v>13.539213562373096</v>
      </c>
      <c r="O55">
        <f t="shared" si="16"/>
        <v>5.5684659018440614</v>
      </c>
      <c r="P55">
        <f t="shared" si="17"/>
        <v>5.3033008588991066</v>
      </c>
      <c r="Q55">
        <f t="shared" si="29"/>
        <v>2.5253813613805267</v>
      </c>
      <c r="R55">
        <f t="shared" si="30"/>
        <v>5.3664353929336199</v>
      </c>
      <c r="S55">
        <f t="shared" si="18"/>
        <v>2.5253813613805267</v>
      </c>
      <c r="T55">
        <f t="shared" si="31"/>
        <v>0.26832176964668103</v>
      </c>
      <c r="U55">
        <f t="shared" si="32"/>
        <v>0.12626906806902635</v>
      </c>
      <c r="V55">
        <f t="shared" si="33"/>
        <v>7.9784025308615503</v>
      </c>
      <c r="W55">
        <f t="shared" si="34"/>
        <v>15.049767910838465</v>
      </c>
      <c r="Z55">
        <v>11.136931803688123</v>
      </c>
      <c r="AA55">
        <v>9.3550227150980199</v>
      </c>
      <c r="AC55">
        <v>5.5684659018440614</v>
      </c>
      <c r="AD55">
        <v>4.6775113575490099</v>
      </c>
    </row>
    <row r="56" spans="3:30" x14ac:dyDescent="0.3">
      <c r="C56">
        <f t="shared" si="19"/>
        <v>11.673575342981485</v>
      </c>
      <c r="D56">
        <f t="shared" si="22"/>
        <v>2</v>
      </c>
      <c r="E56">
        <f t="shared" si="20"/>
        <v>10.859139853936266</v>
      </c>
      <c r="F56">
        <f t="shared" si="23"/>
        <v>5.0507627227610534</v>
      </c>
      <c r="G56">
        <f t="shared" si="24"/>
        <v>10.985408922005293</v>
      </c>
      <c r="H56">
        <f t="shared" si="25"/>
        <v>0.54927044610026465</v>
      </c>
      <c r="I56">
        <f t="shared" si="21"/>
        <v>5.0507627227610534</v>
      </c>
      <c r="J56">
        <f t="shared" si="26"/>
        <v>0.2525381361380527</v>
      </c>
      <c r="L56">
        <f t="shared" si="27"/>
        <v>9.6686778480873805</v>
      </c>
      <c r="M56">
        <f t="shared" si="28"/>
        <v>13.159749276658811</v>
      </c>
      <c r="O56">
        <f t="shared" si="16"/>
        <v>5.8367876714907423</v>
      </c>
      <c r="P56">
        <f t="shared" si="17"/>
        <v>5.4295699269681332</v>
      </c>
      <c r="Q56">
        <f t="shared" si="29"/>
        <v>2.5253813613805267</v>
      </c>
      <c r="R56">
        <f t="shared" si="30"/>
        <v>5.4927044610026465</v>
      </c>
      <c r="S56">
        <f t="shared" si="18"/>
        <v>2.5253813613805267</v>
      </c>
      <c r="T56">
        <f t="shared" si="31"/>
        <v>0.27463522305013233</v>
      </c>
      <c r="U56">
        <f t="shared" si="32"/>
        <v>0.12626906806902635</v>
      </c>
      <c r="V56">
        <f t="shared" si="33"/>
        <v>8.8052398873988498</v>
      </c>
      <c r="W56">
        <f t="shared" si="34"/>
        <v>14.963765598104388</v>
      </c>
      <c r="Z56">
        <v>11.673575342981485</v>
      </c>
      <c r="AA56">
        <v>9.8058032881044426</v>
      </c>
      <c r="AC56">
        <v>5.8367876714907423</v>
      </c>
      <c r="AD56">
        <v>4.9029016440522213</v>
      </c>
    </row>
    <row r="57" spans="3:30" x14ac:dyDescent="0.3">
      <c r="C57">
        <f t="shared" si="19"/>
        <v>12.222845789081749</v>
      </c>
      <c r="D57">
        <f t="shared" si="22"/>
        <v>2</v>
      </c>
      <c r="E57">
        <f t="shared" si="20"/>
        <v>11.11167799007432</v>
      </c>
      <c r="F57">
        <f t="shared" si="23"/>
        <v>5.0507627227610534</v>
      </c>
      <c r="G57">
        <f t="shared" si="24"/>
        <v>11.237947058143346</v>
      </c>
      <c r="H57">
        <f t="shared" si="25"/>
        <v>0.56189735290716736</v>
      </c>
      <c r="I57">
        <f t="shared" si="21"/>
        <v>5.0507627227610534</v>
      </c>
      <c r="J57">
        <f t="shared" si="26"/>
        <v>0.2525381361380527</v>
      </c>
      <c r="L57">
        <f t="shared" si="27"/>
        <v>10.057070705230238</v>
      </c>
      <c r="M57">
        <f t="shared" si="28"/>
        <v>12.771356419515953</v>
      </c>
      <c r="O57">
        <f t="shared" si="16"/>
        <v>6.1114228945408744</v>
      </c>
      <c r="P57">
        <f t="shared" si="17"/>
        <v>5.5558389950371598</v>
      </c>
      <c r="Q57">
        <f t="shared" si="29"/>
        <v>2.5253813613805267</v>
      </c>
      <c r="R57">
        <f t="shared" si="30"/>
        <v>5.6189735290716731</v>
      </c>
      <c r="S57">
        <f t="shared" si="18"/>
        <v>2.5253813613805267</v>
      </c>
      <c r="T57">
        <f t="shared" si="31"/>
        <v>0.28094867645358368</v>
      </c>
      <c r="U57">
        <f t="shared" si="32"/>
        <v>0.12626906806902635</v>
      </c>
      <c r="V57">
        <f t="shared" si="33"/>
        <v>9.7152325202921102</v>
      </c>
      <c r="W57">
        <f t="shared" si="34"/>
        <v>14.741926554100917</v>
      </c>
      <c r="Z57">
        <v>12.222845789081749</v>
      </c>
      <c r="AA57">
        <v>10.267190462828664</v>
      </c>
      <c r="AC57">
        <v>6.1114228945408744</v>
      </c>
      <c r="AD57">
        <v>5.1335952314143318</v>
      </c>
    </row>
    <row r="58" spans="3:30" x14ac:dyDescent="0.3">
      <c r="C58">
        <f t="shared" si="19"/>
        <v>12.784743141988915</v>
      </c>
      <c r="D58">
        <f t="shared" si="22"/>
        <v>2</v>
      </c>
      <c r="E58">
        <f t="shared" si="20"/>
        <v>11.364216126212373</v>
      </c>
      <c r="F58">
        <f t="shared" si="23"/>
        <v>5.0507627227610534</v>
      </c>
      <c r="G58">
        <f t="shared" si="24"/>
        <v>11.490485194281399</v>
      </c>
      <c r="H58">
        <f t="shared" si="25"/>
        <v>0.57452425971406995</v>
      </c>
      <c r="I58">
        <f t="shared" si="21"/>
        <v>5.0507627227610534</v>
      </c>
      <c r="J58">
        <f t="shared" si="26"/>
        <v>0.2525381361380527</v>
      </c>
      <c r="L58">
        <f t="shared" si="27"/>
        <v>10.454392133801665</v>
      </c>
      <c r="M58">
        <f t="shared" si="28"/>
        <v>12.374034990944526</v>
      </c>
      <c r="O58">
        <f t="shared" si="16"/>
        <v>6.3923715709944577</v>
      </c>
      <c r="P58">
        <f t="shared" si="17"/>
        <v>5.6821080631061864</v>
      </c>
      <c r="Q58">
        <f t="shared" si="29"/>
        <v>2.5253813613805267</v>
      </c>
      <c r="R58">
        <f t="shared" si="30"/>
        <v>5.7452425971406997</v>
      </c>
      <c r="S58">
        <f t="shared" si="18"/>
        <v>2.5253813613805267</v>
      </c>
      <c r="T58">
        <f t="shared" si="31"/>
        <v>0.28726212985703498</v>
      </c>
      <c r="U58">
        <f t="shared" si="32"/>
        <v>0.12626906806902635</v>
      </c>
      <c r="V58">
        <f t="shared" si="33"/>
        <v>10.672331026876348</v>
      </c>
      <c r="W58">
        <f t="shared" si="34"/>
        <v>14.362125189825196</v>
      </c>
      <c r="Z58">
        <v>12.784743141988915</v>
      </c>
      <c r="AA58">
        <v>10.739184239270683</v>
      </c>
      <c r="AC58">
        <v>6.3923715709944577</v>
      </c>
      <c r="AD58">
        <v>5.3695921196353416</v>
      </c>
    </row>
    <row r="59" spans="3:30" x14ac:dyDescent="0.3">
      <c r="C59">
        <f t="shared" si="19"/>
        <v>13.359267401702985</v>
      </c>
      <c r="D59">
        <f t="shared" si="22"/>
        <v>2</v>
      </c>
      <c r="E59">
        <f t="shared" si="20"/>
        <v>11.616754262350426</v>
      </c>
      <c r="F59">
        <f t="shared" si="23"/>
        <v>5.0507627227610534</v>
      </c>
      <c r="G59">
        <f t="shared" si="24"/>
        <v>11.743023330419453</v>
      </c>
      <c r="H59">
        <f t="shared" si="25"/>
        <v>0.58715116652097266</v>
      </c>
      <c r="I59">
        <f t="shared" si="21"/>
        <v>5.0507627227610534</v>
      </c>
      <c r="J59">
        <f t="shared" si="26"/>
        <v>0.2525381361380527</v>
      </c>
      <c r="L59">
        <f t="shared" si="27"/>
        <v>10.860642133801665</v>
      </c>
      <c r="M59">
        <f t="shared" si="28"/>
        <v>11.967784990944526</v>
      </c>
      <c r="O59">
        <f t="shared" si="16"/>
        <v>6.6796337008514923</v>
      </c>
      <c r="P59">
        <f t="shared" si="17"/>
        <v>5.808377131175213</v>
      </c>
      <c r="Q59">
        <f t="shared" si="29"/>
        <v>2.5253813613805267</v>
      </c>
      <c r="R59">
        <f t="shared" si="30"/>
        <v>5.8715116652097263</v>
      </c>
      <c r="S59">
        <f t="shared" si="18"/>
        <v>2.5253813613805267</v>
      </c>
      <c r="T59">
        <f t="shared" si="31"/>
        <v>0.29357558326048633</v>
      </c>
      <c r="U59">
        <f t="shared" si="32"/>
        <v>0.12626906806902635</v>
      </c>
      <c r="V59">
        <f t="shared" si="33"/>
        <v>11.632931427981845</v>
      </c>
      <c r="W59">
        <f t="shared" si="34"/>
        <v>13.812661476266696</v>
      </c>
      <c r="Z59">
        <v>13.359267401702985</v>
      </c>
      <c r="AA59">
        <v>11.221784617430501</v>
      </c>
      <c r="AC59">
        <v>6.6796337008514923</v>
      </c>
      <c r="AD59">
        <v>5.6108923087152505</v>
      </c>
    </row>
    <row r="60" spans="3:30" x14ac:dyDescent="0.3">
      <c r="C60">
        <f t="shared" si="19"/>
        <v>13.946418568223958</v>
      </c>
      <c r="D60">
        <f t="shared" si="22"/>
        <v>2</v>
      </c>
      <c r="E60">
        <f t="shared" si="20"/>
        <v>11.869292398488479</v>
      </c>
      <c r="F60">
        <f t="shared" si="23"/>
        <v>5.0507627227610534</v>
      </c>
      <c r="G60">
        <f t="shared" si="24"/>
        <v>11.995561466557506</v>
      </c>
      <c r="H60">
        <f t="shared" si="25"/>
        <v>0.59977807332787536</v>
      </c>
      <c r="I60">
        <f t="shared" si="21"/>
        <v>5.0507627227610534</v>
      </c>
      <c r="J60">
        <f t="shared" si="26"/>
        <v>0.2525381361380527</v>
      </c>
      <c r="L60">
        <f t="shared" si="27"/>
        <v>11.275820705230238</v>
      </c>
      <c r="M60">
        <f t="shared" si="28"/>
        <v>11.552606419515955</v>
      </c>
      <c r="O60">
        <f t="shared" si="16"/>
        <v>6.973209284111979</v>
      </c>
      <c r="P60">
        <f t="shared" si="17"/>
        <v>5.9346461992442396</v>
      </c>
      <c r="Q60">
        <f t="shared" si="29"/>
        <v>2.5253813613805267</v>
      </c>
      <c r="R60">
        <f t="shared" si="30"/>
        <v>5.9977807332787529</v>
      </c>
      <c r="S60">
        <f t="shared" si="18"/>
        <v>2.5253813613805267</v>
      </c>
      <c r="T60">
        <f t="shared" si="31"/>
        <v>0.29988903666393768</v>
      </c>
      <c r="U60">
        <f t="shared" si="32"/>
        <v>0.12626906806902635</v>
      </c>
      <c r="V60">
        <f t="shared" si="33"/>
        <v>12.548932053535349</v>
      </c>
      <c r="W60">
        <f t="shared" si="34"/>
        <v>13.09506792464882</v>
      </c>
      <c r="Z60">
        <v>13.946418568223958</v>
      </c>
      <c r="AA60">
        <v>11.714991597308117</v>
      </c>
      <c r="AC60">
        <v>6.973209284111979</v>
      </c>
      <c r="AD60">
        <v>5.8574957986540586</v>
      </c>
    </row>
    <row r="61" spans="3:30" x14ac:dyDescent="0.3">
      <c r="C61">
        <f t="shared" si="19"/>
        <v>14.546196641551834</v>
      </c>
      <c r="D61">
        <f t="shared" si="22"/>
        <v>2</v>
      </c>
      <c r="E61">
        <f t="shared" si="20"/>
        <v>12.121830534626532</v>
      </c>
      <c r="F61">
        <f t="shared" si="23"/>
        <v>5.0507627227610534</v>
      </c>
      <c r="G61">
        <f t="shared" si="24"/>
        <v>12.248099602695559</v>
      </c>
      <c r="H61">
        <f t="shared" si="25"/>
        <v>0.61240498013477795</v>
      </c>
      <c r="I61">
        <f t="shared" si="21"/>
        <v>5.0507627227610534</v>
      </c>
      <c r="J61">
        <f t="shared" si="26"/>
        <v>0.2525381361380527</v>
      </c>
      <c r="L61">
        <f t="shared" si="27"/>
        <v>11.699927848087381</v>
      </c>
      <c r="M61">
        <f t="shared" si="28"/>
        <v>11.128499276658811</v>
      </c>
      <c r="O61">
        <f t="shared" si="16"/>
        <v>7.273098320775917</v>
      </c>
      <c r="P61">
        <f t="shared" si="17"/>
        <v>6.0609152673132662</v>
      </c>
      <c r="Q61">
        <f t="shared" si="29"/>
        <v>2.5253813613805267</v>
      </c>
      <c r="R61">
        <f t="shared" si="30"/>
        <v>6.1240498013477795</v>
      </c>
      <c r="S61">
        <f t="shared" si="18"/>
        <v>2.5253813613805267</v>
      </c>
      <c r="T61">
        <f t="shared" si="31"/>
        <v>0.30620249006738898</v>
      </c>
      <c r="U61">
        <f t="shared" si="32"/>
        <v>0.12626906806902635</v>
      </c>
      <c r="V61">
        <f t="shared" si="33"/>
        <v>13.371884341847235</v>
      </c>
      <c r="W61">
        <f t="shared" si="34"/>
        <v>12.226024439456573</v>
      </c>
      <c r="Z61">
        <v>14.546196641551834</v>
      </c>
      <c r="AA61">
        <v>12.218805178903532</v>
      </c>
      <c r="AC61">
        <v>7.273098320775917</v>
      </c>
      <c r="AD61">
        <v>6.1094025894517658</v>
      </c>
    </row>
    <row r="62" spans="3:30" x14ac:dyDescent="0.3">
      <c r="C62">
        <f t="shared" si="19"/>
        <v>15.158601621686612</v>
      </c>
      <c r="D62">
        <f t="shared" si="22"/>
        <v>2</v>
      </c>
      <c r="E62">
        <f t="shared" si="20"/>
        <v>12.374368670764586</v>
      </c>
      <c r="F62">
        <f t="shared" si="23"/>
        <v>5.0507627227610534</v>
      </c>
      <c r="G62">
        <f t="shared" si="24"/>
        <v>12.500637738833612</v>
      </c>
      <c r="H62">
        <f t="shared" si="25"/>
        <v>0.62503188694168066</v>
      </c>
      <c r="I62">
        <f t="shared" si="21"/>
        <v>5.0507627227610534</v>
      </c>
      <c r="J62">
        <f t="shared" si="26"/>
        <v>0.2525381361380527</v>
      </c>
      <c r="L62">
        <f t="shared" si="27"/>
        <v>12.132963562373096</v>
      </c>
      <c r="M62">
        <f t="shared" si="28"/>
        <v>10.695463562373098</v>
      </c>
      <c r="O62">
        <f t="shared" si="16"/>
        <v>7.5793008108433062</v>
      </c>
      <c r="P62">
        <f t="shared" si="17"/>
        <v>6.1871843353822928</v>
      </c>
      <c r="Q62">
        <f t="shared" si="29"/>
        <v>2.5253813613805267</v>
      </c>
      <c r="R62">
        <f t="shared" si="30"/>
        <v>6.2503188694168061</v>
      </c>
      <c r="S62">
        <f t="shared" si="18"/>
        <v>2.5253813613805267</v>
      </c>
      <c r="T62">
        <f t="shared" si="31"/>
        <v>0.31251594347084033</v>
      </c>
      <c r="U62">
        <f t="shared" si="32"/>
        <v>0.12626906806902635</v>
      </c>
      <c r="V62">
        <f t="shared" si="33"/>
        <v>14.057987202582799</v>
      </c>
      <c r="W62">
        <f t="shared" si="34"/>
        <v>11.237943040910105</v>
      </c>
      <c r="Z62">
        <v>15.158601621686612</v>
      </c>
      <c r="AA62">
        <v>12.733225362216745</v>
      </c>
      <c r="AC62">
        <v>7.5793008108433062</v>
      </c>
      <c r="AD62">
        <v>6.3666126811083723</v>
      </c>
    </row>
    <row r="63" spans="3:30" x14ac:dyDescent="0.3">
      <c r="C63">
        <f t="shared" si="19"/>
        <v>15.783633508628293</v>
      </c>
      <c r="D63">
        <f t="shared" si="22"/>
        <v>2</v>
      </c>
      <c r="E63">
        <f t="shared" si="20"/>
        <v>12.626906806902639</v>
      </c>
      <c r="F63">
        <f t="shared" si="23"/>
        <v>5.0507627227610534</v>
      </c>
      <c r="G63">
        <f t="shared" si="24"/>
        <v>12.753175874971665</v>
      </c>
      <c r="H63">
        <f t="shared" si="25"/>
        <v>0.63765879374858336</v>
      </c>
      <c r="I63">
        <f t="shared" si="21"/>
        <v>5.0507627227610534</v>
      </c>
      <c r="J63">
        <f t="shared" si="26"/>
        <v>0.2525381361380527</v>
      </c>
      <c r="L63">
        <f t="shared" si="27"/>
        <v>12.574927848087381</v>
      </c>
      <c r="M63">
        <f t="shared" si="28"/>
        <v>10.253499276658811</v>
      </c>
      <c r="O63">
        <f t="shared" si="16"/>
        <v>7.8918167543141466</v>
      </c>
      <c r="P63">
        <f t="shared" si="17"/>
        <v>6.3134534034513194</v>
      </c>
      <c r="Q63">
        <f t="shared" si="29"/>
        <v>2.5253813613805267</v>
      </c>
      <c r="R63">
        <f t="shared" si="30"/>
        <v>6.3765879374858327</v>
      </c>
      <c r="S63">
        <f t="shared" si="18"/>
        <v>2.5253813613805267</v>
      </c>
      <c r="T63">
        <f t="shared" si="31"/>
        <v>0.31882939687429168</v>
      </c>
      <c r="U63">
        <f t="shared" si="32"/>
        <v>0.12626906806902635</v>
      </c>
      <c r="V63">
        <f t="shared" si="33"/>
        <v>14.573496522513262</v>
      </c>
      <c r="W63">
        <f t="shared" si="34"/>
        <v>10.177847088299329</v>
      </c>
      <c r="Z63">
        <v>15.783633508628293</v>
      </c>
      <c r="AA63">
        <v>13.258252147247756</v>
      </c>
      <c r="AC63">
        <v>7.8918167543141466</v>
      </c>
      <c r="AD63">
        <v>6.629126073623878</v>
      </c>
    </row>
    <row r="64" spans="3:30" x14ac:dyDescent="0.3">
      <c r="C64">
        <f t="shared" si="19"/>
        <v>16.421292302376877</v>
      </c>
      <c r="D64">
        <f t="shared" si="22"/>
        <v>2</v>
      </c>
      <c r="E64">
        <f t="shared" si="20"/>
        <v>12.879444943040692</v>
      </c>
      <c r="F64">
        <f t="shared" si="23"/>
        <v>5.0507627227610534</v>
      </c>
      <c r="G64">
        <f t="shared" si="24"/>
        <v>13.005714011109719</v>
      </c>
      <c r="H64">
        <f t="shared" si="25"/>
        <v>0.65028570055548596</v>
      </c>
      <c r="I64">
        <f t="shared" si="21"/>
        <v>5.0507627227610534</v>
      </c>
      <c r="J64">
        <f t="shared" si="26"/>
        <v>0.2525381361380527</v>
      </c>
      <c r="L64">
        <f t="shared" si="27"/>
        <v>13.025820705230238</v>
      </c>
      <c r="M64">
        <f t="shared" si="28"/>
        <v>9.8026064195159535</v>
      </c>
      <c r="O64">
        <f t="shared" si="16"/>
        <v>8.2106461511884383</v>
      </c>
      <c r="P64">
        <f t="shared" si="17"/>
        <v>6.439722471520346</v>
      </c>
      <c r="Q64">
        <f t="shared" si="29"/>
        <v>2.5253813613805267</v>
      </c>
      <c r="R64">
        <f t="shared" si="30"/>
        <v>6.5028570055548593</v>
      </c>
      <c r="S64">
        <f t="shared" si="18"/>
        <v>2.5253813613805267</v>
      </c>
      <c r="T64">
        <f t="shared" si="31"/>
        <v>0.32514285027774298</v>
      </c>
      <c r="U64">
        <f t="shared" si="32"/>
        <v>0.12626906806902635</v>
      </c>
      <c r="V64">
        <f t="shared" si="33"/>
        <v>14.899953945251365</v>
      </c>
      <c r="W64">
        <f t="shared" si="34"/>
        <v>9.1043051960830361</v>
      </c>
      <c r="Z64">
        <v>16.421292302376877</v>
      </c>
      <c r="AA64">
        <v>13.793885533996566</v>
      </c>
      <c r="AC64">
        <v>8.2106461511884383</v>
      </c>
      <c r="AD64">
        <v>6.8969427669982828</v>
      </c>
    </row>
    <row r="65" spans="3:30" x14ac:dyDescent="0.3">
      <c r="C65">
        <f t="shared" si="19"/>
        <v>17.071578002932362</v>
      </c>
      <c r="D65">
        <f t="shared" si="22"/>
        <v>2</v>
      </c>
      <c r="E65">
        <f t="shared" si="20"/>
        <v>13.131983079178745</v>
      </c>
      <c r="F65">
        <f t="shared" si="23"/>
        <v>5.0507627227610534</v>
      </c>
      <c r="G65">
        <f t="shared" si="24"/>
        <v>13.258252147247772</v>
      </c>
      <c r="H65">
        <f t="shared" si="25"/>
        <v>0.66291260736238866</v>
      </c>
      <c r="I65">
        <f t="shared" si="21"/>
        <v>5.0507627227610534</v>
      </c>
      <c r="J65">
        <f t="shared" si="26"/>
        <v>0.2525381361380527</v>
      </c>
      <c r="L65">
        <f t="shared" si="27"/>
        <v>13.485642133801669</v>
      </c>
      <c r="M65">
        <f t="shared" si="28"/>
        <v>9.3427849909445246</v>
      </c>
      <c r="O65">
        <f t="shared" si="16"/>
        <v>8.5357890014661812</v>
      </c>
      <c r="P65">
        <f t="shared" si="17"/>
        <v>6.5659915395893726</v>
      </c>
      <c r="Q65">
        <f t="shared" si="29"/>
        <v>2.5253813613805267</v>
      </c>
      <c r="R65">
        <f t="shared" si="30"/>
        <v>6.629126073623886</v>
      </c>
      <c r="S65">
        <f t="shared" si="18"/>
        <v>2.5253813613805267</v>
      </c>
      <c r="T65">
        <f t="shared" si="31"/>
        <v>0.33145630368119433</v>
      </c>
      <c r="U65">
        <f t="shared" si="32"/>
        <v>0.12626906806902635</v>
      </c>
      <c r="V65">
        <f t="shared" si="33"/>
        <v>15.038512112399072</v>
      </c>
      <c r="W65">
        <f t="shared" si="34"/>
        <v>8.0823902791296511</v>
      </c>
      <c r="Z65">
        <v>17.071578002932362</v>
      </c>
      <c r="AA65">
        <v>14.340125522463174</v>
      </c>
      <c r="AC65">
        <v>8.5357890014661812</v>
      </c>
      <c r="AD65">
        <v>7.1700627612315868</v>
      </c>
    </row>
    <row r="66" spans="3:30" x14ac:dyDescent="0.3">
      <c r="C66">
        <f t="shared" si="19"/>
        <v>17.734490610294753</v>
      </c>
      <c r="D66">
        <f t="shared" si="22"/>
        <v>2</v>
      </c>
      <c r="E66">
        <f t="shared" si="20"/>
        <v>13.384521215316799</v>
      </c>
      <c r="F66">
        <f t="shared" si="23"/>
        <v>5.0507627227610534</v>
      </c>
      <c r="G66">
        <f t="shared" si="24"/>
        <v>13.510790283385825</v>
      </c>
      <c r="H66">
        <f t="shared" si="25"/>
        <v>0.67553951416929126</v>
      </c>
      <c r="I66">
        <f t="shared" si="21"/>
        <v>5.0507627227610534</v>
      </c>
      <c r="J66">
        <f t="shared" si="26"/>
        <v>0.2525381361380527</v>
      </c>
      <c r="L66">
        <f t="shared" si="27"/>
        <v>13.954392133801669</v>
      </c>
      <c r="M66">
        <f t="shared" si="28"/>
        <v>8.8740349909445229</v>
      </c>
      <c r="O66">
        <f t="shared" si="16"/>
        <v>8.8672453051473763</v>
      </c>
      <c r="P66">
        <f t="shared" si="17"/>
        <v>6.6922606076583993</v>
      </c>
      <c r="Q66">
        <f t="shared" si="29"/>
        <v>2.5253813613805267</v>
      </c>
      <c r="R66">
        <f t="shared" si="30"/>
        <v>6.7553951416929126</v>
      </c>
      <c r="S66">
        <f t="shared" si="18"/>
        <v>2.5253813613805267</v>
      </c>
      <c r="T66">
        <f t="shared" si="31"/>
        <v>0.33776975708464563</v>
      </c>
      <c r="U66">
        <f t="shared" si="32"/>
        <v>0.12626906806902635</v>
      </c>
      <c r="V66">
        <f t="shared" si="33"/>
        <v>15.012580359868302</v>
      </c>
      <c r="W66">
        <f t="shared" si="34"/>
        <v>7.1769086909261794</v>
      </c>
      <c r="Z66">
        <v>17.734490610294753</v>
      </c>
      <c r="AA66">
        <v>14.896972112647578</v>
      </c>
      <c r="AC66">
        <v>8.8672453051473763</v>
      </c>
      <c r="AD66">
        <v>7.4484860563237891</v>
      </c>
    </row>
    <row r="67" spans="3:30" x14ac:dyDescent="0.3">
      <c r="C67">
        <f t="shared" si="19"/>
        <v>18.410030124464043</v>
      </c>
      <c r="D67">
        <f t="shared" si="22"/>
        <v>2</v>
      </c>
      <c r="E67">
        <f t="shared" si="20"/>
        <v>13.637059351454852</v>
      </c>
      <c r="F67">
        <f t="shared" si="23"/>
        <v>5.0507627227610534</v>
      </c>
      <c r="G67">
        <f t="shared" si="24"/>
        <v>13.763328419523878</v>
      </c>
      <c r="H67">
        <f t="shared" si="25"/>
        <v>0.68816642097619396</v>
      </c>
      <c r="I67">
        <f t="shared" si="21"/>
        <v>5.0507627227610534</v>
      </c>
      <c r="J67">
        <f t="shared" si="26"/>
        <v>0.2525381361380527</v>
      </c>
      <c r="L67">
        <f t="shared" si="27"/>
        <v>14.432070705230242</v>
      </c>
      <c r="M67">
        <f t="shared" si="28"/>
        <v>8.3963564195159517</v>
      </c>
      <c r="O67">
        <f t="shared" si="16"/>
        <v>9.2050150622320217</v>
      </c>
      <c r="P67">
        <f t="shared" si="17"/>
        <v>6.8185296757274259</v>
      </c>
      <c r="Q67">
        <f t="shared" si="29"/>
        <v>2.5253813613805267</v>
      </c>
      <c r="R67">
        <f t="shared" si="30"/>
        <v>6.8816642097619392</v>
      </c>
      <c r="S67">
        <f t="shared" si="18"/>
        <v>2.5253813613805267</v>
      </c>
      <c r="T67">
        <f t="shared" si="31"/>
        <v>0.34408321048809698</v>
      </c>
      <c r="U67">
        <f t="shared" si="32"/>
        <v>0.12626906806902635</v>
      </c>
      <c r="V67">
        <f t="shared" si="33"/>
        <v>14.868067165702829</v>
      </c>
      <c r="W67">
        <f t="shared" si="34"/>
        <v>6.4444580905921898</v>
      </c>
      <c r="Z67">
        <v>18.410030124464043</v>
      </c>
      <c r="AA67">
        <v>15.464425304549781</v>
      </c>
      <c r="AC67">
        <v>9.2050150622320217</v>
      </c>
      <c r="AD67">
        <v>7.7322126522748906</v>
      </c>
    </row>
    <row r="68" spans="3:30" x14ac:dyDescent="0.3">
      <c r="C68">
        <f t="shared" si="19"/>
        <v>19.098196545440238</v>
      </c>
      <c r="D68">
        <f t="shared" si="22"/>
        <v>2</v>
      </c>
      <c r="E68">
        <f t="shared" si="20"/>
        <v>13.889597487592905</v>
      </c>
      <c r="F68">
        <f t="shared" si="23"/>
        <v>5.0507627227610534</v>
      </c>
      <c r="G68">
        <f t="shared" si="24"/>
        <v>14.015866555661932</v>
      </c>
      <c r="H68">
        <f t="shared" si="25"/>
        <v>0.70079332778309666</v>
      </c>
      <c r="I68">
        <f t="shared" si="21"/>
        <v>5.0507627227610534</v>
      </c>
      <c r="J68">
        <f t="shared" si="26"/>
        <v>0.2525381361380527</v>
      </c>
      <c r="L68">
        <f t="shared" si="27"/>
        <v>14.918677848087384</v>
      </c>
      <c r="M68">
        <f t="shared" si="28"/>
        <v>7.9097492766588093</v>
      </c>
      <c r="O68">
        <f t="shared" si="16"/>
        <v>9.5490982727201192</v>
      </c>
      <c r="P68">
        <f t="shared" si="17"/>
        <v>6.9447987437964525</v>
      </c>
      <c r="Q68">
        <f t="shared" si="29"/>
        <v>2.5253813613805267</v>
      </c>
      <c r="R68">
        <f t="shared" si="30"/>
        <v>7.0079332778309658</v>
      </c>
      <c r="S68">
        <f t="shared" si="18"/>
        <v>2.5253813613805267</v>
      </c>
      <c r="T68">
        <f t="shared" si="31"/>
        <v>0.35039666389154833</v>
      </c>
      <c r="U68">
        <f t="shared" si="32"/>
        <v>0.12626906806902635</v>
      </c>
      <c r="V68">
        <f t="shared" si="33"/>
        <v>14.670677208603632</v>
      </c>
      <c r="W68">
        <f t="shared" si="34"/>
        <v>5.9251849207318843</v>
      </c>
      <c r="Z68">
        <v>19.098196545440238</v>
      </c>
      <c r="AA68">
        <v>16.042485098169784</v>
      </c>
      <c r="AC68">
        <v>9.5490982727201192</v>
      </c>
      <c r="AD68">
        <v>8.0212425490848922</v>
      </c>
    </row>
    <row r="69" spans="3:30" x14ac:dyDescent="0.3">
      <c r="C69">
        <f t="shared" si="19"/>
        <v>19.798989873223334</v>
      </c>
      <c r="D69">
        <f t="shared" si="22"/>
        <v>2</v>
      </c>
      <c r="E69">
        <f t="shared" si="20"/>
        <v>14.142135623730958</v>
      </c>
      <c r="F69">
        <f t="shared" si="23"/>
        <v>5.0507627227610534</v>
      </c>
      <c r="G69">
        <f t="shared" si="24"/>
        <v>14.268404691799985</v>
      </c>
      <c r="H69">
        <f t="shared" si="25"/>
        <v>0.71342023458999926</v>
      </c>
      <c r="I69">
        <f t="shared" si="21"/>
        <v>5.0507627227610534</v>
      </c>
      <c r="J69">
        <f t="shared" si="26"/>
        <v>0.2525381361380527</v>
      </c>
      <c r="L69">
        <f t="shared" si="27"/>
        <v>15.414213562373099</v>
      </c>
      <c r="M69">
        <f t="shared" si="28"/>
        <v>7.414213562373094</v>
      </c>
      <c r="O69">
        <f t="shared" si="16"/>
        <v>9.8994949366116671</v>
      </c>
      <c r="P69">
        <f t="shared" si="17"/>
        <v>7.0710678118654791</v>
      </c>
      <c r="Q69">
        <f t="shared" si="29"/>
        <v>2.5253813613805267</v>
      </c>
      <c r="R69">
        <f t="shared" si="30"/>
        <v>7.1342023458999924</v>
      </c>
      <c r="S69">
        <f t="shared" si="18"/>
        <v>2.5253813613805267</v>
      </c>
      <c r="T69">
        <f t="shared" si="31"/>
        <v>0.35671011729499963</v>
      </c>
      <c r="U69">
        <f t="shared" si="32"/>
        <v>0.12626906806902635</v>
      </c>
      <c r="V69">
        <f t="shared" si="33"/>
        <v>14.500040087289495</v>
      </c>
      <c r="W69">
        <f t="shared" si="34"/>
        <v>5.6353693147073329</v>
      </c>
      <c r="Z69">
        <v>19.798989873223334</v>
      </c>
      <c r="AA69">
        <v>16.631151493507584</v>
      </c>
      <c r="AC69">
        <v>9.8994949366116671</v>
      </c>
      <c r="AD69">
        <v>8.3155757467537921</v>
      </c>
    </row>
    <row r="70" spans="3:30" x14ac:dyDescent="0.3">
      <c r="C70">
        <f t="shared" si="19"/>
        <v>20.512410107813334</v>
      </c>
      <c r="D70">
        <f t="shared" si="22"/>
        <v>2</v>
      </c>
      <c r="E70">
        <f t="shared" si="20"/>
        <v>14.394673759869011</v>
      </c>
      <c r="F70">
        <f t="shared" si="23"/>
        <v>5.0507627227610534</v>
      </c>
      <c r="G70">
        <f t="shared" si="24"/>
        <v>14.520942827938038</v>
      </c>
      <c r="H70">
        <f t="shared" si="25"/>
        <v>0.72604714139690196</v>
      </c>
      <c r="I70">
        <f t="shared" si="21"/>
        <v>5.0507627227610534</v>
      </c>
      <c r="J70">
        <f t="shared" si="26"/>
        <v>0.2525381361380527</v>
      </c>
      <c r="L70">
        <f t="shared" si="27"/>
        <v>15.918677848087384</v>
      </c>
      <c r="M70">
        <f t="shared" si="28"/>
        <v>6.9097492766588076</v>
      </c>
      <c r="O70">
        <f t="shared" si="16"/>
        <v>10.256205053906667</v>
      </c>
      <c r="P70">
        <f t="shared" si="17"/>
        <v>7.1973368799345057</v>
      </c>
      <c r="Q70">
        <f t="shared" si="29"/>
        <v>2.5253813613805267</v>
      </c>
      <c r="R70">
        <f t="shared" si="30"/>
        <v>7.260471413969019</v>
      </c>
      <c r="S70">
        <f t="shared" si="18"/>
        <v>2.5253813613805267</v>
      </c>
      <c r="T70">
        <f t="shared" si="31"/>
        <v>0.36302357069845098</v>
      </c>
      <c r="U70">
        <f t="shared" si="32"/>
        <v>0.12626906806902635</v>
      </c>
      <c r="V70">
        <f t="shared" si="33"/>
        <v>14.440890388256797</v>
      </c>
      <c r="W70">
        <f t="shared" si="34"/>
        <v>5.5621053238406084</v>
      </c>
      <c r="Z70">
        <v>20.512410107813334</v>
      </c>
      <c r="AA70">
        <v>17.230424490563184</v>
      </c>
      <c r="AC70">
        <v>10.256205053906667</v>
      </c>
      <c r="AD70">
        <v>8.615212245281592</v>
      </c>
    </row>
    <row r="71" spans="3:30" x14ac:dyDescent="0.3">
      <c r="C71">
        <f t="shared" si="19"/>
        <v>21.238457249210235</v>
      </c>
      <c r="D71">
        <f t="shared" si="22"/>
        <v>2</v>
      </c>
      <c r="E71">
        <f t="shared" si="20"/>
        <v>14.647211896007065</v>
      </c>
      <c r="F71">
        <f t="shared" si="23"/>
        <v>5.0507627227610534</v>
      </c>
      <c r="G71">
        <f t="shared" si="24"/>
        <v>14.773480964076091</v>
      </c>
      <c r="H71">
        <f t="shared" si="25"/>
        <v>0.73867404820380456</v>
      </c>
      <c r="I71">
        <f t="shared" si="21"/>
        <v>5.0507627227610534</v>
      </c>
      <c r="J71">
        <f t="shared" si="26"/>
        <v>0.2525381361380527</v>
      </c>
      <c r="L71">
        <f t="shared" si="27"/>
        <v>16.432070705230242</v>
      </c>
      <c r="M71">
        <f t="shared" si="28"/>
        <v>6.3963564195159517</v>
      </c>
      <c r="O71">
        <f t="shared" si="16"/>
        <v>10.619228624605118</v>
      </c>
      <c r="P71">
        <f t="shared" si="17"/>
        <v>7.3236059480035323</v>
      </c>
      <c r="Q71">
        <f t="shared" si="29"/>
        <v>2.5253813613805267</v>
      </c>
      <c r="R71">
        <f t="shared" si="30"/>
        <v>7.3867404820380456</v>
      </c>
      <c r="S71">
        <f t="shared" si="18"/>
        <v>2.5253813613805267</v>
      </c>
      <c r="T71">
        <f t="shared" si="31"/>
        <v>0.36933702410190228</v>
      </c>
      <c r="U71">
        <f t="shared" si="32"/>
        <v>0.12626906806902635</v>
      </c>
      <c r="V71">
        <f t="shared" si="33"/>
        <v>14.572042904829942</v>
      </c>
      <c r="W71">
        <f t="shared" si="34"/>
        <v>5.6613077260690314</v>
      </c>
      <c r="Z71">
        <v>21.238457249210235</v>
      </c>
      <c r="AA71">
        <v>17.840304089336581</v>
      </c>
      <c r="AC71">
        <v>10.619228624605118</v>
      </c>
      <c r="AD71">
        <v>8.9201520446682903</v>
      </c>
    </row>
    <row r="72" spans="3:30" x14ac:dyDescent="0.3">
      <c r="C72">
        <f t="shared" si="19"/>
        <v>21.97713129741404</v>
      </c>
      <c r="D72">
        <f t="shared" si="22"/>
        <v>2</v>
      </c>
      <c r="E72">
        <f t="shared" si="20"/>
        <v>14.899750032145118</v>
      </c>
      <c r="F72">
        <f t="shared" si="23"/>
        <v>5.0507627227610534</v>
      </c>
      <c r="G72">
        <f t="shared" si="24"/>
        <v>15.026019100214144</v>
      </c>
      <c r="H72">
        <f t="shared" si="25"/>
        <v>0.75130095501070726</v>
      </c>
      <c r="I72">
        <f t="shared" si="21"/>
        <v>5.0507627227610534</v>
      </c>
      <c r="J72">
        <f t="shared" si="26"/>
        <v>0.2525381361380527</v>
      </c>
      <c r="L72">
        <f t="shared" si="27"/>
        <v>16.954392133801672</v>
      </c>
      <c r="M72">
        <f t="shared" si="28"/>
        <v>5.8740349909445229</v>
      </c>
      <c r="O72">
        <f t="shared" si="16"/>
        <v>10.98856564870702</v>
      </c>
      <c r="P72">
        <f t="shared" si="17"/>
        <v>7.4498750160725589</v>
      </c>
      <c r="Q72">
        <f t="shared" si="29"/>
        <v>2.5253813613805267</v>
      </c>
      <c r="R72">
        <f t="shared" si="30"/>
        <v>7.5130095501070722</v>
      </c>
      <c r="S72">
        <f t="shared" si="18"/>
        <v>2.5253813613805267</v>
      </c>
      <c r="T72">
        <f t="shared" si="31"/>
        <v>0.37565047750535363</v>
      </c>
      <c r="U72">
        <f t="shared" si="32"/>
        <v>0.12626906806902635</v>
      </c>
      <c r="V72">
        <f t="shared" si="33"/>
        <v>14.954441254619232</v>
      </c>
      <c r="W72">
        <f t="shared" si="34"/>
        <v>5.8600178279868889</v>
      </c>
      <c r="Z72">
        <v>21.97713129741404</v>
      </c>
      <c r="AA72">
        <v>18.460790289827774</v>
      </c>
      <c r="AC72">
        <v>10.98856564870702</v>
      </c>
      <c r="AD72">
        <v>9.2303951449138868</v>
      </c>
    </row>
    <row r="73" spans="3:30" x14ac:dyDescent="0.3">
      <c r="C73">
        <f t="shared" si="19"/>
        <v>22.728432252424746</v>
      </c>
      <c r="D73">
        <f t="shared" si="22"/>
        <v>2</v>
      </c>
      <c r="E73">
        <f t="shared" si="20"/>
        <v>15.152288168283171</v>
      </c>
      <c r="F73">
        <f t="shared" si="23"/>
        <v>5.0507627227610534</v>
      </c>
      <c r="G73">
        <f t="shared" si="24"/>
        <v>15.278557236352198</v>
      </c>
      <c r="H73">
        <f t="shared" si="25"/>
        <v>0.76392786181760997</v>
      </c>
      <c r="I73">
        <f t="shared" si="21"/>
        <v>5.0507627227610534</v>
      </c>
      <c r="J73">
        <f t="shared" si="26"/>
        <v>0.2525381361380527</v>
      </c>
      <c r="L73">
        <f t="shared" si="27"/>
        <v>17.485642133801672</v>
      </c>
      <c r="M73">
        <f t="shared" si="28"/>
        <v>5.3427849909445229</v>
      </c>
      <c r="O73">
        <f t="shared" si="16"/>
        <v>11.364216126212373</v>
      </c>
      <c r="P73">
        <f t="shared" si="17"/>
        <v>7.5761440841415855</v>
      </c>
      <c r="Q73">
        <f t="shared" si="29"/>
        <v>2.5253813613805267</v>
      </c>
      <c r="R73">
        <f t="shared" si="30"/>
        <v>7.6392786181760988</v>
      </c>
      <c r="S73">
        <f t="shared" si="18"/>
        <v>2.5253813613805267</v>
      </c>
      <c r="T73">
        <f t="shared" si="31"/>
        <v>0.38196393090880498</v>
      </c>
      <c r="U73">
        <f t="shared" si="32"/>
        <v>0.12626906806902635</v>
      </c>
      <c r="V73">
        <f t="shared" si="33"/>
        <v>15.620006898456554</v>
      </c>
      <c r="W73">
        <f t="shared" si="34"/>
        <v>6.063482686680234</v>
      </c>
      <c r="Z73">
        <v>22.728432252424746</v>
      </c>
      <c r="AA73">
        <v>19.091883092036767</v>
      </c>
      <c r="AC73">
        <v>11.364216126212373</v>
      </c>
      <c r="AD73">
        <v>9.5459415460183834</v>
      </c>
    </row>
    <row r="74" spans="3:30" x14ac:dyDescent="0.3">
      <c r="C74">
        <f t="shared" si="19"/>
        <v>23.492360114242356</v>
      </c>
      <c r="D74">
        <f t="shared" si="22"/>
        <v>2</v>
      </c>
      <c r="E74">
        <f t="shared" si="20"/>
        <v>15.404826304421224</v>
      </c>
      <c r="F74">
        <f t="shared" si="23"/>
        <v>5.0507627227610534</v>
      </c>
      <c r="G74">
        <f t="shared" si="24"/>
        <v>15.531095372490251</v>
      </c>
      <c r="H74">
        <f t="shared" si="25"/>
        <v>0.77655476862451256</v>
      </c>
      <c r="I74">
        <f t="shared" si="21"/>
        <v>5.0507627227610534</v>
      </c>
      <c r="J74">
        <f t="shared" si="26"/>
        <v>0.2525381361380527</v>
      </c>
      <c r="L74">
        <f t="shared" si="27"/>
        <v>18.025820705230242</v>
      </c>
      <c r="M74">
        <f t="shared" si="28"/>
        <v>4.8026064195159499</v>
      </c>
      <c r="O74">
        <f t="shared" si="16"/>
        <v>11.746180057121178</v>
      </c>
      <c r="P74">
        <f t="shared" si="17"/>
        <v>7.7024131522106121</v>
      </c>
      <c r="Q74">
        <f t="shared" si="29"/>
        <v>2.5253813613805267</v>
      </c>
      <c r="R74">
        <f t="shared" si="30"/>
        <v>7.7655476862451254</v>
      </c>
      <c r="S74">
        <f t="shared" si="18"/>
        <v>2.5253813613805267</v>
      </c>
      <c r="T74">
        <f t="shared" si="31"/>
        <v>0.38827738431225628</v>
      </c>
      <c r="U74">
        <f t="shared" si="32"/>
        <v>0.12626906806902635</v>
      </c>
      <c r="V74">
        <f t="shared" si="33"/>
        <v>16.563269067949509</v>
      </c>
      <c r="W74">
        <f t="shared" si="34"/>
        <v>6.1667701590602366</v>
      </c>
      <c r="Z74">
        <v>23.492360114242356</v>
      </c>
      <c r="AA74">
        <v>19.733582495963557</v>
      </c>
      <c r="AC74">
        <v>11.746180057121178</v>
      </c>
      <c r="AD74">
        <v>9.8667912479817783</v>
      </c>
    </row>
    <row r="75" spans="3:30" x14ac:dyDescent="0.3">
      <c r="C75">
        <f t="shared" si="19"/>
        <v>24.26891488286687</v>
      </c>
      <c r="D75">
        <f t="shared" si="22"/>
        <v>2</v>
      </c>
      <c r="E75">
        <f t="shared" si="20"/>
        <v>15.657364440559277</v>
      </c>
      <c r="F75">
        <f t="shared" si="23"/>
        <v>5.0507627227610534</v>
      </c>
      <c r="G75">
        <f t="shared" si="24"/>
        <v>15.783633508628304</v>
      </c>
      <c r="H75">
        <f t="shared" si="25"/>
        <v>0.78918167543141526</v>
      </c>
      <c r="I75">
        <f t="shared" si="21"/>
        <v>5.0507627227610534</v>
      </c>
      <c r="J75">
        <f t="shared" si="26"/>
        <v>0.2525381361380527</v>
      </c>
      <c r="L75">
        <f t="shared" si="27"/>
        <v>18.574927848087388</v>
      </c>
      <c r="M75">
        <f t="shared" si="28"/>
        <v>4.2534992766588076</v>
      </c>
      <c r="O75">
        <f t="shared" si="16"/>
        <v>12.134457441433435</v>
      </c>
      <c r="P75">
        <f t="shared" si="17"/>
        <v>7.8286822202796387</v>
      </c>
      <c r="Q75">
        <f t="shared" si="29"/>
        <v>2.5253813613805267</v>
      </c>
      <c r="R75">
        <f t="shared" si="30"/>
        <v>7.891816754314152</v>
      </c>
      <c r="S75">
        <f t="shared" si="18"/>
        <v>2.5253813613805267</v>
      </c>
      <c r="T75">
        <f t="shared" si="31"/>
        <v>0.39459083771570763</v>
      </c>
      <c r="U75">
        <f t="shared" si="32"/>
        <v>0.12626906806902635</v>
      </c>
      <c r="V75">
        <f t="shared" si="33"/>
        <v>17.737709753868106</v>
      </c>
      <c r="W75">
        <f t="shared" si="34"/>
        <v>6.0698323580928921</v>
      </c>
      <c r="Z75">
        <v>24.26891488286687</v>
      </c>
      <c r="AA75">
        <v>20.385888501608147</v>
      </c>
      <c r="AC75">
        <v>12.134457441433435</v>
      </c>
      <c r="AD75">
        <v>10.192944250804073</v>
      </c>
    </row>
    <row r="76" spans="3:30" x14ac:dyDescent="0.3">
      <c r="C76">
        <f>C75+H75</f>
        <v>25.058096558298285</v>
      </c>
      <c r="D76">
        <f t="shared" si="22"/>
        <v>2</v>
      </c>
      <c r="E76">
        <f>E75+J75</f>
        <v>15.909902576697331</v>
      </c>
      <c r="F76">
        <f t="shared" si="23"/>
        <v>5.0507627227610534</v>
      </c>
      <c r="G76">
        <f t="shared" si="24"/>
        <v>16.036171644766355</v>
      </c>
      <c r="H76">
        <f t="shared" si="25"/>
        <v>0.80180858223831786</v>
      </c>
      <c r="I76">
        <f>F76</f>
        <v>5.0507627227610534</v>
      </c>
      <c r="J76">
        <f t="shared" si="26"/>
        <v>0.2525381361380527</v>
      </c>
      <c r="L76">
        <f t="shared" si="27"/>
        <v>19.132963562373103</v>
      </c>
      <c r="M76">
        <f t="shared" si="28"/>
        <v>3.6954635623730923</v>
      </c>
      <c r="O76">
        <f t="shared" si="16"/>
        <v>12.529048279149142</v>
      </c>
      <c r="P76">
        <f t="shared" si="17"/>
        <v>7.9549512883486653</v>
      </c>
      <c r="Q76">
        <f t="shared" si="29"/>
        <v>2.5253813613805267</v>
      </c>
      <c r="R76">
        <f t="shared" si="30"/>
        <v>8.0180858223831777</v>
      </c>
      <c r="S76">
        <f t="shared" si="18"/>
        <v>2.5253813613805267</v>
      </c>
      <c r="T76">
        <f t="shared" si="31"/>
        <v>0.40090429111915893</v>
      </c>
      <c r="U76">
        <f t="shared" si="32"/>
        <v>0.12626906806902635</v>
      </c>
      <c r="V76">
        <f t="shared" si="33"/>
        <v>19.058336220211821</v>
      </c>
      <c r="W76">
        <f t="shared" si="34"/>
        <v>5.6940707673540869</v>
      </c>
      <c r="Z76">
        <v>25.058096558298285</v>
      </c>
      <c r="AA76">
        <v>21.048801108970533</v>
      </c>
      <c r="AC76">
        <v>12.529048279149142</v>
      </c>
      <c r="AD76">
        <v>10.524400554485267</v>
      </c>
    </row>
    <row r="77" spans="3:30" x14ac:dyDescent="0.3">
      <c r="C77">
        <f t="shared" ref="C77:C79" si="35">C76+H76</f>
        <v>25.859905140536604</v>
      </c>
      <c r="D77">
        <f t="shared" si="22"/>
        <v>2</v>
      </c>
      <c r="E77">
        <f t="shared" ref="E77:E79" si="36">E76+J76</f>
        <v>16.162440712835384</v>
      </c>
      <c r="F77">
        <f t="shared" si="23"/>
        <v>5.0507627227610534</v>
      </c>
      <c r="G77">
        <f t="shared" ref="G77:G79" si="37">E77+F77*dt/2</f>
        <v>16.288709780904409</v>
      </c>
      <c r="H77">
        <f t="shared" ref="H77:H79" si="38">G77*dt</f>
        <v>0.81443548904522045</v>
      </c>
      <c r="I77">
        <f t="shared" ref="I77:I79" si="39">F77</f>
        <v>5.0507627227610534</v>
      </c>
      <c r="J77">
        <f t="shared" ref="J77:J79" si="40">I77*dt</f>
        <v>0.2525381361380527</v>
      </c>
      <c r="L77">
        <f t="shared" si="27"/>
        <v>19.699927848087388</v>
      </c>
      <c r="M77">
        <f t="shared" si="28"/>
        <v>3.128499276658804</v>
      </c>
      <c r="O77">
        <f t="shared" si="16"/>
        <v>12.929952570268302</v>
      </c>
      <c r="P77">
        <f t="shared" si="17"/>
        <v>8.0812203564176919</v>
      </c>
      <c r="Q77">
        <f t="shared" si="29"/>
        <v>2.5253813613805267</v>
      </c>
      <c r="R77">
        <f t="shared" ref="R77:R79" si="41">P77+Q77*dt/2</f>
        <v>8.1443548904522043</v>
      </c>
      <c r="S77">
        <f t="shared" si="18"/>
        <v>2.5253813613805267</v>
      </c>
      <c r="T77">
        <f t="shared" si="31"/>
        <v>0.40721774452261023</v>
      </c>
      <c r="U77">
        <f t="shared" si="32"/>
        <v>0.12626906806902635</v>
      </c>
      <c r="V77">
        <f t="shared" si="33"/>
        <v>20.411176462798736</v>
      </c>
      <c r="W77">
        <f t="shared" si="34"/>
        <v>4.9977572599428637</v>
      </c>
      <c r="Z77">
        <v>25.859905140536604</v>
      </c>
      <c r="AA77">
        <v>21.72232031805072</v>
      </c>
      <c r="AC77">
        <v>12.929952570268302</v>
      </c>
      <c r="AD77">
        <v>10.86116015902536</v>
      </c>
    </row>
    <row r="78" spans="3:30" x14ac:dyDescent="0.3">
      <c r="C78">
        <f t="shared" si="35"/>
        <v>26.674340629581824</v>
      </c>
      <c r="D78">
        <f t="shared" si="22"/>
        <v>2</v>
      </c>
      <c r="E78">
        <f t="shared" si="36"/>
        <v>16.414978848973437</v>
      </c>
      <c r="F78">
        <f t="shared" si="23"/>
        <v>5.0507627227610534</v>
      </c>
      <c r="G78">
        <f t="shared" si="37"/>
        <v>16.541247917042462</v>
      </c>
      <c r="H78">
        <f t="shared" si="38"/>
        <v>0.82706239585212316</v>
      </c>
      <c r="I78">
        <f t="shared" si="39"/>
        <v>5.0507627227610534</v>
      </c>
      <c r="J78">
        <f t="shared" si="40"/>
        <v>0.2525381361380527</v>
      </c>
      <c r="L78">
        <f t="shared" si="27"/>
        <v>20.275820705230245</v>
      </c>
      <c r="M78">
        <f t="shared" si="28"/>
        <v>2.5526064195159499</v>
      </c>
      <c r="O78">
        <f t="shared" si="16"/>
        <v>13.337170314790912</v>
      </c>
      <c r="P78">
        <f t="shared" si="17"/>
        <v>8.2074894244867185</v>
      </c>
      <c r="Q78">
        <f t="shared" si="29"/>
        <v>2.5253813613805267</v>
      </c>
      <c r="R78">
        <f t="shared" si="41"/>
        <v>8.2706239585212309</v>
      </c>
      <c r="S78">
        <f t="shared" si="18"/>
        <v>2.5253813613805267</v>
      </c>
      <c r="T78">
        <f t="shared" si="31"/>
        <v>0.41353119792606158</v>
      </c>
      <c r="U78">
        <f t="shared" si="32"/>
        <v>0.12626906806902635</v>
      </c>
      <c r="V78">
        <f t="shared" si="33"/>
        <v>21.66923896411452</v>
      </c>
      <c r="W78">
        <f t="shared" si="34"/>
        <v>3.9873139004359848</v>
      </c>
      <c r="Z78">
        <v>26.674340629581824</v>
      </c>
      <c r="AA78">
        <v>22.406446128848703</v>
      </c>
      <c r="AC78">
        <v>13.337170314790912</v>
      </c>
      <c r="AD78">
        <v>11.203223064424352</v>
      </c>
    </row>
    <row r="79" spans="3:30" x14ac:dyDescent="0.3">
      <c r="C79">
        <f t="shared" si="35"/>
        <v>27.501403025433948</v>
      </c>
      <c r="D79">
        <f t="shared" si="22"/>
        <v>2</v>
      </c>
      <c r="E79">
        <f t="shared" si="36"/>
        <v>16.66751698511149</v>
      </c>
      <c r="F79">
        <f t="shared" si="23"/>
        <v>5.0507627227610534</v>
      </c>
      <c r="G79">
        <f t="shared" si="37"/>
        <v>16.793786053180515</v>
      </c>
      <c r="H79">
        <f t="shared" si="38"/>
        <v>0.83968930265902575</v>
      </c>
      <c r="I79">
        <f t="shared" si="39"/>
        <v>5.0507627227610534</v>
      </c>
      <c r="J79">
        <f t="shared" si="40"/>
        <v>0.2525381361380527</v>
      </c>
      <c r="L79">
        <f t="shared" si="27"/>
        <v>20.860642133801676</v>
      </c>
      <c r="M79">
        <f t="shared" si="28"/>
        <v>1.9677849909445193</v>
      </c>
      <c r="O79">
        <f t="shared" ref="O79:P79" si="42">O78+T78</f>
        <v>13.750701512716974</v>
      </c>
      <c r="P79">
        <f t="shared" si="42"/>
        <v>8.3337584925557451</v>
      </c>
      <c r="Q79">
        <f t="shared" si="29"/>
        <v>2.5253813613805267</v>
      </c>
      <c r="R79">
        <f t="shared" si="41"/>
        <v>8.3968930265902575</v>
      </c>
      <c r="S79">
        <f t="shared" ref="S79" si="43">Q79</f>
        <v>2.5253813613805267</v>
      </c>
      <c r="T79">
        <f t="shared" si="31"/>
        <v>0.41984465132951287</v>
      </c>
      <c r="U79">
        <f t="shared" si="32"/>
        <v>0.12626906806902635</v>
      </c>
      <c r="V79">
        <f t="shared" si="33"/>
        <v>22.713136299183194</v>
      </c>
      <c r="W79">
        <f t="shared" si="34"/>
        <v>2.7216187705189263</v>
      </c>
      <c r="Z79">
        <v>27.501403025433948</v>
      </c>
      <c r="AA79">
        <v>23.101178541364487</v>
      </c>
      <c r="AC79">
        <v>13.750701512716974</v>
      </c>
      <c r="AD79">
        <v>11.550589270682243</v>
      </c>
    </row>
  </sheetData>
  <pageMargins left="0.7" right="0.7" top="0.75" bottom="0.75" header="0.3" footer="0.3"/>
  <ignoredErrors>
    <ignoredError sqref="I13:I14 D14 D15:D79 I15:I7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9</vt:i4>
      </vt:variant>
    </vt:vector>
  </HeadingPairs>
  <TitlesOfParts>
    <vt:vector size="10" baseType="lpstr">
      <vt:lpstr>Sayfa1</vt:lpstr>
      <vt:lpstr>_r</vt:lpstr>
      <vt:lpstr>alfa</vt:lpstr>
      <vt:lpstr>dt</vt:lpstr>
      <vt:lpstr>g</vt:lpstr>
      <vt:lpstr>h</vt:lpstr>
      <vt:lpstr>I</vt:lpstr>
      <vt:lpstr>len</vt:lpstr>
      <vt:lpstr>m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OZGUR</dc:creator>
  <cp:lastModifiedBy>Ayşenur OZGUR</cp:lastModifiedBy>
  <dcterms:created xsi:type="dcterms:W3CDTF">2015-06-05T18:19:34Z</dcterms:created>
  <dcterms:modified xsi:type="dcterms:W3CDTF">2020-04-14T09:22:41Z</dcterms:modified>
</cp:coreProperties>
</file>