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sen\Desktop\"/>
    </mc:Choice>
  </mc:AlternateContent>
  <xr:revisionPtr revIDLastSave="0" documentId="13_ncr:1_{ACBE190D-C75B-4E84-909A-B960634C0B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definedNames>
    <definedName name="dt">Sayfa1!$B$4</definedName>
    <definedName name="dx">Sayfa1!$B$3</definedName>
    <definedName name="L">Sayfa1!$B$1</definedName>
    <definedName name="n">Sayfa1!$B$2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2" i="1" l="1"/>
  <c r="AO22" i="1" s="1"/>
  <c r="AQ22" i="1" s="1"/>
  <c r="AN21" i="1"/>
  <c r="AO21" i="1" s="1"/>
  <c r="AQ21" i="1" s="1"/>
  <c r="AN20" i="1"/>
  <c r="AO20" i="1" s="1"/>
  <c r="AQ20" i="1" s="1"/>
  <c r="AN19" i="1"/>
  <c r="AO19" i="1" s="1"/>
  <c r="AQ19" i="1" s="1"/>
  <c r="AN18" i="1"/>
  <c r="AO18" i="1" s="1"/>
  <c r="AQ18" i="1" s="1"/>
  <c r="AN17" i="1"/>
  <c r="AO17" i="1" s="1"/>
  <c r="AQ17" i="1" s="1"/>
  <c r="AN16" i="1"/>
  <c r="AO16" i="1" s="1"/>
  <c r="AQ16" i="1" s="1"/>
  <c r="AN15" i="1"/>
  <c r="AO15" i="1" s="1"/>
  <c r="AQ15" i="1" s="1"/>
  <c r="AN14" i="1"/>
  <c r="AN13" i="1"/>
  <c r="AO13" i="1" s="1"/>
  <c r="AQ13" i="1" s="1"/>
  <c r="AN12" i="1"/>
  <c r="AO12" i="1" s="1"/>
  <c r="AQ12" i="1" s="1"/>
  <c r="AN11" i="1"/>
  <c r="AO11" i="1" s="1"/>
  <c r="AQ11" i="1" s="1"/>
  <c r="AN10" i="1"/>
  <c r="AO10" i="1" s="1"/>
  <c r="AQ10" i="1" s="1"/>
  <c r="AN9" i="1"/>
  <c r="AO9" i="1" s="1"/>
  <c r="AQ9" i="1" s="1"/>
  <c r="AN8" i="1"/>
  <c r="AO8" i="1" s="1"/>
  <c r="AQ8" i="1" s="1"/>
  <c r="AN7" i="1"/>
  <c r="AO7" i="1" s="1"/>
  <c r="AQ7" i="1" s="1"/>
  <c r="AN6" i="1"/>
  <c r="AO6" i="1" s="1"/>
  <c r="AQ6" i="1" s="1"/>
  <c r="AO14" i="1"/>
  <c r="AQ14" i="1" s="1"/>
  <c r="AF22" i="1"/>
  <c r="AG22" i="1"/>
  <c r="AH22" i="1"/>
  <c r="AI22" i="1"/>
  <c r="AJ22" i="1"/>
  <c r="AK22" i="1"/>
  <c r="AL22" i="1"/>
  <c r="AM22" i="1"/>
  <c r="AF21" i="1"/>
  <c r="AG21" i="1"/>
  <c r="AH21" i="1"/>
  <c r="AI21" i="1"/>
  <c r="AJ21" i="1"/>
  <c r="AK21" i="1"/>
  <c r="AL21" i="1"/>
  <c r="AM21" i="1"/>
  <c r="AF20" i="1"/>
  <c r="AG20" i="1"/>
  <c r="AH20" i="1"/>
  <c r="AI20" i="1"/>
  <c r="AJ20" i="1"/>
  <c r="AK20" i="1"/>
  <c r="AL20" i="1"/>
  <c r="AM20" i="1"/>
  <c r="AF19" i="1"/>
  <c r="AG19" i="1"/>
  <c r="AH19" i="1"/>
  <c r="AI19" i="1"/>
  <c r="AJ19" i="1"/>
  <c r="AK19" i="1"/>
  <c r="AL19" i="1"/>
  <c r="AM19" i="1"/>
  <c r="AF18" i="1"/>
  <c r="AG18" i="1"/>
  <c r="AH18" i="1"/>
  <c r="AI18" i="1"/>
  <c r="AJ18" i="1"/>
  <c r="AK18" i="1"/>
  <c r="AL18" i="1"/>
  <c r="AM18" i="1"/>
  <c r="AF17" i="1"/>
  <c r="AG17" i="1"/>
  <c r="AH17" i="1"/>
  <c r="AI17" i="1"/>
  <c r="AJ17" i="1"/>
  <c r="AK17" i="1"/>
  <c r="AL17" i="1"/>
  <c r="AM17" i="1"/>
  <c r="AF16" i="1"/>
  <c r="AG16" i="1"/>
  <c r="AH16" i="1"/>
  <c r="AI16" i="1"/>
  <c r="AJ16" i="1"/>
  <c r="AK16" i="1"/>
  <c r="AL16" i="1"/>
  <c r="AM16" i="1"/>
  <c r="AF15" i="1"/>
  <c r="AG15" i="1"/>
  <c r="AH15" i="1"/>
  <c r="AI15" i="1"/>
  <c r="AJ15" i="1"/>
  <c r="AK15" i="1"/>
  <c r="AL15" i="1"/>
  <c r="AM15" i="1"/>
  <c r="AF14" i="1"/>
  <c r="AG14" i="1"/>
  <c r="AH14" i="1"/>
  <c r="AI14" i="1"/>
  <c r="AJ14" i="1"/>
  <c r="AK14" i="1"/>
  <c r="AL14" i="1"/>
  <c r="AM14" i="1"/>
  <c r="AF13" i="1"/>
  <c r="AG13" i="1"/>
  <c r="AH13" i="1"/>
  <c r="AI13" i="1"/>
  <c r="AJ13" i="1"/>
  <c r="AK13" i="1"/>
  <c r="AL13" i="1"/>
  <c r="AM13" i="1"/>
  <c r="AF12" i="1"/>
  <c r="AG12" i="1"/>
  <c r="AH12" i="1"/>
  <c r="AI12" i="1"/>
  <c r="AJ12" i="1"/>
  <c r="AK12" i="1"/>
  <c r="AL12" i="1"/>
  <c r="AM12" i="1"/>
  <c r="AF11" i="1"/>
  <c r="AG11" i="1"/>
  <c r="AH11" i="1"/>
  <c r="AI11" i="1"/>
  <c r="AJ11" i="1"/>
  <c r="AK11" i="1"/>
  <c r="AL11" i="1"/>
  <c r="AM11" i="1"/>
  <c r="AF10" i="1"/>
  <c r="AG10" i="1"/>
  <c r="AH10" i="1"/>
  <c r="AI10" i="1"/>
  <c r="AJ10" i="1"/>
  <c r="AK10" i="1"/>
  <c r="AL10" i="1"/>
  <c r="AM10" i="1"/>
  <c r="AF9" i="1"/>
  <c r="AG9" i="1"/>
  <c r="AH9" i="1"/>
  <c r="AI9" i="1"/>
  <c r="AJ9" i="1"/>
  <c r="AK9" i="1"/>
  <c r="AL9" i="1"/>
  <c r="AM9" i="1"/>
  <c r="AF8" i="1"/>
  <c r="AG8" i="1"/>
  <c r="AH8" i="1"/>
  <c r="AI8" i="1"/>
  <c r="AJ8" i="1"/>
  <c r="AK8" i="1"/>
  <c r="AL8" i="1"/>
  <c r="AM8" i="1"/>
  <c r="AF7" i="1"/>
  <c r="AG7" i="1"/>
  <c r="AH7" i="1"/>
  <c r="AI7" i="1"/>
  <c r="AJ7" i="1"/>
  <c r="AK7" i="1"/>
  <c r="AL7" i="1"/>
  <c r="AM7" i="1"/>
  <c r="AF6" i="1"/>
  <c r="AG6" i="1"/>
  <c r="AH6" i="1"/>
  <c r="AI6" i="1"/>
  <c r="AJ6" i="1"/>
  <c r="AK6" i="1"/>
  <c r="AL6" i="1"/>
  <c r="AM6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R9" i="1"/>
  <c r="Z9" i="1"/>
  <c r="AB9" i="1" s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6" i="1"/>
  <c r="S22" i="1"/>
  <c r="T22" i="1"/>
  <c r="U22" i="1"/>
  <c r="V22" i="1"/>
  <c r="W22" i="1"/>
  <c r="X22" i="1"/>
  <c r="Y22" i="1"/>
  <c r="Z22" i="1"/>
  <c r="S21" i="1"/>
  <c r="T21" i="1"/>
  <c r="U21" i="1"/>
  <c r="V21" i="1"/>
  <c r="W21" i="1"/>
  <c r="X21" i="1"/>
  <c r="Y21" i="1"/>
  <c r="Z21" i="1"/>
  <c r="S20" i="1"/>
  <c r="T20" i="1"/>
  <c r="U20" i="1"/>
  <c r="V20" i="1"/>
  <c r="W20" i="1"/>
  <c r="X20" i="1"/>
  <c r="Y20" i="1"/>
  <c r="Z20" i="1"/>
  <c r="S19" i="1"/>
  <c r="T19" i="1"/>
  <c r="U19" i="1"/>
  <c r="V19" i="1"/>
  <c r="W19" i="1"/>
  <c r="X19" i="1"/>
  <c r="Y19" i="1"/>
  <c r="Z19" i="1"/>
  <c r="S18" i="1"/>
  <c r="T18" i="1"/>
  <c r="U18" i="1"/>
  <c r="V18" i="1"/>
  <c r="W18" i="1"/>
  <c r="X18" i="1"/>
  <c r="Y18" i="1"/>
  <c r="Z18" i="1"/>
  <c r="S17" i="1"/>
  <c r="T17" i="1"/>
  <c r="U17" i="1"/>
  <c r="V17" i="1"/>
  <c r="W17" i="1"/>
  <c r="X17" i="1"/>
  <c r="Y17" i="1"/>
  <c r="Z17" i="1"/>
  <c r="S16" i="1"/>
  <c r="T16" i="1"/>
  <c r="U16" i="1"/>
  <c r="V16" i="1"/>
  <c r="W16" i="1"/>
  <c r="X16" i="1"/>
  <c r="Y16" i="1"/>
  <c r="Z16" i="1"/>
  <c r="S15" i="1"/>
  <c r="T15" i="1"/>
  <c r="U15" i="1"/>
  <c r="V15" i="1"/>
  <c r="W15" i="1"/>
  <c r="X15" i="1"/>
  <c r="Y15" i="1"/>
  <c r="Z15" i="1"/>
  <c r="S14" i="1"/>
  <c r="T14" i="1"/>
  <c r="U14" i="1"/>
  <c r="V14" i="1"/>
  <c r="W14" i="1"/>
  <c r="X14" i="1"/>
  <c r="Y14" i="1"/>
  <c r="Z14" i="1"/>
  <c r="S13" i="1"/>
  <c r="T13" i="1"/>
  <c r="U13" i="1"/>
  <c r="V13" i="1"/>
  <c r="W13" i="1"/>
  <c r="X13" i="1"/>
  <c r="Y13" i="1"/>
  <c r="Z13" i="1"/>
  <c r="S12" i="1"/>
  <c r="T12" i="1"/>
  <c r="U12" i="1"/>
  <c r="V12" i="1"/>
  <c r="W12" i="1"/>
  <c r="X12" i="1"/>
  <c r="Y12" i="1"/>
  <c r="Z12" i="1"/>
  <c r="S11" i="1"/>
  <c r="T11" i="1"/>
  <c r="U11" i="1"/>
  <c r="V11" i="1"/>
  <c r="W11" i="1"/>
  <c r="X11" i="1"/>
  <c r="Y11" i="1"/>
  <c r="Z11" i="1"/>
  <c r="S10" i="1"/>
  <c r="T10" i="1"/>
  <c r="U10" i="1"/>
  <c r="V10" i="1"/>
  <c r="W10" i="1"/>
  <c r="X10" i="1"/>
  <c r="Y10" i="1"/>
  <c r="Z10" i="1"/>
  <c r="S9" i="1"/>
  <c r="T9" i="1"/>
  <c r="U9" i="1"/>
  <c r="V9" i="1"/>
  <c r="W9" i="1"/>
  <c r="X9" i="1"/>
  <c r="Y9" i="1"/>
  <c r="S8" i="1"/>
  <c r="T8" i="1"/>
  <c r="U8" i="1"/>
  <c r="V8" i="1"/>
  <c r="W8" i="1"/>
  <c r="X8" i="1"/>
  <c r="Y8" i="1"/>
  <c r="Z8" i="1"/>
  <c r="S7" i="1"/>
  <c r="T7" i="1"/>
  <c r="U7" i="1"/>
  <c r="V7" i="1"/>
  <c r="W7" i="1"/>
  <c r="X7" i="1"/>
  <c r="Y7" i="1"/>
  <c r="Z7" i="1"/>
  <c r="S6" i="1"/>
  <c r="T6" i="1"/>
  <c r="U6" i="1"/>
  <c r="V6" i="1"/>
  <c r="W6" i="1"/>
  <c r="X6" i="1"/>
  <c r="Y6" i="1"/>
  <c r="Z6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K109" i="1"/>
  <c r="H109" i="1"/>
  <c r="G109" i="1"/>
  <c r="I108" i="1"/>
  <c r="H108" i="1"/>
  <c r="M107" i="1"/>
  <c r="M109" i="1" s="1"/>
  <c r="L107" i="1"/>
  <c r="L109" i="1" s="1"/>
  <c r="K107" i="1"/>
  <c r="J107" i="1"/>
  <c r="J109" i="1" s="1"/>
  <c r="I107" i="1"/>
  <c r="I109" i="1" s="1"/>
  <c r="H107" i="1"/>
  <c r="G107" i="1"/>
  <c r="F107" i="1"/>
  <c r="F109" i="1" s="1"/>
  <c r="E107" i="1"/>
  <c r="E109" i="1" s="1"/>
  <c r="M106" i="1"/>
  <c r="L106" i="1"/>
  <c r="M108" i="1" s="1"/>
  <c r="K106" i="1"/>
  <c r="L108" i="1" s="1"/>
  <c r="J106" i="1"/>
  <c r="K108" i="1" s="1"/>
  <c r="I106" i="1"/>
  <c r="J108" i="1" s="1"/>
  <c r="H106" i="1"/>
  <c r="G106" i="1"/>
  <c r="F106" i="1"/>
  <c r="G108" i="1" s="1"/>
  <c r="E106" i="1"/>
  <c r="F108" i="1" s="1"/>
  <c r="K103" i="1"/>
  <c r="J103" i="1"/>
  <c r="K102" i="1"/>
  <c r="K104" i="1" s="1"/>
  <c r="M101" i="1"/>
  <c r="M103" i="1" s="1"/>
  <c r="L101" i="1"/>
  <c r="L103" i="1" s="1"/>
  <c r="M105" i="1" s="1"/>
  <c r="K101" i="1"/>
  <c r="J101" i="1"/>
  <c r="I101" i="1"/>
  <c r="I103" i="1" s="1"/>
  <c r="J105" i="1" s="1"/>
  <c r="H101" i="1"/>
  <c r="H103" i="1" s="1"/>
  <c r="G101" i="1"/>
  <c r="G103" i="1" s="1"/>
  <c r="F101" i="1"/>
  <c r="F103" i="1" s="1"/>
  <c r="G105" i="1" s="1"/>
  <c r="E101" i="1"/>
  <c r="E103" i="1" s="1"/>
  <c r="M100" i="1"/>
  <c r="L102" i="1" s="1"/>
  <c r="L104" i="1" s="1"/>
  <c r="L100" i="1"/>
  <c r="M102" i="1" s="1"/>
  <c r="M104" i="1" s="1"/>
  <c r="K100" i="1"/>
  <c r="J100" i="1"/>
  <c r="I100" i="1"/>
  <c r="J102" i="1" s="1"/>
  <c r="J104" i="1" s="1"/>
  <c r="H100" i="1"/>
  <c r="I102" i="1" s="1"/>
  <c r="I104" i="1" s="1"/>
  <c r="G100" i="1"/>
  <c r="H102" i="1" s="1"/>
  <c r="H104" i="1" s="1"/>
  <c r="F100" i="1"/>
  <c r="G102" i="1" s="1"/>
  <c r="G104" i="1" s="1"/>
  <c r="E100" i="1"/>
  <c r="F102" i="1" s="1"/>
  <c r="F104" i="1" s="1"/>
  <c r="I97" i="1"/>
  <c r="H97" i="1"/>
  <c r="I96" i="1"/>
  <c r="I98" i="1" s="1"/>
  <c r="M95" i="1"/>
  <c r="M97" i="1" s="1"/>
  <c r="L95" i="1"/>
  <c r="L97" i="1" s="1"/>
  <c r="M99" i="1" s="1"/>
  <c r="K95" i="1"/>
  <c r="K97" i="1" s="1"/>
  <c r="L99" i="1" s="1"/>
  <c r="J95" i="1"/>
  <c r="J97" i="1" s="1"/>
  <c r="K99" i="1" s="1"/>
  <c r="I95" i="1"/>
  <c r="H95" i="1"/>
  <c r="G95" i="1"/>
  <c r="G97" i="1" s="1"/>
  <c r="H99" i="1" s="1"/>
  <c r="F95" i="1"/>
  <c r="F97" i="1" s="1"/>
  <c r="G99" i="1" s="1"/>
  <c r="E95" i="1"/>
  <c r="E97" i="1" s="1"/>
  <c r="M94" i="1"/>
  <c r="L94" i="1"/>
  <c r="M96" i="1" s="1"/>
  <c r="M98" i="1" s="1"/>
  <c r="K94" i="1"/>
  <c r="L96" i="1" s="1"/>
  <c r="L98" i="1" s="1"/>
  <c r="J94" i="1"/>
  <c r="I94" i="1"/>
  <c r="H94" i="1"/>
  <c r="G94" i="1"/>
  <c r="H96" i="1" s="1"/>
  <c r="H98" i="1" s="1"/>
  <c r="F94" i="1"/>
  <c r="G96" i="1" s="1"/>
  <c r="G98" i="1" s="1"/>
  <c r="E94" i="1"/>
  <c r="F96" i="1" s="1"/>
  <c r="F98" i="1" s="1"/>
  <c r="I91" i="1"/>
  <c r="H91" i="1"/>
  <c r="I90" i="1"/>
  <c r="I92" i="1" s="1"/>
  <c r="M89" i="1"/>
  <c r="M91" i="1" s="1"/>
  <c r="L89" i="1"/>
  <c r="L91" i="1" s="1"/>
  <c r="K89" i="1"/>
  <c r="K91" i="1" s="1"/>
  <c r="J89" i="1"/>
  <c r="J91" i="1" s="1"/>
  <c r="K93" i="1" s="1"/>
  <c r="I89" i="1"/>
  <c r="H89" i="1"/>
  <c r="G89" i="1"/>
  <c r="G91" i="1" s="1"/>
  <c r="H93" i="1" s="1"/>
  <c r="F89" i="1"/>
  <c r="F91" i="1" s="1"/>
  <c r="G93" i="1" s="1"/>
  <c r="E89" i="1"/>
  <c r="E91" i="1" s="1"/>
  <c r="M88" i="1"/>
  <c r="L88" i="1"/>
  <c r="M90" i="1" s="1"/>
  <c r="M92" i="1" s="1"/>
  <c r="K88" i="1"/>
  <c r="K90" i="1" s="1"/>
  <c r="K92" i="1" s="1"/>
  <c r="J88" i="1"/>
  <c r="I88" i="1"/>
  <c r="H88" i="1"/>
  <c r="G88" i="1"/>
  <c r="H90" i="1" s="1"/>
  <c r="H92" i="1" s="1"/>
  <c r="F88" i="1"/>
  <c r="G90" i="1" s="1"/>
  <c r="G92" i="1" s="1"/>
  <c r="E88" i="1"/>
  <c r="F90" i="1" s="1"/>
  <c r="F92" i="1" s="1"/>
  <c r="I85" i="1"/>
  <c r="H85" i="1"/>
  <c r="I84" i="1"/>
  <c r="I86" i="1" s="1"/>
  <c r="M83" i="1"/>
  <c r="M85" i="1" s="1"/>
  <c r="L83" i="1"/>
  <c r="L85" i="1" s="1"/>
  <c r="M87" i="1" s="1"/>
  <c r="K83" i="1"/>
  <c r="K85" i="1" s="1"/>
  <c r="L87" i="1" s="1"/>
  <c r="J83" i="1"/>
  <c r="J85" i="1" s="1"/>
  <c r="K87" i="1" s="1"/>
  <c r="I83" i="1"/>
  <c r="H83" i="1"/>
  <c r="G83" i="1"/>
  <c r="G85" i="1" s="1"/>
  <c r="H87" i="1" s="1"/>
  <c r="F83" i="1"/>
  <c r="F85" i="1" s="1"/>
  <c r="G87" i="1" s="1"/>
  <c r="E83" i="1"/>
  <c r="E85" i="1" s="1"/>
  <c r="M82" i="1"/>
  <c r="L82" i="1"/>
  <c r="M84" i="1" s="1"/>
  <c r="M86" i="1" s="1"/>
  <c r="K82" i="1"/>
  <c r="L84" i="1" s="1"/>
  <c r="L86" i="1" s="1"/>
  <c r="J82" i="1"/>
  <c r="I82" i="1"/>
  <c r="H82" i="1"/>
  <c r="G82" i="1"/>
  <c r="H84" i="1" s="1"/>
  <c r="H86" i="1" s="1"/>
  <c r="F82" i="1"/>
  <c r="G84" i="1" s="1"/>
  <c r="G86" i="1" s="1"/>
  <c r="E82" i="1"/>
  <c r="F84" i="1" s="1"/>
  <c r="F86" i="1" s="1"/>
  <c r="M79" i="1"/>
  <c r="I79" i="1"/>
  <c r="H79" i="1"/>
  <c r="I81" i="1" s="1"/>
  <c r="E79" i="1"/>
  <c r="I78" i="1"/>
  <c r="I80" i="1" s="1"/>
  <c r="M77" i="1"/>
  <c r="L77" i="1"/>
  <c r="L79" i="1" s="1"/>
  <c r="M81" i="1" s="1"/>
  <c r="K77" i="1"/>
  <c r="K79" i="1" s="1"/>
  <c r="L81" i="1" s="1"/>
  <c r="J77" i="1"/>
  <c r="J79" i="1" s="1"/>
  <c r="I77" i="1"/>
  <c r="H77" i="1"/>
  <c r="G77" i="1"/>
  <c r="G79" i="1" s="1"/>
  <c r="H81" i="1" s="1"/>
  <c r="F77" i="1"/>
  <c r="F79" i="1" s="1"/>
  <c r="E77" i="1"/>
  <c r="M76" i="1"/>
  <c r="L76" i="1"/>
  <c r="M78" i="1" s="1"/>
  <c r="M80" i="1" s="1"/>
  <c r="K76" i="1"/>
  <c r="L78" i="1" s="1"/>
  <c r="L80" i="1" s="1"/>
  <c r="J76" i="1"/>
  <c r="I76" i="1"/>
  <c r="H76" i="1"/>
  <c r="G76" i="1"/>
  <c r="H78" i="1" s="1"/>
  <c r="H80" i="1" s="1"/>
  <c r="F76" i="1"/>
  <c r="G78" i="1" s="1"/>
  <c r="G80" i="1" s="1"/>
  <c r="E76" i="1"/>
  <c r="F78" i="1" s="1"/>
  <c r="F80" i="1" s="1"/>
  <c r="K73" i="1"/>
  <c r="J73" i="1"/>
  <c r="H73" i="1"/>
  <c r="G73" i="1"/>
  <c r="H72" i="1"/>
  <c r="H74" i="1" s="1"/>
  <c r="M71" i="1"/>
  <c r="M73" i="1" s="1"/>
  <c r="L71" i="1"/>
  <c r="L73" i="1" s="1"/>
  <c r="M75" i="1" s="1"/>
  <c r="K71" i="1"/>
  <c r="J71" i="1"/>
  <c r="I71" i="1"/>
  <c r="I73" i="1" s="1"/>
  <c r="H71" i="1"/>
  <c r="G71" i="1"/>
  <c r="F71" i="1"/>
  <c r="F73" i="1" s="1"/>
  <c r="G75" i="1" s="1"/>
  <c r="E71" i="1"/>
  <c r="E73" i="1" s="1"/>
  <c r="M70" i="1"/>
  <c r="L70" i="1"/>
  <c r="M72" i="1" s="1"/>
  <c r="M74" i="1" s="1"/>
  <c r="K70" i="1"/>
  <c r="L72" i="1" s="1"/>
  <c r="L74" i="1" s="1"/>
  <c r="J70" i="1"/>
  <c r="K72" i="1" s="1"/>
  <c r="K74" i="1" s="1"/>
  <c r="I70" i="1"/>
  <c r="J72" i="1" s="1"/>
  <c r="J74" i="1" s="1"/>
  <c r="H70" i="1"/>
  <c r="G70" i="1"/>
  <c r="F70" i="1"/>
  <c r="G72" i="1" s="1"/>
  <c r="G74" i="1" s="1"/>
  <c r="E70" i="1"/>
  <c r="F72" i="1" s="1"/>
  <c r="F74" i="1" s="1"/>
  <c r="G67" i="1"/>
  <c r="F67" i="1"/>
  <c r="G66" i="1"/>
  <c r="G68" i="1" s="1"/>
  <c r="M65" i="1"/>
  <c r="M67" i="1" s="1"/>
  <c r="L65" i="1"/>
  <c r="L67" i="1" s="1"/>
  <c r="K65" i="1"/>
  <c r="K67" i="1" s="1"/>
  <c r="L69" i="1" s="1"/>
  <c r="J65" i="1"/>
  <c r="J67" i="1" s="1"/>
  <c r="K69" i="1" s="1"/>
  <c r="I65" i="1"/>
  <c r="I67" i="1" s="1"/>
  <c r="J69" i="1" s="1"/>
  <c r="H65" i="1"/>
  <c r="H67" i="1" s="1"/>
  <c r="G65" i="1"/>
  <c r="F65" i="1"/>
  <c r="E65" i="1"/>
  <c r="E67" i="1" s="1"/>
  <c r="M64" i="1"/>
  <c r="L64" i="1"/>
  <c r="M66" i="1" s="1"/>
  <c r="M68" i="1" s="1"/>
  <c r="K64" i="1"/>
  <c r="L66" i="1" s="1"/>
  <c r="L68" i="1" s="1"/>
  <c r="J64" i="1"/>
  <c r="K66" i="1" s="1"/>
  <c r="K68" i="1" s="1"/>
  <c r="I64" i="1"/>
  <c r="I66" i="1" s="1"/>
  <c r="I68" i="1" s="1"/>
  <c r="H64" i="1"/>
  <c r="G64" i="1"/>
  <c r="F64" i="1"/>
  <c r="E64" i="1"/>
  <c r="F66" i="1" s="1"/>
  <c r="F68" i="1" s="1"/>
  <c r="I61" i="1"/>
  <c r="H61" i="1"/>
  <c r="I60" i="1"/>
  <c r="I62" i="1" s="1"/>
  <c r="M59" i="1"/>
  <c r="M61" i="1" s="1"/>
  <c r="L59" i="1"/>
  <c r="L61" i="1" s="1"/>
  <c r="M63" i="1" s="1"/>
  <c r="K59" i="1"/>
  <c r="K61" i="1" s="1"/>
  <c r="L63" i="1" s="1"/>
  <c r="J59" i="1"/>
  <c r="J61" i="1" s="1"/>
  <c r="K63" i="1" s="1"/>
  <c r="I59" i="1"/>
  <c r="H59" i="1"/>
  <c r="G59" i="1"/>
  <c r="G61" i="1" s="1"/>
  <c r="H63" i="1" s="1"/>
  <c r="F59" i="1"/>
  <c r="F61" i="1" s="1"/>
  <c r="G63" i="1" s="1"/>
  <c r="E59" i="1"/>
  <c r="E61" i="1" s="1"/>
  <c r="M58" i="1"/>
  <c r="L58" i="1"/>
  <c r="M60" i="1" s="1"/>
  <c r="M62" i="1" s="1"/>
  <c r="K58" i="1"/>
  <c r="K60" i="1" s="1"/>
  <c r="K62" i="1" s="1"/>
  <c r="J58" i="1"/>
  <c r="I58" i="1"/>
  <c r="H58" i="1"/>
  <c r="G58" i="1"/>
  <c r="H60" i="1" s="1"/>
  <c r="H62" i="1" s="1"/>
  <c r="F58" i="1"/>
  <c r="G60" i="1" s="1"/>
  <c r="G62" i="1" s="1"/>
  <c r="E58" i="1"/>
  <c r="F60" i="1" s="1"/>
  <c r="F62" i="1" s="1"/>
  <c r="I55" i="1"/>
  <c r="H55" i="1"/>
  <c r="I54" i="1"/>
  <c r="I56" i="1" s="1"/>
  <c r="M53" i="1"/>
  <c r="M55" i="1" s="1"/>
  <c r="L53" i="1"/>
  <c r="L55" i="1" s="1"/>
  <c r="K53" i="1"/>
  <c r="K55" i="1" s="1"/>
  <c r="L57" i="1" s="1"/>
  <c r="J53" i="1"/>
  <c r="J55" i="1" s="1"/>
  <c r="K57" i="1" s="1"/>
  <c r="I53" i="1"/>
  <c r="H53" i="1"/>
  <c r="G53" i="1"/>
  <c r="G55" i="1" s="1"/>
  <c r="H57" i="1" s="1"/>
  <c r="F53" i="1"/>
  <c r="F55" i="1" s="1"/>
  <c r="G57" i="1" s="1"/>
  <c r="E53" i="1"/>
  <c r="E55" i="1" s="1"/>
  <c r="M52" i="1"/>
  <c r="L52" i="1"/>
  <c r="M54" i="1" s="1"/>
  <c r="M56" i="1" s="1"/>
  <c r="K52" i="1"/>
  <c r="L54" i="1" s="1"/>
  <c r="L56" i="1" s="1"/>
  <c r="J52" i="1"/>
  <c r="I52" i="1"/>
  <c r="H52" i="1"/>
  <c r="G52" i="1"/>
  <c r="H54" i="1" s="1"/>
  <c r="H56" i="1" s="1"/>
  <c r="F52" i="1"/>
  <c r="G54" i="1" s="1"/>
  <c r="G56" i="1" s="1"/>
  <c r="E52" i="1"/>
  <c r="F54" i="1" s="1"/>
  <c r="F56" i="1" s="1"/>
  <c r="M49" i="1"/>
  <c r="F49" i="1"/>
  <c r="E49" i="1"/>
  <c r="E51" i="1" s="1"/>
  <c r="F48" i="1"/>
  <c r="F50" i="1" s="1"/>
  <c r="M47" i="1"/>
  <c r="L47" i="1"/>
  <c r="L49" i="1" s="1"/>
  <c r="M51" i="1" s="1"/>
  <c r="K47" i="1"/>
  <c r="K49" i="1" s="1"/>
  <c r="L51" i="1" s="1"/>
  <c r="J47" i="1"/>
  <c r="J49" i="1" s="1"/>
  <c r="K51" i="1" s="1"/>
  <c r="I47" i="1"/>
  <c r="I49" i="1" s="1"/>
  <c r="H47" i="1"/>
  <c r="H49" i="1" s="1"/>
  <c r="G47" i="1"/>
  <c r="G49" i="1" s="1"/>
  <c r="H51" i="1" s="1"/>
  <c r="F47" i="1"/>
  <c r="E47" i="1"/>
  <c r="M46" i="1"/>
  <c r="L46" i="1"/>
  <c r="M48" i="1" s="1"/>
  <c r="M50" i="1" s="1"/>
  <c r="K46" i="1"/>
  <c r="L48" i="1" s="1"/>
  <c r="L50" i="1" s="1"/>
  <c r="J46" i="1"/>
  <c r="K48" i="1" s="1"/>
  <c r="K50" i="1" s="1"/>
  <c r="I46" i="1"/>
  <c r="J48" i="1" s="1"/>
  <c r="J50" i="1" s="1"/>
  <c r="H46" i="1"/>
  <c r="I48" i="1" s="1"/>
  <c r="I50" i="1" s="1"/>
  <c r="G46" i="1"/>
  <c r="H48" i="1" s="1"/>
  <c r="H50" i="1" s="1"/>
  <c r="F46" i="1"/>
  <c r="E46" i="1"/>
  <c r="E48" i="1" s="1"/>
  <c r="E50" i="1" s="1"/>
  <c r="M43" i="1"/>
  <c r="F43" i="1"/>
  <c r="E43" i="1"/>
  <c r="E45" i="1" s="1"/>
  <c r="F42" i="1"/>
  <c r="F44" i="1" s="1"/>
  <c r="M41" i="1"/>
  <c r="L41" i="1"/>
  <c r="L43" i="1" s="1"/>
  <c r="M45" i="1" s="1"/>
  <c r="K41" i="1"/>
  <c r="K43" i="1" s="1"/>
  <c r="L45" i="1" s="1"/>
  <c r="J41" i="1"/>
  <c r="J43" i="1" s="1"/>
  <c r="K45" i="1" s="1"/>
  <c r="I41" i="1"/>
  <c r="I43" i="1" s="1"/>
  <c r="H41" i="1"/>
  <c r="H43" i="1" s="1"/>
  <c r="G41" i="1"/>
  <c r="G43" i="1" s="1"/>
  <c r="F41" i="1"/>
  <c r="E41" i="1"/>
  <c r="M40" i="1"/>
  <c r="L40" i="1"/>
  <c r="M42" i="1" s="1"/>
  <c r="M44" i="1" s="1"/>
  <c r="K40" i="1"/>
  <c r="L42" i="1" s="1"/>
  <c r="L44" i="1" s="1"/>
  <c r="J40" i="1"/>
  <c r="K42" i="1" s="1"/>
  <c r="K44" i="1" s="1"/>
  <c r="I40" i="1"/>
  <c r="J42" i="1" s="1"/>
  <c r="J44" i="1" s="1"/>
  <c r="H40" i="1"/>
  <c r="H42" i="1" s="1"/>
  <c r="H44" i="1" s="1"/>
  <c r="G40" i="1"/>
  <c r="F40" i="1"/>
  <c r="E40" i="1"/>
  <c r="E42" i="1" s="1"/>
  <c r="E44" i="1" s="1"/>
  <c r="I37" i="1"/>
  <c r="H37" i="1"/>
  <c r="I36" i="1"/>
  <c r="I38" i="1" s="1"/>
  <c r="M35" i="1"/>
  <c r="M37" i="1" s="1"/>
  <c r="L35" i="1"/>
  <c r="L37" i="1" s="1"/>
  <c r="M39" i="1" s="1"/>
  <c r="K35" i="1"/>
  <c r="K37" i="1" s="1"/>
  <c r="L39" i="1" s="1"/>
  <c r="J35" i="1"/>
  <c r="J37" i="1" s="1"/>
  <c r="I35" i="1"/>
  <c r="H35" i="1"/>
  <c r="G35" i="1"/>
  <c r="G37" i="1" s="1"/>
  <c r="H39" i="1" s="1"/>
  <c r="F35" i="1"/>
  <c r="F37" i="1" s="1"/>
  <c r="E35" i="1"/>
  <c r="E37" i="1" s="1"/>
  <c r="M34" i="1"/>
  <c r="L34" i="1"/>
  <c r="M36" i="1" s="1"/>
  <c r="M38" i="1" s="1"/>
  <c r="K34" i="1"/>
  <c r="L36" i="1" s="1"/>
  <c r="L38" i="1" s="1"/>
  <c r="J34" i="1"/>
  <c r="I34" i="1"/>
  <c r="H34" i="1"/>
  <c r="G34" i="1"/>
  <c r="H36" i="1" s="1"/>
  <c r="H38" i="1" s="1"/>
  <c r="F34" i="1"/>
  <c r="G36" i="1" s="1"/>
  <c r="G38" i="1" s="1"/>
  <c r="E34" i="1"/>
  <c r="E36" i="1" s="1"/>
  <c r="E38" i="1" s="1"/>
  <c r="M31" i="1"/>
  <c r="J31" i="1"/>
  <c r="E31" i="1"/>
  <c r="K30" i="1"/>
  <c r="K32" i="1" s="1"/>
  <c r="M29" i="1"/>
  <c r="L29" i="1"/>
  <c r="L31" i="1" s="1"/>
  <c r="M33" i="1" s="1"/>
  <c r="K29" i="1"/>
  <c r="K31" i="1" s="1"/>
  <c r="L33" i="1" s="1"/>
  <c r="J29" i="1"/>
  <c r="I29" i="1"/>
  <c r="I31" i="1" s="1"/>
  <c r="H29" i="1"/>
  <c r="H31" i="1" s="1"/>
  <c r="G29" i="1"/>
  <c r="G31" i="1" s="1"/>
  <c r="H33" i="1" s="1"/>
  <c r="F29" i="1"/>
  <c r="F31" i="1" s="1"/>
  <c r="E29" i="1"/>
  <c r="M28" i="1"/>
  <c r="M30" i="1" s="1"/>
  <c r="M32" i="1" s="1"/>
  <c r="L28" i="1"/>
  <c r="K28" i="1"/>
  <c r="L30" i="1" s="1"/>
  <c r="L32" i="1" s="1"/>
  <c r="J28" i="1"/>
  <c r="I28" i="1"/>
  <c r="J30" i="1" s="1"/>
  <c r="J32" i="1" s="1"/>
  <c r="H28" i="1"/>
  <c r="I30" i="1" s="1"/>
  <c r="I32" i="1" s="1"/>
  <c r="G28" i="1"/>
  <c r="H30" i="1" s="1"/>
  <c r="H32" i="1" s="1"/>
  <c r="F28" i="1"/>
  <c r="E28" i="1"/>
  <c r="E30" i="1" s="1"/>
  <c r="E32" i="1" s="1"/>
  <c r="M25" i="1"/>
  <c r="F25" i="1"/>
  <c r="E25" i="1"/>
  <c r="E27" i="1" s="1"/>
  <c r="F24" i="1"/>
  <c r="F26" i="1" s="1"/>
  <c r="M23" i="1"/>
  <c r="L23" i="1"/>
  <c r="L25" i="1" s="1"/>
  <c r="M27" i="1" s="1"/>
  <c r="K23" i="1"/>
  <c r="K25" i="1" s="1"/>
  <c r="J23" i="1"/>
  <c r="J25" i="1" s="1"/>
  <c r="K27" i="1" s="1"/>
  <c r="I23" i="1"/>
  <c r="I25" i="1" s="1"/>
  <c r="J27" i="1" s="1"/>
  <c r="H23" i="1"/>
  <c r="H25" i="1" s="1"/>
  <c r="G23" i="1"/>
  <c r="G25" i="1" s="1"/>
  <c r="F23" i="1"/>
  <c r="E23" i="1"/>
  <c r="M22" i="1"/>
  <c r="L22" i="1"/>
  <c r="M24" i="1" s="1"/>
  <c r="M26" i="1" s="1"/>
  <c r="K22" i="1"/>
  <c r="L24" i="1" s="1"/>
  <c r="L26" i="1" s="1"/>
  <c r="J22" i="1"/>
  <c r="K24" i="1" s="1"/>
  <c r="K26" i="1" s="1"/>
  <c r="I22" i="1"/>
  <c r="J24" i="1" s="1"/>
  <c r="J26" i="1" s="1"/>
  <c r="H22" i="1"/>
  <c r="H24" i="1" s="1"/>
  <c r="H26" i="1" s="1"/>
  <c r="G22" i="1"/>
  <c r="F22" i="1"/>
  <c r="E22" i="1"/>
  <c r="E24" i="1" s="1"/>
  <c r="E26" i="1" s="1"/>
  <c r="F21" i="1"/>
  <c r="G21" i="1"/>
  <c r="H21" i="1"/>
  <c r="I21" i="1"/>
  <c r="J21" i="1"/>
  <c r="K21" i="1"/>
  <c r="L21" i="1"/>
  <c r="M21" i="1"/>
  <c r="E21" i="1"/>
  <c r="E15" i="1"/>
  <c r="F20" i="1"/>
  <c r="G20" i="1"/>
  <c r="H20" i="1"/>
  <c r="I20" i="1"/>
  <c r="J20" i="1"/>
  <c r="K20" i="1"/>
  <c r="L20" i="1"/>
  <c r="M20" i="1"/>
  <c r="E20" i="1"/>
  <c r="E14" i="1"/>
  <c r="E11" i="1"/>
  <c r="E13" i="1" s="1"/>
  <c r="G19" i="1"/>
  <c r="H19" i="1"/>
  <c r="I19" i="1"/>
  <c r="J19" i="1"/>
  <c r="K19" i="1"/>
  <c r="L19" i="1"/>
  <c r="M19" i="1"/>
  <c r="G18" i="1"/>
  <c r="H18" i="1"/>
  <c r="I18" i="1"/>
  <c r="J18" i="1"/>
  <c r="K18" i="1"/>
  <c r="L18" i="1"/>
  <c r="M18" i="1"/>
  <c r="E12" i="1"/>
  <c r="G17" i="1"/>
  <c r="H17" i="1"/>
  <c r="I17" i="1"/>
  <c r="J17" i="1"/>
  <c r="K17" i="1"/>
  <c r="L17" i="1"/>
  <c r="M17" i="1"/>
  <c r="F16" i="1"/>
  <c r="G16" i="1"/>
  <c r="H16" i="1"/>
  <c r="I16" i="1"/>
  <c r="J16" i="1"/>
  <c r="K16" i="1"/>
  <c r="L16" i="1"/>
  <c r="M16" i="1"/>
  <c r="E10" i="1"/>
  <c r="F12" i="1" s="1"/>
  <c r="F14" i="1" s="1"/>
  <c r="G15" i="1"/>
  <c r="H15" i="1"/>
  <c r="I15" i="1"/>
  <c r="J15" i="1"/>
  <c r="K15" i="1"/>
  <c r="L15" i="1"/>
  <c r="M15" i="1"/>
  <c r="G14" i="1"/>
  <c r="H14" i="1"/>
  <c r="I14" i="1"/>
  <c r="J14" i="1"/>
  <c r="K14" i="1"/>
  <c r="L14" i="1"/>
  <c r="M14" i="1"/>
  <c r="F13" i="1"/>
  <c r="G13" i="1"/>
  <c r="H13" i="1"/>
  <c r="I13" i="1"/>
  <c r="J13" i="1"/>
  <c r="K13" i="1"/>
  <c r="L13" i="1"/>
  <c r="M13" i="1"/>
  <c r="G12" i="1"/>
  <c r="H12" i="1"/>
  <c r="I12" i="1"/>
  <c r="J12" i="1"/>
  <c r="K12" i="1"/>
  <c r="L12" i="1"/>
  <c r="M12" i="1"/>
  <c r="E108" i="1" l="1"/>
  <c r="E105" i="1"/>
  <c r="F105" i="1"/>
  <c r="H105" i="1"/>
  <c r="K105" i="1"/>
  <c r="I105" i="1"/>
  <c r="L105" i="1"/>
  <c r="E102" i="1"/>
  <c r="E104" i="1" s="1"/>
  <c r="E99" i="1"/>
  <c r="F99" i="1"/>
  <c r="I99" i="1"/>
  <c r="J99" i="1"/>
  <c r="K96" i="1"/>
  <c r="K98" i="1" s="1"/>
  <c r="E96" i="1"/>
  <c r="E98" i="1" s="1"/>
  <c r="J96" i="1"/>
  <c r="J98" i="1" s="1"/>
  <c r="L93" i="1"/>
  <c r="M93" i="1"/>
  <c r="E93" i="1"/>
  <c r="F93" i="1"/>
  <c r="I93" i="1"/>
  <c r="J93" i="1"/>
  <c r="J90" i="1"/>
  <c r="J92" i="1" s="1"/>
  <c r="L90" i="1"/>
  <c r="L92" i="1" s="1"/>
  <c r="E90" i="1"/>
  <c r="E92" i="1" s="1"/>
  <c r="E87" i="1"/>
  <c r="F87" i="1"/>
  <c r="I87" i="1"/>
  <c r="J87" i="1"/>
  <c r="J84" i="1"/>
  <c r="J86" i="1" s="1"/>
  <c r="K84" i="1"/>
  <c r="K86" i="1" s="1"/>
  <c r="E84" i="1"/>
  <c r="E86" i="1" s="1"/>
  <c r="G81" i="1"/>
  <c r="F81" i="1"/>
  <c r="E81" i="1"/>
  <c r="J81" i="1"/>
  <c r="K81" i="1"/>
  <c r="J78" i="1"/>
  <c r="J80" i="1" s="1"/>
  <c r="K78" i="1"/>
  <c r="K80" i="1" s="1"/>
  <c r="E78" i="1"/>
  <c r="E80" i="1" s="1"/>
  <c r="E75" i="1"/>
  <c r="F75" i="1"/>
  <c r="I75" i="1"/>
  <c r="H75" i="1"/>
  <c r="J75" i="1"/>
  <c r="K75" i="1"/>
  <c r="L75" i="1"/>
  <c r="I72" i="1"/>
  <c r="I74" i="1" s="1"/>
  <c r="E72" i="1"/>
  <c r="E74" i="1" s="1"/>
  <c r="M69" i="1"/>
  <c r="E69" i="1"/>
  <c r="F69" i="1"/>
  <c r="G69" i="1"/>
  <c r="I69" i="1"/>
  <c r="H69" i="1"/>
  <c r="J66" i="1"/>
  <c r="J68" i="1" s="1"/>
  <c r="H66" i="1"/>
  <c r="H68" i="1" s="1"/>
  <c r="E66" i="1"/>
  <c r="E68" i="1" s="1"/>
  <c r="E63" i="1"/>
  <c r="F63" i="1"/>
  <c r="I63" i="1"/>
  <c r="J63" i="1"/>
  <c r="L60" i="1"/>
  <c r="L62" i="1" s="1"/>
  <c r="E60" i="1"/>
  <c r="E62" i="1" s="1"/>
  <c r="J60" i="1"/>
  <c r="J62" i="1" s="1"/>
  <c r="M57" i="1"/>
  <c r="E57" i="1"/>
  <c r="F57" i="1"/>
  <c r="I57" i="1"/>
  <c r="J57" i="1"/>
  <c r="J54" i="1"/>
  <c r="J56" i="1" s="1"/>
  <c r="E54" i="1"/>
  <c r="E56" i="1" s="1"/>
  <c r="K54" i="1"/>
  <c r="K56" i="1" s="1"/>
  <c r="G51" i="1"/>
  <c r="I51" i="1"/>
  <c r="J51" i="1"/>
  <c r="F51" i="1"/>
  <c r="G48" i="1"/>
  <c r="G50" i="1" s="1"/>
  <c r="H45" i="1"/>
  <c r="I45" i="1"/>
  <c r="G45" i="1"/>
  <c r="J45" i="1"/>
  <c r="I42" i="1"/>
  <c r="I44" i="1" s="1"/>
  <c r="F45" i="1"/>
  <c r="G42" i="1"/>
  <c r="G44" i="1" s="1"/>
  <c r="K39" i="1"/>
  <c r="E39" i="1"/>
  <c r="F39" i="1"/>
  <c r="G39" i="1"/>
  <c r="I39" i="1"/>
  <c r="J39" i="1"/>
  <c r="J36" i="1"/>
  <c r="J38" i="1" s="1"/>
  <c r="F36" i="1"/>
  <c r="F38" i="1" s="1"/>
  <c r="K36" i="1"/>
  <c r="K38" i="1" s="1"/>
  <c r="G33" i="1"/>
  <c r="E33" i="1"/>
  <c r="I33" i="1"/>
  <c r="K33" i="1"/>
  <c r="J33" i="1"/>
  <c r="F30" i="1"/>
  <c r="F32" i="1" s="1"/>
  <c r="G30" i="1"/>
  <c r="G32" i="1" s="1"/>
  <c r="F33" i="1"/>
  <c r="G27" i="1"/>
  <c r="L27" i="1"/>
  <c r="I27" i="1"/>
  <c r="H27" i="1"/>
  <c r="I24" i="1"/>
  <c r="I26" i="1" s="1"/>
  <c r="F27" i="1"/>
  <c r="G24" i="1"/>
  <c r="G26" i="1" s="1"/>
  <c r="F15" i="1"/>
  <c r="F17" i="1" s="1"/>
  <c r="F19" i="1" s="1"/>
  <c r="E17" i="1" l="1"/>
  <c r="E19" i="1" s="1"/>
  <c r="E16" i="1"/>
  <c r="F18" i="1" l="1"/>
  <c r="E18" i="1"/>
  <c r="N7" i="1" l="1"/>
  <c r="D7" i="1"/>
  <c r="B1" i="1"/>
  <c r="B3" i="1" s="1"/>
  <c r="K6" i="1" l="1"/>
  <c r="K7" i="1" s="1"/>
  <c r="K10" i="1" s="1"/>
  <c r="L6" i="1"/>
  <c r="L7" i="1" s="1"/>
  <c r="M6" i="1"/>
  <c r="M7" i="1" s="1"/>
  <c r="M10" i="1" s="1"/>
  <c r="F6" i="1"/>
  <c r="F7" i="1" s="1"/>
  <c r="F10" i="1" s="1"/>
  <c r="E6" i="1"/>
  <c r="E7" i="1" s="1"/>
  <c r="G6" i="1"/>
  <c r="G7" i="1" s="1"/>
  <c r="G10" i="1" s="1"/>
  <c r="H6" i="1"/>
  <c r="H7" i="1" s="1"/>
  <c r="I6" i="1"/>
  <c r="I7" i="1" s="1"/>
  <c r="J6" i="1"/>
  <c r="J7" i="1" s="1"/>
  <c r="F9" i="1" l="1"/>
  <c r="F11" i="1" s="1"/>
  <c r="M9" i="1"/>
  <c r="M11" i="1" s="1"/>
  <c r="L10" i="1"/>
  <c r="J9" i="1"/>
  <c r="J11" i="1" s="1"/>
  <c r="I10" i="1"/>
  <c r="I9" i="1"/>
  <c r="I11" i="1" s="1"/>
  <c r="H10" i="1"/>
  <c r="K9" i="1"/>
  <c r="K11" i="1" s="1"/>
  <c r="J10" i="1"/>
  <c r="H9" i="1"/>
  <c r="H11" i="1" s="1"/>
  <c r="G9" i="1"/>
  <c r="G11" i="1" s="1"/>
  <c r="E9" i="1"/>
  <c r="L9" i="1"/>
  <c r="L11" i="1" s="1"/>
</calcChain>
</file>

<file path=xl/sharedStrings.xml><?xml version="1.0" encoding="utf-8"?>
<sst xmlns="http://schemas.openxmlformats.org/spreadsheetml/2006/main" count="112" uniqueCount="64">
  <si>
    <t>L</t>
  </si>
  <si>
    <t>n</t>
  </si>
  <si>
    <t>dx</t>
  </si>
  <si>
    <t>i</t>
  </si>
  <si>
    <t>x</t>
  </si>
  <si>
    <t>y(xi,t0)</t>
  </si>
  <si>
    <t>dt</t>
  </si>
  <si>
    <t>v(xi,t0)</t>
  </si>
  <si>
    <t>a(xi,t0)</t>
  </si>
  <si>
    <t>v_2</t>
  </si>
  <si>
    <t>y1</t>
  </si>
  <si>
    <t>y_2</t>
  </si>
  <si>
    <t>a_2</t>
  </si>
  <si>
    <t>v1</t>
  </si>
  <si>
    <t>a1</t>
  </si>
  <si>
    <t>y2</t>
  </si>
  <si>
    <t>v2</t>
  </si>
  <si>
    <t>a2</t>
  </si>
  <si>
    <t>y3</t>
  </si>
  <si>
    <t>v3</t>
  </si>
  <si>
    <t>a3</t>
  </si>
  <si>
    <t>y4</t>
  </si>
  <si>
    <t>v4</t>
  </si>
  <si>
    <t>a4</t>
  </si>
  <si>
    <t>y5</t>
  </si>
  <si>
    <t>v5</t>
  </si>
  <si>
    <t>a5</t>
  </si>
  <si>
    <t>y6</t>
  </si>
  <si>
    <t>v6</t>
  </si>
  <si>
    <t>a6</t>
  </si>
  <si>
    <t>y7</t>
  </si>
  <si>
    <t>v7</t>
  </si>
  <si>
    <t>a7</t>
  </si>
  <si>
    <t>y8</t>
  </si>
  <si>
    <t>v8</t>
  </si>
  <si>
    <t>a8</t>
  </si>
  <si>
    <t>y9</t>
  </si>
  <si>
    <t>v9</t>
  </si>
  <si>
    <t>a9</t>
  </si>
  <si>
    <t>y10</t>
  </si>
  <si>
    <t>v10</t>
  </si>
  <si>
    <t>a10</t>
  </si>
  <si>
    <t>y11</t>
  </si>
  <si>
    <t>v11</t>
  </si>
  <si>
    <t>a11</t>
  </si>
  <si>
    <t>y12</t>
  </si>
  <si>
    <t>v12</t>
  </si>
  <si>
    <t>a12</t>
  </si>
  <si>
    <t>y13</t>
  </si>
  <si>
    <t>v13</t>
  </si>
  <si>
    <t>a13</t>
  </si>
  <si>
    <t>y14</t>
  </si>
  <si>
    <t>v14</t>
  </si>
  <si>
    <t>a14</t>
  </si>
  <si>
    <t>y15</t>
  </si>
  <si>
    <t>v15</t>
  </si>
  <si>
    <t>a15</t>
  </si>
  <si>
    <t>y16</t>
  </si>
  <si>
    <t>v16</t>
  </si>
  <si>
    <t>a16</t>
  </si>
  <si>
    <t>y17</t>
  </si>
  <si>
    <t>Ek</t>
  </si>
  <si>
    <t>Ep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</si>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</sst>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">
    <cellStyle name="Normal" xfId="0" builtinId="0"/>
    <cellStyle name="Обычный 2" xfId="1" xr:uid="{3BFE92EB-A6D7-4BEF-87FA-3CD6C728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Sayfa1!$D$7:$N$7</c:f>
              <c:numCache>
                <c:formatCode>General</c:formatCode>
                <c:ptCount val="1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B-4059-85E3-6692B39D5825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Sayfa1!$D$13:$N$13</c:f>
              <c:numCache>
                <c:formatCode>General</c:formatCode>
                <c:ptCount val="11"/>
                <c:pt idx="0">
                  <c:v>0</c:v>
                </c:pt>
                <c:pt idx="1">
                  <c:v>0.30288731881184522</c:v>
                </c:pt>
                <c:pt idx="2">
                  <c:v>0.5761259165183461</c:v>
                </c:pt>
                <c:pt idx="3">
                  <c:v>0.79296929541073624</c:v>
                </c:pt>
                <c:pt idx="4">
                  <c:v>0.9321913147263684</c:v>
                </c:pt>
                <c:pt idx="5">
                  <c:v>0.98016395319778193</c:v>
                </c:pt>
                <c:pt idx="6">
                  <c:v>0.93219131472636851</c:v>
                </c:pt>
                <c:pt idx="7">
                  <c:v>0.79296929541073624</c:v>
                </c:pt>
                <c:pt idx="8">
                  <c:v>0.57612591651834621</c:v>
                </c:pt>
                <c:pt idx="9">
                  <c:v>0.30288731881184527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6-4CF9-8518-7BCB969C989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Sayfa1!$D$19:$N$19</c:f>
              <c:numCache>
                <c:formatCode>General</c:formatCode>
                <c:ptCount val="11"/>
                <c:pt idx="0">
                  <c:v>0</c:v>
                </c:pt>
                <c:pt idx="1">
                  <c:v>0.28461988065389071</c:v>
                </c:pt>
                <c:pt idx="2">
                  <c:v>0.54137918432606336</c:v>
                </c:pt>
                <c:pt idx="3">
                  <c:v>0.74514452142582444</c:v>
                </c:pt>
                <c:pt idx="4">
                  <c:v>0.87596992104126481</c:v>
                </c:pt>
                <c:pt idx="5">
                  <c:v>0.92104928154386767</c:v>
                </c:pt>
                <c:pt idx="6">
                  <c:v>0.87596992104126481</c:v>
                </c:pt>
                <c:pt idx="7">
                  <c:v>0.74514452142582466</c:v>
                </c:pt>
                <c:pt idx="8">
                  <c:v>0.54137918432606336</c:v>
                </c:pt>
                <c:pt idx="9">
                  <c:v>0.28461988065389077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6-4CF9-8518-7BCB969C989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Sayfa1!$D$25:$N$25</c:f>
              <c:numCache>
                <c:formatCode>General</c:formatCode>
                <c:ptCount val="11"/>
                <c:pt idx="0">
                  <c:v>0</c:v>
                </c:pt>
                <c:pt idx="1">
                  <c:v>0.25494179925339805</c:v>
                </c:pt>
                <c:pt idx="2">
                  <c:v>0.48492811891191023</c:v>
                </c:pt>
                <c:pt idx="3">
                  <c:v>0.66744629559844837</c:v>
                </c:pt>
                <c:pt idx="4">
                  <c:v>0.78463017850002148</c:v>
                </c:pt>
                <c:pt idx="5">
                  <c:v>0.82500899269010119</c:v>
                </c:pt>
                <c:pt idx="6">
                  <c:v>0.78463017850002137</c:v>
                </c:pt>
                <c:pt idx="7">
                  <c:v>0.6674462955984487</c:v>
                </c:pt>
                <c:pt idx="8">
                  <c:v>0.48492811891191012</c:v>
                </c:pt>
                <c:pt idx="9">
                  <c:v>0.25494179925339805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6-4CF9-8518-7BCB969C989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Sayfa1!$D$31:$N$31</c:f>
              <c:numCache>
                <c:formatCode>General</c:formatCode>
                <c:ptCount val="11"/>
                <c:pt idx="0">
                  <c:v>0</c:v>
                </c:pt>
                <c:pt idx="1">
                  <c:v>0.21503765389979534</c:v>
                </c:pt>
                <c:pt idx="2">
                  <c:v>0.40902592398044457</c:v>
                </c:pt>
                <c:pt idx="3">
                  <c:v>0.56297588677070043</c:v>
                </c:pt>
                <c:pt idx="4">
                  <c:v>0.66181784728019011</c:v>
                </c:pt>
                <c:pt idx="5">
                  <c:v>0.6958764657418105</c:v>
                </c:pt>
                <c:pt idx="6">
                  <c:v>0.66181784728019011</c:v>
                </c:pt>
                <c:pt idx="7">
                  <c:v>0.56297588677070043</c:v>
                </c:pt>
                <c:pt idx="8">
                  <c:v>0.40902592398044463</c:v>
                </c:pt>
                <c:pt idx="9">
                  <c:v>0.21503765389979523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26-4CF9-8518-7BCB969C989B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Sayfa1!$D$37:$N$37</c:f>
              <c:numCache>
                <c:formatCode>General</c:formatCode>
                <c:ptCount val="11"/>
                <c:pt idx="0">
                  <c:v>0</c:v>
                </c:pt>
                <c:pt idx="1">
                  <c:v>0.16650220298042814</c:v>
                </c:pt>
                <c:pt idx="2">
                  <c:v>0.31670601024406897</c:v>
                </c:pt>
                <c:pt idx="3">
                  <c:v>0.43590842660449514</c:v>
                </c:pt>
                <c:pt idx="4">
                  <c:v>0.51244108901627605</c:v>
                </c:pt>
                <c:pt idx="5">
                  <c:v>0.5388124472481336</c:v>
                </c:pt>
                <c:pt idx="6">
                  <c:v>0.51244108901627639</c:v>
                </c:pt>
                <c:pt idx="7">
                  <c:v>0.43590842660449469</c:v>
                </c:pt>
                <c:pt idx="8">
                  <c:v>0.31670601024406919</c:v>
                </c:pt>
                <c:pt idx="9">
                  <c:v>0.16650220298042803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26-4CF9-8518-7BCB969C989B}"/>
            </c:ext>
          </c:extLst>
        </c:ser>
        <c:ser>
          <c:idx val="6"/>
          <c:order val="6"/>
          <c:tx>
            <c:v>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Sayfa1!$D$43:$N$43</c:f>
              <c:numCache>
                <c:formatCode>General</c:formatCode>
                <c:ptCount val="11"/>
                <c:pt idx="0">
                  <c:v>0</c:v>
                </c:pt>
                <c:pt idx="1">
                  <c:v>0.11127665048160448</c:v>
                </c:pt>
                <c:pt idx="2">
                  <c:v>0.21166076710405651</c:v>
                </c:pt>
                <c:pt idx="3">
                  <c:v>0.29132605311508342</c:v>
                </c:pt>
                <c:pt idx="4">
                  <c:v>0.34247431525923899</c:v>
                </c:pt>
                <c:pt idx="5">
                  <c:v>0.36009880526695714</c:v>
                </c:pt>
                <c:pt idx="6">
                  <c:v>0.34247431525923921</c:v>
                </c:pt>
                <c:pt idx="7">
                  <c:v>0.29132605311508308</c:v>
                </c:pt>
                <c:pt idx="8">
                  <c:v>0.21166076710405643</c:v>
                </c:pt>
                <c:pt idx="9">
                  <c:v>0.11127665048160459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26-4CF9-8518-7BCB969C989B}"/>
            </c:ext>
          </c:extLst>
        </c:ser>
        <c:ser>
          <c:idx val="7"/>
          <c:order val="7"/>
          <c:tx>
            <c:v>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Sayfa1!$D$49:$N$49</c:f>
              <c:numCache>
                <c:formatCode>General</c:formatCode>
                <c:ptCount val="11"/>
                <c:pt idx="0">
                  <c:v>0</c:v>
                </c:pt>
                <c:pt idx="1">
                  <c:v>5.1571006874751392E-2</c:v>
                </c:pt>
                <c:pt idx="2">
                  <c:v>9.8093884280269467E-2</c:v>
                </c:pt>
                <c:pt idx="3">
                  <c:v>0.13501464883215397</c:v>
                </c:pt>
                <c:pt idx="4">
                  <c:v>0.15871923885397471</c:v>
                </c:pt>
                <c:pt idx="5">
                  <c:v>0.16688728391480492</c:v>
                </c:pt>
                <c:pt idx="6">
                  <c:v>0.15871923885397432</c:v>
                </c:pt>
                <c:pt idx="7">
                  <c:v>0.1350146488321543</c:v>
                </c:pt>
                <c:pt idx="8">
                  <c:v>9.8093884280268828E-2</c:v>
                </c:pt>
                <c:pt idx="9">
                  <c:v>5.1571006874751683E-2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26-4CF9-8518-7BCB969C989B}"/>
            </c:ext>
          </c:extLst>
        </c:ser>
        <c:ser>
          <c:idx val="8"/>
          <c:order val="8"/>
          <c:tx>
            <c:v>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Sayfa1!$D$55:$N$55</c:f>
              <c:numCache>
                <c:formatCode>General</c:formatCode>
                <c:ptCount val="11"/>
                <c:pt idx="0">
                  <c:v>0</c:v>
                </c:pt>
                <c:pt idx="1">
                  <c:v>-1.0224350428985708E-2</c:v>
                </c:pt>
                <c:pt idx="2">
                  <c:v>-1.9447870200743761E-2</c:v>
                </c:pt>
                <c:pt idx="3">
                  <c:v>-2.6767696935974472E-2</c:v>
                </c:pt>
                <c:pt idx="4">
                  <c:v>-3.1467314993599754E-2</c:v>
                </c:pt>
                <c:pt idx="5">
                  <c:v>-3.3086693013977125E-2</c:v>
                </c:pt>
                <c:pt idx="6">
                  <c:v>-3.1467314993600448E-2</c:v>
                </c:pt>
                <c:pt idx="7">
                  <c:v>-2.6767696935974084E-2</c:v>
                </c:pt>
                <c:pt idx="8">
                  <c:v>-1.9447870200744205E-2</c:v>
                </c:pt>
                <c:pt idx="9">
                  <c:v>-1.0224350428985736E-2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26-4CF9-8518-7BCB969C989B}"/>
            </c:ext>
          </c:extLst>
        </c:ser>
        <c:ser>
          <c:idx val="9"/>
          <c:order val="9"/>
          <c:tx>
            <c:v>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Sayfa1!$D$61:$N$61</c:f>
              <c:numCache>
                <c:formatCode>General</c:formatCode>
                <c:ptCount val="11"/>
                <c:pt idx="0">
                  <c:v>0</c:v>
                </c:pt>
                <c:pt idx="1">
                  <c:v>-7.1634377925211892E-2</c:v>
                </c:pt>
                <c:pt idx="2">
                  <c:v>-0.13625668383304573</c:v>
                </c:pt>
                <c:pt idx="3">
                  <c:v>-0.18754123617116081</c:v>
                </c:pt>
                <c:pt idx="4">
                  <c:v>-0.22046794563621602</c:v>
                </c:pt>
                <c:pt idx="5">
                  <c:v>-0.23181371649189741</c:v>
                </c:pt>
                <c:pt idx="6">
                  <c:v>-0.22046794563621613</c:v>
                </c:pt>
                <c:pt idx="7">
                  <c:v>-0.18754123617116142</c:v>
                </c:pt>
                <c:pt idx="8">
                  <c:v>-0.13625668383304521</c:v>
                </c:pt>
                <c:pt idx="9">
                  <c:v>-7.1634377925212572E-2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26-4CF9-8518-7BCB969C989B}"/>
            </c:ext>
          </c:extLst>
        </c:ser>
        <c:ser>
          <c:idx val="10"/>
          <c:order val="10"/>
          <c:tx>
            <c:v>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Sayfa1!$D$67:$N$67</c:f>
              <c:numCache>
                <c:formatCode>General</c:formatCode>
                <c:ptCount val="11"/>
                <c:pt idx="0">
                  <c:v>0</c:v>
                </c:pt>
                <c:pt idx="1">
                  <c:v>-0.13019849671268291</c:v>
                </c:pt>
                <c:pt idx="2">
                  <c:v>-0.24765225742086161</c:v>
                </c:pt>
                <c:pt idx="3">
                  <c:v>-0.3408640896779459</c:v>
                </c:pt>
                <c:pt idx="4">
                  <c:v>-0.40070976989759233</c:v>
                </c:pt>
                <c:pt idx="5">
                  <c:v>-0.42133118593052621</c:v>
                </c:pt>
                <c:pt idx="6">
                  <c:v>-0.40070976989759177</c:v>
                </c:pt>
                <c:pt idx="7">
                  <c:v>-0.34086408967794712</c:v>
                </c:pt>
                <c:pt idx="8">
                  <c:v>-0.24765225742086089</c:v>
                </c:pt>
                <c:pt idx="9">
                  <c:v>-0.13019849671268358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26-4CF9-8518-7BCB969C989B}"/>
            </c:ext>
          </c:extLst>
        </c:ser>
        <c:ser>
          <c:idx val="11"/>
          <c:order val="11"/>
          <c:tx>
            <c:v>11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Sayfa1!$D$73:$N$73</c:f>
              <c:numCache>
                <c:formatCode>General</c:formatCode>
                <c:ptCount val="11"/>
                <c:pt idx="0">
                  <c:v>0</c:v>
                </c:pt>
                <c:pt idx="1">
                  <c:v>-0.18356918266207656</c:v>
                </c:pt>
                <c:pt idx="2">
                  <c:v>-0.34916933472348616</c:v>
                </c:pt>
                <c:pt idx="3">
                  <c:v>-0.48059035949635387</c:v>
                </c:pt>
                <c:pt idx="4">
                  <c:v>-0.56496785141179018</c:v>
                </c:pt>
                <c:pt idx="5">
                  <c:v>-0.59404235366855507</c:v>
                </c:pt>
                <c:pt idx="6">
                  <c:v>-0.56496785141179007</c:v>
                </c:pt>
                <c:pt idx="7">
                  <c:v>-0.48059035949635392</c:v>
                </c:pt>
                <c:pt idx="8">
                  <c:v>-0.34916933472348693</c:v>
                </c:pt>
                <c:pt idx="9">
                  <c:v>-0.18356918266207611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26-4CF9-8518-7BCB969C989B}"/>
            </c:ext>
          </c:extLst>
        </c:ser>
        <c:ser>
          <c:idx val="12"/>
          <c:order val="12"/>
          <c:tx>
            <c:v>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Sayfa1!$D$79:$N$79</c:f>
              <c:numCache>
                <c:formatCode>General</c:formatCode>
                <c:ptCount val="11"/>
                <c:pt idx="0">
                  <c:v>0</c:v>
                </c:pt>
                <c:pt idx="1">
                  <c:v>-0.22960606577390039</c:v>
                </c:pt>
                <c:pt idx="2">
                  <c:v>-0.43673669007032107</c:v>
                </c:pt>
                <c:pt idx="3">
                  <c:v>-0.60111648421921415</c:v>
                </c:pt>
                <c:pt idx="4">
                  <c:v>-0.70665480866790942</c:v>
                </c:pt>
                <c:pt idx="5">
                  <c:v>-0.74302083689062748</c:v>
                </c:pt>
                <c:pt idx="6">
                  <c:v>-0.70665480866791019</c:v>
                </c:pt>
                <c:pt idx="7">
                  <c:v>-0.60111648421921271</c:v>
                </c:pt>
                <c:pt idx="8">
                  <c:v>-0.43673669007032306</c:v>
                </c:pt>
                <c:pt idx="9">
                  <c:v>-0.22960606577389922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26-4CF9-8518-7BCB969C989B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Sayfa1!$D$85:$N$85</c:f>
              <c:numCache>
                <c:formatCode>General</c:formatCode>
                <c:ptCount val="11"/>
                <c:pt idx="0">
                  <c:v>0</c:v>
                </c:pt>
                <c:pt idx="1">
                  <c:v>-0.26646176681485134</c:v>
                </c:pt>
                <c:pt idx="2">
                  <c:v>-0.50684039934556724</c:v>
                </c:pt>
                <c:pt idx="3">
                  <c:v>-0.69760596222362958</c:v>
                </c:pt>
                <c:pt idx="4">
                  <c:v>-0.82008499301269766</c:v>
                </c:pt>
                <c:pt idx="5">
                  <c:v>-0.86228839081755626</c:v>
                </c:pt>
                <c:pt idx="6">
                  <c:v>-0.8200849930126981</c:v>
                </c:pt>
                <c:pt idx="7">
                  <c:v>-0.69760596222362903</c:v>
                </c:pt>
                <c:pt idx="8">
                  <c:v>-0.50684039934556746</c:v>
                </c:pt>
                <c:pt idx="9">
                  <c:v>-0.2664617668148514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26-4CF9-8518-7BCB969C989B}"/>
            </c:ext>
          </c:extLst>
        </c:ser>
        <c:ser>
          <c:idx val="14"/>
          <c:order val="14"/>
          <c:tx>
            <c:v>14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Sayfa1!$D$91:$N$91</c:f>
              <c:numCache>
                <c:formatCode>General</c:formatCode>
                <c:ptCount val="11"/>
                <c:pt idx="0">
                  <c:v>0</c:v>
                </c:pt>
                <c:pt idx="1">
                  <c:v>-0.29265602888839781</c:v>
                </c:pt>
                <c:pt idx="2">
                  <c:v>-0.55666484661474969</c:v>
                </c:pt>
                <c:pt idx="3">
                  <c:v>-0.76618343064239802</c:v>
                </c:pt>
                <c:pt idx="4">
                  <c:v>-0.90070264216490992</c:v>
                </c:pt>
                <c:pt idx="5">
                  <c:v>-0.94705480350800042</c:v>
                </c:pt>
                <c:pt idx="6">
                  <c:v>-0.90070264216490903</c:v>
                </c:pt>
                <c:pt idx="7">
                  <c:v>-0.76618343064239991</c:v>
                </c:pt>
                <c:pt idx="8">
                  <c:v>-0.55666484661474691</c:v>
                </c:pt>
                <c:pt idx="9">
                  <c:v>-0.29265602888839981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26-4CF9-8518-7BCB969C989B}"/>
            </c:ext>
          </c:extLst>
        </c:ser>
        <c:ser>
          <c:idx val="15"/>
          <c:order val="15"/>
          <c:tx>
            <c:v>15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Sayfa1!$D$97:$N$97</c:f>
              <c:numCache>
                <c:formatCode>General</c:formatCode>
                <c:ptCount val="11"/>
                <c:pt idx="0">
                  <c:v>0</c:v>
                </c:pt>
                <c:pt idx="1">
                  <c:v>-0.3071351692109407</c:v>
                </c:pt>
                <c:pt idx="2">
                  <c:v>-0.58420580812296286</c:v>
                </c:pt>
                <c:pt idx="3">
                  <c:v>-0.80409031213469406</c:v>
                </c:pt>
                <c:pt idx="4">
                  <c:v>-0.94526485396805171</c:v>
                </c:pt>
                <c:pt idx="5">
                  <c:v>-0.99391028584750662</c:v>
                </c:pt>
                <c:pt idx="6">
                  <c:v>-0.94526485396805093</c:v>
                </c:pt>
                <c:pt idx="7">
                  <c:v>-0.80409031213469551</c:v>
                </c:pt>
                <c:pt idx="8">
                  <c:v>-0.58420580812296075</c:v>
                </c:pt>
                <c:pt idx="9">
                  <c:v>-0.30713516921094192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26-4CF9-8518-7BCB969C989B}"/>
            </c:ext>
          </c:extLst>
        </c:ser>
        <c:ser>
          <c:idx val="16"/>
          <c:order val="16"/>
          <c:tx>
            <c:v>16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Sayfa1!$D$5:$N$5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Sayfa1!$D$103:$N$103</c:f>
              <c:numCache>
                <c:formatCode>General</c:formatCode>
                <c:ptCount val="11"/>
                <c:pt idx="0">
                  <c:v>0</c:v>
                </c:pt>
                <c:pt idx="1">
                  <c:v>-0.30931446334866602</c:v>
                </c:pt>
                <c:pt idx="2">
                  <c:v>-0.58835107190417235</c:v>
                </c:pt>
                <c:pt idx="3">
                  <c:v>-0.80979577825873994</c:v>
                </c:pt>
                <c:pt idx="4">
                  <c:v>-0.95197203165838562</c:v>
                </c:pt>
                <c:pt idx="5">
                  <c:v>-1.0009626298201471</c:v>
                </c:pt>
                <c:pt idx="6">
                  <c:v>-0.95197203165838673</c:v>
                </c:pt>
                <c:pt idx="7">
                  <c:v>-0.8097957782587375</c:v>
                </c:pt>
                <c:pt idx="8">
                  <c:v>-0.58835107190417502</c:v>
                </c:pt>
                <c:pt idx="9">
                  <c:v>-0.30931446334866375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26-4CF9-8518-7BCB969C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40079"/>
        <c:axId val="1857327311"/>
      </c:scatterChart>
      <c:valAx>
        <c:axId val="18522400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327311"/>
        <c:crosses val="autoZero"/>
        <c:crossBetween val="midCat"/>
      </c:valAx>
      <c:valAx>
        <c:axId val="18573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224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0603674540682E-2"/>
          <c:y val="5.0925925925925923E-2"/>
          <c:w val="0.88396062992125979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Sayfa1!$Q$5:$AA$5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Sayfa1!$AB$6:$AB$22</c:f>
              <c:numCache>
                <c:formatCode>General</c:formatCode>
                <c:ptCount val="17"/>
                <c:pt idx="0">
                  <c:v>0</c:v>
                </c:pt>
                <c:pt idx="1">
                  <c:v>3.0902963575611161E-2</c:v>
                </c:pt>
                <c:pt idx="2">
                  <c:v>0.11875655065007638</c:v>
                </c:pt>
                <c:pt idx="3">
                  <c:v>0.24968855837076528</c:v>
                </c:pt>
                <c:pt idx="4">
                  <c:v>0.40297982353895789</c:v>
                </c:pt>
                <c:pt idx="5">
                  <c:v>0.55434672695867893</c:v>
                </c:pt>
                <c:pt idx="6">
                  <c:v>0.67979191969923591</c:v>
                </c:pt>
                <c:pt idx="7">
                  <c:v>0.75941265242747757</c:v>
                </c:pt>
                <c:pt idx="8">
                  <c:v>0.78056233625889226</c:v>
                </c:pt>
                <c:pt idx="9">
                  <c:v>0.73986312261949372</c:v>
                </c:pt>
                <c:pt idx="10">
                  <c:v>0.64374922442612315</c:v>
                </c:pt>
                <c:pt idx="11">
                  <c:v>0.50745360330393896</c:v>
                </c:pt>
                <c:pt idx="12">
                  <c:v>0.35259759874155749</c:v>
                </c:pt>
                <c:pt idx="13">
                  <c:v>0.20376489777445841</c:v>
                </c:pt>
                <c:pt idx="14">
                  <c:v>8.4602717490932788E-2</c:v>
                </c:pt>
                <c:pt idx="15">
                  <c:v>1.4068525847307042E-2</c:v>
                </c:pt>
                <c:pt idx="16">
                  <c:v>3.4180176981697462E-3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C-4D15-9B2B-B09FC0D1A676}"/>
            </c:ext>
          </c:extLst>
        </c:ser>
        <c:ser>
          <c:idx val="1"/>
          <c:order val="1"/>
          <c:tx>
            <c:v>Ep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Sayfa1!$Q$5:$AA$5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Sayfa1!$AO$6:$AO$22</c:f>
              <c:numCache>
                <c:formatCode>General</c:formatCode>
                <c:ptCount val="17"/>
                <c:pt idx="0">
                  <c:v>0.77895973637639404</c:v>
                </c:pt>
                <c:pt idx="1">
                  <c:v>0.74836326911668938</c:v>
                </c:pt>
                <c:pt idx="2">
                  <c:v>0.66081629895485383</c:v>
                </c:pt>
                <c:pt idx="3">
                  <c:v>0.5301910287909688</c:v>
                </c:pt>
                <c:pt idx="4">
                  <c:v>0.37720662187122384</c:v>
                </c:pt>
                <c:pt idx="5">
                  <c:v>0.22614669743908286</c:v>
                </c:pt>
                <c:pt idx="6">
                  <c:v>0.10100860447274522</c:v>
                </c:pt>
                <c:pt idx="7">
                  <c:v>2.169509235288818E-2</c:v>
                </c:pt>
                <c:pt idx="8">
                  <c:v>8.5275001156764093E-4</c:v>
                </c:pt>
                <c:pt idx="9">
                  <c:v>4.1859426070333258E-2</c:v>
                </c:pt>
                <c:pt idx="10">
                  <c:v>0.13828090765992521</c:v>
                </c:pt>
                <c:pt idx="11">
                  <c:v>0.27488423320278627</c:v>
                </c:pt>
                <c:pt idx="12">
                  <c:v>0.43004806325791911</c:v>
                </c:pt>
                <c:pt idx="13">
                  <c:v>0.57918871083748236</c:v>
                </c:pt>
                <c:pt idx="14">
                  <c:v>0.69865895890084162</c:v>
                </c:pt>
                <c:pt idx="15">
                  <c:v>0.76950133953934596</c:v>
                </c:pt>
                <c:pt idx="16">
                  <c:v>0.78046015794610157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8C-4D15-9B2B-B09FC0D1A676}"/>
            </c:ext>
          </c:extLst>
        </c:ser>
        <c:ser>
          <c:idx val="2"/>
          <c:order val="2"/>
          <c:tx>
            <c:v>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Sayfa1!$AD$5:$AN$5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Sayfa1!$AQ$6:$AQ$22</c:f>
              <c:numCache>
                <c:formatCode>General</c:formatCode>
                <c:ptCount val="17"/>
                <c:pt idx="0">
                  <c:v>0.77895973637639404</c:v>
                </c:pt>
                <c:pt idx="1">
                  <c:v>0.77926623269230055</c:v>
                </c:pt>
                <c:pt idx="2">
                  <c:v>0.77957284960493023</c:v>
                </c:pt>
                <c:pt idx="3">
                  <c:v>0.77987958716173411</c:v>
                </c:pt>
                <c:pt idx="4">
                  <c:v>0.78018644541018167</c:v>
                </c:pt>
                <c:pt idx="5">
                  <c:v>0.78049342439776181</c:v>
                </c:pt>
                <c:pt idx="6">
                  <c:v>0.78080052417198109</c:v>
                </c:pt>
                <c:pt idx="7">
                  <c:v>0.78110774478036571</c:v>
                </c:pt>
                <c:pt idx="8">
                  <c:v>0.78141508627045986</c:v>
                </c:pt>
                <c:pt idx="9">
                  <c:v>0.78172254868982693</c:v>
                </c:pt>
                <c:pt idx="10">
                  <c:v>0.78203013208604832</c:v>
                </c:pt>
                <c:pt idx="11">
                  <c:v>0.78233783650672528</c:v>
                </c:pt>
                <c:pt idx="12">
                  <c:v>0.78264566199947661</c:v>
                </c:pt>
                <c:pt idx="13">
                  <c:v>0.78295360861194074</c:v>
                </c:pt>
                <c:pt idx="14">
                  <c:v>0.78326167639177435</c:v>
                </c:pt>
                <c:pt idx="15">
                  <c:v>0.78356986538665296</c:v>
                </c:pt>
                <c:pt idx="16">
                  <c:v>0.78387817564427131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8C-4D15-9B2B-B09FC0D1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93167"/>
        <c:axId val="1411883439"/>
      </c:scatterChart>
      <c:valAx>
        <c:axId val="14939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11883439"/>
        <c:crosses val="autoZero"/>
        <c:crossBetween val="midCat"/>
      </c:valAx>
      <c:valAx>
        <c:axId val="14118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399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251460</xdr:colOff>
      <xdr:row>46</xdr:row>
      <xdr:rowOff>76200</xdr:rowOff>
    </xdr:from>
    <xdr:to>
      <xdr:col>27</xdr:col>
      <xdr:colOff>213360</xdr:colOff>
      <xdr:row>66</xdr:row>
      <xdr:rowOff>106680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AD7C8E4-FC96-465F-933A-B37C9218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274320</xdr:colOff>
      <xdr:row>28</xdr:row>
      <xdr:rowOff>45720</xdr:rowOff>
    </xdr:from>
    <xdr:to>
      <xdr:col>27</xdr:col>
      <xdr:colOff>198120</xdr:colOff>
      <xdr:row>44</xdr:row>
      <xdr:rowOff>49530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AEF847D-F26B-4CF7-B2B6-4EFA6BBAD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9"/>
  <sheetViews>
    <sheetView tabSelected="1" topLeftCell="B51" workbookViewId="0">
      <selection activeCell="Q56" sqref="Q56"/>
    </sheetView>
  </sheetViews>
  <sheetFormatPr defaultRowHeight="14.4" x14ac:dyDescent="0.3"/>
  <cols>
    <col min="18" max="18" width="12" bestFit="1" customWidth="1"/>
  </cols>
  <sheetData>
    <row r="1" spans="1:43" x14ac:dyDescent="0.3">
      <c r="A1" s="1" t="s">
        <v>0</v>
      </c>
      <c r="B1">
        <f>PI()</f>
        <v>3.1415926535897931</v>
      </c>
    </row>
    <row r="2" spans="1:43" x14ac:dyDescent="0.3">
      <c r="A2" s="1" t="s">
        <v>1</v>
      </c>
      <c r="B2">
        <v>10</v>
      </c>
    </row>
    <row r="3" spans="1:43" x14ac:dyDescent="0.3">
      <c r="A3" s="1" t="s">
        <v>2</v>
      </c>
      <c r="B3">
        <f>B1/B2</f>
        <v>0.31415926535897931</v>
      </c>
    </row>
    <row r="4" spans="1:43" x14ac:dyDescent="0.3">
      <c r="A4" s="1" t="s">
        <v>6</v>
      </c>
      <c r="B4">
        <v>0.2</v>
      </c>
    </row>
    <row r="5" spans="1:43" x14ac:dyDescent="0.3">
      <c r="C5" s="1" t="s">
        <v>3</v>
      </c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Q5" s="1">
        <v>0</v>
      </c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8</v>
      </c>
      <c r="Z5" s="1">
        <v>9</v>
      </c>
      <c r="AA5" s="1">
        <v>10</v>
      </c>
      <c r="AB5" s="2" t="s">
        <v>61</v>
      </c>
      <c r="AD5" s="1">
        <v>0</v>
      </c>
      <c r="AE5" s="1">
        <v>1</v>
      </c>
      <c r="AF5" s="1">
        <v>2</v>
      </c>
      <c r="AG5" s="1">
        <v>3</v>
      </c>
      <c r="AH5" s="1">
        <v>4</v>
      </c>
      <c r="AI5" s="1">
        <v>5</v>
      </c>
      <c r="AJ5" s="1">
        <v>6</v>
      </c>
      <c r="AK5" s="1">
        <v>7</v>
      </c>
      <c r="AL5" s="1">
        <v>8</v>
      </c>
      <c r="AM5" s="1">
        <v>9</v>
      </c>
      <c r="AN5" s="1">
        <v>10</v>
      </c>
      <c r="AO5" s="2" t="s">
        <v>62</v>
      </c>
      <c r="AQ5" s="2" t="s">
        <v>63</v>
      </c>
    </row>
    <row r="6" spans="1:43" x14ac:dyDescent="0.3">
      <c r="C6" s="1" t="s">
        <v>4</v>
      </c>
      <c r="D6">
        <v>0</v>
      </c>
      <c r="E6">
        <f t="shared" ref="E6:M6" si="0">E5*dx</f>
        <v>0.31415926535897931</v>
      </c>
      <c r="F6">
        <f t="shared" si="0"/>
        <v>0.62831853071795862</v>
      </c>
      <c r="G6">
        <f t="shared" si="0"/>
        <v>0.94247779607693793</v>
      </c>
      <c r="H6">
        <f t="shared" si="0"/>
        <v>1.2566370614359172</v>
      </c>
      <c r="I6">
        <f t="shared" si="0"/>
        <v>1.5707963267948966</v>
      </c>
      <c r="J6">
        <f t="shared" si="0"/>
        <v>1.8849555921538759</v>
      </c>
      <c r="K6">
        <f t="shared" si="0"/>
        <v>2.1991148575128552</v>
      </c>
      <c r="L6">
        <f t="shared" si="0"/>
        <v>2.5132741228718345</v>
      </c>
      <c r="M6">
        <f t="shared" si="0"/>
        <v>2.8274333882308138</v>
      </c>
      <c r="N6">
        <v>0</v>
      </c>
      <c r="Q6">
        <v>0</v>
      </c>
      <c r="R6">
        <f>dx*E8^2/2</f>
        <v>0</v>
      </c>
      <c r="S6">
        <f>dx*F8^2/2</f>
        <v>0</v>
      </c>
      <c r="T6">
        <f>dx*G8^2/2</f>
        <v>0</v>
      </c>
      <c r="U6">
        <f>dx*H8^2/2</f>
        <v>0</v>
      </c>
      <c r="V6">
        <f>dx*I8^2/2</f>
        <v>0</v>
      </c>
      <c r="W6">
        <f>dx*J8^2/2</f>
        <v>0</v>
      </c>
      <c r="X6">
        <f>dx*K8^2/2</f>
        <v>0</v>
      </c>
      <c r="Y6">
        <f>dx*L8^2/2</f>
        <v>0</v>
      </c>
      <c r="Z6">
        <f>dx*M8^2/2</f>
        <v>0</v>
      </c>
      <c r="AA6">
        <v>0</v>
      </c>
      <c r="AB6">
        <f>SUM(Q6:AA6)</f>
        <v>0</v>
      </c>
      <c r="AD6">
        <v>0</v>
      </c>
      <c r="AE6">
        <f>(D7-E7)^2/(2*dx)</f>
        <v>0.15197944695887183</v>
      </c>
      <c r="AF6">
        <f>(E7-F7)^2/(2*dx)</f>
        <v>0.12368207815480715</v>
      </c>
      <c r="AG6">
        <f>(F7-G7)^2/(2*dx)</f>
        <v>7.7895973637639407E-2</v>
      </c>
      <c r="AH6">
        <f>(G7-H7)^2/(2*dx)</f>
        <v>3.210986912047166E-2</v>
      </c>
      <c r="AI6">
        <f>(H7-I7)^2/(2*dx)</f>
        <v>3.8125003164069574E-3</v>
      </c>
      <c r="AJ6">
        <f>(I7-J7)^2/(2*dx)</f>
        <v>3.8125003164069401E-3</v>
      </c>
      <c r="AK6">
        <f>(J7-K7)^2/(2*dx)</f>
        <v>3.2109869120471708E-2</v>
      </c>
      <c r="AL6">
        <f>(K7-L7)^2/(2*dx)</f>
        <v>7.7895973637639337E-2</v>
      </c>
      <c r="AM6">
        <f>(L7-M7)^2/(2*dx)</f>
        <v>0.12368207815480715</v>
      </c>
      <c r="AN6">
        <f>(M7-N7)^2/(2*dx)</f>
        <v>0.15197944695887194</v>
      </c>
      <c r="AO6">
        <f>SUM(AD6:AN6)</f>
        <v>0.77895973637639404</v>
      </c>
      <c r="AQ6">
        <f>AB6+AO6</f>
        <v>0.77895973637639404</v>
      </c>
    </row>
    <row r="7" spans="1:43" x14ac:dyDescent="0.3">
      <c r="C7" s="1" t="s">
        <v>5</v>
      </c>
      <c r="D7">
        <f>SIN(D6)</f>
        <v>0</v>
      </c>
      <c r="E7">
        <f t="shared" ref="E7:N7" si="1">SIN(E6)</f>
        <v>0.3090169943749474</v>
      </c>
      <c r="F7">
        <f t="shared" si="1"/>
        <v>0.58778525229247314</v>
      </c>
      <c r="G7">
        <f t="shared" si="1"/>
        <v>0.80901699437494745</v>
      </c>
      <c r="H7">
        <f t="shared" si="1"/>
        <v>0.95105651629515353</v>
      </c>
      <c r="I7">
        <f t="shared" si="1"/>
        <v>1</v>
      </c>
      <c r="J7">
        <f t="shared" si="1"/>
        <v>0.95105651629515364</v>
      </c>
      <c r="K7">
        <f t="shared" si="1"/>
        <v>0.80901699437494745</v>
      </c>
      <c r="L7">
        <f t="shared" si="1"/>
        <v>0.58778525229247325</v>
      </c>
      <c r="M7">
        <f t="shared" si="1"/>
        <v>0.30901699437494751</v>
      </c>
      <c r="N7">
        <f t="shared" si="1"/>
        <v>0</v>
      </c>
      <c r="Q7">
        <v>0</v>
      </c>
      <c r="R7">
        <f>dx*E14^2/2</f>
        <v>5.901940866391718E-4</v>
      </c>
      <c r="S7">
        <f>dx*F14^2/2</f>
        <v>2.1353422654197297E-3</v>
      </c>
      <c r="T7">
        <f>dx*G14^2/2</f>
        <v>4.0452504497025116E-3</v>
      </c>
      <c r="U7">
        <f>dx*H14^2/2</f>
        <v>5.5903986284830468E-3</v>
      </c>
      <c r="V7">
        <f>dx*I14^2/2</f>
        <v>6.1805927151222179E-3</v>
      </c>
      <c r="W7">
        <f>dx*J14^2/2</f>
        <v>5.5903986284830728E-3</v>
      </c>
      <c r="X7">
        <f>dx*K14^2/2</f>
        <v>4.0452504497024873E-3</v>
      </c>
      <c r="Y7">
        <f>dx*L14^2/2</f>
        <v>2.1353422654197428E-3</v>
      </c>
      <c r="Z7">
        <f>dx*M14^2/2</f>
        <v>5.9019408663917603E-4</v>
      </c>
      <c r="AA7">
        <v>0</v>
      </c>
      <c r="AB7">
        <f t="shared" ref="AB7:AB22" si="2">SUM(Q7:AA7)</f>
        <v>3.0902963575611161E-2</v>
      </c>
      <c r="AD7">
        <v>0</v>
      </c>
      <c r="AE7">
        <f>(D13-E13)^2/(2*dx)</f>
        <v>0.14600990327660604</v>
      </c>
      <c r="AF7">
        <f>(E13-F13)^2/(2*dx)</f>
        <v>0.11882401620608628</v>
      </c>
      <c r="AG7">
        <f>(F13-G13)^2/(2*dx)</f>
        <v>7.4836326911668957E-2</v>
      </c>
      <c r="AH7">
        <f>(G13-H13)^2/(2*dx)</f>
        <v>3.0848637617251567E-2</v>
      </c>
      <c r="AI7">
        <f>(H13-I13)^2/(2*dx)</f>
        <v>3.6627505467318341E-3</v>
      </c>
      <c r="AJ7">
        <f>(I13-J13)^2/(2*dx)</f>
        <v>3.6627505467318167E-3</v>
      </c>
      <c r="AK7">
        <f>(J13-K13)^2/(2*dx)</f>
        <v>3.0848637617251616E-2</v>
      </c>
      <c r="AL7">
        <f>(K13-L13)^2/(2*dx)</f>
        <v>7.4836326911668888E-2</v>
      </c>
      <c r="AM7">
        <f>(L13-M13)^2/(2*dx)</f>
        <v>0.11882401620608632</v>
      </c>
      <c r="AN7">
        <f>(M13-N13)^2/(2*dx)</f>
        <v>0.14600990327660612</v>
      </c>
      <c r="AO7">
        <f t="shared" ref="AO7:AO22" si="3">SUM(AD7:AN7)</f>
        <v>0.74836326911668938</v>
      </c>
      <c r="AQ7">
        <f t="shared" ref="AQ7:AQ22" si="4">AB7+AO7</f>
        <v>0.77926623269230055</v>
      </c>
    </row>
    <row r="8" spans="1:43" x14ac:dyDescent="0.3">
      <c r="C8" s="1" t="s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f>dx*E20^2/2</f>
        <v>2.2680482980815373E-3</v>
      </c>
      <c r="S8">
        <f>dx*F20^2/2</f>
        <v>8.2058758305853362E-3</v>
      </c>
      <c r="T8">
        <f>dx*G20^2/2</f>
        <v>1.5545434299429981E-2</v>
      </c>
      <c r="U8">
        <f>dx*H20^2/2</f>
        <v>2.1483261831933685E-2</v>
      </c>
      <c r="V8">
        <f>dx*I20^2/2</f>
        <v>2.3751310130015208E-2</v>
      </c>
      <c r="W8">
        <f>dx*J20^2/2</f>
        <v>2.1483261831933786E-2</v>
      </c>
      <c r="X8">
        <f>dx*K20^2/2</f>
        <v>1.5545434299429887E-2</v>
      </c>
      <c r="Y8">
        <f>dx*L20^2/2</f>
        <v>8.2058758305854022E-3</v>
      </c>
      <c r="Z8">
        <f>dx*M20^2/2</f>
        <v>2.2680482980815373E-3</v>
      </c>
      <c r="AA8">
        <v>0</v>
      </c>
      <c r="AB8">
        <f t="shared" si="2"/>
        <v>0.11875655065007638</v>
      </c>
      <c r="AD8">
        <v>0</v>
      </c>
      <c r="AE8">
        <f>(D19-E19)^2/(2*dx)</f>
        <v>0.12892899461499141</v>
      </c>
      <c r="AF8">
        <f>(E19-F19)^2/(2*dx)</f>
        <v>0.10492343739550111</v>
      </c>
      <c r="AG8">
        <f>(F19-G19)^2/(2*dx)</f>
        <v>6.6081629895485328E-2</v>
      </c>
      <c r="AH8">
        <f>(G19-H19)^2/(2*dx)</f>
        <v>2.7239822395469699E-2</v>
      </c>
      <c r="AI8">
        <f>(H19-I19)^2/(2*dx)</f>
        <v>3.2342651759793913E-3</v>
      </c>
      <c r="AJ8">
        <f>(I19-J19)^2/(2*dx)</f>
        <v>3.2342651759793913E-3</v>
      </c>
      <c r="AK8">
        <f>(J19-K19)^2/(2*dx)</f>
        <v>2.7239822395469605E-2</v>
      </c>
      <c r="AL8">
        <f>(K19-L19)^2/(2*dx)</f>
        <v>6.6081629895485466E-2</v>
      </c>
      <c r="AM8">
        <f>(L19-M19)^2/(2*dx)</f>
        <v>0.10492343739550104</v>
      </c>
      <c r="AN8">
        <f>(M19-N19)^2/(2*dx)</f>
        <v>0.12892899461499144</v>
      </c>
      <c r="AO8">
        <f t="shared" si="3"/>
        <v>0.66081629895485383</v>
      </c>
      <c r="AQ8">
        <f t="shared" si="4"/>
        <v>0.77957284960493023</v>
      </c>
    </row>
    <row r="9" spans="1:43" x14ac:dyDescent="0.3">
      <c r="C9" s="1" t="s">
        <v>8</v>
      </c>
      <c r="D9">
        <v>0</v>
      </c>
      <c r="E9">
        <f>(D7-2*E7+F7)/dx^2</f>
        <v>-0.30648377815510974</v>
      </c>
      <c r="F9">
        <f>(E7-2*F7+G7)/dx^2</f>
        <v>-0.58296678870635155</v>
      </c>
      <c r="G9">
        <f>(F7-2*G7+H7)/dx^2</f>
        <v>-0.8023849482105625</v>
      </c>
      <c r="H9">
        <f>(G7-2*H7+I7)/dx^2</f>
        <v>-0.94326007843925475</v>
      </c>
      <c r="I9">
        <f>(H7-2*I7+J7)/dx^2</f>
        <v>-0.99180234011090096</v>
      </c>
      <c r="J9">
        <f>(I7-2*J7+K7)/dx^2</f>
        <v>-0.94326007843925697</v>
      </c>
      <c r="K9">
        <f>(J7-2*K7+L7)/dx^2</f>
        <v>-0.80238494821056017</v>
      </c>
      <c r="L9">
        <f>(K7-2*L7+M7)/dx^2</f>
        <v>-0.58296678870635332</v>
      </c>
      <c r="M9">
        <f>(L7-2*M7+N7)/dx^2</f>
        <v>-0.30648377815511085</v>
      </c>
      <c r="N9">
        <v>0</v>
      </c>
      <c r="Q9">
        <v>0</v>
      </c>
      <c r="R9">
        <f>dx*E26^2/2</f>
        <v>4.7686271347835135E-3</v>
      </c>
      <c r="S9">
        <f>dx*F26^2/2</f>
        <v>1.7253055053321777E-2</v>
      </c>
      <c r="T9">
        <f>dx*G26^2/2</f>
        <v>3.2684656620831268E-2</v>
      </c>
      <c r="U9">
        <f>dx*H26^2/2</f>
        <v>4.516908453936952E-2</v>
      </c>
      <c r="V9">
        <f>dx*I26^2/2</f>
        <v>4.9937711674153035E-2</v>
      </c>
      <c r="W9">
        <f>dx*J26^2/2</f>
        <v>4.5169084539369485E-2</v>
      </c>
      <c r="X9">
        <f>dx*K26^2/2</f>
        <v>3.2684656620831393E-2</v>
      </c>
      <c r="Y9">
        <f>dx*L26^2/2</f>
        <v>1.7253055053321757E-2</v>
      </c>
      <c r="Z9">
        <f>dx*M26^2/2</f>
        <v>4.7686271347835377E-3</v>
      </c>
      <c r="AA9">
        <v>0</v>
      </c>
      <c r="AB9">
        <f t="shared" si="2"/>
        <v>0.24968855837076528</v>
      </c>
      <c r="AD9">
        <v>0</v>
      </c>
      <c r="AE9">
        <f>(D25-E25)^2/(2*dx)</f>
        <v>0.10344326616038513</v>
      </c>
      <c r="AF9">
        <f>(E25-F25)^2/(2*dx)</f>
        <v>8.4182949641207414E-2</v>
      </c>
      <c r="AG9">
        <f>(F25-G25)^2/(2*dx)</f>
        <v>5.3019102879096745E-2</v>
      </c>
      <c r="AH9">
        <f>(G25-H25)^2/(2*dx)</f>
        <v>2.1855256116986441E-2</v>
      </c>
      <c r="AI9">
        <f>(H25-I25)^2/(2*dx)</f>
        <v>2.5949395978086525E-3</v>
      </c>
      <c r="AJ9">
        <f>(I25-J25)^2/(2*dx)</f>
        <v>2.5949395978086664E-3</v>
      </c>
      <c r="AK9">
        <f>(J25-K25)^2/(2*dx)</f>
        <v>2.1855256116986275E-2</v>
      </c>
      <c r="AL9">
        <f>(K25-L25)^2/(2*dx)</f>
        <v>5.3019102879096995E-2</v>
      </c>
      <c r="AM9">
        <f>(L25-M25)^2/(2*dx)</f>
        <v>8.4182949641207344E-2</v>
      </c>
      <c r="AN9">
        <f>(M25-N25)^2/(2*dx)</f>
        <v>0.10344326616038513</v>
      </c>
      <c r="AO9">
        <f t="shared" si="3"/>
        <v>0.5301910287909688</v>
      </c>
      <c r="AQ9">
        <f t="shared" si="4"/>
        <v>0.77987958716173411</v>
      </c>
    </row>
    <row r="10" spans="1:43" x14ac:dyDescent="0.3">
      <c r="C10" s="1" t="s">
        <v>11</v>
      </c>
      <c r="D10">
        <v>0</v>
      </c>
      <c r="E10">
        <f>E7+E8*dt/2</f>
        <v>0.3090169943749474</v>
      </c>
      <c r="F10">
        <f>F7+F8*dt/2</f>
        <v>0.58778525229247314</v>
      </c>
      <c r="G10">
        <f>G7+G8*dt/2</f>
        <v>0.80901699437494745</v>
      </c>
      <c r="H10">
        <f>H7+H8*dt/2</f>
        <v>0.95105651629515353</v>
      </c>
      <c r="I10">
        <f>I7+I8*dt/2</f>
        <v>1</v>
      </c>
      <c r="J10">
        <f>J7+J8*dt/2</f>
        <v>0.95105651629515364</v>
      </c>
      <c r="K10">
        <f>K7+K8*dt/2</f>
        <v>0.80901699437494745</v>
      </c>
      <c r="L10">
        <f>L7+L8*dt/2</f>
        <v>0.58778525229247325</v>
      </c>
      <c r="M10">
        <f>M7+M8*dt/2</f>
        <v>0.30901699437494751</v>
      </c>
      <c r="N10">
        <v>0</v>
      </c>
      <c r="Q10">
        <v>0</v>
      </c>
      <c r="R10">
        <f>dx*E32^2/2</f>
        <v>7.6962297905723582E-3</v>
      </c>
      <c r="S10">
        <f>dx*F32^2/2</f>
        <v>2.7845220967520304E-2</v>
      </c>
      <c r="T10">
        <f>dx*G32^2/2</f>
        <v>5.2750743740271111E-2</v>
      </c>
      <c r="U10">
        <f>dx*H32^2/2</f>
        <v>7.2899734917219336E-2</v>
      </c>
      <c r="V10">
        <f>dx*I32^2/2</f>
        <v>8.0595964707791637E-2</v>
      </c>
      <c r="W10">
        <f>dx*J32^2/2</f>
        <v>7.2899734917219045E-2</v>
      </c>
      <c r="X10">
        <f>dx*K32^2/2</f>
        <v>5.2750743740271583E-2</v>
      </c>
      <c r="Y10">
        <f>dx*L32^2/2</f>
        <v>2.7845220967520175E-2</v>
      </c>
      <c r="Z10">
        <f>dx*M32^2/2</f>
        <v>7.6962297905723807E-3</v>
      </c>
      <c r="AA10">
        <v>0</v>
      </c>
      <c r="AB10">
        <f t="shared" si="2"/>
        <v>0.40297982353895789</v>
      </c>
      <c r="AD10">
        <v>0</v>
      </c>
      <c r="AE10">
        <f>(D31-E31)^2/(2*dx)</f>
        <v>7.3595143759153339E-2</v>
      </c>
      <c r="AF10">
        <f>(E31-F31)^2/(2*dx)</f>
        <v>5.9892311127419245E-2</v>
      </c>
      <c r="AG10">
        <f>(F31-G31)^2/(2*dx)</f>
        <v>3.7720662187122334E-2</v>
      </c>
      <c r="AH10">
        <f>(G31-H31)^2/(2*dx)</f>
        <v>1.5549013246825569E-2</v>
      </c>
      <c r="AI10">
        <f>(H31-I31)^2/(2*dx)</f>
        <v>1.8461806150914381E-3</v>
      </c>
      <c r="AJ10">
        <f>(I31-J31)^2/(2*dx)</f>
        <v>1.8461806150914381E-3</v>
      </c>
      <c r="AK10">
        <f>(J31-K31)^2/(2*dx)</f>
        <v>1.5549013246825569E-2</v>
      </c>
      <c r="AL10">
        <f>(K31-L31)^2/(2*dx)</f>
        <v>3.7720662187122306E-2</v>
      </c>
      <c r="AM10">
        <f>(L31-M31)^2/(2*dx)</f>
        <v>5.9892311127419356E-2</v>
      </c>
      <c r="AN10">
        <f>(M31-N31)^2/(2*dx)</f>
        <v>7.359514375915327E-2</v>
      </c>
      <c r="AO10">
        <f t="shared" si="3"/>
        <v>0.37720662187122384</v>
      </c>
      <c r="AQ10">
        <f t="shared" si="4"/>
        <v>0.78018644541018167</v>
      </c>
    </row>
    <row r="11" spans="1:43" x14ac:dyDescent="0.3">
      <c r="C11" s="1" t="s">
        <v>9</v>
      </c>
      <c r="D11">
        <v>0</v>
      </c>
      <c r="E11">
        <f>E8+E9*dt/2</f>
        <v>-3.0648377815510976E-2</v>
      </c>
      <c r="F11">
        <f>F8+F9*dt/2</f>
        <v>-5.8296678870635159E-2</v>
      </c>
      <c r="G11">
        <f>G8+G9*dt/2</f>
        <v>-8.0238494821056258E-2</v>
      </c>
      <c r="H11">
        <f>H8+H9*dt/2</f>
        <v>-9.4326007843925475E-2</v>
      </c>
      <c r="I11">
        <f>I8+I9*dt/2</f>
        <v>-9.9180234011090107E-2</v>
      </c>
      <c r="J11">
        <f>J8+J9*dt/2</f>
        <v>-9.4326007843925697E-2</v>
      </c>
      <c r="K11">
        <f>K8+K9*dt/2</f>
        <v>-8.0238494821056022E-2</v>
      </c>
      <c r="L11">
        <f>L8+L9*dt/2</f>
        <v>-5.8296678870635332E-2</v>
      </c>
      <c r="M11">
        <f>M8+M9*dt/2</f>
        <v>-3.0648377815511087E-2</v>
      </c>
      <c r="N11">
        <v>0</v>
      </c>
      <c r="Q11">
        <v>0</v>
      </c>
      <c r="R11">
        <f>dx*E38^2/2</f>
        <v>1.0587080407297913E-2</v>
      </c>
      <c r="S11">
        <f>dx*F38^2/2</f>
        <v>3.8304416755231857E-2</v>
      </c>
      <c r="T11">
        <f>dx*G38^2/2</f>
        <v>7.2564928636503712E-2</v>
      </c>
      <c r="U11">
        <f>dx*H38^2/2</f>
        <v>0.10028226498443805</v>
      </c>
      <c r="V11">
        <f>dx*I38^2/2</f>
        <v>0.1108693453917358</v>
      </c>
      <c r="W11">
        <f>dx*J38^2/2</f>
        <v>0.10028226498443796</v>
      </c>
      <c r="X11">
        <f>dx*K38^2/2</f>
        <v>7.2564928636503934E-2</v>
      </c>
      <c r="Y11">
        <f>dx*L38^2/2</f>
        <v>3.830441675523192E-2</v>
      </c>
      <c r="Z11">
        <f>dx*M38^2/2</f>
        <v>1.0587080407297857E-2</v>
      </c>
      <c r="AA11">
        <v>0</v>
      </c>
      <c r="AB11">
        <f t="shared" si="2"/>
        <v>0.55434672695867893</v>
      </c>
      <c r="AD11">
        <v>0</v>
      </c>
      <c r="AE11">
        <f>(D37-E37)^2/(2*dx)</f>
        <v>4.4122498767715103E-2</v>
      </c>
      <c r="AF11">
        <f>(E37-F37)^2/(2*dx)</f>
        <v>3.590723910484233E-2</v>
      </c>
      <c r="AG11">
        <f>(F37-G37)^2/(2*dx)</f>
        <v>2.2614669743908394E-2</v>
      </c>
      <c r="AH11">
        <f>(G37-H37)^2/(2*dx)</f>
        <v>9.3221003829741279E-3</v>
      </c>
      <c r="AI11">
        <f>(H37-I37)^2/(2*dx)</f>
        <v>1.1068407201014665E-3</v>
      </c>
      <c r="AJ11">
        <f>(I37-J37)^2/(2*dx)</f>
        <v>1.1068407201014385E-3</v>
      </c>
      <c r="AK11">
        <f>(J37-K37)^2/(2*dx)</f>
        <v>9.322100382974317E-3</v>
      </c>
      <c r="AL11">
        <f>(K37-L37)^2/(2*dx)</f>
        <v>2.2614669743908144E-2</v>
      </c>
      <c r="AM11">
        <f>(L37-M37)^2/(2*dx)</f>
        <v>3.5907239104842489E-2</v>
      </c>
      <c r="AN11">
        <f>(M37-N37)^2/(2*dx)</f>
        <v>4.412249876771504E-2</v>
      </c>
      <c r="AO11">
        <f t="shared" si="3"/>
        <v>0.22614669743908286</v>
      </c>
      <c r="AQ11">
        <f t="shared" si="4"/>
        <v>0.78049342439776181</v>
      </c>
    </row>
    <row r="12" spans="1:43" x14ac:dyDescent="0.3">
      <c r="C12" s="1" t="s">
        <v>12</v>
      </c>
      <c r="D12">
        <v>0</v>
      </c>
      <c r="E12">
        <f>(D10-2*E10+F10)/dx^2</f>
        <v>-0.30648377815510974</v>
      </c>
      <c r="F12">
        <f>(E10-2*F10+G10)/dx^2</f>
        <v>-0.58296678870635155</v>
      </c>
      <c r="G12">
        <f>(F10-2*G10+H10)/dx^2</f>
        <v>-0.8023849482105625</v>
      </c>
      <c r="H12">
        <f>(G10-2*H10+I10)/dx^2</f>
        <v>-0.94326007843925475</v>
      </c>
      <c r="I12">
        <f>(H10-2*I10+J10)/dx^2</f>
        <v>-0.99180234011090096</v>
      </c>
      <c r="J12">
        <f>(I10-2*J10+K10)/dx^2</f>
        <v>-0.94326007843925697</v>
      </c>
      <c r="K12">
        <f>(J10-2*K10+L10)/dx^2</f>
        <v>-0.80238494821056017</v>
      </c>
      <c r="L12">
        <f>(K10-2*L10+M10)/dx^2</f>
        <v>-0.58296678870635332</v>
      </c>
      <c r="M12">
        <f>(L10-2*M10+N10)/dx^2</f>
        <v>-0.30648377815511085</v>
      </c>
      <c r="N12">
        <v>0</v>
      </c>
      <c r="Q12">
        <v>0</v>
      </c>
      <c r="R12">
        <f>dx*E44^2/2</f>
        <v>1.2982870402378485E-2</v>
      </c>
      <c r="S12">
        <f>dx*F44^2/2</f>
        <v>4.6972466387340053E-2</v>
      </c>
      <c r="T12">
        <f>dx*G44^2/2</f>
        <v>8.8985917552507121E-2</v>
      </c>
      <c r="U12">
        <f>dx*H44^2/2</f>
        <v>0.12297551353746855</v>
      </c>
      <c r="V12">
        <f>dx*I44^2/2</f>
        <v>0.13595838393984719</v>
      </c>
      <c r="W12">
        <f>dx*J44^2/2</f>
        <v>0.1229755135374692</v>
      </c>
      <c r="X12">
        <f>dx*K44^2/2</f>
        <v>8.8985917552506538E-2</v>
      </c>
      <c r="Y12">
        <f>dx*L44^2/2</f>
        <v>4.6972466387340518E-2</v>
      </c>
      <c r="Z12">
        <f>dx*M44^2/2</f>
        <v>1.2982870402378372E-2</v>
      </c>
      <c r="AA12">
        <v>0</v>
      </c>
      <c r="AB12">
        <f t="shared" si="2"/>
        <v>0.67979191969923591</v>
      </c>
      <c r="AD12">
        <v>0</v>
      </c>
      <c r="AE12">
        <f>(D43-E43)^2/(2*dx)</f>
        <v>1.9707349595842902E-2</v>
      </c>
      <c r="AF12">
        <f>(E43-F43)^2/(2*dx)</f>
        <v>1.6037997253646859E-2</v>
      </c>
      <c r="AG12">
        <f>(F43-G43)^2/(2*dx)</f>
        <v>1.0100860447274601E-2</v>
      </c>
      <c r="AH12">
        <f>(G43-H43)^2/(2*dx)</f>
        <v>4.1637236409021346E-3</v>
      </c>
      <c r="AI12">
        <f>(H43-I43)^2/(2*dx)</f>
        <v>4.9437129870611785E-4</v>
      </c>
      <c r="AJ12">
        <f>(I43-J43)^2/(2*dx)</f>
        <v>4.9437129870610527E-4</v>
      </c>
      <c r="AK12">
        <f>(J43-K43)^2/(2*dx)</f>
        <v>4.1637236409022248E-3</v>
      </c>
      <c r="AL12">
        <f>(K43-L43)^2/(2*dx)</f>
        <v>1.0100860447274537E-2</v>
      </c>
      <c r="AM12">
        <f>(L43-M43)^2/(2*dx)</f>
        <v>1.6037997253646796E-2</v>
      </c>
      <c r="AN12">
        <f>(M43-N43)^2/(2*dx)</f>
        <v>1.970734959584294E-2</v>
      </c>
      <c r="AO12">
        <f t="shared" si="3"/>
        <v>0.10100860447274522</v>
      </c>
      <c r="AQ12">
        <f t="shared" si="4"/>
        <v>0.78080052417198109</v>
      </c>
    </row>
    <row r="13" spans="1:43" x14ac:dyDescent="0.3">
      <c r="C13" s="1" t="s">
        <v>10</v>
      </c>
      <c r="D13">
        <v>0</v>
      </c>
      <c r="E13">
        <f>E7+E11*dt</f>
        <v>0.30288731881184522</v>
      </c>
      <c r="F13">
        <f>F7+F11*dt</f>
        <v>0.5761259165183461</v>
      </c>
      <c r="G13">
        <f>G7+G11*dt</f>
        <v>0.79296929541073624</v>
      </c>
      <c r="H13">
        <f>H7+H11*dt</f>
        <v>0.9321913147263684</v>
      </c>
      <c r="I13">
        <f>I7+I11*dt</f>
        <v>0.98016395319778193</v>
      </c>
      <c r="J13">
        <f>J7+J11*dt</f>
        <v>0.93219131472636851</v>
      </c>
      <c r="K13">
        <f>K7+K11*dt</f>
        <v>0.79296929541073624</v>
      </c>
      <c r="L13">
        <f>L7+L11*dt</f>
        <v>0.57612591651834621</v>
      </c>
      <c r="M13">
        <f>M7+M11*dt</f>
        <v>0.30288731881184527</v>
      </c>
      <c r="N13">
        <v>0</v>
      </c>
      <c r="Q13">
        <v>0</v>
      </c>
      <c r="R13">
        <f>dx*E50^2/2</f>
        <v>1.4503491087029276E-2</v>
      </c>
      <c r="S13">
        <f>dx*F50^2/2</f>
        <v>5.2474123708403021E-2</v>
      </c>
      <c r="T13">
        <f>dx*G50^2/2</f>
        <v>9.9408406777092728E-2</v>
      </c>
      <c r="U13">
        <f>dx*H50^2/2</f>
        <v>0.13737903939846574</v>
      </c>
      <c r="V13">
        <f>dx*I50^2/2</f>
        <v>0.15188253048549566</v>
      </c>
      <c r="W13">
        <f>dx*J50^2/2</f>
        <v>0.13737903939846649</v>
      </c>
      <c r="X13">
        <f>dx*K50^2/2</f>
        <v>9.9408406777092201E-2</v>
      </c>
      <c r="Y13">
        <f>dx*L50^2/2</f>
        <v>5.2474123708403181E-2</v>
      </c>
      <c r="Z13">
        <f>dx*M50^2/2</f>
        <v>1.4503491087029313E-2</v>
      </c>
      <c r="AA13">
        <v>0</v>
      </c>
      <c r="AB13">
        <f t="shared" si="2"/>
        <v>0.75941265242747757</v>
      </c>
      <c r="AD13">
        <v>0</v>
      </c>
      <c r="AE13">
        <f>(D49-E49)^2/(2*dx)</f>
        <v>4.2328351306727416E-3</v>
      </c>
      <c r="AF13">
        <f>(E49-F49)^2/(2*dx)</f>
        <v>3.4447147685039647E-3</v>
      </c>
      <c r="AG13">
        <f>(F49-G49)^2/(2*dx)</f>
        <v>2.169509235288785E-3</v>
      </c>
      <c r="AH13">
        <f>(G49-H49)^2/(2*dx)</f>
        <v>8.943037020737399E-4</v>
      </c>
      <c r="AI13">
        <f>(H49-I49)^2/(2*dx)</f>
        <v>1.0618333990486899E-4</v>
      </c>
      <c r="AJ13">
        <f>(I49-J49)^2/(2*dx)</f>
        <v>1.0618333990487909E-4</v>
      </c>
      <c r="AK13">
        <f>(J49-K49)^2/(2*dx)</f>
        <v>8.9430370207368548E-4</v>
      </c>
      <c r="AL13">
        <f>(K49-L49)^2/(2*dx)</f>
        <v>2.1695092352888995E-3</v>
      </c>
      <c r="AM13">
        <f>(L49-M49)^2/(2*dx)</f>
        <v>3.4447147685038272E-3</v>
      </c>
      <c r="AN13">
        <f>(M49-N49)^2/(2*dx)</f>
        <v>4.2328351306727893E-3</v>
      </c>
      <c r="AO13">
        <f t="shared" si="3"/>
        <v>2.169509235288818E-2</v>
      </c>
      <c r="AQ13">
        <f t="shared" si="4"/>
        <v>0.78110774478036571</v>
      </c>
    </row>
    <row r="14" spans="1:43" x14ac:dyDescent="0.3">
      <c r="C14" s="1" t="s">
        <v>13</v>
      </c>
      <c r="D14">
        <v>0</v>
      </c>
      <c r="E14">
        <f>E8+E12*dt</f>
        <v>-6.1296755631021951E-2</v>
      </c>
      <c r="F14">
        <f>F8+F12*dt</f>
        <v>-0.11659335774127032</v>
      </c>
      <c r="G14">
        <f>G8+G12*dt</f>
        <v>-0.16047698964211252</v>
      </c>
      <c r="H14">
        <f>H8+H12*dt</f>
        <v>-0.18865201568785095</v>
      </c>
      <c r="I14">
        <f>I8+I12*dt</f>
        <v>-0.19836046802218021</v>
      </c>
      <c r="J14">
        <f>J8+J12*dt</f>
        <v>-0.18865201568785139</v>
      </c>
      <c r="K14">
        <f>K8+K12*dt</f>
        <v>-0.16047698964211204</v>
      </c>
      <c r="L14">
        <f>L8+L12*dt</f>
        <v>-0.11659335774127066</v>
      </c>
      <c r="M14">
        <f>M8+M12*dt</f>
        <v>-6.1296755631022173E-2</v>
      </c>
      <c r="N14">
        <v>0</v>
      </c>
      <c r="Q14">
        <v>0</v>
      </c>
      <c r="R14">
        <f>dx*E56^2/2</f>
        <v>1.4907414105643479E-2</v>
      </c>
      <c r="S14">
        <f>dx*F56^2/2</f>
        <v>5.3935530918588437E-2</v>
      </c>
      <c r="T14">
        <f>dx*G56^2/2</f>
        <v>0.10217693633319011</v>
      </c>
      <c r="U14">
        <f>dx*H56^2/2</f>
        <v>0.14120505314613482</v>
      </c>
      <c r="V14">
        <f>dx*I56^2/2</f>
        <v>0.1561124672517786</v>
      </c>
      <c r="W14">
        <f>dx*J56^2/2</f>
        <v>0.14120505314613449</v>
      </c>
      <c r="X14">
        <f>dx*K56^2/2</f>
        <v>0.10217693633319085</v>
      </c>
      <c r="Y14">
        <f>dx*L56^2/2</f>
        <v>5.3935530918587764E-2</v>
      </c>
      <c r="Z14">
        <f>dx*M56^2/2</f>
        <v>1.4907414105643758E-2</v>
      </c>
      <c r="AA14">
        <v>0</v>
      </c>
      <c r="AB14">
        <f t="shared" si="2"/>
        <v>0.78056233625889226</v>
      </c>
      <c r="AD14">
        <v>0</v>
      </c>
      <c r="AE14">
        <f>(D55-E55)^2/(2*dx)</f>
        <v>1.6637634668398033E-4</v>
      </c>
      <c r="AF14">
        <f>(E55-F55)^2/(2*dx)</f>
        <v>1.353983892259254E-4</v>
      </c>
      <c r="AG14">
        <f>(F55-G55)^2/(2*dx)</f>
        <v>8.5275001156776917E-5</v>
      </c>
      <c r="AH14">
        <f>(G55-H55)^2/(2*dx)</f>
        <v>3.515161308758509E-5</v>
      </c>
      <c r="AI14">
        <f>(H55-I55)^2/(2*dx)</f>
        <v>4.1736556295495874E-6</v>
      </c>
      <c r="AJ14">
        <f>(I55-J55)^2/(2*dx)</f>
        <v>4.1736556295460104E-6</v>
      </c>
      <c r="AK14">
        <f>(J55-K55)^2/(2*dx)</f>
        <v>3.5151613087601285E-5</v>
      </c>
      <c r="AL14">
        <f>(K55-L55)^2/(2*dx)</f>
        <v>8.527500115675751E-5</v>
      </c>
      <c r="AM14">
        <f>(L55-M55)^2/(2*dx)</f>
        <v>1.3539838922593762E-4</v>
      </c>
      <c r="AN14">
        <f>(M55-N55)^2/(2*dx)</f>
        <v>1.6637634668398125E-4</v>
      </c>
      <c r="AO14">
        <f t="shared" si="3"/>
        <v>8.5275001156764093E-4</v>
      </c>
      <c r="AQ14">
        <f t="shared" si="4"/>
        <v>0.78141508627045986</v>
      </c>
    </row>
    <row r="15" spans="1:43" x14ac:dyDescent="0.3">
      <c r="C15" s="1" t="s">
        <v>14</v>
      </c>
      <c r="D15">
        <v>0</v>
      </c>
      <c r="E15">
        <f>(D13-2*E13+F13)/dx^2</f>
        <v>-0.30040435158750495</v>
      </c>
      <c r="F15">
        <f>(E13-2*F13+G13)/dx^2</f>
        <v>-0.57140303220143318</v>
      </c>
      <c r="G15">
        <f>(F13-2*G13+H13)/dx^2</f>
        <v>-0.78646880282446296</v>
      </c>
      <c r="H15">
        <f>(G13-2*H13+I13)/dx^2</f>
        <v>-0.9245495273766684</v>
      </c>
      <c r="I15">
        <f>(H13-2*I13+J13)/dx^2</f>
        <v>-0.97212890247391148</v>
      </c>
      <c r="J15">
        <f>(I13-2*J13+K13)/dx^2</f>
        <v>-0.92454952737667184</v>
      </c>
      <c r="K15">
        <f>(J13-2*K13+L13)/dx^2</f>
        <v>-0.78646880282446074</v>
      </c>
      <c r="L15">
        <f>(K13-2*L13+M13)/dx^2</f>
        <v>-0.57140303220143551</v>
      </c>
      <c r="M15">
        <f>(L13-2*M13+N13)/dx^2</f>
        <v>-0.30040435158750495</v>
      </c>
      <c r="N15">
        <v>0</v>
      </c>
      <c r="Q15">
        <v>0</v>
      </c>
      <c r="R15">
        <f>dx*E62^2/2</f>
        <v>1.4130128290900662E-2</v>
      </c>
      <c r="S15">
        <f>dx*F62^2/2</f>
        <v>5.1123284421875803E-2</v>
      </c>
      <c r="T15">
        <f>dx*G62^2/2</f>
        <v>9.684934010202266E-2</v>
      </c>
      <c r="U15">
        <f>dx*H62^2/2</f>
        <v>0.1338424962329986</v>
      </c>
      <c r="V15">
        <f>dx*I62^2/2</f>
        <v>0.14797262452389848</v>
      </c>
      <c r="W15">
        <f>dx*J62^2/2</f>
        <v>0.13384249623299754</v>
      </c>
      <c r="X15">
        <f>dx*K62^2/2</f>
        <v>9.6849340102023812E-2</v>
      </c>
      <c r="Y15">
        <f>dx*L62^2/2</f>
        <v>5.1123284421875165E-2</v>
      </c>
      <c r="Z15">
        <f>dx*M62^2/2</f>
        <v>1.413012829090083E-2</v>
      </c>
      <c r="AA15">
        <v>0</v>
      </c>
      <c r="AB15">
        <f t="shared" si="2"/>
        <v>0.73986312261949372</v>
      </c>
      <c r="AD15">
        <v>0</v>
      </c>
      <c r="AE15">
        <f>(D61-E61)^2/(2*dx)</f>
        <v>8.1670106002898063E-3</v>
      </c>
      <c r="AF15">
        <f>(E61-F61)^2/(2*dx)</f>
        <v>6.6463779383903136E-3</v>
      </c>
      <c r="AG15">
        <f>(F61-G61)^2/(2*dx)</f>
        <v>4.1859426070333002E-3</v>
      </c>
      <c r="AH15">
        <f>(G61-H61)^2/(2*dx)</f>
        <v>1.7255072756764214E-3</v>
      </c>
      <c r="AI15">
        <f>(H61-I61)^2/(2*dx)</f>
        <v>2.0487461377676982E-4</v>
      </c>
      <c r="AJ15">
        <f>(I61-J61)^2/(2*dx)</f>
        <v>2.0487461377676581E-4</v>
      </c>
      <c r="AK15">
        <f>(J61-K61)^2/(2*dx)</f>
        <v>1.7255072756763689E-3</v>
      </c>
      <c r="AL15">
        <f>(K61-L61)^2/(2*dx)</f>
        <v>4.1859426070334858E-3</v>
      </c>
      <c r="AM15">
        <f>(L61-M61)^2/(2*dx)</f>
        <v>6.6463779383900646E-3</v>
      </c>
      <c r="AN15">
        <f>(M61-N61)^2/(2*dx)</f>
        <v>8.1670106002899624E-3</v>
      </c>
      <c r="AO15">
        <f t="shared" si="3"/>
        <v>4.1859426070333258E-2</v>
      </c>
      <c r="AQ15">
        <f t="shared" si="4"/>
        <v>0.78172254868982693</v>
      </c>
    </row>
    <row r="16" spans="1:43" x14ac:dyDescent="0.3">
      <c r="C16" s="1" t="s">
        <v>11</v>
      </c>
      <c r="D16">
        <v>0</v>
      </c>
      <c r="E16">
        <f>E13+E14*dt/2</f>
        <v>0.29675764324874304</v>
      </c>
      <c r="F16">
        <f>F13+F14*dt/2</f>
        <v>0.56446658074421907</v>
      </c>
      <c r="G16">
        <f>G13+G14*dt/2</f>
        <v>0.77692159644652503</v>
      </c>
      <c r="H16">
        <f>H13+H14*dt/2</f>
        <v>0.91332611315758327</v>
      </c>
      <c r="I16">
        <f>I13+I14*dt/2</f>
        <v>0.96032790639556387</v>
      </c>
      <c r="J16">
        <f>J13+J14*dt/2</f>
        <v>0.91332611315758339</v>
      </c>
      <c r="K16">
        <f>K13+K14*dt/2</f>
        <v>0.77692159644652503</v>
      </c>
      <c r="L16">
        <f>L13+L14*dt/2</f>
        <v>0.56446658074421918</v>
      </c>
      <c r="M16">
        <f>M13+M14*dt/2</f>
        <v>0.29675764324874304</v>
      </c>
      <c r="N16">
        <v>0</v>
      </c>
      <c r="Q16">
        <v>0</v>
      </c>
      <c r="R16">
        <f>dx*E68^2/2</f>
        <v>1.229451617496987E-2</v>
      </c>
      <c r="S16">
        <f>dx*F68^2/2</f>
        <v>4.4481977396275789E-2</v>
      </c>
      <c r="T16">
        <f>dx*G68^2/2</f>
        <v>8.4267867488948628E-2</v>
      </c>
      <c r="U16">
        <f>dx*H68^2/2</f>
        <v>0.11645532871025531</v>
      </c>
      <c r="V16">
        <f>dx*I68^2/2</f>
        <v>0.1287498448852242</v>
      </c>
      <c r="W16">
        <f>dx*J68^2/2</f>
        <v>0.11645532871025523</v>
      </c>
      <c r="X16">
        <f>dx*K68^2/2</f>
        <v>8.4267867488948156E-2</v>
      </c>
      <c r="Y16">
        <f>dx*L68^2/2</f>
        <v>4.4481977396276434E-2</v>
      </c>
      <c r="Z16">
        <f>dx*M68^2/2</f>
        <v>1.2294516174969567E-2</v>
      </c>
      <c r="AA16">
        <v>0</v>
      </c>
      <c r="AB16">
        <f t="shared" si="2"/>
        <v>0.64374922442612315</v>
      </c>
      <c r="AD16">
        <v>0</v>
      </c>
      <c r="AE16">
        <f>(D67-E67)^2/(2*dx)</f>
        <v>2.6979386596910359E-2</v>
      </c>
      <c r="AF16">
        <f>(E67-F67)^2/(2*dx)</f>
        <v>2.195603858560494E-2</v>
      </c>
      <c r="AG16">
        <f>(F67-G67)^2/(2*dx)</f>
        <v>1.3828090765992247E-2</v>
      </c>
      <c r="AH16">
        <f>(G67-H67)^2/(2*dx)</f>
        <v>5.7001429463805764E-3</v>
      </c>
      <c r="AI16">
        <f>(H67-I67)^2/(2*dx)</f>
        <v>6.7679493507446262E-4</v>
      </c>
      <c r="AJ16">
        <f>(I67-J67)^2/(2*dx)</f>
        <v>6.7679493507449904E-4</v>
      </c>
      <c r="AK16">
        <f>(J67-K67)^2/(2*dx)</f>
        <v>5.7001429463802381E-3</v>
      </c>
      <c r="AL16">
        <f>(K67-L67)^2/(2*dx)</f>
        <v>1.3828090765992824E-2</v>
      </c>
      <c r="AM16">
        <f>(L67-M67)^2/(2*dx)</f>
        <v>2.1956038585604423E-2</v>
      </c>
      <c r="AN16">
        <f>(M67-N67)^2/(2*dx)</f>
        <v>2.6979386596910633E-2</v>
      </c>
      <c r="AO16">
        <f t="shared" si="3"/>
        <v>0.13828090765992521</v>
      </c>
      <c r="AQ16">
        <f t="shared" si="4"/>
        <v>0.78203013208604832</v>
      </c>
    </row>
    <row r="17" spans="3:43" x14ac:dyDescent="0.3">
      <c r="C17" s="1" t="s">
        <v>9</v>
      </c>
      <c r="D17">
        <v>0</v>
      </c>
      <c r="E17">
        <f>E14+E15*dt/2</f>
        <v>-9.1337190789772454E-2</v>
      </c>
      <c r="F17">
        <f>F14+F15*dt/2</f>
        <v>-0.17373366096141363</v>
      </c>
      <c r="G17">
        <f>G14+G15*dt/2</f>
        <v>-0.23912386992455881</v>
      </c>
      <c r="H17">
        <f>H14+H15*dt/2</f>
        <v>-0.2811069684255178</v>
      </c>
      <c r="I17">
        <f>I14+I15*dt/2</f>
        <v>-0.29557335826957137</v>
      </c>
      <c r="J17">
        <f>J14+J15*dt/2</f>
        <v>-0.28110696842551858</v>
      </c>
      <c r="K17">
        <f>K14+K15*dt/2</f>
        <v>-0.23912386992455814</v>
      </c>
      <c r="L17">
        <f>L14+L15*dt/2</f>
        <v>-0.17373366096141421</v>
      </c>
      <c r="M17">
        <f>M14+M15*dt/2</f>
        <v>-9.1337190789772676E-2</v>
      </c>
      <c r="N17">
        <v>0</v>
      </c>
      <c r="Q17">
        <v>0</v>
      </c>
      <c r="R17">
        <f>dx*E74^2/2</f>
        <v>9.6915014374251811E-3</v>
      </c>
      <c r="S17">
        <f>dx*F74^2/2</f>
        <v>3.5064181602621321E-2</v>
      </c>
      <c r="T17">
        <f>dx*G74^2/2</f>
        <v>6.6426539058166714E-2</v>
      </c>
      <c r="U17">
        <f>dx*H74^2/2</f>
        <v>9.1799219223362288E-2</v>
      </c>
      <c r="V17">
        <f>dx*I74^2/2</f>
        <v>0.10149072066078783</v>
      </c>
      <c r="W17">
        <f>dx*J74^2/2</f>
        <v>9.1799219223363301E-2</v>
      </c>
      <c r="X17">
        <f>dx*K74^2/2</f>
        <v>6.6426539058165035E-2</v>
      </c>
      <c r="Y17">
        <f>dx*L74^2/2</f>
        <v>3.50641816026225E-2</v>
      </c>
      <c r="Z17">
        <f>dx*M74^2/2</f>
        <v>9.6915014374247665E-3</v>
      </c>
      <c r="AA17">
        <v>0</v>
      </c>
      <c r="AB17">
        <f t="shared" si="2"/>
        <v>0.50745360330393896</v>
      </c>
      <c r="AD17">
        <v>0</v>
      </c>
      <c r="AE17">
        <f>(D73-E73)^2/(2*dx)</f>
        <v>5.363146744170931E-2</v>
      </c>
      <c r="AF17">
        <f>(E73-F73)^2/(2*dx)</f>
        <v>4.3645713156710765E-2</v>
      </c>
      <c r="AG17">
        <f>(F73-G73)^2/(2*dx)</f>
        <v>2.7488423320278583E-2</v>
      </c>
      <c r="AH17">
        <f>(G73-H73)^2/(2*dx)</f>
        <v>1.1331133483846538E-2</v>
      </c>
      <c r="AI17">
        <f>(H73-I73)^2/(2*dx)</f>
        <v>1.3453791988479156E-3</v>
      </c>
      <c r="AJ17">
        <f>(I73-J73)^2/(2*dx)</f>
        <v>1.3453791988479258E-3</v>
      </c>
      <c r="AK17">
        <f>(J73-K73)^2/(2*dx)</f>
        <v>1.1331133483846491E-2</v>
      </c>
      <c r="AL17">
        <f>(K73-L73)^2/(2*dx)</f>
        <v>2.7488423320278281E-2</v>
      </c>
      <c r="AM17">
        <f>(L73-M73)^2/(2*dx)</f>
        <v>4.364571315671141E-2</v>
      </c>
      <c r="AN17">
        <f>(M73-N73)^2/(2*dx)</f>
        <v>5.3631467441709046E-2</v>
      </c>
      <c r="AO17">
        <f t="shared" si="3"/>
        <v>0.27488423320278627</v>
      </c>
      <c r="AQ17">
        <f t="shared" si="4"/>
        <v>0.78233783650672528</v>
      </c>
    </row>
    <row r="18" spans="3:43" x14ac:dyDescent="0.3">
      <c r="C18" s="1" t="s">
        <v>12</v>
      </c>
      <c r="D18">
        <v>0</v>
      </c>
      <c r="E18">
        <f>(D16-2*E16+F16)/dx^2</f>
        <v>-0.2943249250199001</v>
      </c>
      <c r="F18">
        <f>(E16-2*F16+G16)/dx^2</f>
        <v>-0.55983927569651493</v>
      </c>
      <c r="G18">
        <f>(F16-2*G16+H16)/dx^2</f>
        <v>-0.77055265743836343</v>
      </c>
      <c r="H18">
        <f>(G16-2*H16+I16)/dx^2</f>
        <v>-0.90583897631408439</v>
      </c>
      <c r="I18">
        <f>(H16-2*I16+J16)/dx^2</f>
        <v>-0.95245546483692212</v>
      </c>
      <c r="J18">
        <f>(I16-2*J16+K16)/dx^2</f>
        <v>-0.90583897631408661</v>
      </c>
      <c r="K18">
        <f>(J16-2*K16+L16)/dx^2</f>
        <v>-0.77055265743836121</v>
      </c>
      <c r="L18">
        <f>(K16-2*L16+M16)/dx^2</f>
        <v>-0.5598392756965177</v>
      </c>
      <c r="M18">
        <f>(L16-2*M16+N16)/dx^2</f>
        <v>-0.29432492501989899</v>
      </c>
      <c r="N18">
        <v>0</v>
      </c>
      <c r="Q18">
        <v>0</v>
      </c>
      <c r="R18">
        <f>dx*E80^2/2</f>
        <v>6.7340149183839192E-3</v>
      </c>
      <c r="S18">
        <f>dx*F80^2/2</f>
        <v>2.4363894855461702E-2</v>
      </c>
      <c r="T18">
        <f>dx*G80^2/2</f>
        <v>4.6155624892850217E-2</v>
      </c>
      <c r="U18">
        <f>dx*H80^2/2</f>
        <v>6.3785504829926884E-2</v>
      </c>
      <c r="V18">
        <f>dx*I80^2/2</f>
        <v>7.0519519748312068E-2</v>
      </c>
      <c r="W18">
        <f>dx*J80^2/2</f>
        <v>6.3785504829927217E-2</v>
      </c>
      <c r="X18">
        <f>dx*K80^2/2</f>
        <v>4.6155624892850008E-2</v>
      </c>
      <c r="Y18">
        <f>dx*L80^2/2</f>
        <v>2.4363894855461445E-2</v>
      </c>
      <c r="Z18">
        <f>dx*M80^2/2</f>
        <v>6.7340149183840424E-3</v>
      </c>
      <c r="AA18">
        <v>0</v>
      </c>
      <c r="AB18">
        <f t="shared" si="2"/>
        <v>0.35259759874155749</v>
      </c>
      <c r="AD18">
        <v>0</v>
      </c>
      <c r="AE18">
        <f>(D79-E79)^2/(2*dx)</f>
        <v>8.3904807613947793E-2</v>
      </c>
      <c r="AF18">
        <f>(E79-F79)^2/(2*dx)</f>
        <v>6.8282397261785421E-2</v>
      </c>
      <c r="AG18">
        <f>(F79-G79)^2/(2*dx)</f>
        <v>4.300480632579274E-2</v>
      </c>
      <c r="AH18">
        <f>(G79-H79)^2/(2*dx)</f>
        <v>1.7727215389797053E-2</v>
      </c>
      <c r="AI18">
        <f>(H79-I79)^2/(2*dx)</f>
        <v>2.104805037636505E-3</v>
      </c>
      <c r="AJ18">
        <f>(I79-J79)^2/(2*dx)</f>
        <v>2.1048050376364152E-3</v>
      </c>
      <c r="AK18">
        <f>(J79-K79)^2/(2*dx)</f>
        <v>1.7727215389797799E-2</v>
      </c>
      <c r="AL18">
        <f>(K79-L79)^2/(2*dx)</f>
        <v>4.3004806325790935E-2</v>
      </c>
      <c r="AM18">
        <f>(L79-M79)^2/(2*dx)</f>
        <v>6.8282397261787503E-2</v>
      </c>
      <c r="AN18">
        <f>(M79-N79)^2/(2*dx)</f>
        <v>8.3904807613946947E-2</v>
      </c>
      <c r="AO18">
        <f t="shared" si="3"/>
        <v>0.43004806325791911</v>
      </c>
      <c r="AQ18">
        <f t="shared" si="4"/>
        <v>0.78264566199947661</v>
      </c>
    </row>
    <row r="19" spans="3:43" x14ac:dyDescent="0.3">
      <c r="C19" s="1" t="s">
        <v>15</v>
      </c>
      <c r="D19">
        <v>0</v>
      </c>
      <c r="E19">
        <f>E13+E17*dt</f>
        <v>0.28461988065389071</v>
      </c>
      <c r="F19">
        <f>F13+F17*dt</f>
        <v>0.54137918432606336</v>
      </c>
      <c r="G19">
        <f>G13+G17*dt</f>
        <v>0.74514452142582444</v>
      </c>
      <c r="H19">
        <f>H13+H17*dt</f>
        <v>0.87596992104126481</v>
      </c>
      <c r="I19">
        <f>I13+I17*dt</f>
        <v>0.92104928154386767</v>
      </c>
      <c r="J19">
        <f>J13+J17*dt</f>
        <v>0.87596992104126481</v>
      </c>
      <c r="K19">
        <f>K13+K17*dt</f>
        <v>0.74514452142582466</v>
      </c>
      <c r="L19">
        <f>L13+L17*dt</f>
        <v>0.54137918432606336</v>
      </c>
      <c r="M19">
        <f>M13+M17*dt</f>
        <v>0.28461988065389077</v>
      </c>
      <c r="N19">
        <v>0</v>
      </c>
      <c r="Q19">
        <v>0</v>
      </c>
      <c r="R19">
        <f>dx*E86^2/2</f>
        <v>3.8915632617845513E-3</v>
      </c>
      <c r="S19">
        <f>dx*F86^2/2</f>
        <v>1.4079808150508317E-2</v>
      </c>
      <c r="T19">
        <f>dx*G86^2/2</f>
        <v>2.6673171404383453E-2</v>
      </c>
      <c r="U19">
        <f>dx*H86^2/2</f>
        <v>3.6861416293107137E-2</v>
      </c>
      <c r="V19">
        <f>dx*I86^2/2</f>
        <v>4.0752979554891794E-2</v>
      </c>
      <c r="W19">
        <f>dx*J86^2/2</f>
        <v>3.6861416293106367E-2</v>
      </c>
      <c r="X19">
        <f>dx*K86^2/2</f>
        <v>2.6673171404384827E-2</v>
      </c>
      <c r="Y19">
        <f>dx*L86^2/2</f>
        <v>1.4079808150506959E-2</v>
      </c>
      <c r="Z19">
        <f>dx*M86^2/2</f>
        <v>3.8915632617850223E-3</v>
      </c>
      <c r="AA19">
        <v>0</v>
      </c>
      <c r="AB19">
        <f t="shared" si="2"/>
        <v>0.20376489777445841</v>
      </c>
      <c r="AD19">
        <v>0</v>
      </c>
      <c r="AE19">
        <f>(D85-E85)^2/(2*dx)</f>
        <v>0.11300299084440615</v>
      </c>
      <c r="AF19">
        <f>(E85-F85)^2/(2*dx)</f>
        <v>9.1962729336203905E-2</v>
      </c>
      <c r="AG19">
        <f>(F85-G85)^2/(2*dx)</f>
        <v>5.791887108374888E-2</v>
      </c>
      <c r="AH19">
        <f>(G85-H85)^2/(2*dx)</f>
        <v>2.3875012831291502E-2</v>
      </c>
      <c r="AI19">
        <f>(H85-I85)^2/(2*dx)</f>
        <v>2.8347513230907095E-3</v>
      </c>
      <c r="AJ19">
        <f>(I85-J85)^2/(2*dx)</f>
        <v>2.8347513230906497E-3</v>
      </c>
      <c r="AK19">
        <f>(J85-K85)^2/(2*dx)</f>
        <v>2.3875012831291891E-2</v>
      </c>
      <c r="AL19">
        <f>(K85-L85)^2/(2*dx)</f>
        <v>5.7918871083748415E-2</v>
      </c>
      <c r="AM19">
        <f>(L85-M85)^2/(2*dx)</f>
        <v>9.196272933620403E-2</v>
      </c>
      <c r="AN19">
        <f>(M85-N85)^2/(2*dx)</f>
        <v>0.11300299084440622</v>
      </c>
      <c r="AO19">
        <f t="shared" si="3"/>
        <v>0.57918871083748236</v>
      </c>
      <c r="AQ19">
        <f t="shared" si="4"/>
        <v>0.78295360861194074</v>
      </c>
    </row>
    <row r="20" spans="3:43" x14ac:dyDescent="0.3">
      <c r="C20" s="1" t="s">
        <v>16</v>
      </c>
      <c r="D20">
        <v>0</v>
      </c>
      <c r="E20">
        <f>E14+E18*dt</f>
        <v>-0.12016174063500197</v>
      </c>
      <c r="F20">
        <f>F14+F18*dt</f>
        <v>-0.22856121288057329</v>
      </c>
      <c r="G20">
        <f>G14+G18*dt</f>
        <v>-0.31458752112978522</v>
      </c>
      <c r="H20">
        <f>H14+H18*dt</f>
        <v>-0.36981981095066785</v>
      </c>
      <c r="I20">
        <f>I14+I18*dt</f>
        <v>-0.38885156098956464</v>
      </c>
      <c r="J20">
        <f>J14+J18*dt</f>
        <v>-0.36981981095066874</v>
      </c>
      <c r="K20">
        <f>K14+K18*dt</f>
        <v>-0.31458752112978428</v>
      </c>
      <c r="L20">
        <f>L14+L18*dt</f>
        <v>-0.22856121288057421</v>
      </c>
      <c r="M20">
        <f>M14+M18*dt</f>
        <v>-0.12016174063500197</v>
      </c>
      <c r="N20">
        <v>0</v>
      </c>
      <c r="Q20">
        <v>0</v>
      </c>
      <c r="R20">
        <f>dx*E92^2/2</f>
        <v>1.6157681270464515E-3</v>
      </c>
      <c r="S20">
        <f>dx*F92^2/2</f>
        <v>5.8459040015935533E-3</v>
      </c>
      <c r="T20">
        <f>dx*G92^2/2</f>
        <v>1.1074639496592884E-2</v>
      </c>
      <c r="U20">
        <f>dx*H92^2/2</f>
        <v>1.5304775371140536E-2</v>
      </c>
      <c r="V20">
        <f>dx*I92^2/2</f>
        <v>1.6920543498186107E-2</v>
      </c>
      <c r="W20">
        <f>dx*J92^2/2</f>
        <v>1.53047753711402E-2</v>
      </c>
      <c r="X20">
        <f>dx*K92^2/2</f>
        <v>1.1074639496593354E-2</v>
      </c>
      <c r="Y20">
        <f>dx*L92^2/2</f>
        <v>5.8459040015931673E-3</v>
      </c>
      <c r="Z20">
        <f>dx*M92^2/2</f>
        <v>1.6157681270465472E-3</v>
      </c>
      <c r="AA20">
        <v>0</v>
      </c>
      <c r="AB20">
        <f t="shared" si="2"/>
        <v>8.4602717490932788E-2</v>
      </c>
      <c r="AD20">
        <v>0</v>
      </c>
      <c r="AE20">
        <f>(D91-E91)^2/(2*dx)</f>
        <v>0.13631231144314673</v>
      </c>
      <c r="AF20">
        <f>(E91-F91)^2/(2*dx)</f>
        <v>0.11093203913247868</v>
      </c>
      <c r="AG20">
        <f>(F91-G91)^2/(2*dx)</f>
        <v>6.986589589008288E-2</v>
      </c>
      <c r="AH20">
        <f>(G91-H91)^2/(2*dx)</f>
        <v>2.8799752647691718E-2</v>
      </c>
      <c r="AI20">
        <f>(H91-I91)^2/(2*dx)</f>
        <v>3.4194803370208551E-3</v>
      </c>
      <c r="AJ20">
        <f>(I91-J91)^2/(2*dx)</f>
        <v>3.4194803370209861E-3</v>
      </c>
      <c r="AK20">
        <f>(J91-K91)^2/(2*dx)</f>
        <v>2.8799752647690528E-2</v>
      </c>
      <c r="AL20">
        <f>(K91-L91)^2/(2*dx)</f>
        <v>6.9865895890085988E-2</v>
      </c>
      <c r="AM20">
        <f>(L91-M91)^2/(2*dx)</f>
        <v>0.11093203913247465</v>
      </c>
      <c r="AN20">
        <f>(M91-N91)^2/(2*dx)</f>
        <v>0.13631231144314859</v>
      </c>
      <c r="AO20">
        <f t="shared" si="3"/>
        <v>0.69865895890084162</v>
      </c>
      <c r="AQ20">
        <f t="shared" si="4"/>
        <v>0.78326167639177435</v>
      </c>
    </row>
    <row r="21" spans="3:43" x14ac:dyDescent="0.3">
      <c r="C21" s="1" t="s">
        <v>17</v>
      </c>
      <c r="D21">
        <v>0</v>
      </c>
      <c r="E21">
        <f>(D19-2*E19+F19)/dx^2</f>
        <v>-0.28228666367461452</v>
      </c>
      <c r="F21">
        <f>(E19-2*F19+G19)/dx^2</f>
        <v>-0.53694114190192277</v>
      </c>
      <c r="G21">
        <f>(F19-2*G19+H19)/dx^2</f>
        <v>-0.73903608007094956</v>
      </c>
      <c r="H21">
        <f>(G19-2*H19+I19)/dx^2</f>
        <v>-0.86878901755548765</v>
      </c>
      <c r="I21">
        <f>(H19-2*I19+J19)/dx^2</f>
        <v>-0.91349883279267463</v>
      </c>
      <c r="J21">
        <f>(I19-2*J19+K19)/dx^2</f>
        <v>-0.86878901755548654</v>
      </c>
      <c r="K21">
        <f>(J19-2*K19+L19)/dx^2</f>
        <v>-0.739036080070954</v>
      </c>
      <c r="L21">
        <f>(K19-2*L19+M19)/dx^2</f>
        <v>-0.53694114190191944</v>
      </c>
      <c r="M21">
        <f>(L19-2*M19+N19)/dx^2</f>
        <v>-0.28228666367461563</v>
      </c>
      <c r="N21">
        <v>0</v>
      </c>
      <c r="Q21">
        <v>0</v>
      </c>
      <c r="R21">
        <f>dx*E98^2/2</f>
        <v>2.6868493510330766E-4</v>
      </c>
      <c r="S21">
        <f>dx*F98^2/2</f>
        <v>9.7211122746844068E-4</v>
      </c>
      <c r="T21">
        <f>dx*G98^2/2</f>
        <v>1.8415939419929486E-3</v>
      </c>
      <c r="U21">
        <f>dx*H98^2/2</f>
        <v>2.5450202343581759E-3</v>
      </c>
      <c r="V21">
        <f>dx*I98^2/2</f>
        <v>2.8137051694612568E-3</v>
      </c>
      <c r="W21">
        <f>dx*J98^2/2</f>
        <v>2.5450202343584244E-3</v>
      </c>
      <c r="X21">
        <f>dx*K98^2/2</f>
        <v>1.8415939419924908E-3</v>
      </c>
      <c r="Y21">
        <f>dx*L98^2/2</f>
        <v>9.7211122746885669E-4</v>
      </c>
      <c r="Z21">
        <f>dx*M98^2/2</f>
        <v>2.6868493510313901E-4</v>
      </c>
      <c r="AA21">
        <v>0</v>
      </c>
      <c r="AB21">
        <f t="shared" si="2"/>
        <v>1.4068525847307042E-2</v>
      </c>
      <c r="AD21">
        <v>0</v>
      </c>
      <c r="AE21">
        <f>(D97-E97)^2/(2*dx)</f>
        <v>0.15013406028060819</v>
      </c>
      <c r="AF21">
        <f>(E97-F97)^2/(2*dx)</f>
        <v>0.12218028785398988</v>
      </c>
      <c r="AG21">
        <f>(F97-G97)^2/(2*dx)</f>
        <v>7.6950133953932603E-2</v>
      </c>
      <c r="AH21">
        <f>(G97-H97)^2/(2*dx)</f>
        <v>3.1719980053882567E-2</v>
      </c>
      <c r="AI21">
        <f>(H97-I97)^2/(2*dx)</f>
        <v>3.7662076272598666E-3</v>
      </c>
      <c r="AJ21">
        <f>(I97-J97)^2/(2*dx)</f>
        <v>3.7662076272599867E-3</v>
      </c>
      <c r="AK21">
        <f>(J97-K97)^2/(2*dx)</f>
        <v>3.1719980053881575E-2</v>
      </c>
      <c r="AL21">
        <f>(K97-L97)^2/(2*dx)</f>
        <v>7.6950133953935088E-2</v>
      </c>
      <c r="AM21">
        <f>(L97-M97)^2/(2*dx)</f>
        <v>0.12218028785398694</v>
      </c>
      <c r="AN21">
        <f>(M97-N97)^2/(2*dx)</f>
        <v>0.15013406028060938</v>
      </c>
      <c r="AO21">
        <f t="shared" si="3"/>
        <v>0.76950133953934596</v>
      </c>
      <c r="AQ21">
        <f t="shared" si="4"/>
        <v>0.78356986538665296</v>
      </c>
    </row>
    <row r="22" spans="3:43" x14ac:dyDescent="0.3">
      <c r="C22" s="1" t="s">
        <v>11</v>
      </c>
      <c r="D22">
        <v>0</v>
      </c>
      <c r="E22">
        <f>E19+E20*dt/2</f>
        <v>0.27260370659039052</v>
      </c>
      <c r="F22">
        <f>F19+F20*dt/2</f>
        <v>0.51852306303800599</v>
      </c>
      <c r="G22">
        <f>G19+G20*dt/2</f>
        <v>0.71368576931284589</v>
      </c>
      <c r="H22">
        <f>H19+H20*dt/2</f>
        <v>0.83898793994619802</v>
      </c>
      <c r="I22">
        <f>I19+I20*dt/2</f>
        <v>0.88216412544491118</v>
      </c>
      <c r="J22">
        <f>J19+J20*dt/2</f>
        <v>0.83898793994619791</v>
      </c>
      <c r="K22">
        <f>K19+K20*dt/2</f>
        <v>0.71368576931284622</v>
      </c>
      <c r="L22">
        <f>L19+L20*dt/2</f>
        <v>0.51852306303800588</v>
      </c>
      <c r="M22">
        <f>M19+M20*dt/2</f>
        <v>0.27260370659039057</v>
      </c>
      <c r="N22">
        <v>0</v>
      </c>
      <c r="Q22">
        <v>0</v>
      </c>
      <c r="R22">
        <f>dx*E104^2/2</f>
        <v>6.5278329327552568E-5</v>
      </c>
      <c r="S22">
        <f>dx*F104^2/2</f>
        <v>2.3617921423625131E-4</v>
      </c>
      <c r="T22">
        <f>dx*G104^2/2</f>
        <v>4.4742432539765986E-4</v>
      </c>
      <c r="U22">
        <f>dx*H104^2/2</f>
        <v>6.1832521030650363E-4</v>
      </c>
      <c r="V22">
        <f>dx*I104^2/2</f>
        <v>6.8360353963384354E-4</v>
      </c>
      <c r="W22">
        <f>dx*J104^2/2</f>
        <v>6.1832521030635867E-4</v>
      </c>
      <c r="X22">
        <f>dx*K104^2/2</f>
        <v>4.4742432539791215E-4</v>
      </c>
      <c r="Y22">
        <f>dx*L104^2/2</f>
        <v>2.3617921423602426E-4</v>
      </c>
      <c r="Z22">
        <f>dx*M104^2/2</f>
        <v>6.5278329327640063E-5</v>
      </c>
      <c r="AA22">
        <v>0</v>
      </c>
      <c r="AB22">
        <f t="shared" si="2"/>
        <v>3.4180176981697462E-3</v>
      </c>
      <c r="AD22">
        <v>0</v>
      </c>
      <c r="AE22">
        <f>(D103-E103)^2/(2*dx)</f>
        <v>0.15227218768694936</v>
      </c>
      <c r="AF22">
        <f>(E103-F103)^2/(2*dx)</f>
        <v>0.1239203128788661</v>
      </c>
      <c r="AG22">
        <f>(F103-G103)^2/(2*dx)</f>
        <v>7.8046015794611151E-2</v>
      </c>
      <c r="AH22">
        <f>(G103-H103)^2/(2*dx)</f>
        <v>3.2171718710352688E-2</v>
      </c>
      <c r="AI22">
        <f>(H103-I103)^2/(2*dx)</f>
        <v>3.8198439022715004E-3</v>
      </c>
      <c r="AJ22">
        <f>(I103-J103)^2/(2*dx)</f>
        <v>3.8198439022713278E-3</v>
      </c>
      <c r="AK22">
        <f>(J103-K103)^2/(2*dx)</f>
        <v>3.2171718710354298E-2</v>
      </c>
      <c r="AL22">
        <f>(K103-L103)^2/(2*dx)</f>
        <v>7.8046015794607543E-2</v>
      </c>
      <c r="AM22">
        <f>(L103-M103)^2/(2*dx)</f>
        <v>0.12392031287887047</v>
      </c>
      <c r="AN22">
        <f>(M103-N103)^2/(2*dx)</f>
        <v>0.15227218768694714</v>
      </c>
      <c r="AO22">
        <f t="shared" si="3"/>
        <v>0.78046015794610157</v>
      </c>
      <c r="AQ22">
        <f t="shared" si="4"/>
        <v>0.78387817564427131</v>
      </c>
    </row>
    <row r="23" spans="3:43" x14ac:dyDescent="0.3">
      <c r="C23" s="1" t="s">
        <v>9</v>
      </c>
      <c r="D23">
        <v>0</v>
      </c>
      <c r="E23">
        <f>E20+E21*dt/2</f>
        <v>-0.14839040700246342</v>
      </c>
      <c r="F23">
        <f>F20+F21*dt/2</f>
        <v>-0.28225532707076556</v>
      </c>
      <c r="G23">
        <f>G20+G21*dt/2</f>
        <v>-0.38849112913688016</v>
      </c>
      <c r="H23">
        <f>H20+H21*dt/2</f>
        <v>-0.45669871270621665</v>
      </c>
      <c r="I23">
        <f>I20+I21*dt/2</f>
        <v>-0.4802014442688321</v>
      </c>
      <c r="J23">
        <f>J20+J21*dt/2</f>
        <v>-0.45669871270621742</v>
      </c>
      <c r="K23">
        <f>K20+K21*dt/2</f>
        <v>-0.38849112913687966</v>
      </c>
      <c r="L23">
        <f>L20+L21*dt/2</f>
        <v>-0.28225532707076617</v>
      </c>
      <c r="M23">
        <f>M20+M21*dt/2</f>
        <v>-0.14839040700246353</v>
      </c>
      <c r="N23">
        <v>0</v>
      </c>
    </row>
    <row r="24" spans="3:43" x14ac:dyDescent="0.3">
      <c r="C24" s="1" t="s">
        <v>12</v>
      </c>
      <c r="D24">
        <v>0</v>
      </c>
      <c r="E24">
        <f>(D22-2*E22+F22)/dx^2</f>
        <v>-0.27036899411925519</v>
      </c>
      <c r="F24">
        <f>(E22-2*F22+G22)/dx^2</f>
        <v>-0.51427238732256852</v>
      </c>
      <c r="G24">
        <f>(F22-2*G22+H22)/dx^2</f>
        <v>-0.70783521610832645</v>
      </c>
      <c r="H24">
        <f>(G22-2*H22+I22)/dx^2</f>
        <v>-0.83211020216346587</v>
      </c>
      <c r="I24">
        <f>(H22-2*I22+J22)/dx^2</f>
        <v>-0.87493244397815262</v>
      </c>
      <c r="J24">
        <f>(I22-2*J22+K22)/dx^2</f>
        <v>-0.83211020216346021</v>
      </c>
      <c r="K24">
        <f>(J22-2*K22+L22)/dx^2</f>
        <v>-0.70783521610833544</v>
      </c>
      <c r="L24">
        <f>(K22-2*L22+M22)/dx^2</f>
        <v>-0.51427238732256286</v>
      </c>
      <c r="M24">
        <f>(L22-2*M22+N22)/dx^2</f>
        <v>-0.27036899411925747</v>
      </c>
      <c r="N24">
        <v>0</v>
      </c>
    </row>
    <row r="25" spans="3:43" x14ac:dyDescent="0.3">
      <c r="C25" s="1" t="s">
        <v>18</v>
      </c>
      <c r="D25">
        <v>0</v>
      </c>
      <c r="E25">
        <f>E19+E23*dt</f>
        <v>0.25494179925339805</v>
      </c>
      <c r="F25">
        <f>F19+F23*dt</f>
        <v>0.48492811891191023</v>
      </c>
      <c r="G25">
        <f>G19+G23*dt</f>
        <v>0.66744629559844837</v>
      </c>
      <c r="H25">
        <f>H19+H23*dt</f>
        <v>0.78463017850002148</v>
      </c>
      <c r="I25">
        <f>I19+I23*dt</f>
        <v>0.82500899269010119</v>
      </c>
      <c r="J25">
        <f>J19+J23*dt</f>
        <v>0.78463017850002137</v>
      </c>
      <c r="K25">
        <f>K19+K23*dt</f>
        <v>0.6674462955984487</v>
      </c>
      <c r="L25">
        <f>L19+L23*dt</f>
        <v>0.48492811891191012</v>
      </c>
      <c r="M25">
        <f>M19+M23*dt</f>
        <v>0.25494179925339805</v>
      </c>
      <c r="N25">
        <v>0</v>
      </c>
    </row>
    <row r="26" spans="3:43" x14ac:dyDescent="0.3">
      <c r="C26" s="1" t="s">
        <v>19</v>
      </c>
      <c r="D26">
        <v>0</v>
      </c>
      <c r="E26">
        <f>E20+E24*dt</f>
        <v>-0.17423553945885301</v>
      </c>
      <c r="F26">
        <f>F20+F24*dt</f>
        <v>-0.331415690345087</v>
      </c>
      <c r="G26">
        <f>G20+G24*dt</f>
        <v>-0.45615456435145052</v>
      </c>
      <c r="H26">
        <f>H20+H24*dt</f>
        <v>-0.536241851383361</v>
      </c>
      <c r="I26">
        <f>I20+I24*dt</f>
        <v>-0.56383804978519514</v>
      </c>
      <c r="J26">
        <f>J20+J24*dt</f>
        <v>-0.53624185138336078</v>
      </c>
      <c r="K26">
        <f>K20+K24*dt</f>
        <v>-0.45615456435145141</v>
      </c>
      <c r="L26">
        <f>L20+L24*dt</f>
        <v>-0.33141569034508678</v>
      </c>
      <c r="M26">
        <f>M20+M24*dt</f>
        <v>-0.17423553945885345</v>
      </c>
      <c r="N26">
        <v>0</v>
      </c>
    </row>
    <row r="27" spans="3:43" x14ac:dyDescent="0.3">
      <c r="C27" s="1" t="s">
        <v>20</v>
      </c>
      <c r="D27">
        <v>0</v>
      </c>
      <c r="E27">
        <f>(D25-2*E25+F25)/dx^2</f>
        <v>-0.2528518730916044</v>
      </c>
      <c r="F27">
        <f>(E25-2*F25+G25)/dx^2</f>
        <v>-0.48095284312241338</v>
      </c>
      <c r="G27">
        <f>(F25-2*G25+H25)/dx^2</f>
        <v>-0.66197479787288893</v>
      </c>
      <c r="H27">
        <f>(G25-2*H25+I25)/dx^2</f>
        <v>-0.77819804715795937</v>
      </c>
      <c r="I27">
        <f>(H25-2*I25+J25)/dx^2</f>
        <v>-0.8182458495625814</v>
      </c>
      <c r="J27">
        <f>(I25-2*J25+K25)/dx^2</f>
        <v>-0.77819804715795382</v>
      </c>
      <c r="K27">
        <f>(J25-2*K25+L25)/dx^2</f>
        <v>-0.66197479787289792</v>
      </c>
      <c r="L27">
        <f>(K25-2*L25+M25)/dx^2</f>
        <v>-0.48095284312240721</v>
      </c>
      <c r="M27">
        <f>(L25-2*M25+N25)/dx^2</f>
        <v>-0.25285187309160551</v>
      </c>
      <c r="N27">
        <v>0</v>
      </c>
    </row>
    <row r="28" spans="3:43" x14ac:dyDescent="0.3">
      <c r="C28" s="1" t="s">
        <v>11</v>
      </c>
      <c r="D28">
        <v>0</v>
      </c>
      <c r="E28">
        <f>E25+E26*dt/2</f>
        <v>0.23751824530751275</v>
      </c>
      <c r="F28">
        <f>F25+F26*dt/2</f>
        <v>0.45178654987740152</v>
      </c>
      <c r="G28">
        <f>G25+G26*dt/2</f>
        <v>0.62183083916330328</v>
      </c>
      <c r="H28">
        <f>H25+H26*dt/2</f>
        <v>0.73100599336168537</v>
      </c>
      <c r="I28">
        <f>I25+I26*dt/2</f>
        <v>0.76862518771158173</v>
      </c>
      <c r="J28">
        <f>J25+J26*dt/2</f>
        <v>0.73100599336168526</v>
      </c>
      <c r="K28">
        <f>K25+K26*dt/2</f>
        <v>0.62183083916330362</v>
      </c>
      <c r="L28">
        <f>L25+L26*dt/2</f>
        <v>0.45178654987740147</v>
      </c>
      <c r="M28">
        <f>M25+M26*dt/2</f>
        <v>0.2375182453075127</v>
      </c>
      <c r="N28">
        <v>0</v>
      </c>
    </row>
    <row r="29" spans="3:43" x14ac:dyDescent="0.3">
      <c r="C29" s="1" t="s">
        <v>9</v>
      </c>
      <c r="D29">
        <v>0</v>
      </c>
      <c r="E29">
        <f>E26+E27*dt/2</f>
        <v>-0.19952072676801344</v>
      </c>
      <c r="F29">
        <f>F26+F27*dt/2</f>
        <v>-0.37951097465732836</v>
      </c>
      <c r="G29">
        <f>G26+G27*dt/2</f>
        <v>-0.52235204413873937</v>
      </c>
      <c r="H29">
        <f>H26+H27*dt/2</f>
        <v>-0.61406165609915697</v>
      </c>
      <c r="I29">
        <f>I26+I27*dt/2</f>
        <v>-0.64566263474145325</v>
      </c>
      <c r="J29">
        <f>J26+J27*dt/2</f>
        <v>-0.61406165609915619</v>
      </c>
      <c r="K29">
        <f>K26+K27*dt/2</f>
        <v>-0.52235204413874126</v>
      </c>
      <c r="L29">
        <f>L26+L27*dt/2</f>
        <v>-0.37951097465732753</v>
      </c>
      <c r="M29">
        <f>M26+M27*dt/2</f>
        <v>-0.199520726768014</v>
      </c>
      <c r="N29">
        <v>0</v>
      </c>
    </row>
    <row r="30" spans="3:43" x14ac:dyDescent="0.3">
      <c r="C30" s="1" t="s">
        <v>12</v>
      </c>
      <c r="D30">
        <v>0</v>
      </c>
      <c r="E30">
        <f>(D28-2*E28+F28)/dx^2</f>
        <v>-0.23557115151502703</v>
      </c>
      <c r="F30">
        <f>(E28-2*F28+G28)/dx^2</f>
        <v>-0.44808295739904003</v>
      </c>
      <c r="G30">
        <f>(F28-2*G28+H28)/dx^2</f>
        <v>-0.61673328143528472</v>
      </c>
      <c r="H30">
        <f>(G28-2*H28+I28)/dx^2</f>
        <v>-0.72501345485121715</v>
      </c>
      <c r="I30">
        <f>(H28-2*I28+J28)/dx^2</f>
        <v>-0.76232425984053009</v>
      </c>
      <c r="J30">
        <f>(I28-2*J28+K28)/dx^2</f>
        <v>-0.72501345485121149</v>
      </c>
      <c r="K30">
        <f>(J28-2*K28+L28)/dx^2</f>
        <v>-0.61673328143529316</v>
      </c>
      <c r="L30">
        <f>(K28-2*L28+M28)/dx^2</f>
        <v>-0.44808295739903609</v>
      </c>
      <c r="M30">
        <f>(L28-2*M28+N28)/dx^2</f>
        <v>-0.23557115151502647</v>
      </c>
      <c r="N30">
        <v>0</v>
      </c>
    </row>
    <row r="31" spans="3:43" x14ac:dyDescent="0.3">
      <c r="C31" s="1" t="s">
        <v>21</v>
      </c>
      <c r="D31">
        <v>0</v>
      </c>
      <c r="E31">
        <f>E25+E29*dt</f>
        <v>0.21503765389979534</v>
      </c>
      <c r="F31">
        <f>F25+F29*dt</f>
        <v>0.40902592398044457</v>
      </c>
      <c r="G31">
        <f>G25+G29*dt</f>
        <v>0.56297588677070043</v>
      </c>
      <c r="H31">
        <f>H25+H29*dt</f>
        <v>0.66181784728019011</v>
      </c>
      <c r="I31">
        <f>I25+I29*dt</f>
        <v>0.6958764657418105</v>
      </c>
      <c r="J31">
        <f>J25+J29*dt</f>
        <v>0.66181784728019011</v>
      </c>
      <c r="K31">
        <f>K25+K29*dt</f>
        <v>0.56297588677070043</v>
      </c>
      <c r="L31">
        <f>L25+L29*dt</f>
        <v>0.40902592398044463</v>
      </c>
      <c r="M31">
        <f>M25+M29*dt</f>
        <v>0.21503765389979523</v>
      </c>
      <c r="N31">
        <v>0</v>
      </c>
    </row>
    <row r="32" spans="3:43" x14ac:dyDescent="0.3">
      <c r="C32" s="1" t="s">
        <v>22</v>
      </c>
      <c r="D32">
        <v>0</v>
      </c>
      <c r="E32">
        <f>E26+E30*dt</f>
        <v>-0.22134976976185841</v>
      </c>
      <c r="F32">
        <f>F26+F30*dt</f>
        <v>-0.42103228182489499</v>
      </c>
      <c r="G32">
        <f>G26+G30*dt</f>
        <v>-0.57950122063850751</v>
      </c>
      <c r="H32">
        <f>H26+H30*dt</f>
        <v>-0.68124454235360443</v>
      </c>
      <c r="I32">
        <f>I26+I30*dt</f>
        <v>-0.71630290175330114</v>
      </c>
      <c r="J32">
        <f>J26+J30*dt</f>
        <v>-0.6812445423536031</v>
      </c>
      <c r="K32">
        <f>K26+K30*dt</f>
        <v>-0.57950122063851006</v>
      </c>
      <c r="L32">
        <f>L26+L30*dt</f>
        <v>-0.42103228182489399</v>
      </c>
      <c r="M32">
        <f>M26+M30*dt</f>
        <v>-0.22134976976185874</v>
      </c>
      <c r="N32">
        <v>0</v>
      </c>
    </row>
    <row r="33" spans="3:14" x14ac:dyDescent="0.3">
      <c r="C33" s="1" t="s">
        <v>23</v>
      </c>
      <c r="D33">
        <v>0</v>
      </c>
      <c r="E33">
        <f>(D31-2*E31+F31)/dx^2</f>
        <v>-0.21327484834977573</v>
      </c>
      <c r="F33">
        <f>(E31-2*F31+G31)/dx^2</f>
        <v>-0.40567286856982987</v>
      </c>
      <c r="G33">
        <f>(F31-2*G31+H31)/dx^2</f>
        <v>-0.55836080192518789</v>
      </c>
      <c r="H33">
        <f>(G31-2*H31+I31)/dx^2</f>
        <v>-0.65639248965965469</v>
      </c>
      <c r="I33">
        <f>(H31-2*I31+J31)/dx^2</f>
        <v>-0.69017190715083121</v>
      </c>
      <c r="J33">
        <f>(I31-2*J31+K31)/dx^2</f>
        <v>-0.65639248965965469</v>
      </c>
      <c r="K33">
        <f>(J31-2*K31+L31)/dx^2</f>
        <v>-0.55836080192518733</v>
      </c>
      <c r="L33">
        <f>(K31-2*L31+M31)/dx^2</f>
        <v>-0.40567286856983209</v>
      </c>
      <c r="M33">
        <f>(L31-2*M31+N31)/dx^2</f>
        <v>-0.21327484834977289</v>
      </c>
      <c r="N33">
        <v>0</v>
      </c>
    </row>
    <row r="34" spans="3:14" x14ac:dyDescent="0.3">
      <c r="C34" s="1" t="s">
        <v>11</v>
      </c>
      <c r="D34">
        <v>0</v>
      </c>
      <c r="E34">
        <f>E31+E32*dt/2</f>
        <v>0.19290267692360952</v>
      </c>
      <c r="F34">
        <f>F31+F32*dt/2</f>
        <v>0.36692269579795506</v>
      </c>
      <c r="G34">
        <f>G31+G32*dt/2</f>
        <v>0.50502576470684968</v>
      </c>
      <c r="H34">
        <f>H31+H32*dt/2</f>
        <v>0.59369339304482971</v>
      </c>
      <c r="I34">
        <f>I31+I32*dt/2</f>
        <v>0.62424617556648043</v>
      </c>
      <c r="J34">
        <f>J31+J32*dt/2</f>
        <v>0.59369339304482982</v>
      </c>
      <c r="K34">
        <f>K31+K32*dt/2</f>
        <v>0.50502576470684946</v>
      </c>
      <c r="L34">
        <f>L31+L32*dt/2</f>
        <v>0.36692269579795522</v>
      </c>
      <c r="M34">
        <f>M31+M32*dt/2</f>
        <v>0.19290267692360935</v>
      </c>
      <c r="N34">
        <v>0</v>
      </c>
    </row>
    <row r="35" spans="3:14" x14ac:dyDescent="0.3">
      <c r="C35" s="1" t="s">
        <v>9</v>
      </c>
      <c r="D35">
        <v>0</v>
      </c>
      <c r="E35">
        <f>E32+E33*dt/2</f>
        <v>-0.24267725459683598</v>
      </c>
      <c r="F35">
        <f>F32+F33*dt/2</f>
        <v>-0.46159956868187801</v>
      </c>
      <c r="G35">
        <f>G32+G33*dt/2</f>
        <v>-0.63533730083102635</v>
      </c>
      <c r="H35">
        <f>H32+H33*dt/2</f>
        <v>-0.74688379131956995</v>
      </c>
      <c r="I35">
        <f>I32+I33*dt/2</f>
        <v>-0.7853200924683843</v>
      </c>
      <c r="J35">
        <f>J32+J33*dt/2</f>
        <v>-0.74688379131956861</v>
      </c>
      <c r="K35">
        <f>K32+K33*dt/2</f>
        <v>-0.6353373008310288</v>
      </c>
      <c r="L35">
        <f>L32+L33*dt/2</f>
        <v>-0.46159956868187724</v>
      </c>
      <c r="M35">
        <f>M32+M33*dt/2</f>
        <v>-0.24267725459683603</v>
      </c>
      <c r="N35">
        <v>0</v>
      </c>
    </row>
    <row r="36" spans="3:14" x14ac:dyDescent="0.3">
      <c r="C36" s="1" t="s">
        <v>12</v>
      </c>
      <c r="D36">
        <v>0</v>
      </c>
      <c r="E36">
        <f>(D34-2*E34+F34)/dx^2</f>
        <v>-0.19132132638649432</v>
      </c>
      <c r="F36">
        <f>(E34-2*F34+G34)/dx^2</f>
        <v>-0.36391478833221103</v>
      </c>
      <c r="G36">
        <f>(F34-2*G34+H34)/dx^2</f>
        <v>-0.50088573525255187</v>
      </c>
      <c r="H36">
        <f>(G34-2*H34+I34)/dx^2</f>
        <v>-0.58882649653024477</v>
      </c>
      <c r="I36">
        <f>(H34-2*I34+J34)/dx^2</f>
        <v>-0.61912881773211503</v>
      </c>
      <c r="J36">
        <f>(I34-2*J34+K34)/dx^2</f>
        <v>-0.58882649653024921</v>
      </c>
      <c r="K36">
        <f>(J34-2*K34+L34)/dx^2</f>
        <v>-0.50088573525254398</v>
      </c>
      <c r="L36">
        <f>(K34-2*L34+M34)/dx^2</f>
        <v>-0.3639147883322183</v>
      </c>
      <c r="M36">
        <f>(L34-2*M34+N34)/dx^2</f>
        <v>-0.19132132638648927</v>
      </c>
      <c r="N36">
        <v>0</v>
      </c>
    </row>
    <row r="37" spans="3:14" x14ac:dyDescent="0.3">
      <c r="C37" s="1" t="s">
        <v>24</v>
      </c>
      <c r="D37">
        <v>0</v>
      </c>
      <c r="E37">
        <f>E31+E35*dt</f>
        <v>0.16650220298042814</v>
      </c>
      <c r="F37">
        <f>F31+F35*dt</f>
        <v>0.31670601024406897</v>
      </c>
      <c r="G37">
        <f>G31+G35*dt</f>
        <v>0.43590842660449514</v>
      </c>
      <c r="H37">
        <f>H31+H35*dt</f>
        <v>0.51244108901627605</v>
      </c>
      <c r="I37">
        <f>I31+I35*dt</f>
        <v>0.5388124472481336</v>
      </c>
      <c r="J37">
        <f>J31+J35*dt</f>
        <v>0.51244108901627639</v>
      </c>
      <c r="K37">
        <f>K31+K35*dt</f>
        <v>0.43590842660449469</v>
      </c>
      <c r="L37">
        <f>L31+L35*dt</f>
        <v>0.31670601024406919</v>
      </c>
      <c r="M37">
        <f>M31+M35*dt</f>
        <v>0.16650220298042803</v>
      </c>
      <c r="N37">
        <v>0</v>
      </c>
    </row>
    <row r="38" spans="3:14" x14ac:dyDescent="0.3">
      <c r="C38" s="1" t="s">
        <v>25</v>
      </c>
      <c r="D38">
        <v>0</v>
      </c>
      <c r="E38">
        <f>E32+E36*dt</f>
        <v>-0.25961403503915725</v>
      </c>
      <c r="F38">
        <f>F32+F36*dt</f>
        <v>-0.49381523949133721</v>
      </c>
      <c r="G38">
        <f>G32+G36*dt</f>
        <v>-0.6796783676890179</v>
      </c>
      <c r="H38">
        <f>H32+H36*dt</f>
        <v>-0.79900984165965339</v>
      </c>
      <c r="I38">
        <f>I32+I36*dt</f>
        <v>-0.84012866529972419</v>
      </c>
      <c r="J38">
        <f>J32+J36*dt</f>
        <v>-0.79900984165965294</v>
      </c>
      <c r="K38">
        <f>K32+K36*dt</f>
        <v>-0.6796783676890189</v>
      </c>
      <c r="L38">
        <f>L32+L36*dt</f>
        <v>-0.49381523949133765</v>
      </c>
      <c r="M38">
        <f>M32+M36*dt</f>
        <v>-0.25961403503915659</v>
      </c>
      <c r="N38">
        <v>0</v>
      </c>
    </row>
    <row r="39" spans="3:14" x14ac:dyDescent="0.3">
      <c r="C39" s="1" t="s">
        <v>26</v>
      </c>
      <c r="D39">
        <v>0</v>
      </c>
      <c r="E39">
        <f>(D37-2*E37+F37)/dx^2</f>
        <v>-0.16513727454960994</v>
      </c>
      <c r="F39">
        <f>(E37-2*F37+G37)/dx^2</f>
        <v>-0.314109762087251</v>
      </c>
      <c r="G39">
        <f>(F37-2*G37+H37)/dx^2</f>
        <v>-0.43233499758040533</v>
      </c>
      <c r="H39">
        <f>(G37-2*H37+I37)/dx^2</f>
        <v>-0.50824027125531823</v>
      </c>
      <c r="I39">
        <f>(H37-2*I37+J37)/dx^2</f>
        <v>-0.53439544606157952</v>
      </c>
      <c r="J39">
        <f>(I37-2*J37+K37)/dx^2</f>
        <v>-0.50824027125532945</v>
      </c>
      <c r="K39">
        <f>(J37-2*K37+L37)/dx^2</f>
        <v>-0.43233499758039068</v>
      </c>
      <c r="L39">
        <f>(K37-2*L37+M37)/dx^2</f>
        <v>-0.31410976208726138</v>
      </c>
      <c r="M39">
        <f>(L37-2*M37+N37)/dx^2</f>
        <v>-0.16513727454960545</v>
      </c>
      <c r="N39">
        <v>0</v>
      </c>
    </row>
    <row r="40" spans="3:14" x14ac:dyDescent="0.3">
      <c r="C40" s="1" t="s">
        <v>11</v>
      </c>
      <c r="D40">
        <v>0</v>
      </c>
      <c r="E40">
        <f>E37+E38*dt/2</f>
        <v>0.14054079947651241</v>
      </c>
      <c r="F40">
        <f>F37+F38*dt/2</f>
        <v>0.26732448629493522</v>
      </c>
      <c r="G40">
        <f>G37+G38*dt/2</f>
        <v>0.36794058983559336</v>
      </c>
      <c r="H40">
        <f>H37+H38*dt/2</f>
        <v>0.43254010485031069</v>
      </c>
      <c r="I40">
        <f>I37+I38*dt/2</f>
        <v>0.45479958071816118</v>
      </c>
      <c r="J40">
        <f>J37+J38*dt/2</f>
        <v>0.43254010485031108</v>
      </c>
      <c r="K40">
        <f>K37+K38*dt/2</f>
        <v>0.3679405898355928</v>
      </c>
      <c r="L40">
        <f>L37+L38*dt/2</f>
        <v>0.26732448629493544</v>
      </c>
      <c r="M40">
        <f>M37+M38*dt/2</f>
        <v>0.14054079947651238</v>
      </c>
      <c r="N40">
        <v>0</v>
      </c>
    </row>
    <row r="41" spans="3:14" x14ac:dyDescent="0.3">
      <c r="C41" s="1" t="s">
        <v>9</v>
      </c>
      <c r="D41">
        <v>0</v>
      </c>
      <c r="E41">
        <f>E38+E39*dt/2</f>
        <v>-0.27612776249411825</v>
      </c>
      <c r="F41">
        <f>F38+F39*dt/2</f>
        <v>-0.52522621570006234</v>
      </c>
      <c r="G41">
        <f>G38+G39*dt/2</f>
        <v>-0.72291186744705849</v>
      </c>
      <c r="H41">
        <f>H38+H39*dt/2</f>
        <v>-0.84983386878518519</v>
      </c>
      <c r="I41">
        <f>I38+I39*dt/2</f>
        <v>-0.89356820990588215</v>
      </c>
      <c r="J41">
        <f>J38+J39*dt/2</f>
        <v>-0.84983386878518585</v>
      </c>
      <c r="K41">
        <f>K38+K39*dt/2</f>
        <v>-0.72291186744705793</v>
      </c>
      <c r="L41">
        <f>L38+L39*dt/2</f>
        <v>-0.52522621570006378</v>
      </c>
      <c r="M41">
        <f>M38+M39*dt/2</f>
        <v>-0.27612776249411713</v>
      </c>
      <c r="N41">
        <v>0</v>
      </c>
    </row>
    <row r="42" spans="3:14" x14ac:dyDescent="0.3">
      <c r="C42" s="1" t="s">
        <v>12</v>
      </c>
      <c r="D42">
        <v>0</v>
      </c>
      <c r="E42">
        <f>(D40-2*E40+F40)/dx^2</f>
        <v>-0.13938869380186258</v>
      </c>
      <c r="F42">
        <f>(E40-2*F40+G40)/dx^2</f>
        <v>-0.26513305107625584</v>
      </c>
      <c r="G42">
        <f>(F40-2*G40+H40)/dx^2</f>
        <v>-0.36492433802073643</v>
      </c>
      <c r="H42">
        <f>(G40-2*H40+I40)/dx^2</f>
        <v>-0.42899428818234669</v>
      </c>
      <c r="I42">
        <f>(H40-2*I40+J40)/dx^2</f>
        <v>-0.45107128843772915</v>
      </c>
      <c r="J42">
        <f>(I40-2*J40+K40)/dx^2</f>
        <v>-0.42899428818236018</v>
      </c>
      <c r="K42">
        <f>(J40-2*K40+L40)/dx^2</f>
        <v>-0.364924338020719</v>
      </c>
      <c r="L42">
        <f>(K40-2*L40+M40)/dx^2</f>
        <v>-0.2651330510762665</v>
      </c>
      <c r="M42">
        <f>(L40-2*M40+N40)/dx^2</f>
        <v>-0.13938869380185978</v>
      </c>
      <c r="N42">
        <v>0</v>
      </c>
    </row>
    <row r="43" spans="3:14" x14ac:dyDescent="0.3">
      <c r="C43" s="1" t="s">
        <v>27</v>
      </c>
      <c r="D43">
        <v>0</v>
      </c>
      <c r="E43">
        <f>E37+E41*dt</f>
        <v>0.11127665048160448</v>
      </c>
      <c r="F43">
        <f>F37+F41*dt</f>
        <v>0.21166076710405651</v>
      </c>
      <c r="G43">
        <f>G37+G41*dt</f>
        <v>0.29132605311508342</v>
      </c>
      <c r="H43">
        <f>H37+H41*dt</f>
        <v>0.34247431525923899</v>
      </c>
      <c r="I43">
        <f>I37+I41*dt</f>
        <v>0.36009880526695714</v>
      </c>
      <c r="J43">
        <f>J37+J41*dt</f>
        <v>0.34247431525923921</v>
      </c>
      <c r="K43">
        <f>K37+K41*dt</f>
        <v>0.29132605311508308</v>
      </c>
      <c r="L43">
        <f>L37+L41*dt</f>
        <v>0.21166076710405643</v>
      </c>
      <c r="M43">
        <f>M37+M41*dt</f>
        <v>0.11127665048160459</v>
      </c>
      <c r="N43">
        <v>0</v>
      </c>
    </row>
    <row r="44" spans="3:14" x14ac:dyDescent="0.3">
      <c r="C44" s="1" t="s">
        <v>28</v>
      </c>
      <c r="D44">
        <v>0</v>
      </c>
      <c r="E44">
        <f>E38+E42*dt</f>
        <v>-0.28749177379952978</v>
      </c>
      <c r="F44">
        <f>F38+F42*dt</f>
        <v>-0.54684184970658833</v>
      </c>
      <c r="G44">
        <f>G38+G42*dt</f>
        <v>-0.75266323529316514</v>
      </c>
      <c r="H44">
        <f>H38+H42*dt</f>
        <v>-0.88480869929612271</v>
      </c>
      <c r="I44">
        <f>I38+I42*dt</f>
        <v>-0.93034292298727006</v>
      </c>
      <c r="J44">
        <f>J38+J42*dt</f>
        <v>-0.88480869929612505</v>
      </c>
      <c r="K44">
        <f>K38+K42*dt</f>
        <v>-0.7526632352931627</v>
      </c>
      <c r="L44">
        <f>L38+L42*dt</f>
        <v>-0.546841849706591</v>
      </c>
      <c r="M44">
        <f>M38+M42*dt</f>
        <v>-0.28749177379952856</v>
      </c>
      <c r="N44">
        <v>0</v>
      </c>
    </row>
    <row r="45" spans="3:14" x14ac:dyDescent="0.3">
      <c r="C45" s="1" t="s">
        <v>29</v>
      </c>
      <c r="D45">
        <v>0</v>
      </c>
      <c r="E45">
        <f>(D43-2*E43+F43)/dx^2</f>
        <v>-0.1103644423473568</v>
      </c>
      <c r="F45">
        <f>(E43-2*F43+G43)/dx^2</f>
        <v>-0.2099256441234692</v>
      </c>
      <c r="G45">
        <f>(F43-2*G43+H43)/dx^2</f>
        <v>-0.2889378612148199</v>
      </c>
      <c r="H45">
        <f>(G43-2*H43+I43)/dx^2</f>
        <v>-0.33966682730198627</v>
      </c>
      <c r="I45">
        <f>(H43-2*I43+J43)/dx^2</f>
        <v>-0.35714683773490941</v>
      </c>
      <c r="J45">
        <f>(I43-2*J43+K43)/dx^2</f>
        <v>-0.33966682730199416</v>
      </c>
      <c r="K45">
        <f>(J43-2*K43+L43)/dx^2</f>
        <v>-0.2889378612148118</v>
      </c>
      <c r="L45">
        <f>(K43-2*L43+M43)/dx^2</f>
        <v>-0.20992564412347003</v>
      </c>
      <c r="M45">
        <f>(L43-2*M43+N43)/dx^2</f>
        <v>-0.1103644423473599</v>
      </c>
      <c r="N45">
        <v>0</v>
      </c>
    </row>
    <row r="46" spans="3:14" x14ac:dyDescent="0.3">
      <c r="C46" s="1" t="s">
        <v>11</v>
      </c>
      <c r="D46">
        <v>0</v>
      </c>
      <c r="E46">
        <f>E43+E44*dt/2</f>
        <v>8.2527473101651511E-2</v>
      </c>
      <c r="F46">
        <f>F43+F44*dt/2</f>
        <v>0.15697658213339769</v>
      </c>
      <c r="G46">
        <f>G43+G44*dt/2</f>
        <v>0.21605972958576691</v>
      </c>
      <c r="H46">
        <f>H43+H44*dt/2</f>
        <v>0.2539934453296267</v>
      </c>
      <c r="I46">
        <f>I43+I44*dt/2</f>
        <v>0.26706451296823014</v>
      </c>
      <c r="J46">
        <f>J43+J44*dt/2</f>
        <v>0.2539934453296267</v>
      </c>
      <c r="K46">
        <f>K43+K44*dt/2</f>
        <v>0.2160597295857668</v>
      </c>
      <c r="L46">
        <f>L43+L44*dt/2</f>
        <v>0.15697658213339732</v>
      </c>
      <c r="M46">
        <f>M43+M44*dt/2</f>
        <v>8.2527473101651733E-2</v>
      </c>
      <c r="N46">
        <v>0</v>
      </c>
    </row>
    <row r="47" spans="3:14" x14ac:dyDescent="0.3">
      <c r="C47" s="1" t="s">
        <v>9</v>
      </c>
      <c r="D47">
        <v>0</v>
      </c>
      <c r="E47">
        <f>E44+E45*dt/2</f>
        <v>-0.29852821803426544</v>
      </c>
      <c r="F47">
        <f>F44+F45*dt/2</f>
        <v>-0.5678344141189352</v>
      </c>
      <c r="G47">
        <f>G44+G45*dt/2</f>
        <v>-0.78155702141464711</v>
      </c>
      <c r="H47">
        <f>H44+H45*dt/2</f>
        <v>-0.91877538202632136</v>
      </c>
      <c r="I47">
        <f>I44+I45*dt/2</f>
        <v>-0.96605760676076102</v>
      </c>
      <c r="J47">
        <f>J44+J45*dt/2</f>
        <v>-0.91877538202632447</v>
      </c>
      <c r="K47">
        <f>K44+K45*dt/2</f>
        <v>-0.78155702141464389</v>
      </c>
      <c r="L47">
        <f>L44+L45*dt/2</f>
        <v>-0.56783441411893798</v>
      </c>
      <c r="M47">
        <f>M44+M45*dt/2</f>
        <v>-0.29852821803426455</v>
      </c>
      <c r="N47">
        <v>0</v>
      </c>
    </row>
    <row r="48" spans="3:14" x14ac:dyDescent="0.3">
      <c r="C48" s="1" t="s">
        <v>12</v>
      </c>
      <c r="D48">
        <v>0</v>
      </c>
      <c r="E48">
        <f>(D46-2*E46+F46)/dx^2</f>
        <v>-8.1850940945654177E-2</v>
      </c>
      <c r="F48">
        <f>(E46-2*F46+G46)/dx^2</f>
        <v>-0.15568974150251583</v>
      </c>
      <c r="G48">
        <f>(F46-2*G46+H46)/dx^2</f>
        <v>-0.2142885454068964</v>
      </c>
      <c r="H48">
        <f>(G46-2*H46+I46)/dx^2</f>
        <v>-0.25191129345074997</v>
      </c>
      <c r="I48">
        <f>(H46-2*I46+J46)/dx^2</f>
        <v>-0.26487520892247152</v>
      </c>
      <c r="J48">
        <f>(I46-2*J46+K46)/dx^2</f>
        <v>-0.25191129345075108</v>
      </c>
      <c r="K48">
        <f>(J46-2*K46+L46)/dx^2</f>
        <v>-0.2142885454068981</v>
      </c>
      <c r="L48">
        <f>(K46-2*L46+M46)/dx^2</f>
        <v>-0.15568974150250739</v>
      </c>
      <c r="M48">
        <f>(L46-2*M46+N46)/dx^2</f>
        <v>-8.1850940945662337E-2</v>
      </c>
      <c r="N48">
        <v>0</v>
      </c>
    </row>
    <row r="49" spans="3:14" x14ac:dyDescent="0.3">
      <c r="C49" s="1" t="s">
        <v>30</v>
      </c>
      <c r="D49">
        <v>0</v>
      </c>
      <c r="E49">
        <f>E43+E47*dt</f>
        <v>5.1571006874751392E-2</v>
      </c>
      <c r="F49">
        <f>F43+F47*dt</f>
        <v>9.8093884280269467E-2</v>
      </c>
      <c r="G49">
        <f>G43+G47*dt</f>
        <v>0.13501464883215397</v>
      </c>
      <c r="H49">
        <f>H43+H47*dt</f>
        <v>0.15871923885397471</v>
      </c>
      <c r="I49">
        <f>I43+I47*dt</f>
        <v>0.16688728391480492</v>
      </c>
      <c r="J49">
        <f>J43+J47*dt</f>
        <v>0.15871923885397432</v>
      </c>
      <c r="K49">
        <f>K43+K47*dt</f>
        <v>0.1350146488321543</v>
      </c>
      <c r="L49">
        <f>L43+L47*dt</f>
        <v>9.8093884280268828E-2</v>
      </c>
      <c r="M49">
        <f>M43+M47*dt</f>
        <v>5.1571006874751683E-2</v>
      </c>
      <c r="N49">
        <v>0</v>
      </c>
    </row>
    <row r="50" spans="3:14" x14ac:dyDescent="0.3">
      <c r="C50" s="1" t="s">
        <v>31</v>
      </c>
      <c r="D50">
        <v>0</v>
      </c>
      <c r="E50">
        <f>E44+E48*dt</f>
        <v>-0.30386196198866061</v>
      </c>
      <c r="F50">
        <f>F44+F48*dt</f>
        <v>-0.57797979800709154</v>
      </c>
      <c r="G50">
        <f>G44+G48*dt</f>
        <v>-0.79552094437454446</v>
      </c>
      <c r="H50">
        <f>H44+H48*dt</f>
        <v>-0.93519095798627272</v>
      </c>
      <c r="I50">
        <f>I44+I48*dt</f>
        <v>-0.98331796477176436</v>
      </c>
      <c r="J50">
        <f>J44+J48*dt</f>
        <v>-0.93519095798627527</v>
      </c>
      <c r="K50">
        <f>K44+K48*dt</f>
        <v>-0.79552094437454235</v>
      </c>
      <c r="L50">
        <f>L44+L48*dt</f>
        <v>-0.57797979800709243</v>
      </c>
      <c r="M50">
        <f>M44+M48*dt</f>
        <v>-0.303861961988661</v>
      </c>
      <c r="N50">
        <v>0</v>
      </c>
    </row>
    <row r="51" spans="3:14" x14ac:dyDescent="0.3">
      <c r="C51" s="1" t="s">
        <v>32</v>
      </c>
      <c r="D51">
        <v>0</v>
      </c>
      <c r="E51">
        <f>(D49-2*E49+F49)/dx^2</f>
        <v>-5.1148245300248613E-2</v>
      </c>
      <c r="F51">
        <f>(E49-2*F49+G49)/dx^2</f>
        <v>-9.7289743979745977E-2</v>
      </c>
      <c r="G51">
        <f>(F49-2*G49+H49)/dx^2</f>
        <v>-0.13390784466097783</v>
      </c>
      <c r="H51">
        <f>(G49-2*H49+I49)/dx^2</f>
        <v>-0.15741811251599586</v>
      </c>
      <c r="I51">
        <f>(H49-2*I49+J49)/dx^2</f>
        <v>-0.16551919872145759</v>
      </c>
      <c r="J51">
        <f>(I49-2*J49+K49)/dx^2</f>
        <v>-0.15741811251598459</v>
      </c>
      <c r="K51">
        <f>(J49-2*K49+L49)/dx^2</f>
        <v>-0.13390784466099498</v>
      </c>
      <c r="L51">
        <f>(K49-2*L49+M49)/dx^2</f>
        <v>-9.7289743979726631E-2</v>
      </c>
      <c r="M51">
        <f>(L49-2*M49+N49)/dx^2</f>
        <v>-5.1148245300260985E-2</v>
      </c>
      <c r="N51">
        <v>0</v>
      </c>
    </row>
    <row r="52" spans="3:14" x14ac:dyDescent="0.3">
      <c r="C52" s="1" t="s">
        <v>11</v>
      </c>
      <c r="D52">
        <v>0</v>
      </c>
      <c r="E52">
        <f>E49+E50*dt/2</f>
        <v>2.1184810675885329E-2</v>
      </c>
      <c r="F52">
        <f>F49+F50*dt/2</f>
        <v>4.0295904479560309E-2</v>
      </c>
      <c r="G52">
        <f>G49+G50*dt/2</f>
        <v>5.546255439469952E-2</v>
      </c>
      <c r="H52">
        <f>H49+H50*dt/2</f>
        <v>6.5200143055347437E-2</v>
      </c>
      <c r="I52">
        <f>I49+I50*dt/2</f>
        <v>6.8555487437628487E-2</v>
      </c>
      <c r="J52">
        <f>J49+J50*dt/2</f>
        <v>6.5200143055346785E-2</v>
      </c>
      <c r="K52">
        <f>K49+K50*dt/2</f>
        <v>5.5462554394700062E-2</v>
      </c>
      <c r="L52">
        <f>L49+L50*dt/2</f>
        <v>4.029590447955958E-2</v>
      </c>
      <c r="M52">
        <f>M49+M50*dt/2</f>
        <v>2.1184810675885582E-2</v>
      </c>
      <c r="N52">
        <v>0</v>
      </c>
    </row>
    <row r="53" spans="3:14" x14ac:dyDescent="0.3">
      <c r="C53" s="1" t="s">
        <v>9</v>
      </c>
      <c r="D53">
        <v>0</v>
      </c>
      <c r="E53">
        <f>E50+E51*dt/2</f>
        <v>-0.30897678651868549</v>
      </c>
      <c r="F53">
        <f>F50+F51*dt/2</f>
        <v>-0.58770877240506614</v>
      </c>
      <c r="G53">
        <f>G50+G51*dt/2</f>
        <v>-0.80891172884064222</v>
      </c>
      <c r="H53">
        <f>H50+H51*dt/2</f>
        <v>-0.95093276923787229</v>
      </c>
      <c r="I53">
        <f>I50+I51*dt/2</f>
        <v>-0.99986988464391013</v>
      </c>
      <c r="J53">
        <f>J50+J51*dt/2</f>
        <v>-0.95093276923787373</v>
      </c>
      <c r="K53">
        <f>K50+K51*dt/2</f>
        <v>-0.80891172884064189</v>
      </c>
      <c r="L53">
        <f>L50+L51*dt/2</f>
        <v>-0.58770877240506514</v>
      </c>
      <c r="M53">
        <f>M50+M51*dt/2</f>
        <v>-0.3089767865186871</v>
      </c>
      <c r="N53">
        <v>0</v>
      </c>
    </row>
    <row r="54" spans="3:14" x14ac:dyDescent="0.3">
      <c r="C54" s="1" t="s">
        <v>12</v>
      </c>
      <c r="D54">
        <v>0</v>
      </c>
      <c r="E54">
        <f>(D52-2*E52+F52)/dx^2</f>
        <v>-2.1011144803143908E-2</v>
      </c>
      <c r="F54">
        <f>(E52-2*F52+G52)/dx^2</f>
        <v>-3.9965572359722916E-2</v>
      </c>
      <c r="G54">
        <f>(F52-2*G52+H52)/dx^2</f>
        <v>-5.5007891237181396E-2</v>
      </c>
      <c r="H54">
        <f>(G52-2*H52+I52)/dx^2</f>
        <v>-6.4665654457866886E-2</v>
      </c>
      <c r="I54">
        <f>(H52-2*I52+J52)/dx^2</f>
        <v>-6.7993492868083552E-2</v>
      </c>
      <c r="J54">
        <f>(I52-2*J52+K52)/dx^2</f>
        <v>-6.4665654457848179E-2</v>
      </c>
      <c r="K54">
        <f>(J52-2*K52+L52)/dx^2</f>
        <v>-5.5007891237206286E-2</v>
      </c>
      <c r="L54">
        <f>(K52-2*L52+M52)/dx^2</f>
        <v>-3.9965572359700136E-2</v>
      </c>
      <c r="M54">
        <f>(L52-2*M52+N52)/dx^2</f>
        <v>-2.1011144803156422E-2</v>
      </c>
      <c r="N54">
        <v>0</v>
      </c>
    </row>
    <row r="55" spans="3:14" x14ac:dyDescent="0.3">
      <c r="C55" s="1" t="s">
        <v>33</v>
      </c>
      <c r="D55">
        <v>0</v>
      </c>
      <c r="E55">
        <f>E49+E53*dt</f>
        <v>-1.0224350428985708E-2</v>
      </c>
      <c r="F55">
        <f>F49+F53*dt</f>
        <v>-1.9447870200743761E-2</v>
      </c>
      <c r="G55">
        <f>G49+G53*dt</f>
        <v>-2.6767696935974472E-2</v>
      </c>
      <c r="H55">
        <f>H49+H53*dt</f>
        <v>-3.1467314993599754E-2</v>
      </c>
      <c r="I55">
        <f>I49+I53*dt</f>
        <v>-3.3086693013977125E-2</v>
      </c>
      <c r="J55">
        <f>J49+J53*dt</f>
        <v>-3.1467314993600448E-2</v>
      </c>
      <c r="K55">
        <f>K49+K53*dt</f>
        <v>-2.6767696935974084E-2</v>
      </c>
      <c r="L55">
        <f>L49+L53*dt</f>
        <v>-1.9447870200744205E-2</v>
      </c>
      <c r="M55">
        <f>M49+M53*dt</f>
        <v>-1.0224350428985736E-2</v>
      </c>
      <c r="N55">
        <v>0</v>
      </c>
    </row>
    <row r="56" spans="3:14" x14ac:dyDescent="0.3">
      <c r="C56" s="1" t="s">
        <v>34</v>
      </c>
      <c r="D56">
        <v>0</v>
      </c>
      <c r="E56">
        <f>E50+E54*dt</f>
        <v>-0.30806419094928938</v>
      </c>
      <c r="F56">
        <f>F50+F54*dt</f>
        <v>-0.58597291247903616</v>
      </c>
      <c r="G56">
        <f>G50+G54*dt</f>
        <v>-0.80652252262198076</v>
      </c>
      <c r="H56">
        <f>H50+H54*dt</f>
        <v>-0.94812408887784605</v>
      </c>
      <c r="I56">
        <f>I50+I54*dt</f>
        <v>-0.99691666334538109</v>
      </c>
      <c r="J56">
        <f>J50+J54*dt</f>
        <v>-0.94812408887784494</v>
      </c>
      <c r="K56">
        <f>K50+K54*dt</f>
        <v>-0.80652252262198365</v>
      </c>
      <c r="L56">
        <f>L50+L54*dt</f>
        <v>-0.58597291247903249</v>
      </c>
      <c r="M56">
        <f>M50+M54*dt</f>
        <v>-0.30806419094929227</v>
      </c>
      <c r="N56">
        <v>0</v>
      </c>
    </row>
    <row r="57" spans="3:14" x14ac:dyDescent="0.3">
      <c r="C57" s="1" t="s">
        <v>35</v>
      </c>
      <c r="D57">
        <v>0</v>
      </c>
      <c r="E57">
        <f>(D55-2*E55+F55)/dx^2</f>
        <v>1.014053468158449E-2</v>
      </c>
      <c r="F57">
        <f>(E55-2*F55+G55)/dx^2</f>
        <v>1.9288443175262644E-2</v>
      </c>
      <c r="G57">
        <f>(F55-2*G55+H55)/dx^2</f>
        <v>2.6548264460490672E-2</v>
      </c>
      <c r="H57">
        <f>(G55-2*H55+I55)/dx^2</f>
        <v>3.1209356647647696E-2</v>
      </c>
      <c r="I57">
        <f>(H55-2*I55+J55)/dx^2</f>
        <v>3.2815459557797175E-2</v>
      </c>
      <c r="J57">
        <f>(I55-2*J55+K55)/dx^2</f>
        <v>3.1209356647665696E-2</v>
      </c>
      <c r="K57">
        <f>(J55-2*K55+L55)/dx^2</f>
        <v>2.6548264460471267E-2</v>
      </c>
      <c r="L57">
        <f>(K55-2*L55+M55)/dx^2</f>
        <v>1.9288443175275297E-2</v>
      </c>
      <c r="M57">
        <f>(L55-2*M55+N55)/dx^2</f>
        <v>1.0140534681580552E-2</v>
      </c>
      <c r="N57">
        <v>0</v>
      </c>
    </row>
    <row r="58" spans="3:14" x14ac:dyDescent="0.3">
      <c r="C58" s="1" t="s">
        <v>11</v>
      </c>
      <c r="D58">
        <v>0</v>
      </c>
      <c r="E58">
        <f>E55+E56*dt/2</f>
        <v>-4.1030769523914649E-2</v>
      </c>
      <c r="F58">
        <f>F55+F56*dt/2</f>
        <v>-7.8045161448647371E-2</v>
      </c>
      <c r="G58">
        <f>G55+G56*dt/2</f>
        <v>-0.10741994919817255</v>
      </c>
      <c r="H58">
        <f>H55+H56*dt/2</f>
        <v>-0.12627972388138436</v>
      </c>
      <c r="I58">
        <f>I55+I56*dt/2</f>
        <v>-0.13277835934851523</v>
      </c>
      <c r="J58">
        <f>J55+J56*dt/2</f>
        <v>-0.12627972388138495</v>
      </c>
      <c r="K58">
        <f>K55+K56*dt/2</f>
        <v>-0.10741994919817245</v>
      </c>
      <c r="L58">
        <f>L55+L56*dt/2</f>
        <v>-7.8045161448647454E-2</v>
      </c>
      <c r="M58">
        <f>M55+M56*dt/2</f>
        <v>-4.1030769523914962E-2</v>
      </c>
      <c r="N58">
        <v>0</v>
      </c>
    </row>
    <row r="59" spans="3:14" x14ac:dyDescent="0.3">
      <c r="C59" s="1" t="s">
        <v>9</v>
      </c>
      <c r="D59">
        <v>0</v>
      </c>
      <c r="E59">
        <f>E56+E57*dt/2</f>
        <v>-0.30705013748113091</v>
      </c>
      <c r="F59">
        <f>F56+F57*dt/2</f>
        <v>-0.58404406816150989</v>
      </c>
      <c r="G59">
        <f>G56+G57*dt/2</f>
        <v>-0.80386769617593168</v>
      </c>
      <c r="H59">
        <f>H56+H57*dt/2</f>
        <v>-0.94500315321308126</v>
      </c>
      <c r="I59">
        <f>I56+I57*dt/2</f>
        <v>-0.99363511738960142</v>
      </c>
      <c r="J59">
        <f>J56+J57*dt/2</f>
        <v>-0.94500315321307837</v>
      </c>
      <c r="K59">
        <f>K56+K57*dt/2</f>
        <v>-0.80386769617593656</v>
      </c>
      <c r="L59">
        <f>L56+L57*dt/2</f>
        <v>-0.584044068161505</v>
      </c>
      <c r="M59">
        <f>M56+M57*dt/2</f>
        <v>-0.30705013748113419</v>
      </c>
      <c r="N59">
        <v>0</v>
      </c>
    </row>
    <row r="60" spans="3:14" x14ac:dyDescent="0.3">
      <c r="C60" s="1" t="s">
        <v>12</v>
      </c>
      <c r="D60">
        <v>0</v>
      </c>
      <c r="E60">
        <f>(D58-2*E58+F58)/dx^2</f>
        <v>4.0694413230368383E-2</v>
      </c>
      <c r="F60">
        <f>(E58-2*F58+G58)/dx^2</f>
        <v>7.740537375909734E-2</v>
      </c>
      <c r="G60">
        <f>(F58-2*G58+H58)/dx^2</f>
        <v>0.10653935698935174</v>
      </c>
      <c r="H60">
        <f>(G58-2*H58+I58)/dx^2</f>
        <v>0.12524452565410416</v>
      </c>
      <c r="I60">
        <f>(H58-2*I58+J58)/dx^2</f>
        <v>0.13168988751794927</v>
      </c>
      <c r="J60">
        <f>(I58-2*J58+K58)/dx^2</f>
        <v>0.12524452565411695</v>
      </c>
      <c r="K60">
        <f>(J58-2*K58+L58)/dx^2</f>
        <v>0.10653935698934303</v>
      </c>
      <c r="L60">
        <f>(K58-2*L58+M58)/dx^2</f>
        <v>7.740537375909691E-2</v>
      </c>
      <c r="M60">
        <f>(L58-2*M58+N58)/dx^2</f>
        <v>4.0694413230373871E-2</v>
      </c>
      <c r="N60">
        <v>0</v>
      </c>
    </row>
    <row r="61" spans="3:14" x14ac:dyDescent="0.3">
      <c r="C61" s="1" t="s">
        <v>36</v>
      </c>
      <c r="D61">
        <v>0</v>
      </c>
      <c r="E61">
        <f>E55+E59*dt</f>
        <v>-7.1634377925211892E-2</v>
      </c>
      <c r="F61">
        <f>F55+F59*dt</f>
        <v>-0.13625668383304573</v>
      </c>
      <c r="G61">
        <f>G55+G59*dt</f>
        <v>-0.18754123617116081</v>
      </c>
      <c r="H61">
        <f>H55+H59*dt</f>
        <v>-0.22046794563621602</v>
      </c>
      <c r="I61">
        <f>I55+I59*dt</f>
        <v>-0.23181371649189741</v>
      </c>
      <c r="J61">
        <f>J55+J59*dt</f>
        <v>-0.22046794563621613</v>
      </c>
      <c r="K61">
        <f>K55+K59*dt</f>
        <v>-0.18754123617116142</v>
      </c>
      <c r="L61">
        <f>L55+L59*dt</f>
        <v>-0.13625668383304521</v>
      </c>
      <c r="M61">
        <f>M55+M59*dt</f>
        <v>-7.1634377925212572E-2</v>
      </c>
      <c r="N61">
        <v>0</v>
      </c>
    </row>
    <row r="62" spans="3:14" x14ac:dyDescent="0.3">
      <c r="C62" s="1" t="s">
        <v>37</v>
      </c>
      <c r="D62">
        <v>0</v>
      </c>
      <c r="E62">
        <f>E56+E60*dt</f>
        <v>-0.29992530830321573</v>
      </c>
      <c r="F62">
        <f>F56+F60*dt</f>
        <v>-0.57049183772721668</v>
      </c>
      <c r="G62">
        <f>G56+G60*dt</f>
        <v>-0.78521465122411038</v>
      </c>
      <c r="H62">
        <f>H56+H60*dt</f>
        <v>-0.92307518374702524</v>
      </c>
      <c r="I62">
        <f>I56+I60*dt</f>
        <v>-0.97057868584179119</v>
      </c>
      <c r="J62">
        <f>J56+J60*dt</f>
        <v>-0.92307518374702158</v>
      </c>
      <c r="K62">
        <f>K56+K60*dt</f>
        <v>-0.78521465122411505</v>
      </c>
      <c r="L62">
        <f>L56+L60*dt</f>
        <v>-0.57049183772721312</v>
      </c>
      <c r="M62">
        <f>M56+M60*dt</f>
        <v>-0.29992530830321751</v>
      </c>
      <c r="N62">
        <v>0</v>
      </c>
    </row>
    <row r="63" spans="3:14" x14ac:dyDescent="0.3">
      <c r="C63" s="1" t="s">
        <v>38</v>
      </c>
      <c r="D63">
        <v>0</v>
      </c>
      <c r="E63">
        <f>(D61-2*E61+F61)/dx^2</f>
        <v>7.1047143658605955E-2</v>
      </c>
      <c r="F63">
        <f>(E61-2*F61+G61)/dx^2</f>
        <v>0.13513969788137228</v>
      </c>
      <c r="G63">
        <f>(F61-2*G61+H61)/dx^2</f>
        <v>0.18600383690184799</v>
      </c>
      <c r="H63">
        <f>(G61-2*H61+I61)/dx^2</f>
        <v>0.2186606244014383</v>
      </c>
      <c r="I63">
        <f>(H61-2*I61+J61)/dx^2</f>
        <v>0.22991338648647452</v>
      </c>
      <c r="J63">
        <f>(I61-2*J61+K61)/dx^2</f>
        <v>0.21866062440143436</v>
      </c>
      <c r="K63">
        <f>(J61-2*K61+L61)/dx^2</f>
        <v>0.18600383690186459</v>
      </c>
      <c r="L63">
        <f>(K61-2*L61+M61)/dx^2</f>
        <v>0.13513969788134839</v>
      </c>
      <c r="M63">
        <f>(L61-2*M61+N61)/dx^2</f>
        <v>7.1047143658625078E-2</v>
      </c>
      <c r="N63">
        <v>0</v>
      </c>
    </row>
    <row r="64" spans="3:14" x14ac:dyDescent="0.3">
      <c r="C64" s="1" t="s">
        <v>11</v>
      </c>
      <c r="D64">
        <v>0</v>
      </c>
      <c r="E64">
        <f>E61+E62*dt/2</f>
        <v>-0.10162690875553347</v>
      </c>
      <c r="F64">
        <f>F61+F62*dt/2</f>
        <v>-0.1933058676057674</v>
      </c>
      <c r="G64">
        <f>G61+G62*dt/2</f>
        <v>-0.26606270129357185</v>
      </c>
      <c r="H64">
        <f>H61+H62*dt/2</f>
        <v>-0.31277546401091855</v>
      </c>
      <c r="I64">
        <f>I61+I62*dt/2</f>
        <v>-0.32887158507607656</v>
      </c>
      <c r="J64">
        <f>J61+J62*dt/2</f>
        <v>-0.31277546401091827</v>
      </c>
      <c r="K64">
        <f>K61+K62*dt/2</f>
        <v>-0.2660627012935729</v>
      </c>
      <c r="L64">
        <f>L61+L62*dt/2</f>
        <v>-0.19330586760576651</v>
      </c>
      <c r="M64">
        <f>M61+M62*dt/2</f>
        <v>-0.10162690875553432</v>
      </c>
      <c r="N64">
        <v>0</v>
      </c>
    </row>
    <row r="65" spans="3:14" x14ac:dyDescent="0.3">
      <c r="C65" s="1" t="s">
        <v>9</v>
      </c>
      <c r="D65">
        <v>0</v>
      </c>
      <c r="E65">
        <f>E62+E63*dt/2</f>
        <v>-0.29282059393735516</v>
      </c>
      <c r="F65">
        <f>F62+F63*dt/2</f>
        <v>-0.55697786793907944</v>
      </c>
      <c r="G65">
        <f>G62+G63*dt/2</f>
        <v>-0.76661426753392559</v>
      </c>
      <c r="H65">
        <f>H62+H63*dt/2</f>
        <v>-0.90120912130688136</v>
      </c>
      <c r="I65">
        <f>I62+I63*dt/2</f>
        <v>-0.94758734719314375</v>
      </c>
      <c r="J65">
        <f>J62+J63*dt/2</f>
        <v>-0.90120912130687814</v>
      </c>
      <c r="K65">
        <f>K62+K63*dt/2</f>
        <v>-0.76661426753392858</v>
      </c>
      <c r="L65">
        <f>L62+L63*dt/2</f>
        <v>-0.55697786793907833</v>
      </c>
      <c r="M65">
        <f>M62+M63*dt/2</f>
        <v>-0.29282059393735499</v>
      </c>
      <c r="N65">
        <v>0</v>
      </c>
    </row>
    <row r="66" spans="3:14" x14ac:dyDescent="0.3">
      <c r="C66" s="1" t="s">
        <v>12</v>
      </c>
      <c r="D66">
        <v>0</v>
      </c>
      <c r="E66">
        <f>(D64-2*E64+F64)/dx^2</f>
        <v>0.10079380592196316</v>
      </c>
      <c r="F66">
        <f>(E64-2*F64+G64)/dx^2</f>
        <v>0.19172121184858171</v>
      </c>
      <c r="G66">
        <f>(F64-2*G64+H64)/dx^2</f>
        <v>0.26388160975918273</v>
      </c>
      <c r="H66">
        <f>(G64-2*H64+I64)/dx^2</f>
        <v>0.31021143713530586</v>
      </c>
      <c r="I66">
        <f>(H64-2*I64+J64)/dx^2</f>
        <v>0.32617560767443804</v>
      </c>
      <c r="J66">
        <f>(I64-2*J64+K64)/dx^2</f>
        <v>0.31021143713528954</v>
      </c>
      <c r="K66">
        <f>(J64-2*K64+L64)/dx^2</f>
        <v>0.26388160975921593</v>
      </c>
      <c r="L66">
        <f>(K64-2*L64+M64)/dx^2</f>
        <v>0.19172121184854457</v>
      </c>
      <c r="M66">
        <f>(L64-2*M64+N64)/dx^2</f>
        <v>0.10079380592198932</v>
      </c>
      <c r="N66">
        <v>0</v>
      </c>
    </row>
    <row r="67" spans="3:14" x14ac:dyDescent="0.3">
      <c r="C67" s="1" t="s">
        <v>39</v>
      </c>
      <c r="D67">
        <v>0</v>
      </c>
      <c r="E67">
        <f>E61+E65*dt</f>
        <v>-0.13019849671268291</v>
      </c>
      <c r="F67">
        <f>F61+F65*dt</f>
        <v>-0.24765225742086161</v>
      </c>
      <c r="G67">
        <f>G61+G65*dt</f>
        <v>-0.3408640896779459</v>
      </c>
      <c r="H67">
        <f>H61+H65*dt</f>
        <v>-0.40070976989759233</v>
      </c>
      <c r="I67">
        <f>I61+I65*dt</f>
        <v>-0.42133118593052621</v>
      </c>
      <c r="J67">
        <f>J61+J65*dt</f>
        <v>-0.40070976989759177</v>
      </c>
      <c r="K67">
        <f>K61+K65*dt</f>
        <v>-0.34086408967794712</v>
      </c>
      <c r="L67">
        <f>L61+L65*dt</f>
        <v>-0.24765225742086089</v>
      </c>
      <c r="M67">
        <f>M61+M65*dt</f>
        <v>-0.13019849671268358</v>
      </c>
      <c r="N67">
        <v>0</v>
      </c>
    </row>
    <row r="68" spans="3:14" x14ac:dyDescent="0.3">
      <c r="C68" s="1" t="s">
        <v>40</v>
      </c>
      <c r="D68">
        <v>0</v>
      </c>
      <c r="E68">
        <f>E62+E66*dt</f>
        <v>-0.27976654711882309</v>
      </c>
      <c r="F68">
        <f>F62+F66*dt</f>
        <v>-0.53214759535750034</v>
      </c>
      <c r="G68">
        <f>G62+G66*dt</f>
        <v>-0.73243832927227381</v>
      </c>
      <c r="H68">
        <f>H62+H66*dt</f>
        <v>-0.86103289631996405</v>
      </c>
      <c r="I68">
        <f>I62+I66*dt</f>
        <v>-0.90534356430690355</v>
      </c>
      <c r="J68">
        <f>J62+J66*dt</f>
        <v>-0.86103289631996371</v>
      </c>
      <c r="K68">
        <f>K62+K66*dt</f>
        <v>-0.73243832927227182</v>
      </c>
      <c r="L68">
        <f>L62+L66*dt</f>
        <v>-0.53214759535750422</v>
      </c>
      <c r="M68">
        <f>M62+M66*dt</f>
        <v>-0.27976654711881965</v>
      </c>
      <c r="N68">
        <v>0</v>
      </c>
    </row>
    <row r="69" spans="3:14" x14ac:dyDescent="0.3">
      <c r="C69" s="1" t="s">
        <v>41</v>
      </c>
      <c r="D69">
        <v>0</v>
      </c>
      <c r="E69">
        <f>(D67-2*E67+F67)/dx^2</f>
        <v>0.12913117371854851</v>
      </c>
      <c r="F69">
        <f>(E67-2*F67+G67)/dx^2</f>
        <v>0.24562208844377495</v>
      </c>
      <c r="G69">
        <f>(F67-2*G67+H67)/dx^2</f>
        <v>0.33806980180234053</v>
      </c>
      <c r="H69">
        <f>(G67-2*H67+I67)/dx^2</f>
        <v>0.39742488748974747</v>
      </c>
      <c r="I69">
        <f>(H67-2*I67+J67)/dx^2</f>
        <v>0.41787725616759414</v>
      </c>
      <c r="J69">
        <f>(I67-2*J67+K67)/dx^2</f>
        <v>0.39742488748972382</v>
      </c>
      <c r="K69">
        <f>(J67-2*K67+L67)/dx^2</f>
        <v>0.33806980180237822</v>
      </c>
      <c r="L69">
        <f>(K67-2*L67+M67)/dx^2</f>
        <v>0.24562208844374123</v>
      </c>
      <c r="M69">
        <f>(L67-2*M67+N67)/dx^2</f>
        <v>0.12913117371856933</v>
      </c>
      <c r="N69">
        <v>0</v>
      </c>
    </row>
    <row r="70" spans="3:14" x14ac:dyDescent="0.3">
      <c r="C70" s="1" t="s">
        <v>11</v>
      </c>
      <c r="D70">
        <v>0</v>
      </c>
      <c r="E70">
        <f>E67+E68*dt/2</f>
        <v>-0.15817515142456523</v>
      </c>
      <c r="F70">
        <f>F67+F68*dt/2</f>
        <v>-0.30086701695661167</v>
      </c>
      <c r="G70">
        <f>G67+G68*dt/2</f>
        <v>-0.41410792260517326</v>
      </c>
      <c r="H70">
        <f>H67+H68*dt/2</f>
        <v>-0.48681305952958875</v>
      </c>
      <c r="I70">
        <f>I67+I68*dt/2</f>
        <v>-0.51186554236121662</v>
      </c>
      <c r="J70">
        <f>J67+J68*dt/2</f>
        <v>-0.48681305952958814</v>
      </c>
      <c r="K70">
        <f>K67+K68*dt/2</f>
        <v>-0.41410792260517432</v>
      </c>
      <c r="L70">
        <f>L67+L68*dt/2</f>
        <v>-0.30086701695661133</v>
      </c>
      <c r="M70">
        <f>M67+M68*dt/2</f>
        <v>-0.15817515142456554</v>
      </c>
      <c r="N70">
        <v>0</v>
      </c>
    </row>
    <row r="71" spans="3:14" x14ac:dyDescent="0.3">
      <c r="C71" s="1" t="s">
        <v>9</v>
      </c>
      <c r="D71">
        <v>0</v>
      </c>
      <c r="E71">
        <f>E68+E69*dt/2</f>
        <v>-0.26685342974696824</v>
      </c>
      <c r="F71">
        <f>F68+F69*dt/2</f>
        <v>-0.50758538651312279</v>
      </c>
      <c r="G71">
        <f>G68+G69*dt/2</f>
        <v>-0.69863134909203972</v>
      </c>
      <c r="H71">
        <f>H68+H69*dt/2</f>
        <v>-0.82129040757098926</v>
      </c>
      <c r="I71">
        <f>I68+I69*dt/2</f>
        <v>-0.86355583869014407</v>
      </c>
      <c r="J71">
        <f>J68+J69*dt/2</f>
        <v>-0.82129040757099137</v>
      </c>
      <c r="K71">
        <f>K68+K69*dt/2</f>
        <v>-0.69863134909203395</v>
      </c>
      <c r="L71">
        <f>L68+L69*dt/2</f>
        <v>-0.50758538651313012</v>
      </c>
      <c r="M71">
        <f>M68+M69*dt/2</f>
        <v>-0.26685342974696274</v>
      </c>
      <c r="N71">
        <v>0</v>
      </c>
    </row>
    <row r="72" spans="3:14" x14ac:dyDescent="0.3">
      <c r="C72" s="1" t="s">
        <v>12</v>
      </c>
      <c r="D72">
        <v>0</v>
      </c>
      <c r="E72">
        <f>(D70-2*E70+F70)/dx^2</f>
        <v>0.15687848533027146</v>
      </c>
      <c r="F72">
        <f>(E70-2*F70+G70)/dx^2</f>
        <v>0.29840061147976904</v>
      </c>
      <c r="G72">
        <f>(F70-2*G70+H70)/dx^2</f>
        <v>0.41071320669825395</v>
      </c>
      <c r="H72">
        <f>(G70-2*H70+I70)/dx^2</f>
        <v>0.48282233163801341</v>
      </c>
      <c r="I72">
        <f>(H70-2*I70+J70)/dx^2</f>
        <v>0.50766944273598247</v>
      </c>
      <c r="J72">
        <f>(I70-2*J70+K70)/dx^2</f>
        <v>0.48282233163799038</v>
      </c>
      <c r="K72">
        <f>(J70-2*K70+L70)/dx^2</f>
        <v>0.41071320669828493</v>
      </c>
      <c r="L72">
        <f>(K70-2*L70+M70)/dx^2</f>
        <v>0.2984006114797485</v>
      </c>
      <c r="M72">
        <f>(L70-2*M70+N70)/dx^2</f>
        <v>0.15687848533028104</v>
      </c>
      <c r="N72">
        <v>0</v>
      </c>
    </row>
    <row r="73" spans="3:14" x14ac:dyDescent="0.3">
      <c r="C73" s="1" t="s">
        <v>42</v>
      </c>
      <c r="D73">
        <v>0</v>
      </c>
      <c r="E73">
        <f>E67+E71*dt</f>
        <v>-0.18356918266207656</v>
      </c>
      <c r="F73">
        <f>F67+F71*dt</f>
        <v>-0.34916933472348616</v>
      </c>
      <c r="G73">
        <f>G67+G71*dt</f>
        <v>-0.48059035949635387</v>
      </c>
      <c r="H73">
        <f>H67+H71*dt</f>
        <v>-0.56496785141179018</v>
      </c>
      <c r="I73">
        <f>I67+I71*dt</f>
        <v>-0.59404235366855507</v>
      </c>
      <c r="J73">
        <f>J67+J71*dt</f>
        <v>-0.56496785141179007</v>
      </c>
      <c r="K73">
        <f>K67+K71*dt</f>
        <v>-0.48059035949635392</v>
      </c>
      <c r="L73">
        <f>L67+L71*dt</f>
        <v>-0.34916933472348693</v>
      </c>
      <c r="M73">
        <f>M67+M71*dt</f>
        <v>-0.18356918266207611</v>
      </c>
      <c r="N73">
        <v>0</v>
      </c>
    </row>
    <row r="74" spans="3:14" x14ac:dyDescent="0.3">
      <c r="C74" s="1" t="s">
        <v>43</v>
      </c>
      <c r="D74">
        <v>0</v>
      </c>
      <c r="E74">
        <f>E68+E72*dt</f>
        <v>-0.24839085005276879</v>
      </c>
      <c r="F74">
        <f>F68+F72*dt</f>
        <v>-0.47246747306154652</v>
      </c>
      <c r="G74">
        <f>G68+G72*dt</f>
        <v>-0.65029568793262305</v>
      </c>
      <c r="H74">
        <f>H68+H72*dt</f>
        <v>-0.76446842999236142</v>
      </c>
      <c r="I74">
        <f>I68+I72*dt</f>
        <v>-0.80380967575970708</v>
      </c>
      <c r="J74">
        <f>J68+J72*dt</f>
        <v>-0.76446842999236564</v>
      </c>
      <c r="K74">
        <f>K68+K72*dt</f>
        <v>-0.65029568793261483</v>
      </c>
      <c r="L74">
        <f>L68+L72*dt</f>
        <v>-0.47246747306155451</v>
      </c>
      <c r="M74">
        <f>M68+M72*dt</f>
        <v>-0.24839085005276346</v>
      </c>
      <c r="N74">
        <v>0</v>
      </c>
    </row>
    <row r="75" spans="3:14" x14ac:dyDescent="0.3">
      <c r="C75" s="1" t="s">
        <v>44</v>
      </c>
      <c r="D75">
        <v>0</v>
      </c>
      <c r="E75">
        <f>(D73-2*E73+F73)/dx^2</f>
        <v>0.1820643449364964</v>
      </c>
      <c r="F75">
        <f>(E73-2*F73+G73)/dx^2</f>
        <v>0.34630696327371913</v>
      </c>
      <c r="G75">
        <f>(F73-2*G73+H73)/dx^2</f>
        <v>0.47665064318321643</v>
      </c>
      <c r="H75">
        <f>(G73-2*H73+I73)/dx^2</f>
        <v>0.56033643711765546</v>
      </c>
      <c r="I75">
        <f>(H73-2*I73+J73)/dx^2</f>
        <v>0.58917259649344911</v>
      </c>
      <c r="J75">
        <f>(I73-2*J73+K73)/dx^2</f>
        <v>0.56033643711765257</v>
      </c>
      <c r="K75">
        <f>(J73-2*K73+L73)/dx^2</f>
        <v>0.47665064318321027</v>
      </c>
      <c r="L75">
        <f>(K73-2*L73+M73)/dx^2</f>
        <v>0.34630696327373883</v>
      </c>
      <c r="M75">
        <f>(L73-2*M73+N73)/dx^2</f>
        <v>0.18206434493647952</v>
      </c>
      <c r="N75">
        <v>0</v>
      </c>
    </row>
    <row r="76" spans="3:14" x14ac:dyDescent="0.3">
      <c r="C76" s="1" t="s">
        <v>11</v>
      </c>
      <c r="D76">
        <v>0</v>
      </c>
      <c r="E76">
        <f>E73+E74*dt/2</f>
        <v>-0.20840826766735343</v>
      </c>
      <c r="F76">
        <f>F73+F74*dt/2</f>
        <v>-0.39641608202964079</v>
      </c>
      <c r="G76">
        <f>G73+G74*dt/2</f>
        <v>-0.54561992828961614</v>
      </c>
      <c r="H76">
        <f>H73+H74*dt/2</f>
        <v>-0.64141469441102639</v>
      </c>
      <c r="I76">
        <f>I73+I74*dt/2</f>
        <v>-0.67442332124452575</v>
      </c>
      <c r="J76">
        <f>J73+J74*dt/2</f>
        <v>-0.64141469441102661</v>
      </c>
      <c r="K76">
        <f>K73+K74*dt/2</f>
        <v>-0.54561992828961536</v>
      </c>
      <c r="L76">
        <f>L73+L74*dt/2</f>
        <v>-0.3964160820296424</v>
      </c>
      <c r="M76">
        <f>M73+M74*dt/2</f>
        <v>-0.20840826766735246</v>
      </c>
      <c r="N76">
        <v>0</v>
      </c>
    </row>
    <row r="77" spans="3:14" x14ac:dyDescent="0.3">
      <c r="C77" s="1" t="s">
        <v>9</v>
      </c>
      <c r="D77">
        <v>0</v>
      </c>
      <c r="E77">
        <f>E74+E75*dt/2</f>
        <v>-0.23018441555911914</v>
      </c>
      <c r="F77">
        <f>F74+F75*dt/2</f>
        <v>-0.43783677673417459</v>
      </c>
      <c r="G77">
        <f>G74+G75*dt/2</f>
        <v>-0.60263062361430142</v>
      </c>
      <c r="H77">
        <f>H74+H75*dt/2</f>
        <v>-0.70843478628059586</v>
      </c>
      <c r="I77">
        <f>I74+I75*dt/2</f>
        <v>-0.74489241611036217</v>
      </c>
      <c r="J77">
        <f>J74+J75*dt/2</f>
        <v>-0.70843478628060041</v>
      </c>
      <c r="K77">
        <f>K74+K75*dt/2</f>
        <v>-0.60263062361429376</v>
      </c>
      <c r="L77">
        <f>L74+L75*dt/2</f>
        <v>-0.43783677673418064</v>
      </c>
      <c r="M77">
        <f>M74+M75*dt/2</f>
        <v>-0.23018441555911551</v>
      </c>
      <c r="N77">
        <v>0</v>
      </c>
    </row>
    <row r="78" spans="3:14" x14ac:dyDescent="0.3">
      <c r="C78" s="1" t="s">
        <v>12</v>
      </c>
      <c r="D78">
        <v>0</v>
      </c>
      <c r="E78">
        <f>(D76-2*E76+F76)/dx^2</f>
        <v>0.2066998075709536</v>
      </c>
      <c r="F78">
        <f>(E76-2*F76+G76)/dx^2</f>
        <v>0.3931663978145773</v>
      </c>
      <c r="G78">
        <f>(F76-2*G76+H76)/dx^2</f>
        <v>0.54114712168878953</v>
      </c>
      <c r="H78">
        <f>(G76-2*H76+I76)/dx^2</f>
        <v>0.63615659489838172</v>
      </c>
      <c r="I78">
        <f>(H76-2*I76+J76)/dx^2</f>
        <v>0.66889462823567536</v>
      </c>
      <c r="J78">
        <f>(I76-2*J76+K76)/dx^2</f>
        <v>0.63615659489839416</v>
      </c>
      <c r="K78">
        <f>(J76-2*K76+L76)/dx^2</f>
        <v>0.54114712168875467</v>
      </c>
      <c r="L78">
        <f>(K76-2*L76+M76)/dx^2</f>
        <v>0.39316639781462764</v>
      </c>
      <c r="M78">
        <f>(L76-2*M76+N76)/dx^2</f>
        <v>0.2066998075709176</v>
      </c>
      <c r="N78">
        <v>0</v>
      </c>
    </row>
    <row r="79" spans="3:14" x14ac:dyDescent="0.3">
      <c r="C79" s="1" t="s">
        <v>45</v>
      </c>
      <c r="D79">
        <v>0</v>
      </c>
      <c r="E79">
        <f>E73+E77*dt</f>
        <v>-0.22960606577390039</v>
      </c>
      <c r="F79">
        <f>F73+F77*dt</f>
        <v>-0.43673669007032107</v>
      </c>
      <c r="G79">
        <f>G73+G77*dt</f>
        <v>-0.60111648421921415</v>
      </c>
      <c r="H79">
        <f>H73+H77*dt</f>
        <v>-0.70665480866790942</v>
      </c>
      <c r="I79">
        <f>I73+I77*dt</f>
        <v>-0.74302083689062748</v>
      </c>
      <c r="J79">
        <f>J73+J77*dt</f>
        <v>-0.70665480866791019</v>
      </c>
      <c r="K79">
        <f>K73+K77*dt</f>
        <v>-0.60111648421921271</v>
      </c>
      <c r="L79">
        <f>L73+L77*dt</f>
        <v>-0.43673669007032306</v>
      </c>
      <c r="M79">
        <f>M73+M77*dt</f>
        <v>-0.22960606577389922</v>
      </c>
      <c r="N79">
        <v>0</v>
      </c>
    </row>
    <row r="80" spans="3:14" x14ac:dyDescent="0.3">
      <c r="C80" s="1" t="s">
        <v>46</v>
      </c>
      <c r="D80">
        <v>0</v>
      </c>
      <c r="E80">
        <f>E74+E78*dt</f>
        <v>-0.20705088853857806</v>
      </c>
      <c r="F80">
        <f>F74+F78*dt</f>
        <v>-0.39383419349863102</v>
      </c>
      <c r="G80">
        <f>G74+G78*dt</f>
        <v>-0.54206626359486509</v>
      </c>
      <c r="H80">
        <f>H74+H78*dt</f>
        <v>-0.6372371110126851</v>
      </c>
      <c r="I80">
        <f>I74+I78*dt</f>
        <v>-0.67003075011257196</v>
      </c>
      <c r="J80">
        <f>J74+J78*dt</f>
        <v>-0.63723711101268676</v>
      </c>
      <c r="K80">
        <f>K74+K78*dt</f>
        <v>-0.54206626359486387</v>
      </c>
      <c r="L80">
        <f>L74+L78*dt</f>
        <v>-0.39383419349862897</v>
      </c>
      <c r="M80">
        <f>M74+M78*dt</f>
        <v>-0.20705088853857995</v>
      </c>
      <c r="N80">
        <v>0</v>
      </c>
    </row>
    <row r="81" spans="3:14" x14ac:dyDescent="0.3">
      <c r="C81" s="1" t="s">
        <v>47</v>
      </c>
      <c r="D81">
        <v>0</v>
      </c>
      <c r="E81">
        <f>(D79-2*E79+F79)/dx^2</f>
        <v>0.22772383333823371</v>
      </c>
      <c r="F81">
        <f>(E79-2*F79+G79)/dx^2</f>
        <v>0.43315647122400308</v>
      </c>
      <c r="G81">
        <f>(F79-2*G79+H79)/dx^2</f>
        <v>0.59618873572787923</v>
      </c>
      <c r="H81">
        <f>(G79-2*H79+I79)/dx^2</f>
        <v>0.70086189288744249</v>
      </c>
      <c r="I81">
        <f>(H79-2*I79+J79)/dx^2</f>
        <v>0.73692980477928316</v>
      </c>
      <c r="J81">
        <f>(I79-2*J79+K79)/dx^2</f>
        <v>0.70086189288747291</v>
      </c>
      <c r="K81">
        <f>(J79-2*K79+L79)/dx^2</f>
        <v>0.59618873572782238</v>
      </c>
      <c r="L81">
        <f>(K79-2*L79+M79)/dx^2</f>
        <v>0.43315647122407031</v>
      </c>
      <c r="M81">
        <f>(L79-2*M79+N79)/dx^2</f>
        <v>0.22772383333818982</v>
      </c>
      <c r="N81">
        <v>0</v>
      </c>
    </row>
    <row r="82" spans="3:14" x14ac:dyDescent="0.3">
      <c r="C82" s="1" t="s">
        <v>11</v>
      </c>
      <c r="D82">
        <v>0</v>
      </c>
      <c r="E82">
        <f>E79+E80*dt/2</f>
        <v>-0.25031115462775821</v>
      </c>
      <c r="F82">
        <f>F79+F80*dt/2</f>
        <v>-0.47612010942018418</v>
      </c>
      <c r="G82">
        <f>G79+G80*dt/2</f>
        <v>-0.65532311057870063</v>
      </c>
      <c r="H82">
        <f>H79+H80*dt/2</f>
        <v>-0.77037851976917793</v>
      </c>
      <c r="I82">
        <f>I79+I80*dt/2</f>
        <v>-0.81002391190188472</v>
      </c>
      <c r="J82">
        <f>J79+J80*dt/2</f>
        <v>-0.77037851976917882</v>
      </c>
      <c r="K82">
        <f>K79+K80*dt/2</f>
        <v>-0.65532311057869908</v>
      </c>
      <c r="L82">
        <f>L79+L80*dt/2</f>
        <v>-0.47612010942018596</v>
      </c>
      <c r="M82">
        <f>M79+M80*dt/2</f>
        <v>-0.25031115462775722</v>
      </c>
      <c r="N82">
        <v>0</v>
      </c>
    </row>
    <row r="83" spans="3:14" x14ac:dyDescent="0.3">
      <c r="C83" s="1" t="s">
        <v>9</v>
      </c>
      <c r="D83">
        <v>0</v>
      </c>
      <c r="E83">
        <f>E80+E81*dt/2</f>
        <v>-0.18427850520475469</v>
      </c>
      <c r="F83">
        <f>F80+F81*dt/2</f>
        <v>-0.3505185463762307</v>
      </c>
      <c r="G83">
        <f>G80+G81*dt/2</f>
        <v>-0.48244739002207715</v>
      </c>
      <c r="H83">
        <f>H80+H81*dt/2</f>
        <v>-0.56715092172394088</v>
      </c>
      <c r="I83">
        <f>I80+I81*dt/2</f>
        <v>-0.59633776963464369</v>
      </c>
      <c r="J83">
        <f>J80+J81*dt/2</f>
        <v>-0.56715092172393944</v>
      </c>
      <c r="K83">
        <f>K80+K81*dt/2</f>
        <v>-0.48244739002208165</v>
      </c>
      <c r="L83">
        <f>L80+L81*dt/2</f>
        <v>-0.35051854637622193</v>
      </c>
      <c r="M83">
        <f>M80+M81*dt/2</f>
        <v>-0.18427850520476097</v>
      </c>
      <c r="N83">
        <v>0</v>
      </c>
    </row>
    <row r="84" spans="3:14" x14ac:dyDescent="0.3">
      <c r="C84" s="1" t="s">
        <v>12</v>
      </c>
      <c r="D84">
        <v>0</v>
      </c>
      <c r="E84">
        <f>(D82-2*E82+F82)/dx^2</f>
        <v>0.24825918891569576</v>
      </c>
      <c r="F84">
        <f>(E82-2*F82+G82)/dx^2</f>
        <v>0.47221703869676257</v>
      </c>
      <c r="G84">
        <f>(F82-2*G82+H82)/dx^2</f>
        <v>0.64995099460074524</v>
      </c>
      <c r="H84">
        <f>(G82-2*H82+I82)/dx^2</f>
        <v>0.76406321867821902</v>
      </c>
      <c r="I84">
        <f>(H82-2*I82+J82)/dx^2</f>
        <v>0.80338361137008674</v>
      </c>
      <c r="J84">
        <f>(I82-2*J82+K82)/dx^2</f>
        <v>0.76406321867825278</v>
      </c>
      <c r="K84">
        <f>(J82-2*K82+L82)/dx^2</f>
        <v>0.64995099460068617</v>
      </c>
      <c r="L84">
        <f>(K82-2*L82+M82)/dx^2</f>
        <v>0.47221703869682446</v>
      </c>
      <c r="M84">
        <f>(L82-2*M82+N82)/dx^2</f>
        <v>0.24825918891565751</v>
      </c>
      <c r="N84">
        <v>0</v>
      </c>
    </row>
    <row r="85" spans="3:14" x14ac:dyDescent="0.3">
      <c r="C85" s="1" t="s">
        <v>48</v>
      </c>
      <c r="D85">
        <v>0</v>
      </c>
      <c r="E85">
        <f>E79+E83*dt</f>
        <v>-0.26646176681485134</v>
      </c>
      <c r="F85">
        <f>F79+F83*dt</f>
        <v>-0.50684039934556724</v>
      </c>
      <c r="G85">
        <f>G79+G83*dt</f>
        <v>-0.69760596222362958</v>
      </c>
      <c r="H85">
        <f>H79+H83*dt</f>
        <v>-0.82008499301269766</v>
      </c>
      <c r="I85">
        <f>I79+I83*dt</f>
        <v>-0.86228839081755626</v>
      </c>
      <c r="J85">
        <f>J79+J83*dt</f>
        <v>-0.8200849930126981</v>
      </c>
      <c r="K85">
        <f>K79+K83*dt</f>
        <v>-0.69760596222362903</v>
      </c>
      <c r="L85">
        <f>L79+L83*dt</f>
        <v>-0.50684039934556746</v>
      </c>
      <c r="M85">
        <f>M79+M83*dt</f>
        <v>-0.2664617668148514</v>
      </c>
      <c r="N85">
        <v>0</v>
      </c>
    </row>
    <row r="86" spans="3:14" x14ac:dyDescent="0.3">
      <c r="C86" s="1" t="s">
        <v>49</v>
      </c>
      <c r="D86">
        <v>0</v>
      </c>
      <c r="E86">
        <f>E80+E84*dt</f>
        <v>-0.15739905075543892</v>
      </c>
      <c r="F86">
        <f>F80+F84*dt</f>
        <v>-0.29939078575927852</v>
      </c>
      <c r="G86">
        <f>G80+G84*dt</f>
        <v>-0.41207606467471602</v>
      </c>
      <c r="H86">
        <f>H80+H84*dt</f>
        <v>-0.48442446727704125</v>
      </c>
      <c r="I86">
        <f>I80+I84*dt</f>
        <v>-0.50935402783855466</v>
      </c>
      <c r="J86">
        <f>J80+J84*dt</f>
        <v>-0.4844244672770362</v>
      </c>
      <c r="K86">
        <f>K80+K84*dt</f>
        <v>-0.41207606467472663</v>
      </c>
      <c r="L86">
        <f>L80+L84*dt</f>
        <v>-0.29939078575926409</v>
      </c>
      <c r="M86">
        <f>M80+M84*dt</f>
        <v>-0.15739905075544844</v>
      </c>
      <c r="N86">
        <v>0</v>
      </c>
    </row>
    <row r="87" spans="3:14" x14ac:dyDescent="0.3">
      <c r="C87" s="1" t="s">
        <v>50</v>
      </c>
      <c r="D87">
        <v>0</v>
      </c>
      <c r="E87">
        <f>(D85-2*E85+F85)/dx^2</f>
        <v>0.26427740387706439</v>
      </c>
      <c r="F87">
        <f>(E85-2*F85+G85)/dx^2</f>
        <v>0.50268549413366059</v>
      </c>
      <c r="G87">
        <f>(F85-2*G85+H85)/dx^2</f>
        <v>0.69188722580873796</v>
      </c>
      <c r="H87">
        <f>(G85-2*H85+I85)/dx^2</f>
        <v>0.81336221515979967</v>
      </c>
      <c r="I87">
        <f>(H85-2*I85+J85)/dx^2</f>
        <v>0.85521964386333815</v>
      </c>
      <c r="J87">
        <f>(I85-2*J85+K85)/dx^2</f>
        <v>0.81336221515981433</v>
      </c>
      <c r="K87">
        <f>(J85-2*K85+L85)/dx^2</f>
        <v>0.69188722580871997</v>
      </c>
      <c r="L87">
        <f>(K85-2*L85+M85)/dx^2</f>
        <v>0.50268549413367014</v>
      </c>
      <c r="M87">
        <f>(L85-2*M85+N85)/dx^2</f>
        <v>0.26427740387706328</v>
      </c>
      <c r="N87">
        <v>0</v>
      </c>
    </row>
    <row r="88" spans="3:14" x14ac:dyDescent="0.3">
      <c r="C88" s="1" t="s">
        <v>11</v>
      </c>
      <c r="D88">
        <v>0</v>
      </c>
      <c r="E88">
        <f>E85+E86*dt/2</f>
        <v>-0.28220167189039524</v>
      </c>
      <c r="F88">
        <f>F85+F86*dt/2</f>
        <v>-0.53677947792149505</v>
      </c>
      <c r="G88">
        <f>G85+G86*dt/2</f>
        <v>-0.73881356869110115</v>
      </c>
      <c r="H88">
        <f>H85+H86*dt/2</f>
        <v>-0.86852743974040181</v>
      </c>
      <c r="I88">
        <f>I85+I86*dt/2</f>
        <v>-0.9132237936014117</v>
      </c>
      <c r="J88">
        <f>J85+J86*dt/2</f>
        <v>-0.8685274397404017</v>
      </c>
      <c r="K88">
        <f>K85+K86*dt/2</f>
        <v>-0.73881356869110171</v>
      </c>
      <c r="L88">
        <f>L85+L86*dt/2</f>
        <v>-0.53677947792149383</v>
      </c>
      <c r="M88">
        <f>M85+M86*dt/2</f>
        <v>-0.28220167189039624</v>
      </c>
      <c r="N88">
        <v>0</v>
      </c>
    </row>
    <row r="89" spans="3:14" x14ac:dyDescent="0.3">
      <c r="C89" s="1" t="s">
        <v>9</v>
      </c>
      <c r="D89">
        <v>0</v>
      </c>
      <c r="E89">
        <f>E86+E87*dt/2</f>
        <v>-0.13097131036773246</v>
      </c>
      <c r="F89">
        <f>F86+F87*dt/2</f>
        <v>-0.24912223634591246</v>
      </c>
      <c r="G89">
        <f>G86+G87*dt/2</f>
        <v>-0.3428873420938422</v>
      </c>
      <c r="H89">
        <f>H86+H87*dt/2</f>
        <v>-0.40308824576106128</v>
      </c>
      <c r="I89">
        <f>I86+I87*dt/2</f>
        <v>-0.42383206345222085</v>
      </c>
      <c r="J89">
        <f>J86+J87*dt/2</f>
        <v>-0.40308824576105473</v>
      </c>
      <c r="K89">
        <f>K86+K87*dt/2</f>
        <v>-0.34288734209385463</v>
      </c>
      <c r="L89">
        <f>L86+L87*dt/2</f>
        <v>-0.24912223634589709</v>
      </c>
      <c r="M89">
        <f>M86+M87*dt/2</f>
        <v>-0.13097131036774212</v>
      </c>
      <c r="N89">
        <v>0</v>
      </c>
    </row>
    <row r="90" spans="3:14" x14ac:dyDescent="0.3">
      <c r="C90" s="1" t="s">
        <v>12</v>
      </c>
      <c r="D90">
        <v>0</v>
      </c>
      <c r="E90">
        <f>(D88-2*E88+F88)/dx^2</f>
        <v>0.27988827856409781</v>
      </c>
      <c r="F90">
        <f>(E88-2*F88+G88)/dx^2</f>
        <v>0.53237914232605099</v>
      </c>
      <c r="G90">
        <f>(F88-2*G88+H88)/dx^2</f>
        <v>0.73275702633352868</v>
      </c>
      <c r="H90">
        <f>(G88-2*H88+I88)/dx^2</f>
        <v>0.86140754718504164</v>
      </c>
      <c r="I90">
        <f>(H88-2*I88+J88)/dx^2</f>
        <v>0.90573749553886052</v>
      </c>
      <c r="J90">
        <f>(I88-2*J88+K88)/dx^2</f>
        <v>0.86140754718503387</v>
      </c>
      <c r="K90">
        <f>(J88-2*K88+L88)/dx^2</f>
        <v>0.73275702633355344</v>
      </c>
      <c r="L90">
        <f>(K88-2*L88+M88)/dx^2</f>
        <v>0.53237914232601058</v>
      </c>
      <c r="M90">
        <f>(L88-2*M88+N88)/dx^2</f>
        <v>0.27988827856413045</v>
      </c>
      <c r="N90">
        <v>0</v>
      </c>
    </row>
    <row r="91" spans="3:14" x14ac:dyDescent="0.3">
      <c r="C91" s="1" t="s">
        <v>51</v>
      </c>
      <c r="D91">
        <v>0</v>
      </c>
      <c r="E91">
        <f>E85+E89*dt</f>
        <v>-0.29265602888839781</v>
      </c>
      <c r="F91">
        <f>F85+F89*dt</f>
        <v>-0.55666484661474969</v>
      </c>
      <c r="G91">
        <f>G85+G89*dt</f>
        <v>-0.76618343064239802</v>
      </c>
      <c r="H91">
        <f>H85+H89*dt</f>
        <v>-0.90070264216490992</v>
      </c>
      <c r="I91">
        <f>I85+I89*dt</f>
        <v>-0.94705480350800042</v>
      </c>
      <c r="J91">
        <f>J85+J89*dt</f>
        <v>-0.90070264216490903</v>
      </c>
      <c r="K91">
        <f>K85+K89*dt</f>
        <v>-0.76618343064239991</v>
      </c>
      <c r="L91">
        <f>L85+L89*dt</f>
        <v>-0.55666484661474691</v>
      </c>
      <c r="M91">
        <f>M85+M89*dt</f>
        <v>-0.29265602888839981</v>
      </c>
      <c r="N91">
        <v>0</v>
      </c>
    </row>
    <row r="92" spans="3:14" x14ac:dyDescent="0.3">
      <c r="C92" s="1" t="s">
        <v>52</v>
      </c>
      <c r="D92">
        <v>0</v>
      </c>
      <c r="E92">
        <f>E86+E90*dt</f>
        <v>-0.10142139504261935</v>
      </c>
      <c r="F92">
        <f>F86+F90*dt</f>
        <v>-0.19291495729406832</v>
      </c>
      <c r="G92">
        <f>G86+G90*dt</f>
        <v>-0.26552465940801029</v>
      </c>
      <c r="H92">
        <f>H86+H90*dt</f>
        <v>-0.31214295784003288</v>
      </c>
      <c r="I92">
        <f>I86+I90*dt</f>
        <v>-0.32820652873078254</v>
      </c>
      <c r="J92">
        <f>J86+J90*dt</f>
        <v>-0.31214295784002943</v>
      </c>
      <c r="K92">
        <f>K86+K90*dt</f>
        <v>-0.26552465940801595</v>
      </c>
      <c r="L92">
        <f>L86+L90*dt</f>
        <v>-0.19291495729406197</v>
      </c>
      <c r="M92">
        <f>M86+M90*dt</f>
        <v>-0.10142139504262235</v>
      </c>
      <c r="N92">
        <v>0</v>
      </c>
    </row>
    <row r="93" spans="3:14" x14ac:dyDescent="0.3">
      <c r="C93" s="1" t="s">
        <v>53</v>
      </c>
      <c r="D93">
        <v>0</v>
      </c>
      <c r="E93">
        <f>(D91-2*E91+F91)/dx^2</f>
        <v>0.29025693429904853</v>
      </c>
      <c r="F93">
        <f>(E91-2*F91+G91)/dx^2</f>
        <v>0.55210149753002435</v>
      </c>
      <c r="G93">
        <f>(F91-2*G91+H91)/dx^2</f>
        <v>0.75990251946530285</v>
      </c>
      <c r="H93">
        <f>(G91-2*H91+I91)/dx^2</f>
        <v>0.89331898824323652</v>
      </c>
      <c r="I93">
        <f>(H91-2*I91+J91)/dx^2</f>
        <v>0.93929117033251763</v>
      </c>
      <c r="J93">
        <f>(I91-2*J91+K91)/dx^2</f>
        <v>0.89331898824319944</v>
      </c>
      <c r="K93">
        <f>(J91-2*K91+L91)/dx^2</f>
        <v>0.75990251946537823</v>
      </c>
      <c r="L93">
        <f>(K91-2*L91+M91)/dx^2</f>
        <v>0.55210149752992876</v>
      </c>
      <c r="M93">
        <f>(L91-2*M91+N91)/dx^2</f>
        <v>0.29025693429911714</v>
      </c>
      <c r="N93">
        <v>0</v>
      </c>
    </row>
    <row r="94" spans="3:14" x14ac:dyDescent="0.3">
      <c r="C94" s="1" t="s">
        <v>11</v>
      </c>
      <c r="D94">
        <v>0</v>
      </c>
      <c r="E94">
        <f>E91+E92*dt/2</f>
        <v>-0.30279816839265977</v>
      </c>
      <c r="F94">
        <f>F91+F92*dt/2</f>
        <v>-0.57595634234415649</v>
      </c>
      <c r="G94">
        <f>G91+G92*dt/2</f>
        <v>-0.7927358965831991</v>
      </c>
      <c r="H94">
        <f>H91+H92*dt/2</f>
        <v>-0.93191693794891317</v>
      </c>
      <c r="I94">
        <f>I91+I92*dt/2</f>
        <v>-0.97987545638107865</v>
      </c>
      <c r="J94">
        <f>J91+J92*dt/2</f>
        <v>-0.93191693794891195</v>
      </c>
      <c r="K94">
        <f>K91+K92*dt/2</f>
        <v>-0.79273589658320154</v>
      </c>
      <c r="L94">
        <f>L91+L92*dt/2</f>
        <v>-0.57595634234415316</v>
      </c>
      <c r="M94">
        <f>M91+M92*dt/2</f>
        <v>-0.30279816839266205</v>
      </c>
      <c r="N94">
        <v>0</v>
      </c>
    </row>
    <row r="95" spans="3:14" x14ac:dyDescent="0.3">
      <c r="C95" s="1" t="s">
        <v>9</v>
      </c>
      <c r="D95">
        <v>0</v>
      </c>
      <c r="E95">
        <f>E92+E93*dt/2</f>
        <v>-7.2395701612714497E-2</v>
      </c>
      <c r="F95">
        <f>F92+F93*dt/2</f>
        <v>-0.1377048075410659</v>
      </c>
      <c r="G95">
        <f>G92+G93*dt/2</f>
        <v>-0.18953440746147998</v>
      </c>
      <c r="H95">
        <f>H92+H93*dt/2</f>
        <v>-0.22281105901570922</v>
      </c>
      <c r="I95">
        <f>I92+I93*dt/2</f>
        <v>-0.23427741169753077</v>
      </c>
      <c r="J95">
        <f>J92+J93*dt/2</f>
        <v>-0.22281105901570947</v>
      </c>
      <c r="K95">
        <f>K92+K93*dt/2</f>
        <v>-0.18953440746147812</v>
      </c>
      <c r="L95">
        <f>L92+L93*dt/2</f>
        <v>-0.13770480754106909</v>
      </c>
      <c r="M95">
        <f>M92+M93*dt/2</f>
        <v>-7.2395701612710639E-2</v>
      </c>
      <c r="N95">
        <v>0</v>
      </c>
    </row>
    <row r="96" spans="3:14" x14ac:dyDescent="0.3">
      <c r="C96" s="1" t="s">
        <v>12</v>
      </c>
      <c r="D96">
        <v>0</v>
      </c>
      <c r="E96">
        <f>(D94-2*E94+F94)/dx^2</f>
        <v>0.30031593199309525</v>
      </c>
      <c r="F96">
        <f>(E94-2*F94+G94)/dx^2</f>
        <v>0.57123484813870939</v>
      </c>
      <c r="G96">
        <f>(F94-2*G94+H94)/dx^2</f>
        <v>0.78623731732108326</v>
      </c>
      <c r="H96">
        <f>(G94-2*H94+I94)/dx^2</f>
        <v>0.92427739984674362</v>
      </c>
      <c r="I96">
        <f>(H94-2*I94+J94)/dx^2</f>
        <v>0.97184277065598834</v>
      </c>
      <c r="J96">
        <f>(I94-2*J94+K94)/dx^2</f>
        <v>0.92427739984669532</v>
      </c>
      <c r="K96">
        <f>(J94-2*K94+L94)/dx^2</f>
        <v>0.78623731732117885</v>
      </c>
      <c r="L96">
        <f>(K94-2*L94+M94)/dx^2</f>
        <v>0.57123484813859349</v>
      </c>
      <c r="M96">
        <f>(L94-2*M94+N94)/dx^2</f>
        <v>0.30031593199317513</v>
      </c>
      <c r="N96">
        <v>0</v>
      </c>
    </row>
    <row r="97" spans="3:14" x14ac:dyDescent="0.3">
      <c r="C97" s="1" t="s">
        <v>54</v>
      </c>
      <c r="D97">
        <v>0</v>
      </c>
      <c r="E97">
        <f>E91+E95*dt</f>
        <v>-0.3071351692109407</v>
      </c>
      <c r="F97">
        <f>F91+F95*dt</f>
        <v>-0.58420580812296286</v>
      </c>
      <c r="G97">
        <f>G91+G95*dt</f>
        <v>-0.80409031213469406</v>
      </c>
      <c r="H97">
        <f>H91+H95*dt</f>
        <v>-0.94526485396805171</v>
      </c>
      <c r="I97">
        <f>I91+I95*dt</f>
        <v>-0.99391028584750662</v>
      </c>
      <c r="J97">
        <f>J91+J95*dt</f>
        <v>-0.94526485396805093</v>
      </c>
      <c r="K97">
        <f>K91+K95*dt</f>
        <v>-0.80409031213469551</v>
      </c>
      <c r="L97">
        <f>L91+L95*dt</f>
        <v>-0.58420580812296075</v>
      </c>
      <c r="M97">
        <f>M91+M95*dt</f>
        <v>-0.30713516921094192</v>
      </c>
      <c r="N97">
        <v>0</v>
      </c>
    </row>
    <row r="98" spans="3:14" x14ac:dyDescent="0.3">
      <c r="C98" s="1" t="s">
        <v>55</v>
      </c>
      <c r="D98">
        <v>0</v>
      </c>
      <c r="E98">
        <f>E92+E96*dt</f>
        <v>-4.1358208644000298E-2</v>
      </c>
      <c r="F98">
        <f>F92+F96*dt</f>
        <v>-7.8667987666326433E-2</v>
      </c>
      <c r="G98">
        <f>G92+G96*dt</f>
        <v>-0.10827719594379362</v>
      </c>
      <c r="H98">
        <f>H92+H96*dt</f>
        <v>-0.12728747787068415</v>
      </c>
      <c r="I98">
        <f>I92+I96*dt</f>
        <v>-0.13383797459958485</v>
      </c>
      <c r="J98">
        <f>J92+J96*dt</f>
        <v>-0.12728747787069036</v>
      </c>
      <c r="K98">
        <f>K92+K96*dt</f>
        <v>-0.10827719594378016</v>
      </c>
      <c r="L98">
        <f>L92+L96*dt</f>
        <v>-7.8667987666343267E-2</v>
      </c>
      <c r="M98">
        <f>M92+M96*dt</f>
        <v>-4.1358208643987315E-2</v>
      </c>
      <c r="N98">
        <v>0</v>
      </c>
    </row>
    <row r="99" spans="3:14" x14ac:dyDescent="0.3">
      <c r="C99" s="1" t="s">
        <v>56</v>
      </c>
      <c r="D99">
        <v>0</v>
      </c>
      <c r="E99">
        <f>(D97-2*E97+F97)/dx^2</f>
        <v>0.30461737955373536</v>
      </c>
      <c r="F99">
        <f>(E97-2*F97+G97)/dx^2</f>
        <v>0.57941668760278764</v>
      </c>
      <c r="G99">
        <f>(F97-2*G97+H97)/dx^2</f>
        <v>0.79749865323564484</v>
      </c>
      <c r="H99">
        <f>(G97-2*H97+I97)/dx^2</f>
        <v>0.93751589419014436</v>
      </c>
      <c r="I99">
        <f>(H97-2*I97+J97)/dx^2</f>
        <v>0.98576254736382474</v>
      </c>
      <c r="J99">
        <f>(I97-2*J97+K97)/dx^2</f>
        <v>0.93751589419011405</v>
      </c>
      <c r="K99">
        <f>(J97-2*K97+L97)/dx^2</f>
        <v>0.79749865323570335</v>
      </c>
      <c r="L99">
        <f>(K97-2*L97+M97)/dx^2</f>
        <v>0.57941668760271836</v>
      </c>
      <c r="M99">
        <f>(L97-2*M97+N97)/dx^2</f>
        <v>0.30461737955378143</v>
      </c>
      <c r="N99">
        <v>0</v>
      </c>
    </row>
    <row r="100" spans="3:14" x14ac:dyDescent="0.3">
      <c r="C100" s="1" t="s">
        <v>11</v>
      </c>
      <c r="D100">
        <v>0</v>
      </c>
      <c r="E100">
        <f>E97+E98*dt/2</f>
        <v>-0.3112709900753407</v>
      </c>
      <c r="F100">
        <f>F97+F98*dt/2</f>
        <v>-0.59207260688959551</v>
      </c>
      <c r="G100">
        <f>G97+G98*dt/2</f>
        <v>-0.8149180317290734</v>
      </c>
      <c r="H100">
        <f>H97+H98*dt/2</f>
        <v>-0.95799360175512016</v>
      </c>
      <c r="I100">
        <f>I97+I98*dt/2</f>
        <v>-1.0072940833074651</v>
      </c>
      <c r="J100">
        <f>J97+J98*dt/2</f>
        <v>-0.95799360175511994</v>
      </c>
      <c r="K100">
        <f>K97+K98*dt/2</f>
        <v>-0.81491803172907351</v>
      </c>
      <c r="L100">
        <f>L97+L98*dt/2</f>
        <v>-0.59207260688959507</v>
      </c>
      <c r="M100">
        <f>M97+M98*dt/2</f>
        <v>-0.31127099007534065</v>
      </c>
      <c r="N100">
        <v>0</v>
      </c>
    </row>
    <row r="101" spans="3:14" x14ac:dyDescent="0.3">
      <c r="C101" s="1" t="s">
        <v>9</v>
      </c>
      <c r="D101">
        <v>0</v>
      </c>
      <c r="E101">
        <f>E98+E99*dt/2</f>
        <v>-1.0896470688626762E-2</v>
      </c>
      <c r="F101">
        <f>F98+F99*dt/2</f>
        <v>-2.0726318906047668E-2</v>
      </c>
      <c r="G101">
        <f>G98+G99*dt/2</f>
        <v>-2.8527330620229135E-2</v>
      </c>
      <c r="H101">
        <f>H98+H99*dt/2</f>
        <v>-3.3535888451669701E-2</v>
      </c>
      <c r="I101">
        <f>I98+I99*dt/2</f>
        <v>-3.5261719863202368E-2</v>
      </c>
      <c r="J101">
        <f>J98+J99*dt/2</f>
        <v>-3.3535888451678958E-2</v>
      </c>
      <c r="K101">
        <f>K98+K99*dt/2</f>
        <v>-2.8527330620209818E-2</v>
      </c>
      <c r="L101">
        <f>L98+L99*dt/2</f>
        <v>-2.0726318906071427E-2</v>
      </c>
      <c r="M101">
        <f>M98+M99*dt/2</f>
        <v>-1.0896470688609172E-2</v>
      </c>
      <c r="N101">
        <v>0</v>
      </c>
    </row>
    <row r="102" spans="3:14" x14ac:dyDescent="0.3">
      <c r="C102" s="1" t="s">
        <v>12</v>
      </c>
      <c r="D102">
        <v>0</v>
      </c>
      <c r="E102">
        <f>(D100-2*E100+F100)/dx^2</f>
        <v>0.30871929636534207</v>
      </c>
      <c r="F102">
        <f>(E100-2*F100+G100)/dx^2</f>
        <v>0.58721899702869496</v>
      </c>
      <c r="G102">
        <f>(F100-2*G100+H100)/dx^2</f>
        <v>0.80823761086742896</v>
      </c>
      <c r="H102">
        <f>(G100-2*H100+I100)/dx^2</f>
        <v>0.95014029603204198</v>
      </c>
      <c r="I102">
        <f>(H100-2*I100+J100)/dx^2</f>
        <v>0.99903662900416812</v>
      </c>
      <c r="J102">
        <f>(I100-2*J100+K100)/dx^2</f>
        <v>0.95014029603203631</v>
      </c>
      <c r="K102">
        <f>(J100-2*K100+L100)/dx^2</f>
        <v>0.80823761086743684</v>
      </c>
      <c r="L102">
        <f>(K100-2*L100+M100)/dx^2</f>
        <v>0.58721899702868596</v>
      </c>
      <c r="M102">
        <f>(L100-2*M100+N100)/dx^2</f>
        <v>0.30871929636534545</v>
      </c>
      <c r="N102">
        <v>0</v>
      </c>
    </row>
    <row r="103" spans="3:14" x14ac:dyDescent="0.3">
      <c r="C103" s="1" t="s">
        <v>57</v>
      </c>
      <c r="D103">
        <v>0</v>
      </c>
      <c r="E103">
        <f>E97+E101*dt</f>
        <v>-0.30931446334866602</v>
      </c>
      <c r="F103">
        <f>F97+F101*dt</f>
        <v>-0.58835107190417235</v>
      </c>
      <c r="G103">
        <f>G97+G101*dt</f>
        <v>-0.80979577825873994</v>
      </c>
      <c r="H103">
        <f>H97+H101*dt</f>
        <v>-0.95197203165838562</v>
      </c>
      <c r="I103">
        <f>I97+I101*dt</f>
        <v>-1.0009626298201471</v>
      </c>
      <c r="J103">
        <f>J97+J101*dt</f>
        <v>-0.95197203165838673</v>
      </c>
      <c r="K103">
        <f>K97+K101*dt</f>
        <v>-0.8097957782587375</v>
      </c>
      <c r="L103">
        <f>L97+L101*dt</f>
        <v>-0.58835107190417502</v>
      </c>
      <c r="M103">
        <f>M97+M101*dt</f>
        <v>-0.30931446334866375</v>
      </c>
      <c r="N103">
        <v>0</v>
      </c>
    </row>
    <row r="104" spans="3:14" x14ac:dyDescent="0.3">
      <c r="C104" s="1" t="s">
        <v>58</v>
      </c>
      <c r="D104">
        <v>0</v>
      </c>
      <c r="E104">
        <f>E98+E102*dt</f>
        <v>2.0385650629068115E-2</v>
      </c>
      <c r="F104">
        <f>F98+F102*dt</f>
        <v>3.8775811739412566E-2</v>
      </c>
      <c r="G104">
        <f>G98+G102*dt</f>
        <v>5.3370326229692178E-2</v>
      </c>
      <c r="H104">
        <f>H98+H102*dt</f>
        <v>6.2740581335724271E-2</v>
      </c>
      <c r="I104">
        <f>I98+I102*dt</f>
        <v>6.5969351201248777E-2</v>
      </c>
      <c r="J104">
        <f>J98+J102*dt</f>
        <v>6.2740581335716916E-2</v>
      </c>
      <c r="K104">
        <f>K98+K102*dt</f>
        <v>5.3370326229707221E-2</v>
      </c>
      <c r="L104">
        <f>L98+L102*dt</f>
        <v>3.8775811739393928E-2</v>
      </c>
      <c r="M104">
        <f>M98+M102*dt</f>
        <v>2.0385650629081778E-2</v>
      </c>
      <c r="N104">
        <v>0</v>
      </c>
    </row>
    <row r="105" spans="3:14" x14ac:dyDescent="0.3">
      <c r="C105" s="1" t="s">
        <v>59</v>
      </c>
      <c r="D105">
        <v>0</v>
      </c>
      <c r="E105">
        <f>(D103-2*E103+F103)/dx^2</f>
        <v>0.30677880857937712</v>
      </c>
      <c r="F105">
        <f>(E103-2*F103+G103)/dx^2</f>
        <v>0.58352796992128775</v>
      </c>
      <c r="G105">
        <f>(F103-2*G103+H103)/dx^2</f>
        <v>0.80315734788896676</v>
      </c>
      <c r="H105">
        <f>(G103-2*H103+I103)/dx^2</f>
        <v>0.94416808871892455</v>
      </c>
      <c r="I105">
        <f>(H103-2*I103+J103)/dx^2</f>
        <v>0.99275707861914886</v>
      </c>
      <c r="J105">
        <f>(I103-2*J103+K103)/dx^2</f>
        <v>0.94416808871897184</v>
      </c>
      <c r="K105">
        <f>(J103-2*K103+L103)/dx^2</f>
        <v>0.80315734788887783</v>
      </c>
      <c r="L105">
        <f>(K103-2*L103+M103)/dx^2</f>
        <v>0.583527969921389</v>
      </c>
      <c r="M105">
        <f>(L103-2*M103+N103)/dx^2</f>
        <v>0.30677880857930401</v>
      </c>
      <c r="N105">
        <v>0</v>
      </c>
    </row>
    <row r="106" spans="3:14" x14ac:dyDescent="0.3">
      <c r="C106" s="1" t="s">
        <v>11</v>
      </c>
      <c r="D106">
        <v>0</v>
      </c>
      <c r="E106">
        <f>E103+E104*dt/2</f>
        <v>-0.30727589828575919</v>
      </c>
      <c r="F106">
        <f>F103+F104*dt/2</f>
        <v>-0.58447349073023114</v>
      </c>
      <c r="G106">
        <f>G103+G104*dt/2</f>
        <v>-0.80445874563577069</v>
      </c>
      <c r="H106">
        <f>H103+H104*dt/2</f>
        <v>-0.94569797352481322</v>
      </c>
      <c r="I106">
        <f>I103+I104*dt/2</f>
        <v>-0.99436569470002223</v>
      </c>
      <c r="J106">
        <f>J103+J104*dt/2</f>
        <v>-0.94569797352481499</v>
      </c>
      <c r="K106">
        <f>K103+K104*dt/2</f>
        <v>-0.8044587456357668</v>
      </c>
      <c r="L106">
        <f>L103+L104*dt/2</f>
        <v>-0.58447349073023558</v>
      </c>
      <c r="M106">
        <f>M103+M104*dt/2</f>
        <v>-0.30727589828575558</v>
      </c>
      <c r="N106">
        <v>0</v>
      </c>
    </row>
    <row r="107" spans="3:14" x14ac:dyDescent="0.3">
      <c r="C107" s="1" t="s">
        <v>9</v>
      </c>
      <c r="D107">
        <v>0</v>
      </c>
      <c r="E107">
        <f>E104+E105*dt/2</f>
        <v>5.1063531487005827E-2</v>
      </c>
      <c r="F107">
        <f>F104+F105*dt/2</f>
        <v>9.7128608731541347E-2</v>
      </c>
      <c r="G107">
        <f>G104+G105*dt/2</f>
        <v>0.13368606101858888</v>
      </c>
      <c r="H107">
        <f>H104+H105*dt/2</f>
        <v>0.15715739020761674</v>
      </c>
      <c r="I107">
        <f>I104+I105*dt/2</f>
        <v>0.16524505906316367</v>
      </c>
      <c r="J107">
        <f>J104+J105*dt/2</f>
        <v>0.1571573902076141</v>
      </c>
      <c r="K107">
        <f>K104+K105*dt/2</f>
        <v>0.13368606101859501</v>
      </c>
      <c r="L107">
        <f>L104+L105*dt/2</f>
        <v>9.7128608731532839E-2</v>
      </c>
      <c r="M107">
        <f>M104+M105*dt/2</f>
        <v>5.1063531487012176E-2</v>
      </c>
      <c r="N107">
        <v>0</v>
      </c>
    </row>
    <row r="108" spans="3:14" x14ac:dyDescent="0.3">
      <c r="C108" s="1" t="s">
        <v>12</v>
      </c>
      <c r="D108">
        <v>0</v>
      </c>
      <c r="E108">
        <f>(D106-2*E106+F106)/dx^2</f>
        <v>0.30475695497954652</v>
      </c>
      <c r="F108">
        <f>(E106-2*F106+G106)/dx^2</f>
        <v>0.57968217583895854</v>
      </c>
      <c r="G108">
        <f>(F106-2*G106+H106)/dx^2</f>
        <v>0.79786406644429875</v>
      </c>
      <c r="H108">
        <f>(G106-2*H106+I106)/dx^2</f>
        <v>0.93794546318002192</v>
      </c>
      <c r="I108">
        <f>(H106-2*I106+J106)/dx^2</f>
        <v>0.9862142229294707</v>
      </c>
      <c r="J108">
        <f>(I106-2*J106+K106)/dx^2</f>
        <v>0.93794546318009842</v>
      </c>
      <c r="K108">
        <f>(J106-2*K106+L106)/dx^2</f>
        <v>0.79786406644415697</v>
      </c>
      <c r="L108">
        <f>(K106-2*L106+M106)/dx^2</f>
        <v>0.57968217583912451</v>
      </c>
      <c r="M108">
        <f>(L106-2*M106+N106)/dx^2</f>
        <v>0.3047569549794284</v>
      </c>
      <c r="N108">
        <v>0</v>
      </c>
    </row>
    <row r="109" spans="3:14" x14ac:dyDescent="0.3">
      <c r="C109" s="1" t="s">
        <v>60</v>
      </c>
      <c r="D109">
        <v>0</v>
      </c>
      <c r="E109">
        <f>E103+E107*dt</f>
        <v>-0.29910175705126485</v>
      </c>
      <c r="F109">
        <f>F103+F107*dt</f>
        <v>-0.56892535015786405</v>
      </c>
      <c r="G109">
        <f>G103+G107*dt</f>
        <v>-0.78305856605502222</v>
      </c>
      <c r="H109">
        <f>H103+H107*dt</f>
        <v>-0.92054055361686227</v>
      </c>
      <c r="I109">
        <f>I103+I107*dt</f>
        <v>-0.9679136180075143</v>
      </c>
      <c r="J109">
        <f>J103+J107*dt</f>
        <v>-0.92054055361686393</v>
      </c>
      <c r="K109">
        <f>K103+K107*dt</f>
        <v>-0.78305856605501845</v>
      </c>
      <c r="L109">
        <f>L103+L107*dt</f>
        <v>-0.56892535015786849</v>
      </c>
      <c r="M109">
        <f>M103+M107*dt</f>
        <v>-0.2991017570512613</v>
      </c>
      <c r="N109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4</vt:i4>
      </vt:variant>
    </vt:vector>
  </HeadingPairs>
  <TitlesOfParts>
    <vt:vector size="5" baseType="lpstr">
      <vt:lpstr>Sayfa1</vt:lpstr>
      <vt:lpstr>dt</vt:lpstr>
      <vt:lpstr>dx</vt:lpstr>
      <vt:lpstr>L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OZGUR</dc:creator>
  <cp:lastModifiedBy>Ayşenur OZGUR</cp:lastModifiedBy>
  <dcterms:created xsi:type="dcterms:W3CDTF">2015-06-05T18:19:34Z</dcterms:created>
  <dcterms:modified xsi:type="dcterms:W3CDTF">2020-04-29T16:32:18Z</dcterms:modified>
</cp:coreProperties>
</file>